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 Presentation" sheetId="1" r:id="rId4"/>
    <sheet state="visible" name="Instructions" sheetId="2" r:id="rId5"/>
    <sheet state="visible" name="Customer Names" sheetId="3" r:id="rId6"/>
    <sheet state="visible" name="Medical Examinations" sheetId="4" r:id="rId7"/>
    <sheet state="visible" name="Hospitalisation Details" sheetId="5" r:id="rId8"/>
    <sheet state="visible" name="Data Cleaning" sheetId="6" r:id="rId9"/>
    <sheet state="visible" name="Data Transformation" sheetId="7" r:id="rId10"/>
    <sheet state="visible" name="Healthcare" sheetId="8" r:id="rId11"/>
    <sheet state="visible" name="Dashboard Sheet" sheetId="9" r:id="rId12"/>
  </sheets>
  <definedNames>
    <definedName hidden="1" localSheetId="3" name="_xlnm._FilterDatabase">'Medical Examinations'!$A$1:$H$2336</definedName>
    <definedName hidden="1" localSheetId="6" name="_xlnm._FilterDatabase">'Data Transformation'!$A$1:$AC$2344</definedName>
    <definedName hidden="1" localSheetId="7" name="_xlnm._FilterDatabase">Healthcare!$A$1:$Z$2336</definedName>
    <definedName hidden="1" localSheetId="8" name="_xlnm._FilterDatabase">'Dashboard Sheet'!$A$1</definedName>
    <definedName hidden="1" localSheetId="7" name="Z_FC64F1A0_E07C_494D_88C3_1A0EF9A269AA_.wvu.FilterData">Healthcare!$A$1:$Q$2336</definedName>
    <definedName hidden="1" localSheetId="7" name="Z_FC64F1A0_E07C_494D_88C3_1A0EF9A269AA_.wvu.FilterData">Healthcare!$A$1:$Q$2336</definedName>
  </definedNames>
  <calcPr/>
  <customWorkbookViews>
    <customWorkbookView activeSheetId="0" maximized="1" windowHeight="0" windowWidth="0" guid="{FC64F1A0-E07C-494D-88C3-1A0EF9A269AA}" name="Filter 1"/>
  </customWorkbookViews>
  <pivotCaches>
    <pivotCache cacheId="0" r:id="rId13"/>
  </pivotCaches>
  <extLst>
    <ext uri="GoogleSheetsCustomDataVersion2">
      <go:sheetsCustomData xmlns:go="http://customooxmlschemas.google.com/" r:id="rId14" roundtripDataChecksum="6R287V7ldJTOvutOsS5rbPJjawitTBorepeO+Rx91NA="/>
    </ext>
  </extLst>
</workbook>
</file>

<file path=xl/sharedStrings.xml><?xml version="1.0" encoding="utf-8"?>
<sst xmlns="http://schemas.openxmlformats.org/spreadsheetml/2006/main" count="92316" uniqueCount="8461">
  <si>
    <t>View Capstone Presentation:</t>
  </si>
  <si>
    <t>Capstone Project - Healthcare Data Analysis By Indhumathi G</t>
  </si>
  <si>
    <t>Project Title: Healthcare Data Analysis and Insights</t>
  </si>
  <si>
    <t>Problem Statement:</t>
  </si>
  <si>
    <t>The healthcare industry generates vast amounts of data daily, providing valuable insights for</t>
  </si>
  <si>
    <t>healthcare providers and policymakers to improve patient care, allocate resources effectively,</t>
  </si>
  <si>
    <t>and manage healthcare costs. This project aims to analyze a comprehensive healthcare dataset</t>
  </si>
  <si>
    <t>comprising medical examinations, hospitalization details, and customer profiles to extract</t>
  </si>
  <si>
    <t>insights into patient health profiles, medical histories, and healthcare costs. By exploring</t>
  </si>
  <si>
    <t>relationships between various health metrics, identifying trends, and visualizing key patterns, we</t>
  </si>
  <si>
    <t>aim to deliver actionable insights to healthcare stakeholders for informed decision-making</t>
  </si>
  <si>
    <t>through rigorous data cleaning, transformation, exploration, and analysis.</t>
  </si>
  <si>
    <t>Dataset Download:</t>
  </si>
  <si>
    <t>https://drive.google.com/uc?export=download&amp;id=1zelh7bZrE7F290QtTABHgHYn4B7JDbZO</t>
  </si>
  <si>
    <t>Project Steps and Objectives:</t>
  </si>
  <si>
    <t>Data Cleaning:</t>
  </si>
  <si>
    <t>1) Check for the number of missing values marked with '?' in each column of the “Medical</t>
  </si>
  <si>
    <t>Examinations” Table and "Hospitalization Details" Table.</t>
  </si>
  <si>
    <t>2) Fill in the missing values of ‘month’ with Sep and ‘year’ with its average rounded to the</t>
  </si>
  <si>
    <t>nearest integer.</t>
  </si>
  <si>
    <t>3) Determine the most frequently occurring values in the ‘smoker’, 'Hospital tier' and 'City</t>
  </si>
  <si>
    <t>tier' columns, and fill in the missing values accordingly.</t>
  </si>
  <si>
    <t>4) If any 'State ID' values are missing, consider filling them with 'Unknown' or using another</t>
  </si>
  <si>
    <t>appropriate strategy.</t>
  </si>
  <si>
    <t>Data Transformation:</t>
  </si>
  <si>
    <t>1) Split the ‘names’ column in the “Customer Names” Table into 3 meaningful columns:</t>
  </si>
  <si>
    <t>‘Title’, ‘First Name’, and ‘Last Name’.</t>
  </si>
  <si>
    <t>2) Convert the "NumberOfMajorSurgeries" column in the “Medical Examinations” Table to</t>
  </si>
  <si>
    <t>numerical data by replacing non-numeric characters with meaningful numerical values.</t>
  </si>
  <si>
    <t>3) Check for inconsistencies in the 'Heart Issues' and 'smoker' columns and propose</t>
  </si>
  <si>
    <t>corrective actions if necessary.</t>
  </si>
  <si>
    <t>4) Create a new column named “Weight Status” that categorizes BMI into different</t>
  </si>
  <si>
    <t>categories as below:</t>
  </si>
  <si>
    <t>BMI Weight Status</t>
  </si>
  <si>
    <t>Below 18.5 Underweight</t>
  </si>
  <si>
    <t>18.5 – 24.9 Normal Weight</t>
  </si>
  <si>
    <t>25.0 – 29.9 Overweight</t>
  </si>
  <si>
    <t>30.0 and Above Obesity</t>
  </si>
  <si>
    <t>5) Create a new column named “Diabetes Status” and fill it as per the information given</t>
  </si>
  <si>
    <t>below:</t>
  </si>
  <si>
    <t>HbA1C Diabetes Status</t>
  </si>
  <si>
    <t>Below 5.7 Normal</t>
  </si>
  <si>
    <t>5.7 – 6.4 Prediabetes</t>
  </si>
  <si>
    <t>6.5 and Above Diabetes</t>
  </si>
  <si>
    <t>6) Merge ‘year’, ‘month’ and ‘date’ columns in the “Hospitalization Details” Table into one</t>
  </si>
  <si>
    <t>column named ‘Date of Birth’ and format it in ‘DD-MMM-YYYY’ custom format.</t>
  </si>
  <si>
    <t>7) Calculate the ‘Age’ of each customer based on their ‘Date of Birth’ and the date of</t>
  </si>
  <si>
    <t>collection of the dataset, which is 8th</t>
  </si>
  <si>
    <t>June 2023. (Hint: Use the DATEDIF function)</t>
  </si>
  <si>
    <t>8) Format ‘charges’ column as currency ($).</t>
  </si>
  <si>
    <t>Data Exploration, Analysis &amp; Visualization:</t>
  </si>
  <si>
    <t>➢ Create a new sheet named “Healthcare", combine all three tables into one, using</t>
  </si>
  <si>
    <t>Customer ID as the common column, utilizing VLOOKUP.</t>
  </si>
  <si>
    <t>➢ Retain the following necessary columns: Customer ID, First Name, BMI, HBA1C, Heart</t>
  </si>
  <si>
    <t>Issues, Any Transplants, Cancer history, NumberOfMajorSurgeries, smoker, Weight</t>
  </si>
  <si>
    <t>Status, Diabetes Status, Date of Birth, charges, Hospital tier, City tier, State ID, Age.</t>
  </si>
  <si>
    <t>Create pivot tables if required to do the following analysis, then visualize through charts:</t>
  </si>
  <si>
    <t>Analysis using Pie/Donut Chart:</t>
  </si>
  <si>
    <t>➢ What is the distribution of cancer history among smokers and non-smokers?</t>
  </si>
  <si>
    <t>➢ How does the total number of major surgeries and average HbA1C differ between</t>
  </si>
  <si>
    <t>patients with and without a history of transplants?</t>
  </si>
  <si>
    <t>Analysis using Column/Bar Chart:</t>
  </si>
  <si>
    <t>➢ How do healthcare charges vary based on different weight statuses and diabetes</t>
  </si>
  <si>
    <t>statuses?</t>
  </si>
  <si>
    <t>➢ Can you compare the average charges for each hospital tier within different states?</t>
  </si>
  <si>
    <t>Analysis using Line/Scatter Plot:</t>
  </si>
  <si>
    <t>➢ Is there any correlation between age and both BMI and HbA1C in the dataset?</t>
  </si>
  <si>
    <t>➢ Explore the relationship between age and healthcare charges.</t>
  </si>
  <si>
    <t>Dashboard Creation:</t>
  </si>
  <si>
    <t>➢ Build an interactive dashboard that consolidates all key insights using the above</t>
  </si>
  <si>
    <t>visualizations. Ensure visual clarity and ease of interpretation for all chart types.</t>
  </si>
  <si>
    <t>➢ Add slicers for the fields “Weight Status” and “Diabetes Status” to enable filtering across</t>
  </si>
  <si>
    <t>all visualizations, supporting comparison of health outcomes and charges based on body</t>
  </si>
  <si>
    <t>weight and diabetes condition.</t>
  </si>
  <si>
    <t>Customer ID</t>
  </si>
  <si>
    <t>name</t>
  </si>
  <si>
    <t>Id1</t>
  </si>
  <si>
    <t>Hawks, Ms.  Kelly</t>
  </si>
  <si>
    <t>Id2</t>
  </si>
  <si>
    <t>Lehner, Mr.  Matthew D</t>
  </si>
  <si>
    <t>Id3</t>
  </si>
  <si>
    <t>Lu, Mr.  Phil</t>
  </si>
  <si>
    <t>Id4</t>
  </si>
  <si>
    <t>Osborne, Ms.  Kelsey</t>
  </si>
  <si>
    <t>Id5</t>
  </si>
  <si>
    <t>Kadala, Ms.  Kristyn</t>
  </si>
  <si>
    <t>Id6</t>
  </si>
  <si>
    <t>Baker, Mr.  Russell B.</t>
  </si>
  <si>
    <t>Id7</t>
  </si>
  <si>
    <t>Macpherson, Mr.  Scott</t>
  </si>
  <si>
    <t>Id8</t>
  </si>
  <si>
    <t>Hallman, Mr.  Stephen</t>
  </si>
  <si>
    <t>Id9</t>
  </si>
  <si>
    <t>Moran, Mr.  Patrick R.</t>
  </si>
  <si>
    <t>Id10</t>
  </si>
  <si>
    <t>Benner, Ms.  Brooke N.</t>
  </si>
  <si>
    <t>Id11</t>
  </si>
  <si>
    <t>Fierro Vargas, Ms.  Paola Andrea</t>
  </si>
  <si>
    <t>Id12</t>
  </si>
  <si>
    <t>Franz, Mr.  David</t>
  </si>
  <si>
    <t>Id13</t>
  </si>
  <si>
    <t>Foster, Mr.  Wade</t>
  </si>
  <si>
    <t>Id14</t>
  </si>
  <si>
    <t>Tenorio, Mr.  Franklin</t>
  </si>
  <si>
    <t>Id15</t>
  </si>
  <si>
    <t>Rios, Ms.  Leilani M.</t>
  </si>
  <si>
    <t>Id16</t>
  </si>
  <si>
    <t>Viau-Dupuis, Mr.  Philippe</t>
  </si>
  <si>
    <t>Id17</t>
  </si>
  <si>
    <t>Cronin, Ms.  Jennifer A.</t>
  </si>
  <si>
    <t>Id18</t>
  </si>
  <si>
    <t>Noordstar, Ms.  Christina M.</t>
  </si>
  <si>
    <t>Id19</t>
  </si>
  <si>
    <t>Boudalia, Mr.  Said Sr.</t>
  </si>
  <si>
    <t>Id20</t>
  </si>
  <si>
    <t>Flor, Mr.  John</t>
  </si>
  <si>
    <t>Id21</t>
  </si>
  <si>
    <t>Fennon, Mr.  Myles</t>
  </si>
  <si>
    <t>Id22</t>
  </si>
  <si>
    <t>Hribar, Ms.  Madelyn C</t>
  </si>
  <si>
    <t>Id23</t>
  </si>
  <si>
    <t>Tassello, Ms.  Nicole</t>
  </si>
  <si>
    <t>Id24</t>
  </si>
  <si>
    <t>Mauricette, Mr.  Eric A.</t>
  </si>
  <si>
    <t>Id25</t>
  </si>
  <si>
    <t>Garcia, Mr.  Emiliano I.</t>
  </si>
  <si>
    <t>Id26</t>
  </si>
  <si>
    <t>Airoldi, Mr.  Adam</t>
  </si>
  <si>
    <t>Id27</t>
  </si>
  <si>
    <t>Cater-Cyker, Mr.  Zach</t>
  </si>
  <si>
    <t>Id28</t>
  </si>
  <si>
    <t>Hamm, Ms.  Stephanie W.</t>
  </si>
  <si>
    <t>Id29</t>
  </si>
  <si>
    <t>Cox, Mr.  Stephen</t>
  </si>
  <si>
    <t>Id30</t>
  </si>
  <si>
    <t>Sachrajda, Ms.  Natalie</t>
  </si>
  <si>
    <t>Id31</t>
  </si>
  <si>
    <t>Gareri, Ms.  Nicole J.</t>
  </si>
  <si>
    <t>Id32</t>
  </si>
  <si>
    <t>Welch, Mr.  Jefferson D</t>
  </si>
  <si>
    <t>Id33</t>
  </si>
  <si>
    <t>Prindiville, Mr.  Brendan D.</t>
  </si>
  <si>
    <t>Id34</t>
  </si>
  <si>
    <t>Kincaid, Ms.  Courtney</t>
  </si>
  <si>
    <t>Id35</t>
  </si>
  <si>
    <t>Bruestle, Ms.  Sydney L.</t>
  </si>
  <si>
    <t>Id36</t>
  </si>
  <si>
    <t>Lachance, Mr.  Julien</t>
  </si>
  <si>
    <t>Id37</t>
  </si>
  <si>
    <t>Eason, Mr.  Ryan M</t>
  </si>
  <si>
    <t>Id38</t>
  </si>
  <si>
    <t>Grummon, Ms.  Anna H.</t>
  </si>
  <si>
    <t>Id39</t>
  </si>
  <si>
    <t>Vanwechel, Ms.  Samantha</t>
  </si>
  <si>
    <t>Id40</t>
  </si>
  <si>
    <t>Fisher, Mr.  Robert</t>
  </si>
  <si>
    <t>Id41</t>
  </si>
  <si>
    <t>Jenkins, Mr.  James R.</t>
  </si>
  <si>
    <t>Id42</t>
  </si>
  <si>
    <t>Peters, Ms.  Roseann</t>
  </si>
  <si>
    <t>Id43</t>
  </si>
  <si>
    <t>Aha, Ms.  Nicole</t>
  </si>
  <si>
    <t>Id44</t>
  </si>
  <si>
    <t>McElwain, Mr.  Spencer</t>
  </si>
  <si>
    <t>Id45</t>
  </si>
  <si>
    <t>Januszewski, Mr.  Eric W</t>
  </si>
  <si>
    <t>Id46</t>
  </si>
  <si>
    <t>Rohne, Ms.  Brianna L</t>
  </si>
  <si>
    <t>Id47</t>
  </si>
  <si>
    <t>O'Grady, Mr.  Thomas J.</t>
  </si>
  <si>
    <t>Id48</t>
  </si>
  <si>
    <t>Peters, Ms.  Melissa L</t>
  </si>
  <si>
    <t>Id49</t>
  </si>
  <si>
    <t>De Simone, Mr.  Flavio</t>
  </si>
  <si>
    <t>Id50</t>
  </si>
  <si>
    <t>Beckett, Mr.  Ryan</t>
  </si>
  <si>
    <t>Id51</t>
  </si>
  <si>
    <t>Sobrilsky, Mr.  Anthony J.</t>
  </si>
  <si>
    <t>Id52</t>
  </si>
  <si>
    <t>Wang, Ms.  Alex</t>
  </si>
  <si>
    <t>Id53</t>
  </si>
  <si>
    <t>Campa, Mr.  David</t>
  </si>
  <si>
    <t>Id54</t>
  </si>
  <si>
    <t>Clifford, Mr.  Andrew B</t>
  </si>
  <si>
    <t>Id55</t>
  </si>
  <si>
    <t>Dalmata, Ms.  Dara E</t>
  </si>
  <si>
    <t>Id56</t>
  </si>
  <si>
    <t>Vishik, Ms.  Inna</t>
  </si>
  <si>
    <t>Id57</t>
  </si>
  <si>
    <t>Schorr, Mr.  Ari</t>
  </si>
  <si>
    <t>Id58</t>
  </si>
  <si>
    <t>Lusardi, Ms.  Lindsey</t>
  </si>
  <si>
    <t>Id59</t>
  </si>
  <si>
    <t>Rayner, Mr.  Kenny</t>
  </si>
  <si>
    <t>Id60</t>
  </si>
  <si>
    <t>Voghel, Ms.  Louise</t>
  </si>
  <si>
    <t>Id61</t>
  </si>
  <si>
    <t>Rieth, Mr.  Cameron</t>
  </si>
  <si>
    <t>Id62</t>
  </si>
  <si>
    <t>Gollotto, Ms.  Katie T.</t>
  </si>
  <si>
    <t>Id63</t>
  </si>
  <si>
    <t>Dunn, Ms.  Casey</t>
  </si>
  <si>
    <t>Id64</t>
  </si>
  <si>
    <t>Blitzer, Mr.  David</t>
  </si>
  <si>
    <t>Id65</t>
  </si>
  <si>
    <t>Smith, Mr.  Bryson C.</t>
  </si>
  <si>
    <t>Id66</t>
  </si>
  <si>
    <t>Hyland, Ms.  Megan</t>
  </si>
  <si>
    <t>Id67</t>
  </si>
  <si>
    <t>Ducharme, Mr.  Daniel</t>
  </si>
  <si>
    <t>Id68</t>
  </si>
  <si>
    <t>Johnson, Mr.  Steven M.</t>
  </si>
  <si>
    <t>Id69</t>
  </si>
  <si>
    <t>Mutz, Ms.  Jenna L.</t>
  </si>
  <si>
    <t>Id70</t>
  </si>
  <si>
    <t>Lee, Mr.  Freeman</t>
  </si>
  <si>
    <t>Id71</t>
  </si>
  <si>
    <t>Turner, Mr.  Jeff</t>
  </si>
  <si>
    <t>Id72</t>
  </si>
  <si>
    <t>Rangel, Mr.  Elenilton V. Sr.</t>
  </si>
  <si>
    <t>Id73</t>
  </si>
  <si>
    <t>Lacey, Ms.  Maurya</t>
  </si>
  <si>
    <t>Id74</t>
  </si>
  <si>
    <t>Stiger, Ms.  Samantha C</t>
  </si>
  <si>
    <t>Id75</t>
  </si>
  <si>
    <t>Caldwell, Ms.  Bethany A</t>
  </si>
  <si>
    <t>Id76</t>
  </si>
  <si>
    <t>Marmillod, Mr.  Yves</t>
  </si>
  <si>
    <t>Id77</t>
  </si>
  <si>
    <t>Cloutier-Simons, Ms.  Danielle</t>
  </si>
  <si>
    <t>Id78</t>
  </si>
  <si>
    <t>Vegas, Ms.  Julia</t>
  </si>
  <si>
    <t>Id79</t>
  </si>
  <si>
    <t>Cochran, Mr.  Joshua</t>
  </si>
  <si>
    <t>Id80</t>
  </si>
  <si>
    <t>Holtzapple, Ms.  Jennifer</t>
  </si>
  <si>
    <t>Id81</t>
  </si>
  <si>
    <t>Meyer, Ms.  Gwen M.</t>
  </si>
  <si>
    <t>Id82</t>
  </si>
  <si>
    <t>Brickley, Mr.  Patrick</t>
  </si>
  <si>
    <t>Id83</t>
  </si>
  <si>
    <t>Magee, Ms.  Kate</t>
  </si>
  <si>
    <t>Id84</t>
  </si>
  <si>
    <t>Thoma, Mr.  Kevin</t>
  </si>
  <si>
    <t>Id85</t>
  </si>
  <si>
    <t>Heagy, Mr.  Stephen II</t>
  </si>
  <si>
    <t>Id86</t>
  </si>
  <si>
    <t>Regnier, Mr.  Philip</t>
  </si>
  <si>
    <t>Id87</t>
  </si>
  <si>
    <t>Parendo, Mr.  Brett A</t>
  </si>
  <si>
    <t>Id88</t>
  </si>
  <si>
    <t>Schell, Ms.  Rebecca</t>
  </si>
  <si>
    <t>Id89</t>
  </si>
  <si>
    <t>Driscoll, Ms.  Kelley</t>
  </si>
  <si>
    <t>Id90</t>
  </si>
  <si>
    <t>Mitchell, Ms.  Abigail K</t>
  </si>
  <si>
    <t>Id91</t>
  </si>
  <si>
    <t>Cutler, Ms.  Hope</t>
  </si>
  <si>
    <t>Id92</t>
  </si>
  <si>
    <t>Derian, Ms.  Elyse M.</t>
  </si>
  <si>
    <t>Id93</t>
  </si>
  <si>
    <t>Farina, Mr.  Nicholas</t>
  </si>
  <si>
    <t>Id94</t>
  </si>
  <si>
    <t>Saunders, Mr.  David</t>
  </si>
  <si>
    <t>Id95</t>
  </si>
  <si>
    <t>Kratz, Ms.  Natalie</t>
  </si>
  <si>
    <t>Id96</t>
  </si>
  <si>
    <t>Boland, Mr.  Thomas</t>
  </si>
  <si>
    <t>Id97</t>
  </si>
  <si>
    <t>Van Hout, Ms.  Pamela J.</t>
  </si>
  <si>
    <t>Id98</t>
  </si>
  <si>
    <t>Ramsey, Ms.  Jessica</t>
  </si>
  <si>
    <t>Id99</t>
  </si>
  <si>
    <t>Gage, Mr.  Ron N</t>
  </si>
  <si>
    <t>Id100</t>
  </si>
  <si>
    <t>Gollins, Mr.  Daniel</t>
  </si>
  <si>
    <t>Id101</t>
  </si>
  <si>
    <t>Benestad, Mr.  Brian</t>
  </si>
  <si>
    <t>Id102</t>
  </si>
  <si>
    <t>Aviv, Ms.  Sari</t>
  </si>
  <si>
    <t>Id103</t>
  </si>
  <si>
    <t>Burns, Mr.  Robert M.</t>
  </si>
  <si>
    <t>Id104</t>
  </si>
  <si>
    <t>Maldonado, Mr.  Ricardo</t>
  </si>
  <si>
    <t>Id105</t>
  </si>
  <si>
    <t>Yitref, Mr.  Gedion</t>
  </si>
  <si>
    <t>Id106</t>
  </si>
  <si>
    <t>Loudon-Brown, Mr.  Mark</t>
  </si>
  <si>
    <t>Id107</t>
  </si>
  <si>
    <t>Sugathadasa, Mr.  Gamini P.</t>
  </si>
  <si>
    <t>Id108</t>
  </si>
  <si>
    <t>Ganley, Ms.  Emily J</t>
  </si>
  <si>
    <t>Id109</t>
  </si>
  <si>
    <t>Potter, Ms.  Amanda</t>
  </si>
  <si>
    <t>Id110</t>
  </si>
  <si>
    <t>Rasmussen, Mr.  Nicholas</t>
  </si>
  <si>
    <t>Id111</t>
  </si>
  <si>
    <t>Robinson, Mr.  Knox</t>
  </si>
  <si>
    <t>Id112</t>
  </si>
  <si>
    <t>Antonopoulos, Ms.  Yianna</t>
  </si>
  <si>
    <t>Id113</t>
  </si>
  <si>
    <t>Groner, Ms.  Roberta</t>
  </si>
  <si>
    <t>Id114</t>
  </si>
  <si>
    <t>Zywicki, Mr.  Benjamin P.</t>
  </si>
  <si>
    <t>Id115</t>
  </si>
  <si>
    <t>Cardinal, Mr.  Craig</t>
  </si>
  <si>
    <t>Id116</t>
  </si>
  <si>
    <t>Alleman, Ms.  Ann</t>
  </si>
  <si>
    <t>Id117</t>
  </si>
  <si>
    <t>Stroffolino, Mr.  Jamie P</t>
  </si>
  <si>
    <t>Id118</t>
  </si>
  <si>
    <t>Clubb, Mr.  John</t>
  </si>
  <si>
    <t>Id119</t>
  </si>
  <si>
    <t>McGoogan, Mr.  Charlie</t>
  </si>
  <si>
    <t>Id120</t>
  </si>
  <si>
    <t>Keflezighi, Mr.  Meb</t>
  </si>
  <si>
    <t>Id121</t>
  </si>
  <si>
    <t>Syed, Mr.  Aaqib L.</t>
  </si>
  <si>
    <t>Id122</t>
  </si>
  <si>
    <t>Segal, Mr.  Craig A.</t>
  </si>
  <si>
    <t>Id123</t>
  </si>
  <si>
    <t>Defranco, Ms.  Meredith</t>
  </si>
  <si>
    <t>Id124</t>
  </si>
  <si>
    <t>Kells, Mr.  Doug</t>
  </si>
  <si>
    <t>Id125</t>
  </si>
  <si>
    <t>Lawton, Ms.  Elizabeth J.</t>
  </si>
  <si>
    <t>Id126</t>
  </si>
  <si>
    <t>Bejar, Mr.  Matthew P</t>
  </si>
  <si>
    <t>Id127</t>
  </si>
  <si>
    <t>Navarro Castro, Mr.  Guillermo Sr.</t>
  </si>
  <si>
    <t>Id128</t>
  </si>
  <si>
    <t>Tice, Mr.  Ryan C</t>
  </si>
  <si>
    <t>Id129</t>
  </si>
  <si>
    <t>Wolf, Mr.  Dane</t>
  </si>
  <si>
    <t>Id130</t>
  </si>
  <si>
    <t>Oppedal, Mr.  Jonas</t>
  </si>
  <si>
    <t>Id131</t>
  </si>
  <si>
    <t>Wright, Mr.  George E</t>
  </si>
  <si>
    <t>Id132</t>
  </si>
  <si>
    <t>Ellis, Ms.  Sara S</t>
  </si>
  <si>
    <t>Id133</t>
  </si>
  <si>
    <t>Taormina, Mr.  Nick</t>
  </si>
  <si>
    <t>Id134</t>
  </si>
  <si>
    <t>Lynch, Mr.  Timothy</t>
  </si>
  <si>
    <t>Id135</t>
  </si>
  <si>
    <t>Tavella, Ms.  Becky L</t>
  </si>
  <si>
    <t>Id136</t>
  </si>
  <si>
    <t>Neufeld, Ms.  Steph K.</t>
  </si>
  <si>
    <t>Id137</t>
  </si>
  <si>
    <t>Walhovd, Ms.  Kristine B.</t>
  </si>
  <si>
    <t>Id138</t>
  </si>
  <si>
    <t>Washburn, Mr.  Taylor B</t>
  </si>
  <si>
    <t>Id139</t>
  </si>
  <si>
    <t>Mroz, Mr.  William</t>
  </si>
  <si>
    <t>Id140</t>
  </si>
  <si>
    <t>Canaday, Mr.  Sage</t>
  </si>
  <si>
    <t>Id141</t>
  </si>
  <si>
    <t>Atkins, Mr.  Cole</t>
  </si>
  <si>
    <t>Id142</t>
  </si>
  <si>
    <t>Kropelnicki, Mr.  Jesse</t>
  </si>
  <si>
    <t>Id143</t>
  </si>
  <si>
    <t>Braund, Ms.  Tammi J.</t>
  </si>
  <si>
    <t>Id144</t>
  </si>
  <si>
    <t>Anderson, Mr.  Matthew S.</t>
  </si>
  <si>
    <t>Id145</t>
  </si>
  <si>
    <t>Bilbrey, Mr.  Eric</t>
  </si>
  <si>
    <t>Id146</t>
  </si>
  <si>
    <t>Curtis, Ms.  Valeria R</t>
  </si>
  <si>
    <t>Id147</t>
  </si>
  <si>
    <t>Meyer, Mr.  Michael P</t>
  </si>
  <si>
    <t>Id148</t>
  </si>
  <si>
    <t>Bardeesy, Mr.  Rami</t>
  </si>
  <si>
    <t>Id149</t>
  </si>
  <si>
    <t>Shanahan, Mr.  Denis</t>
  </si>
  <si>
    <t>Id150</t>
  </si>
  <si>
    <t>Sutter, Mr.  Brian E</t>
  </si>
  <si>
    <t>Id151</t>
  </si>
  <si>
    <t>Yesian, Ms.  Bonnie</t>
  </si>
  <si>
    <t>Id152</t>
  </si>
  <si>
    <t>Meers, Mr.  Michael P</t>
  </si>
  <si>
    <t>Id153</t>
  </si>
  <si>
    <t>Conlon, Mr.  Paul</t>
  </si>
  <si>
    <t>Id154</t>
  </si>
  <si>
    <t>Arnstein, Mr.  Michael</t>
  </si>
  <si>
    <t>Id155</t>
  </si>
  <si>
    <t>Jurek, Mr.  Samuel</t>
  </si>
  <si>
    <t>Id156</t>
  </si>
  <si>
    <t>Thill, Mr.  Matthew</t>
  </si>
  <si>
    <t>Id157</t>
  </si>
  <si>
    <t>Glaz, Mr.  Daniel</t>
  </si>
  <si>
    <t>Id158</t>
  </si>
  <si>
    <t>Sampson, Ms.  Syndy</t>
  </si>
  <si>
    <t>Id159</t>
  </si>
  <si>
    <t>Duliba, Ms.  Aleksandra</t>
  </si>
  <si>
    <t>Id160</t>
  </si>
  <si>
    <t>Tanguay, Mr.  Steeve T Sr.</t>
  </si>
  <si>
    <t>Id161</t>
  </si>
  <si>
    <t>McClelland, Mr.  Richard</t>
  </si>
  <si>
    <t>Id162</t>
  </si>
  <si>
    <t>Gorman, Mr.  Aaron T</t>
  </si>
  <si>
    <t>Id163</t>
  </si>
  <si>
    <t>Nishimura, Mr.  Akira</t>
  </si>
  <si>
    <t>Id164</t>
  </si>
  <si>
    <t>Brimble, Mr.  Ben</t>
  </si>
  <si>
    <t>Id165</t>
  </si>
  <si>
    <t>Trenk, Ms.  Jana</t>
  </si>
  <si>
    <t>Id166</t>
  </si>
  <si>
    <t>Wittmann, Mr.  Jay T.</t>
  </si>
  <si>
    <t>Id167</t>
  </si>
  <si>
    <t>Tremblay, Ms.  Marie-Helene</t>
  </si>
  <si>
    <t>Id168</t>
  </si>
  <si>
    <t>Scofield, Ms.  Bret R</t>
  </si>
  <si>
    <t>Id169</t>
  </si>
  <si>
    <t>Yost, Mr.  Gardner L</t>
  </si>
  <si>
    <t>Id170</t>
  </si>
  <si>
    <t>Torphy, Mr.  Bobby</t>
  </si>
  <si>
    <t>Id171</t>
  </si>
  <si>
    <t>Busby, Ms.  Natalie</t>
  </si>
  <si>
    <t>Id172</t>
  </si>
  <si>
    <t>Nguyen, Ms.  Lina</t>
  </si>
  <si>
    <t>Id173</t>
  </si>
  <si>
    <t>Hanley, Mr.  Zebulon</t>
  </si>
  <si>
    <t>Id174</t>
  </si>
  <si>
    <t>Scheer, Ms.  Amanda</t>
  </si>
  <si>
    <t>Id175</t>
  </si>
  <si>
    <t>Rankin, Mr.  Greg</t>
  </si>
  <si>
    <t>Id176</t>
  </si>
  <si>
    <t>Ricardi, Mr.  John</t>
  </si>
  <si>
    <t>Id177</t>
  </si>
  <si>
    <t>Karkos, Ms.  Kelsey A.</t>
  </si>
  <si>
    <t>Id178</t>
  </si>
  <si>
    <t>Price-Dierksen, Ms.  Bronwen L</t>
  </si>
  <si>
    <t>Id179</t>
  </si>
  <si>
    <t>Knispel, Ms.  Manuela</t>
  </si>
  <si>
    <t>Id180</t>
  </si>
  <si>
    <t>King, Ms.  Jennifer L</t>
  </si>
  <si>
    <t>Id181</t>
  </si>
  <si>
    <t>Samuelson, Ms.  Abby W.</t>
  </si>
  <si>
    <t>Id182</t>
  </si>
  <si>
    <t>Fredsall, Mr.  Tyler</t>
  </si>
  <si>
    <t>Id183</t>
  </si>
  <si>
    <t>Eggleston, Mr.  Jeffrey</t>
  </si>
  <si>
    <t>Id184</t>
  </si>
  <si>
    <t>Palombaro, Mr.  Matthew F</t>
  </si>
  <si>
    <t>Id185</t>
  </si>
  <si>
    <t>Silva, Mr.  Ryan J.</t>
  </si>
  <si>
    <t>Id186</t>
  </si>
  <si>
    <t>Bugala, Ms.  Amy</t>
  </si>
  <si>
    <t>Id187</t>
  </si>
  <si>
    <t>Dublin, Mr.  Andrew P</t>
  </si>
  <si>
    <t>Id188</t>
  </si>
  <si>
    <t>Cleland, Mr.  George M. V</t>
  </si>
  <si>
    <t>Id189</t>
  </si>
  <si>
    <t>Evans, Ms.  Sarah</t>
  </si>
  <si>
    <t>Id190</t>
  </si>
  <si>
    <t>Boyd, Ms.  Lara</t>
  </si>
  <si>
    <t>Id191</t>
  </si>
  <si>
    <t>Roulier, Mr.  Sebastien</t>
  </si>
  <si>
    <t>Id192</t>
  </si>
  <si>
    <t>Mullins, Mr.  Padraig</t>
  </si>
  <si>
    <t>Id193</t>
  </si>
  <si>
    <t>Hofmann, Ms.  Heather</t>
  </si>
  <si>
    <t>Id194</t>
  </si>
  <si>
    <t>Garcia Garcia, Mr.  Jorge</t>
  </si>
  <si>
    <t>Id195</t>
  </si>
  <si>
    <t>Klecker, Mr.  Jack R</t>
  </si>
  <si>
    <t>Id196</t>
  </si>
  <si>
    <t>Cancre, Mr.  Felix</t>
  </si>
  <si>
    <t>Id197</t>
  </si>
  <si>
    <t>Denucci, Mr.  Christopher C</t>
  </si>
  <si>
    <t>Id198</t>
  </si>
  <si>
    <t>Saldana, Mr.  Jesse</t>
  </si>
  <si>
    <t>Id199</t>
  </si>
  <si>
    <t>Weinberg, Ms.  Jill</t>
  </si>
  <si>
    <t>Id200</t>
  </si>
  <si>
    <t>Walsh, Mr.  William</t>
  </si>
  <si>
    <t>Id201</t>
  </si>
  <si>
    <t>Pasten, Mr.  Alejandro</t>
  </si>
  <si>
    <t>Id202</t>
  </si>
  <si>
    <t>LaBelle, Mr.  Ian E.</t>
  </si>
  <si>
    <t>Id203</t>
  </si>
  <si>
    <t>Guzman, Mr.  Hector Sr.</t>
  </si>
  <si>
    <t>Id204</t>
  </si>
  <si>
    <t>Turnbull, Ms.  Rebecca</t>
  </si>
  <si>
    <t>Id205</t>
  </si>
  <si>
    <t>Aguero, Mr.  Matt</t>
  </si>
  <si>
    <t>Id206</t>
  </si>
  <si>
    <t>Woodward, Ms.  Elizabeth H</t>
  </si>
  <si>
    <t>Id207</t>
  </si>
  <si>
    <t>McElroy, Ms.  Grace</t>
  </si>
  <si>
    <t>Id208</t>
  </si>
  <si>
    <t>Lopez, Mr.  Jaime</t>
  </si>
  <si>
    <t>Id209</t>
  </si>
  <si>
    <t>Cardosi, Ms.  Calesse</t>
  </si>
  <si>
    <t>Id210</t>
  </si>
  <si>
    <t>Looney, Ms.  Kate L</t>
  </si>
  <si>
    <t>Id211</t>
  </si>
  <si>
    <t>Zyryanov, Mr.  Sergey</t>
  </si>
  <si>
    <t>Id212</t>
  </si>
  <si>
    <t>Gavin, Mr.  Timothy V</t>
  </si>
  <si>
    <t>Id213</t>
  </si>
  <si>
    <t>Littlefield, Mr.  Andrew S</t>
  </si>
  <si>
    <t>Id214</t>
  </si>
  <si>
    <t>Shearer, Mr.  Matthew D</t>
  </si>
  <si>
    <t>Id215</t>
  </si>
  <si>
    <t>Armstrong, Ms.  Jessica</t>
  </si>
  <si>
    <t>Id216</t>
  </si>
  <si>
    <t>Warriner, Mr.  Lawrence</t>
  </si>
  <si>
    <t>Id217</t>
  </si>
  <si>
    <t>White, Mr.  Alex</t>
  </si>
  <si>
    <t>Id218</t>
  </si>
  <si>
    <t>Cordaro, Mr.  Kevin</t>
  </si>
  <si>
    <t>Id219</t>
  </si>
  <si>
    <t>Hamilton, Mr.  Gavin M.</t>
  </si>
  <si>
    <t>Id220</t>
  </si>
  <si>
    <t>Meyer, Mr.  Rick E</t>
  </si>
  <si>
    <t>Id221</t>
  </si>
  <si>
    <t>Duke, Ms.  Andrea H.</t>
  </si>
  <si>
    <t>Id222</t>
  </si>
  <si>
    <t>Malatesta, Mr.  Anthony S</t>
  </si>
  <si>
    <t>Id223</t>
  </si>
  <si>
    <t>Hinrichsen, Mr.  Erik</t>
  </si>
  <si>
    <t>Id224</t>
  </si>
  <si>
    <t>Lucan, Ms.  Kiley D</t>
  </si>
  <si>
    <t>Id225</t>
  </si>
  <si>
    <t>Koch, Ms.  Jennifer</t>
  </si>
  <si>
    <t>Id226</t>
  </si>
  <si>
    <t>Smith, Mr.  Chris</t>
  </si>
  <si>
    <t>Id227</t>
  </si>
  <si>
    <t>O'Connor, Ms.  Marian M.</t>
  </si>
  <si>
    <t>Id228</t>
  </si>
  <si>
    <t>Kampwerth, Mr.  Jeremy</t>
  </si>
  <si>
    <t>Id229</t>
  </si>
  <si>
    <t>Federoff, Ms.  Allison H</t>
  </si>
  <si>
    <t>Id230</t>
  </si>
  <si>
    <t>Goya, Ms.  Elizabeth</t>
  </si>
  <si>
    <t>Id231</t>
  </si>
  <si>
    <t>Hodges, Mr.  Andrew</t>
  </si>
  <si>
    <t>Id232</t>
  </si>
  <si>
    <t>Erickson, Mr.  Anders J</t>
  </si>
  <si>
    <t>Id233</t>
  </si>
  <si>
    <t>Welleck, Mr.  Sean</t>
  </si>
  <si>
    <t>Id234</t>
  </si>
  <si>
    <t>Polen, Mr.  Brian M.</t>
  </si>
  <si>
    <t>Id235</t>
  </si>
  <si>
    <t>Lynch, Mr.  Jeremy</t>
  </si>
  <si>
    <t>Id236</t>
  </si>
  <si>
    <t>Hufstader, Ms.  Susannah</t>
  </si>
  <si>
    <t>Id237</t>
  </si>
  <si>
    <t>Doak, Mr.  Randy</t>
  </si>
  <si>
    <t>Id238</t>
  </si>
  <si>
    <t>Noya, Mr.  Leslie</t>
  </si>
  <si>
    <t>Id239</t>
  </si>
  <si>
    <t>Heninger, Ms.  Brittany L.</t>
  </si>
  <si>
    <t>Id240</t>
  </si>
  <si>
    <t>Richardson, Ms.  Cassie J.</t>
  </si>
  <si>
    <t>Id241</t>
  </si>
  <si>
    <t>Deucher, Mr.  Peter W</t>
  </si>
  <si>
    <t>Id242</t>
  </si>
  <si>
    <t>Wilson, Mr.  Douglas</t>
  </si>
  <si>
    <t>Id243</t>
  </si>
  <si>
    <t>Hall, Mr.  Dan</t>
  </si>
  <si>
    <t>Id244</t>
  </si>
  <si>
    <t>Reed, Mr.  Dan M.</t>
  </si>
  <si>
    <t>Id245</t>
  </si>
  <si>
    <t>Frome, Mr.  Eric L.</t>
  </si>
  <si>
    <t>Id246</t>
  </si>
  <si>
    <t>Creasy, Mr.  Les J</t>
  </si>
  <si>
    <t>Id247</t>
  </si>
  <si>
    <t>Latimer, Ms.  Stephanie</t>
  </si>
  <si>
    <t>Id248</t>
  </si>
  <si>
    <t>Wei, Ms.  Melissa Y</t>
  </si>
  <si>
    <t>Id249</t>
  </si>
  <si>
    <t>Hayes, Ms.  Ashley</t>
  </si>
  <si>
    <t>Id250</t>
  </si>
  <si>
    <t>Velardo, Ms.  Stephanie M.</t>
  </si>
  <si>
    <t>Id251</t>
  </si>
  <si>
    <t>Kastes, Ms.  Kylie</t>
  </si>
  <si>
    <t>Id252</t>
  </si>
  <si>
    <t>Escorcia, Ms.  Kelly</t>
  </si>
  <si>
    <t>Id253</t>
  </si>
  <si>
    <t>Larscheid, Ms.  Carrie</t>
  </si>
  <si>
    <t>Id254</t>
  </si>
  <si>
    <t>O'Bannon, Mr.  Alex</t>
  </si>
  <si>
    <t>Id255</t>
  </si>
  <si>
    <t>Ridgway, Mr.  Zach S</t>
  </si>
  <si>
    <t>Id256</t>
  </si>
  <si>
    <t>Black, Mr.  Alan</t>
  </si>
  <si>
    <t>Id257</t>
  </si>
  <si>
    <t>Canton, Mr.  Nate</t>
  </si>
  <si>
    <t>Id258</t>
  </si>
  <si>
    <t>Fine, Mr.  Jesse G.</t>
  </si>
  <si>
    <t>Id259</t>
  </si>
  <si>
    <t>Bui, Mr.  Jason</t>
  </si>
  <si>
    <t>Id260</t>
  </si>
  <si>
    <t>Riepma, Ms.  Megan A.</t>
  </si>
  <si>
    <t>Id261</t>
  </si>
  <si>
    <t>Inman, Mr.  Luke M</t>
  </si>
  <si>
    <t>Id262</t>
  </si>
  <si>
    <t>Kruzel, Ms.  Jacy D</t>
  </si>
  <si>
    <t>Id263</t>
  </si>
  <si>
    <t>Lindsay, Mr.  Simon G.</t>
  </si>
  <si>
    <t>Id264</t>
  </si>
  <si>
    <t>Land, Ms.  Ainsley E.</t>
  </si>
  <si>
    <t>Id265</t>
  </si>
  <si>
    <t>Brecher, Ms.  Erica A.</t>
  </si>
  <si>
    <t>Id266</t>
  </si>
  <si>
    <t>Debolt, Mr.  Erik</t>
  </si>
  <si>
    <t>Id267</t>
  </si>
  <si>
    <t>Oswalt, Ms.  Erin C.</t>
  </si>
  <si>
    <t>Id268</t>
  </si>
  <si>
    <t>Boyd, Ms.  Adrienne</t>
  </si>
  <si>
    <t>Id269</t>
  </si>
  <si>
    <t>Bulewich, Mr.  Adam</t>
  </si>
  <si>
    <t>Id270</t>
  </si>
  <si>
    <t>Fukuda, Mr.  Yutaka</t>
  </si>
  <si>
    <t>Id271</t>
  </si>
  <si>
    <t>Phillips, Mr.  Tyler M</t>
  </si>
  <si>
    <t>Id272</t>
  </si>
  <si>
    <t>Maddison, Mr.  Stephen</t>
  </si>
  <si>
    <t>Id273</t>
  </si>
  <si>
    <t>Lockwood, Mr.  Andrew B.</t>
  </si>
  <si>
    <t>Id274</t>
  </si>
  <si>
    <t>Defilippi, Mr.  James</t>
  </si>
  <si>
    <t>Id275</t>
  </si>
  <si>
    <t>Jackson, Mr.  Shawn P.</t>
  </si>
  <si>
    <t>Id276</t>
  </si>
  <si>
    <t>Ozahowski, Mr.  Matt</t>
  </si>
  <si>
    <t>Id277</t>
  </si>
  <si>
    <t>Guthals, Mr.  Nathaniel</t>
  </si>
  <si>
    <t>Id278</t>
  </si>
  <si>
    <t>Yates, Mr.  Kevin D.</t>
  </si>
  <si>
    <t>Id279</t>
  </si>
  <si>
    <t>Samuelson, Ms.  Joan</t>
  </si>
  <si>
    <t>Id280</t>
  </si>
  <si>
    <t>Lemos, Mr.  Christopher A</t>
  </si>
  <si>
    <t>Id281</t>
  </si>
  <si>
    <t>Seynders, Ms.  Kacy L.</t>
  </si>
  <si>
    <t>Id282</t>
  </si>
  <si>
    <t>Saunders, Mr.  Benjamin H.</t>
  </si>
  <si>
    <t>Id283</t>
  </si>
  <si>
    <t>Walker, Mr.  Xaviour J.</t>
  </si>
  <si>
    <t>Id284</t>
  </si>
  <si>
    <t>Lam, Mr.  Michael T.</t>
  </si>
  <si>
    <t>Id285</t>
  </si>
  <si>
    <t>Sweigart, Mr.  Bradley</t>
  </si>
  <si>
    <t>Id286</t>
  </si>
  <si>
    <t>Sieczkowski, Ms.  Andrea</t>
  </si>
  <si>
    <t>Id287</t>
  </si>
  <si>
    <t>Jurgens, Ms.  Nancy M</t>
  </si>
  <si>
    <t>Id288</t>
  </si>
  <si>
    <t>Hackman, Mr.  Matt</t>
  </si>
  <si>
    <t>Id289</t>
  </si>
  <si>
    <t>Klarich, Mr.  Lee</t>
  </si>
  <si>
    <t>Id290</t>
  </si>
  <si>
    <t>Schulten, Mr.  Chris</t>
  </si>
  <si>
    <t>Id291</t>
  </si>
  <si>
    <t>Fagerstrom, Mr.  Erik T.</t>
  </si>
  <si>
    <t>Id292</t>
  </si>
  <si>
    <t>Bien, Mr.  Rod W</t>
  </si>
  <si>
    <t>Id293</t>
  </si>
  <si>
    <t>Hess, Mr.  Joey</t>
  </si>
  <si>
    <t>Id294</t>
  </si>
  <si>
    <t>Shaw, Ms.  Hillary L.</t>
  </si>
  <si>
    <t>Id295</t>
  </si>
  <si>
    <t>Williams, Mr.  Eric J</t>
  </si>
  <si>
    <t>Id296</t>
  </si>
  <si>
    <t>Menzies, Mr.  Nicolas</t>
  </si>
  <si>
    <t>Id297</t>
  </si>
  <si>
    <t>Buehler, Mr.  Marcel</t>
  </si>
  <si>
    <t>Id298</t>
  </si>
  <si>
    <t>Degen, Ms.  Ashley N</t>
  </si>
  <si>
    <t>Id299</t>
  </si>
  <si>
    <t>Arsenault, Mr.  Evan D</t>
  </si>
  <si>
    <t>Id300</t>
  </si>
  <si>
    <t>Hoff, Ms.  Krisana</t>
  </si>
  <si>
    <t>Id301</t>
  </si>
  <si>
    <t>Hall, Mr.  Kyle</t>
  </si>
  <si>
    <t>Id302</t>
  </si>
  <si>
    <t>Ashley, Ms.  Kate</t>
  </si>
  <si>
    <t>Id303</t>
  </si>
  <si>
    <t>Rindahl, Mr.  Martin A.</t>
  </si>
  <si>
    <t>Id304</t>
  </si>
  <si>
    <t>Clark, Ms.  Stacey</t>
  </si>
  <si>
    <t>Id305</t>
  </si>
  <si>
    <t>Irish, Ms.  Christine</t>
  </si>
  <si>
    <t>Id306</t>
  </si>
  <si>
    <t>Richardson, Ms.  Sarah C.</t>
  </si>
  <si>
    <t>Id307</t>
  </si>
  <si>
    <t>Dewitt, Ms.  Megan</t>
  </si>
  <si>
    <t>Id308</t>
  </si>
  <si>
    <t>Hickman, Mr.  Jason W</t>
  </si>
  <si>
    <t>Id309</t>
  </si>
  <si>
    <t>Gonzalez, Ms.  Michele</t>
  </si>
  <si>
    <t>Id310</t>
  </si>
  <si>
    <t>Difani, Ms.  Nikki</t>
  </si>
  <si>
    <t>Id311</t>
  </si>
  <si>
    <t>Turner, Mr.  Philip J.</t>
  </si>
  <si>
    <t>Id312</t>
  </si>
  <si>
    <t>Widmann, Mr.  Bryan L</t>
  </si>
  <si>
    <t>Id313</t>
  </si>
  <si>
    <t>Tunney, Mr.  Timothy F</t>
  </si>
  <si>
    <t>Id314</t>
  </si>
  <si>
    <t>San Juan, Ms.  Angielyn M</t>
  </si>
  <si>
    <t>Id315</t>
  </si>
  <si>
    <t>Croll, Ms.  Jeanie M.</t>
  </si>
  <si>
    <t>Id316</t>
  </si>
  <si>
    <t>Rolfes, Mr.  Greg</t>
  </si>
  <si>
    <t>Id317</t>
  </si>
  <si>
    <t>Hinkle, Mr.  John</t>
  </si>
  <si>
    <t>Id318</t>
  </si>
  <si>
    <t>Leuchanka, Mr.  Aliaksandr</t>
  </si>
  <si>
    <t>Id319</t>
  </si>
  <si>
    <t>Ayr, Mr.  Jason M.</t>
  </si>
  <si>
    <t>Id320</t>
  </si>
  <si>
    <t>Siegel, Ms.  Sheera K</t>
  </si>
  <si>
    <t>Id321</t>
  </si>
  <si>
    <t>Penrose, Ms.  Janice</t>
  </si>
  <si>
    <t>Id322</t>
  </si>
  <si>
    <t>Schuler, Mr.  Timothy G.</t>
  </si>
  <si>
    <t>Id323</t>
  </si>
  <si>
    <t>Walker, Mr.  Alan R</t>
  </si>
  <si>
    <t>Id324</t>
  </si>
  <si>
    <t>Stange, Mr.  Michael</t>
  </si>
  <si>
    <t>Id325</t>
  </si>
  <si>
    <t>Roy, Ms.  Marie-France</t>
  </si>
  <si>
    <t>Id326</t>
  </si>
  <si>
    <t>Potere, Mr.  Erik F.</t>
  </si>
  <si>
    <t>Id327</t>
  </si>
  <si>
    <t>Podgurski, Mr.  Andrew</t>
  </si>
  <si>
    <t>Id328</t>
  </si>
  <si>
    <t>Diamond, Mr.  Anthony</t>
  </si>
  <si>
    <t>Id329</t>
  </si>
  <si>
    <t>Sallade, Mr.  Chris</t>
  </si>
  <si>
    <t>Id330</t>
  </si>
  <si>
    <t>Zhang, Mr.  Yu</t>
  </si>
  <si>
    <t>Id331</t>
  </si>
  <si>
    <t>Chatfield, Mr.  Caleb N</t>
  </si>
  <si>
    <t>Id332</t>
  </si>
  <si>
    <t>Bruns, Mr.  Jason M.</t>
  </si>
  <si>
    <t>Id333</t>
  </si>
  <si>
    <t>Yochum, Ms.  Angela R</t>
  </si>
  <si>
    <t>Id334</t>
  </si>
  <si>
    <t>Freeburn, Mr.  Keith J</t>
  </si>
  <si>
    <t>Id335</t>
  </si>
  <si>
    <t>Spencer, Ms.  Emma</t>
  </si>
  <si>
    <t>Id336</t>
  </si>
  <si>
    <t>Jarosik, Mr.  Nathan A</t>
  </si>
  <si>
    <t>Id337</t>
  </si>
  <si>
    <t>Heinzen, Ms.  Kathryn</t>
  </si>
  <si>
    <t>Id338</t>
  </si>
  <si>
    <t>Kelley, Ms.  Elizabeth H.</t>
  </si>
  <si>
    <t>Id339</t>
  </si>
  <si>
    <t>Thacker, Mr.  Ben</t>
  </si>
  <si>
    <t>Id340</t>
  </si>
  <si>
    <t>Jeseritz, Ms.  Cheryl A</t>
  </si>
  <si>
    <t>Id341</t>
  </si>
  <si>
    <t>Hohman, Ms.  Kimberly A</t>
  </si>
  <si>
    <t>Id342</t>
  </si>
  <si>
    <t>Hill, Ms.  Cynthia</t>
  </si>
  <si>
    <t>Id343</t>
  </si>
  <si>
    <t>Kuepfer, Ms.  Jessica</t>
  </si>
  <si>
    <t>Id344</t>
  </si>
  <si>
    <t>Kaczmarek, Mr.  Bruce</t>
  </si>
  <si>
    <t>Id345</t>
  </si>
  <si>
    <t>Pitt, Ms.  Allison</t>
  </si>
  <si>
    <t>Id346</t>
  </si>
  <si>
    <t>Lorton, Mr.  Alex</t>
  </si>
  <si>
    <t>Id347</t>
  </si>
  <si>
    <t>Castaneda, Ms.  Gabriela</t>
  </si>
  <si>
    <t>Id348</t>
  </si>
  <si>
    <t>Cherop, Ms.  Sharon</t>
  </si>
  <si>
    <t>Id349</t>
  </si>
  <si>
    <t>Howell, Mr.  Jason A</t>
  </si>
  <si>
    <t>Id350</t>
  </si>
  <si>
    <t>Palmer, Ms.  Chelsey C.</t>
  </si>
  <si>
    <t>Id351</t>
  </si>
  <si>
    <t>Olson, Mr.  Devon A.</t>
  </si>
  <si>
    <t>Id352</t>
  </si>
  <si>
    <t>Waldron, Ms.  Joni L</t>
  </si>
  <si>
    <t>Id353</t>
  </si>
  <si>
    <t>Meyer, Mr.  Colin</t>
  </si>
  <si>
    <t>Id354</t>
  </si>
  <si>
    <t>Stack, Ms.  Rachael</t>
  </si>
  <si>
    <t>Id355</t>
  </si>
  <si>
    <t>Sanchez Y Torres, Ms.  Maricela</t>
  </si>
  <si>
    <t>Id356</t>
  </si>
  <si>
    <t>Daniels, Ms.  Marie</t>
  </si>
  <si>
    <t>Id357</t>
  </si>
  <si>
    <t>Pepp, Mr.  Frank</t>
  </si>
  <si>
    <t>Id358</t>
  </si>
  <si>
    <t>Buechler, Mr.  Jeffry</t>
  </si>
  <si>
    <t>Id359</t>
  </si>
  <si>
    <t>Buenting, Mr.  Mike</t>
  </si>
  <si>
    <t>Id360</t>
  </si>
  <si>
    <t>Evans, Mr.  Rick</t>
  </si>
  <si>
    <t>Id361</t>
  </si>
  <si>
    <t>Arcand, Mr.  Pierre-Michel</t>
  </si>
  <si>
    <t>Id362</t>
  </si>
  <si>
    <t>Kesack, Mr.  Daniel</t>
  </si>
  <si>
    <t>Id363</t>
  </si>
  <si>
    <t>Post, Mr.  Brian L.</t>
  </si>
  <si>
    <t>Id364</t>
  </si>
  <si>
    <t>Dunne, Ms.  Morgan M.</t>
  </si>
  <si>
    <t>Id365</t>
  </si>
  <si>
    <t>Kilel, Ms.  Caroline</t>
  </si>
  <si>
    <t>Id366</t>
  </si>
  <si>
    <t>Nicholson, Mr.  Drew T.</t>
  </si>
  <si>
    <t>Id367</t>
  </si>
  <si>
    <t>Susmann, Mr.  Austin W</t>
  </si>
  <si>
    <t>Id368</t>
  </si>
  <si>
    <t>Harsh, Ms.  Berenice</t>
  </si>
  <si>
    <t>Id369</t>
  </si>
  <si>
    <t>Pocasangre, Mr.  Kenneth A</t>
  </si>
  <si>
    <t>Id370</t>
  </si>
  <si>
    <t>Martinez Lopez, Mr.  Miguel</t>
  </si>
  <si>
    <t>Id371</t>
  </si>
  <si>
    <t>Riegel, Ms.  Hadley T.</t>
  </si>
  <si>
    <t>Id372</t>
  </si>
  <si>
    <t>Monson, Mr.  Taylor</t>
  </si>
  <si>
    <t>Id373</t>
  </si>
  <si>
    <t>Klubben, Ms.  Tenielle M</t>
  </si>
  <si>
    <t>Id374</t>
  </si>
  <si>
    <t>Mascaro, Ms.  Andrea</t>
  </si>
  <si>
    <t>Id375</t>
  </si>
  <si>
    <t>Norvell, Ms.  Nora P</t>
  </si>
  <si>
    <t>Id376</t>
  </si>
  <si>
    <t>Ornelas, Mr.  Zachary</t>
  </si>
  <si>
    <t>Id377</t>
  </si>
  <si>
    <t>Fitzpatrick, Mr.  Michael</t>
  </si>
  <si>
    <t>Id378</t>
  </si>
  <si>
    <t>Bloomquist, Ms.  Alyssa K.</t>
  </si>
  <si>
    <t>Id379</t>
  </si>
  <si>
    <t>Wick, Ms.  Heather</t>
  </si>
  <si>
    <t>Id380</t>
  </si>
  <si>
    <t>Zappala, Mr.  Dante</t>
  </si>
  <si>
    <t>Id381</t>
  </si>
  <si>
    <t>Earle, Ms.  Sara E.</t>
  </si>
  <si>
    <t>Id382</t>
  </si>
  <si>
    <t>Majewski, Mr.  Scott</t>
  </si>
  <si>
    <t>Id383</t>
  </si>
  <si>
    <t>Apfelbaum, Mr.  Sean</t>
  </si>
  <si>
    <t>Id384</t>
  </si>
  <si>
    <t>Graham, Ms.  Danielle</t>
  </si>
  <si>
    <t>Id385</t>
  </si>
  <si>
    <t>Whitacre, Mr.  Andrew D.</t>
  </si>
  <si>
    <t>Id386</t>
  </si>
  <si>
    <t>Wegener, Mr.  Joel D</t>
  </si>
  <si>
    <t>Id387</t>
  </si>
  <si>
    <t>Collie, Ms.  Michelle</t>
  </si>
  <si>
    <t>Id388</t>
  </si>
  <si>
    <t>Murphy, Mr.  Michael J.</t>
  </si>
  <si>
    <t>Id389</t>
  </si>
  <si>
    <t>Butters, Ms.  Nikki</t>
  </si>
  <si>
    <t>Id390</t>
  </si>
  <si>
    <t>Cook, Ms.  Summer B.</t>
  </si>
  <si>
    <t>Id391</t>
  </si>
  <si>
    <t>Breen, Mr.  Edward</t>
  </si>
  <si>
    <t>Id392</t>
  </si>
  <si>
    <t>Fitzsimons, Mr.  Ryan</t>
  </si>
  <si>
    <t>Id393</t>
  </si>
  <si>
    <t>Houle, Ms.  Kacee</t>
  </si>
  <si>
    <t>Id394</t>
  </si>
  <si>
    <t>Woodward, Mr.  Dave</t>
  </si>
  <si>
    <t>Id395</t>
  </si>
  <si>
    <t>Ray, Ms.  Maryanna</t>
  </si>
  <si>
    <t>Id396</t>
  </si>
  <si>
    <t>Jennings, Ms.  Jessica H.</t>
  </si>
  <si>
    <t>Id397</t>
  </si>
  <si>
    <t>Fuller, Ms.  Deanna</t>
  </si>
  <si>
    <t>Id398</t>
  </si>
  <si>
    <t>Lovisek, Mr.  Peter</t>
  </si>
  <si>
    <t>Id399</t>
  </si>
  <si>
    <t>Painter, Ms.  Rebecca</t>
  </si>
  <si>
    <t>Id400</t>
  </si>
  <si>
    <t>Edwards, Ms.  Elizabeth M.</t>
  </si>
  <si>
    <t>Id401</t>
  </si>
  <si>
    <t>Liebl, Mr.  Gregory</t>
  </si>
  <si>
    <t>Id402</t>
  </si>
  <si>
    <t>Kasabian-Larson, Ms.  Sarah E.</t>
  </si>
  <si>
    <t>Id403</t>
  </si>
  <si>
    <t>Creamer, Ms.  Anne Elise</t>
  </si>
  <si>
    <t>Id404</t>
  </si>
  <si>
    <t>Kimbel, Mr.  Christopher R</t>
  </si>
  <si>
    <t>Id405</t>
  </si>
  <si>
    <t>Livensparger, Mr.  Elliot</t>
  </si>
  <si>
    <t>Id406</t>
  </si>
  <si>
    <t>Grange, Mr.  Christopher D.</t>
  </si>
  <si>
    <t>Id407</t>
  </si>
  <si>
    <t>Nunlist, Mr.  Corey</t>
  </si>
  <si>
    <t>Id408</t>
  </si>
  <si>
    <t>Cutter, Mr.  Patrick D.</t>
  </si>
  <si>
    <t>Id409</t>
  </si>
  <si>
    <t>Martin, Mr.  Anthony D.</t>
  </si>
  <si>
    <t>Id410</t>
  </si>
  <si>
    <t>Cooney, Ms.  Melissa</t>
  </si>
  <si>
    <t>Id411</t>
  </si>
  <si>
    <t>Bier, Ms.  Raven</t>
  </si>
  <si>
    <t>Id412</t>
  </si>
  <si>
    <t>Muskopf, Mr.  Christopher</t>
  </si>
  <si>
    <t>Id413</t>
  </si>
  <si>
    <t>Sirak, Ms.  Kendra A</t>
  </si>
  <si>
    <t>Id414</t>
  </si>
  <si>
    <t>Nelsen, Ms.  Jordan</t>
  </si>
  <si>
    <t>Id415</t>
  </si>
  <si>
    <t>Schallner, Mr.  Nils</t>
  </si>
  <si>
    <t>Id416</t>
  </si>
  <si>
    <t>Dunlap, Mr.  Scott</t>
  </si>
  <si>
    <t>Id417</t>
  </si>
  <si>
    <t>Messing, Ms.  Angela</t>
  </si>
  <si>
    <t>Id418</t>
  </si>
  <si>
    <t>Bondell, Ms.  Allison</t>
  </si>
  <si>
    <t>Id419</t>
  </si>
  <si>
    <t>Gaughan, Ms.  Caitlin O.</t>
  </si>
  <si>
    <t>Id420</t>
  </si>
  <si>
    <t>Gruman, Ms.  Tracy M</t>
  </si>
  <si>
    <t>Id421</t>
  </si>
  <si>
    <t>Whitlow, Mr.  Dustin M.</t>
  </si>
  <si>
    <t>Id422</t>
  </si>
  <si>
    <t>Robinson, Ms.  Jenny</t>
  </si>
  <si>
    <t>Id423</t>
  </si>
  <si>
    <t>Sabo, Ms.  Emily</t>
  </si>
  <si>
    <t>Id424</t>
  </si>
  <si>
    <t>Nazarian, Ms.  Fabienne</t>
  </si>
  <si>
    <t>Id425</t>
  </si>
  <si>
    <t>Lerma, Mr.  Jordan</t>
  </si>
  <si>
    <t>Id426</t>
  </si>
  <si>
    <t>Dahl, Mr.  Matt</t>
  </si>
  <si>
    <t>Id427</t>
  </si>
  <si>
    <t>Surtees, Ms.  Taryn L</t>
  </si>
  <si>
    <t>Id428</t>
  </si>
  <si>
    <t>Spetner, Ms.  Temima</t>
  </si>
  <si>
    <t>Id429</t>
  </si>
  <si>
    <t>Brandon, Ms.  Jennifer</t>
  </si>
  <si>
    <t>Id430</t>
  </si>
  <si>
    <t>Eley, Ms.  Serena M.</t>
  </si>
  <si>
    <t>Id431</t>
  </si>
  <si>
    <t>Sedicum, Ms.  Victoria M.</t>
  </si>
  <si>
    <t>Id432</t>
  </si>
  <si>
    <t>Markle, Ms.  Phoebe</t>
  </si>
  <si>
    <t>Id433</t>
  </si>
  <si>
    <t>Kunz, Mr.  Corey</t>
  </si>
  <si>
    <t>Id434</t>
  </si>
  <si>
    <t>Wimert, Ms.  Rebecca</t>
  </si>
  <si>
    <t>Id435</t>
  </si>
  <si>
    <t>Peterson, Mr.  Nicholas D</t>
  </si>
  <si>
    <t>Id436</t>
  </si>
  <si>
    <t>Mercier, Mr.  Christian</t>
  </si>
  <si>
    <t>Id437</t>
  </si>
  <si>
    <t>Laurie, Mr.  Jonathon S.</t>
  </si>
  <si>
    <t>Id438</t>
  </si>
  <si>
    <t>Sekaquaptewa, Ms.  Caroline</t>
  </si>
  <si>
    <t>Id439</t>
  </si>
  <si>
    <t>Frash, Mr.  Joshua D.</t>
  </si>
  <si>
    <t>Id440</t>
  </si>
  <si>
    <t>Bukowski, Ms.  Nichole</t>
  </si>
  <si>
    <t>Id441</t>
  </si>
  <si>
    <t>Sandahl, Ms.  Denise M</t>
  </si>
  <si>
    <t>Id442</t>
  </si>
  <si>
    <t>Speight, Mr.  Peter R.</t>
  </si>
  <si>
    <t>Id443</t>
  </si>
  <si>
    <t>Lee, Mr.  Johnson K</t>
  </si>
  <si>
    <t>Id444</t>
  </si>
  <si>
    <t>Nielsen, Ms.  Katherine</t>
  </si>
  <si>
    <t>Id445</t>
  </si>
  <si>
    <t>Zirdok, Ms.  Lynda</t>
  </si>
  <si>
    <t>Id446</t>
  </si>
  <si>
    <t>Crudale, Mr.  Anthony</t>
  </si>
  <si>
    <t>Id447</t>
  </si>
  <si>
    <t>Koopmans, Ms.  Linnea C.</t>
  </si>
  <si>
    <t>Id448</t>
  </si>
  <si>
    <t>Milani, Mr.  Massimiliano A.</t>
  </si>
  <si>
    <t>Id449</t>
  </si>
  <si>
    <t>Kelly, Mr.  James M.</t>
  </si>
  <si>
    <t>Id450</t>
  </si>
  <si>
    <t>Finelli, Ms.  Lauren</t>
  </si>
  <si>
    <t>Id451</t>
  </si>
  <si>
    <t>Palmer, Ms.  Michele V.</t>
  </si>
  <si>
    <t>Id452</t>
  </si>
  <si>
    <t>Wang, Mr.  Xiao</t>
  </si>
  <si>
    <t>Id453</t>
  </si>
  <si>
    <t>Beasley, Ms.  Harper L</t>
  </si>
  <si>
    <t>Id454</t>
  </si>
  <si>
    <t>Bedbury, Mr.  Nick</t>
  </si>
  <si>
    <t>Id455</t>
  </si>
  <si>
    <t>Stemberger, Mr.  Scott</t>
  </si>
  <si>
    <t>Id456</t>
  </si>
  <si>
    <t>Chebet, Mr.  Wilson</t>
  </si>
  <si>
    <t>Id457</t>
  </si>
  <si>
    <t>Muir, Mr.  Lee</t>
  </si>
  <si>
    <t>Id458</t>
  </si>
  <si>
    <t>Yang, Mr.  Shizhong</t>
  </si>
  <si>
    <t>Id459</t>
  </si>
  <si>
    <t>Gravel, Ms.  Marie-Claire</t>
  </si>
  <si>
    <t>Id460</t>
  </si>
  <si>
    <t>Smith, Mr.  Todd J.</t>
  </si>
  <si>
    <t>Id461</t>
  </si>
  <si>
    <t>Williams, Ms.  Carolyn</t>
  </si>
  <si>
    <t>Id462</t>
  </si>
  <si>
    <t>Meyer, Ms.  Lindsey</t>
  </si>
  <si>
    <t>Id463</t>
  </si>
  <si>
    <t>Jamieson, Ms.  Marissa D</t>
  </si>
  <si>
    <t>Id464</t>
  </si>
  <si>
    <t>Dufeal, Mr.  Jean Luc</t>
  </si>
  <si>
    <t>Id465</t>
  </si>
  <si>
    <t>Sansonetti, Ms.  Danielle</t>
  </si>
  <si>
    <t>Id466</t>
  </si>
  <si>
    <t>Koneazny, Mr.  Jim</t>
  </si>
  <si>
    <t>Id467</t>
  </si>
  <si>
    <t>Johnson, Mr.  Matthew T</t>
  </si>
  <si>
    <t>Id468</t>
  </si>
  <si>
    <t>Glasson, Ms.  Rachel L.</t>
  </si>
  <si>
    <t>Id469</t>
  </si>
  <si>
    <t>Canitz, Ms.  Corina</t>
  </si>
  <si>
    <t>Id470</t>
  </si>
  <si>
    <t>Li, Mr.  Guannan</t>
  </si>
  <si>
    <t>Id471</t>
  </si>
  <si>
    <t>Parsons, Mr.  Don</t>
  </si>
  <si>
    <t>Id472</t>
  </si>
  <si>
    <t>Raulli, Mr.  Chris</t>
  </si>
  <si>
    <t>Id473</t>
  </si>
  <si>
    <t>Frome, Mr.  Gavin V.</t>
  </si>
  <si>
    <t>Id474</t>
  </si>
  <si>
    <t>Sevcik, Mr.  David</t>
  </si>
  <si>
    <t>Id475</t>
  </si>
  <si>
    <t>Narang, Mr.  Jatin</t>
  </si>
  <si>
    <t>Id476</t>
  </si>
  <si>
    <t>Royston, Mr.  J P. II</t>
  </si>
  <si>
    <t>Id477</t>
  </si>
  <si>
    <t>Tieri, Ms.  Angela M.</t>
  </si>
  <si>
    <t>Id478</t>
  </si>
  <si>
    <t>Whitney, Mr.  Blake K.</t>
  </si>
  <si>
    <t>Id479</t>
  </si>
  <si>
    <t>Wandzilak, Mr.  Brian T.</t>
  </si>
  <si>
    <t>Id480</t>
  </si>
  <si>
    <t>Valenzona, Mr.  Damon</t>
  </si>
  <si>
    <t>Id481</t>
  </si>
  <si>
    <t>Young, Mr.  Jeffrey</t>
  </si>
  <si>
    <t>Id482</t>
  </si>
  <si>
    <t>Richards, Mr.  Malcolm J.</t>
  </si>
  <si>
    <t>Id483</t>
  </si>
  <si>
    <t>Alexson, Ms.  Margaret B.</t>
  </si>
  <si>
    <t>Id484</t>
  </si>
  <si>
    <t>Wright, Ms.  Helen</t>
  </si>
  <si>
    <t>Id485</t>
  </si>
  <si>
    <t>McKenna, Mr.  Matthew</t>
  </si>
  <si>
    <t>Id486</t>
  </si>
  <si>
    <t>Sallade, Mr.  Jeff</t>
  </si>
  <si>
    <t>Id487</t>
  </si>
  <si>
    <t>Argall, Mrs.  Tara R</t>
  </si>
  <si>
    <t>Id488</t>
  </si>
  <si>
    <t>Patchell, Ms.  Kristin</t>
  </si>
  <si>
    <t>Id489</t>
  </si>
  <si>
    <t>Catoggio, Mr.  Timothy</t>
  </si>
  <si>
    <t>Id490</t>
  </si>
  <si>
    <t>Adams, Mr.  Scott</t>
  </si>
  <si>
    <t>Id491</t>
  </si>
  <si>
    <t>Windt, Ms.  Carly E</t>
  </si>
  <si>
    <t>Id492</t>
  </si>
  <si>
    <t>Ryan, Ms.  Lisa</t>
  </si>
  <si>
    <t>Id493</t>
  </si>
  <si>
    <t>Marion, Ms.  Stacey</t>
  </si>
  <si>
    <t>Id494</t>
  </si>
  <si>
    <t>Raffetto, Mr.  Louis</t>
  </si>
  <si>
    <t>Id495</t>
  </si>
  <si>
    <t>Young, Mr.  Brian R.</t>
  </si>
  <si>
    <t>Id496</t>
  </si>
  <si>
    <t>Oehlke, Mrs.  Jessica</t>
  </si>
  <si>
    <t>Id497</t>
  </si>
  <si>
    <t>Sudol, Ms.  Dawn M.</t>
  </si>
  <si>
    <t>Id498</t>
  </si>
  <si>
    <t>Van Es, Mr.  Chris</t>
  </si>
  <si>
    <t>Id499</t>
  </si>
  <si>
    <t>Dolge, Ms.  Karen</t>
  </si>
  <si>
    <t>Id500</t>
  </si>
  <si>
    <t>Marlier, Ms.  Jessica</t>
  </si>
  <si>
    <t>Id501</t>
  </si>
  <si>
    <t>Girard, Mr.  Mathieu</t>
  </si>
  <si>
    <t>Id502</t>
  </si>
  <si>
    <t>Lee, Mr.  Kam S.</t>
  </si>
  <si>
    <t>Id503</t>
  </si>
  <si>
    <t>Hubbard, Ms.  Valerie A</t>
  </si>
  <si>
    <t>Id504</t>
  </si>
  <si>
    <t>Koester, Ms.  Freya R</t>
  </si>
  <si>
    <t>Id505</t>
  </si>
  <si>
    <t>Matthews, Ms.  Jennifer</t>
  </si>
  <si>
    <t>Id506</t>
  </si>
  <si>
    <t>Rubinich, Ms.  Kara</t>
  </si>
  <si>
    <t>Id507</t>
  </si>
  <si>
    <t>Alban, Mr.  Bradley A.</t>
  </si>
  <si>
    <t>Id508</t>
  </si>
  <si>
    <t>Corcoran, Mr.  Brendan</t>
  </si>
  <si>
    <t>Id509</t>
  </si>
  <si>
    <t>Sargent, Ms.  Amber R</t>
  </si>
  <si>
    <t>Id510</t>
  </si>
  <si>
    <t>Watson, Mr.  Sean K</t>
  </si>
  <si>
    <t>Id511</t>
  </si>
  <si>
    <t>Esponda, Mr.  Rick</t>
  </si>
  <si>
    <t>Id512</t>
  </si>
  <si>
    <t>Krall, Mr.  Matthew</t>
  </si>
  <si>
    <t>Id513</t>
  </si>
  <si>
    <t>Poskin, Mr.  Brady</t>
  </si>
  <si>
    <t>Id514</t>
  </si>
  <si>
    <t>Halfmann, Ms.  Kameko</t>
  </si>
  <si>
    <t>Id515</t>
  </si>
  <si>
    <t>Klapper, Mr.  Jeremy A</t>
  </si>
  <si>
    <t>Id516</t>
  </si>
  <si>
    <t>George, Mr.  Daniel</t>
  </si>
  <si>
    <t>Id517</t>
  </si>
  <si>
    <t>Hicks, Ms.  Amanda</t>
  </si>
  <si>
    <t>Id518</t>
  </si>
  <si>
    <t>Lockyer, Ms.  Karen</t>
  </si>
  <si>
    <t>Id519</t>
  </si>
  <si>
    <t>Byrnes, Mr.  Gregory</t>
  </si>
  <si>
    <t>Id520</t>
  </si>
  <si>
    <t>Norris, Ms.  Sabine</t>
  </si>
  <si>
    <t>Id521</t>
  </si>
  <si>
    <t>Darda, Mr.  Joseph</t>
  </si>
  <si>
    <t>Id522</t>
  </si>
  <si>
    <t>Otstot, Mr.  Adam</t>
  </si>
  <si>
    <t>Id523</t>
  </si>
  <si>
    <t>Bowley, Ms.  Karolyn A</t>
  </si>
  <si>
    <t>Id524</t>
  </si>
  <si>
    <t>Rogers, Mrs.  Anita L.</t>
  </si>
  <si>
    <t>Id525</t>
  </si>
  <si>
    <t>Mclaughlin, Ms.  Laura E.</t>
  </si>
  <si>
    <t>Id526</t>
  </si>
  <si>
    <t>Ziegler, Ms.  Sarah</t>
  </si>
  <si>
    <t>Id527</t>
  </si>
  <si>
    <t>Hughey, Mrs.  Ashley E</t>
  </si>
  <si>
    <t>Id528</t>
  </si>
  <si>
    <t>Knast, Ms.  Lindsey</t>
  </si>
  <si>
    <t>Id529</t>
  </si>
  <si>
    <t>Stob, Mr.  Alan</t>
  </si>
  <si>
    <t>Id530</t>
  </si>
  <si>
    <t>Jensen, Mr.  Dan R.</t>
  </si>
  <si>
    <t>Id531</t>
  </si>
  <si>
    <t>Mutter, Ms.  Katie</t>
  </si>
  <si>
    <t>Id532</t>
  </si>
  <si>
    <t>Ahern, Mr.  Eric</t>
  </si>
  <si>
    <t>Id533</t>
  </si>
  <si>
    <t>Chviruk, Ms.  Cathryn</t>
  </si>
  <si>
    <t>Id534</t>
  </si>
  <si>
    <t>Meehan, Mr.  Brendan</t>
  </si>
  <si>
    <t>Id535</t>
  </si>
  <si>
    <t>Gammon, Ms.  Shauna</t>
  </si>
  <si>
    <t>Id536</t>
  </si>
  <si>
    <t>Lee, Mr.  Terence</t>
  </si>
  <si>
    <t>Id537</t>
  </si>
  <si>
    <t>Franco, Ms.  Marisol</t>
  </si>
  <si>
    <t>Id538</t>
  </si>
  <si>
    <t>Patterson, Ms.  Lindsay</t>
  </si>
  <si>
    <t>Id539</t>
  </si>
  <si>
    <t>Valdes, Ms.  Katie</t>
  </si>
  <si>
    <t>Id540</t>
  </si>
  <si>
    <t>Craig, Mr.  Daniel</t>
  </si>
  <si>
    <t>Id541</t>
  </si>
  <si>
    <t>Whipple, Mr.  Brett W</t>
  </si>
  <si>
    <t>Id542</t>
  </si>
  <si>
    <t>Marton, Mr.  Dylan J</t>
  </si>
  <si>
    <t>Id543</t>
  </si>
  <si>
    <t>Hildebrandt, Ms.  Elizabeth</t>
  </si>
  <si>
    <t>Id544</t>
  </si>
  <si>
    <t>Biggs, Ms.  Brooke M.</t>
  </si>
  <si>
    <t>Id545</t>
  </si>
  <si>
    <t>Shigezumi, Mrs.  Teiko</t>
  </si>
  <si>
    <t>Id546</t>
  </si>
  <si>
    <t>Meineke, Mr.  Zachary</t>
  </si>
  <si>
    <t>Id547</t>
  </si>
  <si>
    <t>Ludington, Ms.  Johannah</t>
  </si>
  <si>
    <t>Id548</t>
  </si>
  <si>
    <t>Perrich, Mr.  Ryan A</t>
  </si>
  <si>
    <t>Id549</t>
  </si>
  <si>
    <t>Cervantes, Mr.  Andres Sr.</t>
  </si>
  <si>
    <t>Id550</t>
  </si>
  <si>
    <t>Andrews, Mr.  Bryan</t>
  </si>
  <si>
    <t>Id551</t>
  </si>
  <si>
    <t>Ruvalcaba, Ms.  Lizette</t>
  </si>
  <si>
    <t>Id552</t>
  </si>
  <si>
    <t>King, Mr.  Don</t>
  </si>
  <si>
    <t>Id553</t>
  </si>
  <si>
    <t>Stone, Mr.  Jeb</t>
  </si>
  <si>
    <t>Id554</t>
  </si>
  <si>
    <t>Campbell, Ms.  Amy R.</t>
  </si>
  <si>
    <t>Id555</t>
  </si>
  <si>
    <t>Asher, Mr.  Brian</t>
  </si>
  <si>
    <t>Id556</t>
  </si>
  <si>
    <t>Mazzotta, Mr.  Mike G</t>
  </si>
  <si>
    <t>Id557</t>
  </si>
  <si>
    <t>Huttl, Ms.  Simonezitrone Sr.</t>
  </si>
  <si>
    <t>Id558</t>
  </si>
  <si>
    <t>Ferron, Mr.  Nicholas</t>
  </si>
  <si>
    <t>Id559</t>
  </si>
  <si>
    <t>Colarusso, Ms.  Angela M</t>
  </si>
  <si>
    <t>Id560</t>
  </si>
  <si>
    <t>Pearlman, Mr.  Oz</t>
  </si>
  <si>
    <t>Id561</t>
  </si>
  <si>
    <t>O'Mara, Ms.  Erin M.</t>
  </si>
  <si>
    <t>Id562</t>
  </si>
  <si>
    <t>Niska, Mr.  Bobby E.</t>
  </si>
  <si>
    <t>Id563</t>
  </si>
  <si>
    <t>Schlich, Mr.  Daniel P.</t>
  </si>
  <si>
    <t>Id564</t>
  </si>
  <si>
    <t>Zidek, Ms.  Marie E.</t>
  </si>
  <si>
    <t>Id565</t>
  </si>
  <si>
    <t>Ellgass, Mrs.  Katie</t>
  </si>
  <si>
    <t>Id566</t>
  </si>
  <si>
    <t>Lowe, Mr.  Eric D</t>
  </si>
  <si>
    <t>Id567</t>
  </si>
  <si>
    <t>Malone, Ms.  Tara</t>
  </si>
  <si>
    <t>Id568</t>
  </si>
  <si>
    <t>Dumke, Ms.  Haley L</t>
  </si>
  <si>
    <t>Id569</t>
  </si>
  <si>
    <t>Strong, Ms.  Kayla B.</t>
  </si>
  <si>
    <t>Id570</t>
  </si>
  <si>
    <t>Ferguson, Mr.  Mark D.</t>
  </si>
  <si>
    <t>Id571</t>
  </si>
  <si>
    <t>Klein, Mr.  Patrick J.</t>
  </si>
  <si>
    <t>Id572</t>
  </si>
  <si>
    <t>Eusebio, Mr.  Alejandro</t>
  </si>
  <si>
    <t>Id573</t>
  </si>
  <si>
    <t>Szolosi, Mrs.  Beth A</t>
  </si>
  <si>
    <t>Id574</t>
  </si>
  <si>
    <t>Butler, Mr.  Jason R</t>
  </si>
  <si>
    <t>Id575</t>
  </si>
  <si>
    <t>Fukuchi, Mr.  Yoshinori</t>
  </si>
  <si>
    <t>Id576</t>
  </si>
  <si>
    <t>Drucker, Ms.  Adrienne G.</t>
  </si>
  <si>
    <t>Id577</t>
  </si>
  <si>
    <t>Aziz, Mrs.  Meredith</t>
  </si>
  <si>
    <t>Id578</t>
  </si>
  <si>
    <t>Pak, Mr.  Junyong</t>
  </si>
  <si>
    <t>Id579</t>
  </si>
  <si>
    <t>Kieta, Ms.  Kristen A.</t>
  </si>
  <si>
    <t>Id580</t>
  </si>
  <si>
    <t>Velez, Ms.  Maria I.</t>
  </si>
  <si>
    <t>Id581</t>
  </si>
  <si>
    <t>Bussiere, Mr.  Jonathan</t>
  </si>
  <si>
    <t>Id582</t>
  </si>
  <si>
    <t>McCartney, Mr.  Phil</t>
  </si>
  <si>
    <t>Id583</t>
  </si>
  <si>
    <t>Bambauer, Ms.  Benjamina C</t>
  </si>
  <si>
    <t>Id584</t>
  </si>
  <si>
    <t>Mertz, Mr.  Christopher</t>
  </si>
  <si>
    <t>Id585</t>
  </si>
  <si>
    <t>Mason, Ms.  Alison B</t>
  </si>
  <si>
    <t>Id586</t>
  </si>
  <si>
    <t>Rotich, Ms.  Caroline</t>
  </si>
  <si>
    <t>Id587</t>
  </si>
  <si>
    <t>Fetzer, Ms.  Alexis N</t>
  </si>
  <si>
    <t>Id588</t>
  </si>
  <si>
    <t>Mattis, Ms.  Shanda L</t>
  </si>
  <si>
    <t>Id589</t>
  </si>
  <si>
    <t>Cochran, Mrs.  Lacey</t>
  </si>
  <si>
    <t>Id590</t>
  </si>
  <si>
    <t>Balinsky, Ms.  Laurette</t>
  </si>
  <si>
    <t>Id591</t>
  </si>
  <si>
    <t>Reilly, Mr.  Jason</t>
  </si>
  <si>
    <t>Id592</t>
  </si>
  <si>
    <t>Johnson, Ms.  Mary</t>
  </si>
  <si>
    <t>Id593</t>
  </si>
  <si>
    <t>Petry, Ms.  Kati A</t>
  </si>
  <si>
    <t>Id594</t>
  </si>
  <si>
    <t>Laleman, Mrs.  Kelly J</t>
  </si>
  <si>
    <t>Id595</t>
  </si>
  <si>
    <t>Colby, Ms.  Greer D</t>
  </si>
  <si>
    <t>Id596</t>
  </si>
  <si>
    <t>Wathke, Mr.  Brent</t>
  </si>
  <si>
    <t>Id597</t>
  </si>
  <si>
    <t>Daly, Mr.  Eugene M</t>
  </si>
  <si>
    <t>Id598</t>
  </si>
  <si>
    <t>Dillon, Ms.  Erin D</t>
  </si>
  <si>
    <t>Id599</t>
  </si>
  <si>
    <t>Pontes, Ms.  Kamilla</t>
  </si>
  <si>
    <t>Id600</t>
  </si>
  <si>
    <t>Spies, Mr.  Wayne I.</t>
  </si>
  <si>
    <t>Id601</t>
  </si>
  <si>
    <t>Greig, Ms.  Tracy L</t>
  </si>
  <si>
    <t>Id602</t>
  </si>
  <si>
    <t>Scott, Mrs.  Heather</t>
  </si>
  <si>
    <t>Id603</t>
  </si>
  <si>
    <t>Erlandson, Mrs.  Megan C</t>
  </si>
  <si>
    <t>Id604</t>
  </si>
  <si>
    <t>Autrey, Mr.  Jonathan</t>
  </si>
  <si>
    <t>Id605</t>
  </si>
  <si>
    <t>Alleman, Mr.  Greg D.</t>
  </si>
  <si>
    <t>Id606</t>
  </si>
  <si>
    <t>Michalski, Mr.  Steven L.</t>
  </si>
  <si>
    <t>Id607</t>
  </si>
  <si>
    <t>Grillo, Mr.  Gianfilippo</t>
  </si>
  <si>
    <t>Id608</t>
  </si>
  <si>
    <t>Coronado, Mr.  Hector</t>
  </si>
  <si>
    <t>Id609</t>
  </si>
  <si>
    <t>Dewine, Mr.  Mark W.</t>
  </si>
  <si>
    <t>Id610</t>
  </si>
  <si>
    <t>Carman, Mrs.  Aubri</t>
  </si>
  <si>
    <t>Id611</t>
  </si>
  <si>
    <t>Neems, Mr.  Justin</t>
  </si>
  <si>
    <t>Id612</t>
  </si>
  <si>
    <t>Pesyna, Ms.  Megan A.</t>
  </si>
  <si>
    <t>Id613</t>
  </si>
  <si>
    <t>Meling, Ms.  Erika M.</t>
  </si>
  <si>
    <t>Id614</t>
  </si>
  <si>
    <t>Widlowski, Mr.  Daniel G.</t>
  </si>
  <si>
    <t>Id615</t>
  </si>
  <si>
    <t>Nadar, Ms.  Devin C.</t>
  </si>
  <si>
    <t>Id616</t>
  </si>
  <si>
    <t>Turner, Ms.  Louise A</t>
  </si>
  <si>
    <t>Id617</t>
  </si>
  <si>
    <t>Walker, Mrs.  Sarah</t>
  </si>
  <si>
    <t>Id618</t>
  </si>
  <si>
    <t>Leedham, Ms.  Amy</t>
  </si>
  <si>
    <t>Id619</t>
  </si>
  <si>
    <t>Haglund, Ms.  Brittany L.</t>
  </si>
  <si>
    <t>Id620</t>
  </si>
  <si>
    <t>Mills, Ms.  Jessica L</t>
  </si>
  <si>
    <t>Id621</t>
  </si>
  <si>
    <t>Drnjevich, Mrs.  Kristina K</t>
  </si>
  <si>
    <t>Id622</t>
  </si>
  <si>
    <t>Clay, Mr.  Brad</t>
  </si>
  <si>
    <t>Id623</t>
  </si>
  <si>
    <t>Marbury, Ms.  Margaret O</t>
  </si>
  <si>
    <t>Id624</t>
  </si>
  <si>
    <t>Coon, Mr.  Craig R.</t>
  </si>
  <si>
    <t>Id625</t>
  </si>
  <si>
    <t>Vanttinen, Mr.  Simo</t>
  </si>
  <si>
    <t>Id626</t>
  </si>
  <si>
    <t>Garges, Mr.  Christopher J</t>
  </si>
  <si>
    <t>Id627</t>
  </si>
  <si>
    <t>Rivel, Mr.  Mario Sr.</t>
  </si>
  <si>
    <t>Id628</t>
  </si>
  <si>
    <t>Lawson, Mrs.  Meghann R.</t>
  </si>
  <si>
    <t>Id629</t>
  </si>
  <si>
    <t>Cale, Mr.  Scott M</t>
  </si>
  <si>
    <t>Id630</t>
  </si>
  <si>
    <t>Phillips, Ms.  Caitlin E.</t>
  </si>
  <si>
    <t>Id631</t>
  </si>
  <si>
    <t>Stewart, Mrs.  Samantha A.</t>
  </si>
  <si>
    <t>Id632</t>
  </si>
  <si>
    <t>Drotz, Mr.  Erik</t>
  </si>
  <si>
    <t>Id633</t>
  </si>
  <si>
    <t>Mutai, Mr.  Christopher</t>
  </si>
  <si>
    <t>Id634</t>
  </si>
  <si>
    <t>Lovlien, Mrs.  Maya</t>
  </si>
  <si>
    <t>Id635</t>
  </si>
  <si>
    <t>Bruns, Mr.  Zachary T</t>
  </si>
  <si>
    <t>Id636</t>
  </si>
  <si>
    <t>Stoney, Mrs.  Hilda</t>
  </si>
  <si>
    <t>Id637</t>
  </si>
  <si>
    <t>Markert, Ms.  Stephanie</t>
  </si>
  <si>
    <t>Id638</t>
  </si>
  <si>
    <t>McLucas, Mr.  Doug</t>
  </si>
  <si>
    <t>Id639</t>
  </si>
  <si>
    <t>Erwin, Ms.  Bethany N.</t>
  </si>
  <si>
    <t>Id640</t>
  </si>
  <si>
    <t>Osborne, Mrs.  Sandra H</t>
  </si>
  <si>
    <t>Id641</t>
  </si>
  <si>
    <t>Otsuka, Mr.  Takuo</t>
  </si>
  <si>
    <t>Id642</t>
  </si>
  <si>
    <t>Smith, Ms.  Kelly A.</t>
  </si>
  <si>
    <t>Id643</t>
  </si>
  <si>
    <t>Myers, Mr.  Scott</t>
  </si>
  <si>
    <t>Id644</t>
  </si>
  <si>
    <t>Cote, Mr.  Benoit</t>
  </si>
  <si>
    <t>Id645</t>
  </si>
  <si>
    <t>Ehrhardt, Ms.  Elizabeth M.</t>
  </si>
  <si>
    <t>Id646</t>
  </si>
  <si>
    <t>Petersen, Ms.  Jessica A.</t>
  </si>
  <si>
    <t>Id647</t>
  </si>
  <si>
    <t>Ertel, Ms.  Monica K</t>
  </si>
  <si>
    <t>Id648</t>
  </si>
  <si>
    <t>Lanza, Mr.  Kevin L</t>
  </si>
  <si>
    <t>Id649</t>
  </si>
  <si>
    <t>Picklesimer, Mr.  Gregory</t>
  </si>
  <si>
    <t>Id650</t>
  </si>
  <si>
    <t>Giles, Ms.  Della</t>
  </si>
  <si>
    <t>Id651</t>
  </si>
  <si>
    <t>Harmon, Mr.  David</t>
  </si>
  <si>
    <t>Id652</t>
  </si>
  <si>
    <t>Pennings, Ms.  Victoria</t>
  </si>
  <si>
    <t>Id653</t>
  </si>
  <si>
    <t>Tseronis, Mr.  Tasos</t>
  </si>
  <si>
    <t>Id654</t>
  </si>
  <si>
    <t>Aliff, Mr.  Thomas</t>
  </si>
  <si>
    <t>Id655</t>
  </si>
  <si>
    <t>Willenberg, Mr.  Lukasz</t>
  </si>
  <si>
    <t>Id656</t>
  </si>
  <si>
    <t>Millett, Mr.  Matthew A.</t>
  </si>
  <si>
    <t>Id657</t>
  </si>
  <si>
    <t>Haley, Ms.  Meta</t>
  </si>
  <si>
    <t>Id658</t>
  </si>
  <si>
    <t>Ackerman, Ms.  Rachel E</t>
  </si>
  <si>
    <t>Id659</t>
  </si>
  <si>
    <t>Valdez, Ms.  Angelica</t>
  </si>
  <si>
    <t>Id660</t>
  </si>
  <si>
    <t>Michaud, Ms.  Kathleen</t>
  </si>
  <si>
    <t>Id661</t>
  </si>
  <si>
    <t>Gunnink, Mr.  Gabriel D.</t>
  </si>
  <si>
    <t>Id662</t>
  </si>
  <si>
    <t>Knight, Mr.  Jeff T</t>
  </si>
  <si>
    <t>Id663</t>
  </si>
  <si>
    <t>Grosscup, Mr.  Neil D</t>
  </si>
  <si>
    <t>Id664</t>
  </si>
  <si>
    <t>Koniuch, Ms.  Katherine L.</t>
  </si>
  <si>
    <t>Id665</t>
  </si>
  <si>
    <t>Heitzman, Ms.  Ariel E</t>
  </si>
  <si>
    <t>Id666</t>
  </si>
  <si>
    <t>Tatton, Mr.  Christopher P</t>
  </si>
  <si>
    <t>Id667</t>
  </si>
  <si>
    <t>Flanagan, Mrs.  Erin M.</t>
  </si>
  <si>
    <t>Id668</t>
  </si>
  <si>
    <t>Funk, Mrs.  Molly K.</t>
  </si>
  <si>
    <t>Id669</t>
  </si>
  <si>
    <t>Davenport, Mr.  Ryan J.</t>
  </si>
  <si>
    <t>Id670</t>
  </si>
  <si>
    <t>Nicholson, Mrs.  Jennifer</t>
  </si>
  <si>
    <t>Id671</t>
  </si>
  <si>
    <t>Lindbloom, Mr.  Daniel M</t>
  </si>
  <si>
    <t>Id672</t>
  </si>
  <si>
    <t>Wijayaratne, Ms.  Hiruni</t>
  </si>
  <si>
    <t>Id673</t>
  </si>
  <si>
    <t>Ainsworth, Ms.  Reina H.</t>
  </si>
  <si>
    <t>Id674</t>
  </si>
  <si>
    <t>Gayagoy, Ms.  Kristi</t>
  </si>
  <si>
    <t>Id675</t>
  </si>
  <si>
    <t>Fitzmaurice, Ms.  Meredith L.</t>
  </si>
  <si>
    <t>Id676</t>
  </si>
  <si>
    <t>Rodriguez, Ms.  Jocelyn</t>
  </si>
  <si>
    <t>Id677</t>
  </si>
  <si>
    <t>Tsoucas, Mrs.  Daphne</t>
  </si>
  <si>
    <t>Id678</t>
  </si>
  <si>
    <t>Muhly, Ms.  Margaret E</t>
  </si>
  <si>
    <t>Id679</t>
  </si>
  <si>
    <t>Lund, Mr.  Mario J.</t>
  </si>
  <si>
    <t>Id680</t>
  </si>
  <si>
    <t>Battaglino, Mr.  Peter</t>
  </si>
  <si>
    <t>Id681</t>
  </si>
  <si>
    <t>Pena, Ms.  Carolina</t>
  </si>
  <si>
    <t>Id682</t>
  </si>
  <si>
    <t>Thomason, Mrs.  Jenny K.</t>
  </si>
  <si>
    <t>Id683</t>
  </si>
  <si>
    <t>Hancox, Ms.  Jessica</t>
  </si>
  <si>
    <t>Id684</t>
  </si>
  <si>
    <t>Canarecci, Ms.  Kimberly D</t>
  </si>
  <si>
    <t>Id685</t>
  </si>
  <si>
    <t>Toupin, Mr.  Marc-Olivier</t>
  </si>
  <si>
    <t>Id686</t>
  </si>
  <si>
    <t>Mulley, Mr.  Russell J</t>
  </si>
  <si>
    <t>Id687</t>
  </si>
  <si>
    <t>Parry, Ms.  Karine</t>
  </si>
  <si>
    <t>Id688</t>
  </si>
  <si>
    <t>Mason Cox, Ms.  Cheryl</t>
  </si>
  <si>
    <t>Id689</t>
  </si>
  <si>
    <t>Thompson, Ms.  Allison M.</t>
  </si>
  <si>
    <t>Id690</t>
  </si>
  <si>
    <t>Nelson, Ms.  Adriana</t>
  </si>
  <si>
    <t>Id691</t>
  </si>
  <si>
    <t>Forte, Ms.  Miranda J</t>
  </si>
  <si>
    <t>Id692</t>
  </si>
  <si>
    <t>Corona Iturriaga, Mr.  Roberto</t>
  </si>
  <si>
    <t>Id693</t>
  </si>
  <si>
    <t>McCollum, Mrs.  Rebecca B.</t>
  </si>
  <si>
    <t>Id694</t>
  </si>
  <si>
    <t>Hevner, Ms.  Tiffany</t>
  </si>
  <si>
    <t>Id695</t>
  </si>
  <si>
    <t>Looi, Mr.  Alexander</t>
  </si>
  <si>
    <t>Id696</t>
  </si>
  <si>
    <t>Power, Mr.  Rich M</t>
  </si>
  <si>
    <t>Id697</t>
  </si>
  <si>
    <t>Routon, Mr.  Aaron C</t>
  </si>
  <si>
    <t>Id698</t>
  </si>
  <si>
    <t>Dochelli, Ms.  Kate</t>
  </si>
  <si>
    <t>Id699</t>
  </si>
  <si>
    <t>Gillespie, Ms.  Maria M</t>
  </si>
  <si>
    <t>Id700</t>
  </si>
  <si>
    <t>Oskvig, Mr.  Daven W</t>
  </si>
  <si>
    <t>Id701</t>
  </si>
  <si>
    <t>Holland-Stergar, Mrs.  Brianne</t>
  </si>
  <si>
    <t>Id702</t>
  </si>
  <si>
    <t>Arai, Mr.  Hiroki</t>
  </si>
  <si>
    <t>Id703</t>
  </si>
  <si>
    <t>Olausson, Mr.  Anders</t>
  </si>
  <si>
    <t>Id704</t>
  </si>
  <si>
    <t>Wagner, Ms.  Danielle</t>
  </si>
  <si>
    <t>Id705</t>
  </si>
  <si>
    <t>Delong, Ms.  Candace N</t>
  </si>
  <si>
    <t>Id706</t>
  </si>
  <si>
    <t>Mehech, Mr.  Bruno F.</t>
  </si>
  <si>
    <t>Id707</t>
  </si>
  <si>
    <t>Machiela, Ms.  Emily</t>
  </si>
  <si>
    <t>Id708</t>
  </si>
  <si>
    <t>Young, Mrs.  Katie</t>
  </si>
  <si>
    <t>Id709</t>
  </si>
  <si>
    <t>Dupere, Mrs.  Sally</t>
  </si>
  <si>
    <t>Id710</t>
  </si>
  <si>
    <t>Iandolo, Ms.  Meaghan J</t>
  </si>
  <si>
    <t>Id711</t>
  </si>
  <si>
    <t>Ito, Ms.  Rina</t>
  </si>
  <si>
    <t>Id712</t>
  </si>
  <si>
    <t>Barry, Ms.  Kristin P.</t>
  </si>
  <si>
    <t>Id713</t>
  </si>
  <si>
    <t>Boyce, Mr.  Albert</t>
  </si>
  <si>
    <t>Id714</t>
  </si>
  <si>
    <t>Lin, Mrs.  Ashley</t>
  </si>
  <si>
    <t>Id715</t>
  </si>
  <si>
    <t>Smith, Mrs.  Shannon L</t>
  </si>
  <si>
    <t>Id716</t>
  </si>
  <si>
    <t>Nalven, Ms.  Amy B</t>
  </si>
  <si>
    <t>Id717</t>
  </si>
  <si>
    <t>Bourgeois, Ms.  A Danielle</t>
  </si>
  <si>
    <t>Id718</t>
  </si>
  <si>
    <t>Orloff, Mr.  Conrad F</t>
  </si>
  <si>
    <t>Id719</t>
  </si>
  <si>
    <t>Ramirez, Mr.  Josh</t>
  </si>
  <si>
    <t>Id720</t>
  </si>
  <si>
    <t>Fouquet, Mr.  Maxime</t>
  </si>
  <si>
    <t>Id721</t>
  </si>
  <si>
    <t>McPhillips, Ms.  Natalie</t>
  </si>
  <si>
    <t>Id722</t>
  </si>
  <si>
    <t>Burgin, Ms.  Melissa</t>
  </si>
  <si>
    <t>Id723</t>
  </si>
  <si>
    <t>Roberts, Ms.  Laura P.</t>
  </si>
  <si>
    <t>Id724</t>
  </si>
  <si>
    <t>Nemec, Mrs.  Lisa</t>
  </si>
  <si>
    <t>Id725</t>
  </si>
  <si>
    <t>Appman, Mr.  William D. Jr.</t>
  </si>
  <si>
    <t>Id726</t>
  </si>
  <si>
    <t>Driscoll, Mr.  James</t>
  </si>
  <si>
    <t>Id727</t>
  </si>
  <si>
    <t>Glotzbach, Mr.  John</t>
  </si>
  <si>
    <t>Id728</t>
  </si>
  <si>
    <t>Tenforde, Mr.  Adam S</t>
  </si>
  <si>
    <t>Id729</t>
  </si>
  <si>
    <t>Ramirez, Mr.  Armando</t>
  </si>
  <si>
    <t>Id730</t>
  </si>
  <si>
    <t>Stanley Torres, Ms.  Dana</t>
  </si>
  <si>
    <t>Id731</t>
  </si>
  <si>
    <t>Vandongen, Ms.  Jennifer L</t>
  </si>
  <si>
    <t>Id732</t>
  </si>
  <si>
    <t>Liebald, Mr.  Benjamin</t>
  </si>
  <si>
    <t>Id733</t>
  </si>
  <si>
    <t>Holte, Ms.  Tanya</t>
  </si>
  <si>
    <t>Id734</t>
  </si>
  <si>
    <t>Johnson, Ms.  Tracy</t>
  </si>
  <si>
    <t>Id735</t>
  </si>
  <si>
    <t>Bartlett, Ms.  Emily S</t>
  </si>
  <si>
    <t>Id736</t>
  </si>
  <si>
    <t>Bergman, Ms.  Kelly R</t>
  </si>
  <si>
    <t>Id737</t>
  </si>
  <si>
    <t>Aitken, Mr.  Kyle</t>
  </si>
  <si>
    <t>Id738</t>
  </si>
  <si>
    <t>Berger, Mr.  Bruce A Jr.</t>
  </si>
  <si>
    <t>Id739</t>
  </si>
  <si>
    <t>Richey, Mr.  Cary J</t>
  </si>
  <si>
    <t>Id740</t>
  </si>
  <si>
    <t>Trotter, Mrs.  Jill M</t>
  </si>
  <si>
    <t>Id741</t>
  </si>
  <si>
    <t>Chavez, Mr.  Chris</t>
  </si>
  <si>
    <t>Id742</t>
  </si>
  <si>
    <t>Orifice, Mr.  Michael E.</t>
  </si>
  <si>
    <t>Id743</t>
  </si>
  <si>
    <t>Farkash, Mrs.  Lauren</t>
  </si>
  <si>
    <t>Id744</t>
  </si>
  <si>
    <t>Hribar, Mrs.  Kathryn E</t>
  </si>
  <si>
    <t>Id745</t>
  </si>
  <si>
    <t>Crawford, Ms.  Polly</t>
  </si>
  <si>
    <t>Id746</t>
  </si>
  <si>
    <t>Sittlington, Mr.  Mark H.</t>
  </si>
  <si>
    <t>Id747</t>
  </si>
  <si>
    <t>Silbert, Mrs.  Jessie M.</t>
  </si>
  <si>
    <t>Id748</t>
  </si>
  <si>
    <t>Carrique, Mr.  Chris</t>
  </si>
  <si>
    <t>Id749</t>
  </si>
  <si>
    <t>Kosla, Mr.  Daniel</t>
  </si>
  <si>
    <t>Id750</t>
  </si>
  <si>
    <t>Parker, Ms.  Megan</t>
  </si>
  <si>
    <t>Id751</t>
  </si>
  <si>
    <t>Horton, Mr.  Kevin</t>
  </si>
  <si>
    <t>Id752</t>
  </si>
  <si>
    <t>Boller, Ms.  Caroline S.</t>
  </si>
  <si>
    <t>Id753</t>
  </si>
  <si>
    <t>Olaru, Ms.  Nuta</t>
  </si>
  <si>
    <t>Id754</t>
  </si>
  <si>
    <t>Prescott, Ms.  Margie</t>
  </si>
  <si>
    <t>Id755</t>
  </si>
  <si>
    <t>Hines, Mrs.  Heidi</t>
  </si>
  <si>
    <t>Id756</t>
  </si>
  <si>
    <t>Blanton, Mr.  Diego J</t>
  </si>
  <si>
    <t>Id757</t>
  </si>
  <si>
    <t>Bustamante, Mr.  Enrique M Sr.</t>
  </si>
  <si>
    <t>Id758</t>
  </si>
  <si>
    <t>McCann, Mr.  Greg</t>
  </si>
  <si>
    <t>Id759</t>
  </si>
  <si>
    <t>Schmole, Mr.  Filip</t>
  </si>
  <si>
    <t>Id760</t>
  </si>
  <si>
    <t>Barber, Ms.  Rosemary E.</t>
  </si>
  <si>
    <t>Id761</t>
  </si>
  <si>
    <t>Reichmann, Ms.  Lisa</t>
  </si>
  <si>
    <t>Id762</t>
  </si>
  <si>
    <t>Cavatorta, Mr.  Jason</t>
  </si>
  <si>
    <t>Id763</t>
  </si>
  <si>
    <t>Yaeger, Ms.  Courtney</t>
  </si>
  <si>
    <t>Id764</t>
  </si>
  <si>
    <t>Hughes, Ms.  Jennifer R.</t>
  </si>
  <si>
    <t>Id765</t>
  </si>
  <si>
    <t>Donahue, Ms.  Lauren E</t>
  </si>
  <si>
    <t>Id766</t>
  </si>
  <si>
    <t>Greenwell, Ms.  Ashley M.</t>
  </si>
  <si>
    <t>Id767</t>
  </si>
  <si>
    <t>Steele, Ms.  Alison R.</t>
  </si>
  <si>
    <t>Id768</t>
  </si>
  <si>
    <t>Gunter, Ms.  Madeleine</t>
  </si>
  <si>
    <t>Id769</t>
  </si>
  <si>
    <t>McDonough, Ms.  Stacey</t>
  </si>
  <si>
    <t>Id770</t>
  </si>
  <si>
    <t>Sweetland, Ms.  Kimberly</t>
  </si>
  <si>
    <t>Id771</t>
  </si>
  <si>
    <t>Hammersmith, Mr.  Matthew D</t>
  </si>
  <si>
    <t>Id772</t>
  </si>
  <si>
    <t>French, Mr.  Michael</t>
  </si>
  <si>
    <t>Id773</t>
  </si>
  <si>
    <t>Garbe, Mr.  Ben</t>
  </si>
  <si>
    <t>Id774</t>
  </si>
  <si>
    <t>Duncan, Mr.  Chris</t>
  </si>
  <si>
    <t>Id775</t>
  </si>
  <si>
    <t>Wallace, Mr.  Jeremy J</t>
  </si>
  <si>
    <t>Id776</t>
  </si>
  <si>
    <t>Tillman, Mrs.  Amy L.</t>
  </si>
  <si>
    <t>Id777</t>
  </si>
  <si>
    <t>Lee, Mrs.  Karen L.</t>
  </si>
  <si>
    <t>Id778</t>
  </si>
  <si>
    <t>Taylor, Ms.  Tennille</t>
  </si>
  <si>
    <t>Id779</t>
  </si>
  <si>
    <t>McSween, Mr.  Matt</t>
  </si>
  <si>
    <t>Id780</t>
  </si>
  <si>
    <t>Schubert, Ms.  Emily</t>
  </si>
  <si>
    <t>Id781</t>
  </si>
  <si>
    <t>Lalanne, Mr.  Justin E</t>
  </si>
  <si>
    <t>Id782</t>
  </si>
  <si>
    <t>Flanagan, Ms.  Shalane</t>
  </si>
  <si>
    <t>Id783</t>
  </si>
  <si>
    <t>Arellano, Ms.  Jessica N.</t>
  </si>
  <si>
    <t>Id784</t>
  </si>
  <si>
    <t>Charette, Ms.  Melanie</t>
  </si>
  <si>
    <t>Id785</t>
  </si>
  <si>
    <t>Pena Reyes, Ms.  Ruth Angelica</t>
  </si>
  <si>
    <t>Id786</t>
  </si>
  <si>
    <t>Broderick, Ms.  Una M</t>
  </si>
  <si>
    <t>Id787</t>
  </si>
  <si>
    <t>Summers, Ms.  Taralyn</t>
  </si>
  <si>
    <t>Id788</t>
  </si>
  <si>
    <t>Fisher, Mr.  James A</t>
  </si>
  <si>
    <t>Id789</t>
  </si>
  <si>
    <t>Zhou, Mr.  Ning</t>
  </si>
  <si>
    <t>Id790</t>
  </si>
  <si>
    <t>Clarke-Ames, Mr.  Joel</t>
  </si>
  <si>
    <t>Id791</t>
  </si>
  <si>
    <t>Staton, Ms.  Pamela J.</t>
  </si>
  <si>
    <t>Id792</t>
  </si>
  <si>
    <t>Forster, Ms.  Brittney</t>
  </si>
  <si>
    <t>Id793</t>
  </si>
  <si>
    <t>Monaghan, Mrs.  Sheila</t>
  </si>
  <si>
    <t>Id794</t>
  </si>
  <si>
    <t>Kawamoto, Mr.  Koji</t>
  </si>
  <si>
    <t>Id795</t>
  </si>
  <si>
    <t>Dicharry, Ms.  Sarah</t>
  </si>
  <si>
    <t>Id796</t>
  </si>
  <si>
    <t>Berry, Mrs.  Colleen M</t>
  </si>
  <si>
    <t>Id797</t>
  </si>
  <si>
    <t>Porfirio, Ms.  Deedra G.</t>
  </si>
  <si>
    <t>Id798</t>
  </si>
  <si>
    <t>Thind, Mrs.  Kulwinder</t>
  </si>
  <si>
    <t>Id799</t>
  </si>
  <si>
    <t>Ryan, Ms.  Ann M.</t>
  </si>
  <si>
    <t>Id800</t>
  </si>
  <si>
    <t>Horn, Ms.  Sarah E</t>
  </si>
  <si>
    <t>Id801</t>
  </si>
  <si>
    <t>Sabadosa, Ms.  Apryl J.</t>
  </si>
  <si>
    <t>Id802</t>
  </si>
  <si>
    <t>Casady, Mrs.  Ilana</t>
  </si>
  <si>
    <t>Id803</t>
  </si>
  <si>
    <t>Phillips, Ms.  Katherine</t>
  </si>
  <si>
    <t>Id804</t>
  </si>
  <si>
    <t>Ahokas, Ms.  Katherine</t>
  </si>
  <si>
    <t>Id805</t>
  </si>
  <si>
    <t>Hebert, Mr.  Karl</t>
  </si>
  <si>
    <t>Id806</t>
  </si>
  <si>
    <t>Fair, Mr.  Stephen</t>
  </si>
  <si>
    <t>Id807</t>
  </si>
  <si>
    <t>Swenson, Mr.  Will</t>
  </si>
  <si>
    <t>Id808</t>
  </si>
  <si>
    <t>Revenis, Mr.  Bradley D</t>
  </si>
  <si>
    <t>Id809</t>
  </si>
  <si>
    <t>Engnes, Mrs.  Amy M</t>
  </si>
  <si>
    <t>Id810</t>
  </si>
  <si>
    <t>Wiltse, Mr.  Matthew W.</t>
  </si>
  <si>
    <t>Id811</t>
  </si>
  <si>
    <t>Fernandez, Mr.  Doug</t>
  </si>
  <si>
    <t>Id812</t>
  </si>
  <si>
    <t>Edwards, Mr.  Tom</t>
  </si>
  <si>
    <t>Id813</t>
  </si>
  <si>
    <t>Pinney, Mr.  Jonathan</t>
  </si>
  <si>
    <t>Id814</t>
  </si>
  <si>
    <t>Levy, Mr.  Wayne A.</t>
  </si>
  <si>
    <t>Id815</t>
  </si>
  <si>
    <t>Takeda, Mr.  Nobuyori</t>
  </si>
  <si>
    <t>Id816</t>
  </si>
  <si>
    <t>Burke, Mr.  Rich</t>
  </si>
  <si>
    <t>Id817</t>
  </si>
  <si>
    <t>Duarte, Mr.  Marcos S</t>
  </si>
  <si>
    <t>Id818</t>
  </si>
  <si>
    <t>Clark, Mr.  Dave</t>
  </si>
  <si>
    <t>Id819</t>
  </si>
  <si>
    <t>Nice, Mr.  Andy</t>
  </si>
  <si>
    <t>Id820</t>
  </si>
  <si>
    <t>Windler, Ms.  Mary</t>
  </si>
  <si>
    <t>Id821</t>
  </si>
  <si>
    <t>Jones, Mr.  Marcus B</t>
  </si>
  <si>
    <t>Id822</t>
  </si>
  <si>
    <t>Stevenson, Mr.  Thomas K.</t>
  </si>
  <si>
    <t>Id823</t>
  </si>
  <si>
    <t>Humphrey, Mr.  Robert</t>
  </si>
  <si>
    <t>Id824</t>
  </si>
  <si>
    <t>Nelson, Mr.  Geoff</t>
  </si>
  <si>
    <t>Id825</t>
  </si>
  <si>
    <t>Payne, Mr.  Chris J.</t>
  </si>
  <si>
    <t>Id826</t>
  </si>
  <si>
    <t>Hails, Ms.  Kate A.</t>
  </si>
  <si>
    <t>Id827</t>
  </si>
  <si>
    <t>Proctor, Ms.  Kelli</t>
  </si>
  <si>
    <t>Id828</t>
  </si>
  <si>
    <t>Ryan, Mrs.  Maggie M</t>
  </si>
  <si>
    <t>Id829</t>
  </si>
  <si>
    <t>Watson, Mrs.  Michelle L.</t>
  </si>
  <si>
    <t>Id830</t>
  </si>
  <si>
    <t>Gresh, Mrs.  Ashley K</t>
  </si>
  <si>
    <t>Id831</t>
  </si>
  <si>
    <t>Anis, Mr.  Michael</t>
  </si>
  <si>
    <t>Id832</t>
  </si>
  <si>
    <t>Swartz, Mr.  Ryan K.</t>
  </si>
  <si>
    <t>Id833</t>
  </si>
  <si>
    <t>Schluneker, Mr.  Matthew J</t>
  </si>
  <si>
    <t>Id834</t>
  </si>
  <si>
    <t>Bellemare, Mrs.  Karine</t>
  </si>
  <si>
    <t>Id835</t>
  </si>
  <si>
    <t>Vitalo, Ms.  Antonia G</t>
  </si>
  <si>
    <t>Id836</t>
  </si>
  <si>
    <t>Hamilton, Ms.  Casondra L</t>
  </si>
  <si>
    <t>Id837</t>
  </si>
  <si>
    <t>Marshall, Ms.  Wendy</t>
  </si>
  <si>
    <t>Id838</t>
  </si>
  <si>
    <t>Cale, Mr.  Eric D</t>
  </si>
  <si>
    <t>Id839</t>
  </si>
  <si>
    <t>Pittaway, Ms.  Elizabeth</t>
  </si>
  <si>
    <t>Id840</t>
  </si>
  <si>
    <t>Bill, Ms.  Laura F</t>
  </si>
  <si>
    <t>Id841</t>
  </si>
  <si>
    <t>Antrim, Ms.  Amelia F.</t>
  </si>
  <si>
    <t>Id842</t>
  </si>
  <si>
    <t>Doolittle-Crider, Ms.  Amy L.</t>
  </si>
  <si>
    <t>Id843</t>
  </si>
  <si>
    <t>Ruhlman, Ms.  Katie J</t>
  </si>
  <si>
    <t>Id844</t>
  </si>
  <si>
    <t>Anderson, Ms.  Laura E.</t>
  </si>
  <si>
    <t>Id845</t>
  </si>
  <si>
    <t>Uchiyama, Mrs.  Mayumi</t>
  </si>
  <si>
    <t>Id846</t>
  </si>
  <si>
    <t>Desota, Ms.  Vanessa</t>
  </si>
  <si>
    <t>Id847</t>
  </si>
  <si>
    <t>Edmonds, Ms.  Natali N</t>
  </si>
  <si>
    <t>Id848</t>
  </si>
  <si>
    <t>Otto, Ms.  Beth</t>
  </si>
  <si>
    <t>Id849</t>
  </si>
  <si>
    <t>Kurt, Mr.  Alex</t>
  </si>
  <si>
    <t>Id850</t>
  </si>
  <si>
    <t>Duhaime, Mr.  Spencer</t>
  </si>
  <si>
    <t>Id851</t>
  </si>
  <si>
    <t>Swann, Ms.  Andee W.</t>
  </si>
  <si>
    <t>Id852</t>
  </si>
  <si>
    <t>Burton, Mrs.  Amy</t>
  </si>
  <si>
    <t>Id853</t>
  </si>
  <si>
    <t>Ricardi, Mr.  Joshua</t>
  </si>
  <si>
    <t>Id854</t>
  </si>
  <si>
    <t>Joslyn, Mr.  C Fred</t>
  </si>
  <si>
    <t>Id855</t>
  </si>
  <si>
    <t>Bennie, Mr.  Jeremy</t>
  </si>
  <si>
    <t>Id856</t>
  </si>
  <si>
    <t>Kanyane, Mr.  Patrick Sr.</t>
  </si>
  <si>
    <t>Id857</t>
  </si>
  <si>
    <t>McFadden, Ms.  Kelly M.</t>
  </si>
  <si>
    <t>Id858</t>
  </si>
  <si>
    <t>Connolly, Ms.  Katherine</t>
  </si>
  <si>
    <t>Id859</t>
  </si>
  <si>
    <t>Merino, Ms.  Keila L</t>
  </si>
  <si>
    <t>Id860</t>
  </si>
  <si>
    <t>Baird, Ms.  Zanae E</t>
  </si>
  <si>
    <t>Id861</t>
  </si>
  <si>
    <t>Locatelli, Mr.  Alex</t>
  </si>
  <si>
    <t>Id862</t>
  </si>
  <si>
    <t>Brake, Ms.  Kathryn</t>
  </si>
  <si>
    <t>Id863</t>
  </si>
  <si>
    <t>Jacobs, Mr.  Jason L.</t>
  </si>
  <si>
    <t>Id864</t>
  </si>
  <si>
    <t>Vaught, Mr.  Benjamin J.</t>
  </si>
  <si>
    <t>Id865</t>
  </si>
  <si>
    <t>Monteleone, Mr.  Steven M.</t>
  </si>
  <si>
    <t>Id866</t>
  </si>
  <si>
    <t>Verdugo, Mrs.  Erika</t>
  </si>
  <si>
    <t>Id867</t>
  </si>
  <si>
    <t>Sellers, Mr.  Chad</t>
  </si>
  <si>
    <t>Id868</t>
  </si>
  <si>
    <t>Bowman, Mr.  Mark</t>
  </si>
  <si>
    <t>Id869</t>
  </si>
  <si>
    <t>Marley, Mr.  David</t>
  </si>
  <si>
    <t>Id870</t>
  </si>
  <si>
    <t>Grey, Mr.  Matthew R</t>
  </si>
  <si>
    <t>Id871</t>
  </si>
  <si>
    <t>O'Rourke, Mrs.  Orla</t>
  </si>
  <si>
    <t>Id872</t>
  </si>
  <si>
    <t>Fatehali, Ms.  Shaista S</t>
  </si>
  <si>
    <t>Id873</t>
  </si>
  <si>
    <t>Piza-Taylor, Mrs.  Emily</t>
  </si>
  <si>
    <t>Id874</t>
  </si>
  <si>
    <t>Cavanaugh, Ms.  Julie A.</t>
  </si>
  <si>
    <t>Id875</t>
  </si>
  <si>
    <t>Amako, Ms.  Megumi</t>
  </si>
  <si>
    <t>Id876</t>
  </si>
  <si>
    <t>Musa, Ms.  Skylar</t>
  </si>
  <si>
    <t>Id877</t>
  </si>
  <si>
    <t>Phillippi, Mrs.  Victoria</t>
  </si>
  <si>
    <t>Id878</t>
  </si>
  <si>
    <t>Hoskins, Mrs.  Amanda L</t>
  </si>
  <si>
    <t>Id879</t>
  </si>
  <si>
    <t>Imbalzano Zegar, Ms.  Renee</t>
  </si>
  <si>
    <t>Id880</t>
  </si>
  <si>
    <t>Triedman, Ms.  Nellie A.</t>
  </si>
  <si>
    <t>Id881</t>
  </si>
  <si>
    <t>Lovuolo, Ms.  Tamara</t>
  </si>
  <si>
    <t>Id882</t>
  </si>
  <si>
    <t>Chung, Ms.  Joan</t>
  </si>
  <si>
    <t>Id883</t>
  </si>
  <si>
    <t>Newsom, Ms.  Aimee J.</t>
  </si>
  <si>
    <t>Id884</t>
  </si>
  <si>
    <t>Harrington, Ms.  Suzanne</t>
  </si>
  <si>
    <t>Id885</t>
  </si>
  <si>
    <t>Hoffman, Ms.  Kristin A.</t>
  </si>
  <si>
    <t>Id886</t>
  </si>
  <si>
    <t>Van Vugt, Ms.  Bronwyn</t>
  </si>
  <si>
    <t>Id887</t>
  </si>
  <si>
    <t>Feehley, Ms.  Taylor J</t>
  </si>
  <si>
    <t>Id888</t>
  </si>
  <si>
    <t>Ashworth, Mrs.  Kimberly M.</t>
  </si>
  <si>
    <t>Id889</t>
  </si>
  <si>
    <t>Hansen, Mr.  Joshua E.</t>
  </si>
  <si>
    <t>Id890</t>
  </si>
  <si>
    <t>Czyz, Mr.  Jeffrey</t>
  </si>
  <si>
    <t>Id891</t>
  </si>
  <si>
    <t>Bauder, Mr.  Andrew R</t>
  </si>
  <si>
    <t>Id892</t>
  </si>
  <si>
    <t>Mendoza, Mr.  Francisco J. Sr.</t>
  </si>
  <si>
    <t>Id893</t>
  </si>
  <si>
    <t>Glass, Mrs.  Rhonda</t>
  </si>
  <si>
    <t>Id894</t>
  </si>
  <si>
    <t>Butcher, Mr.  John</t>
  </si>
  <si>
    <t>Id895</t>
  </si>
  <si>
    <t>Traiser, Mr.  Miles J.</t>
  </si>
  <si>
    <t>Id896</t>
  </si>
  <si>
    <t>Mudy-Mader, Ms.  Justyna I.</t>
  </si>
  <si>
    <t>Id897</t>
  </si>
  <si>
    <t>Rogers, Ms.  Lucille</t>
  </si>
  <si>
    <t>Id898</t>
  </si>
  <si>
    <t>Woo, Ms.  April</t>
  </si>
  <si>
    <t>Id899</t>
  </si>
  <si>
    <t>Walsh, Mr.  Robert</t>
  </si>
  <si>
    <t>Id900</t>
  </si>
  <si>
    <t>White, Mrs.  Alyssa</t>
  </si>
  <si>
    <t>Id901</t>
  </si>
  <si>
    <t>Sheppard, Ms.  Jessica E.</t>
  </si>
  <si>
    <t>Id902</t>
  </si>
  <si>
    <t>Doran, Mr.  Patrick J.</t>
  </si>
  <si>
    <t>Id903</t>
  </si>
  <si>
    <t>Labrosse, Ms.  Emilie</t>
  </si>
  <si>
    <t>Id904</t>
  </si>
  <si>
    <t>Thomas, Ms.  Caitlin B.</t>
  </si>
  <si>
    <t>Id905</t>
  </si>
  <si>
    <t>Lesniak, Mr.  Joseph W</t>
  </si>
  <si>
    <t>Id906</t>
  </si>
  <si>
    <t>Prowse, Ms.  Wendy</t>
  </si>
  <si>
    <t>Id907</t>
  </si>
  <si>
    <t>Seigel, Mrs.  Leah L.</t>
  </si>
  <si>
    <t>Id908</t>
  </si>
  <si>
    <t>Blas, Mr.  Wayne L.</t>
  </si>
  <si>
    <t>Id909</t>
  </si>
  <si>
    <t>Simpson, Mr.  Jason M.</t>
  </si>
  <si>
    <t>Id910</t>
  </si>
  <si>
    <t>Gierman, Mr.  Floris</t>
  </si>
  <si>
    <t>Id911</t>
  </si>
  <si>
    <t>Jeuland, Mr.  Marc</t>
  </si>
  <si>
    <t>Id912</t>
  </si>
  <si>
    <t>Chorney, Mr.  Christopher</t>
  </si>
  <si>
    <t>Id913</t>
  </si>
  <si>
    <t>Rook, Mr.  Kevin</t>
  </si>
  <si>
    <t>Id914</t>
  </si>
  <si>
    <t>Wright, Mr.  Aharon N</t>
  </si>
  <si>
    <t>Id915</t>
  </si>
  <si>
    <t>Chin, Mr.  Lawrence D.</t>
  </si>
  <si>
    <t>Id916</t>
  </si>
  <si>
    <t>White, Mr.  Malcolm</t>
  </si>
  <si>
    <t>Id917</t>
  </si>
  <si>
    <t>Savage, Ms.  Anna E.</t>
  </si>
  <si>
    <t>Id918</t>
  </si>
  <si>
    <t>Hitchings, Ms.  Jenny</t>
  </si>
  <si>
    <t>Id919</t>
  </si>
  <si>
    <t>Truitt, Ms.  Melissa L</t>
  </si>
  <si>
    <t>Id920</t>
  </si>
  <si>
    <t>Chang, Ms.  Chia J.</t>
  </si>
  <si>
    <t>Id921</t>
  </si>
  <si>
    <t>Frey, Ms.  Laura A</t>
  </si>
  <si>
    <t>Id922</t>
  </si>
  <si>
    <t>Krishna, Ms.  Aditi</t>
  </si>
  <si>
    <t>Id923</t>
  </si>
  <si>
    <t>Maher, Ms.  Leah A.</t>
  </si>
  <si>
    <t>Id924</t>
  </si>
  <si>
    <t>Boivin, Ms.  Marianne</t>
  </si>
  <si>
    <t>Id925</t>
  </si>
  <si>
    <t>McAlister, Ms.  Carla</t>
  </si>
  <si>
    <t>Id926</t>
  </si>
  <si>
    <t>Akhmedova, Ms.  Oksana</t>
  </si>
  <si>
    <t>Id927</t>
  </si>
  <si>
    <t>Tucker, Ms.  Rebecca B.</t>
  </si>
  <si>
    <t>Id928</t>
  </si>
  <si>
    <t>Gramelspacher, Ms.  Maria A.</t>
  </si>
  <si>
    <t>Id929</t>
  </si>
  <si>
    <t>Goldsmith, Mrs.  Lisa M</t>
  </si>
  <si>
    <t>Id930</t>
  </si>
  <si>
    <t>Tranter, Mr.  Steve Jr.</t>
  </si>
  <si>
    <t>Id931</t>
  </si>
  <si>
    <t>Tu, Mrs.  Tiffany</t>
  </si>
  <si>
    <t>Id932</t>
  </si>
  <si>
    <t>Kaczka, Mr.  Greg</t>
  </si>
  <si>
    <t>Id933</t>
  </si>
  <si>
    <t>Hunter, Mr.  Dale</t>
  </si>
  <si>
    <t>Id934</t>
  </si>
  <si>
    <t>Moran, Ms.  Brittany A.</t>
  </si>
  <si>
    <t>Id935</t>
  </si>
  <si>
    <t>Ashby, Mr.  Robert S</t>
  </si>
  <si>
    <t>Id936</t>
  </si>
  <si>
    <t>Ausen, Mr.  Cameron</t>
  </si>
  <si>
    <t>Id937</t>
  </si>
  <si>
    <t>Savage, Mrs.  Ulrike</t>
  </si>
  <si>
    <t>Id938</t>
  </si>
  <si>
    <t>O'Leary, Ms.  Katlyn A.</t>
  </si>
  <si>
    <t>Id939</t>
  </si>
  <si>
    <t>Scoville, Mr.  Morgan B.</t>
  </si>
  <si>
    <t>Id940</t>
  </si>
  <si>
    <t>Kaus, Mr.  Peter</t>
  </si>
  <si>
    <t>Id941</t>
  </si>
  <si>
    <t>Rainey, Ms.  Chandler</t>
  </si>
  <si>
    <t>Id942</t>
  </si>
  <si>
    <t>Rasch, Ms.  Silvana M.</t>
  </si>
  <si>
    <t>Id943</t>
  </si>
  <si>
    <t>Plunkett, Ms.  Natty</t>
  </si>
  <si>
    <t>Id944</t>
  </si>
  <si>
    <t>Murphy, Mr.  Nicholas T</t>
  </si>
  <si>
    <t>Id945</t>
  </si>
  <si>
    <t>Gusmer, Ms.  Rebecca</t>
  </si>
  <si>
    <t>Id946</t>
  </si>
  <si>
    <t>Loftus, Mr.  John</t>
  </si>
  <si>
    <t>Id947</t>
  </si>
  <si>
    <t>Scott, Mr.  Antony G</t>
  </si>
  <si>
    <t>Id948</t>
  </si>
  <si>
    <t>Alvarez, Mr.  Eric</t>
  </si>
  <si>
    <t>Id949</t>
  </si>
  <si>
    <t>Petersson, Mr.  Erik</t>
  </si>
  <si>
    <t>Id950</t>
  </si>
  <si>
    <t>Liaw, Mr.  Matthew T</t>
  </si>
  <si>
    <t>Id951</t>
  </si>
  <si>
    <t>Tripaldi, Ms.  Cassandra</t>
  </si>
  <si>
    <t>Id952</t>
  </si>
  <si>
    <t>Kelley, Ms.  Rosemary C</t>
  </si>
  <si>
    <t>Id953</t>
  </si>
  <si>
    <t>Endara, Ms.  Carrie A.</t>
  </si>
  <si>
    <t>Id954</t>
  </si>
  <si>
    <t>Valle, Mr.  Gerardo Sr.</t>
  </si>
  <si>
    <t>Id955</t>
  </si>
  <si>
    <t>Germain, Mr.  Matthew R.</t>
  </si>
  <si>
    <t>Id956</t>
  </si>
  <si>
    <t>Finecey, Mrs.  Meghan E</t>
  </si>
  <si>
    <t>Id957</t>
  </si>
  <si>
    <t>Mendoza, Mr.  Eric</t>
  </si>
  <si>
    <t>Id958</t>
  </si>
  <si>
    <t>Roe, Ms.  Lisa B</t>
  </si>
  <si>
    <t>Id959</t>
  </si>
  <si>
    <t>Webb, Mrs.  Jane R.</t>
  </si>
  <si>
    <t>Id960</t>
  </si>
  <si>
    <t>Stocker, Ms.  Allison M</t>
  </si>
  <si>
    <t>Id961</t>
  </si>
  <si>
    <t>Jacobson, Mrs.  Sarah E.</t>
  </si>
  <si>
    <t>Id962</t>
  </si>
  <si>
    <t>Shaw, Mr.  Philip J</t>
  </si>
  <si>
    <t>Id963</t>
  </si>
  <si>
    <t>Goodwin, Ms.  Jillian A.</t>
  </si>
  <si>
    <t>Id964</t>
  </si>
  <si>
    <t>Brock, Mrs.  Laura D</t>
  </si>
  <si>
    <t>Id965</t>
  </si>
  <si>
    <t>Papp, Ms.  Megan E.</t>
  </si>
  <si>
    <t>Id966</t>
  </si>
  <si>
    <t>Siragusa, Ms.  Shannon J.</t>
  </si>
  <si>
    <t>Id967</t>
  </si>
  <si>
    <t>Pizarro, Ms.  Rachelle M</t>
  </si>
  <si>
    <t>Id968</t>
  </si>
  <si>
    <t>Strange, Mr.  Casey</t>
  </si>
  <si>
    <t>Id969</t>
  </si>
  <si>
    <t>Eidinger, Ms.  Jessica L</t>
  </si>
  <si>
    <t>Id970</t>
  </si>
  <si>
    <t>Ginsburg, Mr.  Brandon F</t>
  </si>
  <si>
    <t>Id971</t>
  </si>
  <si>
    <t>Truex, Ms.  Melissa</t>
  </si>
  <si>
    <t>Id972</t>
  </si>
  <si>
    <t>Higgins, Ms.  Danielle N</t>
  </si>
  <si>
    <t>Id973</t>
  </si>
  <si>
    <t>McCurdy, Mr.  Matthew</t>
  </si>
  <si>
    <t>Id974</t>
  </si>
  <si>
    <t>Hughes, Mrs.  Bettina</t>
  </si>
  <si>
    <t>Id975</t>
  </si>
  <si>
    <t>Varner, Mr.  Alexander</t>
  </si>
  <si>
    <t>Id976</t>
  </si>
  <si>
    <t>Dahmen, Mrs.  Holli</t>
  </si>
  <si>
    <t>Id977</t>
  </si>
  <si>
    <t>Young, Mrs.  Heather C</t>
  </si>
  <si>
    <t>Id978</t>
  </si>
  <si>
    <t>Fraser, Mr.  Kyle</t>
  </si>
  <si>
    <t>Id979</t>
  </si>
  <si>
    <t>Deeg, Mr.  Thomas J</t>
  </si>
  <si>
    <t>Id980</t>
  </si>
  <si>
    <t>Robertson, Mr.  Chris</t>
  </si>
  <si>
    <t>Id981</t>
  </si>
  <si>
    <t>Peck, Mr.  Graham</t>
  </si>
  <si>
    <t>Id982</t>
  </si>
  <si>
    <t>Burger, Mr.  Garrett</t>
  </si>
  <si>
    <t>Id983</t>
  </si>
  <si>
    <t>Blain, Mr.  Andrew</t>
  </si>
  <si>
    <t>Id984</t>
  </si>
  <si>
    <t>Winters, Mrs.  Annabelle M</t>
  </si>
  <si>
    <t>Id985</t>
  </si>
  <si>
    <t>McCue, Mr.  Daniel T.</t>
  </si>
  <si>
    <t>Id986</t>
  </si>
  <si>
    <t>Webster, Ms.  Deanne</t>
  </si>
  <si>
    <t>Id987</t>
  </si>
  <si>
    <t>Anderson, Ms.  Carrie</t>
  </si>
  <si>
    <t>Id988</t>
  </si>
  <si>
    <t>Chiappone, Mrs.  Suzanne</t>
  </si>
  <si>
    <t>Id989</t>
  </si>
  <si>
    <t>Opie, Ms.  Jasmine P.</t>
  </si>
  <si>
    <t>Id990</t>
  </si>
  <si>
    <t>Donnelly, Ms.  Jennifer</t>
  </si>
  <si>
    <t>Id991</t>
  </si>
  <si>
    <t>Rall, Ms.  Tracie</t>
  </si>
  <si>
    <t>Id992</t>
  </si>
  <si>
    <t>Mitchell, Mr.  Tristan D.</t>
  </si>
  <si>
    <t>Id993</t>
  </si>
  <si>
    <t>Chen, Mr.  Peiweng</t>
  </si>
  <si>
    <t>Id994</t>
  </si>
  <si>
    <t>Tufaro, Ms.  Theresa M.</t>
  </si>
  <si>
    <t>Id995</t>
  </si>
  <si>
    <t>Peters, Mr.  Daniel J</t>
  </si>
  <si>
    <t>Id996</t>
  </si>
  <si>
    <t>Susedik, Mrs.  Courtney M.</t>
  </si>
  <si>
    <t>Id997</t>
  </si>
  <si>
    <t>Garcia, Mr.  Jose A.</t>
  </si>
  <si>
    <t>Id998</t>
  </si>
  <si>
    <t>Deady, Mrs.  Lauren</t>
  </si>
  <si>
    <t>Id999</t>
  </si>
  <si>
    <t>Campbell, Mr.  Jonathon M.</t>
  </si>
  <si>
    <t>Id1000</t>
  </si>
  <si>
    <t>Schaefer, Mrs.  Stephanie A</t>
  </si>
  <si>
    <t>Id1001</t>
  </si>
  <si>
    <t>D'Alessandro, Mr.  Patrick</t>
  </si>
  <si>
    <t>Id1002</t>
  </si>
  <si>
    <t>Wyss, Mrs.  Krista</t>
  </si>
  <si>
    <t>Id1003</t>
  </si>
  <si>
    <t>Rose, Ms.  Jenessa</t>
  </si>
  <si>
    <t>Id1004</t>
  </si>
  <si>
    <t>Hopper, Mr.  Ryan M.</t>
  </si>
  <si>
    <t>Id1005</t>
  </si>
  <si>
    <t>Finneran, Mr.  Thomas</t>
  </si>
  <si>
    <t>Id1006</t>
  </si>
  <si>
    <t>Basham, Ms.  Amanda N.</t>
  </si>
  <si>
    <t>Id1007</t>
  </si>
  <si>
    <t>Inman, Ms.  Teresa P.</t>
  </si>
  <si>
    <t>Id1008</t>
  </si>
  <si>
    <t>Oscal, Mr.  Dorian</t>
  </si>
  <si>
    <t>Id1009</t>
  </si>
  <si>
    <t>Craft, Ms.  Amy</t>
  </si>
  <si>
    <t>Id1010</t>
  </si>
  <si>
    <t>Kebede, Ms.  Aberu</t>
  </si>
  <si>
    <t>Id1011</t>
  </si>
  <si>
    <t>Strobel, Ms.  Ashley</t>
  </si>
  <si>
    <t>Id1012</t>
  </si>
  <si>
    <t>Dalton, Ms.  Anna E</t>
  </si>
  <si>
    <t>Id1013</t>
  </si>
  <si>
    <t>Morimoto, Ms.  Tania K.</t>
  </si>
  <si>
    <t>Id1014</t>
  </si>
  <si>
    <t>Manlove, Ms.  Ashley E</t>
  </si>
  <si>
    <t>Id1015</t>
  </si>
  <si>
    <t>Madzik, Ms.  Aleksandra</t>
  </si>
  <si>
    <t>Id1016</t>
  </si>
  <si>
    <t>Hobson, Ms.  Valery L</t>
  </si>
  <si>
    <t>Id1017</t>
  </si>
  <si>
    <t>Reyes, Mrs.  Joanna G.</t>
  </si>
  <si>
    <t>Id1018</t>
  </si>
  <si>
    <t>Tierney, Mrs.  Stefanie F.</t>
  </si>
  <si>
    <t>Id1019</t>
  </si>
  <si>
    <t>Gabris, Mr.  Stephen</t>
  </si>
  <si>
    <t>Id1020</t>
  </si>
  <si>
    <t>Howard, Ms.  Liza J.</t>
  </si>
  <si>
    <t>Id1021</t>
  </si>
  <si>
    <t>Kallay, Mr.  Ian M.</t>
  </si>
  <si>
    <t>Id1022</t>
  </si>
  <si>
    <t>Leguizamo, Ms.  Claudia L.</t>
  </si>
  <si>
    <t>Id1023</t>
  </si>
  <si>
    <t>Escartin, Ms.  Jessica M</t>
  </si>
  <si>
    <t>Id1024</t>
  </si>
  <si>
    <t>Chorey, Mr.  Billy Jr.</t>
  </si>
  <si>
    <t>Id1025</t>
  </si>
  <si>
    <t>McVay, Mr.  David</t>
  </si>
  <si>
    <t>Id1026</t>
  </si>
  <si>
    <t>Vinson, Mr.  Tim</t>
  </si>
  <si>
    <t>Id1027</t>
  </si>
  <si>
    <t>Astrike-Davis, Ms.  Emma M</t>
  </si>
  <si>
    <t>Id1028</t>
  </si>
  <si>
    <t>Harder, Mr.  Tim</t>
  </si>
  <si>
    <t>Id1029</t>
  </si>
  <si>
    <t>Bell, Mr.  Patrick</t>
  </si>
  <si>
    <t>Id1030</t>
  </si>
  <si>
    <t>Dawes, Ms.  Bridget K.</t>
  </si>
  <si>
    <t>Id1031</t>
  </si>
  <si>
    <t>Larios, Mr.  Gabriel</t>
  </si>
  <si>
    <t>Id1032</t>
  </si>
  <si>
    <t>Yaremczuk, Ms.  Natasha</t>
  </si>
  <si>
    <t>Id1033</t>
  </si>
  <si>
    <t>Knight, Ms.  Abby A.</t>
  </si>
  <si>
    <t>Id1034</t>
  </si>
  <si>
    <t>Eversman, Ms.  Michelle</t>
  </si>
  <si>
    <t>Id1035</t>
  </si>
  <si>
    <t>Hickory, Ms.  Mckendree</t>
  </si>
  <si>
    <t>Id1036</t>
  </si>
  <si>
    <t>Mooney, Ms.  Tara</t>
  </si>
  <si>
    <t>Id1037</t>
  </si>
  <si>
    <t>Craighead, Mr.  Daniel</t>
  </si>
  <si>
    <t>Id1038</t>
  </si>
  <si>
    <t>Gardner, Mr.  Joshua P</t>
  </si>
  <si>
    <t>Id1039</t>
  </si>
  <si>
    <t>Lohrenz, Ms.  Erin C</t>
  </si>
  <si>
    <t>Id1040</t>
  </si>
  <si>
    <t>Demise, Ms.  Shure</t>
  </si>
  <si>
    <t>Id1041</t>
  </si>
  <si>
    <t>Nelson, Mr.  Richard</t>
  </si>
  <si>
    <t>Id1042</t>
  </si>
  <si>
    <t>Guitard, Ms.  Brenda</t>
  </si>
  <si>
    <t>Id1043</t>
  </si>
  <si>
    <t>Navas, Mr.  Joseph M</t>
  </si>
  <si>
    <t>Id1044</t>
  </si>
  <si>
    <t>Ptucha, Mr.  Stephen J.</t>
  </si>
  <si>
    <t>Id1045</t>
  </si>
  <si>
    <t>Kirouac, Mrs.  Kathya</t>
  </si>
  <si>
    <t>Id1046</t>
  </si>
  <si>
    <t>Toews, Mr.  Wesley</t>
  </si>
  <si>
    <t>Id1047</t>
  </si>
  <si>
    <t>Perry, Mr.  Tim</t>
  </si>
  <si>
    <t>Id1048</t>
  </si>
  <si>
    <t>Kretz, Ms.  Jamie L.</t>
  </si>
  <si>
    <t>Id1049</t>
  </si>
  <si>
    <t>Hempel, Ms.  Alexandra</t>
  </si>
  <si>
    <t>Id1050</t>
  </si>
  <si>
    <t>McBroom, Ms.  Tiffany</t>
  </si>
  <si>
    <t>Id1051</t>
  </si>
  <si>
    <t>Yoo, Mrs.  Rebecca J</t>
  </si>
  <si>
    <t>Id1052</t>
  </si>
  <si>
    <t>Rand, Mr.  Austin T.</t>
  </si>
  <si>
    <t>Id1053</t>
  </si>
  <si>
    <t>Wolfe, Ms.  Jamie T</t>
  </si>
  <si>
    <t>Id1054</t>
  </si>
  <si>
    <t>Vance, Mr.  Matthew T.</t>
  </si>
  <si>
    <t>Id1055</t>
  </si>
  <si>
    <t>Burnett, Mrs.  Emily</t>
  </si>
  <si>
    <t>Id1056</t>
  </si>
  <si>
    <t>Clason, Ms.  Gillian</t>
  </si>
  <si>
    <t>Id1057</t>
  </si>
  <si>
    <t>Donnelly, Mrs.  Brenn E.</t>
  </si>
  <si>
    <t>Id1058</t>
  </si>
  <si>
    <t>Pietz, Ms.  Lisa M</t>
  </si>
  <si>
    <t>Id1059</t>
  </si>
  <si>
    <t>Tegenkamp, Mr.  Matt</t>
  </si>
  <si>
    <t>Id1060</t>
  </si>
  <si>
    <t>Dover, Mr.  Thomas A.</t>
  </si>
  <si>
    <t>Id1061</t>
  </si>
  <si>
    <t>Dockemeyer, Mr.  Kevin J</t>
  </si>
  <si>
    <t>Id1062</t>
  </si>
  <si>
    <t>Steele, Mr.  William H. III</t>
  </si>
  <si>
    <t>Id1063</t>
  </si>
  <si>
    <t>Harel, Mr.  Gal</t>
  </si>
  <si>
    <t>Id1064</t>
  </si>
  <si>
    <t>Aguila, Mr.  Anton</t>
  </si>
  <si>
    <t>Id1065</t>
  </si>
  <si>
    <t>Vallejo Sarmiento, Ms.  Yazmin</t>
  </si>
  <si>
    <t>Id1066</t>
  </si>
  <si>
    <t>Beisheim, Mr.  Florian</t>
  </si>
  <si>
    <t>Id1067</t>
  </si>
  <si>
    <t>Lenhoff, Ms.  Karen L</t>
  </si>
  <si>
    <t>Id1068</t>
  </si>
  <si>
    <t>Wehrwein, Mr.  Scott</t>
  </si>
  <si>
    <t>Id1069</t>
  </si>
  <si>
    <t>Wallace, Ms.  Claire</t>
  </si>
  <si>
    <t>Id1070</t>
  </si>
  <si>
    <t>Markowitz, Ms.  Lynn M.</t>
  </si>
  <si>
    <t>Id1071</t>
  </si>
  <si>
    <t>Vos, Ms.  Sharon</t>
  </si>
  <si>
    <t>Id1072</t>
  </si>
  <si>
    <t>McLeod, Mrs.  Candice</t>
  </si>
  <si>
    <t>Id1073</t>
  </si>
  <si>
    <t>Balcom, Ms.  Jennifer D</t>
  </si>
  <si>
    <t>Id1074</t>
  </si>
  <si>
    <t>Dirth, Mr.  Eric</t>
  </si>
  <si>
    <t>Id1075</t>
  </si>
  <si>
    <t>Inglish, Mr.  Bryan</t>
  </si>
  <si>
    <t>Id1076</t>
  </si>
  <si>
    <t>Matthews, Mr.  Devon R.</t>
  </si>
  <si>
    <t>Id1077</t>
  </si>
  <si>
    <t>Massa-Musiak, Ms.  Elena</t>
  </si>
  <si>
    <t>Id1078</t>
  </si>
  <si>
    <t>Bailey, Mr.  Chris</t>
  </si>
  <si>
    <t>Id1079</t>
  </si>
  <si>
    <t>Jacoby, Mr.  Bert</t>
  </si>
  <si>
    <t>Id1080</t>
  </si>
  <si>
    <t>Crimmings, Mr.  John P.</t>
  </si>
  <si>
    <t>Id1081</t>
  </si>
  <si>
    <t>Crane, Mr.  Daniel P</t>
  </si>
  <si>
    <t>Id1082</t>
  </si>
  <si>
    <t>Swartzfager, Mrs.  Lisa K.</t>
  </si>
  <si>
    <t>Id1083</t>
  </si>
  <si>
    <t>Clevenger, Mrs.  Kristine</t>
  </si>
  <si>
    <t>Id1084</t>
  </si>
  <si>
    <t>Reichardt, Mr.  Paul A</t>
  </si>
  <si>
    <t>Id1085</t>
  </si>
  <si>
    <t>Morton, Mr.  Bryan</t>
  </si>
  <si>
    <t>Id1086</t>
  </si>
  <si>
    <t>Sunstrum, Mr.  Chris</t>
  </si>
  <si>
    <t>Id1087</t>
  </si>
  <si>
    <t>Frownfelter, Ms.  Milah B</t>
  </si>
  <si>
    <t>Id1088</t>
  </si>
  <si>
    <t>Richter, Ms.  Annette M.</t>
  </si>
  <si>
    <t>Id1089</t>
  </si>
  <si>
    <t>England, Mrs.  Yoko</t>
  </si>
  <si>
    <t>Id1090</t>
  </si>
  <si>
    <t>McLean, Ms.  Laura</t>
  </si>
  <si>
    <t>Id1091</t>
  </si>
  <si>
    <t>Gardner, Ms.  Tess A.</t>
  </si>
  <si>
    <t>Id1092</t>
  </si>
  <si>
    <t>Lane, Mr.  William G.</t>
  </si>
  <si>
    <t>Id1093</t>
  </si>
  <si>
    <t>Vonachen, Ms.  Paige</t>
  </si>
  <si>
    <t>Id1094</t>
  </si>
  <si>
    <t>Smith, Mr.  Matthew J</t>
  </si>
  <si>
    <t>Id1095</t>
  </si>
  <si>
    <t>Kidwell, Mr.  Matthew</t>
  </si>
  <si>
    <t>Id1096</t>
  </si>
  <si>
    <t>Betancourth, Mrs.  Maria</t>
  </si>
  <si>
    <t>Id1097</t>
  </si>
  <si>
    <t>Henstrom, Ms.  Stephanie D</t>
  </si>
  <si>
    <t>Id1098</t>
  </si>
  <si>
    <t>Pereira, Ms.  Tiffany</t>
  </si>
  <si>
    <t>Id1099</t>
  </si>
  <si>
    <t>Black, Ms.  Sara M.</t>
  </si>
  <si>
    <t>Id1100</t>
  </si>
  <si>
    <t>Brown, Mr.  Scott A.</t>
  </si>
  <si>
    <t>Id1101</t>
  </si>
  <si>
    <t>Reasoner, Mrs.  Lauren</t>
  </si>
  <si>
    <t>Id1102</t>
  </si>
  <si>
    <t>Wandzilak, Mr.  Scott</t>
  </si>
  <si>
    <t>Id1103</t>
  </si>
  <si>
    <t>Carver, Mr.  Brian A.</t>
  </si>
  <si>
    <t>Id1104</t>
  </si>
  <si>
    <t>Borror, Ms.  Kaitlin R.</t>
  </si>
  <si>
    <t>Id1105</t>
  </si>
  <si>
    <t>Saad, Mr.  Mohammad</t>
  </si>
  <si>
    <t>Id1106</t>
  </si>
  <si>
    <t>Paul, Mr.  Charlie</t>
  </si>
  <si>
    <t>Id1107</t>
  </si>
  <si>
    <t>Trail, Mr.  Brent</t>
  </si>
  <si>
    <t>Id1108</t>
  </si>
  <si>
    <t>Benton, Ms.  Kelli M</t>
  </si>
  <si>
    <t>Id1109</t>
  </si>
  <si>
    <t>Bauman, Mrs.  Sheridan H</t>
  </si>
  <si>
    <t>Id1110</t>
  </si>
  <si>
    <t>Bakula, Mrs.  Sarah M.</t>
  </si>
  <si>
    <t>Id1111</t>
  </si>
  <si>
    <t>Edwards, Ms.  Jennifer</t>
  </si>
  <si>
    <t>Id1112</t>
  </si>
  <si>
    <t>Davis, Mrs.  Laura J</t>
  </si>
  <si>
    <t>Id1113</t>
  </si>
  <si>
    <t>Weiler, Mr.  Thomas</t>
  </si>
  <si>
    <t>Id1114</t>
  </si>
  <si>
    <t>Schaaf, Ms.  Gisele</t>
  </si>
  <si>
    <t>Id1115</t>
  </si>
  <si>
    <t>Sack, Ms.  Myra L</t>
  </si>
  <si>
    <t>Id1116</t>
  </si>
  <si>
    <t>Chenard, Ms.  Melissa M.</t>
  </si>
  <si>
    <t>Id1117</t>
  </si>
  <si>
    <t>Williamson, Ms.  Eleanor F.</t>
  </si>
  <si>
    <t>Id1118</t>
  </si>
  <si>
    <t>Dollas, Ms.  Elizabeth</t>
  </si>
  <si>
    <t>Id1119</t>
  </si>
  <si>
    <t>Sprague, Mr.  Kenneth</t>
  </si>
  <si>
    <t>Id1120</t>
  </si>
  <si>
    <t>Michell, Mr.  Robert G.</t>
  </si>
  <si>
    <t>Id1121</t>
  </si>
  <si>
    <t>Datwyler, Mr.  Thomas C.</t>
  </si>
  <si>
    <t>Id1122</t>
  </si>
  <si>
    <t>Mead, Mr.  Matthew J.</t>
  </si>
  <si>
    <t>Id1123</t>
  </si>
  <si>
    <t>Kennedy, Ms.  Mallory D.</t>
  </si>
  <si>
    <t>Id1124</t>
  </si>
  <si>
    <t>Czech, Mr.  Christopher D.</t>
  </si>
  <si>
    <t>Id1125</t>
  </si>
  <si>
    <t>O'Brien, Mrs.  Jamie</t>
  </si>
  <si>
    <t>Id1126</t>
  </si>
  <si>
    <t>Bachman, Ms.  Ariell</t>
  </si>
  <si>
    <t>Id1127</t>
  </si>
  <si>
    <t>Bednar, Mr.  Christopher</t>
  </si>
  <si>
    <t>Id1128</t>
  </si>
  <si>
    <t>Daye, Mr.  Ryan</t>
  </si>
  <si>
    <t>Id1129</t>
  </si>
  <si>
    <t>Clarke, Mr.  Thomas B.</t>
  </si>
  <si>
    <t>Id1130</t>
  </si>
  <si>
    <t>Koren, Ms.  Katie</t>
  </si>
  <si>
    <t>Id1131</t>
  </si>
  <si>
    <t>Kuramoto, Mrs.  Rachelle L</t>
  </si>
  <si>
    <t>Id1132</t>
  </si>
  <si>
    <t>Lynn, Ms.  Colleen</t>
  </si>
  <si>
    <t>Id1133</t>
  </si>
  <si>
    <t>Dierksen, Mr.  Gregory A</t>
  </si>
  <si>
    <t>Id1134</t>
  </si>
  <si>
    <t>Zoeller, Ms.  Lara</t>
  </si>
  <si>
    <t>Id1135</t>
  </si>
  <si>
    <t>Flesch, Ms.  Megan</t>
  </si>
  <si>
    <t>Id1136</t>
  </si>
  <si>
    <t>Maltby, Ms.  Sara</t>
  </si>
  <si>
    <t>Id1137</t>
  </si>
  <si>
    <t>Custance, Ms.  Lucie J.</t>
  </si>
  <si>
    <t>Id1138</t>
  </si>
  <si>
    <t>Choi, Ms.  Elizabeth S.</t>
  </si>
  <si>
    <t>Id1139</t>
  </si>
  <si>
    <t>Barnett, Ms.  Carma S</t>
  </si>
  <si>
    <t>Id1140</t>
  </si>
  <si>
    <t>Proulx, Mr.  Ryan</t>
  </si>
  <si>
    <t>Id1141</t>
  </si>
  <si>
    <t>Hamilton, Mr.  Daniel</t>
  </si>
  <si>
    <t>Id1142</t>
  </si>
  <si>
    <t>Lundine, Ms.  Sarah</t>
  </si>
  <si>
    <t>Id1143</t>
  </si>
  <si>
    <t>Paullin, Mr.  Matthew J</t>
  </si>
  <si>
    <t>Id1144</t>
  </si>
  <si>
    <t>Delucia, Ms.  Francesca</t>
  </si>
  <si>
    <t>Id1145</t>
  </si>
  <si>
    <t>Valentine, Ms.  Nicole</t>
  </si>
  <si>
    <t>Id1146</t>
  </si>
  <si>
    <t>Mohara, Mr.  Toshiyuki</t>
  </si>
  <si>
    <t>Id1147</t>
  </si>
  <si>
    <t>Fairbrother, Mr.  Tom L.</t>
  </si>
  <si>
    <t>Id1148</t>
  </si>
  <si>
    <t>Fagan, Mr.  Brian</t>
  </si>
  <si>
    <t>Id1149</t>
  </si>
  <si>
    <t>Toth, Mr.  Matthew</t>
  </si>
  <si>
    <t>Id1150</t>
  </si>
  <si>
    <t>Guinn, Ms.  Julee</t>
  </si>
  <si>
    <t>Id1151</t>
  </si>
  <si>
    <t>Rogers, Mr.  Christopher M.</t>
  </si>
  <si>
    <t>Id1152</t>
  </si>
  <si>
    <t>Diviney, Mr.  Ciaran</t>
  </si>
  <si>
    <t>Id1153</t>
  </si>
  <si>
    <t>Marlatt, Ms.  Kara</t>
  </si>
  <si>
    <t>Id1154</t>
  </si>
  <si>
    <t>Ohler, Ms.  Makie</t>
  </si>
  <si>
    <t>Id1155</t>
  </si>
  <si>
    <t>Mossler, Ms.  Emily E</t>
  </si>
  <si>
    <t>Id1156</t>
  </si>
  <si>
    <t>Segall, Mr.  Cary</t>
  </si>
  <si>
    <t>Id1157</t>
  </si>
  <si>
    <t>Sprieser, Mr.  Steven</t>
  </si>
  <si>
    <t>Id1158</t>
  </si>
  <si>
    <t>Blanco, Mr.  Jose Antonio Sr.</t>
  </si>
  <si>
    <t>Id1159</t>
  </si>
  <si>
    <t>Sheptock, Ms.  Tatiana</t>
  </si>
  <si>
    <t>Id1160</t>
  </si>
  <si>
    <t>Chruniak, Mr.  Dan T.</t>
  </si>
  <si>
    <t>Id1161</t>
  </si>
  <si>
    <t>Miller, Ms.  Liisa A.</t>
  </si>
  <si>
    <t>Id1162</t>
  </si>
  <si>
    <t>Theis, Ms.  Kathryn E.</t>
  </si>
  <si>
    <t>Id1163</t>
  </si>
  <si>
    <t>Sadler, Mr.  Maxwell</t>
  </si>
  <si>
    <t>Id1164</t>
  </si>
  <si>
    <t>Auger, Ms.  Pascale</t>
  </si>
  <si>
    <t>Id1165</t>
  </si>
  <si>
    <t>Steadman, Ms.  Becca</t>
  </si>
  <si>
    <t>Id1166</t>
  </si>
  <si>
    <t>McCarron, Ms.  Grace</t>
  </si>
  <si>
    <t>Id1167</t>
  </si>
  <si>
    <t>Roecker, Ms.  Samantha</t>
  </si>
  <si>
    <t>Id1168</t>
  </si>
  <si>
    <t>Giumarra, Mrs.  Nicole R.</t>
  </si>
  <si>
    <t>Id1169</t>
  </si>
  <si>
    <t>Peters, Mr.  David W</t>
  </si>
  <si>
    <t>Id1170</t>
  </si>
  <si>
    <t>Bower, Mr.  Grant</t>
  </si>
  <si>
    <t>Id1171</t>
  </si>
  <si>
    <t>Chen, Mrs.  Sophia</t>
  </si>
  <si>
    <t>Id1172</t>
  </si>
  <si>
    <t>Capriccioso, Ms.  Christina</t>
  </si>
  <si>
    <t>Id1173</t>
  </si>
  <si>
    <t>Starbuck, Mr.  Sam L.</t>
  </si>
  <si>
    <t>Id1174</t>
  </si>
  <si>
    <t>McMahon, Mrs.  Haley R.</t>
  </si>
  <si>
    <t>Id1175</t>
  </si>
  <si>
    <t>Rissell, Mr.  Ethan</t>
  </si>
  <si>
    <t>Id1176</t>
  </si>
  <si>
    <t>Kromroy, Mr.  Andrew W</t>
  </si>
  <si>
    <t>Id1177</t>
  </si>
  <si>
    <t>Manfredi, Mr.  Mark G</t>
  </si>
  <si>
    <t>Id1178</t>
  </si>
  <si>
    <t>Manwaring, Ms.  Kasey E.</t>
  </si>
  <si>
    <t>Id1179</t>
  </si>
  <si>
    <t>Tomaszewski, Mr.  Jeff</t>
  </si>
  <si>
    <t>Id1180</t>
  </si>
  <si>
    <t>Gannon, Ms.  Amy</t>
  </si>
  <si>
    <t>Id1181</t>
  </si>
  <si>
    <t>Frye, Mr.  Adam</t>
  </si>
  <si>
    <t>Id1182</t>
  </si>
  <si>
    <t>Jenkins, Ms.  Kristin M</t>
  </si>
  <si>
    <t>Id1183</t>
  </si>
  <si>
    <t>Currier, Ms.  Mary-Lynn B.</t>
  </si>
  <si>
    <t>Id1184</t>
  </si>
  <si>
    <t>Whittendale, Mrs.  Jamie A</t>
  </si>
  <si>
    <t>Id1185</t>
  </si>
  <si>
    <t>Rixe, Mr.  Jeffrey A.</t>
  </si>
  <si>
    <t>Id1186</t>
  </si>
  <si>
    <t>Ballon-Landa, Ms.  Nicole</t>
  </si>
  <si>
    <t>Id1187</t>
  </si>
  <si>
    <t>Zaferos, Ms.  Audrey</t>
  </si>
  <si>
    <t>Id1188</t>
  </si>
  <si>
    <t>Jackson, Mr.  Jacob</t>
  </si>
  <si>
    <t>Id1189</t>
  </si>
  <si>
    <t>Evans Marke, Mr.  Daniel S</t>
  </si>
  <si>
    <t>Id1190</t>
  </si>
  <si>
    <t>Samland, Mr.  Marc C.</t>
  </si>
  <si>
    <t>Id1191</t>
  </si>
  <si>
    <t>Shapiro, Mr.  Mark S</t>
  </si>
  <si>
    <t>Id1192</t>
  </si>
  <si>
    <t>Snitzer, Mr.  Dan</t>
  </si>
  <si>
    <t>Id1193</t>
  </si>
  <si>
    <t>Herra Arroyo, Ms.  Gabriela</t>
  </si>
  <si>
    <t>Id1194</t>
  </si>
  <si>
    <t>Watters, Ms.  Amanda</t>
  </si>
  <si>
    <t>Id1195</t>
  </si>
  <si>
    <t>Steele-Belkin, Ms.  Dara</t>
  </si>
  <si>
    <t>Id1196</t>
  </si>
  <si>
    <t>Christensen, Ms.  Rachelle R</t>
  </si>
  <si>
    <t>Id1197</t>
  </si>
  <si>
    <t>Hodge, Ms.  Brenda J</t>
  </si>
  <si>
    <t>Id1198</t>
  </si>
  <si>
    <t>Rusterholz, Mr.  Tim</t>
  </si>
  <si>
    <t>Id1199</t>
  </si>
  <si>
    <t>Lafrance, Mr.  Sylvain</t>
  </si>
  <si>
    <t>Id1200</t>
  </si>
  <si>
    <t>Hallis, Mrs.  Lisa M</t>
  </si>
  <si>
    <t>Id1201</t>
  </si>
  <si>
    <t>Marshall, Mr.  Ryan</t>
  </si>
  <si>
    <t>Id1202</t>
  </si>
  <si>
    <t>Salowitz, Mrs.  Kaitlin M</t>
  </si>
  <si>
    <t>Id1203</t>
  </si>
  <si>
    <t>Blake, Mr.  William R.</t>
  </si>
  <si>
    <t>Id1204</t>
  </si>
  <si>
    <t>Langerak, Mr.  Bruce</t>
  </si>
  <si>
    <t>Id1205</t>
  </si>
  <si>
    <t>Bonilla, Mrs.  Veronica</t>
  </si>
  <si>
    <t>Id1206</t>
  </si>
  <si>
    <t>Ciabattoni, Mr.  Warren</t>
  </si>
  <si>
    <t>Id1207</t>
  </si>
  <si>
    <t>Escanero Palmer, Mrs.  Daniela</t>
  </si>
  <si>
    <t>Id1208</t>
  </si>
  <si>
    <t>Lowe, Ms.  Deirdre A</t>
  </si>
  <si>
    <t>Id1209</t>
  </si>
  <si>
    <t>Osmark, Mr.  Mathias</t>
  </si>
  <si>
    <t>Id1210</t>
  </si>
  <si>
    <t>Lawson, Mr.  Matthew</t>
  </si>
  <si>
    <t>Id1211</t>
  </si>
  <si>
    <t>Warwick, Mr.  Kurt</t>
  </si>
  <si>
    <t>Id1212</t>
  </si>
  <si>
    <t>Magnuson, Mr.  Samuel</t>
  </si>
  <si>
    <t>Id1213</t>
  </si>
  <si>
    <t>Marsh, Mrs.  Emily</t>
  </si>
  <si>
    <t>Id1214</t>
  </si>
  <si>
    <t>Kari, Ms.  Tiffany</t>
  </si>
  <si>
    <t>Id1215</t>
  </si>
  <si>
    <t>Standiford, Mr.  Alex F</t>
  </si>
  <si>
    <t>Id1216</t>
  </si>
  <si>
    <t>Sherwin, Ms.  Alice</t>
  </si>
  <si>
    <t>Id1217</t>
  </si>
  <si>
    <t>Parker, Ms.  Allison M.</t>
  </si>
  <si>
    <t>Id1218</t>
  </si>
  <si>
    <t>Blekeli, Mr.  Johannes Fiskerstand</t>
  </si>
  <si>
    <t>Id1219</t>
  </si>
  <si>
    <t>Vangampleare, Mr.  Stephen</t>
  </si>
  <si>
    <t>Id1220</t>
  </si>
  <si>
    <t>Hiatt, Mr.  Jon M</t>
  </si>
  <si>
    <t>Id1221</t>
  </si>
  <si>
    <t>Tadesse, Mr.  Fasil</t>
  </si>
  <si>
    <t>Id1222</t>
  </si>
  <si>
    <t>Jaswell, Ms.  Megan C.</t>
  </si>
  <si>
    <t>Id1223</t>
  </si>
  <si>
    <t>Phillips-Cook, Ms.  Lisa J.</t>
  </si>
  <si>
    <t>Id1224</t>
  </si>
  <si>
    <t>Clark, Mr.  Doron P</t>
  </si>
  <si>
    <t>Id1225</t>
  </si>
  <si>
    <t>Wang, Ms.  Katharina</t>
  </si>
  <si>
    <t>Id1226</t>
  </si>
  <si>
    <t>Desruisseaux, Mr.  Carl</t>
  </si>
  <si>
    <t>Id1227</t>
  </si>
  <si>
    <t>Ripp, Ms.  Kelsey J.</t>
  </si>
  <si>
    <t>Id1228</t>
  </si>
  <si>
    <t>Harris, Mr.  Stephen A.</t>
  </si>
  <si>
    <t>Id1229</t>
  </si>
  <si>
    <t>Shafer, Mr.  Dan</t>
  </si>
  <si>
    <t>Id1230</t>
  </si>
  <si>
    <t>Hemesath, Ms.  Katie C</t>
  </si>
  <si>
    <t>Id1231</t>
  </si>
  <si>
    <t>Vinci, Ms.  Melissa K</t>
  </si>
  <si>
    <t>Id1232</t>
  </si>
  <si>
    <t>Diamond-Husmann, Ms.  Kara H</t>
  </si>
  <si>
    <t>Id1233</t>
  </si>
  <si>
    <t>Soto, Mr.  Juan Carlos</t>
  </si>
  <si>
    <t>Id1234</t>
  </si>
  <si>
    <t>Howard, Mr.  John III</t>
  </si>
  <si>
    <t>Id1235</t>
  </si>
  <si>
    <t>Patrick, Mrs.  Sarah M</t>
  </si>
  <si>
    <t>Id1236</t>
  </si>
  <si>
    <t>Dacko, Mrs.  Kristin C</t>
  </si>
  <si>
    <t>Id1237</t>
  </si>
  <si>
    <t>Glassey, Ms.  Casey M.</t>
  </si>
  <si>
    <t>Id1238</t>
  </si>
  <si>
    <t>Frechette, Mr.  Samuel</t>
  </si>
  <si>
    <t>Id1239</t>
  </si>
  <si>
    <t>Benitez, Mr.  Braulio</t>
  </si>
  <si>
    <t>Id1240</t>
  </si>
  <si>
    <t>Gauthier, Ms.  Anne-Marie</t>
  </si>
  <si>
    <t>Id1241</t>
  </si>
  <si>
    <t>Fazioli, Mr.  Samuel K.</t>
  </si>
  <si>
    <t>Id1242</t>
  </si>
  <si>
    <t>Chorney, Mrs.  Yuki</t>
  </si>
  <si>
    <t>Id1243</t>
  </si>
  <si>
    <t>Dannenhauer, Mr.  Rafer</t>
  </si>
  <si>
    <t>Id1244</t>
  </si>
  <si>
    <t>McComb, Ms.  Claire</t>
  </si>
  <si>
    <t>Id1245</t>
  </si>
  <si>
    <t>Blake, Ms.  Erynn J.</t>
  </si>
  <si>
    <t>Id1246</t>
  </si>
  <si>
    <t>Sambasivam, Mr.  Mahesh</t>
  </si>
  <si>
    <t>Id1247</t>
  </si>
  <si>
    <t>Maina, Mr.  Stanley</t>
  </si>
  <si>
    <t>Id1248</t>
  </si>
  <si>
    <t>Keshian, Mr.  Gregory</t>
  </si>
  <si>
    <t>Id1249</t>
  </si>
  <si>
    <t>Maas, Mr.  Eric</t>
  </si>
  <si>
    <t>Id1250</t>
  </si>
  <si>
    <t>Sinasac, Ms.  Rachel M</t>
  </si>
  <si>
    <t>Id1251</t>
  </si>
  <si>
    <t>Van De Kamp, Mr.  Fritz</t>
  </si>
  <si>
    <t>Id1252</t>
  </si>
  <si>
    <t>Ruffo, Mr.  Brad</t>
  </si>
  <si>
    <t>Id1253</t>
  </si>
  <si>
    <t>Long, Ms.  Claire M</t>
  </si>
  <si>
    <t>Id1254</t>
  </si>
  <si>
    <t>Rohde, Mrs.  Jennifer</t>
  </si>
  <si>
    <t>Id1255</t>
  </si>
  <si>
    <t>Bonzi, Ms.  Maria S.</t>
  </si>
  <si>
    <t>Id1256</t>
  </si>
  <si>
    <t>Moore, Ms.  Katherine E</t>
  </si>
  <si>
    <t>Id1257</t>
  </si>
  <si>
    <t>McGrane, Mr.  Michael</t>
  </si>
  <si>
    <t>Id1258</t>
  </si>
  <si>
    <t>Stepnowski, Ms.  Roxanne</t>
  </si>
  <si>
    <t>Id1259</t>
  </si>
  <si>
    <t>Merkle, Mr.  Israel</t>
  </si>
  <si>
    <t>Id1260</t>
  </si>
  <si>
    <t>Schaefer, Mr.  Samalya</t>
  </si>
  <si>
    <t>Id1261</t>
  </si>
  <si>
    <t>Vigneron, Mr.  Peter</t>
  </si>
  <si>
    <t>Id1262</t>
  </si>
  <si>
    <t>Mucci, Ms.  Alicia</t>
  </si>
  <si>
    <t>Id1263</t>
  </si>
  <si>
    <t>MacDonald, Ms.  Sarah K.</t>
  </si>
  <si>
    <t>Id1264</t>
  </si>
  <si>
    <t>Deng, Mr.  Guomin</t>
  </si>
  <si>
    <t>Id1265</t>
  </si>
  <si>
    <t>De Mata, Mr.  Javier</t>
  </si>
  <si>
    <t>Id1266</t>
  </si>
  <si>
    <t>Strickland, Mr.  Matt</t>
  </si>
  <si>
    <t>Id1267</t>
  </si>
  <si>
    <t>Cheney, Mr.  Thomas S</t>
  </si>
  <si>
    <t>Id1268</t>
  </si>
  <si>
    <t>Godoy, Ms.  Martha Patricia</t>
  </si>
  <si>
    <t>Id1269</t>
  </si>
  <si>
    <t>Rider, Ms.  Alicia</t>
  </si>
  <si>
    <t>Id1270</t>
  </si>
  <si>
    <t>Evans, Ms.  Jennifer V.</t>
  </si>
  <si>
    <t>Id1271</t>
  </si>
  <si>
    <t>Anderson, Mr.  Michael W.</t>
  </si>
  <si>
    <t>Id1272</t>
  </si>
  <si>
    <t>Walters, Mr.  Eddie C</t>
  </si>
  <si>
    <t>Id1273</t>
  </si>
  <si>
    <t>Leboeuf, Mr.  Maxime M</t>
  </si>
  <si>
    <t>Id1274</t>
  </si>
  <si>
    <t>Scheibel, Mr.  Mark D</t>
  </si>
  <si>
    <t>Id1275</t>
  </si>
  <si>
    <t>Ritter, Mr.  Adam</t>
  </si>
  <si>
    <t>Id1276</t>
  </si>
  <si>
    <t>Deeg, Mr.  Justin M</t>
  </si>
  <si>
    <t>Id1277</t>
  </si>
  <si>
    <t>Pretot, Ms.  Svetlana V.</t>
  </si>
  <si>
    <t>Id1278</t>
  </si>
  <si>
    <t>Willsey, Ms.  Jana L</t>
  </si>
  <si>
    <t>Id1279</t>
  </si>
  <si>
    <t>Roach, Ms.  Laura</t>
  </si>
  <si>
    <t>Id1280</t>
  </si>
  <si>
    <t>Jacobsen, Mr.  Torrey C III</t>
  </si>
  <si>
    <t>Id1281</t>
  </si>
  <si>
    <t>O'Hora, Mr.  Paul</t>
  </si>
  <si>
    <t>Id1282</t>
  </si>
  <si>
    <t>Amato, Ms.  Jennifer D.</t>
  </si>
  <si>
    <t>Id1283</t>
  </si>
  <si>
    <t>Reed, Mr.  Erik</t>
  </si>
  <si>
    <t>Id1284</t>
  </si>
  <si>
    <t>Wegner, Ms.  Lana J</t>
  </si>
  <si>
    <t>Id1285</t>
  </si>
  <si>
    <t>Bokun, Ms.  Rebecca E</t>
  </si>
  <si>
    <t>Id1286</t>
  </si>
  <si>
    <t>Ainsley, Ms.  Katie M.</t>
  </si>
  <si>
    <t>Id1287</t>
  </si>
  <si>
    <t>Foster, Ms.  Elizabeth A.</t>
  </si>
  <si>
    <t>Id1288</t>
  </si>
  <si>
    <t>Overpeck, Ms.  Sarah</t>
  </si>
  <si>
    <t>Id1289</t>
  </si>
  <si>
    <t>Levine, Ms.  Annie J.</t>
  </si>
  <si>
    <t>Id1290</t>
  </si>
  <si>
    <t>Jean, Ms.  Annie</t>
  </si>
  <si>
    <t>Id1291</t>
  </si>
  <si>
    <t>Wild, Ms.  Lindsey</t>
  </si>
  <si>
    <t>Id1292</t>
  </si>
  <si>
    <t>Tabor, Ms.  Laura</t>
  </si>
  <si>
    <t>Id1293</t>
  </si>
  <si>
    <t>Steffen, Ms.  Amy T</t>
  </si>
  <si>
    <t>Id1294</t>
  </si>
  <si>
    <t>Tadich, Ms.  Katarina D</t>
  </si>
  <si>
    <t>Id1295</t>
  </si>
  <si>
    <t>Christenson, Mr.  B.j.</t>
  </si>
  <si>
    <t>Id1296</t>
  </si>
  <si>
    <t>Shell, Ms.  Alison</t>
  </si>
  <si>
    <t>Id1297</t>
  </si>
  <si>
    <t>Rao, Mr.  Neil K.</t>
  </si>
  <si>
    <t>Id1298</t>
  </si>
  <si>
    <t>Myers, Mrs.  Anne Hunter</t>
  </si>
  <si>
    <t>Id1299</t>
  </si>
  <si>
    <t>McLean, Ms.  Sandra</t>
  </si>
  <si>
    <t>Id1300</t>
  </si>
  <si>
    <t>Gomez, Mr.  Robert</t>
  </si>
  <si>
    <t>Id1301</t>
  </si>
  <si>
    <t>Hemingway, Mr.  Rodney</t>
  </si>
  <si>
    <t>Id1302</t>
  </si>
  <si>
    <t>Pett, Mr.  Carl R</t>
  </si>
  <si>
    <t>Id1303</t>
  </si>
  <si>
    <t>Meingast, Mr.  Maximilian</t>
  </si>
  <si>
    <t>Id1304</t>
  </si>
  <si>
    <t>McCarthy, Mr.  Erik</t>
  </si>
  <si>
    <t>Id1305</t>
  </si>
  <si>
    <t>Boyle, Mr.  Christopher</t>
  </si>
  <si>
    <t>Id1306</t>
  </si>
  <si>
    <t>Gundersen, Mr.  Eirik</t>
  </si>
  <si>
    <t>Id1307</t>
  </si>
  <si>
    <t>Wolswinkel, Mr.  Rik</t>
  </si>
  <si>
    <t>Id1308</t>
  </si>
  <si>
    <t>Bomberger, Mr.  Matthew R</t>
  </si>
  <si>
    <t>Id1309</t>
  </si>
  <si>
    <t>Roy, Mr.  Daniel G</t>
  </si>
  <si>
    <t>Id1310</t>
  </si>
  <si>
    <t>Lapierre, Mr.  Yannick</t>
  </si>
  <si>
    <t>Id1311</t>
  </si>
  <si>
    <t>Beaty, Mr.  Sean R</t>
  </si>
  <si>
    <t>Id1312</t>
  </si>
  <si>
    <t>Hammer, Mr.  Peter</t>
  </si>
  <si>
    <t>Id1313</t>
  </si>
  <si>
    <t>Randolph, Ms.  Sara A.</t>
  </si>
  <si>
    <t>Id1314</t>
  </si>
  <si>
    <t>Masterson, Ms.  Erin C.</t>
  </si>
  <si>
    <t>Id1315</t>
  </si>
  <si>
    <t>Friess, Mr.  Thibaud</t>
  </si>
  <si>
    <t>Id1316</t>
  </si>
  <si>
    <t>Mantoni, Ms.  Lisa</t>
  </si>
  <si>
    <t>Id1317</t>
  </si>
  <si>
    <t>Bodeen, Ms.  Gretchen K.</t>
  </si>
  <si>
    <t>Id1318</t>
  </si>
  <si>
    <t>McPherson, Ms.  Martina</t>
  </si>
  <si>
    <t>Id1319</t>
  </si>
  <si>
    <t>Palko, Mr.  Dustin J</t>
  </si>
  <si>
    <t>Id1320</t>
  </si>
  <si>
    <t>Breathitt, Ms.  Kelsey</t>
  </si>
  <si>
    <t>Id1321</t>
  </si>
  <si>
    <t>Evora, Mr.  Daniel V.</t>
  </si>
  <si>
    <t>Id1322</t>
  </si>
  <si>
    <t>Fischer, Ms.  Saeger</t>
  </si>
  <si>
    <t>Id1323</t>
  </si>
  <si>
    <t>Deba, Ms.  Buzunesh</t>
  </si>
  <si>
    <t>Id1324</t>
  </si>
  <si>
    <t>Leloup, Ms.  Mirte</t>
  </si>
  <si>
    <t>Id1325</t>
  </si>
  <si>
    <t>Labare, Ms.  Megan</t>
  </si>
  <si>
    <t>Id1326</t>
  </si>
  <si>
    <t>Arouca, Ms.  Kerry A.</t>
  </si>
  <si>
    <t>Id1327</t>
  </si>
  <si>
    <t>Reese, Ms.  Kristin</t>
  </si>
  <si>
    <t>Id1328</t>
  </si>
  <si>
    <t>McCloskey, Mr.  Christopher R.</t>
  </si>
  <si>
    <t>Id1329</t>
  </si>
  <si>
    <t>Tedsen, Mrs.  Elizabeth A</t>
  </si>
  <si>
    <t>Id1330</t>
  </si>
  <si>
    <t>Koehlinger, Mr.  Andrew</t>
  </si>
  <si>
    <t>Id1331</t>
  </si>
  <si>
    <t>Pielechaty, Ms.  Dawn M.</t>
  </si>
  <si>
    <t>Id1332</t>
  </si>
  <si>
    <t>Korhonen, Mr.  Jonathan P</t>
  </si>
  <si>
    <t>Id1333</t>
  </si>
  <si>
    <t>Kehr, Mrs.  Gina</t>
  </si>
  <si>
    <t>Id1334</t>
  </si>
  <si>
    <t>Montagna, Mr.  Dino</t>
  </si>
  <si>
    <t>Id1335</t>
  </si>
  <si>
    <t>M√ºller, Mr.  Jan</t>
  </si>
  <si>
    <t>Id1336</t>
  </si>
  <si>
    <t>Baker, Mr.  Jonathan E.</t>
  </si>
  <si>
    <t>Id1337</t>
  </si>
  <si>
    <t>Sidebottom, Mr.  Mark A</t>
  </si>
  <si>
    <t>Id1338</t>
  </si>
  <si>
    <t>Johnson, Mrs.  Mary</t>
  </si>
  <si>
    <t>Id1339</t>
  </si>
  <si>
    <t>Morris, Mr.  Samuel</t>
  </si>
  <si>
    <t>Id1340</t>
  </si>
  <si>
    <t>Chaisson, Mr.  Stan J</t>
  </si>
  <si>
    <t>Id1341</t>
  </si>
  <si>
    <t>Pigott, Mrs.  Jessica L.</t>
  </si>
  <si>
    <t>Id1342</t>
  </si>
  <si>
    <t>Cochrane, Ms.  Krysta</t>
  </si>
  <si>
    <t>Id1343</t>
  </si>
  <si>
    <t>Armitage, Mrs.  Natascia</t>
  </si>
  <si>
    <t>Id1344</t>
  </si>
  <si>
    <t>Shen, Ms.  Jenny</t>
  </si>
  <si>
    <t>Id1345</t>
  </si>
  <si>
    <t>O'Kelly, Mr.  Brian</t>
  </si>
  <si>
    <t>Id1346</t>
  </si>
  <si>
    <t>Huff, Ms.  Monica</t>
  </si>
  <si>
    <t>Id1347</t>
  </si>
  <si>
    <t>Dye, Mr.  Tyler</t>
  </si>
  <si>
    <t>Id1348</t>
  </si>
  <si>
    <t>Willard, Ms.  Kelly C</t>
  </si>
  <si>
    <t>Id1349</t>
  </si>
  <si>
    <t>D'Addario, Mrs.  Emily</t>
  </si>
  <si>
    <t>Id1350</t>
  </si>
  <si>
    <t>Buchanan, Mr.  James V</t>
  </si>
  <si>
    <t>Id1351</t>
  </si>
  <si>
    <t>Clark, Ms.  Angie</t>
  </si>
  <si>
    <t>Id1352</t>
  </si>
  <si>
    <t>Waterson, Mr.  Michael J.</t>
  </si>
  <si>
    <t>Id1353</t>
  </si>
  <si>
    <t>Piras, Ms.  Sabina</t>
  </si>
  <si>
    <t>Id1354</t>
  </si>
  <si>
    <t>Olson, Ms.  Amy C</t>
  </si>
  <si>
    <t>Id1355</t>
  </si>
  <si>
    <t>Manfredi, Ms.  Victoria U</t>
  </si>
  <si>
    <t>Id1356</t>
  </si>
  <si>
    <t>Landberg, Ms.  Amelia B</t>
  </si>
  <si>
    <t>Id1357</t>
  </si>
  <si>
    <t>Flynn, Ms.  Jackie J</t>
  </si>
  <si>
    <t>Id1358</t>
  </si>
  <si>
    <t>Bishop, Mr.  Justin</t>
  </si>
  <si>
    <t>Id1359</t>
  </si>
  <si>
    <t>Devitt, Ms.  Kerry</t>
  </si>
  <si>
    <t>Id1360</t>
  </si>
  <si>
    <t>Lynch, Ms.  Cindy G.</t>
  </si>
  <si>
    <t>Id1361</t>
  </si>
  <si>
    <t>Tramontano, Mr.  Gennaro</t>
  </si>
  <si>
    <t>Id1362</t>
  </si>
  <si>
    <t>Davidson, Mr.  Terry</t>
  </si>
  <si>
    <t>Id1363</t>
  </si>
  <si>
    <t>Burke, Mr.  Patrick J</t>
  </si>
  <si>
    <t>Id1364</t>
  </si>
  <si>
    <t>McGraw, Ms.  Keara</t>
  </si>
  <si>
    <t>Id1365</t>
  </si>
  <si>
    <t>Fellure, Ms.  Nicole</t>
  </si>
  <si>
    <t>Id1366</t>
  </si>
  <si>
    <t>Sanford, Mrs.  Katena</t>
  </si>
  <si>
    <t>Id1367</t>
  </si>
  <si>
    <t>Wrenn, Ms.  Bean K.</t>
  </si>
  <si>
    <t>Id1368</t>
  </si>
  <si>
    <t>Lindsey, Mr.  Brian</t>
  </si>
  <si>
    <t>Id1369</t>
  </si>
  <si>
    <t>Krueger, Mr.  Jan-Patrick</t>
  </si>
  <si>
    <t>Id1370</t>
  </si>
  <si>
    <t>Babler, Mr.  Jesse J</t>
  </si>
  <si>
    <t>Id1371</t>
  </si>
  <si>
    <t>Brezenski, Ms.  Lindsey M</t>
  </si>
  <si>
    <t>Id1372</t>
  </si>
  <si>
    <t>Marschner, Ms.  Marguerite K.</t>
  </si>
  <si>
    <t>Id1373</t>
  </si>
  <si>
    <t>King, Mr.  Travis</t>
  </si>
  <si>
    <t>Id1374</t>
  </si>
  <si>
    <t>Montez, Mr.  Ricky</t>
  </si>
  <si>
    <t>Id1375</t>
  </si>
  <si>
    <t>Campbell, Mrs.  Colleen L.</t>
  </si>
  <si>
    <t>Id1376</t>
  </si>
  <si>
    <t>Hurt, Mr.  Charlie A</t>
  </si>
  <si>
    <t>Id1377</t>
  </si>
  <si>
    <t>Garey, Mr.  Rick</t>
  </si>
  <si>
    <t>Id1378</t>
  </si>
  <si>
    <t>Reddy, Ms.  Lauren C</t>
  </si>
  <si>
    <t>Id1379</t>
  </si>
  <si>
    <t>Mueller, Mr.  Daniel</t>
  </si>
  <si>
    <t>Id1380</t>
  </si>
  <si>
    <t>Julia, Mr.  Jaime</t>
  </si>
  <si>
    <t>Id1381</t>
  </si>
  <si>
    <t>Uribe, Mr.  Erik R</t>
  </si>
  <si>
    <t>Id1382</t>
  </si>
  <si>
    <t>Hand, Ms.  Katie</t>
  </si>
  <si>
    <t>Id1383</t>
  </si>
  <si>
    <t>Petersen, Mr.  Thomas A</t>
  </si>
  <si>
    <t>Id1384</t>
  </si>
  <si>
    <t>Mac-Thiong, Mr.  Jean-Marc</t>
  </si>
  <si>
    <t>Id1385</t>
  </si>
  <si>
    <t>Walker, Ms.  Kerry L</t>
  </si>
  <si>
    <t>Id1386</t>
  </si>
  <si>
    <t>Steidl, Mr.  Ulrich</t>
  </si>
  <si>
    <t>Id1387</t>
  </si>
  <si>
    <t>Rose, Mr.  Justin P</t>
  </si>
  <si>
    <t>Id1388</t>
  </si>
  <si>
    <t>Alderfer, Ms.  Hannah E.</t>
  </si>
  <si>
    <t>Id1389</t>
  </si>
  <si>
    <t>Ryland, Mr.  David</t>
  </si>
  <si>
    <t>Id1390</t>
  </si>
  <si>
    <t>Bethea, Mr.  Jim</t>
  </si>
  <si>
    <t>Id1391</t>
  </si>
  <si>
    <t>Kelly, Mr.  Joseph P</t>
  </si>
  <si>
    <t>Id1392</t>
  </si>
  <si>
    <t>Blois, Mr.  Michael</t>
  </si>
  <si>
    <t>Id1393</t>
  </si>
  <si>
    <t>Dayton, Ms.  Gina M</t>
  </si>
  <si>
    <t>Id1394</t>
  </si>
  <si>
    <t>Cloud, Ms.  Shantel C.</t>
  </si>
  <si>
    <t>Id1395</t>
  </si>
  <si>
    <t>Betournay, Mr.  Brian</t>
  </si>
  <si>
    <t>Id1396</t>
  </si>
  <si>
    <t>Temple, Mr.  Brian</t>
  </si>
  <si>
    <t>Id1397</t>
  </si>
  <si>
    <t>Rollie, Ms.  Jessica R</t>
  </si>
  <si>
    <t>Id1398</t>
  </si>
  <si>
    <t>Roybal, Mrs.  Robyn</t>
  </si>
  <si>
    <t>Id1399</t>
  </si>
  <si>
    <t>Turgeon, Ms.  Ashley</t>
  </si>
  <si>
    <t>Id1400</t>
  </si>
  <si>
    <t>Deingenis, Ms.  Dana</t>
  </si>
  <si>
    <t>Id1401</t>
  </si>
  <si>
    <t>Hodge, Ms.  Jessica F.</t>
  </si>
  <si>
    <t>Id1402</t>
  </si>
  <si>
    <t>Gibbs, Ms.  Lindsey</t>
  </si>
  <si>
    <t>Id1403</t>
  </si>
  <si>
    <t>Trom, Ms.  Kelly A</t>
  </si>
  <si>
    <t>Id1404</t>
  </si>
  <si>
    <t>Sizer, Ms.  Brooke E</t>
  </si>
  <si>
    <t>Id1405</t>
  </si>
  <si>
    <t>Ellison, Ms.  Katelyn E.</t>
  </si>
  <si>
    <t>Id1406</t>
  </si>
  <si>
    <t>Sulkowski, Mr.  Adam</t>
  </si>
  <si>
    <t>Id1407</t>
  </si>
  <si>
    <t>Maringo, Ms.  Dana</t>
  </si>
  <si>
    <t>Id1408</t>
  </si>
  <si>
    <t>Lattin, Mr.  Eric W</t>
  </si>
  <si>
    <t>Id1409</t>
  </si>
  <si>
    <t>Deblander, Mr.  Matthew D</t>
  </si>
  <si>
    <t>Id1410</t>
  </si>
  <si>
    <t>O'Neill, Mr.  Eoghan</t>
  </si>
  <si>
    <t>Id1411</t>
  </si>
  <si>
    <t>Davis, Ms.  Pamela W</t>
  </si>
  <si>
    <t>Id1412</t>
  </si>
  <si>
    <t>Stanek, Ms.  Lindsey M.</t>
  </si>
  <si>
    <t>Id1413</t>
  </si>
  <si>
    <t>Harris, Ms.  Kassie</t>
  </si>
  <si>
    <t>Id1414</t>
  </si>
  <si>
    <t>Manning, Mr.  Matthew</t>
  </si>
  <si>
    <t>Id1415</t>
  </si>
  <si>
    <t>Barrera Munoz, Mr.  Ruben Dario</t>
  </si>
  <si>
    <t>Id1416</t>
  </si>
  <si>
    <t>Schauwaers, Mr.  Kevin</t>
  </si>
  <si>
    <t>Id1417</t>
  </si>
  <si>
    <t>Hartman, Ms.  Lindsay M</t>
  </si>
  <si>
    <t>Id1418</t>
  </si>
  <si>
    <t>Fire, Mrs.  Amanda</t>
  </si>
  <si>
    <t>Id1419</t>
  </si>
  <si>
    <t>Waliaula, Mr.  James</t>
  </si>
  <si>
    <t>Id1420</t>
  </si>
  <si>
    <t>Blackshear, Mr.  Samuel H.</t>
  </si>
  <si>
    <t>Id1421</t>
  </si>
  <si>
    <t>Nettik, Ms.  Jenni</t>
  </si>
  <si>
    <t>Id1422</t>
  </si>
  <si>
    <t>Novales, Mr.  Estuardo F</t>
  </si>
  <si>
    <t>Id1423</t>
  </si>
  <si>
    <t>Rosauer, Mr.  Brett</t>
  </si>
  <si>
    <t>Id1424</t>
  </si>
  <si>
    <t>Ryder, Ms.  Sharon E.</t>
  </si>
  <si>
    <t>Id1425</t>
  </si>
  <si>
    <t>Larsen, Mr.  Jacob W√¶ver</t>
  </si>
  <si>
    <t>Id1426</t>
  </si>
  <si>
    <t>Keate, Mr.  Scott</t>
  </si>
  <si>
    <t>Id1427</t>
  </si>
  <si>
    <t>Williams, Ms.  Brooke S.</t>
  </si>
  <si>
    <t>Id1428</t>
  </si>
  <si>
    <t>Starosciak, Ms.  Kaye A.</t>
  </si>
  <si>
    <t>Id1429</t>
  </si>
  <si>
    <t>Smith, Ms.  Carolyn</t>
  </si>
  <si>
    <t>Id1430</t>
  </si>
  <si>
    <t>Henderson, Mr.  Daniel C.</t>
  </si>
  <si>
    <t>Id1431</t>
  </si>
  <si>
    <t>Winkelman, Mrs.  Laurie A</t>
  </si>
  <si>
    <t>Id1432</t>
  </si>
  <si>
    <t>Monette, Ms.  Nicole</t>
  </si>
  <si>
    <t>Id1433</t>
  </si>
  <si>
    <t>Kramer, Ms.  Shelby</t>
  </si>
  <si>
    <t>Id1434</t>
  </si>
  <si>
    <t>Goldstein, Ms.  Allison</t>
  </si>
  <si>
    <t>Id1435</t>
  </si>
  <si>
    <t>Gonzalez, Ms.  Leticia</t>
  </si>
  <si>
    <t>Id1436</t>
  </si>
  <si>
    <t>Barrett, Mr.  John S.</t>
  </si>
  <si>
    <t>Id1437</t>
  </si>
  <si>
    <t>Irwin, Ms.  April</t>
  </si>
  <si>
    <t>Id1438</t>
  </si>
  <si>
    <t>Glenn, Ms.  Ashley N.</t>
  </si>
  <si>
    <t>Id1439</t>
  </si>
  <si>
    <t>O'Meara, Ms.  Madeleine</t>
  </si>
  <si>
    <t>Id1440</t>
  </si>
  <si>
    <t>Budrow, Ms.  Nelly S</t>
  </si>
  <si>
    <t>Id1441</t>
  </si>
  <si>
    <t>Anderson, Ms.  Meredith S</t>
  </si>
  <si>
    <t>Id1442</t>
  </si>
  <si>
    <t>Douglas, Mr.  Kevin</t>
  </si>
  <si>
    <t>Id1443</t>
  </si>
  <si>
    <t>Tecklenburg, Ms.  Lisa</t>
  </si>
  <si>
    <t>Id1444</t>
  </si>
  <si>
    <t>Baker, Ms.  Katherine A</t>
  </si>
  <si>
    <t>Id1445</t>
  </si>
  <si>
    <t>Schenck, Mr.  Steve</t>
  </si>
  <si>
    <t>Id1446</t>
  </si>
  <si>
    <t>Johnson, Ms.  Kate L.</t>
  </si>
  <si>
    <t>Id1447</t>
  </si>
  <si>
    <t>Blendell, Ms.  Beth</t>
  </si>
  <si>
    <t>Id1448</t>
  </si>
  <si>
    <t>Parodi, Ms.  Katharine</t>
  </si>
  <si>
    <t>Id1449</t>
  </si>
  <si>
    <t>Morgan, Ms.  Heather L</t>
  </si>
  <si>
    <t>Id1450</t>
  </si>
  <si>
    <t>Linden, Ms.  Desiree</t>
  </si>
  <si>
    <t>Id1451</t>
  </si>
  <si>
    <t>Horning, Mr.  Peter B.</t>
  </si>
  <si>
    <t>Id1452</t>
  </si>
  <si>
    <t>Goode, Mr.  Adam</t>
  </si>
  <si>
    <t>Id1453</t>
  </si>
  <si>
    <t>Doden, Mr.  Jeremy J</t>
  </si>
  <si>
    <t>Id1454</t>
  </si>
  <si>
    <t>Groff, Mr.  Adam C</t>
  </si>
  <si>
    <t>Id1455</t>
  </si>
  <si>
    <t>Kuehler, Mr.  Jon</t>
  </si>
  <si>
    <t>Id1456</t>
  </si>
  <si>
    <t>Daniels, Mr.  Steven J</t>
  </si>
  <si>
    <t>Id1457</t>
  </si>
  <si>
    <t>Gibby, Ms.  Jessica P.</t>
  </si>
  <si>
    <t>Id1458</t>
  </si>
  <si>
    <t>Busa, Ms.  Ashley</t>
  </si>
  <si>
    <t>Id1459</t>
  </si>
  <si>
    <t>Moyo, Mr.  Arturo H.</t>
  </si>
  <si>
    <t>Id1460</t>
  </si>
  <si>
    <t>Horn, Mr.  Ketil</t>
  </si>
  <si>
    <t>Id1461</t>
  </si>
  <si>
    <t>Bien, Ms.  Katie</t>
  </si>
  <si>
    <t>Id1462</t>
  </si>
  <si>
    <t>O'Connor, Ms.  Christi</t>
  </si>
  <si>
    <t>Id1463</t>
  </si>
  <si>
    <t>Ash, Mr.  Alan</t>
  </si>
  <si>
    <t>Id1464</t>
  </si>
  <si>
    <t>Do Prado, Mr.  Edivaldo B. Sr.</t>
  </si>
  <si>
    <t>Id1465</t>
  </si>
  <si>
    <t>Phillips, Ms.  Eve</t>
  </si>
  <si>
    <t>Id1466</t>
  </si>
  <si>
    <t>Kelly, Mr.  Devin</t>
  </si>
  <si>
    <t>Id1467</t>
  </si>
  <si>
    <t>Dever, Mr.  Shaun R</t>
  </si>
  <si>
    <t>Id1468</t>
  </si>
  <si>
    <t>Horvath, Mr.  Adrian</t>
  </si>
  <si>
    <t>Id1469</t>
  </si>
  <si>
    <t>Danner, Mr.  Andrew</t>
  </si>
  <si>
    <t>Id1470</t>
  </si>
  <si>
    <t>Weiss, Ms.  Mallory</t>
  </si>
  <si>
    <t>Id1471</t>
  </si>
  <si>
    <t>D'Andrea, Mr.  Shawn E</t>
  </si>
  <si>
    <t>Id1472</t>
  </si>
  <si>
    <t>Olesky, Ms.  Sarah E</t>
  </si>
  <si>
    <t>Id1473</t>
  </si>
  <si>
    <t>Whitcraft, Mr.  Josh</t>
  </si>
  <si>
    <t>Id1474</t>
  </si>
  <si>
    <t>Salazar, Mr.  Johann A</t>
  </si>
  <si>
    <t>Id1475</t>
  </si>
  <si>
    <t>Todd, Ms.  Robin M.</t>
  </si>
  <si>
    <t>Id1476</t>
  </si>
  <si>
    <t>Pond, Mr.  Kyle K</t>
  </si>
  <si>
    <t>Id1477</t>
  </si>
  <si>
    <t>Egan, Ms.  Alison</t>
  </si>
  <si>
    <t>Id1478</t>
  </si>
  <si>
    <t>Bersani, Mr.  Michael A.</t>
  </si>
  <si>
    <t>Id1479</t>
  </si>
  <si>
    <t>Creech, Mr.  Byron A</t>
  </si>
  <si>
    <t>Id1480</t>
  </si>
  <si>
    <t>Sudres, Ms.  Carine A</t>
  </si>
  <si>
    <t>Id1481</t>
  </si>
  <si>
    <t>Couture, Mr.  Nathaniel</t>
  </si>
  <si>
    <t>Id1482</t>
  </si>
  <si>
    <t>Willard, Ms.  Lindsay A.</t>
  </si>
  <si>
    <t>Id1483</t>
  </si>
  <si>
    <t>Patronick, Mr.  Justin R</t>
  </si>
  <si>
    <t>Id1484</t>
  </si>
  <si>
    <t>Depasquale, Ms.  Casey</t>
  </si>
  <si>
    <t>Id1485</t>
  </si>
  <si>
    <t>Lavergne, Ms.  Amanda L</t>
  </si>
  <si>
    <t>Id1486</t>
  </si>
  <si>
    <t>Kawakami, Ms.  Ayako N.</t>
  </si>
  <si>
    <t>Id1487</t>
  </si>
  <si>
    <t>Gonsalves, Ms.  Emilee</t>
  </si>
  <si>
    <t>Id1488</t>
  </si>
  <si>
    <t>Peck, Mr.  Stephen M</t>
  </si>
  <si>
    <t>Id1489</t>
  </si>
  <si>
    <t>Aure, Ms.  Annemarie A</t>
  </si>
  <si>
    <t>Id1490</t>
  </si>
  <si>
    <t>Mattingly, Ms.  Ashley R</t>
  </si>
  <si>
    <t>Id1491</t>
  </si>
  <si>
    <t>Stelpflug, Ms.  Leslie A</t>
  </si>
  <si>
    <t>Id1492</t>
  </si>
  <si>
    <t>Sanchez Antognini, Mr.  Mauricio J. Sr.</t>
  </si>
  <si>
    <t>Id1493</t>
  </si>
  <si>
    <t>Condon, Mr.  Kieran</t>
  </si>
  <si>
    <t>Id1494</t>
  </si>
  <si>
    <t>Magato, Ms.  Elizabeth A</t>
  </si>
  <si>
    <t>Id1495</t>
  </si>
  <si>
    <t>Dombrowski, Mr.  Zeke M.</t>
  </si>
  <si>
    <t>Id1496</t>
  </si>
  <si>
    <t>Ohara, Mr.  Chip</t>
  </si>
  <si>
    <t>Id1497</t>
  </si>
  <si>
    <t>Cifuentes Fetiva, Mr.  Miguel Angel Sr.</t>
  </si>
  <si>
    <t>Id1498</t>
  </si>
  <si>
    <t>Keno, Mr.  Brian</t>
  </si>
  <si>
    <t>Id1499</t>
  </si>
  <si>
    <t>Bruce, Ms.  Meghan</t>
  </si>
  <si>
    <t>Id1500</t>
  </si>
  <si>
    <t>Lorch, Ms.  Meredith L.</t>
  </si>
  <si>
    <t>Id1501</t>
  </si>
  <si>
    <t>Sullivan, Mrs.  Millicent M</t>
  </si>
  <si>
    <t>Id1502</t>
  </si>
  <si>
    <t>Cave, Ms.  Kathleen</t>
  </si>
  <si>
    <t>Id1503</t>
  </si>
  <si>
    <t>Gudenkauf, Ms.  Kimberly K</t>
  </si>
  <si>
    <t>Id1504</t>
  </si>
  <si>
    <t>Thomas, Mr.  Justin C</t>
  </si>
  <si>
    <t>Id1505</t>
  </si>
  <si>
    <t>Holley, Mr.  Tristan P.</t>
  </si>
  <si>
    <t>Id1506</t>
  </si>
  <si>
    <t>Kemble, Ms.  Traci A</t>
  </si>
  <si>
    <t>Id1507</t>
  </si>
  <si>
    <t>Bentley, Mr.  Justin P</t>
  </si>
  <si>
    <t>Id1508</t>
  </si>
  <si>
    <t>Jones, Mr.  Logan M</t>
  </si>
  <si>
    <t>Id1509</t>
  </si>
  <si>
    <t>Tremblay, Mr.  Sebastien</t>
  </si>
  <si>
    <t>Id1510</t>
  </si>
  <si>
    <t>Bellucci, Ms.  Tiffany A</t>
  </si>
  <si>
    <t>Id1511</t>
  </si>
  <si>
    <t>Collins, Mr.  Matthew</t>
  </si>
  <si>
    <t>Id1512</t>
  </si>
  <si>
    <t>Gillman, Mr.  Luke</t>
  </si>
  <si>
    <t>Id1513</t>
  </si>
  <si>
    <t>West, Ms.  Leigh</t>
  </si>
  <si>
    <t>Id1514</t>
  </si>
  <si>
    <t>Chida, Mr.  Yosuke</t>
  </si>
  <si>
    <t>Id1515</t>
  </si>
  <si>
    <t>Reisenauer, Mr.  Matthew</t>
  </si>
  <si>
    <t>Id1516</t>
  </si>
  <si>
    <t>Rosenberg-Wohl, Mr.  Jacob</t>
  </si>
  <si>
    <t>Id1517</t>
  </si>
  <si>
    <t>Theriault, Ms.  Jodi</t>
  </si>
  <si>
    <t>Id1518</t>
  </si>
  <si>
    <t>Manuel, Ms.  Lauren</t>
  </si>
  <si>
    <t>Id1519</t>
  </si>
  <si>
    <t>Demko, Ms.  Misti C</t>
  </si>
  <si>
    <t>Id1520</t>
  </si>
  <si>
    <t>Battaglia, Ms.  Angela J</t>
  </si>
  <si>
    <t>Id1521</t>
  </si>
  <si>
    <t>Follo, Mr.  Jonathan D.</t>
  </si>
  <si>
    <t>Id1522</t>
  </si>
  <si>
    <t>Barana, Ms.  Victoria</t>
  </si>
  <si>
    <t>Id1523</t>
  </si>
  <si>
    <t>Lysaght, Mr.  Adrian R.</t>
  </si>
  <si>
    <t>Id1524</t>
  </si>
  <si>
    <t>Chalmers, Mr.  Andrew</t>
  </si>
  <si>
    <t>Id1525</t>
  </si>
  <si>
    <t>Phillippi, Mr.  Jason A.</t>
  </si>
  <si>
    <t>Id1526</t>
  </si>
  <si>
    <t>MacPherson, Ms.  Rachel</t>
  </si>
  <si>
    <t>Id1527</t>
  </si>
  <si>
    <t>Delfidio, Ms.  Susan</t>
  </si>
  <si>
    <t>Id1528</t>
  </si>
  <si>
    <t>Cummings, Mr.  Cameron M.</t>
  </si>
  <si>
    <t>Id1529</t>
  </si>
  <si>
    <t>Schroegel, Ms.  Claudia A.</t>
  </si>
  <si>
    <t>Id1530</t>
  </si>
  <si>
    <t>Williams, Ms.  Kate</t>
  </si>
  <si>
    <t>Id1531</t>
  </si>
  <si>
    <t>Casey, Ms.  Nicole M.</t>
  </si>
  <si>
    <t>Id1532</t>
  </si>
  <si>
    <t>Randall, Mr.  Jack</t>
  </si>
  <si>
    <t>Id1533</t>
  </si>
  <si>
    <t>Doyon, Mr.  Gregory</t>
  </si>
  <si>
    <t>Id1534</t>
  </si>
  <si>
    <t>Sankey, Ms.  Rebecca</t>
  </si>
  <si>
    <t>Id1535</t>
  </si>
  <si>
    <t>Stilgenbauer, Mr.  Adam</t>
  </si>
  <si>
    <t>Id1536</t>
  </si>
  <si>
    <t>Jaskiewicz, Mr.  Ryan</t>
  </si>
  <si>
    <t>Id1537</t>
  </si>
  <si>
    <t>Deppen, Ms.  Jackie K.</t>
  </si>
  <si>
    <t>Id1538</t>
  </si>
  <si>
    <t>Hine, Mr.  Chris</t>
  </si>
  <si>
    <t>Id1539</t>
  </si>
  <si>
    <t>Mathews, Mr.  Tyler C</t>
  </si>
  <si>
    <t>Id1540</t>
  </si>
  <si>
    <t>Yabu, Ms.  Yoshie</t>
  </si>
  <si>
    <t>Id1541</t>
  </si>
  <si>
    <t>Strang, Ms.  Lauren A</t>
  </si>
  <si>
    <t>Id1542</t>
  </si>
  <si>
    <t>Frank, Mr.  Mason D.</t>
  </si>
  <si>
    <t>Id1543</t>
  </si>
  <si>
    <t>Shanley, Mr.  Ryan</t>
  </si>
  <si>
    <t>Id1544</t>
  </si>
  <si>
    <t>Mancebo Garcia, Mr.  Arturo</t>
  </si>
  <si>
    <t>Id1545</t>
  </si>
  <si>
    <t>Keehan, Mr.  Jake</t>
  </si>
  <si>
    <t>Id1546</t>
  </si>
  <si>
    <t>Mahaney, Ms.  Sarah E</t>
  </si>
  <si>
    <t>Id1547</t>
  </si>
  <si>
    <t>Nolan, Ms.  Alison L.</t>
  </si>
  <si>
    <t>Id1548</t>
  </si>
  <si>
    <t>Sobrino, Ms.  Karen A.</t>
  </si>
  <si>
    <t>Id1549</t>
  </si>
  <si>
    <t>Gennaro, Mr.  Thomas R. Jr.</t>
  </si>
  <si>
    <t>Id1550</t>
  </si>
  <si>
    <t>Mayer, Ms.  Stephanie W.</t>
  </si>
  <si>
    <t>Id1551</t>
  </si>
  <si>
    <t>Becker, Mr.  Ezra</t>
  </si>
  <si>
    <t>Id1552</t>
  </si>
  <si>
    <t>Moore, Mr.  Jim</t>
  </si>
  <si>
    <t>Id1553</t>
  </si>
  <si>
    <t>Platt, Mr.  Ari L.</t>
  </si>
  <si>
    <t>Id1554</t>
  </si>
  <si>
    <t>Brodeur, Ms.  Fanny</t>
  </si>
  <si>
    <t>Id1555</t>
  </si>
  <si>
    <t>Knight Pech, Ms.  Heather</t>
  </si>
  <si>
    <t>Id1556</t>
  </si>
  <si>
    <t>Richter, Mr.  Peter W. Sr.</t>
  </si>
  <si>
    <t>Id1557</t>
  </si>
  <si>
    <t>Jubinski, Ms.  Catherine A</t>
  </si>
  <si>
    <t>Id1558</t>
  </si>
  <si>
    <t>Wall, Ms.  Kelly A</t>
  </si>
  <si>
    <t>Id1559</t>
  </si>
  <si>
    <t>McKay, Ms.  Janel N.</t>
  </si>
  <si>
    <t>Id1560</t>
  </si>
  <si>
    <t>Oh, Ms.  Yann Kai</t>
  </si>
  <si>
    <t>Id1561</t>
  </si>
  <si>
    <t>Kessell, Mr.  Zachary R.</t>
  </si>
  <si>
    <t>Id1562</t>
  </si>
  <si>
    <t>Hidalgo Zambrano, Mr.  Alejandro Sr.</t>
  </si>
  <si>
    <t>Id1563</t>
  </si>
  <si>
    <t>Caprario, Mr.  Nicholas R.</t>
  </si>
  <si>
    <t>Id1564</t>
  </si>
  <si>
    <t>Ryan, Mr.  Paul</t>
  </si>
  <si>
    <t>Id1565</t>
  </si>
  <si>
    <t>Hoffman, Mr.  Michael D</t>
  </si>
  <si>
    <t>Id1566</t>
  </si>
  <si>
    <t>Wong, Ms.  Marina</t>
  </si>
  <si>
    <t>Id1567</t>
  </si>
  <si>
    <t>Lea, Ms.  Caroline</t>
  </si>
  <si>
    <t>Id1568</t>
  </si>
  <si>
    <t>Patterson, Mr.  Ross P</t>
  </si>
  <si>
    <t>Id1569</t>
  </si>
  <si>
    <t>Quigley, Ms.  Aoife</t>
  </si>
  <si>
    <t>Id1570</t>
  </si>
  <si>
    <t>Korir, Mr.  Wesley</t>
  </si>
  <si>
    <t>Id1571</t>
  </si>
  <si>
    <t>Downs, Ms.  Rebecca J</t>
  </si>
  <si>
    <t>Id1572</t>
  </si>
  <si>
    <t>Young, Mr.  Barry P.</t>
  </si>
  <si>
    <t>Id1573</t>
  </si>
  <si>
    <t>Zywek, Mr.  Maciej</t>
  </si>
  <si>
    <t>Id1574</t>
  </si>
  <si>
    <t>Faulkner, Mr.  Jerry D.</t>
  </si>
  <si>
    <t>Id1575</t>
  </si>
  <si>
    <t>Erspamer, Mr.  Eric A.</t>
  </si>
  <si>
    <t>Id1576</t>
  </si>
  <si>
    <t>Campbell, Ms.  Cathi</t>
  </si>
  <si>
    <t>Id1577</t>
  </si>
  <si>
    <t>Addison, Mr.  Alex M</t>
  </si>
  <si>
    <t>Id1578</t>
  </si>
  <si>
    <t>Wu, Mr.  Liang</t>
  </si>
  <si>
    <t>Id1579</t>
  </si>
  <si>
    <t>Millett, Ms.  Lexy</t>
  </si>
  <si>
    <t>Id1580</t>
  </si>
  <si>
    <t>Bosl, Mr.  Michael</t>
  </si>
  <si>
    <t>Id1581</t>
  </si>
  <si>
    <t>Goldberg, Mr.  Samuel L</t>
  </si>
  <si>
    <t>Id1582</t>
  </si>
  <si>
    <t>Kelley, Mr.  Spencer A.</t>
  </si>
  <si>
    <t>Id1583</t>
  </si>
  <si>
    <t>Johnston, Mrs.  Rochelle</t>
  </si>
  <si>
    <t>Id1584</t>
  </si>
  <si>
    <t>Keating, Ms.  Paula</t>
  </si>
  <si>
    <t>Id1585</t>
  </si>
  <si>
    <t>Duhon, Mrs.  Madeline E.</t>
  </si>
  <si>
    <t>Id1586</t>
  </si>
  <si>
    <t>Briseno, Ms.  Maria Isabel</t>
  </si>
  <si>
    <t>Id1587</t>
  </si>
  <si>
    <t>Besse, Mr.  Arthur M.</t>
  </si>
  <si>
    <t>Id1588</t>
  </si>
  <si>
    <t>Shillings, Mr.  Joseph R.</t>
  </si>
  <si>
    <t>Id1589</t>
  </si>
  <si>
    <t>Tate, Ms.  Sachiko</t>
  </si>
  <si>
    <t>Id1590</t>
  </si>
  <si>
    <t>Arsenault, Mr.  Christopher</t>
  </si>
  <si>
    <t>Id1591</t>
  </si>
  <si>
    <t>Hengoed, Mr.  Joseph</t>
  </si>
  <si>
    <t>Id1592</t>
  </si>
  <si>
    <t>Aller, Mr.  Lawrence</t>
  </si>
  <si>
    <t>Id1593</t>
  </si>
  <si>
    <t>Pisano, Mrs.  Katie</t>
  </si>
  <si>
    <t>Id1594</t>
  </si>
  <si>
    <t>Sanca, Mr.  Ruben</t>
  </si>
  <si>
    <t>Id1595</t>
  </si>
  <si>
    <t>Bond, Ms.  Sarah</t>
  </si>
  <si>
    <t>Id1596</t>
  </si>
  <si>
    <t>Carron, Mrs.  Angela R.</t>
  </si>
  <si>
    <t>Id1597</t>
  </si>
  <si>
    <t>Ellwanger, Mr.  Chatham</t>
  </si>
  <si>
    <t>Id1598</t>
  </si>
  <si>
    <t>Hanson, Mr.  Derek</t>
  </si>
  <si>
    <t>Id1599</t>
  </si>
  <si>
    <t>Tucker, Mr.  Kalvin J.</t>
  </si>
  <si>
    <t>Id1600</t>
  </si>
  <si>
    <t>Counts, Mr.  Dave</t>
  </si>
  <si>
    <t>Id1601</t>
  </si>
  <si>
    <t>Carson, Ms.  Barbara G.</t>
  </si>
  <si>
    <t>Id1602</t>
  </si>
  <si>
    <t>Haines, Mr.  Skylar</t>
  </si>
  <si>
    <t>Id1603</t>
  </si>
  <si>
    <t>Schnabel, Mr.  Nick</t>
  </si>
  <si>
    <t>Id1604</t>
  </si>
  <si>
    <t>Thind, Mr.  Sunny S</t>
  </si>
  <si>
    <t>Id1605</t>
  </si>
  <si>
    <t>Simon, Mrs.  Anne-Marie</t>
  </si>
  <si>
    <t>Id1606</t>
  </si>
  <si>
    <t>Arciniaga, Mr.  Nicholas</t>
  </si>
  <si>
    <t>Id1607</t>
  </si>
  <si>
    <t>Ryan, Mr.  Scott M.</t>
  </si>
  <si>
    <t>Id1608</t>
  </si>
  <si>
    <t>Lizak, Ms.  Marisa A</t>
  </si>
  <si>
    <t>Id1609</t>
  </si>
  <si>
    <t>Howery, Ms.  Katie</t>
  </si>
  <si>
    <t>Id1610</t>
  </si>
  <si>
    <t>Crain, Ms.  Amy L</t>
  </si>
  <si>
    <t>Id1611</t>
  </si>
  <si>
    <t>Hotze, Ms.  Jenna M</t>
  </si>
  <si>
    <t>Id1612</t>
  </si>
  <si>
    <t>Chauhan, Ms.  Elizabeth M.</t>
  </si>
  <si>
    <t>Id1613</t>
  </si>
  <si>
    <t>Raab, Mr.  Lyazid</t>
  </si>
  <si>
    <t>Id1614</t>
  </si>
  <si>
    <t>McKown, Ms.  Lindsey A.</t>
  </si>
  <si>
    <t>Id1615</t>
  </si>
  <si>
    <t>Schiemann, Mr.  Chris</t>
  </si>
  <si>
    <t>Id1616</t>
  </si>
  <si>
    <t>Cress, Ms.  Jennifer A</t>
  </si>
  <si>
    <t>Id1617</t>
  </si>
  <si>
    <t>Mawson, Mr.  Leif S.</t>
  </si>
  <si>
    <t>Id1618</t>
  </si>
  <si>
    <t>Wigginton, Ms.  Stephanie A</t>
  </si>
  <si>
    <t>Id1619</t>
  </si>
  <si>
    <t>Wang, Mr.  Bo</t>
  </si>
  <si>
    <t>Id1620</t>
  </si>
  <si>
    <t>Schroeder, Ms.  Leah</t>
  </si>
  <si>
    <t>Id1621</t>
  </si>
  <si>
    <t>Leonard, Ms.  Kara Lynne</t>
  </si>
  <si>
    <t>Id1622</t>
  </si>
  <si>
    <t>Tissue, Mr.  Jeffrey</t>
  </si>
  <si>
    <t>Id1623</t>
  </si>
  <si>
    <t>Wood, Mr.  Justin</t>
  </si>
  <si>
    <t>Id1624</t>
  </si>
  <si>
    <t>Denny, Ms.  Emily</t>
  </si>
  <si>
    <t>Id1625</t>
  </si>
  <si>
    <t>Testa, Ms.  Rebecca</t>
  </si>
  <si>
    <t>Id1626</t>
  </si>
  <si>
    <t>Mooney, Mrs.  Allie</t>
  </si>
  <si>
    <t>Id1627</t>
  </si>
  <si>
    <t>Buchholtz, Ms.  Trasi</t>
  </si>
  <si>
    <t>Id1628</t>
  </si>
  <si>
    <t>Hoyt, Mr.  Kevin</t>
  </si>
  <si>
    <t>Id1629</t>
  </si>
  <si>
    <t>Cabada, Mr.  Fernando</t>
  </si>
  <si>
    <t>Id1630</t>
  </si>
  <si>
    <t>Lobaciute, Ms.  Ieva</t>
  </si>
  <si>
    <t>Id1631</t>
  </si>
  <si>
    <t>Dawes, Mr.  Chris</t>
  </si>
  <si>
    <t>Id1632</t>
  </si>
  <si>
    <t>Deppen, Mr.  Drew L.</t>
  </si>
  <si>
    <t>Id1633</t>
  </si>
  <si>
    <t>Oberndorfer, Ms.  Christina</t>
  </si>
  <si>
    <t>Id1634</t>
  </si>
  <si>
    <t>Hetherington, Mr.  Alexander G</t>
  </si>
  <si>
    <t>Id1635</t>
  </si>
  <si>
    <t>Murray, Ms.  Meaghan</t>
  </si>
  <si>
    <t>Id1636</t>
  </si>
  <si>
    <t>Higden, Ms.  Kristin</t>
  </si>
  <si>
    <t>Id1637</t>
  </si>
  <si>
    <t>Rediger, Ms.  Andrea K.</t>
  </si>
  <si>
    <t>Id1638</t>
  </si>
  <si>
    <t>Huff, Ms.  Kris</t>
  </si>
  <si>
    <t>Id1639</t>
  </si>
  <si>
    <t>Hall, Mr.  Alden W</t>
  </si>
  <si>
    <t>Id1640</t>
  </si>
  <si>
    <t>Grise, Ms.  Suzanne M</t>
  </si>
  <si>
    <t>Id1641</t>
  </si>
  <si>
    <t>Skildum, Ms.  Heidi Z.</t>
  </si>
  <si>
    <t>Id1642</t>
  </si>
  <si>
    <t>Yang, Ms.  Carolyn</t>
  </si>
  <si>
    <t>Id1643</t>
  </si>
  <si>
    <t>Fischer-Daly, Ms.  Sabine</t>
  </si>
  <si>
    <t>Id1644</t>
  </si>
  <si>
    <t>Asher, Mr.  Bobby</t>
  </si>
  <si>
    <t>Id1645</t>
  </si>
  <si>
    <t>Zhou, Mr.  Fan</t>
  </si>
  <si>
    <t>Id1646</t>
  </si>
  <si>
    <t>Rudder, Mrs.  Rachel M</t>
  </si>
  <si>
    <t>Id1647</t>
  </si>
  <si>
    <t>Cartmell, Mr.  Greg</t>
  </si>
  <si>
    <t>Id1648</t>
  </si>
  <si>
    <t>Troland, Mr.  Dan</t>
  </si>
  <si>
    <t>Id1649</t>
  </si>
  <si>
    <t>Hall, Ms.  Jennifer A</t>
  </si>
  <si>
    <t>Id1650</t>
  </si>
  <si>
    <t>Berg, Mrs.  Jessica</t>
  </si>
  <si>
    <t>Id1651</t>
  </si>
  <si>
    <t>Engtrakul, Mr.  Chaiwat</t>
  </si>
  <si>
    <t>Id1652</t>
  </si>
  <si>
    <t>Leonhardt, Ms.  Kerri</t>
  </si>
  <si>
    <t>Id1653</t>
  </si>
  <si>
    <t>Goetz, Ms.  Lisa</t>
  </si>
  <si>
    <t>Id1654</t>
  </si>
  <si>
    <t>Cacharelis, Mr.  Nicholas G</t>
  </si>
  <si>
    <t>Id1655</t>
  </si>
  <si>
    <t>Kariolis, Mr.  Vasilis S</t>
  </si>
  <si>
    <t>Id1656</t>
  </si>
  <si>
    <t>Zelwin, Mr.  Michael P</t>
  </si>
  <si>
    <t>Id1657</t>
  </si>
  <si>
    <t>Barry, Ms.  Colleen C.</t>
  </si>
  <si>
    <t>Id1658</t>
  </si>
  <si>
    <t>Bannon, Mrs.  Annika</t>
  </si>
  <si>
    <t>Id1659</t>
  </si>
  <si>
    <t>Chang, Ms.  Kelly</t>
  </si>
  <si>
    <t>Id1660</t>
  </si>
  <si>
    <t>Vetter, Mr.  Nicholas C.</t>
  </si>
  <si>
    <t>Id1661</t>
  </si>
  <si>
    <t>Jablonski, Mrs.  Kelly K</t>
  </si>
  <si>
    <t>Id1662</t>
  </si>
  <si>
    <t>Jakubowitch, Mr.  Andrew</t>
  </si>
  <si>
    <t>Id1663</t>
  </si>
  <si>
    <t>Altshuler, Ms.  Hannah</t>
  </si>
  <si>
    <t>Id1664</t>
  </si>
  <si>
    <t>Ugarte, Mr.  Patricio Sr.</t>
  </si>
  <si>
    <t>Id1665</t>
  </si>
  <si>
    <t>Tusso, Mr.  Robert B</t>
  </si>
  <si>
    <t>Id1666</t>
  </si>
  <si>
    <t>Johnson, Mr.  Benjamin M</t>
  </si>
  <si>
    <t>Id1667</t>
  </si>
  <si>
    <t>Landry, Mr.  Robert</t>
  </si>
  <si>
    <t>Id1668</t>
  </si>
  <si>
    <t>McDonald, Mr.  Eric R.</t>
  </si>
  <si>
    <t>Id1669</t>
  </si>
  <si>
    <t>Dunlap, Mr.  Matthew</t>
  </si>
  <si>
    <t>Id1670</t>
  </si>
  <si>
    <t>Larue, Mr.  Bob R</t>
  </si>
  <si>
    <t>Id1671</t>
  </si>
  <si>
    <t>Hodge, Ms.  Stephanie J.</t>
  </si>
  <si>
    <t>Id1672</t>
  </si>
  <si>
    <t>Marcus, Mr.  Jake</t>
  </si>
  <si>
    <t>Id1673</t>
  </si>
  <si>
    <t>Daubert, Ms.  Alison L.</t>
  </si>
  <si>
    <t>Id1674</t>
  </si>
  <si>
    <t>Close, Ms.  Lindsay M</t>
  </si>
  <si>
    <t>Id1675</t>
  </si>
  <si>
    <t>Roels, Mr.  Guillaume</t>
  </si>
  <si>
    <t>Id1676</t>
  </si>
  <si>
    <t>Venosky, Ms.  Kaylee</t>
  </si>
  <si>
    <t>Id1677</t>
  </si>
  <si>
    <t>Gosnell, Ms.  Theresa</t>
  </si>
  <si>
    <t>Id1678</t>
  </si>
  <si>
    <t>Chewning-Kulick, Mr.  Travis G.</t>
  </si>
  <si>
    <t>Id1679</t>
  </si>
  <si>
    <t>McCarron, Ms.  Emma L.</t>
  </si>
  <si>
    <t>Id1680</t>
  </si>
  <si>
    <t>Manion, Ms.  Linda</t>
  </si>
  <si>
    <t>Id1681</t>
  </si>
  <si>
    <t>Strong, Mr.  Owen R</t>
  </si>
  <si>
    <t>Id1682</t>
  </si>
  <si>
    <t>Leblanc, Mr.  Jacob</t>
  </si>
  <si>
    <t>Id1683</t>
  </si>
  <si>
    <t>Palmer, Ms.  Jacqueline</t>
  </si>
  <si>
    <t>Id1684</t>
  </si>
  <si>
    <t>Shen, Mr.  Yefeng</t>
  </si>
  <si>
    <t>Id1685</t>
  </si>
  <si>
    <t>Goldsby, Mr.  Thomas J</t>
  </si>
  <si>
    <t>Id1686</t>
  </si>
  <si>
    <t>Whitney, Mr.  Ken</t>
  </si>
  <si>
    <t>Id1687</t>
  </si>
  <si>
    <t>Mahoney, Ms.  Annie E</t>
  </si>
  <si>
    <t>Id1688</t>
  </si>
  <si>
    <t>McCracken, Mrs.  Noel K.</t>
  </si>
  <si>
    <t>Id1689</t>
  </si>
  <si>
    <t>Spewak, Mr.  Mark S</t>
  </si>
  <si>
    <t>Id1690</t>
  </si>
  <si>
    <t>Cottini, Ms.  Federica</t>
  </si>
  <si>
    <t>Id1691</t>
  </si>
  <si>
    <t>Findlay, Ms.  Pamela L</t>
  </si>
  <si>
    <t>Id1692</t>
  </si>
  <si>
    <t>Strasburg, Mr.  Andrew W.</t>
  </si>
  <si>
    <t>Id1693</t>
  </si>
  <si>
    <t>Adams, Mr.  Randall</t>
  </si>
  <si>
    <t>Id1694</t>
  </si>
  <si>
    <t>Deeter, Ms.  Tracy L</t>
  </si>
  <si>
    <t>Id1695</t>
  </si>
  <si>
    <t>Arpin, Ms.  Azelie</t>
  </si>
  <si>
    <t>Id1696</t>
  </si>
  <si>
    <t>Schoeneck, Ms.  Monica M.</t>
  </si>
  <si>
    <t>Id1697</t>
  </si>
  <si>
    <t>Mueller, Ms.  Katarina K.</t>
  </si>
  <si>
    <t>Id1698</t>
  </si>
  <si>
    <t>Willits, Ms.  Jamie L.</t>
  </si>
  <si>
    <t>Id1699</t>
  </si>
  <si>
    <t>Syring, Mr.  Brian</t>
  </si>
  <si>
    <t>Id1700</t>
  </si>
  <si>
    <t>Strike, Ms.  Stacey L.</t>
  </si>
  <si>
    <t>Id1701</t>
  </si>
  <si>
    <t>Hennigar, Mr.  Stephen</t>
  </si>
  <si>
    <t>Id1702</t>
  </si>
  <si>
    <t>May, Mr.  Joshua</t>
  </si>
  <si>
    <t>Id1703</t>
  </si>
  <si>
    <t>Metcalf, Mr.  Josh</t>
  </si>
  <si>
    <t>Id1704</t>
  </si>
  <si>
    <t>Tiska, Ms.  Heather</t>
  </si>
  <si>
    <t>Id1705</t>
  </si>
  <si>
    <t>McDonough, Mr.  James C.</t>
  </si>
  <si>
    <t>Id1706</t>
  </si>
  <si>
    <t>Fairley, Ms.  Kim</t>
  </si>
  <si>
    <t>Id1707</t>
  </si>
  <si>
    <t>Barnett, Ms.  Marie E.</t>
  </si>
  <si>
    <t>Id1708</t>
  </si>
  <si>
    <t>Piasta, Mr.  Dariusz</t>
  </si>
  <si>
    <t>Id1709</t>
  </si>
  <si>
    <t>Mueller, Ms.  Jessica E.</t>
  </si>
  <si>
    <t>Id1710</t>
  </si>
  <si>
    <t>Olsen, Ms.  Kristen</t>
  </si>
  <si>
    <t>Id1711</t>
  </si>
  <si>
    <t>De Jesus, Mr.  Jose Guadalupe P. Sr.</t>
  </si>
  <si>
    <t>Id1712</t>
  </si>
  <si>
    <t>Bartus, Ms.  Cynthia</t>
  </si>
  <si>
    <t>Id1713</t>
  </si>
  <si>
    <t>Stevens, Mr.  Tyler</t>
  </si>
  <si>
    <t>Id1714</t>
  </si>
  <si>
    <t>Rich, Ms.  Holly J</t>
  </si>
  <si>
    <t>Id1715</t>
  </si>
  <si>
    <t>Fayter, Ms.  Kristen</t>
  </si>
  <si>
    <t>Id1716</t>
  </si>
  <si>
    <t>Parise, Mr.  Thomas</t>
  </si>
  <si>
    <t>Id1717</t>
  </si>
  <si>
    <t>Andrew, Ms.  Tricity M</t>
  </si>
  <si>
    <t>Id1718</t>
  </si>
  <si>
    <t>Gryniewicz, Ms.  Sarah A</t>
  </si>
  <si>
    <t>Id1719</t>
  </si>
  <si>
    <t>Panora, Ms.  Lisa M.</t>
  </si>
  <si>
    <t>Id1720</t>
  </si>
  <si>
    <t>Woodward, Ms.  Tracy A.</t>
  </si>
  <si>
    <t>Id1721</t>
  </si>
  <si>
    <t>Lambe, Mr.  Patrick</t>
  </si>
  <si>
    <t>Id1722</t>
  </si>
  <si>
    <t>Casto, Mr.  Trent</t>
  </si>
  <si>
    <t>Id1723</t>
  </si>
  <si>
    <t>Martelli, Ms.  Julie</t>
  </si>
  <si>
    <t>Id1724</t>
  </si>
  <si>
    <t>Naskret, Mr.  Sawomir</t>
  </si>
  <si>
    <t>Id1725</t>
  </si>
  <si>
    <t>Morgan, Ms.  Micah</t>
  </si>
  <si>
    <t>Id1726</t>
  </si>
  <si>
    <t>Maloney, Ms.  Kelly H.</t>
  </si>
  <si>
    <t>Id1727</t>
  </si>
  <si>
    <t>Amherst, Ms.  Lindsay M.</t>
  </si>
  <si>
    <t>Id1728</t>
  </si>
  <si>
    <t>Davenport, Mr.  Austen G</t>
  </si>
  <si>
    <t>Id1729</t>
  </si>
  <si>
    <t>Johansen, Mr.  Tory J.</t>
  </si>
  <si>
    <t>Id1730</t>
  </si>
  <si>
    <t>Bond, Mr.  Robert J.</t>
  </si>
  <si>
    <t>Id1731</t>
  </si>
  <si>
    <t>Reilly, Ms.  Steph</t>
  </si>
  <si>
    <t>Id1732</t>
  </si>
  <si>
    <t>Chandler, Ms.  Kate</t>
  </si>
  <si>
    <t>Id1733</t>
  </si>
  <si>
    <t>Kaufmann, Ms.  Kristina</t>
  </si>
  <si>
    <t>Id1734</t>
  </si>
  <si>
    <t>Barnes-Zurkinden, Ms.  Flo</t>
  </si>
  <si>
    <t>Id1735</t>
  </si>
  <si>
    <t>Wolter, Mrs.  Sarah P.</t>
  </si>
  <si>
    <t>Id1736</t>
  </si>
  <si>
    <t>Pearson, Ms.  Anabel</t>
  </si>
  <si>
    <t>Id1737</t>
  </si>
  <si>
    <t>Thomas, Mr.  Ian</t>
  </si>
  <si>
    <t>Id1738</t>
  </si>
  <si>
    <t>Leon, Mr.  Alex</t>
  </si>
  <si>
    <t>Id1739</t>
  </si>
  <si>
    <t>Marriott, Mr.  Richard J</t>
  </si>
  <si>
    <t>Id1740</t>
  </si>
  <si>
    <t>Wilkins, Ms.  Jacqueline N.</t>
  </si>
  <si>
    <t>Id1741</t>
  </si>
  <si>
    <t>Saiter, Ms.  Cindy</t>
  </si>
  <si>
    <t>Id1742</t>
  </si>
  <si>
    <t>Winrow, Ms.  Marcia</t>
  </si>
  <si>
    <t>Id1743</t>
  </si>
  <si>
    <t>Gries, Ms.  Samantha R.</t>
  </si>
  <si>
    <t>Id1744</t>
  </si>
  <si>
    <t>Strohschein, Ms.  Katie</t>
  </si>
  <si>
    <t>Id1745</t>
  </si>
  <si>
    <t>Berger, Mr.  John P</t>
  </si>
  <si>
    <t>Id1746</t>
  </si>
  <si>
    <t>Coogan, Ms.  Rachel</t>
  </si>
  <si>
    <t>Id1747</t>
  </si>
  <si>
    <t>Gagnon, Ms.  Isabelle</t>
  </si>
  <si>
    <t>Id1748</t>
  </si>
  <si>
    <t>Pearson, Mr.  Neil</t>
  </si>
  <si>
    <t>Id1749</t>
  </si>
  <si>
    <t>Brian, Mr.  Tom</t>
  </si>
  <si>
    <t>Id1750</t>
  </si>
  <si>
    <t>Brown, Mr.  Nathan</t>
  </si>
  <si>
    <t>Id1751</t>
  </si>
  <si>
    <t>Fox, Mrs.  Kelli N</t>
  </si>
  <si>
    <t>Id1752</t>
  </si>
  <si>
    <t>Traver, Mr.  Scott M.</t>
  </si>
  <si>
    <t>Id1753</t>
  </si>
  <si>
    <t>Quick, Mr.  Grant A</t>
  </si>
  <si>
    <t>Id1754</t>
  </si>
  <si>
    <t>Scott, Mr.  Jonathan C</t>
  </si>
  <si>
    <t>Id1755</t>
  </si>
  <si>
    <t>Theriot, Ms.  Rachael M.</t>
  </si>
  <si>
    <t>Id1756</t>
  </si>
  <si>
    <t>Michalis, Ms.  Pilar</t>
  </si>
  <si>
    <t>Id1757</t>
  </si>
  <si>
    <t>Hall, Mr.  Kyle M</t>
  </si>
  <si>
    <t>Id1758</t>
  </si>
  <si>
    <t>Tjong Clemons, Mrs.  Christie</t>
  </si>
  <si>
    <t>Id1759</t>
  </si>
  <si>
    <t>Palma, Mr.  David A.</t>
  </si>
  <si>
    <t>Id1760</t>
  </si>
  <si>
    <t>Takaoka, Mr.  Masahiro</t>
  </si>
  <si>
    <t>Id1761</t>
  </si>
  <si>
    <t>Sherman, Mr.  Logan B.</t>
  </si>
  <si>
    <t>Id1762</t>
  </si>
  <si>
    <t>Andre, Ms.  Stephanie L.</t>
  </si>
  <si>
    <t>Id1763</t>
  </si>
  <si>
    <t>Switt, Ms.  Angela H</t>
  </si>
  <si>
    <t>Id1764</t>
  </si>
  <si>
    <t>Erickson, Ms.  Britt K</t>
  </si>
  <si>
    <t>Id1765</t>
  </si>
  <si>
    <t>Miller, Ms.  Joyce R.</t>
  </si>
  <si>
    <t>Id1766</t>
  </si>
  <si>
    <t>Whitbeck, Mr.  Ben</t>
  </si>
  <si>
    <t>Id1767</t>
  </si>
  <si>
    <t>Auer, Ms.  Sarah M.</t>
  </si>
  <si>
    <t>Id1768</t>
  </si>
  <si>
    <t>Attar, Ms.  Sarah</t>
  </si>
  <si>
    <t>Id1769</t>
  </si>
  <si>
    <t>Misuraca, Ms.  Katie</t>
  </si>
  <si>
    <t>Id1770</t>
  </si>
  <si>
    <t>Spannaus, Ms.  Michaela L</t>
  </si>
  <si>
    <t>Id1771</t>
  </si>
  <si>
    <t>Tarbiat, Ms.  Shalaleh</t>
  </si>
  <si>
    <t>Id1772</t>
  </si>
  <si>
    <t>Pulkkinen, Ms.  Karen</t>
  </si>
  <si>
    <t>Id1773</t>
  </si>
  <si>
    <t>Trnovcova, Ms.  Zuzana</t>
  </si>
  <si>
    <t>Id1774</t>
  </si>
  <si>
    <t>Anthony, Mr.  Daniel J.</t>
  </si>
  <si>
    <t>Id1775</t>
  </si>
  <si>
    <t>Hetrick, Ms.  Alexandra</t>
  </si>
  <si>
    <t>Id1776</t>
  </si>
  <si>
    <t>Stern, Ms.  Jessica</t>
  </si>
  <si>
    <t>Id1777</t>
  </si>
  <si>
    <t>Newman, Mr.  Matthew M</t>
  </si>
  <si>
    <t>Id1778</t>
  </si>
  <si>
    <t>Reasoner, Ms.  Nadine A.</t>
  </si>
  <si>
    <t>Id1779</t>
  </si>
  <si>
    <t>Mone, Mr.  Peter J. Jr.</t>
  </si>
  <si>
    <t>Id1780</t>
  </si>
  <si>
    <t>Powers, Ms.  Colleen M</t>
  </si>
  <si>
    <t>Id1781</t>
  </si>
  <si>
    <t>Ulery, Ms.  Julie A.</t>
  </si>
  <si>
    <t>Id1782</t>
  </si>
  <si>
    <t>Haines, Mr.  Douglas W</t>
  </si>
  <si>
    <t>Id1783</t>
  </si>
  <si>
    <t>Airoldi, Ms.  Catherine</t>
  </si>
  <si>
    <t>Id1784</t>
  </si>
  <si>
    <t>Mattis, Mr.  James A</t>
  </si>
  <si>
    <t>Id1785</t>
  </si>
  <si>
    <t>Cho, Mr.  Youngseong</t>
  </si>
  <si>
    <t>Id1786</t>
  </si>
  <si>
    <t>Reumann, Mr.  John</t>
  </si>
  <si>
    <t>Id1787</t>
  </si>
  <si>
    <t>Cooper, Mr.  Brandon S.</t>
  </si>
  <si>
    <t>Id1788</t>
  </si>
  <si>
    <t>Kennedy, Mr.  Sean P</t>
  </si>
  <si>
    <t>Id1789</t>
  </si>
  <si>
    <t>Cichon, Mr.  Scott</t>
  </si>
  <si>
    <t>Id1790</t>
  </si>
  <si>
    <t>Maroevic, Mr.  Janez</t>
  </si>
  <si>
    <t>Id1791</t>
  </si>
  <si>
    <t>Martin, Mr.  John I. Jr.</t>
  </si>
  <si>
    <t>Id1792</t>
  </si>
  <si>
    <t>Schulz, Ms.  Heather</t>
  </si>
  <si>
    <t>Id1793</t>
  </si>
  <si>
    <t>Capriolo, Mr.  Michael</t>
  </si>
  <si>
    <t>Id1794</t>
  </si>
  <si>
    <t>Borleis, Ms.  Kathleen</t>
  </si>
  <si>
    <t>Id1795</t>
  </si>
  <si>
    <t>Kramer, Mr.  Ryan M</t>
  </si>
  <si>
    <t>Id1796</t>
  </si>
  <si>
    <t>Conrad, Ms.  Sara</t>
  </si>
  <si>
    <t>Id1797</t>
  </si>
  <si>
    <t>Karakoyunlu, Mr.  Deniz</t>
  </si>
  <si>
    <t>Id1798</t>
  </si>
  <si>
    <t>Desrosiers, Ms.  Shannon L.</t>
  </si>
  <si>
    <t>Id1799</t>
  </si>
  <si>
    <t>O'Mara, Ms.  Kaitlin M.</t>
  </si>
  <si>
    <t>Id1800</t>
  </si>
  <si>
    <t>Shabot Marcos, Mr.  Alfredo</t>
  </si>
  <si>
    <t>Id1801</t>
  </si>
  <si>
    <t>Comment, Ms.  Kristen</t>
  </si>
  <si>
    <t>Id1802</t>
  </si>
  <si>
    <t>Moss, Mr.  Daniel</t>
  </si>
  <si>
    <t>Id1803</t>
  </si>
  <si>
    <t>Guzman, Mr.  Jonathan</t>
  </si>
  <si>
    <t>Id1804</t>
  </si>
  <si>
    <t>Cox, Mr.  Troy</t>
  </si>
  <si>
    <t>Id1805</t>
  </si>
  <si>
    <t>Clash, Mr.  Daniel C</t>
  </si>
  <si>
    <t>Id1806</t>
  </si>
  <si>
    <t>Blankenship, Ms.  Lauren</t>
  </si>
  <si>
    <t>Id1807</t>
  </si>
  <si>
    <t>Lloyd, Ms.  Jennefer</t>
  </si>
  <si>
    <t>Id1808</t>
  </si>
  <si>
    <t>Kong, Ms.  Tracey L.</t>
  </si>
  <si>
    <t>Id1809</t>
  </si>
  <si>
    <t>Benson, Ms.  Ashley</t>
  </si>
  <si>
    <t>Id1810</t>
  </si>
  <si>
    <t>Huntington, Ms.  Cindy</t>
  </si>
  <si>
    <t>Id1811</t>
  </si>
  <si>
    <t>Kendall, Ms.  Esther</t>
  </si>
  <si>
    <t>Id1812</t>
  </si>
  <si>
    <t>Gast, Ms.  Jackie</t>
  </si>
  <si>
    <t>Id1813</t>
  </si>
  <si>
    <t>Scanlin, Mr.  Timothy P.</t>
  </si>
  <si>
    <t>Id1814</t>
  </si>
  <si>
    <t>Philbrook, Ms.  Lauren</t>
  </si>
  <si>
    <t>Id1815</t>
  </si>
  <si>
    <t>Cowan, Mr.  Benjamin</t>
  </si>
  <si>
    <t>Id1816</t>
  </si>
  <si>
    <t>Sousa, Mr.  Hugo M</t>
  </si>
  <si>
    <t>Id1817</t>
  </si>
  <si>
    <t>Stanton, Mr.  Daniel J. Jr.</t>
  </si>
  <si>
    <t>Id1818</t>
  </si>
  <si>
    <t>Mollak, Mr.  Justin R</t>
  </si>
  <si>
    <t>Id1819</t>
  </si>
  <si>
    <t>Bell, Mr.  Colin</t>
  </si>
  <si>
    <t>Id1820</t>
  </si>
  <si>
    <t>Weston, Mr.  Rob</t>
  </si>
  <si>
    <t>Id1821</t>
  </si>
  <si>
    <t>Rabuzzi, Mr.  Patrick</t>
  </si>
  <si>
    <t>Id1822</t>
  </si>
  <si>
    <t>Hendrix, Mr.  Austin D</t>
  </si>
  <si>
    <t>Id1823</t>
  </si>
  <si>
    <t>Van Nielen, Ms.  Brittany</t>
  </si>
  <si>
    <t>Id1824</t>
  </si>
  <si>
    <t>Blanton, Mr.  Matthew T</t>
  </si>
  <si>
    <t>Id1825</t>
  </si>
  <si>
    <t>Schout, Ms.  Becky G.</t>
  </si>
  <si>
    <t>Id1826</t>
  </si>
  <si>
    <t>Schmaltz, Ms.  Virginie</t>
  </si>
  <si>
    <t>Id1827</t>
  </si>
  <si>
    <t>Eagen, Ms.  Allison A</t>
  </si>
  <si>
    <t>Id1828</t>
  </si>
  <si>
    <t>Rotramel, Ms.  Julie</t>
  </si>
  <si>
    <t>Id1829</t>
  </si>
  <si>
    <t>Prevost, Ms.  Katherine</t>
  </si>
  <si>
    <t>Id1830</t>
  </si>
  <si>
    <t>Boyd, Mr.  Caleb</t>
  </si>
  <si>
    <t>Id1831</t>
  </si>
  <si>
    <t>Dawes, Ms.  Jaime</t>
  </si>
  <si>
    <t>Id1832</t>
  </si>
  <si>
    <t>Jennings, Ms.  Hannah</t>
  </si>
  <si>
    <t>Id1833</t>
  </si>
  <si>
    <t>Nyambaso, Mr.  Zachariah</t>
  </si>
  <si>
    <t>Id1834</t>
  </si>
  <si>
    <t>Shaffer, Ms.  Patricia A</t>
  </si>
  <si>
    <t>Id1835</t>
  </si>
  <si>
    <t>Corkum, Mrs.  Elizabeth A.</t>
  </si>
  <si>
    <t>Id1836</t>
  </si>
  <si>
    <t>Pedersen, Mr.  Benjamin</t>
  </si>
  <si>
    <t>Id1837</t>
  </si>
  <si>
    <t>Melo, Mr.  Breno</t>
  </si>
  <si>
    <t>Id1838</t>
  </si>
  <si>
    <t>Sakamoto, Mr.  Takaya</t>
  </si>
  <si>
    <t>Id1839</t>
  </si>
  <si>
    <t>McMahon, Mr.  Thomas IV</t>
  </si>
  <si>
    <t>Id1840</t>
  </si>
  <si>
    <t>Harris, Mr.  Bradley E</t>
  </si>
  <si>
    <t>Id1841</t>
  </si>
  <si>
    <t>Lombardo, Ms.  Megan</t>
  </si>
  <si>
    <t>Id1842</t>
  </si>
  <si>
    <t>Bode, Ms.  Ruby J</t>
  </si>
  <si>
    <t>Id1843</t>
  </si>
  <si>
    <t>Johnson, Mr.  Bart</t>
  </si>
  <si>
    <t>Id1844</t>
  </si>
  <si>
    <t>Norcross, Mr.  Robert A.</t>
  </si>
  <si>
    <t>Id1845</t>
  </si>
  <si>
    <t>Lazrus, Mr.  Adam</t>
  </si>
  <si>
    <t>Id1846</t>
  </si>
  <si>
    <t>Tsegay, Mr.  Yemane Adhane</t>
  </si>
  <si>
    <t>Id1847</t>
  </si>
  <si>
    <t>Schneider, Mr.  Jesse A.</t>
  </si>
  <si>
    <t>Id1848</t>
  </si>
  <si>
    <t>Loreto, Mr.  Bird</t>
  </si>
  <si>
    <t>Id1849</t>
  </si>
  <si>
    <t>Callahan, Mr.  Patrick M.</t>
  </si>
  <si>
    <t>Id1850</t>
  </si>
  <si>
    <t>Timko, Mr.  Kyle</t>
  </si>
  <si>
    <t>Id1851</t>
  </si>
  <si>
    <t>Achatz, Mr.  Ryan</t>
  </si>
  <si>
    <t>Id1852</t>
  </si>
  <si>
    <t>Horwitz, Mr.  Yuri</t>
  </si>
  <si>
    <t>Id1853</t>
  </si>
  <si>
    <t>Gordyan, Mr.  Ryan</t>
  </si>
  <si>
    <t>Id1854</t>
  </si>
  <si>
    <t>Hetherington, Ms.  Debbie</t>
  </si>
  <si>
    <t>Id1855</t>
  </si>
  <si>
    <t>Thompson, Mr.  Mark D</t>
  </si>
  <si>
    <t>Id1856</t>
  </si>
  <si>
    <t>Battoo, Mr.  Christopher</t>
  </si>
  <si>
    <t>Id1857</t>
  </si>
  <si>
    <t>Barker, Ms.  Daniell L</t>
  </si>
  <si>
    <t>Id1858</t>
  </si>
  <si>
    <t>Saarnilehto, Mr.  Janne</t>
  </si>
  <si>
    <t>Id1859</t>
  </si>
  <si>
    <t>Morton, Ms.  Martina</t>
  </si>
  <si>
    <t>Id1860</t>
  </si>
  <si>
    <t>Thomas, Ms.  Elizabeth L</t>
  </si>
  <si>
    <t>Id1861</t>
  </si>
  <si>
    <t>Hillman, Ms.  Stephanie C.</t>
  </si>
  <si>
    <t>Id1862</t>
  </si>
  <si>
    <t>Edwards, Ms.  Katie</t>
  </si>
  <si>
    <t>Id1863</t>
  </si>
  <si>
    <t>Bartel, Ms.  Callie</t>
  </si>
  <si>
    <t>Id1864</t>
  </si>
  <si>
    <t>Potekhina, Ms.  Inna</t>
  </si>
  <si>
    <t>Id1865</t>
  </si>
  <si>
    <t>Kelly, Ms.  Mary K.</t>
  </si>
  <si>
    <t>Id1866</t>
  </si>
  <si>
    <t>Lapp, Mr.  Samuel M.</t>
  </si>
  <si>
    <t>Id1867</t>
  </si>
  <si>
    <t>Burke, Ms.  Kimberly</t>
  </si>
  <si>
    <t>Id1868</t>
  </si>
  <si>
    <t>Barry, Mr.  Tom J.</t>
  </si>
  <si>
    <t>Id1869</t>
  </si>
  <si>
    <t>McCormick, Mr.  Zachary</t>
  </si>
  <si>
    <t>Id1870</t>
  </si>
  <si>
    <t>McElroy, Mr.  Dane</t>
  </si>
  <si>
    <t>Id1871</t>
  </si>
  <si>
    <t>Coffed, Mr.  Dougie J</t>
  </si>
  <si>
    <t>Id1872</t>
  </si>
  <si>
    <t>Estes, Mr.  Jeremiah H</t>
  </si>
  <si>
    <t>Id1873</t>
  </si>
  <si>
    <t>Miles, Mr.  Ashley J.</t>
  </si>
  <si>
    <t>Id1874</t>
  </si>
  <si>
    <t>Zamore, Mr.  Turner J.</t>
  </si>
  <si>
    <t>Id1875</t>
  </si>
  <si>
    <t>Donaghy, Mr.  Roger</t>
  </si>
  <si>
    <t>Id1876</t>
  </si>
  <si>
    <t>Kennedy, Ms.  Pamela</t>
  </si>
  <si>
    <t>Id1877</t>
  </si>
  <si>
    <t>Fiorini, Ms.  Allison M.</t>
  </si>
  <si>
    <t>Id1878</t>
  </si>
  <si>
    <t>Alexander, Mrs.  Katherine H.</t>
  </si>
  <si>
    <t>Id1879</t>
  </si>
  <si>
    <t>Watkins, Ms.  Robin</t>
  </si>
  <si>
    <t>Id1880</t>
  </si>
  <si>
    <t>Cassel, Ms.  Terri</t>
  </si>
  <si>
    <t>Id1881</t>
  </si>
  <si>
    <t>Ferguson, Mr.  Eddie</t>
  </si>
  <si>
    <t>Id1882</t>
  </si>
  <si>
    <t>O'Sullivan, Ms.  Pamela</t>
  </si>
  <si>
    <t>Id1883</t>
  </si>
  <si>
    <t>Chepkirui, Ms.  Joyce</t>
  </si>
  <si>
    <t>Id1884</t>
  </si>
  <si>
    <t>Gurney, Ms.  Alison W.</t>
  </si>
  <si>
    <t>Id1885</t>
  </si>
  <si>
    <t>Francis, Ms.  Tammara C</t>
  </si>
  <si>
    <t>Id1886</t>
  </si>
  <si>
    <t>Gruca, Ms.  Dorota</t>
  </si>
  <si>
    <t>Id1887</t>
  </si>
  <si>
    <t>Rojas Alvarez, Mr.  Jose Norberto Sr.</t>
  </si>
  <si>
    <t>Id1888</t>
  </si>
  <si>
    <t>Denton, Mr.  Peter</t>
  </si>
  <si>
    <t>Id1889</t>
  </si>
  <si>
    <t>Mason, Mr.  Bryant</t>
  </si>
  <si>
    <t>Id1890</t>
  </si>
  <si>
    <t>Trout, Ms.  Christina</t>
  </si>
  <si>
    <t>Id1891</t>
  </si>
  <si>
    <t>Gilbert, Mr.  John</t>
  </si>
  <si>
    <t>Id1892</t>
  </si>
  <si>
    <t>Chong, Mr.  Eduardo</t>
  </si>
  <si>
    <t>Id1893</t>
  </si>
  <si>
    <t>Henry, Ms.  Laura M.</t>
  </si>
  <si>
    <t>Id1894</t>
  </si>
  <si>
    <t>Brenneman, Mr.  Charlie</t>
  </si>
  <si>
    <t>Id1895</t>
  </si>
  <si>
    <t>Kemp, Ms.  Melissa D.</t>
  </si>
  <si>
    <t>Id1896</t>
  </si>
  <si>
    <t>Wilson, Mr.  Dan C. Jr.</t>
  </si>
  <si>
    <t>Id1897</t>
  </si>
  <si>
    <t>Hillyard, Mr.  Matthew</t>
  </si>
  <si>
    <t>Id1898</t>
  </si>
  <si>
    <t>Turner, Mr.  Wesley C.</t>
  </si>
  <si>
    <t>Id1899</t>
  </si>
  <si>
    <t>Benestad, Mr.  Christopher</t>
  </si>
  <si>
    <t>Id1900</t>
  </si>
  <si>
    <t>Gonzales, Ms.  Jessica</t>
  </si>
  <si>
    <t>Id1901</t>
  </si>
  <si>
    <t>Newman, Ms.  Christin</t>
  </si>
  <si>
    <t>Id1902</t>
  </si>
  <si>
    <t>Sayre, Ms.  Sara</t>
  </si>
  <si>
    <t>Id1903</t>
  </si>
  <si>
    <t>Panke, Ms.  Elizabeth</t>
  </si>
  <si>
    <t>Id1904</t>
  </si>
  <si>
    <t>Brennan, Ms.  Margaret P.</t>
  </si>
  <si>
    <t>Id1905</t>
  </si>
  <si>
    <t>Ngo, Ms.  Tiffany K</t>
  </si>
  <si>
    <t>Id1906</t>
  </si>
  <si>
    <t>Guerdan, Mr.  David M.</t>
  </si>
  <si>
    <t>Id1907</t>
  </si>
  <si>
    <t>Shaw, Ms.  Christine E</t>
  </si>
  <si>
    <t>Id1908</t>
  </si>
  <si>
    <t>Mills-Honarvar, Ms.  Donna</t>
  </si>
  <si>
    <t>Id1909</t>
  </si>
  <si>
    <t>Farvard, Mr.  Rod</t>
  </si>
  <si>
    <t>Id1910</t>
  </si>
  <si>
    <t>Kelly, Mr.  Joe</t>
  </si>
  <si>
    <t>Id1911</t>
  </si>
  <si>
    <t>Skinner, Ms.  Kayleigh</t>
  </si>
  <si>
    <t>Id1912</t>
  </si>
  <si>
    <t>Murphy, Mr.  Lorcan A.</t>
  </si>
  <si>
    <t>Id1913</t>
  </si>
  <si>
    <t>Shue, Mr.  Billy</t>
  </si>
  <si>
    <t>Id1914</t>
  </si>
  <si>
    <t>Reilly, Mr.  Paul M.</t>
  </si>
  <si>
    <t>Id1915</t>
  </si>
  <si>
    <t>Blinn, Ms.  Brenda M.</t>
  </si>
  <si>
    <t>Id1916</t>
  </si>
  <si>
    <t>Duyn, Mr.  Jeff H</t>
  </si>
  <si>
    <t>Id1917</t>
  </si>
  <si>
    <t>Wardian, Mr.  Michael</t>
  </si>
  <si>
    <t>Id1918</t>
  </si>
  <si>
    <t>Heuninck, Mr.  Jan</t>
  </si>
  <si>
    <t>Id1919</t>
  </si>
  <si>
    <t>Kipyego, Mr.  Bernard</t>
  </si>
  <si>
    <t>Id1920</t>
  </si>
  <si>
    <t>Kuehl, Mr.  Craig</t>
  </si>
  <si>
    <t>Id1921</t>
  </si>
  <si>
    <t>Burkholder, Mrs.  Bryn</t>
  </si>
  <si>
    <t>Id1922</t>
  </si>
  <si>
    <t>Stadolnik, Mr.  Michael</t>
  </si>
  <si>
    <t>Id1923</t>
  </si>
  <si>
    <t>Shields, Mr.  Benjamin</t>
  </si>
  <si>
    <t>Id1924</t>
  </si>
  <si>
    <t>Margolis, Mr.  Jay</t>
  </si>
  <si>
    <t>Id1925</t>
  </si>
  <si>
    <t>Uffenbeck, Mr.  William</t>
  </si>
  <si>
    <t>Id1926</t>
  </si>
  <si>
    <t>Brake, Ms.  Shelley</t>
  </si>
  <si>
    <t>Id1927</t>
  </si>
  <si>
    <t>Stepanova, Ms.  Jekaterina</t>
  </si>
  <si>
    <t>Id1928</t>
  </si>
  <si>
    <t>Verdi, Mr.  Daniel</t>
  </si>
  <si>
    <t>Id1929</t>
  </si>
  <si>
    <t>McLean, Ms.  Pauline</t>
  </si>
  <si>
    <t>Id1930</t>
  </si>
  <si>
    <t>Ryan, Ms.  Colleen</t>
  </si>
  <si>
    <t>Id1931</t>
  </si>
  <si>
    <t>Mickelson, Ms.  Aleah K</t>
  </si>
  <si>
    <t>Id1932</t>
  </si>
  <si>
    <t>Dibaba, Ms.  Mare</t>
  </si>
  <si>
    <t>Id1933</t>
  </si>
  <si>
    <t>Shilling, Mr.  Kevin</t>
  </si>
  <si>
    <t>Id1934</t>
  </si>
  <si>
    <t>Bashaw, Ms.  Jessica</t>
  </si>
  <si>
    <t>Id1935</t>
  </si>
  <si>
    <t>Jacob, Ms.  Amanda R</t>
  </si>
  <si>
    <t>Id1936</t>
  </si>
  <si>
    <t>McCutcheon, Mr.  Murray W.</t>
  </si>
  <si>
    <t>Id1937</t>
  </si>
  <si>
    <t>Connor, Mrs.  Meghan P.</t>
  </si>
  <si>
    <t>Id1938</t>
  </si>
  <si>
    <t>May, Mr.  David</t>
  </si>
  <si>
    <t>Id1939</t>
  </si>
  <si>
    <t>Geoghegan, Mr.  Seth</t>
  </si>
  <si>
    <t>Id1940</t>
  </si>
  <si>
    <t>McGinn, Mr.  Michael P.</t>
  </si>
  <si>
    <t>Id1941</t>
  </si>
  <si>
    <t>Jones, Mr.  Russell M</t>
  </si>
  <si>
    <t>Id1942</t>
  </si>
  <si>
    <t>Quinteros, Mr.  Martin</t>
  </si>
  <si>
    <t>Id1943</t>
  </si>
  <si>
    <t>Loenser, Mr.  Michael</t>
  </si>
  <si>
    <t>Id1944</t>
  </si>
  <si>
    <t>Aitken, Mr.  Miles</t>
  </si>
  <si>
    <t>Id1945</t>
  </si>
  <si>
    <t>Furrer, Ms.  Amanda</t>
  </si>
  <si>
    <t>Id1946</t>
  </si>
  <si>
    <t>Konigs, Mr.  Roger</t>
  </si>
  <si>
    <t>Id1947</t>
  </si>
  <si>
    <t>Tesdahl, Mr.  Brock J</t>
  </si>
  <si>
    <t>Id1948</t>
  </si>
  <si>
    <t>Engel, Mr.  Stephen F.</t>
  </si>
  <si>
    <t>Id1949</t>
  </si>
  <si>
    <t>Kuck, Ms.  Missy</t>
  </si>
  <si>
    <t>Id1950</t>
  </si>
  <si>
    <t>Dillon, Mr.  William</t>
  </si>
  <si>
    <t>Id1951</t>
  </si>
  <si>
    <t>Neuschel, Ms.  Lauren M</t>
  </si>
  <si>
    <t>Id1952</t>
  </si>
  <si>
    <t>Rosales Ramirez, Mr.  Apolo U.</t>
  </si>
  <si>
    <t>Id1953</t>
  </si>
  <si>
    <t>Marquez, Mr.  Alfons</t>
  </si>
  <si>
    <t>Id1954</t>
  </si>
  <si>
    <t>Green, Ms.  Amber</t>
  </si>
  <si>
    <t>Id1955</t>
  </si>
  <si>
    <t>Schubel, Ms.  Leah C.</t>
  </si>
  <si>
    <t>Id1956</t>
  </si>
  <si>
    <t>Jimenez, Ms.  Lilia</t>
  </si>
  <si>
    <t>Id1957</t>
  </si>
  <si>
    <t>Zimny-Schmitt, Mr.  Danny</t>
  </si>
  <si>
    <t>Id1958</t>
  </si>
  <si>
    <t>Hill, Ms.  Lauren</t>
  </si>
  <si>
    <t>Id1959</t>
  </si>
  <si>
    <t>Brohart, Ms.  Courtney</t>
  </si>
  <si>
    <t>Id1960</t>
  </si>
  <si>
    <t>Ryan, Ms.  Elizabeth</t>
  </si>
  <si>
    <t>Id1961</t>
  </si>
  <si>
    <t>Oka, Ms.  Satomi</t>
  </si>
  <si>
    <t>Id1962</t>
  </si>
  <si>
    <t>Newman, Mr.  Matthew D</t>
  </si>
  <si>
    <t>Id1963</t>
  </si>
  <si>
    <t>Metzger, Mr.  Peter T II</t>
  </si>
  <si>
    <t>Id1964</t>
  </si>
  <si>
    <t>Gonzalez, Mr.  Manuel</t>
  </si>
  <si>
    <t>Id1965</t>
  </si>
  <si>
    <t>Vaughn, Ms.  Kindsey P.</t>
  </si>
  <si>
    <t>Id1966</t>
  </si>
  <si>
    <t>Clifford, Mr.  Thomas G.</t>
  </si>
  <si>
    <t>Id1967</t>
  </si>
  <si>
    <t>Petty, Mr.  Kyle S</t>
  </si>
  <si>
    <t>Id1968</t>
  </si>
  <si>
    <t>Sanford, Mr.  Alexander J.</t>
  </si>
  <si>
    <t>Id1969</t>
  </si>
  <si>
    <t>Sprague, Mr.  Dustin L</t>
  </si>
  <si>
    <t>Id1970</t>
  </si>
  <si>
    <t>Lasseron, Mrs.  Chloe</t>
  </si>
  <si>
    <t>Id1971</t>
  </si>
  <si>
    <t>Bushong, Ms.  Cailtlin</t>
  </si>
  <si>
    <t>Id1972</t>
  </si>
  <si>
    <t>Dennison, Mr.  Joshua</t>
  </si>
  <si>
    <t>Id1973</t>
  </si>
  <si>
    <t>Lira, Mr.  Chuy</t>
  </si>
  <si>
    <t>Id1974</t>
  </si>
  <si>
    <t>Nahigian, Ms.  Laurie B</t>
  </si>
  <si>
    <t>Id1975</t>
  </si>
  <si>
    <t>Cackett, Ms.  Rachel B.</t>
  </si>
  <si>
    <t>Id1976</t>
  </si>
  <si>
    <t>Hunter-Galvan, Ms.  Liza</t>
  </si>
  <si>
    <t>Id1977</t>
  </si>
  <si>
    <t>Pierret, Ms.  Lindsey</t>
  </si>
  <si>
    <t>Id1978</t>
  </si>
  <si>
    <t>White, Ms.  Lindsay E.</t>
  </si>
  <si>
    <t>Id1979</t>
  </si>
  <si>
    <t>O'Neil, Ms.  Kathleen M.</t>
  </si>
  <si>
    <t>Id1980</t>
  </si>
  <si>
    <t>Leitz, Ms.  Aya</t>
  </si>
  <si>
    <t>Id1981</t>
  </si>
  <si>
    <t>Durfee, Ms.  Carolyn R</t>
  </si>
  <si>
    <t>Id1982</t>
  </si>
  <si>
    <t>Maylone, Ms.  Bethany</t>
  </si>
  <si>
    <t>Id1983</t>
  </si>
  <si>
    <t>Reiland, Ms.  Holly A</t>
  </si>
  <si>
    <t>Id1984</t>
  </si>
  <si>
    <t>Hu, Mr.  Ping</t>
  </si>
  <si>
    <t>Id1985</t>
  </si>
  <si>
    <t>Lessek, Mr.  Tim</t>
  </si>
  <si>
    <t>Id1986</t>
  </si>
  <si>
    <t>Colavincenzo, Mr.  John</t>
  </si>
  <si>
    <t>Id1987</t>
  </si>
  <si>
    <t>Mendez-Karr, Mrs.  Cynthia</t>
  </si>
  <si>
    <t>Id1988</t>
  </si>
  <si>
    <t>Saulnier, Mr.  Emmett</t>
  </si>
  <si>
    <t>Id1989</t>
  </si>
  <si>
    <t>Schoonover, Ms.  Kate</t>
  </si>
  <si>
    <t>Id1990</t>
  </si>
  <si>
    <t>Hass, Mr.  Christopher L.</t>
  </si>
  <si>
    <t>Id1991</t>
  </si>
  <si>
    <t>Cadotte, Mr.  Christopher P.</t>
  </si>
  <si>
    <t>Id1992</t>
  </si>
  <si>
    <t>Cacciapaglia, Mr.  Christopher W</t>
  </si>
  <si>
    <t>Id1993</t>
  </si>
  <si>
    <t>Mininger, Mr.  Norman H.</t>
  </si>
  <si>
    <t>Id1994</t>
  </si>
  <si>
    <t>Mayo, Ms.  Susan</t>
  </si>
  <si>
    <t>Id1995</t>
  </si>
  <si>
    <t>Zicko, Ms.  Tatyana K</t>
  </si>
  <si>
    <t>Id1996</t>
  </si>
  <si>
    <t>Graham, Ms.  Chrissy</t>
  </si>
  <si>
    <t>Id1997</t>
  </si>
  <si>
    <t>Boland, Ms.  Carrie</t>
  </si>
  <si>
    <t>Id1998</t>
  </si>
  <si>
    <t>Cupp, Ms.  Halle</t>
  </si>
  <si>
    <t>Id1999</t>
  </si>
  <si>
    <t>Shaw, Ms.  Carolyn</t>
  </si>
  <si>
    <t>Id2000</t>
  </si>
  <si>
    <t>Klassen, Ms.  Tara D.</t>
  </si>
  <si>
    <t>Id2001</t>
  </si>
  <si>
    <t>Musal, Mr.  Rasim M</t>
  </si>
  <si>
    <t>Id2002</t>
  </si>
  <si>
    <t>Kitayama, Ms.  Dina</t>
  </si>
  <si>
    <t>Id2003</t>
  </si>
  <si>
    <t>Altman, Ms.  Lisa</t>
  </si>
  <si>
    <t>Id2004</t>
  </si>
  <si>
    <t>Demchko, Ms.  Caitrin</t>
  </si>
  <si>
    <t>Id2005</t>
  </si>
  <si>
    <t>Wild, Ms.  Adriana S</t>
  </si>
  <si>
    <t>Id2006</t>
  </si>
  <si>
    <t>Betts, Ms.  Megan</t>
  </si>
  <si>
    <t>Id2007</t>
  </si>
  <si>
    <t>Martin, Mrs.  Kristen M</t>
  </si>
  <si>
    <t>Id2008</t>
  </si>
  <si>
    <t>Vandeventer, Ms.  Alix</t>
  </si>
  <si>
    <t>Id2009</t>
  </si>
  <si>
    <t>Hirano, Mr.  Kakushin</t>
  </si>
  <si>
    <t>Id2010</t>
  </si>
  <si>
    <t>Davi, Mr.  Michael J</t>
  </si>
  <si>
    <t>Id2011</t>
  </si>
  <si>
    <t>Sloan, Mr.  Bradley</t>
  </si>
  <si>
    <t>Id2012</t>
  </si>
  <si>
    <t>Homich, Mr.  Matt</t>
  </si>
  <si>
    <t>Id2013</t>
  </si>
  <si>
    <t>Bell, Ms.  Amanda C.</t>
  </si>
  <si>
    <t>Id2014</t>
  </si>
  <si>
    <t>Kristjansson, Mr.  Valur</t>
  </si>
  <si>
    <t>Id2015</t>
  </si>
  <si>
    <t>Pitman, Ms.  Erica J</t>
  </si>
  <si>
    <t>Id2016</t>
  </si>
  <si>
    <t>Curley, Mr.  Stephen F.</t>
  </si>
  <si>
    <t>Id2017</t>
  </si>
  <si>
    <t>Zimmer, Ms.  Lissa</t>
  </si>
  <si>
    <t>Id2018</t>
  </si>
  <si>
    <t>Granski, Ms.  Megan</t>
  </si>
  <si>
    <t>Id2019</t>
  </si>
  <si>
    <t>Dunn, Ms.  Alyson</t>
  </si>
  <si>
    <t>Id2020</t>
  </si>
  <si>
    <t>Regina, Mr.  Chance B</t>
  </si>
  <si>
    <t>Id2021</t>
  </si>
  <si>
    <t>O'Connor, Mr.  Sean P</t>
  </si>
  <si>
    <t>Id2022</t>
  </si>
  <si>
    <t>Howe, Ms.  Therese</t>
  </si>
  <si>
    <t>Id2023</t>
  </si>
  <si>
    <t>Atwater, Mr.  Beau</t>
  </si>
  <si>
    <t>Id2024</t>
  </si>
  <si>
    <t>Gurganus, Ms.  Kelsey M</t>
  </si>
  <si>
    <t>Id2025</t>
  </si>
  <si>
    <t>Holden, Ms.  Gretchen</t>
  </si>
  <si>
    <t>Id2026</t>
  </si>
  <si>
    <t>Parton, Mr.  Nicholas E.</t>
  </si>
  <si>
    <t>Id2027</t>
  </si>
  <si>
    <t>Downs, Ms.  Deborah</t>
  </si>
  <si>
    <t>Id2028</t>
  </si>
  <si>
    <t>Dent, Mr.  Chuck W. Jr.</t>
  </si>
  <si>
    <t>Id2029</t>
  </si>
  <si>
    <t>Ranti, Mr.  Daniel</t>
  </si>
  <si>
    <t>Id2030</t>
  </si>
  <si>
    <t>Ishaq, Ms.  Amany</t>
  </si>
  <si>
    <t>Id2031</t>
  </si>
  <si>
    <t>Wiles, Ms.  Kipling</t>
  </si>
  <si>
    <t>Id2032</t>
  </si>
  <si>
    <t>Roberts, Mr.  Duncan</t>
  </si>
  <si>
    <t>Id2033</t>
  </si>
  <si>
    <t>Serafini, Mr.  Louis C.</t>
  </si>
  <si>
    <t>Id2034</t>
  </si>
  <si>
    <t>Button, Mr.  Daniel J</t>
  </si>
  <si>
    <t>Id2035</t>
  </si>
  <si>
    <t>Gaal, Ms.  Ildiko M.</t>
  </si>
  <si>
    <t>Id2036</t>
  </si>
  <si>
    <t>Liptak, Ms.  Melinda E.</t>
  </si>
  <si>
    <t>Id2037</t>
  </si>
  <si>
    <t>Kellam, Ms.  Ashley M</t>
  </si>
  <si>
    <t>Id2038</t>
  </si>
  <si>
    <t>Gordon, Ms.  Stephanie</t>
  </si>
  <si>
    <t>Id2039</t>
  </si>
  <si>
    <t>Hyland, Mr.  Sean P.</t>
  </si>
  <si>
    <t>Id2040</t>
  </si>
  <si>
    <t>Wagoner, Ms.  Emily G</t>
  </si>
  <si>
    <t>Id2041</t>
  </si>
  <si>
    <t>Thomas, Mr.  Malcolm</t>
  </si>
  <si>
    <t>Id2042</t>
  </si>
  <si>
    <t>Goffi, Mr.  Danilo</t>
  </si>
  <si>
    <t>Id2043</t>
  </si>
  <si>
    <t>Salovaara, Mr.  Mikko</t>
  </si>
  <si>
    <t>Id2044</t>
  </si>
  <si>
    <t>Reid, Ms.  Paula C.</t>
  </si>
  <si>
    <t>Id2045</t>
  </si>
  <si>
    <t>Allan, Ms.  Kirsten N.</t>
  </si>
  <si>
    <t>Id2046</t>
  </si>
  <si>
    <t>McLaughlin, Ms.  Christy</t>
  </si>
  <si>
    <t>Id2047</t>
  </si>
  <si>
    <t>Lee, Ms.  Jennifer</t>
  </si>
  <si>
    <t>Id2048</t>
  </si>
  <si>
    <t>Tang, Ms.  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</si>
  <si>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</si>
  <si>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</si>
  <si>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</si>
  <si>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</si>
  <si>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</si>
  <si>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</si>
  <si>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Id2052</t>
  </si>
  <si>
    <t>Rodriguez, Ms.  Laura T.</t>
  </si>
  <si>
    <t>Id2053</t>
  </si>
  <si>
    <t>Szynkarczuk, Ms.  Natalia</t>
  </si>
  <si>
    <t>Id2054</t>
  </si>
  <si>
    <t>Brill, Ms.  Jennifer L.</t>
  </si>
  <si>
    <t>Id2055</t>
  </si>
  <si>
    <t>Adams, Ms.  Brooke</t>
  </si>
  <si>
    <t>Id2056</t>
  </si>
  <si>
    <t>Nunn, Mr.  Jeremy M</t>
  </si>
  <si>
    <t>Id2057</t>
  </si>
  <si>
    <t>Blair, Ms.  Megan L.</t>
  </si>
  <si>
    <t>Id2058</t>
  </si>
  <si>
    <t>Sharkey, Mr.  Bryan</t>
  </si>
  <si>
    <t>Id2059</t>
  </si>
  <si>
    <t>Scalard, Ms.  Marny</t>
  </si>
  <si>
    <t>Id2060</t>
  </si>
  <si>
    <t>Burget, Mr.  Marc</t>
  </si>
  <si>
    <t>Id2061</t>
  </si>
  <si>
    <t>English, Mr.  Benjamin L</t>
  </si>
  <si>
    <t>Id2062</t>
  </si>
  <si>
    <t>Hampton, Mr.  Rob G</t>
  </si>
  <si>
    <t>Id2063</t>
  </si>
  <si>
    <t>Flynn, Ms.  Stefanie A</t>
  </si>
  <si>
    <t>Id2064</t>
  </si>
  <si>
    <t>Knast, Ms.  Stephanie</t>
  </si>
  <si>
    <t>Id2065</t>
  </si>
  <si>
    <t>Lucas, Ms.  Caroline F.</t>
  </si>
  <si>
    <t>Id2066</t>
  </si>
  <si>
    <t>Thomas, Ms.  Julia J.</t>
  </si>
  <si>
    <t>Id2067</t>
  </si>
  <si>
    <t>Cherewatti, Mr.  Jack</t>
  </si>
  <si>
    <t>Id2068</t>
  </si>
  <si>
    <t>Olle, Mr.  Bernat</t>
  </si>
  <si>
    <t>Id2069</t>
  </si>
  <si>
    <t>Hamsi, Mr.  Hicham</t>
  </si>
  <si>
    <t>Id2070</t>
  </si>
  <si>
    <t>Finnegan, Ms.  Sarah</t>
  </si>
  <si>
    <t>Id2071</t>
  </si>
  <si>
    <t>Walsh, Mr.  Anthony S</t>
  </si>
  <si>
    <t>Id2072</t>
  </si>
  <si>
    <t>Villa, Ms.  Elisabetta</t>
  </si>
  <si>
    <t>Id2073</t>
  </si>
  <si>
    <t>Cable, Mr.  Trevor N.</t>
  </si>
  <si>
    <t>Id2074</t>
  </si>
  <si>
    <t>Eiring, Ms.  Nancy</t>
  </si>
  <si>
    <t>Id2075</t>
  </si>
  <si>
    <t>Connor, Ms.  Allison R.</t>
  </si>
  <si>
    <t>Id2076</t>
  </si>
  <si>
    <t>Friedman, Mr.  Robert J.</t>
  </si>
  <si>
    <t>Id2077</t>
  </si>
  <si>
    <t>Croker, Mr.  Nicholas</t>
  </si>
  <si>
    <t>Id2078</t>
  </si>
  <si>
    <t>Beganics, Mr.  Kevin L</t>
  </si>
  <si>
    <t>Id2079</t>
  </si>
  <si>
    <t>Huberty, Mr.  Bryan</t>
  </si>
  <si>
    <t>Id2080</t>
  </si>
  <si>
    <t>Jacobs, Ms.  Janae N.</t>
  </si>
  <si>
    <t>Id2081</t>
  </si>
  <si>
    <t>Hazlehurst, Ms.  Audrey</t>
  </si>
  <si>
    <t>Id2082</t>
  </si>
  <si>
    <t>Marin, Ms.  Laura</t>
  </si>
  <si>
    <t>Id2083</t>
  </si>
  <si>
    <t>Dear, Ms.  Nicole F</t>
  </si>
  <si>
    <t>Id2084</t>
  </si>
  <si>
    <t>Lederer, Ms.  Krista L</t>
  </si>
  <si>
    <t>Id2085</t>
  </si>
  <si>
    <t>Robson, Ms.  Denise</t>
  </si>
  <si>
    <t>Id2086</t>
  </si>
  <si>
    <t>Galvan, Mr.  Ariel</t>
  </si>
  <si>
    <t>Id2087</t>
  </si>
  <si>
    <t>Walsh, Mr.  Jeremy</t>
  </si>
  <si>
    <t>Id2088</t>
  </si>
  <si>
    <t>Teeuwen, Ms.  Rosalie</t>
  </si>
  <si>
    <t>Id2089</t>
  </si>
  <si>
    <t>List, Mr.  Jay</t>
  </si>
  <si>
    <t>Id2090</t>
  </si>
  <si>
    <t>Shafar, Mr.  Vitaliy</t>
  </si>
  <si>
    <t>Id2091</t>
  </si>
  <si>
    <t>Copenhaver, Mr.  Benjamin W.</t>
  </si>
  <si>
    <t>Id2092</t>
  </si>
  <si>
    <t>Stump, Mr.  Jesse</t>
  </si>
  <si>
    <t>Id2093</t>
  </si>
  <si>
    <t>Wehrman, Mr.  Mark</t>
  </si>
  <si>
    <t>Id2094</t>
  </si>
  <si>
    <t>Sischo, Ms.  Lauren</t>
  </si>
  <si>
    <t>Id2095</t>
  </si>
  <si>
    <t>Fonti, Mr.  Massimiliano</t>
  </si>
  <si>
    <t>Id2096</t>
  </si>
  <si>
    <t>Merlis, Mr.  Josh</t>
  </si>
  <si>
    <t>Id2097</t>
  </si>
  <si>
    <t>Hasegawa, Mr.  Kiyokatsu</t>
  </si>
  <si>
    <t>Id2098</t>
  </si>
  <si>
    <t>Haselden, Ms.  Amanda L</t>
  </si>
  <si>
    <t>Id2099</t>
  </si>
  <si>
    <t>Simonson, Mr.  Matthew</t>
  </si>
  <si>
    <t>Id2100</t>
  </si>
  <si>
    <t>Montag, Ms.  Julia M</t>
  </si>
  <si>
    <t>Id2101</t>
  </si>
  <si>
    <t>Deroian, Ms.  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</si>
  <si>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</si>
  <si>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</si>
  <si>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</si>
  <si>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</si>
  <si>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</si>
  <si>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</si>
  <si>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</si>
  <si>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</si>
  <si>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Id2106</t>
  </si>
  <si>
    <t>Simone, Ms.  Erin</t>
  </si>
  <si>
    <t>Id2107</t>
  </si>
  <si>
    <t>Von Rock, Ms.  Hallie</t>
  </si>
  <si>
    <t>Id2108</t>
  </si>
  <si>
    <t>Woodard, Ms.  Paige P</t>
  </si>
  <si>
    <t>Id2109</t>
  </si>
  <si>
    <t>Li, Ms.  Ji</t>
  </si>
  <si>
    <t>Id2110</t>
  </si>
  <si>
    <t>Sinda, Ms.  Carissa A</t>
  </si>
  <si>
    <t>Id2111</t>
  </si>
  <si>
    <t>Rydland, Ms.  Mona</t>
  </si>
  <si>
    <t>Id2112</t>
  </si>
  <si>
    <t>Vespa, Ms.  Kristin R.</t>
  </si>
  <si>
    <t>Id2113</t>
  </si>
  <si>
    <t>Meadows, Ms.  Beth</t>
  </si>
  <si>
    <t>Id2114</t>
  </si>
  <si>
    <t>Toppen, Ms.  Allison</t>
  </si>
  <si>
    <t>Id2115</t>
  </si>
  <si>
    <t>Ermer, Ms.  Ashley E</t>
  </si>
  <si>
    <t>Id2116</t>
  </si>
  <si>
    <t>Dionne, Ms.  Hilary K.</t>
  </si>
  <si>
    <t>Id2117</t>
  </si>
  <si>
    <t>Stasulli, Ms.  Dominique</t>
  </si>
  <si>
    <t>Id2118</t>
  </si>
  <si>
    <t>Duran, Mr.  Carlos I</t>
  </si>
  <si>
    <t>Id2119</t>
  </si>
  <si>
    <t>Klundt, Mr.  Matthew</t>
  </si>
  <si>
    <t>Id2120</t>
  </si>
  <si>
    <t>Waters, Ms.  Kara</t>
  </si>
  <si>
    <t>Id2121</t>
  </si>
  <si>
    <t>Rusk, Ms.  Sarah S</t>
  </si>
  <si>
    <t>Id2122</t>
  </si>
  <si>
    <t>Gersbach, Ms.  Shauna R.</t>
  </si>
  <si>
    <t>Id2123</t>
  </si>
  <si>
    <t>Taylor-Watson, Ms.  Lindsay J.</t>
  </si>
  <si>
    <t>Id2124</t>
  </si>
  <si>
    <t>Crawford, Ms.  Danya A.</t>
  </si>
  <si>
    <t>Id2125</t>
  </si>
  <si>
    <t>Levitsky, Ms.  Lorraine</t>
  </si>
  <si>
    <t>Id2126</t>
  </si>
  <si>
    <t>Carroll, Ms.  Jennifer L.</t>
  </si>
  <si>
    <t>Id2127</t>
  </si>
  <si>
    <t>Campos, Mr.  Jesus Sr.</t>
  </si>
  <si>
    <t>Id2128</t>
  </si>
  <si>
    <t>Flajslik, Ms.  Kristen</t>
  </si>
  <si>
    <t>Id2129</t>
  </si>
  <si>
    <t>Chua, Ms.  Catherine C.</t>
  </si>
  <si>
    <t>Id2130</t>
  </si>
  <si>
    <t>Wiltse, Ms.  Paula</t>
  </si>
  <si>
    <t>Id2131</t>
  </si>
  <si>
    <t>Fisher, Ms.  Evan</t>
  </si>
  <si>
    <t>Id2132</t>
  </si>
  <si>
    <t>Wilzbacher, Mr.  Nathan J</t>
  </si>
  <si>
    <t>Id2133</t>
  </si>
  <si>
    <t>Thayer, Ms.  Ashley M</t>
  </si>
  <si>
    <t>Id2134</t>
  </si>
  <si>
    <t>Brosseau, Mr.  Jason</t>
  </si>
  <si>
    <t>Id2135</t>
  </si>
  <si>
    <t>Phares, Mr.  Marshall</t>
  </si>
  <si>
    <t>Id2136</t>
  </si>
  <si>
    <t>Curley, Mr.  Lavar</t>
  </si>
  <si>
    <t>Id2137</t>
  </si>
  <si>
    <t>Johnston, Mr.  Charlie T.</t>
  </si>
  <si>
    <t>Id2138</t>
  </si>
  <si>
    <t>Padula, Mrs.  Lauren</t>
  </si>
  <si>
    <t>Id2139</t>
  </si>
  <si>
    <t>Gamirov, Mr.  Arthur</t>
  </si>
  <si>
    <t>Id2140</t>
  </si>
  <si>
    <t>Briot, Mr.  Thomas</t>
  </si>
  <si>
    <t>Id2141</t>
  </si>
  <si>
    <t>De Hueck, Ms.  Jennifer</t>
  </si>
  <si>
    <t>Id2142</t>
  </si>
  <si>
    <t>Putt, Ms.  Tammy</t>
  </si>
  <si>
    <t>Id2143</t>
  </si>
  <si>
    <t>Deiman, Ms.  Lena</t>
  </si>
  <si>
    <t>Id2144</t>
  </si>
  <si>
    <t>Bonanni, Ms.  Valentina</t>
  </si>
  <si>
    <t>Id2145</t>
  </si>
  <si>
    <t>Stein, Mr.  Russell N.</t>
  </si>
  <si>
    <t>Id2146</t>
  </si>
  <si>
    <t>Laumann, Mr.  Scott R.</t>
  </si>
  <si>
    <t>Id2147</t>
  </si>
  <si>
    <t>Galaviz, Mr.  Jose Francisco Sr.</t>
  </si>
  <si>
    <t>Id2148</t>
  </si>
  <si>
    <t>Piper, Mr.  Paul J</t>
  </si>
  <si>
    <t>Id2149</t>
  </si>
  <si>
    <t>Cantini, Mr.  Adam</t>
  </si>
  <si>
    <t>Id2150</t>
  </si>
  <si>
    <t>Hartman, Mr.  Edward J.</t>
  </si>
  <si>
    <t>Id2151</t>
  </si>
  <si>
    <t>Werhane, Mr.  Patrick A.</t>
  </si>
  <si>
    <t>Id2152</t>
  </si>
  <si>
    <t>Davies, Mr.  Geraint H</t>
  </si>
  <si>
    <t>Id2153</t>
  </si>
  <si>
    <t>Hummel, Mr.  Dj</t>
  </si>
  <si>
    <t>Id2154</t>
  </si>
  <si>
    <t>Lutz, Mr.  Zachary A</t>
  </si>
  <si>
    <t>Id2155</t>
  </si>
  <si>
    <t>Waters, Mr.  Brian W.</t>
  </si>
  <si>
    <t>Id2156</t>
  </si>
  <si>
    <t>Viglienzoni, Mr.  Joe</t>
  </si>
  <si>
    <t>Id2157</t>
  </si>
  <si>
    <t>Rathbun, Mr.  Stephen</t>
  </si>
  <si>
    <t>Id2158</t>
  </si>
  <si>
    <t>crane, Ms.  Ellen L.</t>
  </si>
  <si>
    <t>Id2159</t>
  </si>
  <si>
    <t>Conant, Ms.  Cindy</t>
  </si>
  <si>
    <t>Id2160</t>
  </si>
  <si>
    <t>Huyser-Wierenga, Ms.  Abigail R.</t>
  </si>
  <si>
    <t>Id2161</t>
  </si>
  <si>
    <t>Natalini, Ms.  Amy L.</t>
  </si>
  <si>
    <t>Id2162</t>
  </si>
  <si>
    <t>Robbins, Ms.  Amy</t>
  </si>
  <si>
    <t>Id2163</t>
  </si>
  <si>
    <t>Stanislav, Mrs.  Grace H</t>
  </si>
  <si>
    <t>Id2164</t>
  </si>
  <si>
    <t>Meyer, Ms.  Caitie J.</t>
  </si>
  <si>
    <t>Id2165</t>
  </si>
  <si>
    <t>Mears, Mr.  Benjamin</t>
  </si>
  <si>
    <t>Id2166</t>
  </si>
  <si>
    <t>Neill, Mr.  Ian T</t>
  </si>
  <si>
    <t>Id2167</t>
  </si>
  <si>
    <t>Tola, Mr.  Tadese</t>
  </si>
  <si>
    <t>Id2168</t>
  </si>
  <si>
    <t>Briskman, Mr.  Jonathan</t>
  </si>
  <si>
    <t>Id2169</t>
  </si>
  <si>
    <t>Ritzenhein, Mr.  Dathan</t>
  </si>
  <si>
    <t>Id2170</t>
  </si>
  <si>
    <t>Malkowski, Mr.  Eric</t>
  </si>
  <si>
    <t>Id2171</t>
  </si>
  <si>
    <t>Andreyko, Ms.  Allison M</t>
  </si>
  <si>
    <t>Id2172</t>
  </si>
  <si>
    <t>Landry, Mr.  Paul</t>
  </si>
  <si>
    <t>Id2173</t>
  </si>
  <si>
    <t>Lozier, Mr.  Aaron R</t>
  </si>
  <si>
    <t>Id2174</t>
  </si>
  <si>
    <t>O'Brien, Ms.  Caitlin H.</t>
  </si>
  <si>
    <t>Id2175</t>
  </si>
  <si>
    <t>Rodas, Mr.  Harald E.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</si>
  <si>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</si>
  <si>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</si>
  <si>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</si>
  <si>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</si>
  <si>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</si>
  <si>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</si>
  <si>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</si>
  <si>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</si>
  <si>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Id2180</t>
  </si>
  <si>
    <t>Miller, Ms.  Emma</t>
  </si>
  <si>
    <t>Id2181</t>
  </si>
  <si>
    <t>Lippmann, Ms.  Kiersten</t>
  </si>
  <si>
    <t>Id2182</t>
  </si>
  <si>
    <t>Klehm, Ms.  Rachael</t>
  </si>
  <si>
    <t>Id2183</t>
  </si>
  <si>
    <t>Murphy, Mr.  Timothy P.</t>
  </si>
  <si>
    <t>Id2184</t>
  </si>
  <si>
    <t>Desisa, Mr.  Lelisa</t>
  </si>
  <si>
    <t>Id2185</t>
  </si>
  <si>
    <t>Brooks, Mr.  Nate</t>
  </si>
  <si>
    <t>Id2186</t>
  </si>
  <si>
    <t>Stone, Mr.  Chris C.</t>
  </si>
  <si>
    <t>Id2187</t>
  </si>
  <si>
    <t>Weispfennig, Mr.  Scott</t>
  </si>
  <si>
    <t>Id2188</t>
  </si>
  <si>
    <t>Sorrell, Mr.  Kevin</t>
  </si>
  <si>
    <t>Id2189</t>
  </si>
  <si>
    <t>Morris, Mr.  Erik C.</t>
  </si>
  <si>
    <t>Id2190</t>
  </si>
  <si>
    <t>Marek, Mr.  Shawn C</t>
  </si>
  <si>
    <t>Id2191</t>
  </si>
  <si>
    <t>Armstrong, Mr.  Vajin L.</t>
  </si>
  <si>
    <t>Id2192</t>
  </si>
  <si>
    <t>Werner, Mr.  John K. Jr.</t>
  </si>
  <si>
    <t>Id2193</t>
  </si>
  <si>
    <t>Gries, Mr.  Kevin J.</t>
  </si>
  <si>
    <t>Id2194</t>
  </si>
  <si>
    <t>Mills, Mr.  Kirby W.</t>
  </si>
  <si>
    <t>Id2195</t>
  </si>
  <si>
    <t>Penny, Mr.  J A</t>
  </si>
  <si>
    <t>Id2196</t>
  </si>
  <si>
    <t>Hicks, Mr.  Dustin G.</t>
  </si>
  <si>
    <t>Id2197</t>
  </si>
  <si>
    <t>Masayesva, Mr.  Anthony G</t>
  </si>
  <si>
    <t>Id2198</t>
  </si>
  <si>
    <t>Paavola, Mr.  Ryan</t>
  </si>
  <si>
    <t>Id2199</t>
  </si>
  <si>
    <t>Gehlsen, Mr.  Eric N</t>
  </si>
  <si>
    <t>Id2200</t>
  </si>
  <si>
    <t>Roche, Mr.  Connor</t>
  </si>
  <si>
    <t>Id2201</t>
  </si>
  <si>
    <t>Hearn, Mr.  Patrick H.</t>
  </si>
  <si>
    <t>Id2202</t>
  </si>
  <si>
    <t>Dimson, Mr.  Tyler</t>
  </si>
  <si>
    <t>Id2203</t>
  </si>
  <si>
    <t>Slason, Ms.  Deborah L.</t>
  </si>
  <si>
    <t>Id2204</t>
  </si>
  <si>
    <t>Gibson, Ms.  Andrea K</t>
  </si>
  <si>
    <t>Id2205</t>
  </si>
  <si>
    <t>Erdos, Ms.  Elleree</t>
  </si>
  <si>
    <t>Id2206</t>
  </si>
  <si>
    <t>Cushman, Mr.  Brandon J</t>
  </si>
  <si>
    <t>Id2207</t>
  </si>
  <si>
    <t>Hammel, Mr.  Steve</t>
  </si>
  <si>
    <t>Id2208</t>
  </si>
  <si>
    <t>Ytterstad, Ms.  Nina Wavik Sr.</t>
  </si>
  <si>
    <t>Id2209</t>
  </si>
  <si>
    <t>Prince, Ms.  Dani</t>
  </si>
  <si>
    <t>Id2210</t>
  </si>
  <si>
    <t>Freeman, Ms.  Jennifer A.</t>
  </si>
  <si>
    <t>Id2211</t>
  </si>
  <si>
    <t>Petrulak, Mr.  Martin</t>
  </si>
  <si>
    <t>Id2212</t>
  </si>
  <si>
    <t>Lloyd, Mr.  Steve</t>
  </si>
  <si>
    <t>Id2213</t>
  </si>
  <si>
    <t>Zablocki, Mr.  Christopher</t>
  </si>
  <si>
    <t>Id2214</t>
  </si>
  <si>
    <t>Van Meter, Ms.  Kathryn M.</t>
  </si>
  <si>
    <t>Id2215</t>
  </si>
  <si>
    <t>Babay, Ms.  Emily</t>
  </si>
  <si>
    <t>Id2216</t>
  </si>
  <si>
    <t>Taylor, Mr.  Trent A</t>
  </si>
  <si>
    <t>Id2217</t>
  </si>
  <si>
    <t>Smith, Ms.  Jennifer E</t>
  </si>
  <si>
    <t>Id2218</t>
  </si>
  <si>
    <t>Moody, Ms.  Polly</t>
  </si>
  <si>
    <t>Id2219</t>
  </si>
  <si>
    <t>Swierzbinski, Ms.  Elizabeth</t>
  </si>
  <si>
    <t>Id2220</t>
  </si>
  <si>
    <t>Schwartz, Ms.  Tiffany A.</t>
  </si>
  <si>
    <t>Id2221</t>
  </si>
  <si>
    <t>Sanseverino, Mr.  Cole</t>
  </si>
  <si>
    <t>Id2222</t>
  </si>
  <si>
    <t>Lawder, Mr.  Matthew T.</t>
  </si>
  <si>
    <t>Id2223</t>
  </si>
  <si>
    <t>Young, Mr.  Zachary</t>
  </si>
  <si>
    <t>Id2224</t>
  </si>
  <si>
    <t>Hoerner, Mr.  Matthew T.</t>
  </si>
  <si>
    <t>Id2225</t>
  </si>
  <si>
    <t>Benson, Mr.  Pat</t>
  </si>
  <si>
    <t>Id2226</t>
  </si>
  <si>
    <t>Horton, Ms.  Ashley</t>
  </si>
  <si>
    <t>Id2227</t>
  </si>
  <si>
    <t>McGraw, Ms.  Elizabeth A.</t>
  </si>
  <si>
    <t>Id2228</t>
  </si>
  <si>
    <t>Beaulne, Ms.  Rebecca M.</t>
  </si>
  <si>
    <t>Id2229</t>
  </si>
  <si>
    <t>Lunz, Ms.  Ruth</t>
  </si>
  <si>
    <t>Id2230</t>
  </si>
  <si>
    <t>Kyle, Mr.  Gregory S</t>
  </si>
  <si>
    <t>Id2231</t>
  </si>
  <si>
    <t>Brackenwagen, Ms.  Alexandra S</t>
  </si>
  <si>
    <t>Id2232</t>
  </si>
  <si>
    <t>Schmitt, Ms.  Hillary</t>
  </si>
  <si>
    <t>Id2233</t>
  </si>
  <si>
    <t>Borden, Ms.  Amy K.</t>
  </si>
  <si>
    <t>Id2234</t>
  </si>
  <si>
    <t>McLean, Mr.  Scott</t>
  </si>
  <si>
    <t>Id2235</t>
  </si>
  <si>
    <t>Regan, Mr.  John</t>
  </si>
  <si>
    <t>Id2236</t>
  </si>
  <si>
    <t>Koenis, Mr.  Maaikel</t>
  </si>
  <si>
    <t>Id2237</t>
  </si>
  <si>
    <t>Kittaka, Mr.  Daniel C</t>
  </si>
  <si>
    <t>Id2238</t>
  </si>
  <si>
    <t>Concannon, Mr.  Christopher S.</t>
  </si>
  <si>
    <t>Id2239</t>
  </si>
  <si>
    <t>Johnson, Mr.  William R</t>
  </si>
  <si>
    <t>Id2240</t>
  </si>
  <si>
    <t>Schultz, Ms.  Lyndsy</t>
  </si>
  <si>
    <t>Id2241</t>
  </si>
  <si>
    <t>Brannigan, Ms.  Jessica</t>
  </si>
  <si>
    <t>Id2242</t>
  </si>
  <si>
    <t>Cavallo, Ms.  Anna</t>
  </si>
  <si>
    <t>Id2243</t>
  </si>
  <si>
    <t>Chang, Mr.  Jordan</t>
  </si>
  <si>
    <t>Id2244</t>
  </si>
  <si>
    <t>Axelrod, Mr.  Brian</t>
  </si>
  <si>
    <t>Id2245</t>
  </si>
  <si>
    <t>Davenport, Ms.  Katherine A</t>
  </si>
  <si>
    <t>Id2246</t>
  </si>
  <si>
    <t>Roberge, Ms.  Melanie</t>
  </si>
  <si>
    <t>Id2247</t>
  </si>
  <si>
    <t>Schmidt, Ms.  Jessica</t>
  </si>
  <si>
    <t>Id2248</t>
  </si>
  <si>
    <t>Kosters, Mr.  Eric S</t>
  </si>
  <si>
    <t>Id2249</t>
  </si>
  <si>
    <t>Dykes, Mr.  Joseph</t>
  </si>
  <si>
    <t>Id2250</t>
  </si>
  <si>
    <t>Velan, Ms.  Mary</t>
  </si>
  <si>
    <t>Id2251</t>
  </si>
  <si>
    <t>Goolik, Ms.  Natalie</t>
  </si>
  <si>
    <t>Id2252</t>
  </si>
  <si>
    <t>Bain, Mr.  Christopher</t>
  </si>
  <si>
    <t>Id2253</t>
  </si>
  <si>
    <t>Wieck, Ms.  Sonja</t>
  </si>
  <si>
    <t>Id2254</t>
  </si>
  <si>
    <t>Friel, Ms.  Alexandra</t>
  </si>
  <si>
    <t>Id2255</t>
  </si>
  <si>
    <t>Santandreu, Ms.  Martha L.</t>
  </si>
  <si>
    <t>Id2256</t>
  </si>
  <si>
    <t>Johnson, Mr.  Ryan C.</t>
  </si>
  <si>
    <t>Id2257</t>
  </si>
  <si>
    <t>Gerber, Mr.  Cliff</t>
  </si>
  <si>
    <t>Id2258</t>
  </si>
  <si>
    <t>Benadum, Mr.  Blue</t>
  </si>
  <si>
    <t>Id2259</t>
  </si>
  <si>
    <t>Ragazzini, Mr.  Jeffrey M</t>
  </si>
  <si>
    <t>Id2260</t>
  </si>
  <si>
    <t>Kessinger, Mr.  Andrew</t>
  </si>
  <si>
    <t>Id2261</t>
  </si>
  <si>
    <t>Bezgin, Ms.  Julia</t>
  </si>
  <si>
    <t>Id2262</t>
  </si>
  <si>
    <t>Woldesilassie, Mr.  Daniel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</si>
  <si>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</si>
  <si>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</si>
  <si>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</si>
  <si>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</si>
  <si>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</si>
  <si>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</si>
  <si>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</si>
  <si>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</si>
  <si>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Id2267</t>
  </si>
  <si>
    <t>Guisinger, Ms.  Katie</t>
  </si>
  <si>
    <t>Id2268</t>
  </si>
  <si>
    <t>Arnerich, Ms.  Christi A.</t>
  </si>
  <si>
    <t>Id2269</t>
  </si>
  <si>
    <t>Lynch, Ms.  Sandra K.</t>
  </si>
  <si>
    <t>Id2270</t>
  </si>
  <si>
    <t>Reilly, Ms.  Katharine</t>
  </si>
  <si>
    <t>Id2271</t>
  </si>
  <si>
    <t>Nolette, Mr.  Jerome</t>
  </si>
  <si>
    <t>Id2272</t>
  </si>
  <si>
    <t>Chabrier, Ms.  Julia R</t>
  </si>
  <si>
    <t>Id2273</t>
  </si>
  <si>
    <t>Lee, Mr.  Sean Henry</t>
  </si>
  <si>
    <t>Id2274</t>
  </si>
  <si>
    <t>Knotts, Ms.  Rachel A.</t>
  </si>
  <si>
    <t>Id2275</t>
  </si>
  <si>
    <t>Pultorak, Mr.  Jim</t>
  </si>
  <si>
    <t>Id2276</t>
  </si>
  <si>
    <t>Maxon, Mr.  Tim</t>
  </si>
  <si>
    <t>Id2277</t>
  </si>
  <si>
    <t>Kraai, Ms.  Abby L.</t>
  </si>
  <si>
    <t>Id2278</t>
  </si>
  <si>
    <t>Larosa, Mr.  Mark</t>
  </si>
  <si>
    <t>Id2279</t>
  </si>
  <si>
    <t>King, Mr.  Ali</t>
  </si>
  <si>
    <t>Id2280</t>
  </si>
  <si>
    <t>Haney, Mr.  Joshua</t>
  </si>
  <si>
    <t>Id2281</t>
  </si>
  <si>
    <t>Boulay, Mr.  Pierre</t>
  </si>
  <si>
    <t>Id2282</t>
  </si>
  <si>
    <t>Peters, Ms.  Kate</t>
  </si>
  <si>
    <t>Id2283</t>
  </si>
  <si>
    <t>Luy, Mr.  David</t>
  </si>
  <si>
    <t>Id2284</t>
  </si>
  <si>
    <t>Fava, Ms.  Carla</t>
  </si>
  <si>
    <t>Id2285</t>
  </si>
  <si>
    <t>Montoya, Mr.  Alvaro Sr.</t>
  </si>
  <si>
    <t>Id2286</t>
  </si>
  <si>
    <t>Bain, Ms.  Hope</t>
  </si>
  <si>
    <t>Id2287</t>
  </si>
  <si>
    <t>Albertson, Mr.  Mark P.</t>
  </si>
  <si>
    <t>Id2288</t>
  </si>
  <si>
    <t>Barger, Ms.  Desiree</t>
  </si>
  <si>
    <t>Id2289</t>
  </si>
  <si>
    <t>Fraioli, Mr.  Mario Jr.</t>
  </si>
  <si>
    <t>Id2290</t>
  </si>
  <si>
    <t>April, Mr.  Lusapho</t>
  </si>
  <si>
    <t>Id2291</t>
  </si>
  <si>
    <t>King, Ms.  Erin C.</t>
  </si>
  <si>
    <t>Id2292</t>
  </si>
  <si>
    <t>Talhelm, Mr.  Alan F</t>
  </si>
  <si>
    <t>Id2293</t>
  </si>
  <si>
    <t>Regnier, Mr.  Ryan</t>
  </si>
  <si>
    <t>Id2294</t>
  </si>
  <si>
    <t>Treece, Ms.  Hope</t>
  </si>
  <si>
    <t>Id2295</t>
  </si>
  <si>
    <t>Beisel, Mr.  Josh</t>
  </si>
  <si>
    <t>Id2296</t>
  </si>
  <si>
    <t>Enke, Mr.  Jacob J</t>
  </si>
  <si>
    <t>Id2297</t>
  </si>
  <si>
    <t>Ruiz-Tagle Barros, Mr.  Jose Tomas</t>
  </si>
  <si>
    <t>Id2298</t>
  </si>
  <si>
    <t>Ferrell, Ms.  Mary Evan</t>
  </si>
  <si>
    <t>Id2299</t>
  </si>
  <si>
    <t>Gates, Mr.  Justin K.</t>
  </si>
  <si>
    <t>Id2300</t>
  </si>
  <si>
    <t>Jeffers, Mr.  Patrick</t>
  </si>
  <si>
    <t>Id2301</t>
  </si>
  <si>
    <t>Sulhanek, Mr.  Roman</t>
  </si>
  <si>
    <t>Id2302</t>
  </si>
  <si>
    <t>Ozahowski, Mr.  David</t>
  </si>
  <si>
    <t>Id2303</t>
  </si>
  <si>
    <t>Caron, Ms.  Evelyn L</t>
  </si>
  <si>
    <t>Id2304</t>
  </si>
  <si>
    <t>Fullarton, Mr.  Jim</t>
  </si>
  <si>
    <t>Id2305</t>
  </si>
  <si>
    <t>Lindgren, Mr.  Matthew S</t>
  </si>
  <si>
    <t>Id2306</t>
  </si>
  <si>
    <t>Akiha, Mr.  Kenneth</t>
  </si>
  <si>
    <t>Id2307</t>
  </si>
  <si>
    <t>Sweny, Ms.  Andrea</t>
  </si>
  <si>
    <t>Id2308</t>
  </si>
  <si>
    <t>Tobin, Ms.  Kristina</t>
  </si>
  <si>
    <t>Id2309</t>
  </si>
  <si>
    <t>Pedersen, Ms.  Kristen</t>
  </si>
  <si>
    <t>Id2310</t>
  </si>
  <si>
    <t>Lynch, Mr.  Matthew</t>
  </si>
  <si>
    <t>Id2311</t>
  </si>
  <si>
    <t>Keys, Mrs.  Kathleen</t>
  </si>
  <si>
    <t>Id2312</t>
  </si>
  <si>
    <t>Wilbur, Ms.  Lindsey</t>
  </si>
  <si>
    <t>Id2313</t>
  </si>
  <si>
    <t>Ditota, Mr.  Robert</t>
  </si>
  <si>
    <t>Id2314</t>
  </si>
  <si>
    <t>Horbol, Ms.  Sarah E.</t>
  </si>
  <si>
    <t>Id2315</t>
  </si>
  <si>
    <t>O'Rourke, Ms.  Flannery</t>
  </si>
  <si>
    <t>Id2316</t>
  </si>
  <si>
    <t>Williams, Mr.  John T</t>
  </si>
  <si>
    <t>Id2317</t>
  </si>
  <si>
    <t>Murakami, Mr.  Koji</t>
  </si>
  <si>
    <t>Id2318</t>
  </si>
  <si>
    <t>Gagnon, Ms.  Candice M</t>
  </si>
  <si>
    <t>Id2319</t>
  </si>
  <si>
    <t>Petermann, Mr.  Theodore A.</t>
  </si>
  <si>
    <t>Id2320</t>
  </si>
  <si>
    <t>Graves - Rostro, Ms.  Lindy</t>
  </si>
  <si>
    <t>Id2321</t>
  </si>
  <si>
    <t>Danielson, Mr.  Thomas</t>
  </si>
  <si>
    <t>Id2322</t>
  </si>
  <si>
    <t>Street, Ms.  Holly</t>
  </si>
  <si>
    <t>Id2323</t>
  </si>
  <si>
    <t>Buss, Mr.  Matthew</t>
  </si>
  <si>
    <t>Id2324</t>
  </si>
  <si>
    <t>Duffy, Ms.  Meghan K</t>
  </si>
  <si>
    <t>Id2325</t>
  </si>
  <si>
    <t>Hines, Mr.  Fred</t>
  </si>
  <si>
    <t>Id2326</t>
  </si>
  <si>
    <t>Castro, Mr.  Sebastian</t>
  </si>
  <si>
    <t>Id2327</t>
  </si>
  <si>
    <t>Howell, Ms.  Laura</t>
  </si>
  <si>
    <t>Id2328</t>
  </si>
  <si>
    <t>Avery, Ms.  Nicole</t>
  </si>
  <si>
    <t>Id2329</t>
  </si>
  <si>
    <t>Bohinski, Ms.  Susan E</t>
  </si>
  <si>
    <t>Id2330</t>
  </si>
  <si>
    <t>Kohls, Ms.  Katy</t>
  </si>
  <si>
    <t>Id2331</t>
  </si>
  <si>
    <t>Brietzke, Mr.  Jordan</t>
  </si>
  <si>
    <t>Id2332</t>
  </si>
  <si>
    <t>Riveros Gonzalez, Mr.  Juan D. Sr.</t>
  </si>
  <si>
    <t>Id2333</t>
  </si>
  <si>
    <t>Albano, Ms.  Julie</t>
  </si>
  <si>
    <t>Id2334</t>
  </si>
  <si>
    <t>Rosendahl, Mr.  Evan P</t>
  </si>
  <si>
    <t>Id2335</t>
  </si>
  <si>
    <t>German, Mr.  Aaron K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</si>
  <si>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</si>
  <si>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</si>
  <si>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</si>
  <si>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</si>
  <si>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</si>
  <si>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</si>
  <si>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</si>
  <si>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</si>
  <si>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</si>
  <si>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</si>
  <si>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</si>
  <si>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?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</si>
  <si>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</si>
  <si>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</si>
  <si>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</si>
  <si>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</si>
  <si>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</si>
  <si>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</si>
  <si>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</si>
  <si>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</si>
  <si>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</si>
  <si>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</si>
  <si>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</si>
  <si>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</si>
  <si>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</si>
  <si>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</si>
  <si>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</si>
  <si>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</si>
  <si>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</si>
  <si>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</si>
  <si>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</si>
  <si>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</si>
  <si>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</si>
  <si>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</si>
  <si>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</si>
  <si>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</si>
  <si>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</si>
  <si>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</si>
  <si>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</si>
  <si>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</si>
  <si>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</si>
  <si>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</si>
  <si>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</si>
  <si>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</si>
  <si>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</si>
  <si>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</si>
  <si>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</si>
  <si>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</si>
  <si>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Medical Examinations</t>
  </si>
  <si>
    <t>Hospitalisation Details:</t>
  </si>
  <si>
    <t>Smoker</t>
  </si>
  <si>
    <t>Missing values</t>
  </si>
  <si>
    <t>Missing Value</t>
  </si>
  <si>
    <t>Find and Replace method replaced "Month and Year- Average nearest Year"</t>
  </si>
  <si>
    <t>Smoker- Most frequesnt Value</t>
  </si>
  <si>
    <t>Hospital tier- Most frequesnt Value</t>
  </si>
  <si>
    <t>Text</t>
  </si>
  <si>
    <t>City tier- Most frequesnt Value</t>
  </si>
  <si>
    <t>Unknown'</t>
  </si>
  <si>
    <t>NO</t>
  </si>
  <si>
    <t>Title</t>
  </si>
  <si>
    <t>First Name</t>
  </si>
  <si>
    <t>Last Name</t>
  </si>
  <si>
    <t>Surgery Cleaned</t>
  </si>
  <si>
    <t>Weight Status</t>
  </si>
  <si>
    <t>Diabetes Status</t>
  </si>
  <si>
    <t>Date of Birth</t>
  </si>
  <si>
    <t>Age</t>
  </si>
  <si>
    <t>Charges</t>
  </si>
  <si>
    <t>Mr.</t>
  </si>
  <si>
    <t>Lehner</t>
  </si>
  <si>
    <t>Matthew D</t>
  </si>
  <si>
    <t>Lu</t>
  </si>
  <si>
    <t>Phil</t>
  </si>
  <si>
    <t>Ms.</t>
  </si>
  <si>
    <t>Osborne</t>
  </si>
  <si>
    <t>Kelsey</t>
  </si>
  <si>
    <t>Kadala</t>
  </si>
  <si>
    <t>Kristyn</t>
  </si>
  <si>
    <t>Baker</t>
  </si>
  <si>
    <t>Russell B.</t>
  </si>
  <si>
    <t>Macpherson</t>
  </si>
  <si>
    <t>Scott</t>
  </si>
  <si>
    <t>Hallman</t>
  </si>
  <si>
    <t>Stephen</t>
  </si>
  <si>
    <t>Moran</t>
  </si>
  <si>
    <t>Patrick R.</t>
  </si>
  <si>
    <t>Benner</t>
  </si>
  <si>
    <t>Brooke N.</t>
  </si>
  <si>
    <t>Fierro Vargas</t>
  </si>
  <si>
    <t>Paola Andrea</t>
  </si>
  <si>
    <t>Franz</t>
  </si>
  <si>
    <t>David</t>
  </si>
  <si>
    <t>Foster</t>
  </si>
  <si>
    <t>Wade</t>
  </si>
  <si>
    <t>Tenorio</t>
  </si>
  <si>
    <t>Franklin</t>
  </si>
  <si>
    <t>Rios</t>
  </si>
  <si>
    <t>Leilani M.</t>
  </si>
  <si>
    <t>Viau-Dupuis</t>
  </si>
  <si>
    <t>Philippe</t>
  </si>
  <si>
    <t>Cronin</t>
  </si>
  <si>
    <t>Jennifer A.</t>
  </si>
  <si>
    <t>Noordstar</t>
  </si>
  <si>
    <t>Christina M.</t>
  </si>
  <si>
    <t>Boudalia</t>
  </si>
  <si>
    <t>Said Sr.</t>
  </si>
  <si>
    <t>Flor</t>
  </si>
  <si>
    <t>John</t>
  </si>
  <si>
    <t>Fennon</t>
  </si>
  <si>
    <t>Myles</t>
  </si>
  <si>
    <t>Hribar</t>
  </si>
  <si>
    <t>Madelyn C</t>
  </si>
  <si>
    <t>Tassello</t>
  </si>
  <si>
    <t>Nicole</t>
  </si>
  <si>
    <t>Mauricette</t>
  </si>
  <si>
    <t>Eric A.</t>
  </si>
  <si>
    <t>Garcia</t>
  </si>
  <si>
    <t>Emiliano I.</t>
  </si>
  <si>
    <t>Airoldi</t>
  </si>
  <si>
    <t>Adam</t>
  </si>
  <si>
    <t>Cater-Cyker</t>
  </si>
  <si>
    <t>Zach</t>
  </si>
  <si>
    <t>Hamm</t>
  </si>
  <si>
    <t>Stephanie W.</t>
  </si>
  <si>
    <t>Cox</t>
  </si>
  <si>
    <t>Sachrajda</t>
  </si>
  <si>
    <t>Natalie</t>
  </si>
  <si>
    <t>Gareri</t>
  </si>
  <si>
    <t>Nicole J.</t>
  </si>
  <si>
    <t>Welch</t>
  </si>
  <si>
    <t>Jefferson D</t>
  </si>
  <si>
    <t>YES</t>
  </si>
  <si>
    <t>Prindiville</t>
  </si>
  <si>
    <t>Brendan D.</t>
  </si>
  <si>
    <t>Kincaid</t>
  </si>
  <si>
    <t>Courtney</t>
  </si>
  <si>
    <t>Bruestle</t>
  </si>
  <si>
    <t>Sydney L.</t>
  </si>
  <si>
    <t>Lachance</t>
  </si>
  <si>
    <t>Julien</t>
  </si>
  <si>
    <t>Eason</t>
  </si>
  <si>
    <t>Ryan M</t>
  </si>
  <si>
    <t>Grummon</t>
  </si>
  <si>
    <t>Anna H.</t>
  </si>
  <si>
    <t>Vanwechel</t>
  </si>
  <si>
    <t>Samantha</t>
  </si>
  <si>
    <t>Fisher</t>
  </si>
  <si>
    <t>Robert</t>
  </si>
  <si>
    <t>Jenkins</t>
  </si>
  <si>
    <t>James R.</t>
  </si>
  <si>
    <t>Peters</t>
  </si>
  <si>
    <t>Roseann</t>
  </si>
  <si>
    <t>Aha</t>
  </si>
  <si>
    <t>McElwain</t>
  </si>
  <si>
    <t>Spencer</t>
  </si>
  <si>
    <t>Januszewski</t>
  </si>
  <si>
    <t>Eric W</t>
  </si>
  <si>
    <t>Rohne</t>
  </si>
  <si>
    <t>Brianna L</t>
  </si>
  <si>
    <t>O'Grady</t>
  </si>
  <si>
    <t>Thomas J.</t>
  </si>
  <si>
    <t>Melissa L</t>
  </si>
  <si>
    <t>De Simone</t>
  </si>
  <si>
    <t>Flavio</t>
  </si>
  <si>
    <t>Beckett</t>
  </si>
  <si>
    <t>Ryan</t>
  </si>
  <si>
    <t>Sobrilsky</t>
  </si>
  <si>
    <t>Anthony J.</t>
  </si>
  <si>
    <t>Wang</t>
  </si>
  <si>
    <t>Alex</t>
  </si>
  <si>
    <t>Campa</t>
  </si>
  <si>
    <t>Clifford</t>
  </si>
  <si>
    <t>Andrew B</t>
  </si>
  <si>
    <t>Dalmata</t>
  </si>
  <si>
    <t>Dara E</t>
  </si>
  <si>
    <t>Vishik</t>
  </si>
  <si>
    <t>Inna</t>
  </si>
  <si>
    <t>Schorr</t>
  </si>
  <si>
    <t>Ari</t>
  </si>
  <si>
    <t>Lusardi</t>
  </si>
  <si>
    <t>Lindsey</t>
  </si>
  <si>
    <t>Rayner</t>
  </si>
  <si>
    <t>Kenny</t>
  </si>
  <si>
    <t>Voghel</t>
  </si>
  <si>
    <t>Louise</t>
  </si>
  <si>
    <t>Rieth</t>
  </si>
  <si>
    <t>Cameron</t>
  </si>
  <si>
    <t>Gollotto</t>
  </si>
  <si>
    <t>Katie T.</t>
  </si>
  <si>
    <t>Dunn</t>
  </si>
  <si>
    <t>Casey</t>
  </si>
  <si>
    <t>Blitzer</t>
  </si>
  <si>
    <t>Smith</t>
  </si>
  <si>
    <t>Bryson C.</t>
  </si>
  <si>
    <t>Hyland</t>
  </si>
  <si>
    <t>Megan</t>
  </si>
  <si>
    <t>Ducharme</t>
  </si>
  <si>
    <t>Daniel</t>
  </si>
  <si>
    <t>Johnson</t>
  </si>
  <si>
    <t>Steven M.</t>
  </si>
  <si>
    <t>Mutz</t>
  </si>
  <si>
    <t>Jenna L.</t>
  </si>
  <si>
    <t>Lee</t>
  </si>
  <si>
    <t>Freeman</t>
  </si>
  <si>
    <t>Turner</t>
  </si>
  <si>
    <t>Jeff</t>
  </si>
  <si>
    <t>Rangel</t>
  </si>
  <si>
    <t>Elenilton V. Sr.</t>
  </si>
  <si>
    <t>Lacey</t>
  </si>
  <si>
    <t>Maurya</t>
  </si>
  <si>
    <t>Stiger</t>
  </si>
  <si>
    <t>Samantha C</t>
  </si>
  <si>
    <t>Caldwell</t>
  </si>
  <si>
    <t>Bethany A</t>
  </si>
  <si>
    <t>Marmillod</t>
  </si>
  <si>
    <t>Yves</t>
  </si>
  <si>
    <t>Cloutier-Simons</t>
  </si>
  <si>
    <t>Danielle</t>
  </si>
  <si>
    <t>Vegas</t>
  </si>
  <si>
    <t>Julia</t>
  </si>
  <si>
    <t>Cochran</t>
  </si>
  <si>
    <t>Joshua</t>
  </si>
  <si>
    <t>Holtzapple</t>
  </si>
  <si>
    <t>Jennifer</t>
  </si>
  <si>
    <t>Meyer</t>
  </si>
  <si>
    <t>Gwen M.</t>
  </si>
  <si>
    <t>Brickley</t>
  </si>
  <si>
    <t>Patrick</t>
  </si>
  <si>
    <t>Magee</t>
  </si>
  <si>
    <t>Kate</t>
  </si>
  <si>
    <t>Thoma</t>
  </si>
  <si>
    <t>Kevin</t>
  </si>
  <si>
    <t>Heagy</t>
  </si>
  <si>
    <t>Stephen II</t>
  </si>
  <si>
    <t>Regnier</t>
  </si>
  <si>
    <t>Philip</t>
  </si>
  <si>
    <t>Parendo</t>
  </si>
  <si>
    <t>Brett A</t>
  </si>
  <si>
    <t>Schell</t>
  </si>
  <si>
    <t>Rebecca</t>
  </si>
  <si>
    <t>Driscoll</t>
  </si>
  <si>
    <t>Kelley</t>
  </si>
  <si>
    <t>Mitchell</t>
  </si>
  <si>
    <t>Abigail K</t>
  </si>
  <si>
    <t>Cutler</t>
  </si>
  <si>
    <t>Hope</t>
  </si>
  <si>
    <t>Derian</t>
  </si>
  <si>
    <t>Elyse M.</t>
  </si>
  <si>
    <t>Farina</t>
  </si>
  <si>
    <t>Nicholas</t>
  </si>
  <si>
    <t>Saunders</t>
  </si>
  <si>
    <t>Kratz</t>
  </si>
  <si>
    <t>Boland</t>
  </si>
  <si>
    <t>Thomas</t>
  </si>
  <si>
    <t>Van Hout</t>
  </si>
  <si>
    <t>Pamela J.</t>
  </si>
  <si>
    <t>Ramsey</t>
  </si>
  <si>
    <t>Jessica</t>
  </si>
  <si>
    <t>Gage</t>
  </si>
  <si>
    <t>Ron N</t>
  </si>
  <si>
    <t>Gollins</t>
  </si>
  <si>
    <t>Benestad</t>
  </si>
  <si>
    <t>Brian</t>
  </si>
  <si>
    <t>Aviv</t>
  </si>
  <si>
    <t>Sari</t>
  </si>
  <si>
    <t>Burns</t>
  </si>
  <si>
    <t>Robert M.</t>
  </si>
  <si>
    <t>Maldonado</t>
  </si>
  <si>
    <t>Ricardo</t>
  </si>
  <si>
    <t>Yitref</t>
  </si>
  <si>
    <t>Gedion</t>
  </si>
  <si>
    <t>Loudon-Brown</t>
  </si>
  <si>
    <t>Mark</t>
  </si>
  <si>
    <t>Sugathadasa</t>
  </si>
  <si>
    <t>Gamini P.</t>
  </si>
  <si>
    <t>Ganley</t>
  </si>
  <si>
    <t>Emily J</t>
  </si>
  <si>
    <t>Potter</t>
  </si>
  <si>
    <t>Amanda</t>
  </si>
  <si>
    <t>Rasmussen</t>
  </si>
  <si>
    <t>Robinson</t>
  </si>
  <si>
    <t>Knox</t>
  </si>
  <si>
    <t>Antonopoulos</t>
  </si>
  <si>
    <t>Yianna</t>
  </si>
  <si>
    <t>Groner</t>
  </si>
  <si>
    <t>Roberta</t>
  </si>
  <si>
    <t>Zywicki</t>
  </si>
  <si>
    <t>Benjamin P.</t>
  </si>
  <si>
    <t>Cardinal</t>
  </si>
  <si>
    <t>Craig</t>
  </si>
  <si>
    <t>Alleman</t>
  </si>
  <si>
    <t>Ann</t>
  </si>
  <si>
    <t>Stroffolino</t>
  </si>
  <si>
    <t>Jamie P</t>
  </si>
  <si>
    <t>Clubb</t>
  </si>
  <si>
    <t>McGoogan</t>
  </si>
  <si>
    <t>Charlie</t>
  </si>
  <si>
    <t>Keflezighi</t>
  </si>
  <si>
    <t>Meb</t>
  </si>
  <si>
    <t>Syed</t>
  </si>
  <si>
    <t>Aaqib L.</t>
  </si>
  <si>
    <t>Segal</t>
  </si>
  <si>
    <t>Craig A.</t>
  </si>
  <si>
    <t>Defranco</t>
  </si>
  <si>
    <t>Meredith</t>
  </si>
  <si>
    <t>Kells</t>
  </si>
  <si>
    <t>Doug</t>
  </si>
  <si>
    <t>Lawton</t>
  </si>
  <si>
    <t>Elizabeth J.</t>
  </si>
  <si>
    <t>Bejar</t>
  </si>
  <si>
    <t>Matthew P</t>
  </si>
  <si>
    <t>Navarro Castro</t>
  </si>
  <si>
    <t>Guillermo Sr.</t>
  </si>
  <si>
    <t>Tice</t>
  </si>
  <si>
    <t>Ryan C</t>
  </si>
  <si>
    <t>Wolf</t>
  </si>
  <si>
    <t>Dane</t>
  </si>
  <si>
    <t>Oppedal</t>
  </si>
  <si>
    <t>Jonas</t>
  </si>
  <si>
    <t>Wright</t>
  </si>
  <si>
    <t>George E</t>
  </si>
  <si>
    <t>Ellis</t>
  </si>
  <si>
    <t>Sara S</t>
  </si>
  <si>
    <t>Taormina</t>
  </si>
  <si>
    <t>Nick</t>
  </si>
  <si>
    <t>Lynch</t>
  </si>
  <si>
    <t>Timothy</t>
  </si>
  <si>
    <t>Tavella</t>
  </si>
  <si>
    <t>Becky L</t>
  </si>
  <si>
    <t>Neufeld</t>
  </si>
  <si>
    <t>Steph K.</t>
  </si>
  <si>
    <t>Walhovd</t>
  </si>
  <si>
    <t>Kristine B.</t>
  </si>
  <si>
    <t>Washburn</t>
  </si>
  <si>
    <t>Taylor B</t>
  </si>
  <si>
    <t>Mroz</t>
  </si>
  <si>
    <t>William</t>
  </si>
  <si>
    <t>Canaday</t>
  </si>
  <si>
    <t>Sage</t>
  </si>
  <si>
    <t>Atkins</t>
  </si>
  <si>
    <t>Cole</t>
  </si>
  <si>
    <t>Kropelnicki</t>
  </si>
  <si>
    <t>Jesse</t>
  </si>
  <si>
    <t>Braund</t>
  </si>
  <si>
    <t>Tammi J.</t>
  </si>
  <si>
    <t>Anderson</t>
  </si>
  <si>
    <t>Matthew S.</t>
  </si>
  <si>
    <t>Bilbrey</t>
  </si>
  <si>
    <t>Eric</t>
  </si>
  <si>
    <t>Curtis</t>
  </si>
  <si>
    <t>Valeria R</t>
  </si>
  <si>
    <t>Michael P</t>
  </si>
  <si>
    <t>Bardeesy</t>
  </si>
  <si>
    <t>Rami</t>
  </si>
  <si>
    <t>Shanahan</t>
  </si>
  <si>
    <t>Denis</t>
  </si>
  <si>
    <t>Sutter</t>
  </si>
  <si>
    <t>Brian E</t>
  </si>
  <si>
    <t>Yesian</t>
  </si>
  <si>
    <t>Bonnie</t>
  </si>
  <si>
    <t>Meers</t>
  </si>
  <si>
    <t>Conlon</t>
  </si>
  <si>
    <t>Paul</t>
  </si>
  <si>
    <t>Arnstein</t>
  </si>
  <si>
    <t>Michael</t>
  </si>
  <si>
    <t>Jurek</t>
  </si>
  <si>
    <t>Samuel</t>
  </si>
  <si>
    <t>Thill</t>
  </si>
  <si>
    <t>Matthew</t>
  </si>
  <si>
    <t>Glaz</t>
  </si>
  <si>
    <t>Sampson</t>
  </si>
  <si>
    <t>Syndy</t>
  </si>
  <si>
    <t>Duliba</t>
  </si>
  <si>
    <t>Aleksandra</t>
  </si>
  <si>
    <t>Tanguay</t>
  </si>
  <si>
    <t>Steeve T Sr.</t>
  </si>
  <si>
    <t>McClelland</t>
  </si>
  <si>
    <t>Richard</t>
  </si>
  <si>
    <t>Gorman</t>
  </si>
  <si>
    <t>Aaron T</t>
  </si>
  <si>
    <t>Nishimura</t>
  </si>
  <si>
    <t>Akira</t>
  </si>
  <si>
    <t>Brimble</t>
  </si>
  <si>
    <t>Ben</t>
  </si>
  <si>
    <t>Trenk</t>
  </si>
  <si>
    <t>Jana</t>
  </si>
  <si>
    <t>Wittmann</t>
  </si>
  <si>
    <t>Jay T.</t>
  </si>
  <si>
    <t>Tremblay</t>
  </si>
  <si>
    <t>Marie-Helene</t>
  </si>
  <si>
    <t>Scofield</t>
  </si>
  <si>
    <t>Bret R</t>
  </si>
  <si>
    <t>Yost</t>
  </si>
  <si>
    <t>Gardner L</t>
  </si>
  <si>
    <t>Torphy</t>
  </si>
  <si>
    <t>Bobby</t>
  </si>
  <si>
    <t>Busby</t>
  </si>
  <si>
    <t>Nguyen</t>
  </si>
  <si>
    <t>Lina</t>
  </si>
  <si>
    <t>Hanley</t>
  </si>
  <si>
    <t>Zebulon</t>
  </si>
  <si>
    <t>Scheer</t>
  </si>
  <si>
    <t>Rankin</t>
  </si>
  <si>
    <t>Greg</t>
  </si>
  <si>
    <t>Ricardi</t>
  </si>
  <si>
    <t>Karkos</t>
  </si>
  <si>
    <t>Kelsey A.</t>
  </si>
  <si>
    <t>Price-Dierksen</t>
  </si>
  <si>
    <t>Bronwen L</t>
  </si>
  <si>
    <t>Knispel</t>
  </si>
  <si>
    <t>Manuela</t>
  </si>
  <si>
    <t>King</t>
  </si>
  <si>
    <t>Jennifer L</t>
  </si>
  <si>
    <t>Samuelson</t>
  </si>
  <si>
    <t>Abby W.</t>
  </si>
  <si>
    <t>Fredsall</t>
  </si>
  <si>
    <t>Tyler</t>
  </si>
  <si>
    <t>Eggleston</t>
  </si>
  <si>
    <t>Jeffrey</t>
  </si>
  <si>
    <t>Palombaro</t>
  </si>
  <si>
    <t>Matthew F</t>
  </si>
  <si>
    <t>Silva</t>
  </si>
  <si>
    <t>Ryan J.</t>
  </si>
  <si>
    <t>Bugala</t>
  </si>
  <si>
    <t>Amy</t>
  </si>
  <si>
    <t>Dublin</t>
  </si>
  <si>
    <t>Andrew P</t>
  </si>
  <si>
    <t>Cleland</t>
  </si>
  <si>
    <t>George M. V</t>
  </si>
  <si>
    <t>Evans</t>
  </si>
  <si>
    <t>Sarah</t>
  </si>
  <si>
    <t>Boyd</t>
  </si>
  <si>
    <t>Lara</t>
  </si>
  <si>
    <t>Roulier</t>
  </si>
  <si>
    <t>Sebastien</t>
  </si>
  <si>
    <t>Mullins</t>
  </si>
  <si>
    <t>Padraig</t>
  </si>
  <si>
    <t>Hofmann</t>
  </si>
  <si>
    <t>Heather</t>
  </si>
  <si>
    <t>Garcia Garcia</t>
  </si>
  <si>
    <t>Jorge</t>
  </si>
  <si>
    <t>Klecker</t>
  </si>
  <si>
    <t>Jack R</t>
  </si>
  <si>
    <t>Cancre</t>
  </si>
  <si>
    <t>Felix</t>
  </si>
  <si>
    <t>Denucci</t>
  </si>
  <si>
    <t>Christopher C</t>
  </si>
  <si>
    <t>Saldana</t>
  </si>
  <si>
    <t>Weinberg</t>
  </si>
  <si>
    <t>Jill</t>
  </si>
  <si>
    <t>Walsh</t>
  </si>
  <si>
    <t>Pasten</t>
  </si>
  <si>
    <t>Alejandro</t>
  </si>
  <si>
    <t>LaBelle</t>
  </si>
  <si>
    <t>Ian E.</t>
  </si>
  <si>
    <t>Guzman</t>
  </si>
  <si>
    <t>Hector Sr.</t>
  </si>
  <si>
    <t>Turnbull</t>
  </si>
  <si>
    <t>Aguero</t>
  </si>
  <si>
    <t>Matt</t>
  </si>
  <si>
    <t>Woodward</t>
  </si>
  <si>
    <t>Elizabeth H</t>
  </si>
  <si>
    <t>McElroy</t>
  </si>
  <si>
    <t>Grace</t>
  </si>
  <si>
    <t>Lopez</t>
  </si>
  <si>
    <t>Jaime</t>
  </si>
  <si>
    <t>Cardosi</t>
  </si>
  <si>
    <t>Calesse</t>
  </si>
  <si>
    <t>Looney</t>
  </si>
  <si>
    <t>Kate L</t>
  </si>
  <si>
    <t>Zyryanov</t>
  </si>
  <si>
    <t>Sergey</t>
  </si>
  <si>
    <t>Gavin</t>
  </si>
  <si>
    <t>Timothy V</t>
  </si>
  <si>
    <t>Littlefield</t>
  </si>
  <si>
    <t>Andrew S</t>
  </si>
  <si>
    <t>Shearer</t>
  </si>
  <si>
    <t>Armstrong</t>
  </si>
  <si>
    <t>Warriner</t>
  </si>
  <si>
    <t>Lawrence</t>
  </si>
  <si>
    <t>White</t>
  </si>
  <si>
    <t>Cordaro</t>
  </si>
  <si>
    <t>Hamilton</t>
  </si>
  <si>
    <t>Gavin M.</t>
  </si>
  <si>
    <t>Rick E</t>
  </si>
  <si>
    <t>Duke</t>
  </si>
  <si>
    <t>Andrea H.</t>
  </si>
  <si>
    <t>Malatesta</t>
  </si>
  <si>
    <t>Anthony S</t>
  </si>
  <si>
    <t>Hinrichsen</t>
  </si>
  <si>
    <t>Erik</t>
  </si>
  <si>
    <t>Lucan</t>
  </si>
  <si>
    <t>Kiley D</t>
  </si>
  <si>
    <t>Koch</t>
  </si>
  <si>
    <t>Chris</t>
  </si>
  <si>
    <t>O'Connor</t>
  </si>
  <si>
    <t>Marian M.</t>
  </si>
  <si>
    <t>Kampwerth</t>
  </si>
  <si>
    <t>Jeremy</t>
  </si>
  <si>
    <t>Federoff</t>
  </si>
  <si>
    <t>Allison H</t>
  </si>
  <si>
    <t>Goya</t>
  </si>
  <si>
    <t>Elizabeth</t>
  </si>
  <si>
    <t>Hodges</t>
  </si>
  <si>
    <t>Andrew</t>
  </si>
  <si>
    <t>Erickson</t>
  </si>
  <si>
    <t>Anders J</t>
  </si>
  <si>
    <t>Welleck</t>
  </si>
  <si>
    <t>Sean</t>
  </si>
  <si>
    <t>Polen</t>
  </si>
  <si>
    <t>Brian M.</t>
  </si>
  <si>
    <t>Hufstader</t>
  </si>
  <si>
    <t>Susannah</t>
  </si>
  <si>
    <t>Doak</t>
  </si>
  <si>
    <t>Randy</t>
  </si>
  <si>
    <t>Noya</t>
  </si>
  <si>
    <t>Leslie</t>
  </si>
  <si>
    <t>Heninger</t>
  </si>
  <si>
    <t>Brittany L.</t>
  </si>
  <si>
    <t>Richardson</t>
  </si>
  <si>
    <t>Cassie J.</t>
  </si>
  <si>
    <t>Deucher</t>
  </si>
  <si>
    <t>Peter W</t>
  </si>
  <si>
    <t>Wilson</t>
  </si>
  <si>
    <t>Douglas</t>
  </si>
  <si>
    <t>Hall</t>
  </si>
  <si>
    <t>Dan</t>
  </si>
  <si>
    <t>Reed</t>
  </si>
  <si>
    <t>Dan M.</t>
  </si>
  <si>
    <t>Frome</t>
  </si>
  <si>
    <t>Eric L.</t>
  </si>
  <si>
    <t>Creasy</t>
  </si>
  <si>
    <t>Les J</t>
  </si>
  <si>
    <t>Latimer</t>
  </si>
  <si>
    <t>Stephanie</t>
  </si>
  <si>
    <t>Wei</t>
  </si>
  <si>
    <t>Melissa Y</t>
  </si>
  <si>
    <t>Hayes</t>
  </si>
  <si>
    <t>Ashley</t>
  </si>
  <si>
    <t>Velardo</t>
  </si>
  <si>
    <t>Stephanie M.</t>
  </si>
  <si>
    <t>Kastes</t>
  </si>
  <si>
    <t>Kylie</t>
  </si>
  <si>
    <t>Escorcia</t>
  </si>
  <si>
    <t>Kelly</t>
  </si>
  <si>
    <t>Larscheid</t>
  </si>
  <si>
    <t>Carrie</t>
  </si>
  <si>
    <t>O'Bannon</t>
  </si>
  <si>
    <t>Ridgway</t>
  </si>
  <si>
    <t>Zach S</t>
  </si>
  <si>
    <t>Black</t>
  </si>
  <si>
    <t>Alan</t>
  </si>
  <si>
    <t>Canton</t>
  </si>
  <si>
    <t>Nate</t>
  </si>
  <si>
    <t>Fine</t>
  </si>
  <si>
    <t>Jesse G.</t>
  </si>
  <si>
    <t>Bui</t>
  </si>
  <si>
    <t>Jason</t>
  </si>
  <si>
    <t>Riepma</t>
  </si>
  <si>
    <t>Megan A.</t>
  </si>
  <si>
    <t>Inman</t>
  </si>
  <si>
    <t>Luke M</t>
  </si>
  <si>
    <t>Kruzel</t>
  </si>
  <si>
    <t>Jacy D</t>
  </si>
  <si>
    <t>Lindsay</t>
  </si>
  <si>
    <t>Simon G.</t>
  </si>
  <si>
    <t>Land</t>
  </si>
  <si>
    <t>Ainsley E.</t>
  </si>
  <si>
    <t>Brecher</t>
  </si>
  <si>
    <t>Erica A.</t>
  </si>
  <si>
    <t>Debolt</t>
  </si>
  <si>
    <t>Oswalt</t>
  </si>
  <si>
    <t>Erin C.</t>
  </si>
  <si>
    <t>Adrienne</t>
  </si>
  <si>
    <t>Bulewich</t>
  </si>
  <si>
    <t>Fukuda</t>
  </si>
  <si>
    <t>Yutaka</t>
  </si>
  <si>
    <t>Phillips</t>
  </si>
  <si>
    <t>Tyler M</t>
  </si>
  <si>
    <t>Maddison</t>
  </si>
  <si>
    <t>Lockwood</t>
  </si>
  <si>
    <t>Andrew B.</t>
  </si>
  <si>
    <t>Defilippi</t>
  </si>
  <si>
    <t>James</t>
  </si>
  <si>
    <t>Jackson</t>
  </si>
  <si>
    <t>Shawn P.</t>
  </si>
  <si>
    <t>Ozahowski</t>
  </si>
  <si>
    <t>Guthals</t>
  </si>
  <si>
    <t>Nathaniel</t>
  </si>
  <si>
    <t>Yates</t>
  </si>
  <si>
    <t>Kevin D.</t>
  </si>
  <si>
    <t>Joan</t>
  </si>
  <si>
    <t>Lemos</t>
  </si>
  <si>
    <t>Christopher A</t>
  </si>
  <si>
    <t>Seynders</t>
  </si>
  <si>
    <t>Kacy L.</t>
  </si>
  <si>
    <t>Benjamin H.</t>
  </si>
  <si>
    <t>Walker</t>
  </si>
  <si>
    <t>Xaviour J.</t>
  </si>
  <si>
    <t>Lam</t>
  </si>
  <si>
    <t>Michael T.</t>
  </si>
  <si>
    <t>Sweigart</t>
  </si>
  <si>
    <t>Bradley</t>
  </si>
  <si>
    <t>Sieczkowski</t>
  </si>
  <si>
    <t>Andrea</t>
  </si>
  <si>
    <t>Jurgens</t>
  </si>
  <si>
    <t>Nancy M</t>
  </si>
  <si>
    <t>Hackman</t>
  </si>
  <si>
    <t>Klarich</t>
  </si>
  <si>
    <t>Schulten</t>
  </si>
  <si>
    <t>Fagerstrom</t>
  </si>
  <si>
    <t>Erik T.</t>
  </si>
  <si>
    <t>Bien</t>
  </si>
  <si>
    <t>Rod W</t>
  </si>
  <si>
    <t>Hess</t>
  </si>
  <si>
    <t>Joey</t>
  </si>
  <si>
    <t>Shaw</t>
  </si>
  <si>
    <t>Hillary L.</t>
  </si>
  <si>
    <t>Williams</t>
  </si>
  <si>
    <t>Eric J</t>
  </si>
  <si>
    <t>Menzies</t>
  </si>
  <si>
    <t>Nicolas</t>
  </si>
  <si>
    <t>Buehler</t>
  </si>
  <si>
    <t>Marcel</t>
  </si>
  <si>
    <t>Degen</t>
  </si>
  <si>
    <t>Ashley N</t>
  </si>
  <si>
    <t>Arsenault</t>
  </si>
  <si>
    <t>Evan D</t>
  </si>
  <si>
    <t>Hoff</t>
  </si>
  <si>
    <t>Krisana</t>
  </si>
  <si>
    <t>Kyle</t>
  </si>
  <si>
    <t>Rindahl</t>
  </si>
  <si>
    <t>Martin A.</t>
  </si>
  <si>
    <t>Clark</t>
  </si>
  <si>
    <t>Stacey</t>
  </si>
  <si>
    <t>Irish</t>
  </si>
  <si>
    <t>Christine</t>
  </si>
  <si>
    <t>Sarah C.</t>
  </si>
  <si>
    <t>Dewitt</t>
  </si>
  <si>
    <t>Hickman</t>
  </si>
  <si>
    <t>Jason W</t>
  </si>
  <si>
    <t>Gonzalez</t>
  </si>
  <si>
    <t>Michele</t>
  </si>
  <si>
    <t>Difani</t>
  </si>
  <si>
    <t>Nikki</t>
  </si>
  <si>
    <t>Philip J.</t>
  </si>
  <si>
    <t>Widmann</t>
  </si>
  <si>
    <t>Bryan L</t>
  </si>
  <si>
    <t>Tunney</t>
  </si>
  <si>
    <t>Timothy F</t>
  </si>
  <si>
    <t>San Juan</t>
  </si>
  <si>
    <t>Angielyn M</t>
  </si>
  <si>
    <t>Croll</t>
  </si>
  <si>
    <t>Jeanie M.</t>
  </si>
  <si>
    <t>Rolfes</t>
  </si>
  <si>
    <t>Hinkle</t>
  </si>
  <si>
    <t>Leuchanka</t>
  </si>
  <si>
    <t>Aliaksandr</t>
  </si>
  <si>
    <t>Ayr</t>
  </si>
  <si>
    <t>Jason M.</t>
  </si>
  <si>
    <t>Siegel</t>
  </si>
  <si>
    <t>Sheera K</t>
  </si>
  <si>
    <t>Penrose</t>
  </si>
  <si>
    <t>Janice</t>
  </si>
  <si>
    <t>Schuler</t>
  </si>
  <si>
    <t>Timothy G.</t>
  </si>
  <si>
    <t>Alan R</t>
  </si>
  <si>
    <t>Stange</t>
  </si>
  <si>
    <t>Roy</t>
  </si>
  <si>
    <t>Marie-France</t>
  </si>
  <si>
    <t>Potere</t>
  </si>
  <si>
    <t>Erik F.</t>
  </si>
  <si>
    <t>Podgurski</t>
  </si>
  <si>
    <t>Diamond</t>
  </si>
  <si>
    <t>Anthony</t>
  </si>
  <si>
    <t>Sallade</t>
  </si>
  <si>
    <t>Zhang</t>
  </si>
  <si>
    <t>Yu</t>
  </si>
  <si>
    <t>Chatfield</t>
  </si>
  <si>
    <t>Caleb N</t>
  </si>
  <si>
    <t>Bruns</t>
  </si>
  <si>
    <t>Yochum</t>
  </si>
  <si>
    <t>Angela R</t>
  </si>
  <si>
    <t>Freeburn</t>
  </si>
  <si>
    <t>Keith J</t>
  </si>
  <si>
    <t>Emma</t>
  </si>
  <si>
    <t>Jarosik</t>
  </si>
  <si>
    <t>Nathan A</t>
  </si>
  <si>
    <t>Heinzen</t>
  </si>
  <si>
    <t>Kathryn</t>
  </si>
  <si>
    <t>Elizabeth H.</t>
  </si>
  <si>
    <t>Thacker</t>
  </si>
  <si>
    <t>Jeseritz</t>
  </si>
  <si>
    <t>Cheryl A</t>
  </si>
  <si>
    <t>Hohman</t>
  </si>
  <si>
    <t>Kimberly A</t>
  </si>
  <si>
    <t>Hill</t>
  </si>
  <si>
    <t>Cynthia</t>
  </si>
  <si>
    <t>Kuepfer</t>
  </si>
  <si>
    <t>Kaczmarek</t>
  </si>
  <si>
    <t>Bruce</t>
  </si>
  <si>
    <t>Pitt</t>
  </si>
  <si>
    <t>Allison</t>
  </si>
  <si>
    <t>Lorton</t>
  </si>
  <si>
    <t>Castaneda</t>
  </si>
  <si>
    <t>Gabriela</t>
  </si>
  <si>
    <t>Cherop</t>
  </si>
  <si>
    <t>Sharon</t>
  </si>
  <si>
    <t>Howell</t>
  </si>
  <si>
    <t>Jason A</t>
  </si>
  <si>
    <t>Palmer</t>
  </si>
  <si>
    <t>Chelsey C.</t>
  </si>
  <si>
    <t>Olson</t>
  </si>
  <si>
    <t>Devon A.</t>
  </si>
  <si>
    <t>Waldron</t>
  </si>
  <si>
    <t>Joni L</t>
  </si>
  <si>
    <t>Colin</t>
  </si>
  <si>
    <t>Stack</t>
  </si>
  <si>
    <t>Rachael</t>
  </si>
  <si>
    <t>Sanchez Y Torres</t>
  </si>
  <si>
    <t>Maricela</t>
  </si>
  <si>
    <t>Daniels</t>
  </si>
  <si>
    <t>Marie</t>
  </si>
  <si>
    <t>Pepp</t>
  </si>
  <si>
    <t>Frank</t>
  </si>
  <si>
    <t>Buechler</t>
  </si>
  <si>
    <t>Jeffry</t>
  </si>
  <si>
    <t>Buenting</t>
  </si>
  <si>
    <t>Mike</t>
  </si>
  <si>
    <t>Rick</t>
  </si>
  <si>
    <t>Arcand</t>
  </si>
  <si>
    <t>Pierre-Michel</t>
  </si>
  <si>
    <t>Kesack</t>
  </si>
  <si>
    <t>Post</t>
  </si>
  <si>
    <t>Brian L.</t>
  </si>
  <si>
    <t>Dunne</t>
  </si>
  <si>
    <t>Morgan M.</t>
  </si>
  <si>
    <t>Kilel</t>
  </si>
  <si>
    <t>Caroline</t>
  </si>
  <si>
    <t>Nicholson</t>
  </si>
  <si>
    <t>Drew T.</t>
  </si>
  <si>
    <t>Susmann</t>
  </si>
  <si>
    <t>Austin W</t>
  </si>
  <si>
    <t>Harsh</t>
  </si>
  <si>
    <t>Berenice</t>
  </si>
  <si>
    <t>Pocasangre</t>
  </si>
  <si>
    <t>Kenneth A</t>
  </si>
  <si>
    <t>Martinez Lopez</t>
  </si>
  <si>
    <t>Miguel</t>
  </si>
  <si>
    <t>Riegel</t>
  </si>
  <si>
    <t>Hadley T.</t>
  </si>
  <si>
    <t>Monson</t>
  </si>
  <si>
    <t>Taylor</t>
  </si>
  <si>
    <t>Klubben</t>
  </si>
  <si>
    <t>Tenielle M</t>
  </si>
  <si>
    <t>Mascaro</t>
  </si>
  <si>
    <t>Norvell</t>
  </si>
  <si>
    <t>Nora P</t>
  </si>
  <si>
    <t>Ornelas</t>
  </si>
  <si>
    <t>Zachary</t>
  </si>
  <si>
    <t>Fitzpatrick</t>
  </si>
  <si>
    <t>Bloomquist</t>
  </si>
  <si>
    <t>Alyssa K.</t>
  </si>
  <si>
    <t>Wick</t>
  </si>
  <si>
    <t>Zappala</t>
  </si>
  <si>
    <t>Dante</t>
  </si>
  <si>
    <t>Earle</t>
  </si>
  <si>
    <t>Sara E.</t>
  </si>
  <si>
    <t>Majewski</t>
  </si>
  <si>
    <t>Apfelbaum</t>
  </si>
  <si>
    <t>Graham</t>
  </si>
  <si>
    <t>Whitacre</t>
  </si>
  <si>
    <t>Andrew D.</t>
  </si>
  <si>
    <t>Wegener</t>
  </si>
  <si>
    <t>Joel D</t>
  </si>
  <si>
    <t>Collie</t>
  </si>
  <si>
    <t>Michelle</t>
  </si>
  <si>
    <t>Murphy</t>
  </si>
  <si>
    <t>Michael J.</t>
  </si>
  <si>
    <t>Butters</t>
  </si>
  <si>
    <t>Cook</t>
  </si>
  <si>
    <t>Summer B.</t>
  </si>
  <si>
    <t>Breen</t>
  </si>
  <si>
    <t>Edward</t>
  </si>
  <si>
    <t>Fitzsimons</t>
  </si>
  <si>
    <t>Houle</t>
  </si>
  <si>
    <t>Kacee</t>
  </si>
  <si>
    <t>Dave</t>
  </si>
  <si>
    <t>Ray</t>
  </si>
  <si>
    <t>Maryanna</t>
  </si>
  <si>
    <t>Jennings</t>
  </si>
  <si>
    <t>Jessica H.</t>
  </si>
  <si>
    <t>Fuller</t>
  </si>
  <si>
    <t>Deanna</t>
  </si>
  <si>
    <t>Lovisek</t>
  </si>
  <si>
    <t>Peter</t>
  </si>
  <si>
    <t>Painter</t>
  </si>
  <si>
    <t>Edwards</t>
  </si>
  <si>
    <t>Elizabeth M.</t>
  </si>
  <si>
    <t>Liebl</t>
  </si>
  <si>
    <t>Gregory</t>
  </si>
  <si>
    <t>Kasabian-Larson</t>
  </si>
  <si>
    <t>Sarah E.</t>
  </si>
  <si>
    <t>Creamer</t>
  </si>
  <si>
    <t>Anne Elise</t>
  </si>
  <si>
    <t>Kimbel</t>
  </si>
  <si>
    <t>Christopher R</t>
  </si>
  <si>
    <t>Livensparger</t>
  </si>
  <si>
    <t>Elliot</t>
  </si>
  <si>
    <t>Grange</t>
  </si>
  <si>
    <t>Christopher D.</t>
  </si>
  <si>
    <t>Nunlist</t>
  </si>
  <si>
    <t>Corey</t>
  </si>
  <si>
    <t>Cutter</t>
  </si>
  <si>
    <t>Patrick D.</t>
  </si>
  <si>
    <t>Martin</t>
  </si>
  <si>
    <t>Anthony D.</t>
  </si>
  <si>
    <t>Cooney</t>
  </si>
  <si>
    <t>Melissa</t>
  </si>
  <si>
    <t>Bier</t>
  </si>
  <si>
    <t>Raven</t>
  </si>
  <si>
    <t>Muskopf</t>
  </si>
  <si>
    <t>Christopher</t>
  </si>
  <si>
    <t>Sirak</t>
  </si>
  <si>
    <t>Kendra A</t>
  </si>
  <si>
    <t>Nelsen</t>
  </si>
  <si>
    <t>Jordan</t>
  </si>
  <si>
    <t>Schallner</t>
  </si>
  <si>
    <t>Nils</t>
  </si>
  <si>
    <t>Dunlap</t>
  </si>
  <si>
    <t>Messing</t>
  </si>
  <si>
    <t>Angela</t>
  </si>
  <si>
    <t>Bondell</t>
  </si>
  <si>
    <t>Gaughan</t>
  </si>
  <si>
    <t>Caitlin O.</t>
  </si>
  <si>
    <t>Gruman</t>
  </si>
  <si>
    <t>Tracy M</t>
  </si>
  <si>
    <t>Whitlow</t>
  </si>
  <si>
    <t>Dustin M.</t>
  </si>
  <si>
    <t>Jenny</t>
  </si>
  <si>
    <t>Sabo</t>
  </si>
  <si>
    <t>Emily</t>
  </si>
  <si>
    <t>Nazarian</t>
  </si>
  <si>
    <t>Fabienne</t>
  </si>
  <si>
    <t>Lerma</t>
  </si>
  <si>
    <t>Dahl</t>
  </si>
  <si>
    <t>Surtees</t>
  </si>
  <si>
    <t>Taryn L</t>
  </si>
  <si>
    <t>Spetner</t>
  </si>
  <si>
    <t>Temima</t>
  </si>
  <si>
    <t>Brandon</t>
  </si>
  <si>
    <t>Eley</t>
  </si>
  <si>
    <t>Serena M.</t>
  </si>
  <si>
    <t>Sedicum</t>
  </si>
  <si>
    <t>Victoria M.</t>
  </si>
  <si>
    <t>Markle</t>
  </si>
  <si>
    <t>Phoebe</t>
  </si>
  <si>
    <t>Kunz</t>
  </si>
  <si>
    <t>Wimert</t>
  </si>
  <si>
    <t>Peterson</t>
  </si>
  <si>
    <t>Nicholas D</t>
  </si>
  <si>
    <t>Mercier</t>
  </si>
  <si>
    <t>Christian</t>
  </si>
  <si>
    <t>Laurie</t>
  </si>
  <si>
    <t>Jonathon S.</t>
  </si>
  <si>
    <t>Sekaquaptewa</t>
  </si>
  <si>
    <t>Frash</t>
  </si>
  <si>
    <t>Joshua D.</t>
  </si>
  <si>
    <t>Bukowski</t>
  </si>
  <si>
    <t>Nichole</t>
  </si>
  <si>
    <t>Sandahl</t>
  </si>
  <si>
    <t>Denise M</t>
  </si>
  <si>
    <t>Speight</t>
  </si>
  <si>
    <t>Peter R.</t>
  </si>
  <si>
    <t>Johnson K</t>
  </si>
  <si>
    <t>Nielsen</t>
  </si>
  <si>
    <t>Katherine</t>
  </si>
  <si>
    <t>Zirdok</t>
  </si>
  <si>
    <t>Lynda</t>
  </si>
  <si>
    <t>Crudale</t>
  </si>
  <si>
    <t>Koopmans</t>
  </si>
  <si>
    <t>Linnea C.</t>
  </si>
  <si>
    <t>Milani</t>
  </si>
  <si>
    <t>Massimiliano A.</t>
  </si>
  <si>
    <t>James M.</t>
  </si>
  <si>
    <t>Finelli</t>
  </si>
  <si>
    <t>Lauren</t>
  </si>
  <si>
    <t>Michele V.</t>
  </si>
  <si>
    <t>Xiao</t>
  </si>
  <si>
    <t>Beasley</t>
  </si>
  <si>
    <t>Harper L</t>
  </si>
  <si>
    <t>Bedbury</t>
  </si>
  <si>
    <t>Stemberger</t>
  </si>
  <si>
    <t>Chebet</t>
  </si>
  <si>
    <t>Muir</t>
  </si>
  <si>
    <t>Yang</t>
  </si>
  <si>
    <t>Shizhong</t>
  </si>
  <si>
    <t>Gravel</t>
  </si>
  <si>
    <t>Marie-Claire</t>
  </si>
  <si>
    <t>Todd J.</t>
  </si>
  <si>
    <t>Carolyn</t>
  </si>
  <si>
    <t>Jamieson</t>
  </si>
  <si>
    <t>Marissa D</t>
  </si>
  <si>
    <t>Dufeal</t>
  </si>
  <si>
    <t>Jean Luc</t>
  </si>
  <si>
    <t>Sansonetti</t>
  </si>
  <si>
    <t>Koneazny</t>
  </si>
  <si>
    <t>Jim</t>
  </si>
  <si>
    <t>Matthew T</t>
  </si>
  <si>
    <t>Glasson</t>
  </si>
  <si>
    <t>Rachel L.</t>
  </si>
  <si>
    <t>Canitz</t>
  </si>
  <si>
    <t>Corina</t>
  </si>
  <si>
    <t>Li</t>
  </si>
  <si>
    <t>Guannan</t>
  </si>
  <si>
    <t>Parsons</t>
  </si>
  <si>
    <t>Don</t>
  </si>
  <si>
    <t>Raulli</t>
  </si>
  <si>
    <t>Gavin V.</t>
  </si>
  <si>
    <t>Sevcik</t>
  </si>
  <si>
    <t>Narang</t>
  </si>
  <si>
    <t>Jatin</t>
  </si>
  <si>
    <t>Royston</t>
  </si>
  <si>
    <t>J P. II</t>
  </si>
  <si>
    <t>Tieri</t>
  </si>
  <si>
    <t>Angela M.</t>
  </si>
  <si>
    <t>Whitney</t>
  </si>
  <si>
    <t>Blake K.</t>
  </si>
  <si>
    <t>Wandzilak</t>
  </si>
  <si>
    <t>Brian T.</t>
  </si>
  <si>
    <t>Valenzona</t>
  </si>
  <si>
    <t>Damon</t>
  </si>
  <si>
    <t>Young</t>
  </si>
  <si>
    <t>Richards</t>
  </si>
  <si>
    <t>Malcolm J.</t>
  </si>
  <si>
    <t>Alexson</t>
  </si>
  <si>
    <t>Margaret B.</t>
  </si>
  <si>
    <t>Helen</t>
  </si>
  <si>
    <t>McKenna</t>
  </si>
  <si>
    <t>Mrs.</t>
  </si>
  <si>
    <t>Argall</t>
  </si>
  <si>
    <t>Tara R</t>
  </si>
  <si>
    <t>Patchell</t>
  </si>
  <si>
    <t>Kristin</t>
  </si>
  <si>
    <t>Catoggio</t>
  </si>
  <si>
    <t>Adams</t>
  </si>
  <si>
    <t>Windt</t>
  </si>
  <si>
    <t>Carly E</t>
  </si>
  <si>
    <t>Lisa</t>
  </si>
  <si>
    <t>Marion</t>
  </si>
  <si>
    <t>Raffetto</t>
  </si>
  <si>
    <t>Louis</t>
  </si>
  <si>
    <t>Brian R.</t>
  </si>
  <si>
    <t>Oehlke</t>
  </si>
  <si>
    <t>Sudol</t>
  </si>
  <si>
    <t>Dawn M.</t>
  </si>
  <si>
    <t>Van Es</t>
  </si>
  <si>
    <t>Dolge</t>
  </si>
  <si>
    <t>Karen</t>
  </si>
  <si>
    <t>Marlier</t>
  </si>
  <si>
    <t>Girard</t>
  </si>
  <si>
    <t>Mathieu</t>
  </si>
  <si>
    <t>Kam S.</t>
  </si>
  <si>
    <t>Hubbard</t>
  </si>
  <si>
    <t>Valerie A</t>
  </si>
  <si>
    <t>Koester</t>
  </si>
  <si>
    <t>Freya R</t>
  </si>
  <si>
    <t>Matthews</t>
  </si>
  <si>
    <t>Rubinich</t>
  </si>
  <si>
    <t>Kara</t>
  </si>
  <si>
    <t>Alban</t>
  </si>
  <si>
    <t>Bradley A.</t>
  </si>
  <si>
    <t>Corcoran</t>
  </si>
  <si>
    <t>Brendan</t>
  </si>
  <si>
    <t>Sargent</t>
  </si>
  <si>
    <t>Amber R</t>
  </si>
  <si>
    <t>Watson</t>
  </si>
  <si>
    <t>Sean K</t>
  </si>
  <si>
    <t>Esponda</t>
  </si>
  <si>
    <t>Krall</t>
  </si>
  <si>
    <t>Poskin</t>
  </si>
  <si>
    <t>Brady</t>
  </si>
  <si>
    <t>Halfmann</t>
  </si>
  <si>
    <t>Kameko</t>
  </si>
  <si>
    <t>Klapper</t>
  </si>
  <si>
    <t>Jeremy A</t>
  </si>
  <si>
    <t>George</t>
  </si>
  <si>
    <t>Hicks</t>
  </si>
  <si>
    <t>Lockyer</t>
  </si>
  <si>
    <t>Byrnes</t>
  </si>
  <si>
    <t>Norris</t>
  </si>
  <si>
    <t>Sabine</t>
  </si>
  <si>
    <t>Darda</t>
  </si>
  <si>
    <t>Joseph</t>
  </si>
  <si>
    <t>Otstot</t>
  </si>
  <si>
    <t>Bowley</t>
  </si>
  <si>
    <t>Karolyn A</t>
  </si>
  <si>
    <t>Rogers</t>
  </si>
  <si>
    <t>Anita L.</t>
  </si>
  <si>
    <t>Mclaughlin</t>
  </si>
  <si>
    <t>Laura E.</t>
  </si>
  <si>
    <t>Ziegler</t>
  </si>
  <si>
    <t>Hughey</t>
  </si>
  <si>
    <t>Ashley E</t>
  </si>
  <si>
    <t>Knast</t>
  </si>
  <si>
    <t>Stob</t>
  </si>
  <si>
    <t>Jensen</t>
  </si>
  <si>
    <t>Dan R.</t>
  </si>
  <si>
    <t>Mutter</t>
  </si>
  <si>
    <t>Katie</t>
  </si>
  <si>
    <t>Ahern</t>
  </si>
  <si>
    <t>Chviruk</t>
  </si>
  <si>
    <t>Cathryn</t>
  </si>
  <si>
    <t>Meehan</t>
  </si>
  <si>
    <t>Gammon</t>
  </si>
  <si>
    <t>Shauna</t>
  </si>
  <si>
    <t>Terence</t>
  </si>
  <si>
    <t>Franco</t>
  </si>
  <si>
    <t>Marisol</t>
  </si>
  <si>
    <t>Patterson</t>
  </si>
  <si>
    <t>Valdes</t>
  </si>
  <si>
    <t>Whipple</t>
  </si>
  <si>
    <t>Brett W</t>
  </si>
  <si>
    <t>Marton</t>
  </si>
  <si>
    <t>Dylan J</t>
  </si>
  <si>
    <t>Hildebrandt</t>
  </si>
  <si>
    <t>Biggs</t>
  </si>
  <si>
    <t>Brooke M.</t>
  </si>
  <si>
    <t>Shigezumi</t>
  </si>
  <si>
    <t>Teiko</t>
  </si>
  <si>
    <t>Meineke</t>
  </si>
  <si>
    <t>Ludington</t>
  </si>
  <si>
    <t>Johannah</t>
  </si>
  <si>
    <t>Perrich</t>
  </si>
  <si>
    <t>Ryan A</t>
  </si>
  <si>
    <t>Cervantes</t>
  </si>
  <si>
    <t>Andres Sr.</t>
  </si>
  <si>
    <t>Andrews</t>
  </si>
  <si>
    <t>Bryan</t>
  </si>
  <si>
    <t>Ruvalcaba</t>
  </si>
  <si>
    <t>Lizette</t>
  </si>
  <si>
    <t>Stone</t>
  </si>
  <si>
    <t>Jeb</t>
  </si>
  <si>
    <t>Campbell</t>
  </si>
  <si>
    <t>Amy R.</t>
  </si>
  <si>
    <t>Asher</t>
  </si>
  <si>
    <t>Mazzotta</t>
  </si>
  <si>
    <t>Mike G</t>
  </si>
  <si>
    <t>Huttl</t>
  </si>
  <si>
    <t>Simonezitrone Sr.</t>
  </si>
  <si>
    <t>Ferron</t>
  </si>
  <si>
    <t>Colarusso</t>
  </si>
  <si>
    <t>Angela M</t>
  </si>
  <si>
    <t>Pearlman</t>
  </si>
  <si>
    <t>Oz</t>
  </si>
  <si>
    <t>O'Mara</t>
  </si>
  <si>
    <t>Erin M.</t>
  </si>
  <si>
    <t>Niska</t>
  </si>
  <si>
    <t>Bobby E.</t>
  </si>
  <si>
    <t>Schlich</t>
  </si>
  <si>
    <t>Daniel P.</t>
  </si>
  <si>
    <t>Zidek</t>
  </si>
  <si>
    <t>Marie E.</t>
  </si>
  <si>
    <t>Ellgass</t>
  </si>
  <si>
    <t>Lowe</t>
  </si>
  <si>
    <t>Eric D</t>
  </si>
  <si>
    <t>Malone</t>
  </si>
  <si>
    <t>Tara</t>
  </si>
  <si>
    <t>Dumke</t>
  </si>
  <si>
    <t>Haley L</t>
  </si>
  <si>
    <t>Strong</t>
  </si>
  <si>
    <t>Kayla B.</t>
  </si>
  <si>
    <t>Ferguson</t>
  </si>
  <si>
    <t>Mark D.</t>
  </si>
  <si>
    <t>Klein</t>
  </si>
  <si>
    <t>Patrick J.</t>
  </si>
  <si>
    <t>Eusebio</t>
  </si>
  <si>
    <t>Szolosi</t>
  </si>
  <si>
    <t>Beth A</t>
  </si>
  <si>
    <t>Butler</t>
  </si>
  <si>
    <t>Jason R</t>
  </si>
  <si>
    <t>Fukuchi</t>
  </si>
  <si>
    <t>Yoshinori</t>
  </si>
  <si>
    <t>Drucker</t>
  </si>
  <si>
    <t>Adrienne G.</t>
  </si>
  <si>
    <t>Aziz</t>
  </si>
  <si>
    <t>Pak</t>
  </si>
  <si>
    <t>Junyong</t>
  </si>
  <si>
    <t>Kieta</t>
  </si>
  <si>
    <t>Kristen A.</t>
  </si>
  <si>
    <t>Velez</t>
  </si>
  <si>
    <t>Maria I.</t>
  </si>
  <si>
    <t>Bussiere</t>
  </si>
  <si>
    <t>Jonathan</t>
  </si>
  <si>
    <t>McCartney</t>
  </si>
  <si>
    <t>Bambauer</t>
  </si>
  <si>
    <t>Benjamina C</t>
  </si>
  <si>
    <t>Mertz</t>
  </si>
  <si>
    <t>Mason</t>
  </si>
  <si>
    <t>Alison B</t>
  </si>
  <si>
    <t>Rotich</t>
  </si>
  <si>
    <t>Fetzer</t>
  </si>
  <si>
    <t>Alexis N</t>
  </si>
  <si>
    <t>Mattis</t>
  </si>
  <si>
    <t>Shanda L</t>
  </si>
  <si>
    <t>Balinsky</t>
  </si>
  <si>
    <t>Laurette</t>
  </si>
  <si>
    <t>Reilly</t>
  </si>
  <si>
    <t>Mary</t>
  </si>
  <si>
    <t>Petry</t>
  </si>
  <si>
    <t>Kati A</t>
  </si>
  <si>
    <t>Laleman</t>
  </si>
  <si>
    <t>Kelly J</t>
  </si>
  <si>
    <t>Colby</t>
  </si>
  <si>
    <t>Greer D</t>
  </si>
  <si>
    <t>Wathke</t>
  </si>
  <si>
    <t>Brent</t>
  </si>
  <si>
    <t>Daly</t>
  </si>
  <si>
    <t>Eugene M</t>
  </si>
  <si>
    <t>Dillon</t>
  </si>
  <si>
    <t>Erin D</t>
  </si>
  <si>
    <t>Pontes</t>
  </si>
  <si>
    <t>Kamilla</t>
  </si>
  <si>
    <t>Spies</t>
  </si>
  <si>
    <t>Wayne I.</t>
  </si>
  <si>
    <t>Greig</t>
  </si>
  <si>
    <t>Tracy L</t>
  </si>
  <si>
    <t>Erlandson</t>
  </si>
  <si>
    <t>Megan C</t>
  </si>
  <si>
    <t>Autrey</t>
  </si>
  <si>
    <t>Greg D.</t>
  </si>
  <si>
    <t>Michalski</t>
  </si>
  <si>
    <t>Steven L.</t>
  </si>
  <si>
    <t>Grillo</t>
  </si>
  <si>
    <t>Gianfilippo</t>
  </si>
  <si>
    <t>Coronado</t>
  </si>
  <si>
    <t>Hector</t>
  </si>
  <si>
    <t>Dewine</t>
  </si>
  <si>
    <t>Mark W.</t>
  </si>
  <si>
    <t>Carman</t>
  </si>
  <si>
    <t>Aubri</t>
  </si>
  <si>
    <t>Neems</t>
  </si>
  <si>
    <t>Justin</t>
  </si>
  <si>
    <t>Pesyna</t>
  </si>
  <si>
    <t>Meling</t>
  </si>
  <si>
    <t>Erika M.</t>
  </si>
  <si>
    <t>Widlowski</t>
  </si>
  <si>
    <t>Daniel G.</t>
  </si>
  <si>
    <t>Nadar</t>
  </si>
  <si>
    <t>Devin C.</t>
  </si>
  <si>
    <t>Louise A</t>
  </si>
  <si>
    <t>Leedham</t>
  </si>
  <si>
    <t>Haglund</t>
  </si>
  <si>
    <t>Mills</t>
  </si>
  <si>
    <t>Jessica L</t>
  </si>
  <si>
    <t>Drnjevich</t>
  </si>
  <si>
    <t>Kristina K</t>
  </si>
  <si>
    <t>Clay</t>
  </si>
  <si>
    <t>Brad</t>
  </si>
  <si>
    <t>Marbury</t>
  </si>
  <si>
    <t>Margaret O</t>
  </si>
  <si>
    <t>Coon</t>
  </si>
  <si>
    <t>Craig R.</t>
  </si>
  <si>
    <t>Vanttinen</t>
  </si>
  <si>
    <t>Simo</t>
  </si>
  <si>
    <t>Garges</t>
  </si>
  <si>
    <t>Christopher J</t>
  </si>
  <si>
    <t>Rivel</t>
  </si>
  <si>
    <t>Mario Sr.</t>
  </si>
  <si>
    <t>Lawson</t>
  </si>
  <si>
    <t>Meghann R.</t>
  </si>
  <si>
    <t>Cale</t>
  </si>
  <si>
    <t>Scott M</t>
  </si>
  <si>
    <t>Caitlin E.</t>
  </si>
  <si>
    <t>Stewart</t>
  </si>
  <si>
    <t>Samantha A.</t>
  </si>
  <si>
    <t>Drotz</t>
  </si>
  <si>
    <t>Mutai</t>
  </si>
  <si>
    <t>Lovlien</t>
  </si>
  <si>
    <t>Maya</t>
  </si>
  <si>
    <t>Zachary T</t>
  </si>
  <si>
    <t>Stoney</t>
  </si>
  <si>
    <t>Hilda</t>
  </si>
  <si>
    <t>Markert</t>
  </si>
  <si>
    <t>McLucas</t>
  </si>
  <si>
    <t>Erwin</t>
  </si>
  <si>
    <t>Bethany N.</t>
  </si>
  <si>
    <t>Sandra H</t>
  </si>
  <si>
    <t>Otsuka</t>
  </si>
  <si>
    <t>Takuo</t>
  </si>
  <si>
    <t>Kelly A.</t>
  </si>
  <si>
    <t>Myers</t>
  </si>
  <si>
    <t>Cote</t>
  </si>
  <si>
    <t>Benoit</t>
  </si>
  <si>
    <t>Ehrhardt</t>
  </si>
  <si>
    <t>Petersen</t>
  </si>
  <si>
    <t>Jessica A.</t>
  </si>
  <si>
    <t>Ertel</t>
  </si>
  <si>
    <t>Monica K</t>
  </si>
  <si>
    <t>Lanza</t>
  </si>
  <si>
    <t>Kevin L</t>
  </si>
  <si>
    <t>Picklesimer</t>
  </si>
  <si>
    <t>Giles</t>
  </si>
  <si>
    <t>Della</t>
  </si>
  <si>
    <t>Harmon</t>
  </si>
  <si>
    <t>Pennings</t>
  </si>
  <si>
    <t>Victoria</t>
  </si>
  <si>
    <t>Tseronis</t>
  </si>
  <si>
    <t>Tasos</t>
  </si>
  <si>
    <t>Aliff</t>
  </si>
  <si>
    <t>Willenberg</t>
  </si>
  <si>
    <t>Lukasz</t>
  </si>
  <si>
    <t>Millett</t>
  </si>
  <si>
    <t>Matthew A.</t>
  </si>
  <si>
    <t>Haley</t>
  </si>
  <si>
    <t>Meta</t>
  </si>
  <si>
    <t>Ackerman</t>
  </si>
  <si>
    <t>Rachel E</t>
  </si>
  <si>
    <t>Valdez</t>
  </si>
  <si>
    <t>Angelica</t>
  </si>
  <si>
    <t>Michaud</t>
  </si>
  <si>
    <t>Kathleen</t>
  </si>
  <si>
    <t>Gunnink</t>
  </si>
  <si>
    <t>Gabriel D.</t>
  </si>
  <si>
    <t>Knight</t>
  </si>
  <si>
    <t>Jeff T</t>
  </si>
  <si>
    <t>Grosscup</t>
  </si>
  <si>
    <t>Neil D</t>
  </si>
  <si>
    <t>Koniuch</t>
  </si>
  <si>
    <t>Katherine L.</t>
  </si>
  <si>
    <t>Heitzman</t>
  </si>
  <si>
    <t>Ariel E</t>
  </si>
  <si>
    <t>Tatton</t>
  </si>
  <si>
    <t>Christopher P</t>
  </si>
  <si>
    <t>Flanagan</t>
  </si>
  <si>
    <t>Funk</t>
  </si>
  <si>
    <t>Molly K.</t>
  </si>
  <si>
    <t>Davenport</t>
  </si>
  <si>
    <t>Lindbloom</t>
  </si>
  <si>
    <t>Daniel M</t>
  </si>
  <si>
    <t>Wijayaratne</t>
  </si>
  <si>
    <t>Hiruni</t>
  </si>
  <si>
    <t>Ainsworth</t>
  </si>
  <si>
    <t>Reina H.</t>
  </si>
  <si>
    <t>Gayagoy</t>
  </si>
  <si>
    <t>Kristi</t>
  </si>
  <si>
    <t>Fitzmaurice</t>
  </si>
  <si>
    <t>Meredith L.</t>
  </si>
  <si>
    <t>Rodriguez</t>
  </si>
  <si>
    <t>Jocelyn</t>
  </si>
  <si>
    <t>Tsoucas</t>
  </si>
  <si>
    <t>Daphne</t>
  </si>
  <si>
    <t>Muhly</t>
  </si>
  <si>
    <t>Margaret E</t>
  </si>
  <si>
    <t>Lund</t>
  </si>
  <si>
    <t>Mario J.</t>
  </si>
  <si>
    <t>Battaglino</t>
  </si>
  <si>
    <t>Pena</t>
  </si>
  <si>
    <t>Carolina</t>
  </si>
  <si>
    <t>Thomason</t>
  </si>
  <si>
    <t>Jenny K.</t>
  </si>
  <si>
    <t>Hancox</t>
  </si>
  <si>
    <t>Canarecci</t>
  </si>
  <si>
    <t>Kimberly D</t>
  </si>
  <si>
    <t>Toupin</t>
  </si>
  <si>
    <t>Marc-Olivier</t>
  </si>
  <si>
    <t>Mulley</t>
  </si>
  <si>
    <t>Russell J</t>
  </si>
  <si>
    <t>Parry</t>
  </si>
  <si>
    <t>Karine</t>
  </si>
  <si>
    <t>Mason Cox</t>
  </si>
  <si>
    <t>Cheryl</t>
  </si>
  <si>
    <t>Thompson</t>
  </si>
  <si>
    <t>Allison M.</t>
  </si>
  <si>
    <t>Nelson</t>
  </si>
  <si>
    <t>Adriana</t>
  </si>
  <si>
    <t>Forte</t>
  </si>
  <si>
    <t>Miranda J</t>
  </si>
  <si>
    <t>Corona Iturriaga</t>
  </si>
  <si>
    <t>Roberto</t>
  </si>
  <si>
    <t>McCollum</t>
  </si>
  <si>
    <t>Rebecca B.</t>
  </si>
  <si>
    <t>Hevner</t>
  </si>
  <si>
    <t>Tiffany</t>
  </si>
  <si>
    <t>Looi</t>
  </si>
  <si>
    <t>Alexander</t>
  </si>
  <si>
    <t>Power</t>
  </si>
  <si>
    <t>Rich M</t>
  </si>
  <si>
    <t>Routon</t>
  </si>
  <si>
    <t>Aaron C</t>
  </si>
  <si>
    <t>Dochelli</t>
  </si>
  <si>
    <t>Gillespie</t>
  </si>
  <si>
    <t>Maria M</t>
  </si>
  <si>
    <t>Oskvig</t>
  </si>
  <si>
    <t>Daven W</t>
  </si>
  <si>
    <t>Holland-Stergar</t>
  </si>
  <si>
    <t>Brianne</t>
  </si>
  <si>
    <t>Arai</t>
  </si>
  <si>
    <t>Hiroki</t>
  </si>
  <si>
    <t>Olausson</t>
  </si>
  <si>
    <t>Anders</t>
  </si>
  <si>
    <t>Wagner</t>
  </si>
  <si>
    <t>Delong</t>
  </si>
  <si>
    <t>Candace N</t>
  </si>
  <si>
    <t>Mehech</t>
  </si>
  <si>
    <t>Bruno F.</t>
  </si>
  <si>
    <t>Machiela</t>
  </si>
  <si>
    <t>Dupere</t>
  </si>
  <si>
    <t>Sally</t>
  </si>
  <si>
    <t>Iandolo</t>
  </si>
  <si>
    <t>Meaghan J</t>
  </si>
  <si>
    <t>Ito</t>
  </si>
  <si>
    <t>Rina</t>
  </si>
  <si>
    <t>Barry</t>
  </si>
  <si>
    <t>Kristin P.</t>
  </si>
  <si>
    <t>Boyce</t>
  </si>
  <si>
    <t>Albert</t>
  </si>
  <si>
    <t>Lin</t>
  </si>
  <si>
    <t>Shannon L</t>
  </si>
  <si>
    <t>Nalven</t>
  </si>
  <si>
    <t>Amy B</t>
  </si>
  <si>
    <t>Bourgeois</t>
  </si>
  <si>
    <t>A Danielle</t>
  </si>
  <si>
    <t>Orloff</t>
  </si>
  <si>
    <t>Conrad F</t>
  </si>
  <si>
    <t>Ramirez</t>
  </si>
  <si>
    <t>Josh</t>
  </si>
  <si>
    <t>Fouquet</t>
  </si>
  <si>
    <t>Maxime</t>
  </si>
  <si>
    <t>McPhillips</t>
  </si>
  <si>
    <t>Burgin</t>
  </si>
  <si>
    <t>Roberts</t>
  </si>
  <si>
    <t>Laura P.</t>
  </si>
  <si>
    <t>Nemec</t>
  </si>
  <si>
    <t>Appman</t>
  </si>
  <si>
    <t>William D. Jr.</t>
  </si>
  <si>
    <t>Glotzbach</t>
  </si>
  <si>
    <t>Tenforde</t>
  </si>
  <si>
    <t>Adam S</t>
  </si>
  <si>
    <t>Armando</t>
  </si>
  <si>
    <t>Stanley Torres</t>
  </si>
  <si>
    <t>Dana</t>
  </si>
  <si>
    <t>Vandongen</t>
  </si>
  <si>
    <t>Liebald</t>
  </si>
  <si>
    <t>Benjamin</t>
  </si>
  <si>
    <t>Holte</t>
  </si>
  <si>
    <t>Tanya</t>
  </si>
  <si>
    <t>Tracy</t>
  </si>
  <si>
    <t>Bartlett</t>
  </si>
  <si>
    <t>Emily S</t>
  </si>
  <si>
    <t>Bergman</t>
  </si>
  <si>
    <t>Kelly R</t>
  </si>
  <si>
    <t>Aitken</t>
  </si>
  <si>
    <t>Berger</t>
  </si>
  <si>
    <t>Bruce A Jr.</t>
  </si>
  <si>
    <t>Richey</t>
  </si>
  <si>
    <t>Cary J</t>
  </si>
  <si>
    <t>Trotter</t>
  </si>
  <si>
    <t>Jill M</t>
  </si>
  <si>
    <t>Chavez</t>
  </si>
  <si>
    <t>Orifice</t>
  </si>
  <si>
    <t>Michael E.</t>
  </si>
  <si>
    <t>Farkash</t>
  </si>
  <si>
    <t>Kathryn E</t>
  </si>
  <si>
    <t>Crawford</t>
  </si>
  <si>
    <t>Polly</t>
  </si>
  <si>
    <t>Sittlington</t>
  </si>
  <si>
    <t>Mark H.</t>
  </si>
  <si>
    <t>Silbert</t>
  </si>
  <si>
    <t>Jessie M.</t>
  </si>
  <si>
    <t>Carrique</t>
  </si>
  <si>
    <t>Kosla</t>
  </si>
  <si>
    <t>Parker</t>
  </si>
  <si>
    <t>Horton</t>
  </si>
  <si>
    <t>Boller</t>
  </si>
  <si>
    <t>Caroline S.</t>
  </si>
  <si>
    <t>Olaru</t>
  </si>
  <si>
    <t>Nuta</t>
  </si>
  <si>
    <t>Prescott</t>
  </si>
  <si>
    <t>Margie</t>
  </si>
  <si>
    <t>Hines</t>
  </si>
  <si>
    <t>Heidi</t>
  </si>
  <si>
    <t>Blanton</t>
  </si>
  <si>
    <t>Diego J</t>
  </si>
  <si>
    <t>Bustamante</t>
  </si>
  <si>
    <t>Enrique M Sr.</t>
  </si>
  <si>
    <t>McCann</t>
  </si>
  <si>
    <t>Schmole</t>
  </si>
  <si>
    <t>Filip</t>
  </si>
  <si>
    <t>Barber</t>
  </si>
  <si>
    <t>Rosemary E.</t>
  </si>
  <si>
    <t>Reichmann</t>
  </si>
  <si>
    <t>Cavatorta</t>
  </si>
  <si>
    <t>Yaeger</t>
  </si>
  <si>
    <t>Hughes</t>
  </si>
  <si>
    <t>Jennifer R.</t>
  </si>
  <si>
    <t>Donahue</t>
  </si>
  <si>
    <t>Lauren E</t>
  </si>
  <si>
    <t>Greenwell</t>
  </si>
  <si>
    <t>Ashley M.</t>
  </si>
  <si>
    <t>Steele</t>
  </si>
  <si>
    <t>Alison R.</t>
  </si>
  <si>
    <t>Gunter</t>
  </si>
  <si>
    <t>Madeleine</t>
  </si>
  <si>
    <t>McDonough</t>
  </si>
  <si>
    <t>Sweetland</t>
  </si>
  <si>
    <t>Kimberly</t>
  </si>
  <si>
    <t>Hammersmith</t>
  </si>
  <si>
    <t>French</t>
  </si>
  <si>
    <t>Garbe</t>
  </si>
  <si>
    <t>Duncan</t>
  </si>
  <si>
    <t>Wallace</t>
  </si>
  <si>
    <t>Jeremy J</t>
  </si>
  <si>
    <t>Tillman</t>
  </si>
  <si>
    <t>Amy L.</t>
  </si>
  <si>
    <t>Karen L.</t>
  </si>
  <si>
    <t>Tennille</t>
  </si>
  <si>
    <t>McSween</t>
  </si>
  <si>
    <t>Schubert</t>
  </si>
  <si>
    <t>Lalanne</t>
  </si>
  <si>
    <t>Justin E</t>
  </si>
  <si>
    <t>Shalane</t>
  </si>
  <si>
    <t>Arellano</t>
  </si>
  <si>
    <t>Jessica N.</t>
  </si>
  <si>
    <t>Charette</t>
  </si>
  <si>
    <t>Melanie</t>
  </si>
  <si>
    <t>Pena Reyes</t>
  </si>
  <si>
    <t>Ruth Angelica</t>
  </si>
  <si>
    <t>Broderick</t>
  </si>
  <si>
    <t>Una M</t>
  </si>
  <si>
    <t>Summers</t>
  </si>
  <si>
    <t>Taralyn</t>
  </si>
  <si>
    <t>James A</t>
  </si>
  <si>
    <t>Zhou</t>
  </si>
  <si>
    <t>Ning</t>
  </si>
  <si>
    <t>Clarke-Ames</t>
  </si>
  <si>
    <t>Joel</t>
  </si>
  <si>
    <t>Staton</t>
  </si>
  <si>
    <t>Forster</t>
  </si>
  <si>
    <t>Brittney</t>
  </si>
  <si>
    <t>Monaghan</t>
  </si>
  <si>
    <t>Sheila</t>
  </si>
  <si>
    <t>Kawamoto</t>
  </si>
  <si>
    <t>Koji</t>
  </si>
  <si>
    <t>Dicharry</t>
  </si>
  <si>
    <t>Berry</t>
  </si>
  <si>
    <t>Colleen M</t>
  </si>
  <si>
    <t>Porfirio</t>
  </si>
  <si>
    <t>Deedra G.</t>
  </si>
  <si>
    <t>Thind</t>
  </si>
  <si>
    <t>Kulwinder</t>
  </si>
  <si>
    <t>Ann M.</t>
  </si>
  <si>
    <t>Horn</t>
  </si>
  <si>
    <t>Sarah E</t>
  </si>
  <si>
    <t>Sabadosa</t>
  </si>
  <si>
    <t>Apryl J.</t>
  </si>
  <si>
    <t>Casady</t>
  </si>
  <si>
    <t>Ilana</t>
  </si>
  <si>
    <t>Ahokas</t>
  </si>
  <si>
    <t>Hebert</t>
  </si>
  <si>
    <t>Karl</t>
  </si>
  <si>
    <t>Fair</t>
  </si>
  <si>
    <t>Swenson</t>
  </si>
  <si>
    <t>Will</t>
  </si>
  <si>
    <t>Revenis</t>
  </si>
  <si>
    <t>Bradley D</t>
  </si>
  <si>
    <t>Engnes</t>
  </si>
  <si>
    <t>Amy M</t>
  </si>
  <si>
    <t>Wiltse</t>
  </si>
  <si>
    <t>Matthew W.</t>
  </si>
  <si>
    <t>Fernandez</t>
  </si>
  <si>
    <t>Tom</t>
  </si>
  <si>
    <t>Pinney</t>
  </si>
  <si>
    <t>Levy</t>
  </si>
  <si>
    <t>Wayne A.</t>
  </si>
  <si>
    <t>Takeda</t>
  </si>
  <si>
    <t>Nobuyori</t>
  </si>
  <si>
    <t>Burke</t>
  </si>
  <si>
    <t>Rich</t>
  </si>
  <si>
    <t>Duarte</t>
  </si>
  <si>
    <t>Marcos S</t>
  </si>
  <si>
    <t>Nice</t>
  </si>
  <si>
    <t>Andy</t>
  </si>
  <si>
    <t>Windler</t>
  </si>
  <si>
    <t>Jones</t>
  </si>
  <si>
    <t>Marcus B</t>
  </si>
  <si>
    <t>Stevenson</t>
  </si>
  <si>
    <t>Thomas K.</t>
  </si>
  <si>
    <t>Humphrey</t>
  </si>
  <si>
    <t>Geoff</t>
  </si>
  <si>
    <t>Payne</t>
  </si>
  <si>
    <t>Chris J.</t>
  </si>
  <si>
    <t>Hails</t>
  </si>
  <si>
    <t>Kate A.</t>
  </si>
  <si>
    <t>Proctor</t>
  </si>
  <si>
    <t>Kelli</t>
  </si>
  <si>
    <t>Maggie M</t>
  </si>
  <si>
    <t>Michelle L.</t>
  </si>
  <si>
    <t>Gresh</t>
  </si>
  <si>
    <t>Ashley K</t>
  </si>
  <si>
    <t>Anis</t>
  </si>
  <si>
    <t>Swartz</t>
  </si>
  <si>
    <t>Ryan K.</t>
  </si>
  <si>
    <t>Schluneker</t>
  </si>
  <si>
    <t>Matthew J</t>
  </si>
  <si>
    <t>Bellemare</t>
  </si>
  <si>
    <t>Vitalo</t>
  </si>
  <si>
    <t>Antonia G</t>
  </si>
  <si>
    <t>Casondra L</t>
  </si>
  <si>
    <t>Marshall</t>
  </si>
  <si>
    <t>Wendy</t>
  </si>
  <si>
    <t>Pittaway</t>
  </si>
  <si>
    <t>Bill</t>
  </si>
  <si>
    <t>Laura F</t>
  </si>
  <si>
    <t>Antrim</t>
  </si>
  <si>
    <t>Amelia F.</t>
  </si>
  <si>
    <t>Doolittle-Crider</t>
  </si>
  <si>
    <t>Ruhlman</t>
  </si>
  <si>
    <t>Katie J</t>
  </si>
  <si>
    <t>Uchiyama</t>
  </si>
  <si>
    <t>Mayumi</t>
  </si>
  <si>
    <t>Desota</t>
  </si>
  <si>
    <t>Vanessa</t>
  </si>
  <si>
    <t>Edmonds</t>
  </si>
  <si>
    <t>Natali N</t>
  </si>
  <si>
    <t>Otto</t>
  </si>
  <si>
    <t>Beth</t>
  </si>
  <si>
    <t>Kurt</t>
  </si>
  <si>
    <t>Duhaime</t>
  </si>
  <si>
    <t>Swann</t>
  </si>
  <si>
    <t>Andee W.</t>
  </si>
  <si>
    <t>Burton</t>
  </si>
  <si>
    <t>Joslyn</t>
  </si>
  <si>
    <t>C Fred</t>
  </si>
  <si>
    <t>Bennie</t>
  </si>
  <si>
    <t>Kanyane</t>
  </si>
  <si>
    <t>Patrick Sr.</t>
  </si>
  <si>
    <t>McFadden</t>
  </si>
  <si>
    <t>Kelly M.</t>
  </si>
  <si>
    <t>Connolly</t>
  </si>
  <si>
    <t>Merino</t>
  </si>
  <si>
    <t>Keila L</t>
  </si>
  <si>
    <t>Baird</t>
  </si>
  <si>
    <t>Zanae E</t>
  </si>
  <si>
    <t>Locatelli</t>
  </si>
  <si>
    <t>Brake</t>
  </si>
  <si>
    <t>Jacobs</t>
  </si>
  <si>
    <t>Jason L.</t>
  </si>
  <si>
    <t>Vaught</t>
  </si>
  <si>
    <t>Benjamin J.</t>
  </si>
  <si>
    <t>Monteleone</t>
  </si>
  <si>
    <t>Verdugo</t>
  </si>
  <si>
    <t>Erika</t>
  </si>
  <si>
    <t>Sellers</t>
  </si>
  <si>
    <t>Chad</t>
  </si>
  <si>
    <t>Bowman</t>
  </si>
  <si>
    <t>Marley</t>
  </si>
  <si>
    <t>Grey</t>
  </si>
  <si>
    <t>Matthew R</t>
  </si>
  <si>
    <t>O'Rourke</t>
  </si>
  <si>
    <t>Orla</t>
  </si>
  <si>
    <t>Fatehali</t>
  </si>
  <si>
    <t>Shaista S</t>
  </si>
  <si>
    <t>Piza-Taylor</t>
  </si>
  <si>
    <t>Cavanaugh</t>
  </si>
  <si>
    <t>Julie A.</t>
  </si>
  <si>
    <t>Amako</t>
  </si>
  <si>
    <t>Megumi</t>
  </si>
  <si>
    <t>Musa</t>
  </si>
  <si>
    <t>Skylar</t>
  </si>
  <si>
    <t>Phillippi</t>
  </si>
  <si>
    <t>Hoskins</t>
  </si>
  <si>
    <t>Amanda L</t>
  </si>
  <si>
    <t>Imbalzano Zegar</t>
  </si>
  <si>
    <t>Renee</t>
  </si>
  <si>
    <t>Triedman</t>
  </si>
  <si>
    <t>Nellie A.</t>
  </si>
  <si>
    <t>Lovuolo</t>
  </si>
  <si>
    <t>Tamara</t>
  </si>
  <si>
    <t>Chung</t>
  </si>
  <si>
    <t>Newsom</t>
  </si>
  <si>
    <t>Aimee J.</t>
  </si>
  <si>
    <t>Harrington</t>
  </si>
  <si>
    <t>Suzanne</t>
  </si>
  <si>
    <t>Hoffman</t>
  </si>
  <si>
    <t>Kristin A.</t>
  </si>
  <si>
    <t>Van Vugt</t>
  </si>
  <si>
    <t>Bronwyn</t>
  </si>
  <si>
    <t>Feehley</t>
  </si>
  <si>
    <t>Taylor J</t>
  </si>
  <si>
    <t>Ashworth</t>
  </si>
  <si>
    <t>Kimberly M.</t>
  </si>
  <si>
    <t>Hansen</t>
  </si>
  <si>
    <t>Joshua E.</t>
  </si>
  <si>
    <t>Czyz</t>
  </si>
  <si>
    <t>Bauder</t>
  </si>
  <si>
    <t>Andrew R</t>
  </si>
  <si>
    <t>Mendoza</t>
  </si>
  <si>
    <t>Francisco J. Sr.</t>
  </si>
  <si>
    <t>Glass</t>
  </si>
  <si>
    <t>Rhonda</t>
  </si>
  <si>
    <t>Butcher</t>
  </si>
  <si>
    <t>Traiser</t>
  </si>
  <si>
    <t>Miles J.</t>
  </si>
  <si>
    <t>Mudy-Mader</t>
  </si>
  <si>
    <t>Justyna I.</t>
  </si>
  <si>
    <t>Lucille</t>
  </si>
  <si>
    <t>Woo</t>
  </si>
  <si>
    <t>April</t>
  </si>
  <si>
    <t>Alyssa</t>
  </si>
  <si>
    <t>Sheppard</t>
  </si>
  <si>
    <t>Jessica E.</t>
  </si>
  <si>
    <t>Doran</t>
  </si>
  <si>
    <t>Labrosse</t>
  </si>
  <si>
    <t>Emilie</t>
  </si>
  <si>
    <t>Caitlin B.</t>
  </si>
  <si>
    <t>Lesniak</t>
  </si>
  <si>
    <t>Joseph W</t>
  </si>
  <si>
    <t>Prowse</t>
  </si>
  <si>
    <t>Seigel</t>
  </si>
  <si>
    <t>Leah L.</t>
  </si>
  <si>
    <t>Blas</t>
  </si>
  <si>
    <t>Wayne L.</t>
  </si>
  <si>
    <t>Simpson</t>
  </si>
  <si>
    <t>Gierman</t>
  </si>
  <si>
    <t>Floris</t>
  </si>
  <si>
    <t>Jeuland</t>
  </si>
  <si>
    <t>Marc</t>
  </si>
  <si>
    <t>Chorney</t>
  </si>
  <si>
    <t>Rook</t>
  </si>
  <si>
    <t>Aharon N</t>
  </si>
  <si>
    <t>Chin</t>
  </si>
  <si>
    <t>Lawrence D.</t>
  </si>
  <si>
    <t>Malcolm</t>
  </si>
  <si>
    <t>Savage</t>
  </si>
  <si>
    <t>Anna E.</t>
  </si>
  <si>
    <t>Hitchings</t>
  </si>
  <si>
    <t>Truitt</t>
  </si>
  <si>
    <t>Chang</t>
  </si>
  <si>
    <t>Chia J.</t>
  </si>
  <si>
    <t>Frey</t>
  </si>
  <si>
    <t>Laura A</t>
  </si>
  <si>
    <t>Krishna</t>
  </si>
  <si>
    <t>Aditi</t>
  </si>
  <si>
    <t>Maher</t>
  </si>
  <si>
    <t>Leah A.</t>
  </si>
  <si>
    <t>Boivin</t>
  </si>
  <si>
    <t>Marianne</t>
  </si>
  <si>
    <t>McAlister</t>
  </si>
  <si>
    <t>Carla</t>
  </si>
  <si>
    <t>Akhmedova</t>
  </si>
  <si>
    <t>Oksana</t>
  </si>
  <si>
    <t>Tucker</t>
  </si>
  <si>
    <t>Gramelspacher</t>
  </si>
  <si>
    <t>Maria A.</t>
  </si>
  <si>
    <t>Goldsmith</t>
  </si>
  <si>
    <t>Lisa M</t>
  </si>
  <si>
    <t>Tranter</t>
  </si>
  <si>
    <t>Steve Jr.</t>
  </si>
  <si>
    <t>Tu</t>
  </si>
  <si>
    <t>Kaczka</t>
  </si>
  <si>
    <t>Hunter</t>
  </si>
  <si>
    <t>Dale</t>
  </si>
  <si>
    <t>Brittany A.</t>
  </si>
  <si>
    <t>Ashby</t>
  </si>
  <si>
    <t>Robert S</t>
  </si>
  <si>
    <t>Ausen</t>
  </si>
  <si>
    <t>Ulrike</t>
  </si>
  <si>
    <t>O'Leary</t>
  </si>
  <si>
    <t>Katlyn A.</t>
  </si>
  <si>
    <t>Scoville</t>
  </si>
  <si>
    <t>Morgan B.</t>
  </si>
  <si>
    <t>Kaus</t>
  </si>
  <si>
    <t>Rainey</t>
  </si>
  <si>
    <t>Chandler</t>
  </si>
  <si>
    <t>Rasch</t>
  </si>
  <si>
    <t>Silvana M.</t>
  </si>
  <si>
    <t>Plunkett</t>
  </si>
  <si>
    <t>Natty</t>
  </si>
  <si>
    <t>Nicholas T</t>
  </si>
  <si>
    <t>Gusmer</t>
  </si>
  <si>
    <t>Loftus</t>
  </si>
  <si>
    <t>Antony G</t>
  </si>
  <si>
    <t>Alvarez</t>
  </si>
  <si>
    <t>Petersson</t>
  </si>
  <si>
    <t>Liaw</t>
  </si>
  <si>
    <t>Tripaldi</t>
  </si>
  <si>
    <t>Cassandra</t>
  </si>
  <si>
    <t>Rosemary C</t>
  </si>
  <si>
    <t>Endara</t>
  </si>
  <si>
    <t>Carrie A.</t>
  </si>
  <si>
    <t>Valle</t>
  </si>
  <si>
    <t>Gerardo Sr.</t>
  </si>
  <si>
    <t>Germain</t>
  </si>
  <si>
    <t>Matthew R.</t>
  </si>
  <si>
    <t>Finecey</t>
  </si>
  <si>
    <t>Meghan E</t>
  </si>
  <si>
    <t>Roe</t>
  </si>
  <si>
    <t>Lisa B</t>
  </si>
  <si>
    <t>Webb</t>
  </si>
  <si>
    <t>Jane R.</t>
  </si>
  <si>
    <t>Stocker</t>
  </si>
  <si>
    <t>Allison M</t>
  </si>
  <si>
    <t>Jacobson</t>
  </si>
  <si>
    <t>Philip J</t>
  </si>
  <si>
    <t>Goodwin</t>
  </si>
  <si>
    <t>Jillian A.</t>
  </si>
  <si>
    <t>Brock</t>
  </si>
  <si>
    <t>Laura D</t>
  </si>
  <si>
    <t>Papp</t>
  </si>
  <si>
    <t>Megan E.</t>
  </si>
  <si>
    <t>Siragusa</t>
  </si>
  <si>
    <t>Shannon J.</t>
  </si>
  <si>
    <t>Pizarro</t>
  </si>
  <si>
    <t>Rachelle M</t>
  </si>
  <si>
    <t>Strange</t>
  </si>
  <si>
    <t>Eidinger</t>
  </si>
  <si>
    <t>Ginsburg</t>
  </si>
  <si>
    <t>Brandon F</t>
  </si>
  <si>
    <t>Truex</t>
  </si>
  <si>
    <t>Higgins</t>
  </si>
  <si>
    <t>Danielle N</t>
  </si>
  <si>
    <t>McCurdy</t>
  </si>
  <si>
    <t>Bettina</t>
  </si>
  <si>
    <t>Varner</t>
  </si>
  <si>
    <t>Dahmen</t>
  </si>
  <si>
    <t>Holli</t>
  </si>
  <si>
    <t>Heather C</t>
  </si>
  <si>
    <t>Fraser</t>
  </si>
  <si>
    <t>Deeg</t>
  </si>
  <si>
    <t>Thomas J</t>
  </si>
  <si>
    <t>Robertson</t>
  </si>
  <si>
    <t>Peck</t>
  </si>
  <si>
    <t>Burger</t>
  </si>
  <si>
    <t>Garrett</t>
  </si>
  <si>
    <t>Blain</t>
  </si>
  <si>
    <t>Winters</t>
  </si>
  <si>
    <t>Annabelle M</t>
  </si>
  <si>
    <t>McCue</t>
  </si>
  <si>
    <t>Daniel T.</t>
  </si>
  <si>
    <t>Webster</t>
  </si>
  <si>
    <t>Deanne</t>
  </si>
  <si>
    <t>Chiappone</t>
  </si>
  <si>
    <t>Opie</t>
  </si>
  <si>
    <t>Jasmine P.</t>
  </si>
  <si>
    <t>Donnelly</t>
  </si>
  <si>
    <t>Rall</t>
  </si>
  <si>
    <t>Tracie</t>
  </si>
  <si>
    <t>Tristan D.</t>
  </si>
  <si>
    <t>Chen</t>
  </si>
  <si>
    <t>Peiweng</t>
  </si>
  <si>
    <t>Tufaro</t>
  </si>
  <si>
    <t>Theresa M.</t>
  </si>
  <si>
    <t>Daniel J</t>
  </si>
  <si>
    <t>Susedik</t>
  </si>
  <si>
    <t>Courtney M.</t>
  </si>
  <si>
    <t>Jose A.</t>
  </si>
  <si>
    <t>Deady</t>
  </si>
  <si>
    <t>Jonathon M.</t>
  </si>
  <si>
    <t>Schaefer</t>
  </si>
  <si>
    <t>Stephanie A</t>
  </si>
  <si>
    <t>D'Alessandro</t>
  </si>
  <si>
    <t>Wyss</t>
  </si>
  <si>
    <t>Krista</t>
  </si>
  <si>
    <t>Rose</t>
  </si>
  <si>
    <t>Jenessa</t>
  </si>
  <si>
    <t>Hopper</t>
  </si>
  <si>
    <t>Ryan M.</t>
  </si>
  <si>
    <t>Finneran</t>
  </si>
  <si>
    <t>Basham</t>
  </si>
  <si>
    <t>Amanda N.</t>
  </si>
  <si>
    <t>Teresa P.</t>
  </si>
  <si>
    <t>Oscal</t>
  </si>
  <si>
    <t>Dorian</t>
  </si>
  <si>
    <t>Craft</t>
  </si>
  <si>
    <t>Kebede</t>
  </si>
  <si>
    <t>Aberu</t>
  </si>
  <si>
    <t>Strobel</t>
  </si>
  <si>
    <t>Dalton</t>
  </si>
  <si>
    <t>Anna E</t>
  </si>
  <si>
    <t>Morimoto</t>
  </si>
  <si>
    <t>Tania K.</t>
  </si>
  <si>
    <t>Manlove</t>
  </si>
  <si>
    <t>Madzik</t>
  </si>
  <si>
    <t>Hobson</t>
  </si>
  <si>
    <t>Valery L</t>
  </si>
  <si>
    <t>Reyes</t>
  </si>
  <si>
    <t>Joanna G.</t>
  </si>
  <si>
    <t>Tierney</t>
  </si>
  <si>
    <t>Stefanie F.</t>
  </si>
  <si>
    <t>Gabris</t>
  </si>
  <si>
    <t>Howard</t>
  </si>
  <si>
    <t>Liza J.</t>
  </si>
  <si>
    <t>Kallay</t>
  </si>
  <si>
    <t>Ian M.</t>
  </si>
  <si>
    <t>Leguizamo</t>
  </si>
  <si>
    <t>Claudia L.</t>
  </si>
  <si>
    <t>Escartin</t>
  </si>
  <si>
    <t>Jessica M</t>
  </si>
  <si>
    <t>Chorey</t>
  </si>
  <si>
    <t>Billy Jr.</t>
  </si>
  <si>
    <t>McVay</t>
  </si>
  <si>
    <t>Vinson</t>
  </si>
  <si>
    <t>Tim</t>
  </si>
  <si>
    <t>Astrike-Davis</t>
  </si>
  <si>
    <t>Emma M</t>
  </si>
  <si>
    <t>Harder</t>
  </si>
  <si>
    <t>Bell</t>
  </si>
  <si>
    <t>Dawes</t>
  </si>
  <si>
    <t>Bridget K.</t>
  </si>
  <si>
    <t>Larios</t>
  </si>
  <si>
    <t>Gabriel</t>
  </si>
  <si>
    <t>Yaremczuk</t>
  </si>
  <si>
    <t>Natasha</t>
  </si>
  <si>
    <t>Abby A.</t>
  </si>
  <si>
    <t>Eversman</t>
  </si>
  <si>
    <t>Hickory</t>
  </si>
  <si>
    <t>Mckendree</t>
  </si>
  <si>
    <t>Mooney</t>
  </si>
  <si>
    <t>Craighead</t>
  </si>
  <si>
    <t>Gardner</t>
  </si>
  <si>
    <t>Joshua P</t>
  </si>
  <si>
    <t>Lohrenz</t>
  </si>
  <si>
    <t>Erin C</t>
  </si>
  <si>
    <t>Demise</t>
  </si>
  <si>
    <t>Shure</t>
  </si>
  <si>
    <t>Guitard</t>
  </si>
  <si>
    <t>Brenda</t>
  </si>
  <si>
    <t>Navas</t>
  </si>
  <si>
    <t>Joseph M</t>
  </si>
  <si>
    <t>Ptucha</t>
  </si>
  <si>
    <t>Stephen J.</t>
  </si>
  <si>
    <t>Kirouac</t>
  </si>
  <si>
    <t>Kathya</t>
  </si>
  <si>
    <t>Toews</t>
  </si>
  <si>
    <t>Wesley</t>
  </si>
  <si>
    <t>Perry</t>
  </si>
  <si>
    <t>Kretz</t>
  </si>
  <si>
    <t>Jamie L.</t>
  </si>
  <si>
    <t>Hempel</t>
  </si>
  <si>
    <t>Alexandra</t>
  </si>
  <si>
    <t>McBroom</t>
  </si>
  <si>
    <t>Yoo</t>
  </si>
  <si>
    <t>Rebecca J</t>
  </si>
  <si>
    <t>Rand</t>
  </si>
  <si>
    <t>Austin T.</t>
  </si>
  <si>
    <t>Wolfe</t>
  </si>
  <si>
    <t>Jamie T</t>
  </si>
  <si>
    <t>Vance</t>
  </si>
  <si>
    <t>Matthew T.</t>
  </si>
  <si>
    <t>Burnett</t>
  </si>
  <si>
    <t>Clason</t>
  </si>
  <si>
    <t>Gillian</t>
  </si>
  <si>
    <t>Brenn E.</t>
  </si>
  <si>
    <t>Pietz</t>
  </si>
  <si>
    <t>Tegenkamp</t>
  </si>
  <si>
    <t>Dover</t>
  </si>
  <si>
    <t>Thomas A.</t>
  </si>
  <si>
    <t>Dockemeyer</t>
  </si>
  <si>
    <t>Kevin J</t>
  </si>
  <si>
    <t>William H. III</t>
  </si>
  <si>
    <t>Harel</t>
  </si>
  <si>
    <t>Gal</t>
  </si>
  <si>
    <t>Aguila</t>
  </si>
  <si>
    <t>Anton</t>
  </si>
  <si>
    <t>Vallejo Sarmiento</t>
  </si>
  <si>
    <t>Yazmin</t>
  </si>
  <si>
    <t>Beisheim</t>
  </si>
  <si>
    <t>Florian</t>
  </si>
  <si>
    <t>Lenhoff</t>
  </si>
  <si>
    <t>Karen L</t>
  </si>
  <si>
    <t>Wehrwein</t>
  </si>
  <si>
    <t>Claire</t>
  </si>
  <si>
    <t>Markowitz</t>
  </si>
  <si>
    <t>Lynn M.</t>
  </si>
  <si>
    <t>Vos</t>
  </si>
  <si>
    <t>McLeod</t>
  </si>
  <si>
    <t>Candice</t>
  </si>
  <si>
    <t>Balcom</t>
  </si>
  <si>
    <t>Jennifer D</t>
  </si>
  <si>
    <t>Dirth</t>
  </si>
  <si>
    <t>Inglish</t>
  </si>
  <si>
    <t>Devon R.</t>
  </si>
  <si>
    <t>Massa-Musiak</t>
  </si>
  <si>
    <t>Elena</t>
  </si>
  <si>
    <t>Bailey</t>
  </si>
  <si>
    <t>Jacoby</t>
  </si>
  <si>
    <t>Bert</t>
  </si>
  <si>
    <t>Crimmings</t>
  </si>
  <si>
    <t>John P.</t>
  </si>
  <si>
    <t>Crane</t>
  </si>
  <si>
    <t>Daniel P</t>
  </si>
  <si>
    <t>Swartzfager</t>
  </si>
  <si>
    <t>Lisa K.</t>
  </si>
  <si>
    <t>Clevenger</t>
  </si>
  <si>
    <t>Kristine</t>
  </si>
  <si>
    <t>Reichardt</t>
  </si>
  <si>
    <t>Paul A</t>
  </si>
  <si>
    <t>Morton</t>
  </si>
  <si>
    <t>Sunstrum</t>
  </si>
  <si>
    <t>Frownfelter</t>
  </si>
  <si>
    <t>Milah B</t>
  </si>
  <si>
    <t>Richter</t>
  </si>
  <si>
    <t>Annette M.</t>
  </si>
  <si>
    <t>England</t>
  </si>
  <si>
    <t>Yoko</t>
  </si>
  <si>
    <t>McLean</t>
  </si>
  <si>
    <t>Laura</t>
  </si>
  <si>
    <t>Tess A.</t>
  </si>
  <si>
    <t>Lane</t>
  </si>
  <si>
    <t>William G.</t>
  </si>
  <si>
    <t>Vonachen</t>
  </si>
  <si>
    <t>Paige</t>
  </si>
  <si>
    <t>Kidwell</t>
  </si>
  <si>
    <t>Betancourth</t>
  </si>
  <si>
    <t>Maria</t>
  </si>
  <si>
    <t>Henstrom</t>
  </si>
  <si>
    <t>Stephanie D</t>
  </si>
  <si>
    <t>Pereira</t>
  </si>
  <si>
    <t>Sara M.</t>
  </si>
  <si>
    <t>Brown</t>
  </si>
  <si>
    <t>Scott A.</t>
  </si>
  <si>
    <t>Reasoner</t>
  </si>
  <si>
    <t>Carver</t>
  </si>
  <si>
    <t>Brian A.</t>
  </si>
  <si>
    <t>Borror</t>
  </si>
  <si>
    <t>Kaitlin R.</t>
  </si>
  <si>
    <t>Saad</t>
  </si>
  <si>
    <t>Mohammad</t>
  </si>
  <si>
    <t>Trail</t>
  </si>
  <si>
    <t>Benton</t>
  </si>
  <si>
    <t>Kelli M</t>
  </si>
  <si>
    <t>Bauman</t>
  </si>
  <si>
    <t>Sheridan H</t>
  </si>
  <si>
    <t>Bakula</t>
  </si>
  <si>
    <t>Sarah M.</t>
  </si>
  <si>
    <t>Davis</t>
  </si>
  <si>
    <t>Laura J</t>
  </si>
  <si>
    <t>Weiler</t>
  </si>
  <si>
    <t>Schaaf</t>
  </si>
  <si>
    <t>Gisele</t>
  </si>
  <si>
    <t>Sack</t>
  </si>
  <si>
    <t>Myra L</t>
  </si>
  <si>
    <t>Chenard</t>
  </si>
  <si>
    <t>Melissa M.</t>
  </si>
  <si>
    <t>Williamson</t>
  </si>
  <si>
    <t>Eleanor F.</t>
  </si>
  <si>
    <t>Dollas</t>
  </si>
  <si>
    <t>Sprague</t>
  </si>
  <si>
    <t>Kenneth</t>
  </si>
  <si>
    <t>Michell</t>
  </si>
  <si>
    <t>Robert G.</t>
  </si>
  <si>
    <t>Datwyler</t>
  </si>
  <si>
    <t>Thomas C.</t>
  </si>
  <si>
    <t>Mead</t>
  </si>
  <si>
    <t>Matthew J.</t>
  </si>
  <si>
    <t>Kennedy</t>
  </si>
  <si>
    <t>Mallory D.</t>
  </si>
  <si>
    <t>Czech</t>
  </si>
  <si>
    <t>O'Brien</t>
  </si>
  <si>
    <t>Jamie</t>
  </si>
  <si>
    <t>Bachman</t>
  </si>
  <si>
    <t>Ariell</t>
  </si>
  <si>
    <t>Bednar</t>
  </si>
  <si>
    <t>Daye</t>
  </si>
  <si>
    <t>Clarke</t>
  </si>
  <si>
    <t>Thomas B.</t>
  </si>
  <si>
    <t>Koren</t>
  </si>
  <si>
    <t>Kuramoto</t>
  </si>
  <si>
    <t>Rachelle L</t>
  </si>
  <si>
    <t>Lynn</t>
  </si>
  <si>
    <t>Colleen</t>
  </si>
  <si>
    <t>Dierksen</t>
  </si>
  <si>
    <t>Gregory A</t>
  </si>
  <si>
    <t>Zoeller</t>
  </si>
  <si>
    <t>Flesch</t>
  </si>
  <si>
    <t>Maltby</t>
  </si>
  <si>
    <t>Sara</t>
  </si>
  <si>
    <t>Custance</t>
  </si>
  <si>
    <t>Lucie J.</t>
  </si>
  <si>
    <t>Choi</t>
  </si>
  <si>
    <t>Elizabeth S.</t>
  </si>
  <si>
    <t>Barnett</t>
  </si>
  <si>
    <t>Carma S</t>
  </si>
  <si>
    <t>Proulx</t>
  </si>
  <si>
    <t>Lundine</t>
  </si>
  <si>
    <t>Paullin</t>
  </si>
  <si>
    <t>Delucia</t>
  </si>
  <si>
    <t>Francesca</t>
  </si>
  <si>
    <t>Valentine</t>
  </si>
  <si>
    <t>Mohara</t>
  </si>
  <si>
    <t>Toshiyuki</t>
  </si>
  <si>
    <t>Fairbrother</t>
  </si>
  <si>
    <t>Tom L.</t>
  </si>
  <si>
    <t>Fagan</t>
  </si>
  <si>
    <t>Toth</t>
  </si>
  <si>
    <t>Guinn</t>
  </si>
  <si>
    <t>Julee</t>
  </si>
  <si>
    <t>Christopher M.</t>
  </si>
  <si>
    <t>Diviney</t>
  </si>
  <si>
    <t>Ciaran</t>
  </si>
  <si>
    <t>Marlatt</t>
  </si>
  <si>
    <t>Ohler</t>
  </si>
  <si>
    <t>Makie</t>
  </si>
  <si>
    <t>Mossler</t>
  </si>
  <si>
    <t>Emily E</t>
  </si>
  <si>
    <t>Segall</t>
  </si>
  <si>
    <t>Cary</t>
  </si>
  <si>
    <t>Sprieser</t>
  </si>
  <si>
    <t>Steven</t>
  </si>
  <si>
    <t>Blanco</t>
  </si>
  <si>
    <t>Jose Antonio Sr.</t>
  </si>
  <si>
    <t>Sheptock</t>
  </si>
  <si>
    <t>Tatiana</t>
  </si>
  <si>
    <t>Chruniak</t>
  </si>
  <si>
    <t>Dan T.</t>
  </si>
  <si>
    <t>Miller</t>
  </si>
  <si>
    <t>Liisa A.</t>
  </si>
  <si>
    <t>Theis</t>
  </si>
  <si>
    <t>Kathryn E.</t>
  </si>
  <si>
    <t>Sadler</t>
  </si>
  <si>
    <t>Maxwell</t>
  </si>
  <si>
    <t>Auger</t>
  </si>
  <si>
    <t>Pascale</t>
  </si>
  <si>
    <t>Steadman</t>
  </si>
  <si>
    <t>Becca</t>
  </si>
  <si>
    <t>McCarron</t>
  </si>
  <si>
    <t>Roecker</t>
  </si>
  <si>
    <t>Giumarra</t>
  </si>
  <si>
    <t>Nicole R.</t>
  </si>
  <si>
    <t>David W</t>
  </si>
  <si>
    <t>Bower</t>
  </si>
  <si>
    <t>Grant</t>
  </si>
  <si>
    <t>Sophia</t>
  </si>
  <si>
    <t>Capriccioso</t>
  </si>
  <si>
    <t>Christina</t>
  </si>
  <si>
    <t>Starbuck</t>
  </si>
  <si>
    <t>Sam L.</t>
  </si>
  <si>
    <t>McMahon</t>
  </si>
  <si>
    <t>Haley R.</t>
  </si>
  <si>
    <t>Rissell</t>
  </si>
  <si>
    <t>Ethan</t>
  </si>
  <si>
    <t>Kromroy</t>
  </si>
  <si>
    <t>Andrew W</t>
  </si>
  <si>
    <t>Manfredi</t>
  </si>
  <si>
    <t>Mark G</t>
  </si>
  <si>
    <t>Manwaring</t>
  </si>
  <si>
    <t>Kasey E.</t>
  </si>
  <si>
    <t>Tomaszewski</t>
  </si>
  <si>
    <t>Gannon</t>
  </si>
  <si>
    <t>Frye</t>
  </si>
  <si>
    <t>Kristin M</t>
  </si>
  <si>
    <t>Currier</t>
  </si>
  <si>
    <t>Mary-Lynn B.</t>
  </si>
  <si>
    <t>Whittendale</t>
  </si>
  <si>
    <t>Jamie A</t>
  </si>
  <si>
    <t>Rixe</t>
  </si>
  <si>
    <t>Jeffrey A.</t>
  </si>
  <si>
    <t>Ballon-Landa</t>
  </si>
  <si>
    <t>Zaferos</t>
  </si>
  <si>
    <t>Audrey</t>
  </si>
  <si>
    <t>Jacob</t>
  </si>
  <si>
    <t>Evans Marke</t>
  </si>
  <si>
    <t>Daniel S</t>
  </si>
  <si>
    <t>Samland</t>
  </si>
  <si>
    <t>Marc C.</t>
  </si>
  <si>
    <t>Shapiro</t>
  </si>
  <si>
    <t>Mark S</t>
  </si>
  <si>
    <t>Snitzer</t>
  </si>
  <si>
    <t>Herra Arroyo</t>
  </si>
  <si>
    <t>Watters</t>
  </si>
  <si>
    <t>Steele-Belkin</t>
  </si>
  <si>
    <t>Dara</t>
  </si>
  <si>
    <t>Christensen</t>
  </si>
  <si>
    <t>Rachelle R</t>
  </si>
  <si>
    <t>Hodge</t>
  </si>
  <si>
    <t>Brenda J</t>
  </si>
  <si>
    <t>Rusterholz</t>
  </si>
  <si>
    <t>Lafrance</t>
  </si>
  <si>
    <t>Sylvain</t>
  </si>
  <si>
    <t>Hallis</t>
  </si>
  <si>
    <t>Salowitz</t>
  </si>
  <si>
    <t>Kaitlin M</t>
  </si>
  <si>
    <t>Blake</t>
  </si>
  <si>
    <t>William R.</t>
  </si>
  <si>
    <t>Langerak</t>
  </si>
  <si>
    <t>Bonilla</t>
  </si>
  <si>
    <t>Veronica</t>
  </si>
  <si>
    <t>Ciabattoni</t>
  </si>
  <si>
    <t>Warren</t>
  </si>
  <si>
    <t>Escanero Palmer</t>
  </si>
  <si>
    <t>Daniela</t>
  </si>
  <si>
    <t>Deirdre A</t>
  </si>
  <si>
    <t>Osmark</t>
  </si>
  <si>
    <t>Mathias</t>
  </si>
  <si>
    <t>Warwick</t>
  </si>
  <si>
    <t>Magnuson</t>
  </si>
  <si>
    <t>Marsh</t>
  </si>
  <si>
    <t>Kari</t>
  </si>
  <si>
    <t>Standiford</t>
  </si>
  <si>
    <t>Alex F</t>
  </si>
  <si>
    <t>Sherwin</t>
  </si>
  <si>
    <t>Alice</t>
  </si>
  <si>
    <t>Blekeli</t>
  </si>
  <si>
    <t>Johannes Fiskerstand</t>
  </si>
  <si>
    <t>Vangampleare</t>
  </si>
  <si>
    <t>Hiatt</t>
  </si>
  <si>
    <t>Jon M</t>
  </si>
  <si>
    <t>Tadesse</t>
  </si>
  <si>
    <t>Fasil</t>
  </si>
  <si>
    <t>Jaswell</t>
  </si>
  <si>
    <t>Megan C.</t>
  </si>
  <si>
    <t>Phillips-Cook</t>
  </si>
  <si>
    <t>Lisa J.</t>
  </si>
  <si>
    <t>Doron P</t>
  </si>
  <si>
    <t>Katharina</t>
  </si>
  <si>
    <t>Desruisseaux</t>
  </si>
  <si>
    <t>Carl</t>
  </si>
  <si>
    <t>Ripp</t>
  </si>
  <si>
    <t>Kelsey J.</t>
  </si>
  <si>
    <t>Harris</t>
  </si>
  <si>
    <t>Stephen A.</t>
  </si>
  <si>
    <t>Shafer</t>
  </si>
  <si>
    <t>Hemesath</t>
  </si>
  <si>
    <t>Katie C</t>
  </si>
  <si>
    <t>Vinci</t>
  </si>
  <si>
    <t>Melissa K</t>
  </si>
  <si>
    <t>Diamond-Husmann</t>
  </si>
  <si>
    <t>Kara H</t>
  </si>
  <si>
    <t>Soto</t>
  </si>
  <si>
    <t>Juan Carlos</t>
  </si>
  <si>
    <t>John III</t>
  </si>
  <si>
    <t>Sarah M</t>
  </si>
  <si>
    <t>Dacko</t>
  </si>
  <si>
    <t>Kristin C</t>
  </si>
  <si>
    <t>Glassey</t>
  </si>
  <si>
    <t>Casey M.</t>
  </si>
  <si>
    <t>Frechette</t>
  </si>
  <si>
    <t>Benitez</t>
  </si>
  <si>
    <t>Braulio</t>
  </si>
  <si>
    <t>Gauthier</t>
  </si>
  <si>
    <t>Anne-Marie</t>
  </si>
  <si>
    <t>Fazioli</t>
  </si>
  <si>
    <t>Samuel K.</t>
  </si>
  <si>
    <t>Yuki</t>
  </si>
  <si>
    <t>Dannenhauer</t>
  </si>
  <si>
    <t>Rafer</t>
  </si>
  <si>
    <t>McComb</t>
  </si>
  <si>
    <t>Erynn J.</t>
  </si>
  <si>
    <t>Sambasivam</t>
  </si>
  <si>
    <t>Mahesh</t>
  </si>
  <si>
    <t>Maina</t>
  </si>
  <si>
    <t>Stanley</t>
  </si>
  <si>
    <t>Keshian</t>
  </si>
  <si>
    <t>Maas</t>
  </si>
  <si>
    <t>Sinasac</t>
  </si>
  <si>
    <t>Rachel M</t>
  </si>
  <si>
    <t>Van De Kamp</t>
  </si>
  <si>
    <t>Fritz</t>
  </si>
  <si>
    <t>Ruffo</t>
  </si>
  <si>
    <t>Long</t>
  </si>
  <si>
    <t>Claire M</t>
  </si>
  <si>
    <t>Rohde</t>
  </si>
  <si>
    <t>Bonzi</t>
  </si>
  <si>
    <t>Maria S.</t>
  </si>
  <si>
    <t>Moore</t>
  </si>
  <si>
    <t>Katherine E</t>
  </si>
  <si>
    <t>McGrane</t>
  </si>
  <si>
    <t>Stepnowski</t>
  </si>
  <si>
    <t>Roxanne</t>
  </si>
  <si>
    <t>Merkle</t>
  </si>
  <si>
    <t>Israel</t>
  </si>
  <si>
    <t>Samalya</t>
  </si>
  <si>
    <t>Vigneron</t>
  </si>
  <si>
    <t>Mucci</t>
  </si>
  <si>
    <t>Alicia</t>
  </si>
  <si>
    <t>MacDonald</t>
  </si>
  <si>
    <t>Sarah K.</t>
  </si>
  <si>
    <t>Deng</t>
  </si>
  <si>
    <t>Guomin</t>
  </si>
  <si>
    <t>De Mata</t>
  </si>
  <si>
    <t>Javier</t>
  </si>
  <si>
    <t>Strickland</t>
  </si>
  <si>
    <t>Cheney</t>
  </si>
  <si>
    <t>Thomas S</t>
  </si>
  <si>
    <t>Godoy</t>
  </si>
  <si>
    <t>Martha Patricia</t>
  </si>
  <si>
    <t>Rider</t>
  </si>
  <si>
    <t>Jennifer V.</t>
  </si>
  <si>
    <t>Michael W.</t>
  </si>
  <si>
    <t>Walters</t>
  </si>
  <si>
    <t>Eddie C</t>
  </si>
  <si>
    <t>Leboeuf</t>
  </si>
  <si>
    <t>Maxime M</t>
  </si>
  <si>
    <t>Scheibel</t>
  </si>
  <si>
    <t>Mark D</t>
  </si>
  <si>
    <t>Ritter</t>
  </si>
  <si>
    <t>Justin M</t>
  </si>
  <si>
    <t>Pretot</t>
  </si>
  <si>
    <t>Svetlana V.</t>
  </si>
  <si>
    <t>Willsey</t>
  </si>
  <si>
    <t>Jana L</t>
  </si>
  <si>
    <t>Roach</t>
  </si>
  <si>
    <t>Jacobsen</t>
  </si>
  <si>
    <t>Torrey C III</t>
  </si>
  <si>
    <t>O'Hora</t>
  </si>
  <si>
    <t>Amato</t>
  </si>
  <si>
    <t>Jennifer D.</t>
  </si>
  <si>
    <t>Wegner</t>
  </si>
  <si>
    <t>Lana J</t>
  </si>
  <si>
    <t>Bokun</t>
  </si>
  <si>
    <t>Rebecca E</t>
  </si>
  <si>
    <t>Ainsley</t>
  </si>
  <si>
    <t>Katie M.</t>
  </si>
  <si>
    <t>Elizabeth A.</t>
  </si>
  <si>
    <t>Overpeck</t>
  </si>
  <si>
    <t>Levine</t>
  </si>
  <si>
    <t>Annie J.</t>
  </si>
  <si>
    <t>Jean</t>
  </si>
  <si>
    <t>Annie</t>
  </si>
  <si>
    <t>Wild</t>
  </si>
  <si>
    <t>Tabor</t>
  </si>
  <si>
    <t>Steffen</t>
  </si>
  <si>
    <t>Amy T</t>
  </si>
  <si>
    <t>Tadich</t>
  </si>
  <si>
    <t>Katarina D</t>
  </si>
  <si>
    <t>Christenson</t>
  </si>
  <si>
    <t>B.j.</t>
  </si>
  <si>
    <t>Shell</t>
  </si>
  <si>
    <t>Alison</t>
  </si>
  <si>
    <t>Rao</t>
  </si>
  <si>
    <t>Neil K.</t>
  </si>
  <si>
    <t>Anne Hunter</t>
  </si>
  <si>
    <t>Sandra</t>
  </si>
  <si>
    <t>Gomez</t>
  </si>
  <si>
    <t>Hemingway</t>
  </si>
  <si>
    <t>Rodney</t>
  </si>
  <si>
    <t>Pett</t>
  </si>
  <si>
    <t>Carl R</t>
  </si>
  <si>
    <t>Meingast</t>
  </si>
  <si>
    <t>Maximilian</t>
  </si>
  <si>
    <t>McCarthy</t>
  </si>
  <si>
    <t>Boyle</t>
  </si>
  <si>
    <t>Gundersen</t>
  </si>
  <si>
    <t>Eirik</t>
  </si>
  <si>
    <t>Wolswinkel</t>
  </si>
  <si>
    <t>Rik</t>
  </si>
  <si>
    <t>Bomberger</t>
  </si>
  <si>
    <t>Daniel G</t>
  </si>
  <si>
    <t>Lapierre</t>
  </si>
  <si>
    <t>Yannick</t>
  </si>
  <si>
    <t>Beaty</t>
  </si>
  <si>
    <t>Sean R</t>
  </si>
  <si>
    <t>Hammer</t>
  </si>
  <si>
    <t>Randolph</t>
  </si>
  <si>
    <t>Sara A.</t>
  </si>
  <si>
    <t>Masterson</t>
  </si>
  <si>
    <t>Friess</t>
  </si>
  <si>
    <t>Thibaud</t>
  </si>
  <si>
    <t>Mantoni</t>
  </si>
  <si>
    <t>Bodeen</t>
  </si>
  <si>
    <t>Gretchen K.</t>
  </si>
  <si>
    <t>McPherson</t>
  </si>
  <si>
    <t>Martina</t>
  </si>
  <si>
    <t>Palko</t>
  </si>
  <si>
    <t>Dustin J</t>
  </si>
  <si>
    <t>Breathitt</t>
  </si>
  <si>
    <t>Evora</t>
  </si>
  <si>
    <t>Daniel V.</t>
  </si>
  <si>
    <t>Fischer</t>
  </si>
  <si>
    <t>Saeger</t>
  </si>
  <si>
    <t>Deba</t>
  </si>
  <si>
    <t>Buzunesh</t>
  </si>
  <si>
    <t>Leloup</t>
  </si>
  <si>
    <t>Mirte</t>
  </si>
  <si>
    <t>Labare</t>
  </si>
  <si>
    <t>Arouca</t>
  </si>
  <si>
    <t>Kerry A.</t>
  </si>
  <si>
    <t>Reese</t>
  </si>
  <si>
    <t>McCloskey</t>
  </si>
  <si>
    <t>Christopher R.</t>
  </si>
  <si>
    <t>Tedsen</t>
  </si>
  <si>
    <t>Elizabeth A</t>
  </si>
  <si>
    <t>Koehlinger</t>
  </si>
  <si>
    <t>Pielechaty</t>
  </si>
  <si>
    <t>Korhonen</t>
  </si>
  <si>
    <t>Jonathan P</t>
  </si>
  <si>
    <t>Kehr</t>
  </si>
  <si>
    <t>Gina</t>
  </si>
  <si>
    <t>Montagna</t>
  </si>
  <si>
    <t>Dino</t>
  </si>
  <si>
    <t>M√ºller</t>
  </si>
  <si>
    <t>Jan</t>
  </si>
  <si>
    <t>Jonathan E.</t>
  </si>
  <si>
    <t>Sidebottom</t>
  </si>
  <si>
    <t>Mark A</t>
  </si>
  <si>
    <t>Morris</t>
  </si>
  <si>
    <t>Chaisson</t>
  </si>
  <si>
    <t>Stan J</t>
  </si>
  <si>
    <t>Pigott</t>
  </si>
  <si>
    <t>Jessica L.</t>
  </si>
  <si>
    <t>Cochrane</t>
  </si>
  <si>
    <t>Krysta</t>
  </si>
  <si>
    <t>Armitage</t>
  </si>
  <si>
    <t>Natascia</t>
  </si>
  <si>
    <t>Shen</t>
  </si>
  <si>
    <t>O'Kelly</t>
  </si>
  <si>
    <t>Huff</t>
  </si>
  <si>
    <t>Monica</t>
  </si>
  <si>
    <t>Dye</t>
  </si>
  <si>
    <t>Willard</t>
  </si>
  <si>
    <t>Kelly C</t>
  </si>
  <si>
    <t>D'Addario</t>
  </si>
  <si>
    <t>Buchanan</t>
  </si>
  <si>
    <t>James V</t>
  </si>
  <si>
    <t>Angie</t>
  </si>
  <si>
    <t>Waterson</t>
  </si>
  <si>
    <t>Piras</t>
  </si>
  <si>
    <t>Sabina</t>
  </si>
  <si>
    <t>Amy C</t>
  </si>
  <si>
    <t>Victoria U</t>
  </si>
  <si>
    <t>Landberg</t>
  </si>
  <si>
    <t>Amelia B</t>
  </si>
  <si>
    <t>Flynn</t>
  </si>
  <si>
    <t>Jackie J</t>
  </si>
  <si>
    <t>Bishop</t>
  </si>
  <si>
    <t>Devitt</t>
  </si>
  <si>
    <t>Kerry</t>
  </si>
  <si>
    <t>Cindy G.</t>
  </si>
  <si>
    <t>Tramontano</t>
  </si>
  <si>
    <t>Gennaro</t>
  </si>
  <si>
    <t>Davidson</t>
  </si>
  <si>
    <t>Terry</t>
  </si>
  <si>
    <t>Patrick J</t>
  </si>
  <si>
    <t>McGraw</t>
  </si>
  <si>
    <t>Keara</t>
  </si>
  <si>
    <t>Fellure</t>
  </si>
  <si>
    <t>Sanford</t>
  </si>
  <si>
    <t>Katena</t>
  </si>
  <si>
    <t>Wrenn</t>
  </si>
  <si>
    <t>Bean K.</t>
  </si>
  <si>
    <t>Krueger</t>
  </si>
  <si>
    <t>Jan-Patrick</t>
  </si>
  <si>
    <t>Babler</t>
  </si>
  <si>
    <t>Jesse J</t>
  </si>
  <si>
    <t>Brezenski</t>
  </si>
  <si>
    <t>Lindsey M</t>
  </si>
  <si>
    <t>Marschner</t>
  </si>
  <si>
    <t>Marguerite K.</t>
  </si>
  <si>
    <t>Travis</t>
  </si>
  <si>
    <t>Montez</t>
  </si>
  <si>
    <t>Ricky</t>
  </si>
  <si>
    <t>Colleen L.</t>
  </si>
  <si>
    <t>Hurt</t>
  </si>
  <si>
    <t>Charlie A</t>
  </si>
  <si>
    <t>Garey</t>
  </si>
  <si>
    <t>Reddy</t>
  </si>
  <si>
    <t>Lauren C</t>
  </si>
  <si>
    <t>Mueller</t>
  </si>
  <si>
    <t>Uribe</t>
  </si>
  <si>
    <t>Erik R</t>
  </si>
  <si>
    <t>Hand</t>
  </si>
  <si>
    <t>Thomas A</t>
  </si>
  <si>
    <t>Mac-Thiong</t>
  </si>
  <si>
    <t>Jean-Marc</t>
  </si>
  <si>
    <t>Kerry L</t>
  </si>
  <si>
    <t>Steidl</t>
  </si>
  <si>
    <t>Ulrich</t>
  </si>
  <si>
    <t>Justin P</t>
  </si>
  <si>
    <t>Alderfer</t>
  </si>
  <si>
    <t>Hannah E.</t>
  </si>
  <si>
    <t>Ryland</t>
  </si>
  <si>
    <t>Bethea</t>
  </si>
  <si>
    <t>Joseph P</t>
  </si>
  <si>
    <t>Blois</t>
  </si>
  <si>
    <t>Dayton</t>
  </si>
  <si>
    <t>Gina M</t>
  </si>
  <si>
    <t>Cloud</t>
  </si>
  <si>
    <t>Shantel C.</t>
  </si>
  <si>
    <t>Betournay</t>
  </si>
  <si>
    <t>Temple</t>
  </si>
  <si>
    <t>Rollie</t>
  </si>
  <si>
    <t>Jessica R</t>
  </si>
  <si>
    <t>Roybal</t>
  </si>
  <si>
    <t>Robyn</t>
  </si>
  <si>
    <t>Turgeon</t>
  </si>
  <si>
    <t>Deingenis</t>
  </si>
  <si>
    <t>Jessica F.</t>
  </si>
  <si>
    <t>Gibbs</t>
  </si>
  <si>
    <t>Trom</t>
  </si>
  <si>
    <t>Kelly A</t>
  </si>
  <si>
    <t>Sizer</t>
  </si>
  <si>
    <t>Brooke E</t>
  </si>
  <si>
    <t>Ellison</t>
  </si>
  <si>
    <t>Katelyn E.</t>
  </si>
  <si>
    <t>Sulkowski</t>
  </si>
  <si>
    <t>Maringo</t>
  </si>
  <si>
    <t>Lattin</t>
  </si>
  <si>
    <t>Deblander</t>
  </si>
  <si>
    <t>O'Neill</t>
  </si>
  <si>
    <t>Eoghan</t>
  </si>
  <si>
    <t>Pamela W</t>
  </si>
  <si>
    <t>Stanek</t>
  </si>
  <si>
    <t>Lindsey M.</t>
  </si>
  <si>
    <t>Kassie</t>
  </si>
  <si>
    <t>Manning</t>
  </si>
  <si>
    <t>Barrera Munoz</t>
  </si>
  <si>
    <t>Ruben Dario</t>
  </si>
  <si>
    <t>Schauwaers</t>
  </si>
  <si>
    <t>Hartman</t>
  </si>
  <si>
    <t>Lindsay M</t>
  </si>
  <si>
    <t>Fire</t>
  </si>
  <si>
    <t>Waliaula</t>
  </si>
  <si>
    <t>Blackshear</t>
  </si>
  <si>
    <t>Samuel H.</t>
  </si>
  <si>
    <t>Nettik</t>
  </si>
  <si>
    <t>Jenni</t>
  </si>
  <si>
    <t>Novales</t>
  </si>
  <si>
    <t>Estuardo F</t>
  </si>
  <si>
    <t>Rosauer</t>
  </si>
  <si>
    <t>Brett</t>
  </si>
  <si>
    <t>Ryder</t>
  </si>
  <si>
    <t>Sharon E.</t>
  </si>
  <si>
    <t>Larsen</t>
  </si>
  <si>
    <t>Jacob W√¶ver</t>
  </si>
  <si>
    <t>Keate</t>
  </si>
  <si>
    <t>Brooke S.</t>
  </si>
  <si>
    <t>Starosciak</t>
  </si>
  <si>
    <t>Kaye A.</t>
  </si>
  <si>
    <t>Henderson</t>
  </si>
  <si>
    <t>Daniel C.</t>
  </si>
  <si>
    <t>Winkelman</t>
  </si>
  <si>
    <t>Laurie A</t>
  </si>
  <si>
    <t>Monette</t>
  </si>
  <si>
    <t>Kramer</t>
  </si>
  <si>
    <t>Shelby</t>
  </si>
  <si>
    <t>Goldstein</t>
  </si>
  <si>
    <t>Leticia</t>
  </si>
  <si>
    <t>Barrett</t>
  </si>
  <si>
    <t>John S.</t>
  </si>
  <si>
    <t>Irwin</t>
  </si>
  <si>
    <t>Glenn</t>
  </si>
  <si>
    <t>Ashley N.</t>
  </si>
  <si>
    <t>O'Meara</t>
  </si>
  <si>
    <t>Budrow</t>
  </si>
  <si>
    <t>Nelly S</t>
  </si>
  <si>
    <t>Meredith S</t>
  </si>
  <si>
    <t>Tecklenburg</t>
  </si>
  <si>
    <t>Katherine A</t>
  </si>
  <si>
    <t>Schenck</t>
  </si>
  <si>
    <t>Steve</t>
  </si>
  <si>
    <t>Kate L.</t>
  </si>
  <si>
    <t>Blendell</t>
  </si>
  <si>
    <t>Parodi</t>
  </si>
  <si>
    <t>Katharine</t>
  </si>
  <si>
    <t>Morgan</t>
  </si>
  <si>
    <t>Heather L</t>
  </si>
  <si>
    <t>Linden</t>
  </si>
  <si>
    <t>Desiree</t>
  </si>
  <si>
    <t>Horning</t>
  </si>
  <si>
    <t>Peter B.</t>
  </si>
  <si>
    <t>Goode</t>
  </si>
  <si>
    <t>Doden</t>
  </si>
  <si>
    <t>Groff</t>
  </si>
  <si>
    <t>Adam C</t>
  </si>
  <si>
    <t>Kuehler</t>
  </si>
  <si>
    <t>Jon</t>
  </si>
  <si>
    <t>Steven J</t>
  </si>
  <si>
    <t>Gibby</t>
  </si>
  <si>
    <t>Jessica P.</t>
  </si>
  <si>
    <t>Busa</t>
  </si>
  <si>
    <t>Moyo</t>
  </si>
  <si>
    <t>Arturo H.</t>
  </si>
  <si>
    <t>Ketil</t>
  </si>
  <si>
    <t>Christi</t>
  </si>
  <si>
    <t>Ash</t>
  </si>
  <si>
    <t>Do Prado</t>
  </si>
  <si>
    <t>Edivaldo B. Sr.</t>
  </si>
  <si>
    <t>Eve</t>
  </si>
  <si>
    <t>Devin</t>
  </si>
  <si>
    <t>Dever</t>
  </si>
  <si>
    <t>Shaun R</t>
  </si>
  <si>
    <t>Horvath</t>
  </si>
  <si>
    <t>Adrian</t>
  </si>
  <si>
    <t>Danner</t>
  </si>
  <si>
    <t>Weiss</t>
  </si>
  <si>
    <t>Mallory</t>
  </si>
  <si>
    <t>D'Andrea</t>
  </si>
  <si>
    <t>Shawn E</t>
  </si>
  <si>
    <t>Olesky</t>
  </si>
  <si>
    <t>Whitcraft</t>
  </si>
  <si>
    <t>Salazar</t>
  </si>
  <si>
    <t>Johann A</t>
  </si>
  <si>
    <t>Todd</t>
  </si>
  <si>
    <t>Robin M.</t>
  </si>
  <si>
    <t>Pond</t>
  </si>
  <si>
    <t>Kyle K</t>
  </si>
  <si>
    <t>Egan</t>
  </si>
  <si>
    <t>Bersani</t>
  </si>
  <si>
    <t>Michael A.</t>
  </si>
  <si>
    <t>Creech</t>
  </si>
  <si>
    <t>Byron A</t>
  </si>
  <si>
    <t>Sudres</t>
  </si>
  <si>
    <t>Carine A</t>
  </si>
  <si>
    <t>Couture</t>
  </si>
  <si>
    <t>Lindsay A.</t>
  </si>
  <si>
    <t>Patronick</t>
  </si>
  <si>
    <t>Justin R</t>
  </si>
  <si>
    <t>Depasquale</t>
  </si>
  <si>
    <t>Lavergne</t>
  </si>
  <si>
    <t>Kawakami</t>
  </si>
  <si>
    <t>Ayako N.</t>
  </si>
  <si>
    <t>Gonsalves</t>
  </si>
  <si>
    <t>Emilee</t>
  </si>
  <si>
    <t>Stephen M</t>
  </si>
  <si>
    <t>Aure</t>
  </si>
  <si>
    <t>Annemarie A</t>
  </si>
  <si>
    <t>Mattingly</t>
  </si>
  <si>
    <t>Ashley R</t>
  </si>
  <si>
    <t>Stelpflug</t>
  </si>
  <si>
    <t>Leslie A</t>
  </si>
  <si>
    <t>Sanchez Antognini</t>
  </si>
  <si>
    <t>Mauricio J. Sr.</t>
  </si>
  <si>
    <t>Condon</t>
  </si>
  <si>
    <t>Kieran</t>
  </si>
  <si>
    <t>Magato</t>
  </si>
  <si>
    <t>Dombrowski</t>
  </si>
  <si>
    <t>Zeke M.</t>
  </si>
  <si>
    <t>Ohara</t>
  </si>
  <si>
    <t>Chip</t>
  </si>
  <si>
    <t>Cifuentes Fetiva</t>
  </si>
  <si>
    <t>Miguel Angel Sr.</t>
  </si>
  <si>
    <t>Keno</t>
  </si>
  <si>
    <t>Meghan</t>
  </si>
  <si>
    <t>Lorch</t>
  </si>
  <si>
    <t>Sullivan</t>
  </si>
  <si>
    <t>Millicent M</t>
  </si>
  <si>
    <t>Cave</t>
  </si>
  <si>
    <t>Gudenkauf</t>
  </si>
  <si>
    <t>Kimberly K</t>
  </si>
  <si>
    <t>Justin C</t>
  </si>
  <si>
    <t>Holley</t>
  </si>
  <si>
    <t>Tristan P.</t>
  </si>
  <si>
    <t>Kemble</t>
  </si>
  <si>
    <t>Traci A</t>
  </si>
  <si>
    <t>Bentley</t>
  </si>
  <si>
    <t>Logan M</t>
  </si>
  <si>
    <t>Bellucci</t>
  </si>
  <si>
    <t>Tiffany A</t>
  </si>
  <si>
    <t>Collins</t>
  </si>
  <si>
    <t>Gillman</t>
  </si>
  <si>
    <t>Luke</t>
  </si>
  <si>
    <t>West</t>
  </si>
  <si>
    <t>Leigh</t>
  </si>
  <si>
    <t>Chida</t>
  </si>
  <si>
    <t>Yosuke</t>
  </si>
  <si>
    <t>Reisenauer</t>
  </si>
  <si>
    <t>Rosenberg-Wohl</t>
  </si>
  <si>
    <t>Theriault</t>
  </si>
  <si>
    <t>Jodi</t>
  </si>
  <si>
    <t>Manuel</t>
  </si>
  <si>
    <t>Demko</t>
  </si>
  <si>
    <t>Misti C</t>
  </si>
  <si>
    <t>Battaglia</t>
  </si>
  <si>
    <t>Angela J</t>
  </si>
  <si>
    <t>Follo</t>
  </si>
  <si>
    <t>Jonathan D.</t>
  </si>
  <si>
    <t>Barana</t>
  </si>
  <si>
    <t>Lysaght</t>
  </si>
  <si>
    <t>Adrian R.</t>
  </si>
  <si>
    <t>Chalmers</t>
  </si>
  <si>
    <t>Jason A.</t>
  </si>
  <si>
    <t>MacPherson</t>
  </si>
  <si>
    <t>Rachel</t>
  </si>
  <si>
    <t>Delfidio</t>
  </si>
  <si>
    <t>Susan</t>
  </si>
  <si>
    <t>Cummings</t>
  </si>
  <si>
    <t>Cameron M.</t>
  </si>
  <si>
    <t>Schroegel</t>
  </si>
  <si>
    <t>Claudia A.</t>
  </si>
  <si>
    <t>Nicole M.</t>
  </si>
  <si>
    <t>Randall</t>
  </si>
  <si>
    <t>Jack</t>
  </si>
  <si>
    <t>Doyon</t>
  </si>
  <si>
    <t>Sankey</t>
  </si>
  <si>
    <t>Stilgenbauer</t>
  </si>
  <si>
    <t>Jaskiewicz</t>
  </si>
  <si>
    <t>Deppen</t>
  </si>
  <si>
    <t>Jackie K.</t>
  </si>
  <si>
    <t>Hine</t>
  </si>
  <si>
    <t>Mathews</t>
  </si>
  <si>
    <t>Tyler C</t>
  </si>
  <si>
    <t>Yabu</t>
  </si>
  <si>
    <t>Yoshie</t>
  </si>
  <si>
    <t>Strang</t>
  </si>
  <si>
    <t>Lauren A</t>
  </si>
  <si>
    <t>Mason D.</t>
  </si>
  <si>
    <t>Shanley</t>
  </si>
  <si>
    <t>Mancebo Garcia</t>
  </si>
  <si>
    <t>Arturo</t>
  </si>
  <si>
    <t>Keehan</t>
  </si>
  <si>
    <t>Jake</t>
  </si>
  <si>
    <t>Mahaney</t>
  </si>
  <si>
    <t>Nolan</t>
  </si>
  <si>
    <t>Alison L.</t>
  </si>
  <si>
    <t>Sobrino</t>
  </si>
  <si>
    <t>Karen A.</t>
  </si>
  <si>
    <t>Thomas R. Jr.</t>
  </si>
  <si>
    <t>Mayer</t>
  </si>
  <si>
    <t>Becker</t>
  </si>
  <si>
    <t>Ezra</t>
  </si>
  <si>
    <t>Platt</t>
  </si>
  <si>
    <t>Ari L.</t>
  </si>
  <si>
    <t>Brodeur</t>
  </si>
  <si>
    <t>Fanny</t>
  </si>
  <si>
    <t>Knight Pech</t>
  </si>
  <si>
    <t>Peter W. Sr.</t>
  </si>
  <si>
    <t>Jubinski</t>
  </si>
  <si>
    <t>Catherine A</t>
  </si>
  <si>
    <t>Wall</t>
  </si>
  <si>
    <t>McKay</t>
  </si>
  <si>
    <t>Janel N.</t>
  </si>
  <si>
    <t>Oh</t>
  </si>
  <si>
    <t>Yann Kai</t>
  </si>
  <si>
    <t>Kessell</t>
  </si>
  <si>
    <t>Zachary R.</t>
  </si>
  <si>
    <t>Hidalgo Zambrano</t>
  </si>
  <si>
    <t>Alejandro Sr.</t>
  </si>
  <si>
    <t>Caprario</t>
  </si>
  <si>
    <t>Nicholas R.</t>
  </si>
  <si>
    <t>Michael D</t>
  </si>
  <si>
    <t>Wong</t>
  </si>
  <si>
    <t>Marina</t>
  </si>
  <si>
    <t>Lea</t>
  </si>
  <si>
    <t>Ross P</t>
  </si>
  <si>
    <t>Quigley</t>
  </si>
  <si>
    <t>Aoife</t>
  </si>
  <si>
    <t>Korir</t>
  </si>
  <si>
    <t>Downs</t>
  </si>
  <si>
    <t>Barry P.</t>
  </si>
  <si>
    <t>Zywek</t>
  </si>
  <si>
    <t>Maciej</t>
  </si>
  <si>
    <t>Faulkner</t>
  </si>
  <si>
    <t>Jerry D.</t>
  </si>
  <si>
    <t>Erspamer</t>
  </si>
  <si>
    <t>Cathi</t>
  </si>
  <si>
    <t>Addison</t>
  </si>
  <si>
    <t>Alex M</t>
  </si>
  <si>
    <t>Wu</t>
  </si>
  <si>
    <t>Liang</t>
  </si>
  <si>
    <t>Lexy</t>
  </si>
  <si>
    <t>Bosl</t>
  </si>
  <si>
    <t>Goldberg</t>
  </si>
  <si>
    <t>Samuel L</t>
  </si>
  <si>
    <t>Spencer A.</t>
  </si>
  <si>
    <t>Johnston</t>
  </si>
  <si>
    <t>Rochelle</t>
  </si>
  <si>
    <t>Keating</t>
  </si>
  <si>
    <t>Paula</t>
  </si>
  <si>
    <t>Duhon</t>
  </si>
  <si>
    <t>Madeline E.</t>
  </si>
  <si>
    <t>Briseno</t>
  </si>
  <si>
    <t>Maria Isabel</t>
  </si>
  <si>
    <t>Besse</t>
  </si>
  <si>
    <t>Arthur M.</t>
  </si>
  <si>
    <t>Shillings</t>
  </si>
  <si>
    <t>Joseph R.</t>
  </si>
  <si>
    <t>Tate</t>
  </si>
  <si>
    <t>Sachiko</t>
  </si>
  <si>
    <t>Hengoed</t>
  </si>
  <si>
    <t>Aller</t>
  </si>
  <si>
    <t>Pisano</t>
  </si>
  <si>
    <t>Sanca</t>
  </si>
  <si>
    <t>Ruben</t>
  </si>
  <si>
    <t>Bond</t>
  </si>
  <si>
    <t>Carron</t>
  </si>
  <si>
    <t>Angela R.</t>
  </si>
  <si>
    <t>Ellwanger</t>
  </si>
  <si>
    <t>Chatham</t>
  </si>
  <si>
    <t>Hanson</t>
  </si>
  <si>
    <t>Derek</t>
  </si>
  <si>
    <t>Kalvin J.</t>
  </si>
  <si>
    <t>Counts</t>
  </si>
  <si>
    <t>Carson</t>
  </si>
  <si>
    <t>Barbara G.</t>
  </si>
  <si>
    <t>Haines</t>
  </si>
  <si>
    <t>Schnabel</t>
  </si>
  <si>
    <t>Sunny S</t>
  </si>
  <si>
    <t>Simon</t>
  </si>
  <si>
    <t>Arciniaga</t>
  </si>
  <si>
    <t>Scott M.</t>
  </si>
  <si>
    <t>Lizak</t>
  </si>
  <si>
    <t>Marisa A</t>
  </si>
  <si>
    <t>Howery</t>
  </si>
  <si>
    <t>Crain</t>
  </si>
  <si>
    <t>Amy L</t>
  </si>
  <si>
    <t>Hotze</t>
  </si>
  <si>
    <t>Jenna M</t>
  </si>
  <si>
    <t>Chauhan</t>
  </si>
  <si>
    <t>Raab</t>
  </si>
  <si>
    <t>Lyazid</t>
  </si>
  <si>
    <t>McKown</t>
  </si>
  <si>
    <t>Lindsey A.</t>
  </si>
  <si>
    <t>Schiemann</t>
  </si>
  <si>
    <t>Cress</t>
  </si>
  <si>
    <t>Jennifer A</t>
  </si>
  <si>
    <t>Mawson</t>
  </si>
  <si>
    <t>Leif S.</t>
  </si>
  <si>
    <t>Wigginton</t>
  </si>
  <si>
    <t>Bo</t>
  </si>
  <si>
    <t>Schroeder</t>
  </si>
  <si>
    <t>Leah</t>
  </si>
  <si>
    <t>Leonard</t>
  </si>
  <si>
    <t>Kara Lynne</t>
  </si>
  <si>
    <t>Tissue</t>
  </si>
  <si>
    <t>Wood</t>
  </si>
  <si>
    <t>Denny</t>
  </si>
  <si>
    <t>Testa</t>
  </si>
  <si>
    <t>Allie</t>
  </si>
  <si>
    <t>Buchholtz</t>
  </si>
  <si>
    <t>Trasi</t>
  </si>
  <si>
    <t>Hoyt</t>
  </si>
  <si>
    <t>Cabada</t>
  </si>
  <si>
    <t>Fernando</t>
  </si>
  <si>
    <t>Lobaciute</t>
  </si>
  <si>
    <t>Ieva</t>
  </si>
  <si>
    <t>Drew L.</t>
  </si>
  <si>
    <t>Oberndorfer</t>
  </si>
  <si>
    <t>Hetherington</t>
  </si>
  <si>
    <t>Alexander G</t>
  </si>
  <si>
    <t>Murray</t>
  </si>
  <si>
    <t>Meaghan</t>
  </si>
  <si>
    <t>Higden</t>
  </si>
  <si>
    <t>Rediger</t>
  </si>
  <si>
    <t>Andrea K.</t>
  </si>
  <si>
    <t>Kris</t>
  </si>
  <si>
    <t>Alden W</t>
  </si>
  <si>
    <t>Grise</t>
  </si>
  <si>
    <t>Suzanne M</t>
  </si>
  <si>
    <t>Skildum</t>
  </si>
  <si>
    <t>Heidi Z.</t>
  </si>
  <si>
    <t>Fischer-Daly</t>
  </si>
  <si>
    <t>Fan</t>
  </si>
  <si>
    <t>Rudder</t>
  </si>
  <si>
    <t>Cartmell</t>
  </si>
  <si>
    <t>Troland</t>
  </si>
  <si>
    <t>Berg</t>
  </si>
  <si>
    <t>Engtrakul</t>
  </si>
  <si>
    <t>Chaiwat</t>
  </si>
  <si>
    <t>Leonhardt</t>
  </si>
  <si>
    <t>Kerri</t>
  </si>
  <si>
    <t>Goetz</t>
  </si>
  <si>
    <t>Cacharelis</t>
  </si>
  <si>
    <t>Nicholas G</t>
  </si>
  <si>
    <t>Kariolis</t>
  </si>
  <si>
    <t>Vasilis S</t>
  </si>
  <si>
    <t>Zelwin</t>
  </si>
  <si>
    <t>Colleen C.</t>
  </si>
  <si>
    <t>Bannon</t>
  </si>
  <si>
    <t>Annika</t>
  </si>
  <si>
    <t>Vetter</t>
  </si>
  <si>
    <t>Nicholas C.</t>
  </si>
  <si>
    <t>Jablonski</t>
  </si>
  <si>
    <t>Kelly K</t>
  </si>
  <si>
    <t>Jakubowitch</t>
  </si>
  <si>
    <t>Altshuler</t>
  </si>
  <si>
    <t>Hannah</t>
  </si>
  <si>
    <t>Ugarte</t>
  </si>
  <si>
    <t>Patricio Sr.</t>
  </si>
  <si>
    <t>Tusso</t>
  </si>
  <si>
    <t>Robert B</t>
  </si>
  <si>
    <t>Benjamin M</t>
  </si>
  <si>
    <t>Landry</t>
  </si>
  <si>
    <t>McDonald</t>
  </si>
  <si>
    <t>Eric R.</t>
  </si>
  <si>
    <t>Larue</t>
  </si>
  <si>
    <t>Bob R</t>
  </si>
  <si>
    <t>Stephanie J.</t>
  </si>
  <si>
    <t>Marcus</t>
  </si>
  <si>
    <t>Daubert</t>
  </si>
  <si>
    <t>Close</t>
  </si>
  <si>
    <t>Roels</t>
  </si>
  <si>
    <t>Guillaume</t>
  </si>
  <si>
    <t>Venosky</t>
  </si>
  <si>
    <t>Kaylee</t>
  </si>
  <si>
    <t>Gosnell</t>
  </si>
  <si>
    <t>Theresa</t>
  </si>
  <si>
    <t>Chewning-Kulick</t>
  </si>
  <si>
    <t>Travis G.</t>
  </si>
  <si>
    <t>Emma L.</t>
  </si>
  <si>
    <t>Manion</t>
  </si>
  <si>
    <t>Linda</t>
  </si>
  <si>
    <t>Owen R</t>
  </si>
  <si>
    <t>Leblanc</t>
  </si>
  <si>
    <t>Jacqueline</t>
  </si>
  <si>
    <t>Yefeng</t>
  </si>
  <si>
    <t>Goldsby</t>
  </si>
  <si>
    <t>Ken</t>
  </si>
  <si>
    <t>Mahoney</t>
  </si>
  <si>
    <t>Annie E</t>
  </si>
  <si>
    <t>McCracken</t>
  </si>
  <si>
    <t>Noel K.</t>
  </si>
  <si>
    <t>Spewak</t>
  </si>
  <si>
    <t>Cottini</t>
  </si>
  <si>
    <t>Federica</t>
  </si>
  <si>
    <t>Findlay</t>
  </si>
  <si>
    <t>Pamela L</t>
  </si>
  <si>
    <t>Strasburg</t>
  </si>
  <si>
    <t>Andrew W.</t>
  </si>
  <si>
    <t>Deeter</t>
  </si>
  <si>
    <t>Arpin</t>
  </si>
  <si>
    <t>Azelie</t>
  </si>
  <si>
    <t>Schoeneck</t>
  </si>
  <si>
    <t>Monica M.</t>
  </si>
  <si>
    <t>Katarina K.</t>
  </si>
  <si>
    <t>Willits</t>
  </si>
  <si>
    <t>Syring</t>
  </si>
  <si>
    <t>Strike</t>
  </si>
  <si>
    <t>Stacey L.</t>
  </si>
  <si>
    <t>Hennigar</t>
  </si>
  <si>
    <t>May</t>
  </si>
  <si>
    <t>Metcalf</t>
  </si>
  <si>
    <t>Tiska</t>
  </si>
  <si>
    <t>James C.</t>
  </si>
  <si>
    <t>Fairley</t>
  </si>
  <si>
    <t>Kim</t>
  </si>
  <si>
    <t>Piasta</t>
  </si>
  <si>
    <t>Dariusz</t>
  </si>
  <si>
    <t>Olsen</t>
  </si>
  <si>
    <t>Kristen</t>
  </si>
  <si>
    <t>De Jesus</t>
  </si>
  <si>
    <t>Jose Guadalupe P. Sr.</t>
  </si>
  <si>
    <t>Bartus</t>
  </si>
  <si>
    <t>Stevens</t>
  </si>
  <si>
    <t>Holly J</t>
  </si>
  <si>
    <t>Fayter</t>
  </si>
  <si>
    <t>Parise</t>
  </si>
  <si>
    <t>Tricity M</t>
  </si>
  <si>
    <t>Gryniewicz</t>
  </si>
  <si>
    <t>Sarah A</t>
  </si>
  <si>
    <t>Panora</t>
  </si>
  <si>
    <t>Lisa M.</t>
  </si>
  <si>
    <t>Tracy A.</t>
  </si>
  <si>
    <t>Lambe</t>
  </si>
  <si>
    <t>Casto</t>
  </si>
  <si>
    <t>Trent</t>
  </si>
  <si>
    <t>Martelli</t>
  </si>
  <si>
    <t>Julie</t>
  </si>
  <si>
    <t>Naskret</t>
  </si>
  <si>
    <t>Sawomir</t>
  </si>
  <si>
    <t>Micah</t>
  </si>
  <si>
    <t>Maloney</t>
  </si>
  <si>
    <t>Kelly H.</t>
  </si>
  <si>
    <t>Amherst</t>
  </si>
  <si>
    <t>Lindsay M.</t>
  </si>
  <si>
    <t>Austen G</t>
  </si>
  <si>
    <t>Johansen</t>
  </si>
  <si>
    <t>Tory J.</t>
  </si>
  <si>
    <t>Robert J.</t>
  </si>
  <si>
    <t>Steph</t>
  </si>
  <si>
    <t>Kaufmann</t>
  </si>
  <si>
    <t>Kristina</t>
  </si>
  <si>
    <t>Barnes-Zurkinden</t>
  </si>
  <si>
    <t>Flo</t>
  </si>
  <si>
    <t>Wolter</t>
  </si>
  <si>
    <t>Sarah P.</t>
  </si>
  <si>
    <t>Pearson</t>
  </si>
  <si>
    <t>Anabel</t>
  </si>
  <si>
    <t>Ian</t>
  </si>
  <si>
    <t>Leon</t>
  </si>
  <si>
    <t>Marriott</t>
  </si>
  <si>
    <t>Richard J</t>
  </si>
  <si>
    <t>Wilkins</t>
  </si>
  <si>
    <t>Jacqueline N.</t>
  </si>
  <si>
    <t>Saiter</t>
  </si>
  <si>
    <t>Cindy</t>
  </si>
  <si>
    <t>Winrow</t>
  </si>
  <si>
    <t>Marcia</t>
  </si>
  <si>
    <t>Gries</t>
  </si>
  <si>
    <t>Samantha R.</t>
  </si>
  <si>
    <t>Strohschein</t>
  </si>
  <si>
    <t>John P</t>
  </si>
  <si>
    <t>Coogan</t>
  </si>
  <si>
    <t>Gagnon</t>
  </si>
  <si>
    <t>Isabelle</t>
  </si>
  <si>
    <t>Neil</t>
  </si>
  <si>
    <t>Nathan</t>
  </si>
  <si>
    <t>Fox</t>
  </si>
  <si>
    <t>Kelli N</t>
  </si>
  <si>
    <t>Traver</t>
  </si>
  <si>
    <t>Quick</t>
  </si>
  <si>
    <t>Grant A</t>
  </si>
  <si>
    <t>Jonathan C</t>
  </si>
  <si>
    <t>Theriot</t>
  </si>
  <si>
    <t>Rachael M.</t>
  </si>
  <si>
    <t>Michalis</t>
  </si>
  <si>
    <t>Pilar</t>
  </si>
  <si>
    <t>Kyle M</t>
  </si>
  <si>
    <t>Tjong Clemons</t>
  </si>
  <si>
    <t>Christie</t>
  </si>
  <si>
    <t>Palma</t>
  </si>
  <si>
    <t>David A.</t>
  </si>
  <si>
    <t>Takaoka</t>
  </si>
  <si>
    <t>Masahiro</t>
  </si>
  <si>
    <t>Sherman</t>
  </si>
  <si>
    <t>Logan B.</t>
  </si>
  <si>
    <t>Andre</t>
  </si>
  <si>
    <t>Stephanie L.</t>
  </si>
  <si>
    <t>Switt</t>
  </si>
  <si>
    <t>Angela H</t>
  </si>
  <si>
    <t>Britt K</t>
  </si>
  <si>
    <t>Joyce R.</t>
  </si>
  <si>
    <t>Whitbeck</t>
  </si>
  <si>
    <t>Auer</t>
  </si>
  <si>
    <t>Attar</t>
  </si>
  <si>
    <t>Misuraca</t>
  </si>
  <si>
    <t>Spannaus</t>
  </si>
  <si>
    <t>Michaela L</t>
  </si>
  <si>
    <t>Tarbiat</t>
  </si>
  <si>
    <t>Shalaleh</t>
  </si>
  <si>
    <t>Pulkkinen</t>
  </si>
  <si>
    <t>Trnovcova</t>
  </si>
  <si>
    <t>Zuzana</t>
  </si>
  <si>
    <t>Daniel J.</t>
  </si>
  <si>
    <t>Hetrick</t>
  </si>
  <si>
    <t>Stern</t>
  </si>
  <si>
    <t>Newman</t>
  </si>
  <si>
    <t>Matthew M</t>
  </si>
  <si>
    <t>Nadine A.</t>
  </si>
  <si>
    <t>Mone</t>
  </si>
  <si>
    <t>Peter J. Jr.</t>
  </si>
  <si>
    <t>Powers</t>
  </si>
  <si>
    <t>Ulery</t>
  </si>
  <si>
    <t>Douglas W</t>
  </si>
  <si>
    <t>Catherine</t>
  </si>
  <si>
    <t>Cho</t>
  </si>
  <si>
    <t>Youngseong</t>
  </si>
  <si>
    <t>Reumann</t>
  </si>
  <si>
    <t>Cooper</t>
  </si>
  <si>
    <t>Brandon S.</t>
  </si>
  <si>
    <t>Sean P</t>
  </si>
  <si>
    <t>Cichon</t>
  </si>
  <si>
    <t>Maroevic</t>
  </si>
  <si>
    <t>Janez</t>
  </si>
  <si>
    <t>John I. Jr.</t>
  </si>
  <si>
    <t>Schulz</t>
  </si>
  <si>
    <t>Capriolo</t>
  </si>
  <si>
    <t>Borleis</t>
  </si>
  <si>
    <t>Conrad</t>
  </si>
  <si>
    <t>Karakoyunlu</t>
  </si>
  <si>
    <t>Deniz</t>
  </si>
  <si>
    <t>Desrosiers</t>
  </si>
  <si>
    <t>Shannon L.</t>
  </si>
  <si>
    <t>Kaitlin M.</t>
  </si>
  <si>
    <t>Shabot Marcos</t>
  </si>
  <si>
    <t>Alfredo</t>
  </si>
  <si>
    <t>Comment</t>
  </si>
  <si>
    <t>Moss</t>
  </si>
  <si>
    <t>Troy</t>
  </si>
  <si>
    <t>Clash</t>
  </si>
  <si>
    <t>Daniel C</t>
  </si>
  <si>
    <t>Blankenship</t>
  </si>
  <si>
    <t>Lloyd</t>
  </si>
  <si>
    <t>Jennefer</t>
  </si>
  <si>
    <t>Kong</t>
  </si>
  <si>
    <t>Tracey L.</t>
  </si>
  <si>
    <t>Benson</t>
  </si>
  <si>
    <t>Huntington</t>
  </si>
  <si>
    <t>Kendall</t>
  </si>
  <si>
    <t>Esther</t>
  </si>
  <si>
    <t>Gast</t>
  </si>
  <si>
    <t>Jackie</t>
  </si>
  <si>
    <t>Scanlin</t>
  </si>
  <si>
    <t>Timothy P.</t>
  </si>
  <si>
    <t>Philbrook</t>
  </si>
  <si>
    <t>Cowan</t>
  </si>
  <si>
    <t>Sousa</t>
  </si>
  <si>
    <t>Hugo M</t>
  </si>
  <si>
    <t>Stanton</t>
  </si>
  <si>
    <t>Daniel J. Jr.</t>
  </si>
  <si>
    <t>Mollak</t>
  </si>
  <si>
    <t>Weston</t>
  </si>
  <si>
    <t>Rob</t>
  </si>
  <si>
    <t>Rabuzzi</t>
  </si>
  <si>
    <t>Hendrix</t>
  </si>
  <si>
    <t>Austin D</t>
  </si>
  <si>
    <t>Van Nielen</t>
  </si>
  <si>
    <t>Brittany</t>
  </si>
  <si>
    <t>Schout</t>
  </si>
  <si>
    <t>Becky G.</t>
  </si>
  <si>
    <t>Schmaltz</t>
  </si>
  <si>
    <t>Virginie</t>
  </si>
  <si>
    <t>Eagen</t>
  </si>
  <si>
    <t>Allison A</t>
  </si>
  <si>
    <t>Rotramel</t>
  </si>
  <si>
    <t>Prevost</t>
  </si>
  <si>
    <t>Caleb</t>
  </si>
  <si>
    <t>Nyambaso</t>
  </si>
  <si>
    <t>Zachariah</t>
  </si>
  <si>
    <t>Shaffer</t>
  </si>
  <si>
    <t>Patricia A</t>
  </si>
  <si>
    <t>Corkum</t>
  </si>
  <si>
    <t>Pedersen</t>
  </si>
  <si>
    <t>Melo</t>
  </si>
  <si>
    <t>Breno</t>
  </si>
  <si>
    <t>Sakamoto</t>
  </si>
  <si>
    <t>Takaya</t>
  </si>
  <si>
    <t>Thomas IV</t>
  </si>
  <si>
    <t>Bradley E</t>
  </si>
  <si>
    <t>Lombardo</t>
  </si>
  <si>
    <t>Bode</t>
  </si>
  <si>
    <t>Ruby J</t>
  </si>
  <si>
    <t>Bart</t>
  </si>
  <si>
    <t>Norcross</t>
  </si>
  <si>
    <t>Robert A.</t>
  </si>
  <si>
    <t>Lazrus</t>
  </si>
  <si>
    <t>Tsegay</t>
  </si>
  <si>
    <t>Yemane Adhane</t>
  </si>
  <si>
    <t>Schneider</t>
  </si>
  <si>
    <t>Jesse A.</t>
  </si>
  <si>
    <t>Loreto</t>
  </si>
  <si>
    <t>Bird</t>
  </si>
  <si>
    <t>Callahan</t>
  </si>
  <si>
    <t>Patrick M.</t>
  </si>
  <si>
    <t>Timko</t>
  </si>
  <si>
    <t>Achatz</t>
  </si>
  <si>
    <t>Horwitz</t>
  </si>
  <si>
    <t>Yuri</t>
  </si>
  <si>
    <t>Gordyan</t>
  </si>
  <si>
    <t>Debbie</t>
  </si>
  <si>
    <t>Battoo</t>
  </si>
  <si>
    <t>Barker</t>
  </si>
  <si>
    <t>Daniell L</t>
  </si>
  <si>
    <t>Saarnilehto</t>
  </si>
  <si>
    <t>Janne</t>
  </si>
  <si>
    <t>Elizabeth L</t>
  </si>
  <si>
    <t>Hillman</t>
  </si>
  <si>
    <t>Stephanie C.</t>
  </si>
  <si>
    <t>Bartel</t>
  </si>
  <si>
    <t>Callie</t>
  </si>
  <si>
    <t>Potekhina</t>
  </si>
  <si>
    <t>Mary K.</t>
  </si>
  <si>
    <t>Lapp</t>
  </si>
  <si>
    <t>Samuel M.</t>
  </si>
  <si>
    <t>Tom J.</t>
  </si>
  <si>
    <t>McCormick</t>
  </si>
  <si>
    <t>Coffed</t>
  </si>
  <si>
    <t>Dougie J</t>
  </si>
  <si>
    <t>Estes</t>
  </si>
  <si>
    <t>Jeremiah H</t>
  </si>
  <si>
    <t>Miles</t>
  </si>
  <si>
    <t>Ashley J.</t>
  </si>
  <si>
    <t>Zamore</t>
  </si>
  <si>
    <t>Turner J.</t>
  </si>
  <si>
    <t>Donaghy</t>
  </si>
  <si>
    <t>Roger</t>
  </si>
  <si>
    <t>Pamela</t>
  </si>
  <si>
    <t>Fiorini</t>
  </si>
  <si>
    <t>Katherine H.</t>
  </si>
  <si>
    <t>Watkins</t>
  </si>
  <si>
    <t>Robin</t>
  </si>
  <si>
    <t>Cassel</t>
  </si>
  <si>
    <t>Terri</t>
  </si>
  <si>
    <t>Eddie</t>
  </si>
  <si>
    <t>O'Sullivan</t>
  </si>
  <si>
    <t>Chepkirui</t>
  </si>
  <si>
    <t>Joyce</t>
  </si>
  <si>
    <t>Gurney</t>
  </si>
  <si>
    <t>Alison W.</t>
  </si>
  <si>
    <t>Francis</t>
  </si>
  <si>
    <t>Tammara C</t>
  </si>
  <si>
    <t>Gruca</t>
  </si>
  <si>
    <t>Dorota</t>
  </si>
  <si>
    <t>Rojas Alvarez</t>
  </si>
  <si>
    <t>Jose Norberto Sr.</t>
  </si>
  <si>
    <t>Denton</t>
  </si>
  <si>
    <t>Bryant</t>
  </si>
  <si>
    <t>Trout</t>
  </si>
  <si>
    <t>Gilbert</t>
  </si>
  <si>
    <t>Chong</t>
  </si>
  <si>
    <t>Eduardo</t>
  </si>
  <si>
    <t>Henry</t>
  </si>
  <si>
    <t>Laura M.</t>
  </si>
  <si>
    <t>Brenneman</t>
  </si>
  <si>
    <t>Kemp</t>
  </si>
  <si>
    <t>Melissa D.</t>
  </si>
  <si>
    <t>Dan C. Jr.</t>
  </si>
  <si>
    <t>Hillyard</t>
  </si>
  <si>
    <t>Wesley C.</t>
  </si>
  <si>
    <t>Gonzales</t>
  </si>
  <si>
    <t>Christin</t>
  </si>
  <si>
    <t>Sayre</t>
  </si>
  <si>
    <t>Panke</t>
  </si>
  <si>
    <t>Brennan</t>
  </si>
  <si>
    <t>Margaret P.</t>
  </si>
  <si>
    <t>Ngo</t>
  </si>
  <si>
    <t>Tiffany K</t>
  </si>
  <si>
    <t>Guerdan</t>
  </si>
  <si>
    <t>David M.</t>
  </si>
  <si>
    <t>Christine E</t>
  </si>
  <si>
    <t>Mills-Honarvar</t>
  </si>
  <si>
    <t>Donna</t>
  </si>
  <si>
    <t>Farvard</t>
  </si>
  <si>
    <t>Rod</t>
  </si>
  <si>
    <t>Joe</t>
  </si>
  <si>
    <t>Skinner</t>
  </si>
  <si>
    <t>Kayleigh</t>
  </si>
  <si>
    <t>Lorcan A.</t>
  </si>
  <si>
    <t>Shue</t>
  </si>
  <si>
    <t>Billy</t>
  </si>
  <si>
    <t>Paul M.</t>
  </si>
  <si>
    <t>Blinn</t>
  </si>
  <si>
    <t>Brenda M.</t>
  </si>
  <si>
    <t>Duyn</t>
  </si>
  <si>
    <t>Jeff H</t>
  </si>
  <si>
    <t>Wardian</t>
  </si>
  <si>
    <t>Heuninck</t>
  </si>
  <si>
    <t>Kipyego</t>
  </si>
  <si>
    <t>Bernard</t>
  </si>
  <si>
    <t>Kuehl</t>
  </si>
  <si>
    <t>Burkholder</t>
  </si>
  <si>
    <t>Bryn</t>
  </si>
  <si>
    <t>Stadolnik</t>
  </si>
  <si>
    <t>Shields</t>
  </si>
  <si>
    <t>Margolis</t>
  </si>
  <si>
    <t>Jay</t>
  </si>
  <si>
    <t>Uffenbeck</t>
  </si>
  <si>
    <t>Shelley</t>
  </si>
  <si>
    <t>Stepanova</t>
  </si>
  <si>
    <t>Jekaterina</t>
  </si>
  <si>
    <t>Verdi</t>
  </si>
  <si>
    <t>Pauline</t>
  </si>
  <si>
    <t>Mickelson</t>
  </si>
  <si>
    <t>Aleah K</t>
  </si>
  <si>
    <t>Dibaba</t>
  </si>
  <si>
    <t>Mare</t>
  </si>
  <si>
    <t>Shilling</t>
  </si>
  <si>
    <t>Bashaw</t>
  </si>
  <si>
    <t>Amanda R</t>
  </si>
  <si>
    <t>McCutcheon</t>
  </si>
  <si>
    <t>Murray W.</t>
  </si>
  <si>
    <t>Connor</t>
  </si>
  <si>
    <t>Meghan P.</t>
  </si>
  <si>
    <t>Geoghegan</t>
  </si>
  <si>
    <t>Seth</t>
  </si>
  <si>
    <t>McGinn</t>
  </si>
  <si>
    <t>Michael P.</t>
  </si>
  <si>
    <t>Russell M</t>
  </si>
  <si>
    <t>Quinteros</t>
  </si>
  <si>
    <t>Loenser</t>
  </si>
  <si>
    <t>Furrer</t>
  </si>
  <si>
    <t>Konigs</t>
  </si>
  <si>
    <t>Tesdahl</t>
  </si>
  <si>
    <t>Brock J</t>
  </si>
  <si>
    <t>Engel</t>
  </si>
  <si>
    <t>Stephen F.</t>
  </si>
  <si>
    <t>Kuck</t>
  </si>
  <si>
    <t>Missy</t>
  </si>
  <si>
    <t>Neuschel</t>
  </si>
  <si>
    <t>Lauren M</t>
  </si>
  <si>
    <t>Rosales Ramirez</t>
  </si>
  <si>
    <t>Apolo U.</t>
  </si>
  <si>
    <t>Marquez</t>
  </si>
  <si>
    <t>Alfons</t>
  </si>
  <si>
    <t>Green</t>
  </si>
  <si>
    <t>Amber</t>
  </si>
  <si>
    <t>Schubel</t>
  </si>
  <si>
    <t>Leah C.</t>
  </si>
  <si>
    <t>Jimenez</t>
  </si>
  <si>
    <t>Lilia</t>
  </si>
  <si>
    <t>Zimny-Schmitt</t>
  </si>
  <si>
    <t>Danny</t>
  </si>
  <si>
    <t>Brohart</t>
  </si>
  <si>
    <t>Oka</t>
  </si>
  <si>
    <t>Satomi</t>
  </si>
  <si>
    <t>Metzger</t>
  </si>
  <si>
    <t>Peter T II</t>
  </si>
  <si>
    <t>Vaughn</t>
  </si>
  <si>
    <t>Kindsey P.</t>
  </si>
  <si>
    <t>Thomas G.</t>
  </si>
  <si>
    <t>Petty</t>
  </si>
  <si>
    <t>Kyle S</t>
  </si>
  <si>
    <t>Alexander J.</t>
  </si>
  <si>
    <t>Dustin L</t>
  </si>
  <si>
    <t>Lasseron</t>
  </si>
  <si>
    <t>Chloe</t>
  </si>
  <si>
    <t>Bushong</t>
  </si>
  <si>
    <t>Cailtlin</t>
  </si>
  <si>
    <t>Dennison</t>
  </si>
  <si>
    <t>Lira</t>
  </si>
  <si>
    <t>Chuy</t>
  </si>
  <si>
    <t>Nahigian</t>
  </si>
  <si>
    <t>Laurie B</t>
  </si>
  <si>
    <t>Cackett</t>
  </si>
  <si>
    <t>Rachel B.</t>
  </si>
  <si>
    <t>Hunter-Galvan</t>
  </si>
  <si>
    <t>Liza</t>
  </si>
  <si>
    <t>Pierret</t>
  </si>
  <si>
    <t>Lindsay E.</t>
  </si>
  <si>
    <t>O'Neil</t>
  </si>
  <si>
    <t>Kathleen M.</t>
  </si>
  <si>
    <t>Leitz</t>
  </si>
  <si>
    <t>Aya</t>
  </si>
  <si>
    <t>Durfee</t>
  </si>
  <si>
    <t>Carolyn R</t>
  </si>
  <si>
    <t>Maylone</t>
  </si>
  <si>
    <t>Bethany</t>
  </si>
  <si>
    <t>Reiland</t>
  </si>
  <si>
    <t>Holly A</t>
  </si>
  <si>
    <t>Hu</t>
  </si>
  <si>
    <t>Ping</t>
  </si>
  <si>
    <t>Lessek</t>
  </si>
  <si>
    <t>Colavincenzo</t>
  </si>
  <si>
    <t>Mendez-Karr</t>
  </si>
  <si>
    <t>Saulnier</t>
  </si>
  <si>
    <t>Emmett</t>
  </si>
  <si>
    <t>Schoonover</t>
  </si>
  <si>
    <t>Hass</t>
  </si>
  <si>
    <t>Christopher L.</t>
  </si>
  <si>
    <t>Cadotte</t>
  </si>
  <si>
    <t>Christopher P.</t>
  </si>
  <si>
    <t>Cacciapaglia</t>
  </si>
  <si>
    <t>Christopher W</t>
  </si>
  <si>
    <t>Mininger</t>
  </si>
  <si>
    <t>Norman H.</t>
  </si>
  <si>
    <t>Mayo</t>
  </si>
  <si>
    <t>Zicko</t>
  </si>
  <si>
    <t>Tatyana K</t>
  </si>
  <si>
    <t>Chrissy</t>
  </si>
  <si>
    <t>Cupp</t>
  </si>
  <si>
    <t>Halle</t>
  </si>
  <si>
    <t>Klassen</t>
  </si>
  <si>
    <t>Tara D.</t>
  </si>
  <si>
    <t>Musal</t>
  </si>
  <si>
    <t>Rasim M</t>
  </si>
  <si>
    <t>Kitayama</t>
  </si>
  <si>
    <t>Dina</t>
  </si>
  <si>
    <t>Altman</t>
  </si>
  <si>
    <t>Demchko</t>
  </si>
  <si>
    <t>Caitrin</t>
  </si>
  <si>
    <t>Adriana S</t>
  </si>
  <si>
    <t>Betts</t>
  </si>
  <si>
    <t>Kristen M</t>
  </si>
  <si>
    <t>Vandeventer</t>
  </si>
  <si>
    <t>Alix</t>
  </si>
  <si>
    <t>Hirano</t>
  </si>
  <si>
    <t>Kakushin</t>
  </si>
  <si>
    <t>Davi</t>
  </si>
  <si>
    <t>Michael J</t>
  </si>
  <si>
    <t>Sloan</t>
  </si>
  <si>
    <t>Homich</t>
  </si>
  <si>
    <t>Amanda C.</t>
  </si>
  <si>
    <t>Kristjansson</t>
  </si>
  <si>
    <t>Valur</t>
  </si>
  <si>
    <t>Pitman</t>
  </si>
  <si>
    <t>Erica J</t>
  </si>
  <si>
    <t>Curley</t>
  </si>
  <si>
    <t>Zimmer</t>
  </si>
  <si>
    <t>Lissa</t>
  </si>
  <si>
    <t>Granski</t>
  </si>
  <si>
    <t>Alyson</t>
  </si>
  <si>
    <t>Regina</t>
  </si>
  <si>
    <t>Chance B</t>
  </si>
  <si>
    <t>Howe</t>
  </si>
  <si>
    <t>Therese</t>
  </si>
  <si>
    <t>Atwater</t>
  </si>
  <si>
    <t>Beau</t>
  </si>
  <si>
    <t>Gurganus</t>
  </si>
  <si>
    <t>Kelsey M</t>
  </si>
  <si>
    <t>Holden</t>
  </si>
  <si>
    <t>Gretchen</t>
  </si>
  <si>
    <t>Parton</t>
  </si>
  <si>
    <t>Nicholas E.</t>
  </si>
  <si>
    <t>Deborah</t>
  </si>
  <si>
    <t>Dent</t>
  </si>
  <si>
    <t>Chuck W. Jr.</t>
  </si>
  <si>
    <t>Ranti</t>
  </si>
  <si>
    <t>Ishaq</t>
  </si>
  <si>
    <t>Amany</t>
  </si>
  <si>
    <t>Wiles</t>
  </si>
  <si>
    <t>Kipling</t>
  </si>
  <si>
    <t>Serafini</t>
  </si>
  <si>
    <t>Louis C.</t>
  </si>
  <si>
    <t>Button</t>
  </si>
  <si>
    <t>Gaal</t>
  </si>
  <si>
    <t>Ildiko M.</t>
  </si>
  <si>
    <t>Liptak</t>
  </si>
  <si>
    <t>Melinda E.</t>
  </si>
  <si>
    <t>Kellam</t>
  </si>
  <si>
    <t>Ashley M</t>
  </si>
  <si>
    <t>Gordon</t>
  </si>
  <si>
    <t>Sean P.</t>
  </si>
  <si>
    <t>Wagoner</t>
  </si>
  <si>
    <t>Emily G</t>
  </si>
  <si>
    <t>Goffi</t>
  </si>
  <si>
    <t>Danilo</t>
  </si>
  <si>
    <t>Salovaara</t>
  </si>
  <si>
    <t>Mikko</t>
  </si>
  <si>
    <t>Reid</t>
  </si>
  <si>
    <t>Paula C.</t>
  </si>
  <si>
    <t>Allan</t>
  </si>
  <si>
    <t>Kirsten N.</t>
  </si>
  <si>
    <t>McLaughlin</t>
  </si>
  <si>
    <t>Christy</t>
  </si>
  <si>
    <t>Tang</t>
  </si>
  <si>
    <t>Jingjing</t>
  </si>
  <si>
    <t>Chepkwony</t>
  </si>
  <si>
    <t>Frankline</t>
  </si>
  <si>
    <t>Laura T.</t>
  </si>
  <si>
    <t>Szynkarczuk</t>
  </si>
  <si>
    <t>Natalia</t>
  </si>
  <si>
    <t>Brill</t>
  </si>
  <si>
    <t>Jennifer L.</t>
  </si>
  <si>
    <t>Brooke</t>
  </si>
  <si>
    <t>Nunn</t>
  </si>
  <si>
    <t>Jeremy M</t>
  </si>
  <si>
    <t>Blair</t>
  </si>
  <si>
    <t>Megan L.</t>
  </si>
  <si>
    <t>Sharkey</t>
  </si>
  <si>
    <t>Scalard</t>
  </si>
  <si>
    <t>Marny</t>
  </si>
  <si>
    <t>Burget</t>
  </si>
  <si>
    <t>English</t>
  </si>
  <si>
    <t>Benjamin L</t>
  </si>
  <si>
    <t>Hampton</t>
  </si>
  <si>
    <t>Rob G</t>
  </si>
  <si>
    <t>Stefanie A</t>
  </si>
  <si>
    <t>Lucas</t>
  </si>
  <si>
    <t>Caroline F.</t>
  </si>
  <si>
    <t>Julia J.</t>
  </si>
  <si>
    <t>Cherewatti</t>
  </si>
  <si>
    <t>Olle</t>
  </si>
  <si>
    <t>Bernat</t>
  </si>
  <si>
    <t>Hamsi</t>
  </si>
  <si>
    <t>Hicham</t>
  </si>
  <si>
    <t>Finnegan</t>
  </si>
  <si>
    <t>Villa</t>
  </si>
  <si>
    <t>Elisabetta</t>
  </si>
  <si>
    <t>Cable</t>
  </si>
  <si>
    <t>Trevor N.</t>
  </si>
  <si>
    <t>Eiring</t>
  </si>
  <si>
    <t>Nancy</t>
  </si>
  <si>
    <t>Allison R.</t>
  </si>
  <si>
    <t>Friedman</t>
  </si>
  <si>
    <t>Croker</t>
  </si>
  <si>
    <t>Beganics</t>
  </si>
  <si>
    <t>Huberty</t>
  </si>
  <si>
    <t>Janae N.</t>
  </si>
  <si>
    <t>Hazlehurst</t>
  </si>
  <si>
    <t>Marin</t>
  </si>
  <si>
    <t>Dear</t>
  </si>
  <si>
    <t>Nicole F</t>
  </si>
  <si>
    <t>Lederer</t>
  </si>
  <si>
    <t>Krista L</t>
  </si>
  <si>
    <t>Robson</t>
  </si>
  <si>
    <t>Denise</t>
  </si>
  <si>
    <t>Galvan</t>
  </si>
  <si>
    <t>Ariel</t>
  </si>
  <si>
    <t>Teeuwen</t>
  </si>
  <si>
    <t>Rosalie</t>
  </si>
  <si>
    <t>List</t>
  </si>
  <si>
    <t>Shafar</t>
  </si>
  <si>
    <t>Vitaliy</t>
  </si>
  <si>
    <t>Copenhaver</t>
  </si>
  <si>
    <t>Benjamin W.</t>
  </si>
  <si>
    <t>Stump</t>
  </si>
  <si>
    <t>Wehrman</t>
  </si>
  <si>
    <t>Sischo</t>
  </si>
  <si>
    <t>Fonti</t>
  </si>
  <si>
    <t>Massimiliano</t>
  </si>
  <si>
    <t>Merlis</t>
  </si>
  <si>
    <t>Hasegawa</t>
  </si>
  <si>
    <t>Kiyokatsu</t>
  </si>
  <si>
    <t>Haselden</t>
  </si>
  <si>
    <t>Simonson</t>
  </si>
  <si>
    <t>Montag</t>
  </si>
  <si>
    <t>Julia M</t>
  </si>
  <si>
    <t>Deroian</t>
  </si>
  <si>
    <t>Rhea</t>
  </si>
  <si>
    <t>Shamus M.</t>
  </si>
  <si>
    <t>Strickler</t>
  </si>
  <si>
    <t>Mary Beth</t>
  </si>
  <si>
    <t>Simone</t>
  </si>
  <si>
    <t>Erin</t>
  </si>
  <si>
    <t>Von Rock</t>
  </si>
  <si>
    <t>Hallie</t>
  </si>
  <si>
    <t>Woodard</t>
  </si>
  <si>
    <t>Paige P</t>
  </si>
  <si>
    <t>Ji</t>
  </si>
  <si>
    <t>Sinda</t>
  </si>
  <si>
    <t>Carissa A</t>
  </si>
  <si>
    <t>Rydland</t>
  </si>
  <si>
    <t>Mona</t>
  </si>
  <si>
    <t>Vespa</t>
  </si>
  <si>
    <t>Kristin R.</t>
  </si>
  <si>
    <t>Meadows</t>
  </si>
  <si>
    <t>Toppen</t>
  </si>
  <si>
    <t>Ermer</t>
  </si>
  <si>
    <t>Dionne</t>
  </si>
  <si>
    <t>Hilary K.</t>
  </si>
  <si>
    <t>Stasulli</t>
  </si>
  <si>
    <t>Dominique</t>
  </si>
  <si>
    <t>Duran</t>
  </si>
  <si>
    <t>Carlos I</t>
  </si>
  <si>
    <t>Klundt</t>
  </si>
  <si>
    <t>Waters</t>
  </si>
  <si>
    <t>Rusk</t>
  </si>
  <si>
    <t>Sarah S</t>
  </si>
  <si>
    <t>Gersbach</t>
  </si>
  <si>
    <t>Shauna R.</t>
  </si>
  <si>
    <t>Taylor-Watson</t>
  </si>
  <si>
    <t>Lindsay J.</t>
  </si>
  <si>
    <t>Danya A.</t>
  </si>
  <si>
    <t>Levitsky</t>
  </si>
  <si>
    <t>Lorraine</t>
  </si>
  <si>
    <t>Carroll</t>
  </si>
  <si>
    <t>Campos</t>
  </si>
  <si>
    <t>Jesus Sr.</t>
  </si>
  <si>
    <t>Flajslik</t>
  </si>
  <si>
    <t>Chua</t>
  </si>
  <si>
    <t>Catherine C.</t>
  </si>
  <si>
    <t>Evan</t>
  </si>
  <si>
    <t>Wilzbacher</t>
  </si>
  <si>
    <t>Nathan J</t>
  </si>
  <si>
    <t>Thayer</t>
  </si>
  <si>
    <t>Brosseau</t>
  </si>
  <si>
    <t>Phares</t>
  </si>
  <si>
    <t>Lavar</t>
  </si>
  <si>
    <t>Charlie T.</t>
  </si>
  <si>
    <t>Padula</t>
  </si>
  <si>
    <t>Gamirov</t>
  </si>
  <si>
    <t>Arthur</t>
  </si>
  <si>
    <t>Briot</t>
  </si>
  <si>
    <t>De Hueck</t>
  </si>
  <si>
    <t>Putt</t>
  </si>
  <si>
    <t>Tammy</t>
  </si>
  <si>
    <t>Deiman</t>
  </si>
  <si>
    <t>Lena</t>
  </si>
  <si>
    <t>Bonanni</t>
  </si>
  <si>
    <t>Valentina</t>
  </si>
  <si>
    <t>Stein</t>
  </si>
  <si>
    <t>Russell N.</t>
  </si>
  <si>
    <t>Laumann</t>
  </si>
  <si>
    <t>Scott R.</t>
  </si>
  <si>
    <t>Galaviz</t>
  </si>
  <si>
    <t>Jose Francisco Sr.</t>
  </si>
  <si>
    <t>Piper</t>
  </si>
  <si>
    <t>Paul J</t>
  </si>
  <si>
    <t>Cantini</t>
  </si>
  <si>
    <t>Edward J.</t>
  </si>
  <si>
    <t>Werhane</t>
  </si>
  <si>
    <t>Patrick A.</t>
  </si>
  <si>
    <t>Davies</t>
  </si>
  <si>
    <t>Geraint H</t>
  </si>
  <si>
    <t>Hummel</t>
  </si>
  <si>
    <t>Dj</t>
  </si>
  <si>
    <t>Lutz</t>
  </si>
  <si>
    <t>Zachary A</t>
  </si>
  <si>
    <t>Brian W.</t>
  </si>
  <si>
    <t>Viglienzoni</t>
  </si>
  <si>
    <t>Rathbun</t>
  </si>
  <si>
    <t>crane</t>
  </si>
  <si>
    <t>Ellen L.</t>
  </si>
  <si>
    <t>Conant</t>
  </si>
  <si>
    <t>Huyser-Wierenga</t>
  </si>
  <si>
    <t>Abigail R.</t>
  </si>
  <si>
    <t>Natalini</t>
  </si>
  <si>
    <t>Robbins</t>
  </si>
  <si>
    <t>Stanislav</t>
  </si>
  <si>
    <t>Grace H</t>
  </si>
  <si>
    <t>Caitie J.</t>
  </si>
  <si>
    <t>Mears</t>
  </si>
  <si>
    <t>Neill</t>
  </si>
  <si>
    <t>Ian T</t>
  </si>
  <si>
    <t>Tola</t>
  </si>
  <si>
    <t>Tadese</t>
  </si>
  <si>
    <t>Briskman</t>
  </si>
  <si>
    <t>Ritzenhein</t>
  </si>
  <si>
    <t>Dathan</t>
  </si>
  <si>
    <t>Malkowski</t>
  </si>
  <si>
    <t>Andreyko</t>
  </si>
  <si>
    <t>Lozier</t>
  </si>
  <si>
    <t>Aaron R</t>
  </si>
  <si>
    <t>Caitlin H.</t>
  </si>
  <si>
    <t>Rodas</t>
  </si>
  <si>
    <t>Harald E.</t>
  </si>
  <si>
    <t>Siobhan A.</t>
  </si>
  <si>
    <t>Andrea J.</t>
  </si>
  <si>
    <t>Karmen</t>
  </si>
  <si>
    <t>Rachel A.</t>
  </si>
  <si>
    <t>Lippmann</t>
  </si>
  <si>
    <t>Kiersten</t>
  </si>
  <si>
    <t>Klehm</t>
  </si>
  <si>
    <t>Desisa</t>
  </si>
  <si>
    <t>Lelisa</t>
  </si>
  <si>
    <t>Brooks</t>
  </si>
  <si>
    <t>Chris C.</t>
  </si>
  <si>
    <t>Weispfennig</t>
  </si>
  <si>
    <t>Sorrell</t>
  </si>
  <si>
    <t>Erik C.</t>
  </si>
  <si>
    <t>Marek</t>
  </si>
  <si>
    <t>Shawn C</t>
  </si>
  <si>
    <t>Vajin L.</t>
  </si>
  <si>
    <t>Werner</t>
  </si>
  <si>
    <t>John K. Jr.</t>
  </si>
  <si>
    <t>Kevin J.</t>
  </si>
  <si>
    <t>Kirby W.</t>
  </si>
  <si>
    <t>Penny</t>
  </si>
  <si>
    <t>J A</t>
  </si>
  <si>
    <t>Dustin G.</t>
  </si>
  <si>
    <t>Masayesva</t>
  </si>
  <si>
    <t>Anthony G</t>
  </si>
  <si>
    <t>Paavola</t>
  </si>
  <si>
    <t>Gehlsen</t>
  </si>
  <si>
    <t>Eric N</t>
  </si>
  <si>
    <t>Roche</t>
  </si>
  <si>
    <t>Hearn</t>
  </si>
  <si>
    <t>Patrick H.</t>
  </si>
  <si>
    <t>Dimson</t>
  </si>
  <si>
    <t>Slason</t>
  </si>
  <si>
    <t>Deborah L.</t>
  </si>
  <si>
    <t>Gibson</t>
  </si>
  <si>
    <t>Andrea K</t>
  </si>
  <si>
    <t>Erdos</t>
  </si>
  <si>
    <t>Elleree</t>
  </si>
  <si>
    <t>Cushman</t>
  </si>
  <si>
    <t>Brandon J</t>
  </si>
  <si>
    <t>Hammel</t>
  </si>
  <si>
    <t>Ytterstad</t>
  </si>
  <si>
    <t>Nina Wavik Sr.</t>
  </si>
  <si>
    <t>Prince</t>
  </si>
  <si>
    <t>Dani</t>
  </si>
  <si>
    <t>Petrulak</t>
  </si>
  <si>
    <t>Zablocki</t>
  </si>
  <si>
    <t>Van Meter</t>
  </si>
  <si>
    <t>Kathryn M.</t>
  </si>
  <si>
    <t>Babay</t>
  </si>
  <si>
    <t>Trent A</t>
  </si>
  <si>
    <t>Jennifer E</t>
  </si>
  <si>
    <t>Moody</t>
  </si>
  <si>
    <t>Swierzbinski</t>
  </si>
  <si>
    <t>Schwartz</t>
  </si>
  <si>
    <t>Tiffany A.</t>
  </si>
  <si>
    <t>Sanseverino</t>
  </si>
  <si>
    <t>Lawder</t>
  </si>
  <si>
    <t>Hoerner</t>
  </si>
  <si>
    <t>Pat</t>
  </si>
  <si>
    <t>Beaulne</t>
  </si>
  <si>
    <t>Rebecca M.</t>
  </si>
  <si>
    <t>Lunz</t>
  </si>
  <si>
    <t>Ruth</t>
  </si>
  <si>
    <t>Gregory S</t>
  </si>
  <si>
    <t>Brackenwagen</t>
  </si>
  <si>
    <t>Alexandra S</t>
  </si>
  <si>
    <t>Schmitt</t>
  </si>
  <si>
    <t>Hillary</t>
  </si>
  <si>
    <t>Borden</t>
  </si>
  <si>
    <t>Amy K.</t>
  </si>
  <si>
    <t>Regan</t>
  </si>
  <si>
    <t>Koenis</t>
  </si>
  <si>
    <t>Maaikel</t>
  </si>
  <si>
    <t>Kittaka</t>
  </si>
  <si>
    <t>Concannon</t>
  </si>
  <si>
    <t>Christopher S.</t>
  </si>
  <si>
    <t>William R</t>
  </si>
  <si>
    <t>Schultz</t>
  </si>
  <si>
    <t>Lyndsy</t>
  </si>
  <si>
    <t>Brannigan</t>
  </si>
  <si>
    <t>Cavallo</t>
  </si>
  <si>
    <t>Anna</t>
  </si>
  <si>
    <t>Axelrod</t>
  </si>
  <si>
    <t>Roberge</t>
  </si>
  <si>
    <t>Schmidt</t>
  </si>
  <si>
    <t>Kosters</t>
  </si>
  <si>
    <t>Eric S</t>
  </si>
  <si>
    <t>Dykes</t>
  </si>
  <si>
    <t>Velan</t>
  </si>
  <si>
    <t>Goolik</t>
  </si>
  <si>
    <t>Bain</t>
  </si>
  <si>
    <t>Wieck</t>
  </si>
  <si>
    <t>Sonja</t>
  </si>
  <si>
    <t>Friel</t>
  </si>
  <si>
    <t>Santandreu</t>
  </si>
  <si>
    <t>Martha L.</t>
  </si>
  <si>
    <t>Ryan C.</t>
  </si>
  <si>
    <t>Gerber</t>
  </si>
  <si>
    <t>Cliff</t>
  </si>
  <si>
    <t>Benadum</t>
  </si>
  <si>
    <t>Blue</t>
  </si>
  <si>
    <t>Ragazzini</t>
  </si>
  <si>
    <t>Jeffrey M</t>
  </si>
  <si>
    <t>Kessinger</t>
  </si>
  <si>
    <t>Bezgin</t>
  </si>
  <si>
    <t>Woldesilassie</t>
  </si>
  <si>
    <t>Ruiz Herrero</t>
  </si>
  <si>
    <t>Bin Alias</t>
  </si>
  <si>
    <t>Mohd Syahidan</t>
  </si>
  <si>
    <t>Pulliam</t>
  </si>
  <si>
    <t>Guisinger</t>
  </si>
  <si>
    <t>Arnerich</t>
  </si>
  <si>
    <t>Christi A.</t>
  </si>
  <si>
    <t>Sandra K.</t>
  </si>
  <si>
    <t>Nolette</t>
  </si>
  <si>
    <t>Jerome</t>
  </si>
  <si>
    <t>Chabrier</t>
  </si>
  <si>
    <t>Julia R</t>
  </si>
  <si>
    <t>Sean Henry</t>
  </si>
  <si>
    <t>Knotts</t>
  </si>
  <si>
    <t>Pultorak</t>
  </si>
  <si>
    <t>Maxon</t>
  </si>
  <si>
    <t>Kraai</t>
  </si>
  <si>
    <t>Abby L.</t>
  </si>
  <si>
    <t>Larosa</t>
  </si>
  <si>
    <t>Ali</t>
  </si>
  <si>
    <t>Haney</t>
  </si>
  <si>
    <t>Boulay</t>
  </si>
  <si>
    <t>Pierre</t>
  </si>
  <si>
    <t>Luy</t>
  </si>
  <si>
    <t>Fava</t>
  </si>
  <si>
    <t>Montoya</t>
  </si>
  <si>
    <t>Alvaro Sr.</t>
  </si>
  <si>
    <t>Albertson</t>
  </si>
  <si>
    <t>Mark P.</t>
  </si>
  <si>
    <t>Barger</t>
  </si>
  <si>
    <t>Fraioli</t>
  </si>
  <si>
    <t>Mario Jr.</t>
  </si>
  <si>
    <t>Lusapho</t>
  </si>
  <si>
    <t>Talhelm</t>
  </si>
  <si>
    <t>Alan F</t>
  </si>
  <si>
    <t>Treece</t>
  </si>
  <si>
    <t>Beisel</t>
  </si>
  <si>
    <t>Enke</t>
  </si>
  <si>
    <t>Jacob J</t>
  </si>
  <si>
    <t>Ruiz-Tagle Barros</t>
  </si>
  <si>
    <t>Jose Tomas</t>
  </si>
  <si>
    <t>Ferrell</t>
  </si>
  <si>
    <t>Mary Evan</t>
  </si>
  <si>
    <t>Gates</t>
  </si>
  <si>
    <t>Justin K.</t>
  </si>
  <si>
    <t>Jeffers</t>
  </si>
  <si>
    <t>Sulhanek</t>
  </si>
  <si>
    <t>Roman</t>
  </si>
  <si>
    <t>Caron</t>
  </si>
  <si>
    <t>Evelyn L</t>
  </si>
  <si>
    <t>Fullarton</t>
  </si>
  <si>
    <t>Lindgren</t>
  </si>
  <si>
    <t>Matthew S</t>
  </si>
  <si>
    <t>Akiha</t>
  </si>
  <si>
    <t>Sweny</t>
  </si>
  <si>
    <t>Tobin</t>
  </si>
  <si>
    <t>Keys</t>
  </si>
  <si>
    <t>Wilbur</t>
  </si>
  <si>
    <t>Ditota</t>
  </si>
  <si>
    <t>Horbol</t>
  </si>
  <si>
    <t>Flannery</t>
  </si>
  <si>
    <t>John T</t>
  </si>
  <si>
    <t>Murakami</t>
  </si>
  <si>
    <t>Candice M</t>
  </si>
  <si>
    <t>Petermann</t>
  </si>
  <si>
    <t>Theodore A.</t>
  </si>
  <si>
    <t>Graves - Rostro</t>
  </si>
  <si>
    <t>Lindy</t>
  </si>
  <si>
    <t>Danielson</t>
  </si>
  <si>
    <t>Street</t>
  </si>
  <si>
    <t>Holly</t>
  </si>
  <si>
    <t>Buss</t>
  </si>
  <si>
    <t>Duffy</t>
  </si>
  <si>
    <t>Meghan K</t>
  </si>
  <si>
    <t>Fred</t>
  </si>
  <si>
    <t>Castro</t>
  </si>
  <si>
    <t>Sebastian</t>
  </si>
  <si>
    <t>Avery</t>
  </si>
  <si>
    <t>Bohinski</t>
  </si>
  <si>
    <t>Susan E</t>
  </si>
  <si>
    <t>Kohls</t>
  </si>
  <si>
    <t>Katy</t>
  </si>
  <si>
    <t>Brietzke</t>
  </si>
  <si>
    <t>Riveros Gonzalez</t>
  </si>
  <si>
    <t>Juan D. Sr.</t>
  </si>
  <si>
    <t>Albano</t>
  </si>
  <si>
    <t>Rosendahl</t>
  </si>
  <si>
    <t>Evan P</t>
  </si>
  <si>
    <t>German</t>
  </si>
  <si>
    <t>Aaron K</t>
  </si>
  <si>
    <t>Distribution of cancer history among smokers and non-smokers.</t>
  </si>
  <si>
    <t>Cancer History</t>
  </si>
  <si>
    <t>Non Smokers</t>
  </si>
  <si>
    <t>Smokers</t>
  </si>
  <si>
    <t>Grand Total</t>
  </si>
  <si>
    <t>The total number of major surgeries and average HBA1C differ between patients with and without a history of transplants.</t>
  </si>
  <si>
    <t>Suggestion:</t>
  </si>
  <si>
    <t>SUM of NumberOfMajorSurgeries</t>
  </si>
  <si>
    <t>AVERAGE of HBA1C</t>
  </si>
  <si>
    <t>Healthcare charges vary based on different weight statuses and diabetes Status ?</t>
  </si>
  <si>
    <t>AVERAGE of charges</t>
  </si>
  <si>
    <t>Diabetes</t>
  </si>
  <si>
    <t>Normal</t>
  </si>
  <si>
    <t>Prediabetes weight</t>
  </si>
  <si>
    <t>Above Obesity</t>
  </si>
  <si>
    <t>Normal weight</t>
  </si>
  <si>
    <t>Overweight</t>
  </si>
  <si>
    <t>Underweight</t>
  </si>
  <si>
    <t>The average charges for each hospital tier within different states?</t>
  </si>
  <si>
    <t>Correlation-Age vs BM</t>
  </si>
  <si>
    <t>Correlation-Age vs HbA1C</t>
  </si>
  <si>
    <t>Explore the relationship between age and healthcare charges.</t>
  </si>
  <si>
    <t>What This Chart Means:</t>
  </si>
  <si>
    <t>1. Trendline Equation:</t>
  </si>
  <si>
    <t>This tells us that charges increase slightly with age.</t>
  </si>
  <si>
    <t>3.42E-04 = 0.000342 is a very small slope → almost flat line.</t>
  </si>
  <si>
    <t>2. R² = 0.093:</t>
  </si>
  <si>
    <t>This is a very weak correlation.</t>
  </si>
  <si>
    <t>Only about 9.3% of the variation in healthcare charges is explained by age.</t>
  </si>
  <si>
    <t>So: No strong relationship between Age and Charges in this dataset.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</si>
</sst>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\,\ yyyy"/>
    <numFmt numFmtId="165" formatCode="0.0"/>
    <numFmt numFmtId="166" formatCode="&quot;$&quot;#,##0.00"/>
  </numFmts>
  <fonts count="16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u/>
      <color rgb="FF0000FF"/>
    </font>
    <font>
      <b/>
      <sz val="14.0"/>
      <color rgb="FF000000"/>
      <name val="Arial"/>
    </font>
    <font>
      <b/>
      <sz val="11.0"/>
      <color rgb="FF000000"/>
      <name val="Arial"/>
    </font>
    <font>
      <b/>
      <sz val="11.0"/>
      <color rgb="FFA4C2F4"/>
      <name val="Arial"/>
    </font>
    <font>
      <b/>
      <sz val="12.0"/>
      <color theme="0"/>
      <name val="Calibri"/>
    </font>
    <font>
      <sz val="11.0"/>
      <color theme="1"/>
      <name val="Calibri"/>
    </font>
    <font>
      <sz val="12.0"/>
      <color theme="1"/>
      <name val="Calibri"/>
    </font>
    <font>
      <b/>
      <sz val="11.0"/>
      <color rgb="FF632D09"/>
      <name val="Calibri"/>
    </font>
    <font>
      <color theme="1"/>
      <name val="Calibri"/>
      <scheme val="minor"/>
    </font>
    <font>
      <b/>
      <sz val="12.0"/>
      <color rgb="FF002060"/>
      <name val="Calibri"/>
    </font>
    <font>
      <b/>
      <color theme="1"/>
      <name val="Calibri"/>
      <scheme val="minor"/>
    </font>
    <font>
      <color rgb="FFFFFFFF"/>
      <name val="Calibri"/>
      <scheme val="minor"/>
    </font>
    <font/>
    <font>
      <b/>
      <sz val="12.0"/>
      <color rgb="FFFFFFFF"/>
      <name val="Calibri"/>
    </font>
  </fonts>
  <fills count="22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B4A7D6"/>
        <bgColor rgb="FFB4A7D6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E6B8AF"/>
        <bgColor rgb="FFE6B8AF"/>
      </patternFill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theme="9"/>
        <bgColor theme="9"/>
      </patternFill>
    </fill>
    <fill>
      <patternFill patternType="solid">
        <fgColor rgb="FFC27BA0"/>
        <bgColor rgb="FFC27BA0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3C78D8"/>
        <bgColor rgb="FF3C78D8"/>
      </patternFill>
    </fill>
    <fill>
      <patternFill patternType="solid">
        <fgColor rgb="FFBF9000"/>
        <bgColor rgb="FFBF9000"/>
      </patternFill>
    </fill>
    <fill>
      <patternFill patternType="solid">
        <fgColor rgb="FFF6B26B"/>
        <bgColor rgb="FFF6B26B"/>
      </patternFill>
    </fill>
    <fill>
      <patternFill patternType="solid">
        <fgColor rgb="FFFCE5CD"/>
        <bgColor rgb="FFFCE5CD"/>
      </patternFill>
    </fill>
    <fill>
      <patternFill patternType="solid">
        <fgColor rgb="FFFF9900"/>
        <bgColor rgb="FFFF99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3" fontId="3" numFmtId="0" xfId="0" applyAlignment="1" applyFill="1" applyFont="1">
      <alignment readingOrder="0" shrinkToFit="0" vertical="bottom" wrapText="0"/>
    </xf>
    <xf borderId="0" fillId="4" fontId="3" numFmtId="0" xfId="0" applyAlignment="1" applyFill="1" applyFont="1">
      <alignment readingOrder="0" shrinkToFit="0" vertical="bottom" wrapText="0"/>
    </xf>
    <xf borderId="0" fillId="5" fontId="3" numFmtId="0" xfId="0" applyAlignment="1" applyFill="1" applyFont="1">
      <alignment readingOrder="0" shrinkToFit="0" vertical="bottom" wrapText="0"/>
    </xf>
    <xf borderId="0" fillId="4" fontId="4" numFmtId="0" xfId="0" applyAlignment="1" applyFont="1">
      <alignment readingOrder="0" shrinkToFit="0" vertical="bottom" wrapText="0"/>
    </xf>
    <xf borderId="0" fillId="4" fontId="3" numFmtId="0" xfId="0" applyAlignment="1" applyFont="1">
      <alignment shrinkToFit="0" vertical="bottom" wrapText="0"/>
    </xf>
    <xf borderId="0" fillId="6" fontId="3" numFmtId="0" xfId="0" applyAlignment="1" applyFill="1" applyFont="1">
      <alignment readingOrder="0" shrinkToFit="0" vertical="bottom" wrapText="0"/>
    </xf>
    <xf borderId="0" fillId="4" fontId="5" numFmtId="0" xfId="0" applyAlignment="1" applyFont="1">
      <alignment readingOrder="0" shrinkToFit="0" vertical="bottom" wrapText="0"/>
    </xf>
    <xf borderId="0" fillId="4" fontId="4" numFmtId="0" xfId="0" applyAlignment="1" applyFont="1">
      <alignment readingOrder="0" shrinkToFit="0" vertical="bottom" wrapText="0"/>
    </xf>
    <xf borderId="0" fillId="7" fontId="3" numFmtId="0" xfId="0" applyAlignment="1" applyFill="1" applyFont="1">
      <alignment readingOrder="0" shrinkToFit="0" vertical="bottom" wrapText="0"/>
    </xf>
    <xf borderId="0" fillId="8" fontId="3" numFmtId="0" xfId="0" applyAlignment="1" applyFill="1" applyFont="1">
      <alignment readingOrder="0" shrinkToFit="0" vertical="bottom" wrapText="0"/>
    </xf>
    <xf borderId="0" fillId="4" fontId="4" numFmtId="0" xfId="0" applyAlignment="1" applyFont="1">
      <alignment shrinkToFit="0" vertical="bottom" wrapText="0"/>
    </xf>
    <xf borderId="0" fillId="2" fontId="3" numFmtId="0" xfId="0" applyAlignment="1" applyFont="1">
      <alignment readingOrder="0" shrinkToFit="0" vertical="bottom" wrapText="0"/>
    </xf>
    <xf borderId="0" fillId="3" fontId="4" numFmtId="0" xfId="0" applyAlignment="1" applyFont="1">
      <alignment readingOrder="0" shrinkToFit="0" vertical="bottom" wrapText="0"/>
    </xf>
    <xf borderId="1" fillId="9" fontId="6" numFmtId="164" xfId="0" applyAlignment="1" applyBorder="1" applyFill="1" applyFont="1" applyNumberFormat="1">
      <alignment horizontal="center" vertical="center"/>
    </xf>
    <xf borderId="1" fillId="9" fontId="6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1" fillId="0" fontId="8" numFmtId="0" xfId="0" applyBorder="1" applyFont="1"/>
    <xf borderId="1" fillId="10" fontId="9" numFmtId="0" xfId="0" applyAlignment="1" applyBorder="1" applyFill="1" applyFont="1">
      <alignment horizontal="center" vertical="center"/>
    </xf>
    <xf borderId="1" fillId="0" fontId="10" numFmtId="0" xfId="0" applyBorder="1" applyFont="1"/>
    <xf borderId="1" fillId="11" fontId="11" numFmtId="0" xfId="0" applyAlignment="1" applyBorder="1" applyFill="1" applyFont="1">
      <alignment horizontal="center" vertical="center"/>
    </xf>
    <xf borderId="0" fillId="0" fontId="10" numFmtId="0" xfId="0" applyAlignment="1" applyFont="1">
      <alignment readingOrder="0"/>
    </xf>
    <xf borderId="1" fillId="10" fontId="9" numFmtId="0" xfId="0" applyAlignment="1" applyBorder="1" applyFont="1">
      <alignment horizontal="center" readingOrder="0" vertical="center"/>
    </xf>
    <xf borderId="1" fillId="10" fontId="10" numFmtId="0" xfId="0" applyAlignment="1" applyBorder="1" applyFont="1">
      <alignment readingOrder="0"/>
    </xf>
    <xf borderId="1" fillId="12" fontId="12" numFmtId="0" xfId="0" applyAlignment="1" applyBorder="1" applyFill="1" applyFont="1">
      <alignment readingOrder="0"/>
    </xf>
    <xf borderId="2" fillId="0" fontId="10" numFmtId="0" xfId="0" applyAlignment="1" applyBorder="1" applyFont="1">
      <alignment horizontal="center" readingOrder="0" shrinkToFit="0" vertical="top" wrapText="1"/>
    </xf>
    <xf borderId="3" fillId="13" fontId="13" numFmtId="0" xfId="0" applyAlignment="1" applyBorder="1" applyFill="1" applyFont="1">
      <alignment readingOrder="0"/>
    </xf>
    <xf borderId="4" fillId="0" fontId="14" numFmtId="0" xfId="0" applyBorder="1" applyFont="1"/>
    <xf borderId="5" fillId="0" fontId="14" numFmtId="0" xfId="0" applyBorder="1" applyFont="1"/>
    <xf borderId="1" fillId="0" fontId="10" numFmtId="0" xfId="0" applyAlignment="1" applyBorder="1" applyFont="1">
      <alignment readingOrder="0"/>
    </xf>
    <xf borderId="1" fillId="14" fontId="10" numFmtId="0" xfId="0" applyBorder="1" applyFill="1" applyFont="1"/>
    <xf borderId="1" fillId="14" fontId="10" numFmtId="0" xfId="0" applyAlignment="1" applyBorder="1" applyFont="1">
      <alignment readingOrder="0"/>
    </xf>
    <xf borderId="0" fillId="0" fontId="10" numFmtId="0" xfId="0" applyFont="1"/>
    <xf quotePrefix="1" borderId="1" fillId="14" fontId="10" numFmtId="0" xfId="0" applyAlignment="1" applyBorder="1" applyFont="1">
      <alignment readingOrder="0"/>
    </xf>
    <xf borderId="1" fillId="15" fontId="10" numFmtId="0" xfId="0" applyAlignment="1" applyBorder="1" applyFill="1" applyFont="1">
      <alignment readingOrder="0"/>
    </xf>
    <xf borderId="6" fillId="0" fontId="14" numFmtId="0" xfId="0" applyBorder="1" applyFont="1"/>
    <xf borderId="1" fillId="16" fontId="10" numFmtId="0" xfId="0" applyAlignment="1" applyBorder="1" applyFill="1" applyFont="1">
      <alignment readingOrder="0"/>
    </xf>
    <xf borderId="1" fillId="17" fontId="13" numFmtId="0" xfId="0" applyAlignment="1" applyBorder="1" applyFill="1" applyFont="1">
      <alignment horizontal="center" readingOrder="0"/>
    </xf>
    <xf borderId="0" fillId="18" fontId="15" numFmtId="0" xfId="0" applyAlignment="1" applyFill="1" applyFont="1">
      <alignment horizontal="center" readingOrder="0" vertical="center"/>
    </xf>
    <xf borderId="1" fillId="0" fontId="10" numFmtId="165" xfId="0" applyBorder="1" applyFont="1" applyNumberFormat="1"/>
    <xf borderId="1" fillId="0" fontId="10" numFmtId="0" xfId="0" applyAlignment="1" applyBorder="1" applyFont="1">
      <alignment horizontal="center"/>
    </xf>
    <xf borderId="0" fillId="0" fontId="10" numFmtId="3" xfId="0" applyAlignment="1" applyFont="1" applyNumberFormat="1">
      <alignment horizontal="center"/>
    </xf>
    <xf borderId="0" fillId="0" fontId="10" numFmtId="166" xfId="0" applyFont="1" applyNumberFormat="1"/>
    <xf borderId="1" fillId="0" fontId="8" numFmtId="0" xfId="0" applyBorder="1" applyFont="1"/>
    <xf borderId="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0" fillId="14" fontId="10" numFmtId="0" xfId="0" applyAlignment="1" applyFont="1">
      <alignment readingOrder="0"/>
    </xf>
    <xf quotePrefix="1" borderId="0" fillId="14" fontId="10" numFmtId="0" xfId="0" applyAlignment="1" applyFont="1">
      <alignment readingOrder="0"/>
    </xf>
    <xf borderId="0" fillId="15" fontId="10" numFmtId="0" xfId="0" applyAlignment="1" applyFont="1">
      <alignment readingOrder="0"/>
    </xf>
    <xf borderId="0" fillId="0" fontId="8" numFmtId="0" xfId="0" applyFont="1"/>
    <xf borderId="0" fillId="0" fontId="8" numFmtId="0" xfId="0" applyFont="1"/>
    <xf borderId="0" fillId="0" fontId="10" numFmtId="165" xfId="0" applyFont="1" applyNumberFormat="1"/>
    <xf borderId="0" fillId="0" fontId="10" numFmtId="0" xfId="0" applyAlignment="1" applyFont="1">
      <alignment horizontal="center"/>
    </xf>
    <xf borderId="1" fillId="19" fontId="10" numFmtId="0" xfId="0" applyAlignment="1" applyBorder="1" applyFill="1" applyFont="1">
      <alignment horizontal="center" readingOrder="0"/>
    </xf>
    <xf borderId="1" fillId="0" fontId="8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 readingOrder="0"/>
    </xf>
    <xf borderId="1" fillId="0" fontId="10" numFmtId="166" xfId="0" applyAlignment="1" applyBorder="1" applyFont="1" applyNumberFormat="1">
      <alignment horizontal="center"/>
    </xf>
    <xf borderId="1" fillId="0" fontId="10" numFmtId="3" xfId="0" applyAlignment="1" applyBorder="1" applyFont="1" applyNumberFormat="1">
      <alignment horizontal="center"/>
    </xf>
    <xf borderId="0" fillId="18" fontId="13" numFmtId="0" xfId="0" applyAlignment="1" applyFont="1">
      <alignment readingOrder="0"/>
    </xf>
    <xf borderId="0" fillId="18" fontId="13" numFmtId="0" xfId="0" applyAlignment="1" applyFont="1">
      <alignment readingOrder="0" shrinkToFit="0" wrapText="1"/>
    </xf>
    <xf borderId="1" fillId="0" fontId="10" numFmtId="166" xfId="0" applyBorder="1" applyFont="1" applyNumberFormat="1"/>
    <xf borderId="1" fillId="20" fontId="10" numFmtId="0" xfId="0" applyAlignment="1" applyBorder="1" applyFill="1" applyFont="1">
      <alignment readingOrder="0"/>
    </xf>
    <xf borderId="1" fillId="3" fontId="10" numFmtId="2" xfId="0" applyBorder="1" applyFont="1" applyNumberFormat="1"/>
    <xf borderId="0" fillId="0" fontId="8" numFmtId="0" xfId="0" applyAlignment="1" applyFont="1">
      <alignment horizontal="center"/>
    </xf>
    <xf borderId="0" fillId="0" fontId="10" numFmtId="0" xfId="0" applyAlignment="1" applyFont="1">
      <alignment horizontal="center" readingOrder="0"/>
    </xf>
    <xf borderId="0" fillId="21" fontId="10" numFmtId="0" xfId="0" applyFill="1" applyFont="1"/>
  </cellXfs>
  <cellStyles count="1">
    <cellStyle xfId="0" name="Normal" builtinId="0"/>
  </cellStyles>
  <dxfs count="6">
    <dxf>
      <font/>
      <fill>
        <patternFill patternType="solid">
          <fgColor rgb="FFF1C232"/>
          <bgColor rgb="FFF1C232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>
        <color rgb="FFFFFFFF"/>
      </font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Diabetes, Normal and Prediabetes weight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Healthcare!$U$33:$U$34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Healthcare!$U$35:$U$39</c:f>
              <c:numCache/>
            </c:numRef>
          </c:val>
        </c:ser>
        <c:ser>
          <c:idx val="1"/>
          <c:order val="1"/>
          <c:tx>
            <c:strRef>
              <c:f>Healthcare!$V$33:$V$34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Healthcare!$V$35:$V$39</c:f>
              <c:numCache/>
            </c:numRef>
          </c:val>
        </c:ser>
        <c:ser>
          <c:idx val="2"/>
          <c:order val="2"/>
          <c:tx>
            <c:strRef>
              <c:f>Healthcare!$W$33:$W$34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Healthcare!$W$35:$W$39</c:f>
              <c:numCache/>
            </c:numRef>
          </c:val>
        </c:ser>
        <c:axId val="1053146073"/>
        <c:axId val="975820866"/>
      </c:barChart>
      <c:catAx>
        <c:axId val="1053146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Weight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5820866"/>
      </c:catAx>
      <c:valAx>
        <c:axId val="9758208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3146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NumberOfMajorSurgeries and AVERAGE of HBA1C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Healthcare!$U$17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Healthcare!$T$18:$T$26</c:f>
            </c:strRef>
          </c:cat>
          <c:val>
            <c:numRef>
              <c:f>Healthcare!$U$18:$U$26</c:f>
              <c:numCache/>
            </c:numRef>
          </c:val>
        </c:ser>
        <c:ser>
          <c:idx val="1"/>
          <c:order val="1"/>
          <c:tx>
            <c:strRef>
              <c:f>Healthcare!$V$17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Healthcare!$T$18:$T$26</c:f>
            </c:strRef>
          </c:cat>
          <c:val>
            <c:numRef>
              <c:f>Healthcare!$V$18:$V$26</c:f>
              <c:numCache/>
            </c:numRef>
          </c:val>
        </c:ser>
        <c:axId val="263062760"/>
        <c:axId val="1552600369"/>
      </c:barChart>
      <c:catAx>
        <c:axId val="263062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Any Transplants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2600369"/>
      </c:catAx>
      <c:valAx>
        <c:axId val="15526003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30627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tier - 1, tier - 2, tier - 3 and Grand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Healthcare!$U$47:$U$48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Healthcare!$U$49:$U$66</c:f>
              <c:numCache/>
            </c:numRef>
          </c:val>
        </c:ser>
        <c:ser>
          <c:idx val="1"/>
          <c:order val="1"/>
          <c:tx>
            <c:strRef>
              <c:f>Healthcare!$V$47:$V$48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Healthcare!$V$49:$V$66</c:f>
              <c:numCache/>
            </c:numRef>
          </c:val>
        </c:ser>
        <c:ser>
          <c:idx val="2"/>
          <c:order val="2"/>
          <c:tx>
            <c:strRef>
              <c:f>Healthcare!$W$47:$W$48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Healthcare!$W$49:$W$66</c:f>
              <c:numCache/>
            </c:numRef>
          </c:val>
        </c:ser>
        <c:ser>
          <c:idx val="3"/>
          <c:order val="3"/>
          <c:tx>
            <c:strRef>
              <c:f>Healthcare!$X$47:$X$48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Healthcare!$X$49:$X$66</c:f>
              <c:numCache/>
            </c:numRef>
          </c:val>
        </c:ser>
        <c:overlap val="100"/>
        <c:axId val="2137765865"/>
        <c:axId val="299880834"/>
      </c:barChart>
      <c:catAx>
        <c:axId val="21377658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9880834"/>
      </c:catAx>
      <c:valAx>
        <c:axId val="2998808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77658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Age vs. charges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Healthcare!$Q$1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752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Healthcare!$M$2:$M$2862</c:f>
            </c:numRef>
          </c:xVal>
          <c:yVal>
            <c:numRef>
              <c:f>Healthcare!$Q$2:$Q$2862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520130"/>
        <c:axId val="903415112"/>
      </c:scatterChart>
      <c:valAx>
        <c:axId val="5725201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charges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3415112"/>
      </c:valAx>
      <c:valAx>
        <c:axId val="903415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25201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Diabetes, Normal and Prediabetes weight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Healthcare!$U$33:$U$34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Healthcare!$U$35:$U$39</c:f>
              <c:numCache/>
            </c:numRef>
          </c:val>
        </c:ser>
        <c:ser>
          <c:idx val="1"/>
          <c:order val="1"/>
          <c:tx>
            <c:strRef>
              <c:f>Healthcare!$V$33:$V$34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Healthcare!$V$35:$V$39</c:f>
              <c:numCache/>
            </c:numRef>
          </c:val>
        </c:ser>
        <c:ser>
          <c:idx val="2"/>
          <c:order val="2"/>
          <c:tx>
            <c:strRef>
              <c:f>Healthcare!$W$33:$W$34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Healthcare!$T$35:$T$39</c:f>
            </c:strRef>
          </c:cat>
          <c:val>
            <c:numRef>
              <c:f>Healthcare!$W$35:$W$39</c:f>
              <c:numCache/>
            </c:numRef>
          </c:val>
        </c:ser>
        <c:axId val="1480281176"/>
        <c:axId val="1977570918"/>
      </c:bar3DChart>
      <c:catAx>
        <c:axId val="1480281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Weight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7570918"/>
      </c:catAx>
      <c:valAx>
        <c:axId val="1977570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0281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tier - 1, tier - 2, tier - 3 and Grand Total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Healthcare!$U$47:$U$48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Healthcare!$U$49:$U$66</c:f>
              <c:numCache/>
            </c:numRef>
          </c:val>
        </c:ser>
        <c:ser>
          <c:idx val="1"/>
          <c:order val="1"/>
          <c:tx>
            <c:strRef>
              <c:f>Healthcare!$V$47:$V$48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Healthcare!$V$49:$V$66</c:f>
              <c:numCache/>
            </c:numRef>
          </c:val>
        </c:ser>
        <c:ser>
          <c:idx val="2"/>
          <c:order val="2"/>
          <c:tx>
            <c:strRef>
              <c:f>Healthcare!$W$47:$W$48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Healthcare!$W$49:$W$66</c:f>
              <c:numCache/>
            </c:numRef>
          </c:val>
        </c:ser>
        <c:ser>
          <c:idx val="3"/>
          <c:order val="3"/>
          <c:tx>
            <c:strRef>
              <c:f>Healthcare!$X$47:$X$48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Healthcare!$T$49:$T$66</c:f>
            </c:strRef>
          </c:cat>
          <c:val>
            <c:numRef>
              <c:f>Healthcare!$X$49:$X$66</c:f>
              <c:numCache/>
            </c:numRef>
          </c:val>
        </c:ser>
        <c:axId val="1952500452"/>
        <c:axId val="1724246197"/>
      </c:bar3DChart>
      <c:catAx>
        <c:axId val="1952500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246197"/>
      </c:catAx>
      <c:valAx>
        <c:axId val="17242461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25004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Age vs. charges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Healthcare!$Q$1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752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Healthcare!$M$2:$M$2862</c:f>
            </c:numRef>
          </c:xVal>
          <c:yVal>
            <c:numRef>
              <c:f>Healthcare!$Q$2:$Q$2862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44890"/>
        <c:axId val="464126400"/>
      </c:scatterChart>
      <c:valAx>
        <c:axId val="8118448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charges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4126400"/>
      </c:valAx>
      <c:valAx>
        <c:axId val="4641264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18448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Relationship Id="rId2" Type="http://schemas.openxmlformats.org/officeDocument/2006/relationships/image" Target="../media/Chart2.png"/><Relationship Id="rId3" Type="http://schemas.openxmlformats.org/officeDocument/2006/relationships/chart" Target="../charts/chart1.xml"/><Relationship Id="rId4" Type="http://schemas.openxmlformats.org/officeDocument/2006/relationships/chart" Target="../charts/chart2.xml"/><Relationship Id="rId5" Type="http://schemas.openxmlformats.org/officeDocument/2006/relationships/chart" Target="../charts/chart3.xml"/><Relationship Id="rId6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Chart7.png"/><Relationship Id="rId2" Type="http://schemas.openxmlformats.org/officeDocument/2006/relationships/image" Target="../media/Chart8.png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542925</xdr:colOff>
      <xdr:row>0</xdr:row>
      <xdr:rowOff>133350</xdr:rowOff>
    </xdr:from>
    <xdr:ext cx="4200525" cy="2600325"/>
    <xdr:pic>
      <xdr:nvPicPr>
        <xdr:cNvPr id="305560747" name="Chart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581025</xdr:colOff>
      <xdr:row>15</xdr:row>
      <xdr:rowOff>66675</xdr:rowOff>
    </xdr:from>
    <xdr:ext cx="4162425" cy="2600325"/>
    <xdr:pic>
      <xdr:nvPicPr>
        <xdr:cNvPr id="1685046866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581025</xdr:colOff>
      <xdr:row>30</xdr:row>
      <xdr:rowOff>133350</xdr:rowOff>
    </xdr:from>
    <xdr:ext cx="4162425" cy="2600325"/>
    <xdr:graphicFrame>
      <xdr:nvGraphicFramePr>
        <xdr:cNvPr id="947351157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609600</xdr:colOff>
      <xdr:row>15</xdr:row>
      <xdr:rowOff>123825</xdr:rowOff>
    </xdr:from>
    <xdr:ext cx="4200525" cy="2600325"/>
    <xdr:graphicFrame>
      <xdr:nvGraphicFramePr>
        <xdr:cNvPr id="655469962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24</xdr:col>
      <xdr:colOff>581025</xdr:colOff>
      <xdr:row>46</xdr:row>
      <xdr:rowOff>104775</xdr:rowOff>
    </xdr:from>
    <xdr:ext cx="5076825" cy="3143250"/>
    <xdr:graphicFrame>
      <xdr:nvGraphicFramePr>
        <xdr:cNvPr id="1251716869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19</xdr:col>
      <xdr:colOff>0</xdr:colOff>
      <xdr:row>77</xdr:row>
      <xdr:rowOff>180975</xdr:rowOff>
    </xdr:from>
    <xdr:ext cx="6315075" cy="3905250"/>
    <xdr:graphicFrame>
      <xdr:nvGraphicFramePr>
        <xdr:cNvPr id="1698562158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2</xdr:row>
      <xdr:rowOff>133350</xdr:rowOff>
    </xdr:from>
    <xdr:ext cx="4286250" cy="2628900"/>
    <xdr:pic>
      <xdr:nvPicPr>
        <xdr:cNvPr id="1212981188" name="Chart7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285750</xdr:colOff>
      <xdr:row>2</xdr:row>
      <xdr:rowOff>133350</xdr:rowOff>
    </xdr:from>
    <xdr:ext cx="4286250" cy="2628900"/>
    <xdr:pic>
      <xdr:nvPicPr>
        <xdr:cNvPr id="1371581869" name="Chart8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20</xdr:row>
      <xdr:rowOff>95250</xdr:rowOff>
    </xdr:from>
    <xdr:ext cx="5181600" cy="3209925"/>
    <xdr:graphicFrame>
      <xdr:nvGraphicFramePr>
        <xdr:cNvPr id="550173915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428625</xdr:colOff>
      <xdr:row>19</xdr:row>
      <xdr:rowOff>0</xdr:rowOff>
    </xdr:from>
    <xdr:ext cx="5257800" cy="3248025"/>
    <xdr:graphicFrame>
      <xdr:nvGraphicFramePr>
        <xdr:cNvPr id="1168195652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476250</xdr:colOff>
      <xdr:row>36</xdr:row>
      <xdr:rowOff>9525</xdr:rowOff>
    </xdr:from>
    <xdr:ext cx="9382125" cy="5410200"/>
    <xdr:graphicFrame>
      <xdr:nvGraphicFramePr>
        <xdr:cNvPr id="927747482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914400</xdr:colOff>
      <xdr:row>17</xdr:row>
      <xdr:rowOff>66675</xdr:rowOff>
    </xdr:from>
    <xdr:ext cx="5905500" cy="419100"/>
    <xdr:sp>
      <xdr:nvSpPr>
        <xdr:cNvPr id="3" name="Shape 3"/>
        <xdr:cNvSpPr txBox="1"/>
      </xdr:nvSpPr>
      <xdr:spPr>
        <a:xfrm>
          <a:off x="852125" y="729425"/>
          <a:ext cx="58899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Average Charges by Tier, Age Vs Charge</a:t>
          </a:r>
          <a:endParaRPr sz="14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2336" sheet="Healthcare"/>
  </cacheSource>
  <cacheFields>
    <cacheField name="Customer ID" numFmtId="0">
      <sharedItems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>
        <s v="Hawks"/>
        <s v="Lehner"/>
        <s v="Lu"/>
        <s v="Osborne"/>
        <s v="Kadala"/>
        <s v="Baker"/>
        <s v="Macpherson"/>
        <s v="Hallman"/>
        <s v="Moran"/>
        <s v="Benner"/>
        <s v="Fierro Vargas"/>
        <s v="Franz"/>
        <s v="Foster"/>
        <s v="Tenorio"/>
        <s v="Rios"/>
        <s v="Viau-Dupuis"/>
        <s v="Cronin"/>
        <s v="Noordstar"/>
        <s v="Boudalia"/>
        <s v="Flor"/>
        <s v="Fennon"/>
        <s v="Hribar"/>
        <s v="Tassello"/>
        <s v="Mauricette"/>
        <s v="Garcia"/>
        <s v="Airoldi"/>
        <s v="Cater-Cyker"/>
        <s v="Hamm"/>
        <s v="Cox"/>
        <s v="Sachrajda"/>
        <s v="Gareri"/>
        <s v="Welch"/>
        <s v="Prindiville"/>
        <s v="Kincaid"/>
        <s v="Bruestle"/>
        <s v="Lachance"/>
        <s v="Eason"/>
        <s v="Grummon"/>
        <s v="Vanwechel"/>
        <s v="Fisher"/>
        <s v="Jenkins"/>
        <s v="Peters"/>
        <s v="Aha"/>
        <s v="McElwain"/>
        <s v="Januszewski"/>
        <s v="Rohne"/>
        <s v="O'Grady"/>
        <s v="De Simone"/>
        <s v="Beckett"/>
        <s v="Sobrilsky"/>
        <s v="Wang"/>
        <s v="Campa"/>
        <s v="Clifford"/>
        <s v="Dalmata"/>
        <s v="Vishik"/>
        <s v="Schorr"/>
        <s v="Lusardi"/>
        <s v="Rayner"/>
        <s v="Voghel"/>
        <s v="Rieth"/>
        <s v="Gollotto"/>
        <s v="Dunn"/>
        <s v="Blitzer"/>
        <s v="Smith"/>
        <s v="Hyland"/>
        <s v="Ducharme"/>
        <s v="Johnson"/>
        <s v="Mutz"/>
        <s v="Lee"/>
        <s v="Turner"/>
        <s v="Rangel"/>
        <s v="Lacey"/>
        <s v="Stiger"/>
        <s v="Caldwell"/>
        <s v="Marmillod"/>
        <s v="Cloutier-Simons"/>
        <s v="Vegas"/>
        <s v="Cochran"/>
        <s v="Holtzapple"/>
        <s v="Meyer"/>
        <s v="Brickley"/>
        <s v="Magee"/>
        <s v="Thoma"/>
        <s v="Heagy"/>
        <s v="Regnier"/>
        <s v="Parendo"/>
        <s v="Schell"/>
        <s v="Driscoll"/>
        <s v="Mitchell"/>
        <s v="Cutler"/>
        <s v="Derian"/>
        <s v="Farina"/>
        <s v="Saunders"/>
        <s v="Kratz"/>
        <s v="Boland"/>
        <s v="Van Hout"/>
        <s v="Ramsey"/>
        <s v="Gage"/>
        <s v="Gollins"/>
        <s v="Benestad"/>
        <s v="Aviv"/>
        <s v="Burns"/>
        <s v="Maldonado"/>
        <s v="Yitref"/>
        <s v="Loudon-Brown"/>
        <s v="Sugathadasa"/>
        <s v="Ganley"/>
        <s v="Potter"/>
        <s v="Rasmussen"/>
        <s v="Robinson"/>
        <s v="Antonopoulos"/>
        <s v="Groner"/>
        <s v="Zywicki"/>
        <s v="Cardinal"/>
        <s v="Alleman"/>
        <s v="Stroffolino"/>
        <s v="Clubb"/>
        <s v="McGoogan"/>
        <s v="Keflezighi"/>
        <s v="Syed"/>
        <s v="Segal"/>
        <s v="Defranco"/>
        <s v="Kells"/>
        <s v="Lawton"/>
        <s v="Bejar"/>
        <s v="Navarro Castro"/>
        <s v="Tice"/>
        <s v="Wolf"/>
        <s v="Oppedal"/>
        <s v="Wright"/>
        <s v="Ellis"/>
        <s v="Taormina"/>
        <s v="Lynch"/>
        <s v="Tavella"/>
        <s v="Neufeld"/>
        <s v="Walhovd"/>
        <s v="Washburn"/>
        <s v="Mroz"/>
        <s v="Canaday"/>
        <s v="Atkins"/>
        <s v="Kropelnicki"/>
        <s v="Braund"/>
        <s v="Anderson"/>
        <s v="Bilbrey"/>
        <s v="Curtis"/>
        <s v="Bardeesy"/>
        <s v="Shanahan"/>
        <s v="Sutter"/>
        <s v="Yesian"/>
        <s v="Meers"/>
        <s v="Conlon"/>
        <s v="Arnstein"/>
        <s v="Jurek"/>
        <s v="Thill"/>
        <s v="Glaz"/>
        <s v="Sampson"/>
        <s v="Duliba"/>
        <s v="Tanguay"/>
        <s v="McClelland"/>
        <s v="Gorman"/>
        <s v="Nishimura"/>
        <s v="Brimble"/>
        <s v="Trenk"/>
        <s v="Wittmann"/>
        <s v="Tremblay"/>
        <s v="Scofield"/>
        <s v="Yost"/>
        <s v="Torphy"/>
        <s v="Busby"/>
        <s v="Nguyen"/>
        <s v="Hanley"/>
        <s v="Scheer"/>
        <s v="Rankin"/>
        <s v="Ricardi"/>
        <s v="Karkos"/>
        <s v="Price-Dierksen"/>
        <s v="Knispel"/>
        <s v="King"/>
        <s v="Samuelson"/>
        <s v="Fredsall"/>
        <s v="Eggleston"/>
        <s v="Palombaro"/>
        <s v="Silva"/>
        <s v="Bugala"/>
        <s v="Dublin"/>
        <s v="Cleland"/>
        <s v="Evans"/>
        <s v="Boyd"/>
        <s v="Roulier"/>
        <s v="Mullins"/>
        <s v="Hofmann"/>
        <s v="Garcia Garcia"/>
        <s v="Klecker"/>
        <s v="Cancre"/>
        <s v="Denucci"/>
        <s v="Saldana"/>
        <s v="Weinberg"/>
        <s v="Walsh"/>
        <s v="Pasten"/>
        <s v="LaBelle"/>
        <s v="Guzman"/>
        <s v="Turnbull"/>
        <s v="Aguero"/>
        <s v="Woodward"/>
        <s v="McElroy"/>
        <s v="Lopez"/>
        <s v="Cardosi"/>
        <s v="Looney"/>
        <s v="Zyryanov"/>
        <s v="Gavin"/>
        <s v="Littlefield"/>
        <s v="Shearer"/>
        <s v="Armstrong"/>
        <s v="Warriner"/>
        <s v="White"/>
        <s v="Cordaro"/>
        <s v="Hamilton"/>
        <s v="Duke"/>
        <s v="Malatesta"/>
        <s v="Hinrichsen"/>
        <s v="Lucan"/>
        <s v="Koch"/>
        <s v="O'Connor"/>
        <s v="Kampwerth"/>
        <s v="Federoff"/>
        <s v="Goya"/>
        <s v="Hodges"/>
        <s v="Erickson"/>
        <s v="Welleck"/>
        <s v="Polen"/>
        <s v="Hufstader"/>
        <s v="Doak"/>
        <s v="Noya"/>
        <s v="Heninger"/>
        <s v="Richardson"/>
        <s v="Deucher"/>
        <s v="Wilson"/>
        <s v="Hall"/>
        <s v="Reed"/>
        <s v="Frome"/>
        <s v="Creasy"/>
        <s v="Latimer"/>
        <s v="Wei"/>
        <s v="Hayes"/>
        <s v="Velardo"/>
        <s v="Kastes"/>
        <s v="Escorcia"/>
        <s v="Larscheid"/>
        <s v="O'Bannon"/>
        <s v="Ridgway"/>
        <s v="Black"/>
        <s v="Canton"/>
        <s v="Fine"/>
        <s v="Bui"/>
        <s v="Riepma"/>
        <s v="Inman"/>
        <s v="Kruzel"/>
        <s v="Lindsay"/>
        <s v="Land"/>
        <s v="Brecher"/>
        <s v="Debolt"/>
        <s v="Oswalt"/>
        <s v="Bulewich"/>
        <s v="Fukuda"/>
        <s v="Phillips"/>
        <s v="Maddison"/>
        <s v="Lockwood"/>
        <s v="Defilippi"/>
        <s v="Jackson"/>
        <s v="Ozahowski"/>
        <s v="Guthals"/>
        <s v="Yates"/>
        <s v="Lemos"/>
        <s v="Seynders"/>
        <s v="Walker"/>
        <s v="Lam"/>
        <s v="Sweigart"/>
        <s v="Sieczkowski"/>
        <s v="Jurgens"/>
        <s v="Hackman"/>
        <s v="Klarich"/>
        <s v="Schulten"/>
        <s v="Fagerstrom"/>
        <s v="Bien"/>
        <s v="Hess"/>
        <s v="Shaw"/>
        <s v="Williams"/>
        <s v="Menzies"/>
        <s v="Buehler"/>
        <s v="Degen"/>
        <s v="Arsenault"/>
        <s v="Hoff"/>
        <s v="Ashley"/>
        <s v="Rindahl"/>
        <s v="Clark"/>
        <s v="Irish"/>
        <s v="Dewitt"/>
        <s v="Hickman"/>
        <s v="Gonzalez"/>
        <s v="Difani"/>
        <s v="Widmann"/>
        <s v="Tunney"/>
        <s v="San Juan"/>
        <s v="Croll"/>
        <s v="Rolfes"/>
        <s v="Hinkle"/>
        <s v="Leuchanka"/>
        <s v="Ayr"/>
        <s v="Siegel"/>
        <s v="Penrose"/>
        <s v="Schuler"/>
        <s v="Stange"/>
        <s v="Roy"/>
        <s v="Potere"/>
        <s v="Podgurski"/>
        <s v="Diamond"/>
        <s v="Sallade"/>
        <s v="Zhang"/>
        <s v="Chatfield"/>
        <s v="Bruns"/>
        <s v="Yochum"/>
        <s v="Freeburn"/>
        <s v="Spencer"/>
        <s v="Jarosik"/>
        <s v="Heinzen"/>
        <s v="Kelley"/>
        <s v="Thacker"/>
        <s v="Jeseritz"/>
        <s v="Hohman"/>
        <s v="Hill"/>
        <s v="Kuepfer"/>
        <s v="Kaczmarek"/>
        <s v="Pitt"/>
        <s v="Lorton"/>
        <s v="Castaneda"/>
        <s v="Cherop"/>
        <s v="Howell"/>
        <s v="Palmer"/>
        <s v="Olson"/>
        <s v="Waldron"/>
        <s v="Stack"/>
        <s v="Sanchez Y Torres"/>
        <s v="Daniels"/>
        <s v="Pepp"/>
        <s v="Buechler"/>
        <s v="Buenting"/>
        <s v="Arcand"/>
        <s v="Kesack"/>
        <s v="Post"/>
        <s v="Dunne"/>
        <s v="Kilel"/>
        <s v="Nicholson"/>
        <s v="Susmann"/>
        <s v="Harsh"/>
        <s v="Pocasangre"/>
        <s v="Martinez Lopez"/>
        <s v="Riegel"/>
        <s v="Monson"/>
        <s v="Klubben"/>
        <s v="Mascaro"/>
        <s v="Norvell"/>
        <s v="Ornelas"/>
        <s v="Fitzpatrick"/>
        <s v="Bloomquist"/>
        <s v="Wick"/>
        <s v="Zappala"/>
        <s v="Earle"/>
        <s v="Majewski"/>
        <s v="Apfelbaum"/>
        <s v="Graham"/>
        <s v="Whitacre"/>
        <s v="Wegener"/>
        <s v="Collie"/>
        <s v="Murphy"/>
        <s v="Butters"/>
        <s v="Cook"/>
        <s v="Breen"/>
        <s v="Fitzsimons"/>
        <s v="Houle"/>
        <s v="Ray"/>
        <s v="Jennings"/>
        <s v="Fuller"/>
        <s v="Lovisek"/>
        <s v="Painter"/>
        <s v="Edwards"/>
        <s v="Liebl"/>
        <s v="Kasabian-Larson"/>
        <s v="Creamer"/>
        <s v="Kimbel"/>
        <s v="Livensparger"/>
        <s v="Grange"/>
        <s v="Nunlist"/>
        <s v="Cutter"/>
        <s v="Martin"/>
        <s v="Cooney"/>
        <s v="Bier"/>
        <s v="Muskopf"/>
        <s v="Sirak"/>
        <s v="Nelsen"/>
        <s v="Schallner"/>
        <s v="Dunlap"/>
        <s v="Messing"/>
        <s v="Bondell"/>
        <s v="Gaughan"/>
        <s v="Gruman"/>
        <s v="Whitlow"/>
        <s v="Sabo"/>
        <s v="Nazarian"/>
        <s v="Lerma"/>
        <s v="Dahl"/>
        <s v="Surtees"/>
        <s v="Spetner"/>
        <s v="Brandon"/>
        <s v="Eley"/>
        <s v="Sedicum"/>
        <s v="Markle"/>
        <s v="Kunz"/>
        <s v="Wimert"/>
        <s v="Peterson"/>
        <s v="Mercier"/>
        <s v="Laurie"/>
        <s v="Sekaquaptewa"/>
        <s v="Frash"/>
        <s v="Bukowski"/>
        <s v="Sandahl"/>
        <s v="Speight"/>
        <s v="Nielsen"/>
        <s v="Zirdok"/>
        <s v="Crudale"/>
        <s v="Koopmans"/>
        <s v="Milani"/>
        <s v="Kelly"/>
        <s v="Finelli"/>
        <s v="Beasley"/>
        <s v="Bedbury"/>
        <s v="Stemberger"/>
        <s v="Chebet"/>
        <s v="Muir"/>
        <s v="Yang"/>
        <s v="Gravel"/>
        <s v="Jamieson"/>
        <s v="Dufeal"/>
        <s v="Sansonetti"/>
        <s v="Koneazny"/>
        <s v="Glasson"/>
        <s v="Canitz"/>
        <s v="Li"/>
        <s v="Parsons"/>
        <s v="Raulli"/>
        <s v="Sevcik"/>
        <s v="Narang"/>
        <s v="Royston"/>
        <s v="Tieri"/>
        <s v="Whitney"/>
        <s v="Wandzilak"/>
        <s v="Valenzona"/>
        <s v="Young"/>
        <s v="Richards"/>
        <s v="Alexson"/>
        <s v="McKenna"/>
        <s v="Argall"/>
        <s v="Patchell"/>
        <s v="Catoggio"/>
        <s v="Adams"/>
        <s v="Windt"/>
        <s v="Ryan"/>
        <s v="Marion"/>
        <s v="Raffetto"/>
        <s v="Oehlke"/>
        <s v="Sudol"/>
        <s v="Van Es"/>
        <s v="Dolge"/>
        <s v="Marlier"/>
        <s v="Girard"/>
        <s v="Hubbard"/>
        <s v="Koester"/>
        <s v="Matthews"/>
        <s v="Rubinich"/>
        <s v="Alban"/>
        <s v="Corcoran"/>
        <s v="Sargent"/>
        <s v="Watson"/>
        <s v="Esponda"/>
        <s v="Krall"/>
        <s v="Poskin"/>
        <s v="Halfmann"/>
        <s v="Klapper"/>
        <s v="George"/>
        <s v="Hicks"/>
        <s v="Lockyer"/>
        <s v="Byrnes"/>
        <s v="Norris"/>
        <s v="Darda"/>
        <s v="Otstot"/>
        <s v="Bowley"/>
        <s v="Rogers"/>
        <s v="Mclaughlin"/>
        <s v="Ziegler"/>
        <s v="Hughey"/>
        <s v="Knast"/>
        <s v="Stob"/>
        <s v="Jensen"/>
        <s v="Mutter"/>
        <s v="Ahern"/>
        <s v="Chviruk"/>
        <s v="Meehan"/>
        <s v="Gammon"/>
        <s v="Franco"/>
        <s v="Patterson"/>
        <s v="Valdes"/>
        <s v="Craig"/>
        <s v="Whipple"/>
        <s v="Marton"/>
        <s v="Hildebrandt"/>
        <s v="Biggs"/>
        <s v="Shigezumi"/>
        <s v="Meineke"/>
        <s v="Ludington"/>
        <s v="Perrich"/>
        <s v="Cervantes"/>
        <s v="Andrews"/>
        <s v="Ruvalcaba"/>
        <s v="Stone"/>
        <s v="Campbell"/>
        <s v="Asher"/>
        <s v="Mazzotta"/>
        <s v="Huttl"/>
        <s v="Ferron"/>
        <s v="Colarusso"/>
        <s v="Pearlman"/>
        <s v="O'Mara"/>
        <s v="Niska"/>
        <s v="Schlich"/>
        <s v="Zidek"/>
        <s v="Ellgass"/>
        <s v="Lowe"/>
        <s v="Malone"/>
        <s v="Dumke"/>
        <s v="Strong"/>
        <s v="Ferguson"/>
        <s v="Klein"/>
        <s v="Eusebio"/>
        <s v="Szolosi"/>
        <s v="Butler"/>
        <s v="Fukuchi"/>
        <s v="Drucker"/>
        <s v="Aziz"/>
        <s v="Pak"/>
        <s v="Kieta"/>
        <s v="Velez"/>
        <s v="Bussiere"/>
        <s v="McCartney"/>
        <s v="Bambauer"/>
        <s v="Mertz"/>
        <s v="Mason"/>
        <s v="Rotich"/>
        <s v="Fetzer"/>
        <s v="Mattis"/>
        <s v="Balinsky"/>
        <s v="Reilly"/>
        <s v="Petry"/>
        <s v="Laleman"/>
        <s v="Colby"/>
        <s v="Wathke"/>
        <s v="Daly"/>
        <s v="Dillon"/>
        <s v="Pontes"/>
        <s v="Spies"/>
        <s v="Greig"/>
        <s v="Scott"/>
        <s v="Erlandson"/>
        <s v="Autrey"/>
        <s v="Michalski"/>
        <s v="Grillo"/>
        <s v="Coronado"/>
        <s v="Dewine"/>
        <s v="Carman"/>
        <s v="Neems"/>
        <s v="Pesyna"/>
        <s v="Meling"/>
        <s v="Widlowski"/>
        <s v="Nadar"/>
        <s v="Leedham"/>
        <s v="Haglund"/>
        <s v="Mills"/>
        <s v="Drnjevich"/>
        <s v="Clay"/>
        <s v="Marbury"/>
        <s v="Coon"/>
        <s v="Vanttinen"/>
        <s v="Garges"/>
        <s v="Rivel"/>
        <s v="Lawson"/>
        <s v="Cale"/>
        <s v="Stewart"/>
        <s v="Drotz"/>
        <s v="Mutai"/>
        <s v="Lovlien"/>
        <s v="Stoney"/>
        <s v="Markert"/>
        <s v="McLucas"/>
        <s v="Erwin"/>
        <s v="Otsuka"/>
        <s v="Myers"/>
        <s v="Cote"/>
        <s v="Ehrhardt"/>
        <s v="Petersen"/>
        <s v="Ertel"/>
        <s v="Lanza"/>
        <s v="Picklesimer"/>
        <s v="Giles"/>
        <s v="Harmon"/>
        <s v="Pennings"/>
        <s v="Tseronis"/>
        <s v="Aliff"/>
        <s v="Willenberg"/>
        <s v="Millett"/>
        <s v="Haley"/>
        <s v="Ackerman"/>
        <s v="Valdez"/>
        <s v="Michaud"/>
        <s v="Gunnink"/>
        <s v="Knight"/>
        <s v="Grosscup"/>
        <s v="Koniuch"/>
        <s v="Heitzman"/>
        <s v="Tatton"/>
        <s v="Flanagan"/>
        <s v="Funk"/>
        <s v="Davenport"/>
        <s v="Lindbloom"/>
        <s v="Wijayaratne"/>
        <s v="Ainsworth"/>
        <s v="Gayagoy"/>
        <s v="Fitzmaurice"/>
        <s v="Rodriguez"/>
        <s v="Tsoucas"/>
        <s v="Muhly"/>
        <s v="Lund"/>
        <s v="Battaglino"/>
        <s v="Pena"/>
        <s v="Thomason"/>
        <s v="Hancox"/>
        <s v="Canarecci"/>
        <s v="Toupin"/>
        <s v="Mulley"/>
        <s v="Parry"/>
        <s v="Mason Cox"/>
        <s v="Thompson"/>
        <s v="Nelson"/>
        <s v="Forte"/>
        <s v="Corona Iturriaga"/>
        <s v="McCollum"/>
        <s v="Hevner"/>
        <s v="Looi"/>
        <s v="Power"/>
        <s v="Routon"/>
        <s v="Dochelli"/>
        <s v="Gillespie"/>
        <s v="Oskvig"/>
        <s v="Holland-Stergar"/>
        <s v="Arai"/>
        <s v="Olausson"/>
        <s v="Wagner"/>
        <s v="Delong"/>
        <s v="Mehech"/>
        <s v="Machiela"/>
        <s v="Dupere"/>
        <s v="Iandolo"/>
        <s v="Ito"/>
        <s v="Barry"/>
        <s v="Boyce"/>
        <s v="Lin"/>
        <s v="Nalven"/>
        <s v="Bourgeois"/>
        <s v="Orloff"/>
        <s v="Ramirez"/>
        <s v="Fouquet"/>
        <s v="McPhillips"/>
        <s v="Burgin"/>
        <s v="Roberts"/>
        <s v="Nemec"/>
        <s v="Appman"/>
        <s v="Glotzbach"/>
        <s v="Tenforde"/>
        <s v="Stanley Torres"/>
        <s v="Vandongen"/>
        <s v="Liebald"/>
        <s v="Holte"/>
        <s v="Bartlett"/>
        <s v="Bergman"/>
        <s v="Aitken"/>
        <s v="Berger"/>
        <s v="Richey"/>
        <s v="Trotter"/>
        <s v="Chavez"/>
        <s v="Orifice"/>
        <s v="Farkash"/>
        <s v="Crawford"/>
        <s v="Sittlington"/>
        <s v="Silbert"/>
        <s v="Carrique"/>
        <s v="Kosla"/>
        <s v="Parker"/>
        <s v="Horton"/>
        <s v="Boller"/>
        <s v="Olaru"/>
        <s v="Prescott"/>
        <s v="Hines"/>
        <s v="Blanton"/>
        <s v="Bustamante"/>
        <s v="McCann"/>
        <s v="Schmole"/>
        <s v="Barber"/>
        <s v="Reichmann"/>
        <s v="Cavatorta"/>
        <s v="Yaeger"/>
        <s v="Hughes"/>
        <s v="Donahue"/>
        <s v="Greenwell"/>
        <s v="Steele"/>
        <s v="Gunter"/>
        <s v="McDonough"/>
        <s v="Sweetland"/>
        <s v="Hammersmith"/>
        <s v="French"/>
        <s v="Garbe"/>
        <s v="Duncan"/>
        <s v="Wallace"/>
        <s v="Tillman"/>
        <s v="Taylor"/>
        <s v="McSween"/>
        <s v="Schubert"/>
        <s v="Lalanne"/>
        <s v="Arellano"/>
        <s v="Charette"/>
        <s v="Pena Reyes"/>
        <s v="Broderick"/>
        <s v="Summers"/>
        <s v="Zhou"/>
        <s v="Clarke-Ames"/>
        <s v="Staton"/>
        <s v="Forster"/>
        <s v="Monaghan"/>
        <s v="Kawamoto"/>
        <s v="Dicharry"/>
        <s v="Berry"/>
        <s v="Porfirio"/>
        <s v="Thind"/>
        <s v="Horn"/>
        <s v="Sabadosa"/>
        <s v="Casady"/>
        <s v="Ahokas"/>
        <s v="Hebert"/>
        <s v="Fair"/>
        <s v="Swenson"/>
        <s v="Revenis"/>
        <s v="Engnes"/>
        <s v="Wiltse"/>
        <s v="Fernandez"/>
        <s v="Pinney"/>
        <s v="Levy"/>
        <s v="Takeda"/>
        <s v="Burke"/>
        <s v="Duarte"/>
        <s v="Nice"/>
        <s v="Windler"/>
        <s v="Jones"/>
        <s v="Stevenson"/>
        <s v="Humphrey"/>
        <s v="Payne"/>
        <s v="Hails"/>
        <s v="Proctor"/>
        <s v="Gresh"/>
        <s v="Anis"/>
        <s v="Swartz"/>
        <s v="Schluneker"/>
        <s v="Bellemare"/>
        <s v="Vitalo"/>
        <s v="Marshall"/>
        <s v="Pittaway"/>
        <s v="Bill"/>
        <s v="Antrim"/>
        <s v="Doolittle-Crider"/>
        <s v="Ruhlman"/>
        <s v="Uchiyama"/>
        <s v="Desota"/>
        <s v="Edmonds"/>
        <s v="Otto"/>
        <s v="Kurt"/>
        <s v="Duhaime"/>
        <s v="Swann"/>
        <s v="Burton"/>
        <s v="Joslyn"/>
        <s v="Bennie"/>
        <s v="Kanyane"/>
        <s v="McFadden"/>
        <s v="Connolly"/>
        <s v="Merino"/>
        <s v="Baird"/>
        <s v="Locatelli"/>
        <s v="Brake"/>
        <s v="Jacobs"/>
        <s v="Vaught"/>
        <s v="Monteleone"/>
        <s v="Verdugo"/>
        <s v="Sellers"/>
        <s v="Bowman"/>
        <s v="Marley"/>
        <s v="Grey"/>
        <s v="O'Rourke"/>
        <s v="Fatehali"/>
        <s v="Piza-Taylor"/>
        <s v="Cavanaugh"/>
        <s v="Amako"/>
        <s v="Musa"/>
        <s v="Phillippi"/>
        <s v="Hoskins"/>
        <s v="Imbalzano Zegar"/>
        <s v="Triedman"/>
        <s v="Lovuolo"/>
        <s v="Chung"/>
        <s v="Newsom"/>
        <s v="Harrington"/>
        <s v="Hoffman"/>
        <s v="Van Vugt"/>
        <s v="Feehley"/>
        <s v="Ashworth"/>
        <s v="Hansen"/>
        <s v="Czyz"/>
        <s v="Bauder"/>
        <s v="Mendoza"/>
        <s v="Glass"/>
        <s v="Butcher"/>
        <s v="Traiser"/>
        <s v="Mudy-Mader"/>
        <s v="Woo"/>
        <s v="Sheppard"/>
        <s v="Doran"/>
        <s v="Labrosse"/>
        <s v="Thomas"/>
        <s v="Lesniak"/>
        <s v="Prowse"/>
        <s v="Seigel"/>
        <s v="Blas"/>
        <s v="Simpson"/>
        <s v="Gierman"/>
        <s v="Jeuland"/>
        <s v="Chorney"/>
        <s v="Rook"/>
        <s v="Chin"/>
        <s v="Savage"/>
        <s v="Hitchings"/>
        <s v="Truitt"/>
        <s v="Chang"/>
        <s v="Frey"/>
        <s v="Krishna"/>
        <s v="Maher"/>
        <s v="Boivin"/>
        <s v="McAlister"/>
        <s v="Akhmedova"/>
        <s v="Tucker"/>
        <s v="Gramelspacher"/>
        <s v="Goldsmith"/>
        <s v="Tranter"/>
        <s v="Tu"/>
        <s v="Kaczka"/>
        <s v="Hunter"/>
        <s v="Ashby"/>
        <s v="Ausen"/>
        <s v="O'Leary"/>
        <s v="Scoville"/>
        <s v="Kaus"/>
        <s v="Rainey"/>
        <s v="Rasch"/>
        <s v="Plunkett"/>
        <s v="Gusmer"/>
        <s v="Loftus"/>
        <s v="Alvarez"/>
        <s v="Petersson"/>
        <s v="Liaw"/>
        <s v="Tripaldi"/>
        <s v="Endara"/>
        <s v="Valle"/>
        <s v="Germain"/>
        <s v="Finecey"/>
        <s v="Roe"/>
        <s v="Webb"/>
        <s v="Stocker"/>
        <s v="Jacobson"/>
        <s v="Goodwin"/>
        <s v="Brock"/>
        <s v="Papp"/>
        <s v="Siragusa"/>
        <s v="Pizarro"/>
        <s v="Strange"/>
        <s v="Eidinger"/>
        <s v="Ginsburg"/>
        <s v="Truex"/>
        <s v="Higgins"/>
        <s v="McCurdy"/>
        <s v="Varner"/>
        <s v="Dahmen"/>
        <s v="Fraser"/>
        <s v="Deeg"/>
        <s v="Robertson"/>
        <s v="Peck"/>
        <s v="Burger"/>
        <s v="Blain"/>
        <s v="Winters"/>
        <s v="McCue"/>
        <s v="Webster"/>
        <s v="Chiappone"/>
        <s v="Opie"/>
        <s v="Donnelly"/>
        <s v="Rall"/>
        <s v="Chen"/>
        <s v="Tufaro"/>
        <s v="Susedik"/>
        <s v="Deady"/>
        <s v="Schaefer"/>
        <s v="D'Alessandro"/>
        <s v="Wyss"/>
        <s v="Rose"/>
        <s v="Hopper"/>
        <s v="Finneran"/>
        <s v="Basham"/>
        <s v="Oscal"/>
        <s v="Craft"/>
        <s v="Kebede"/>
        <s v="Strobel"/>
        <s v="Dalton"/>
        <s v="Morimoto"/>
        <s v="Manlove"/>
        <s v="Madzik"/>
        <s v="Hobson"/>
        <s v="Reyes"/>
        <s v="Tierney"/>
        <s v="Gabris"/>
        <s v="Howard"/>
        <s v="Kallay"/>
        <s v="Leguizamo"/>
        <s v="Escartin"/>
        <s v="Chorey"/>
        <s v="McVay"/>
        <s v="Vinson"/>
        <s v="Astrike-Davis"/>
        <s v="Harder"/>
        <s v="Bell"/>
        <s v="Dawes"/>
        <s v="Larios"/>
        <s v="Yaremczuk"/>
        <s v="Eversman"/>
        <s v="Hickory"/>
        <s v="Mooney"/>
        <s v="Craighead"/>
        <s v="Gardner"/>
        <s v="Lohrenz"/>
        <s v="Demise"/>
        <s v="Guitard"/>
        <s v="Navas"/>
        <s v="Ptucha"/>
        <s v="Kirouac"/>
        <s v="Toews"/>
        <s v="Perry"/>
        <s v="Kretz"/>
        <s v="Hempel"/>
        <s v="McBroom"/>
        <s v="Yoo"/>
        <s v="Rand"/>
        <s v="Wolfe"/>
        <s v="Vance"/>
        <s v="Burnett"/>
        <s v="Clason"/>
        <s v="Pietz"/>
        <s v="Tegenkamp"/>
        <s v="Dover"/>
        <s v="Dockemeyer"/>
        <s v="Harel"/>
        <s v="Aguila"/>
        <s v="Vallejo Sarmiento"/>
        <s v="Beisheim"/>
        <s v="Lenhoff"/>
        <s v="Wehrwein"/>
        <s v="Markowitz"/>
        <s v="Vos"/>
        <s v="McLeod"/>
        <s v="Balcom"/>
        <s v="Dirth"/>
        <s v="Inglish"/>
        <s v="Massa-Musiak"/>
        <s v="Bailey"/>
        <s v="Jacoby"/>
        <s v="Crimmings"/>
        <s v="Crane"/>
        <s v="Swartzfager"/>
        <s v="Clevenger"/>
        <s v="Reichardt"/>
        <s v="Morton"/>
        <s v="Sunstrum"/>
        <s v="Frownfelter"/>
        <s v="Richter"/>
        <s v="England"/>
        <s v="McLean"/>
        <s v="Lane"/>
        <s v="Vonachen"/>
        <s v="Kidwell"/>
        <s v="Betancourth"/>
        <s v="Henstrom"/>
        <s v="Pereira"/>
        <s v="Brown"/>
        <s v="Reasoner"/>
        <s v="Carver"/>
        <s v="Borror"/>
        <s v="Saad"/>
        <s v="Paul"/>
        <s v="Trail"/>
        <s v="Benton"/>
        <s v="Bauman"/>
        <s v="Bakula"/>
        <s v="Davis"/>
        <s v="Weiler"/>
        <s v="Schaaf"/>
        <s v="Sack"/>
        <s v="Chenard"/>
        <s v="Williamson"/>
        <s v="Dollas"/>
        <s v="Sprague"/>
        <s v="Michell"/>
        <s v="Datwyler"/>
        <s v="Mead"/>
        <s v="Kennedy"/>
        <s v="Czech"/>
        <s v="O'Brien"/>
        <s v="Bachman"/>
        <s v="Bednar"/>
        <s v="Daye"/>
        <s v="Clarke"/>
        <s v="Koren"/>
        <s v="Kuramoto"/>
        <s v="Lynn"/>
        <s v="Dierksen"/>
        <s v="Zoeller"/>
        <s v="Flesch"/>
        <s v="Maltby"/>
        <s v="Custance"/>
        <s v="Choi"/>
        <s v="Barnett"/>
        <s v="Proulx"/>
        <s v="Lundine"/>
        <s v="Paullin"/>
        <s v="Delucia"/>
        <s v="Valentine"/>
        <s v="Mohara"/>
        <s v="Fairbrother"/>
        <s v="Fagan"/>
        <s v="Toth"/>
        <s v="Guinn"/>
        <s v="Diviney"/>
        <s v="Marlatt"/>
        <s v="Ohler"/>
        <s v="Mossler"/>
        <s v="Segall"/>
        <s v="Sprieser"/>
        <s v="Blanco"/>
        <s v="Sheptock"/>
        <s v="Chruniak"/>
        <s v="Miller"/>
        <s v="Theis"/>
        <s v="Sadler"/>
        <s v="Auger"/>
        <s v="Steadman"/>
        <s v="McCarron"/>
        <s v="Roecker"/>
        <s v="Giumarra"/>
        <s v="Bower"/>
        <s v="Capriccioso"/>
        <s v="Starbuck"/>
        <s v="McMahon"/>
        <s v="Rissell"/>
        <s v="Kromroy"/>
        <s v="Manfredi"/>
        <s v="Manwaring"/>
        <s v="Tomaszewski"/>
        <s v="Gannon"/>
        <s v="Frye"/>
        <s v="Currier"/>
        <s v="Whittendale"/>
        <s v="Rixe"/>
        <s v="Ballon-Landa"/>
        <s v="Zaferos"/>
        <s v="Evans Marke"/>
        <s v="Samland"/>
        <s v="Shapiro"/>
        <s v="Snitzer"/>
        <s v="Herra Arroyo"/>
        <s v="Watters"/>
        <s v="Steele-Belkin"/>
        <s v="Christensen"/>
        <s v="Hodge"/>
        <s v="Rusterholz"/>
        <s v="Lafrance"/>
        <s v="Hallis"/>
        <s v="Salowitz"/>
        <s v="Blake"/>
        <s v="Langerak"/>
        <s v="Bonilla"/>
        <s v="Ciabattoni"/>
        <s v="Escanero Palmer"/>
        <s v="Osmark"/>
        <s v="Warwick"/>
        <s v="Magnuson"/>
        <s v="Marsh"/>
        <s v="Kari"/>
        <s v="Standiford"/>
        <s v="Sherwin"/>
        <s v="Blekeli"/>
        <s v="Vangampleare"/>
        <s v="Hiatt"/>
        <s v="Tadesse"/>
        <s v="Jaswell"/>
        <s v="Phillips-Cook"/>
        <s v="Desruisseaux"/>
        <s v="Ripp"/>
        <s v="Harris"/>
        <s v="Shafer"/>
        <s v="Hemesath"/>
        <s v="Vinci"/>
        <s v="Diamond-Husmann"/>
        <s v="Soto"/>
        <s v="Patrick"/>
        <s v="Dacko"/>
        <s v="Glassey"/>
        <s v="Frechette"/>
        <s v="Benitez"/>
        <s v="Gauthier"/>
        <s v="Fazioli"/>
        <s v="Dannenhauer"/>
        <s v="McComb"/>
        <s v="Sambasivam"/>
        <s v="Maina"/>
        <s v="Keshian"/>
        <s v="Maas"/>
        <s v="Sinasac"/>
        <s v="Van De Kamp"/>
        <s v="Ruffo"/>
        <s v="Long"/>
        <s v="Rohde"/>
        <s v="Bonzi"/>
        <s v="Moore"/>
        <s v="McGrane"/>
        <s v="Stepnowski"/>
        <s v="Merkle"/>
        <s v="Vigneron"/>
        <s v="Mucci"/>
        <s v="MacDonald"/>
        <s v="Deng"/>
        <s v="De Mata"/>
        <s v="Strickland"/>
        <s v="Cheney"/>
        <s v="Godoy"/>
        <s v="Rider"/>
        <s v="Walters"/>
        <s v="Leboeuf"/>
        <s v="Scheibel"/>
        <s v="Ritter"/>
        <s v="Pretot"/>
        <s v="Willsey"/>
        <s v="Roach"/>
        <s v="Jacobsen"/>
        <s v="O'Hora"/>
        <s v="Amato"/>
        <s v="Wegner"/>
        <s v="Bokun"/>
        <s v="Ainsley"/>
        <s v="Overpeck"/>
        <s v="Levine"/>
        <s v="Jean"/>
        <s v="Wild"/>
        <s v="Tabor"/>
        <s v="Steffen"/>
        <s v="Tadich"/>
        <s v="Christenson"/>
        <s v="Shell"/>
        <s v="Rao"/>
        <s v="Gomez"/>
        <s v="Hemingway"/>
        <s v="Pett"/>
        <s v="Meingast"/>
        <s v="McCarthy"/>
        <s v="Boyle"/>
        <s v="Gundersen"/>
        <s v="Wolswinkel"/>
        <s v="Bomberger"/>
        <s v="Lapierre"/>
        <s v="Beaty"/>
        <s v="Hammer"/>
        <s v="Randolph"/>
        <s v="Masterson"/>
        <s v="Friess"/>
        <s v="Mantoni"/>
        <s v="Bodeen"/>
        <s v="McPherson"/>
        <s v="Palko"/>
        <s v="Breathitt"/>
        <s v="Evora"/>
        <s v="Fischer"/>
        <s v="Deba"/>
        <s v="Leloup"/>
        <s v="Labare"/>
        <s v="Arouca"/>
        <s v="Reese"/>
        <s v="McCloskey"/>
        <s v="Tedsen"/>
        <s v="Koehlinger"/>
        <s v="Pielechaty"/>
        <s v="Korhonen"/>
        <s v="Kehr"/>
        <s v="Montagna"/>
        <s v="M√ºller"/>
        <s v="Sidebottom"/>
        <s v="Morris"/>
        <s v="Chaisson"/>
        <s v="Pigott"/>
        <s v="Cochrane"/>
        <s v="Armitage"/>
        <s v="Shen"/>
        <s v="O'Kelly"/>
        <s v="Huff"/>
        <s v="Dye"/>
        <s v="Willard"/>
        <s v="D'Addario"/>
        <s v="Buchanan"/>
        <s v="Waterson"/>
        <s v="Piras"/>
        <s v="Landberg"/>
        <s v="Flynn"/>
        <s v="Bishop"/>
        <s v="Devitt"/>
        <s v="Tramontano"/>
        <s v="Davidson"/>
        <s v="McGraw"/>
        <s v="Fellure"/>
        <s v="Sanford"/>
        <s v="Wrenn"/>
        <s v="Lindsey"/>
        <s v="Krueger"/>
        <s v="Babler"/>
        <s v="Brezenski"/>
        <s v="Marschner"/>
        <s v="Montez"/>
        <s v="Hurt"/>
        <s v="Garey"/>
        <s v="Reddy"/>
        <s v="Mueller"/>
        <s v="Julia"/>
        <s v="Uribe"/>
        <s v="Hand"/>
        <s v="Mac-Thiong"/>
        <s v="Steidl"/>
        <s v="Alderfer"/>
        <s v="Ryland"/>
        <s v="Bethea"/>
        <s v="Blois"/>
        <s v="Dayton"/>
        <s v="Cloud"/>
        <s v="Betournay"/>
        <s v="Temple"/>
        <s v="Rollie"/>
        <s v="Roybal"/>
        <s v="Turgeon"/>
        <s v="Deingenis"/>
        <s v="Gibbs"/>
        <s v="Trom"/>
        <s v="Sizer"/>
        <s v="Ellison"/>
        <s v="Sulkowski"/>
        <s v="Maringo"/>
        <s v="Lattin"/>
        <s v="Deblander"/>
        <s v="O'Neill"/>
        <s v="Stanek"/>
        <s v="Manning"/>
        <s v="Barrera Munoz"/>
        <s v="Schauwaers"/>
        <s v="Hartman"/>
        <s v="Fire"/>
        <s v="Waliaula"/>
        <s v="Blackshear"/>
        <s v="Nettik"/>
        <s v="Novales"/>
        <s v="Rosauer"/>
        <s v="Ryder"/>
        <s v="Larsen"/>
        <s v="Keate"/>
        <s v="Starosciak"/>
        <s v="Henderson"/>
        <s v="Winkelman"/>
        <s v="Monette"/>
        <s v="Kramer"/>
        <s v="Goldstein"/>
        <s v="Barrett"/>
        <s v="Irwin"/>
        <s v="Glenn"/>
        <s v="O'Meara"/>
        <s v="Budrow"/>
        <s v="Douglas"/>
        <s v="Tecklenburg"/>
        <s v="Schenck"/>
        <s v="Blendell"/>
        <s v="Parodi"/>
        <s v="Morgan"/>
        <s v="Linden"/>
        <s v="Horning"/>
        <s v="Goode"/>
        <s v="Doden"/>
        <s v="Groff"/>
        <s v="Kuehler"/>
        <s v="Gibby"/>
        <s v="Busa"/>
        <s v="Moyo"/>
        <s v="Ash"/>
        <s v="Do Prado"/>
        <s v="Dever"/>
        <s v="Horvath"/>
        <s v="Danner"/>
        <s v="Weiss"/>
        <s v="D'Andrea"/>
        <s v="Olesky"/>
        <s v="Whitcraft"/>
        <s v="Salazar"/>
        <s v="Todd"/>
        <s v="Pond"/>
        <s v="Egan"/>
        <s v="Bersani"/>
        <s v="Creech"/>
        <s v="Sudres"/>
        <s v="Couture"/>
        <s v="Patronick"/>
        <s v="Depasquale"/>
        <s v="Lavergne"/>
        <s v="Kawakami"/>
        <s v="Gonsalves"/>
        <s v="Aure"/>
        <s v="Mattingly"/>
        <s v="Stelpflug"/>
        <s v="Sanchez Antognini"/>
        <s v="Condon"/>
        <s v="Magato"/>
        <s v="Dombrowski"/>
        <s v="Ohara"/>
        <s v="Cifuentes Fetiva"/>
        <s v="Keno"/>
        <s v="Bruce"/>
        <s v="Lorch"/>
        <s v="Sullivan"/>
        <s v="Cave"/>
        <s v="Gudenkauf"/>
        <s v="Holley"/>
        <s v="Kemble"/>
        <s v="Bentley"/>
        <s v="Bellucci"/>
        <s v="Collins"/>
        <s v="Gillman"/>
        <s v="West"/>
        <s v="Chida"/>
        <s v="Reisenauer"/>
        <s v="Rosenberg-Wohl"/>
        <s v="Theriault"/>
        <s v="Manuel"/>
        <s v="Demko"/>
        <s v="Battaglia"/>
        <s v="Follo"/>
        <s v="Barana"/>
        <s v="Lysaght"/>
        <s v="Chalmers"/>
        <s v="Delfidio"/>
        <s v="Cummings"/>
        <s v="Schroegel"/>
        <s v="Casey"/>
        <s v="Randall"/>
        <s v="Doyon"/>
        <s v="Sankey"/>
        <s v="Stilgenbauer"/>
        <s v="Jaskiewicz"/>
        <s v="Deppen"/>
        <s v="Hine"/>
        <s v="Mathews"/>
        <s v="Yabu"/>
        <s v="Strang"/>
        <s v="Frank"/>
        <s v="Shanley"/>
        <s v="Mancebo Garcia"/>
        <s v="Keehan"/>
        <s v="Mahaney"/>
        <s v="Nolan"/>
        <s v="Sobrino"/>
        <s v="Gennaro"/>
        <s v="Mayer"/>
        <s v="Becker"/>
        <s v="Platt"/>
        <s v="Brodeur"/>
        <s v="Knight Pech"/>
        <s v="Jubinski"/>
        <s v="Wall"/>
        <s v="McKay"/>
        <s v="Oh"/>
        <s v="Kessell"/>
        <s v="Hidalgo Zambrano"/>
        <s v="Caprario"/>
        <s v="Wong"/>
        <s v="Lea"/>
        <s v="Quigley"/>
        <s v="Korir"/>
        <s v="Downs"/>
        <s v="Zywek"/>
        <s v="Faulkner"/>
        <s v="Erspamer"/>
        <s v="Addison"/>
        <s v="Wu"/>
        <s v="Bosl"/>
        <s v="Goldberg"/>
        <s v="Johnston"/>
        <s v="Keating"/>
        <s v="Duhon"/>
        <s v="Briseno"/>
        <s v="Besse"/>
        <s v="Shillings"/>
        <s v="Tate"/>
        <s v="Hengoed"/>
        <s v="Aller"/>
        <s v="Pisano"/>
        <s v="Sanca"/>
        <s v="Bond"/>
        <s v="Carron"/>
        <s v="Ellwanger"/>
        <s v="Hanson"/>
        <s v="Counts"/>
        <s v="Carson"/>
        <s v="Haines"/>
        <s v="Schnabel"/>
        <s v="Simon"/>
        <s v="Arciniaga"/>
        <s v="Lizak"/>
        <s v="Howery"/>
        <s v="Crain"/>
        <s v="Hotze"/>
        <s v="Chauhan"/>
        <s v="Raab"/>
        <s v="McKown"/>
        <s v="Schiemann"/>
        <s v="Cress"/>
        <s v="Mawson"/>
        <s v="Wigginton"/>
        <s v="Schroeder"/>
        <s v="Leonard"/>
        <s v="Tissue"/>
        <s v="Wood"/>
        <s v="Denny"/>
        <s v="Testa"/>
        <s v="Buchholtz"/>
        <s v="Hoyt"/>
        <s v="Cabada"/>
        <s v="Lobaciute"/>
        <s v="Oberndorfer"/>
        <s v="Hetherington"/>
        <s v="Murray"/>
        <s v="Higden"/>
        <s v="Rediger"/>
        <s v="Grise"/>
        <s v="Skildum"/>
        <s v="Fischer-Daly"/>
        <s v="Rudder"/>
        <s v="Cartmell"/>
        <s v="Troland"/>
        <s v="Berg"/>
        <s v="Engtrakul"/>
        <s v="Leonhardt"/>
        <s v="Goetz"/>
        <s v="Cacharelis"/>
        <s v="Kariolis"/>
        <s v="Zelwin"/>
        <s v="Bannon"/>
        <s v="Vetter"/>
        <s v="Jablonski"/>
        <s v="Jakubowitch"/>
        <s v="Altshuler"/>
        <s v="Ugarte"/>
        <s v="Tusso"/>
        <s v="Landry"/>
        <s v="McDonald"/>
        <s v="Larue"/>
        <s v="Marcus"/>
        <s v="Daubert"/>
        <s v="Close"/>
        <s v="Roels"/>
        <s v="Venosky"/>
        <s v="Gosnell"/>
        <s v="Chewning-Kulick"/>
        <s v="Manion"/>
        <s v="Leblanc"/>
        <s v="Goldsby"/>
        <s v="Mahoney"/>
        <s v="McCracken"/>
        <s v="Spewak"/>
        <s v="Cottini"/>
        <s v="Findlay"/>
        <s v="Strasburg"/>
        <s v="Deeter"/>
        <s v="Arpin"/>
        <s v="Schoeneck"/>
        <s v="Willits"/>
        <s v="Syring"/>
        <s v="Strike"/>
        <s v="Hennigar"/>
        <s v="May"/>
        <s v="Metcalf"/>
        <s v="Tiska"/>
        <s v="Fairley"/>
        <s v="Piasta"/>
        <s v="Olsen"/>
        <s v="De Jesus"/>
        <s v="Bartus"/>
        <s v="Stevens"/>
        <s v="Rich"/>
        <s v="Fayter"/>
        <s v="Parise"/>
        <s v="Andrew"/>
        <s v="Gryniewicz"/>
        <s v="Panora"/>
        <s v="Lambe"/>
        <s v="Casto"/>
        <s v="Martelli"/>
        <s v="Naskret"/>
        <s v="Maloney"/>
        <s v="Amherst"/>
        <s v="Johansen"/>
        <s v="Chandler"/>
        <s v="Kaufmann"/>
        <s v="Barnes-Zurkinden"/>
        <s v="Wolter"/>
        <s v="Pearson"/>
        <s v="Leon"/>
        <s v="Marriott"/>
        <s v="Wilkins"/>
        <s v="Saiter"/>
        <s v="Winrow"/>
        <s v="Gries"/>
        <s v="Strohschein"/>
        <s v="Coogan"/>
        <s v="Gagnon"/>
        <s v="Brian"/>
        <s v="Fox"/>
        <s v="Traver"/>
        <s v="Quick"/>
        <s v="Theriot"/>
        <s v="Michalis"/>
        <s v="Tjong Clemons"/>
        <s v="Palma"/>
        <s v="Takaoka"/>
        <s v="Sherman"/>
        <s v="Andre"/>
        <s v="Switt"/>
        <s v="Whitbeck"/>
        <s v="Auer"/>
        <s v="Attar"/>
        <s v="Misuraca"/>
        <s v="Spannaus"/>
        <s v="Tarbiat"/>
        <s v="Pulkkinen"/>
        <s v="Trnovcova"/>
        <s v="Anthony"/>
        <s v="Hetrick"/>
        <s v="Stern"/>
        <s v="Newman"/>
        <s v="Mone"/>
        <s v="Powers"/>
        <s v="Ulery"/>
        <s v="Cho"/>
        <s v="Reumann"/>
        <s v="Cooper"/>
        <s v="Cichon"/>
        <s v="Maroevic"/>
        <s v="Schulz"/>
        <s v="Capriolo"/>
        <s v="Borleis"/>
        <s v="Conrad"/>
        <s v="Karakoyunlu"/>
        <s v="Desrosiers"/>
        <s v="Shabot Marcos"/>
        <s v="Comment"/>
        <s v="Moss"/>
        <s v="Clash"/>
        <s v="Blankenship"/>
        <s v="Lloyd"/>
        <s v="Kong"/>
        <s v="Benson"/>
        <s v="Huntington"/>
        <s v="Kendall"/>
        <s v="Gast"/>
        <s v="Scanlin"/>
        <s v="Philbrook"/>
        <s v="Cowan"/>
        <s v="Sousa"/>
        <s v="Stanton"/>
        <s v="Mollak"/>
        <s v="Weston"/>
        <s v="Rabuzzi"/>
        <s v="Hendrix"/>
        <s v="Van Nielen"/>
        <s v="Schout"/>
        <s v="Schmaltz"/>
        <s v="Eagen"/>
        <s v="Rotramel"/>
        <s v="Prevost"/>
        <s v="Nyambaso"/>
        <s v="Shaffer"/>
        <s v="Corkum"/>
        <s v="Pedersen"/>
        <s v="Melo"/>
        <s v="Sakamoto"/>
        <s v="Lombardo"/>
        <s v="Bode"/>
        <s v="Norcross"/>
        <s v="Lazrus"/>
        <s v="Tsegay"/>
        <s v="Schneider"/>
        <s v="Loreto"/>
        <s v="Callahan"/>
        <s v="Timko"/>
        <s v="Achatz"/>
        <s v="Horwitz"/>
        <s v="Gordyan"/>
        <s v="Battoo"/>
        <s v="Barker"/>
        <s v="Saarnilehto"/>
        <s v="Hillman"/>
        <s v="Bartel"/>
        <s v="Potekhina"/>
        <s v="Lapp"/>
        <s v="McCormick"/>
        <s v="Coffed"/>
        <s v="Estes"/>
        <s v="Miles"/>
        <s v="Zamore"/>
        <s v="Donaghy"/>
        <s v="Fiorini"/>
        <s v="Alexander"/>
        <s v="Watkins"/>
        <s v="Cassel"/>
        <s v="O'Sullivan"/>
        <s v="Chepkirui"/>
        <s v="Gurney"/>
        <s v="Francis"/>
        <s v="Gruca"/>
        <s v="Rojas Alvarez"/>
        <s v="Denton"/>
        <s v="Trout"/>
        <s v="Gilbert"/>
        <s v="Chong"/>
        <s v="Henry"/>
        <s v="Brenneman"/>
        <s v="Kemp"/>
        <s v="Hillyard"/>
        <s v="Gonzales"/>
        <s v="Sayre"/>
        <s v="Panke"/>
        <s v="Brennan"/>
        <s v="Ngo"/>
        <s v="Guerdan"/>
        <s v="Mills-Honarvar"/>
        <s v="Farvard"/>
        <s v="Skinner"/>
        <s v="Shue"/>
        <s v="Blinn"/>
        <s v="Duyn"/>
        <s v="Wardian"/>
        <s v="Heuninck"/>
        <s v="Kipyego"/>
        <s v="Kuehl"/>
        <s v="Burkholder"/>
        <s v="Stadolnik"/>
        <s v="Shields"/>
        <s v="Margolis"/>
        <s v="Uffenbeck"/>
        <s v="Stepanova"/>
        <s v="Verdi"/>
        <s v="Mickelson"/>
        <s v="Dibaba"/>
        <s v="Shilling"/>
        <s v="Bashaw"/>
        <s v="Jacob"/>
        <s v="McCutcheon"/>
        <s v="Connor"/>
        <s v="Geoghegan"/>
        <s v="McGinn"/>
        <s v="Quinteros"/>
        <s v="Loenser"/>
        <s v="Furrer"/>
        <s v="Konigs"/>
        <s v="Tesdahl"/>
        <s v="Engel"/>
        <s v="Kuck"/>
        <s v="Neuschel"/>
        <s v="Rosales Ramirez"/>
        <s v="Marquez"/>
        <s v="Green"/>
        <s v="Schubel"/>
        <s v="Jimenez"/>
        <s v="Zimny-Schmitt"/>
        <s v="Brohart"/>
        <s v="Oka"/>
        <s v="Metzger"/>
        <s v="Vaughn"/>
        <s v="Petty"/>
        <s v="Lasseron"/>
        <s v="Bushong"/>
        <s v="Dennison"/>
        <s v="Lira"/>
        <s v="Nahigian"/>
        <s v="Cackett"/>
        <s v="Hunter-Galvan"/>
        <s v="Pierret"/>
        <s v="O'Neil"/>
        <s v="Leitz"/>
        <s v="Durfee"/>
        <s v="Maylone"/>
        <s v="Reiland"/>
        <s v="Hu"/>
        <s v="Lessek"/>
        <s v="Colavincenzo"/>
        <s v="Mendez-Karr"/>
        <s v="Saulnier"/>
        <s v="Schoonover"/>
        <s v="Hass"/>
        <s v="Cadotte"/>
        <s v="Cacciapaglia"/>
        <s v="Mininger"/>
        <s v="Mayo"/>
        <s v="Zicko"/>
        <s v="Cupp"/>
        <s v="Klassen"/>
        <s v="Musal"/>
        <s v="Kitayama"/>
        <s v="Altman"/>
        <s v="Demchko"/>
        <s v="Betts"/>
        <s v="Vandeventer"/>
        <s v="Hirano"/>
        <s v="Davi"/>
        <s v="Sloan"/>
        <s v="Homich"/>
        <s v="Kristjansson"/>
        <s v="Pitman"/>
        <s v="Curley"/>
        <s v="Zimmer"/>
        <s v="Granski"/>
        <s v="Regina"/>
        <s v="Howe"/>
        <s v="Atwater"/>
        <s v="Gurganus"/>
        <s v="Holden"/>
        <s v="Parton"/>
        <s v="Dent"/>
        <s v="Ranti"/>
        <s v="Ishaq"/>
        <s v="Wiles"/>
        <s v="Serafini"/>
        <s v="Button"/>
        <s v="Gaal"/>
        <s v="Liptak"/>
        <s v="Kellam"/>
        <s v="Gordon"/>
        <s v="Wagoner"/>
        <s v="Goffi"/>
        <s v="Salovaara"/>
        <s v="Reid"/>
        <s v="Allan"/>
        <s v="Tang"/>
        <s v="Chepkwony"/>
        <s v="Szynkarczuk"/>
        <s v="Brill"/>
        <s v="Nunn"/>
        <s v="Blair"/>
        <s v="Sharkey"/>
        <s v="Scalard"/>
        <s v="Burget"/>
        <s v="English"/>
        <s v="Hampton"/>
        <s v="Lucas"/>
        <s v="Cherewatti"/>
        <s v="Olle"/>
        <s v="Hamsi"/>
        <s v="Finnegan"/>
        <s v="Villa"/>
        <s v="Cable"/>
        <s v="Eiring"/>
        <s v="Friedman"/>
        <s v="Croker"/>
        <s v="Beganics"/>
        <s v="Huberty"/>
        <s v="Hazlehurst"/>
        <s v="Marin"/>
        <s v="Dear"/>
        <s v="Lederer"/>
        <s v="Robson"/>
        <s v="Galvan"/>
        <s v="Teeuwen"/>
        <s v="List"/>
        <s v="Shafar"/>
        <s v="Copenhaver"/>
        <s v="Stump"/>
        <s v="Wehrman"/>
        <s v="Sischo"/>
        <s v="Fonti"/>
        <s v="Merlis"/>
        <s v="Hasegawa"/>
        <s v="Haselden"/>
        <s v="Simonson"/>
        <s v="Montag"/>
        <s v="Deroian"/>
        <s v="Brady"/>
        <s v="Strickler"/>
        <s v="Simone"/>
        <s v="Von Rock"/>
        <s v="Woodard"/>
        <s v="Sinda"/>
        <s v="Rydland"/>
        <s v="Vespa"/>
        <s v="Meadows"/>
        <s v="Toppen"/>
        <s v="Ermer"/>
        <s v="Dionne"/>
        <s v="Stasulli"/>
        <s v="Duran"/>
        <s v="Klundt"/>
        <s v="Waters"/>
        <s v="Rusk"/>
        <s v="Gersbach"/>
        <s v="Taylor-Watson"/>
        <s v="Levitsky"/>
        <s v="Carroll"/>
        <s v="Campos"/>
        <s v="Flajslik"/>
        <s v="Chua"/>
        <s v="Wilzbacher"/>
        <s v="Thayer"/>
        <s v="Brosseau"/>
        <s v="Phares"/>
        <s v="Padula"/>
        <s v="Gamirov"/>
        <s v="Briot"/>
        <s v="De Hueck"/>
        <s v="Putt"/>
        <s v="Deiman"/>
        <s v="Bonanni"/>
        <s v="Stein"/>
        <s v="Laumann"/>
        <s v="Galaviz"/>
        <s v="Piper"/>
        <s v="Cantini"/>
        <s v="Werhane"/>
        <s v="Davies"/>
        <s v="Hummel"/>
        <s v="Lutz"/>
        <s v="Viglienzoni"/>
        <s v="Rathbun"/>
        <s v="Conant"/>
        <s v="Huyser-Wierenga"/>
        <s v="Natalini"/>
        <s v="Robbins"/>
        <s v="Stanislav"/>
        <s v="Mears"/>
        <s v="Neill"/>
        <s v="Tola"/>
        <s v="Briskman"/>
        <s v="Ritzenhein"/>
        <s v="Malkowski"/>
        <s v="Andreyko"/>
        <s v="Lozier"/>
        <s v="Rodas"/>
        <s v="Karmen"/>
        <s v="Lippmann"/>
        <s v="Klehm"/>
        <s v="Desisa"/>
        <s v="Brooks"/>
        <s v="Weispfennig"/>
        <s v="Sorrell"/>
        <s v="Marek"/>
        <s v="Werner"/>
        <s v="Penny"/>
        <s v="Masayesva"/>
        <s v="Paavola"/>
        <s v="Gehlsen"/>
        <s v="Roche"/>
        <s v="Hearn"/>
        <s v="Dimson"/>
        <s v="Slason"/>
        <s v="Gibson"/>
        <s v="Erdos"/>
        <s v="Cushman"/>
        <s v="Hammel"/>
        <s v="Ytterstad"/>
        <s v="Prince"/>
        <s v="Freeman"/>
        <s v="Petrulak"/>
        <s v="Zablocki"/>
        <s v="Van Meter"/>
        <s v="Babay"/>
        <s v="Moody"/>
        <s v="Swierzbinski"/>
        <s v="Schwartz"/>
        <s v="Sanseverino"/>
        <s v="Lawder"/>
        <s v="Hoerner"/>
        <s v="Beaulne"/>
        <s v="Lunz"/>
        <s v="Kyle"/>
        <s v="Brackenwagen"/>
        <s v="Schmitt"/>
        <s v="Borden"/>
        <s v="Regan"/>
        <s v="Koenis"/>
        <s v="Kittaka"/>
        <s v="Concannon"/>
        <s v="Schultz"/>
        <s v="Brannigan"/>
        <s v="Cavallo"/>
        <s v="Axelrod"/>
        <s v="Roberge"/>
        <s v="Schmidt"/>
        <s v="Kosters"/>
        <s v="Dykes"/>
        <s v="Velan"/>
        <s v="Goolik"/>
        <s v="Bain"/>
        <s v="Wieck"/>
        <s v="Friel"/>
        <s v="Santandreu"/>
        <s v="Gerber"/>
        <s v="Benadum"/>
        <s v="Ragazzini"/>
        <s v="Kessinger"/>
        <s v="Bezgin"/>
        <s v="Woldesilassie"/>
        <s v="Ruiz Herrero"/>
        <s v="Bin Alias"/>
        <s v="Pulliam"/>
        <s v="Guisinger"/>
        <s v="Arnerich"/>
        <s v="Nolette"/>
        <s v="Chabrier"/>
        <s v="Knotts"/>
        <s v="Pultorak"/>
        <s v="Maxon"/>
        <s v="Kraai"/>
        <s v="Larosa"/>
        <s v="Haney"/>
        <s v="Boulay"/>
        <s v="Luy"/>
        <s v="Fava"/>
        <s v="Montoya"/>
        <s v="Albertson"/>
        <s v="Barger"/>
        <s v="Fraioli"/>
        <s v="April"/>
        <s v="Talhelm"/>
        <s v="Treece"/>
        <s v="Beisel"/>
        <s v="Enke"/>
        <s v="Ruiz-Tagle Barros"/>
        <s v="Ferrell"/>
        <s v="Gates"/>
        <s v="Jeffers"/>
        <s v="Sulhanek"/>
        <s v="Caron"/>
        <s v="Fullarton"/>
        <s v="Lindgren"/>
        <s v="Akiha"/>
        <s v="Sweny"/>
        <s v="Tobin"/>
        <s v="Keys"/>
        <s v="Wilbur"/>
        <s v="Ditota"/>
        <s v="Horbol"/>
        <s v="Murakami"/>
        <s v="Petermann"/>
        <s v="Graves - Rostro"/>
        <s v="Danielson"/>
        <s v="Street"/>
        <s v="Buss"/>
        <s v="Duffy"/>
        <s v="Castro"/>
        <s v="Avery"/>
        <s v="Bohinski"/>
        <s v="Kohls"/>
        <s v="Brietzke"/>
        <s v="Riveros Gonzalez"/>
        <s v="Albano"/>
        <s v="Rosendahl"/>
        <s v="German"/>
      </sharedItems>
    </cacheField>
    <cacheField name="BMI" numFmtId="165">
      <sharedItems containsSemiMixedTypes="0" containsString="0" containsNumber="1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.0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.0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.0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.0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.0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.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.0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.0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.0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.0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.0"/>
        <n v="36.24"/>
        <n v="42.74"/>
        <n v="36.13"/>
        <n v="31.55"/>
        <n v="52.75"/>
        <n v="38.0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.0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.0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.0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.0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.0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.0"/>
        <n v="32.0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.0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.0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.0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</sharedItems>
    </cacheField>
    <cacheField name="HBA1C" numFmtId="0">
      <sharedItems containsSemiMixedTypes="0" containsString="0" containsNumber="1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.0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.0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.0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.0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.0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.0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.0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</sharedItems>
    </cacheField>
    <cacheField name="Heart Issues" numFmtId="0">
      <sharedItems>
        <s v="No"/>
        <s v="yes"/>
      </sharedItems>
    </cacheField>
    <cacheField name="Any Transplants" numFmtId="0">
      <sharedItems>
        <s v="No"/>
        <s v="yes"/>
      </sharedItems>
    </cacheField>
    <cacheField name="Cancer history" numFmtId="0">
      <sharedItems>
        <s v="No"/>
        <s v="Yes"/>
      </sharedItems>
    </cacheField>
    <cacheField name="NumberOfMajorSurgeries" numFmtId="0">
      <sharedItems containsSemiMixedTypes="0" containsString="0" containsNumber="1" containsInteger="1">
        <n v="0.0"/>
        <n v="2.0"/>
        <n v="3.0"/>
        <n v="1.0"/>
      </sharedItems>
    </cacheField>
    <cacheField name="smoker" numFmtId="0">
      <sharedItems>
        <s v="yes"/>
        <s v="No"/>
      </sharedItems>
    </cacheField>
    <cacheField name="Weight Status" numFmtId="0">
      <sharedItems>
        <s v="Above Obesity"/>
        <s v="Overweight"/>
        <s v="Normal weight"/>
        <s v="Underweight"/>
      </sharedItems>
    </cacheField>
    <cacheField name="Diabetes Status" numFmtId="0">
      <sharedItems>
        <s v="Diabetes"/>
        <s v="Prediabetes weight"/>
        <s v="Normal"/>
      </sharedItems>
    </cacheField>
    <cacheField name="Date of Birth" numFmtId="0">
      <sharedItems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12-Dec-1975"/>
        <s v="6-Nov-1975"/>
        <s v="27-Dec-1981"/>
        <s v="24-Jul-1979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</sharedItems>
    </cacheField>
    <cacheField name="charges" numFmtId="166">
      <sharedItems containsSemiMixedTypes="0" containsString="0" containsNumber="1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.0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.0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.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.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.0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.0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.0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.0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.0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.0"/>
        <n v="12718.21"/>
        <n v="12713.0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.0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.0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.0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.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.0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.0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.0"/>
        <n v="1705.62"/>
        <n v="1704.7"/>
        <n v="1704.57"/>
        <n v="1702.46"/>
        <n v="1694.8"/>
        <n v="1682.6"/>
        <n v="1674.63"/>
        <n v="1665.0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.0"/>
        <n v="1493.0"/>
        <n v="1481.0"/>
        <n v="1477.0"/>
        <n v="1467.0"/>
        <n v="1445.0"/>
        <n v="1438.0"/>
        <n v="1422.0"/>
        <n v="1421.0"/>
        <n v="1417.0"/>
        <n v="1402.0"/>
        <n v="1400.44"/>
        <n v="1391.53"/>
        <n v="1390.0"/>
        <n v="1389.0"/>
        <n v="1382.0"/>
        <n v="1359.0"/>
        <n v="1341.16"/>
        <n v="1338.0"/>
        <n v="1332.61"/>
        <n v="1329.17"/>
        <n v="1315.0"/>
        <n v="1304.0"/>
        <n v="1293.0"/>
        <n v="1290.93"/>
        <n v="1286.0"/>
        <n v="1285.0"/>
        <n v="1283.0"/>
        <n v="1276.0"/>
        <n v="1267.0"/>
        <n v="1263.25"/>
        <n v="1261.86"/>
        <n v="1261.44"/>
        <n v="1256.3"/>
        <n v="1253.94"/>
        <n v="1253.0"/>
        <n v="1252.41"/>
        <n v="1242.82"/>
        <n v="1242.26"/>
        <n v="1241.57"/>
        <n v="1241.0"/>
        <n v="1240.0"/>
        <n v="1237.0"/>
        <n v="1234.0"/>
        <n v="1228.0"/>
        <n v="1224.0"/>
        <n v="1220.0"/>
        <n v="1210.0"/>
        <n v="1200.55"/>
        <n v="1200.0"/>
        <n v="1191.0"/>
        <n v="1178.07"/>
        <n v="1178.0"/>
        <n v="1167.0"/>
        <n v="1165.0"/>
        <n v="1163.46"/>
        <n v="1158.32"/>
        <n v="1149.4"/>
        <n v="1149.0"/>
        <n v="1146.8"/>
        <n v="1142.0"/>
        <n v="1141.45"/>
        <n v="1141.0"/>
        <n v="1137.47"/>
        <n v="1137.01"/>
        <n v="1137.0"/>
        <n v="1136.4"/>
        <n v="1135.94"/>
        <n v="1135.0"/>
        <n v="1132.0"/>
        <n v="1131.51"/>
        <n v="1121.87"/>
        <n v="1086.0"/>
        <n v="1082.0"/>
        <n v="1071.0"/>
        <n v="1070.0"/>
        <n v="1068.0"/>
        <n v="1056.0"/>
        <n v="1049.0"/>
        <n v="1047.0"/>
        <n v="1044.0"/>
        <n v="1033.74"/>
        <n v="1019.0"/>
        <n v="1012.0"/>
        <n v="1006.65"/>
        <n v="964.71"/>
        <n v="928.59"/>
        <n v="915.07"/>
        <n v="896.21"/>
        <n v="865.41"/>
        <n v="830.52"/>
        <n v="773.54"/>
        <n v="770.38"/>
        <n v="770.0"/>
        <n v="760.0"/>
        <n v="750.0"/>
        <n v="722.99"/>
        <n v="700.0"/>
        <n v="687.54"/>
        <n v="670.0"/>
        <n v="668.0"/>
        <n v="650.0"/>
        <n v="646.14"/>
        <n v="637.26"/>
        <n v="604.54"/>
        <n v="600.0"/>
        <n v="570.62"/>
        <n v="563.84"/>
      </sharedItems>
    </cacheField>
    <cacheField name="Hospital tier" numFmtId="0">
      <sharedItems>
        <s v="tier - 1"/>
        <s v="tier - 2"/>
        <s v="tier - 3"/>
      </sharedItems>
    </cacheField>
    <cacheField name="City tier" numFmtId="0">
      <sharedItems>
        <s v="tier - 3"/>
        <s v="tier - 1"/>
        <s v="tier - 2"/>
      </sharedItems>
    </cacheField>
    <cacheField name="State ID" numFmtId="0">
      <sharedItems>
        <s v="R1013"/>
        <s v="R1012"/>
        <s v="R1024"/>
        <s v="R1011"/>
        <s v="R1016"/>
        <s v="R1015"/>
        <s v="R1017"/>
        <s v="R1014"/>
        <s v="R1023"/>
        <s v="R1019"/>
        <s v="Unknown'"/>
        <s v="R1018"/>
        <s v="R1026"/>
        <s v="R1022"/>
        <s v="R1021"/>
        <s v="R1025"/>
        <s v="R1020"/>
      </sharedItems>
    </cacheField>
    <cacheField name="Age" numFmtId="3">
      <sharedItems containsSemiMixedTypes="0" containsString="0" containsNumber="1" containsInteger="1">
        <n v="54.0"/>
        <n v="46.0"/>
        <n v="52.0"/>
        <n v="32.0"/>
        <n v="33.0"/>
        <n v="60.0"/>
        <n v="28.0"/>
        <n v="64.0"/>
        <n v="59.0"/>
        <n v="44.0"/>
        <n v="63.0"/>
        <n v="57.0"/>
        <n v="61.0"/>
        <n v="58.0"/>
        <n v="51.0"/>
        <n v="62.0"/>
        <n v="53.0"/>
        <n v="37.0"/>
        <n v="43.0"/>
        <n v="48.0"/>
        <n v="29.0"/>
        <n v="22.0"/>
        <n v="55.0"/>
        <n v="34.0"/>
        <n v="56.0"/>
        <n v="42.0"/>
        <n v="36.0"/>
        <n v="47.0"/>
        <n v="50.0"/>
        <n v="45.0"/>
        <n v="49.0"/>
        <n v="25.0"/>
        <n v="38.0"/>
        <n v="39.0"/>
        <n v="30.0"/>
        <n v="23.0"/>
        <n v="41.0"/>
        <n v="40.0"/>
        <n v="35.0"/>
        <n v="19.0"/>
        <n v="27.0"/>
        <n v="18.0"/>
        <n v="31.0"/>
        <n v="20.0"/>
        <n v="24.0"/>
        <n v="26.0"/>
        <n v="65.0"/>
        <n v="2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Healthcare" cacheId="0" dataCaption="" compact="0" compactData="0">
  <location ref="T17:V20" firstHeaderRow="0" firstDataRow="2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name="BMI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HBA1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axis="axisRow" compact="0" outline="0" multipleItemSelectionAllowed="1" showAll="0" sortType="ascending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NumberOfMajorSurgeries" dataField="1" compact="0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Weight Status" compact="0" outline="0" multipleItemSelectionAllowed="1" showAll="0">
      <items>
        <item x="0"/>
        <item x="1"/>
        <item x="2"/>
        <item x="3"/>
        <item t="default"/>
      </items>
    </pivotField>
    <pivotField name="Diabetes Status" compact="0" outline="0" multipleItemSelectionAllowed="1" showAll="0">
      <items>
        <item x="0"/>
        <item x="1"/>
        <item x="2"/>
        <item t="default"/>
      </items>
    </pivotField>
    <pivotField name="Date of Bir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charges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5"/>
  </rowFields>
  <colFields>
    <field x="-2"/>
  </colFields>
  <dataFields>
    <dataField name="SUM of NumberOfMajorSurgeries" fld="7" baseField="0"/>
    <dataField name="AVERAGE of HBA1C" fld="3" subtotal="average" baseField="0"/>
  </dataFields>
</pivotTableDefinition>
</file>

<file path=xl/pivotTables/pivotTable2.xml><?xml version="1.0" encoding="utf-8"?>
<pivotTableDefinition xmlns="http://schemas.openxmlformats.org/spreadsheetml/2006/main" name="Healthcare 2" cacheId="0" dataCaption="" compact="0" compactData="0">
  <location ref="T33:X39" firstHeaderRow="0" firstDataRow="1" firstDataCol="1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name="BMI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HBA1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NumberOfMajorSurgeries" compact="0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Weight Status" axis="axisRow" compact="0" outline="0" multipleItemSelectionAllowed="1" showAll="0" sortType="ascending">
      <items>
        <item x="0"/>
        <item x="2"/>
        <item x="1"/>
        <item x="3"/>
        <item t="default"/>
      </items>
    </pivotField>
    <pivotField name="Diabetes Status" axis="axisCol" compact="0" outline="0" multipleItemSelectionAllowed="1" showAll="0" sortType="ascending">
      <items>
        <item x="0"/>
        <item x="2"/>
        <item x="1"/>
        <item t="default"/>
      </items>
    </pivotField>
    <pivotField name="Date of Bir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charges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9"/>
  </rowFields>
  <colFields>
    <field x="10"/>
  </colFields>
  <dataFields>
    <dataField name="AVERAGE of charges" fld="12" subtotal="average" baseField="0"/>
  </dataFields>
</pivotTableDefinition>
</file>

<file path=xl/pivotTables/pivotTable3.xml><?xml version="1.0" encoding="utf-8"?>
<pivotTableDefinition xmlns="http://schemas.openxmlformats.org/spreadsheetml/2006/main" name="Healthcare 3" cacheId="0" dataCaption="" compact="0" compactData="0">
  <location ref="T47:X66" firstHeaderRow="0" firstDataRow="1" firstDataCol="1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name="BMI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HBA1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NumberOfMajorSurgeries" compact="0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Weight Status" compact="0" outline="0" multipleItemSelectionAllowed="1" showAll="0">
      <items>
        <item x="0"/>
        <item x="1"/>
        <item x="2"/>
        <item x="3"/>
        <item t="default"/>
      </items>
    </pivotField>
    <pivotField name="Diabetes Status" compact="0" outline="0" multipleItemSelectionAllowed="1" showAll="0">
      <items>
        <item x="0"/>
        <item x="1"/>
        <item x="2"/>
        <item t="default"/>
      </items>
    </pivotField>
    <pivotField name="Date of Bir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charges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axis="axisCol" compact="0" outline="0" multipleItemSelectionAllowed="1" showAll="0" sortType="ascending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axis="axisRow" compact="0" outline="0" multipleItemSelectionAllowed="1" showAll="0" sortType="ascending">
      <items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name="Ag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15"/>
  </rowFields>
  <colFields>
    <field x="13"/>
  </colFields>
  <dataFields>
    <dataField name="AVERAGE of charges" fld="12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presentation/d/1wu0Sh79WHm0kxa5hy9tA1N7qnOZzcPYEiJUX3F34i9o/edit?usp=sharing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c?export=download&amp;id=1zelh7bZrE7F290QtTABHgHYn4B7JDbZO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101.14"/>
  </cols>
  <sheetData>
    <row r="1">
      <c r="A1" s="1" t="s">
        <v>0</v>
      </c>
      <c r="B1" s="2" t="s">
        <v>1</v>
      </c>
    </row>
  </sheetData>
  <hyperlinks>
    <hyperlink r:id="rId1" ref="B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18.14"/>
    <col customWidth="1" min="6" max="6" width="29.43"/>
  </cols>
  <sheetData>
    <row r="1">
      <c r="A1" s="3" t="s">
        <v>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6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6" t="s">
        <v>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 t="s">
        <v>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 t="s">
        <v>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 t="s">
        <v>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 t="s">
        <v>10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 t="s">
        <v>11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8" t="s">
        <v>12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9" t="s">
        <v>13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3" t="s">
        <v>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1" t="s">
        <v>15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6" t="s">
        <v>16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 t="s">
        <v>17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 t="s">
        <v>18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 t="s">
        <v>19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 t="s">
        <v>20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 t="s">
        <v>21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 t="s">
        <v>22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 t="s">
        <v>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2" t="s">
        <v>24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6" t="s">
        <v>25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 t="s">
        <v>26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 t="s">
        <v>27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 t="s">
        <v>28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 t="s">
        <v>29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 t="s">
        <v>30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 t="s">
        <v>31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 t="s">
        <v>32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6" t="s">
        <v>33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 t="s">
        <v>36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 t="s">
        <v>37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4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6" t="s">
        <v>40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 t="s">
        <v>41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 t="s">
        <v>42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 t="s">
        <v>43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4" t="s">
        <v>44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4" t="s">
        <v>45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4" t="s">
        <v>46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4" t="s">
        <v>47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4" t="s">
        <v>48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4" t="s">
        <v>49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15" t="s">
        <v>50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6" t="s">
        <v>51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6" t="s">
        <v>52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6" t="s">
        <v>53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6" t="s">
        <v>54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6" t="s">
        <v>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6" t="s">
        <v>56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6" t="s">
        <v>57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6" t="s">
        <v>58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6" t="s">
        <v>59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6" t="s">
        <v>60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6" t="s">
        <v>61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6" t="s">
        <v>62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6" t="s">
        <v>63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6" t="s">
        <v>64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6" t="s">
        <v>65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6" t="s">
        <v>66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6" t="s">
        <v>67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6" t="s">
        <v>68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6" t="s">
        <v>69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6" t="s">
        <v>70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6" t="s">
        <v>71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6" t="s">
        <v>72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6" t="s">
        <v>73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3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13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13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13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13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13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13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13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13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13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13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13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13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13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13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13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13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13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13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13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13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13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13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13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13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13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13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hyperlinks>
    <hyperlink r:id="rId1" ref="A13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37.43"/>
    <col customWidth="1" min="3" max="26" width="8.71"/>
  </cols>
  <sheetData>
    <row r="1" ht="18.75" customHeight="1">
      <c r="A1" s="16" t="s">
        <v>74</v>
      </c>
      <c r="B1" s="17" t="s">
        <v>75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19" t="s">
        <v>76</v>
      </c>
      <c r="B2" s="19" t="s">
        <v>77</v>
      </c>
    </row>
    <row r="3">
      <c r="A3" s="19" t="s">
        <v>78</v>
      </c>
      <c r="B3" s="19" t="s">
        <v>79</v>
      </c>
    </row>
    <row r="4">
      <c r="A4" s="19" t="s">
        <v>80</v>
      </c>
      <c r="B4" s="19" t="s">
        <v>81</v>
      </c>
    </row>
    <row r="5">
      <c r="A5" s="19" t="s">
        <v>82</v>
      </c>
      <c r="B5" s="19" t="s">
        <v>83</v>
      </c>
    </row>
    <row r="6">
      <c r="A6" s="19" t="s">
        <v>84</v>
      </c>
      <c r="B6" s="19" t="s">
        <v>85</v>
      </c>
    </row>
    <row r="7">
      <c r="A7" s="19" t="s">
        <v>86</v>
      </c>
      <c r="B7" s="19" t="s">
        <v>87</v>
      </c>
    </row>
    <row r="8">
      <c r="A8" s="19" t="s">
        <v>88</v>
      </c>
      <c r="B8" s="19" t="s">
        <v>89</v>
      </c>
    </row>
    <row r="9">
      <c r="A9" s="19" t="s">
        <v>90</v>
      </c>
      <c r="B9" s="19" t="s">
        <v>91</v>
      </c>
    </row>
    <row r="10">
      <c r="A10" s="19" t="s">
        <v>92</v>
      </c>
      <c r="B10" s="19" t="s">
        <v>93</v>
      </c>
    </row>
    <row r="11">
      <c r="A11" s="19" t="s">
        <v>94</v>
      </c>
      <c r="B11" s="19" t="s">
        <v>95</v>
      </c>
    </row>
    <row r="12">
      <c r="A12" s="19" t="s">
        <v>96</v>
      </c>
      <c r="B12" s="19" t="s">
        <v>97</v>
      </c>
    </row>
    <row r="13">
      <c r="A13" s="19" t="s">
        <v>98</v>
      </c>
      <c r="B13" s="19" t="s">
        <v>99</v>
      </c>
    </row>
    <row r="14">
      <c r="A14" s="19" t="s">
        <v>100</v>
      </c>
      <c r="B14" s="19" t="s">
        <v>101</v>
      </c>
    </row>
    <row r="15">
      <c r="A15" s="19" t="s">
        <v>102</v>
      </c>
      <c r="B15" s="19" t="s">
        <v>103</v>
      </c>
    </row>
    <row r="16">
      <c r="A16" s="19" t="s">
        <v>104</v>
      </c>
      <c r="B16" s="19" t="s">
        <v>105</v>
      </c>
    </row>
    <row r="17">
      <c r="A17" s="19" t="s">
        <v>106</v>
      </c>
      <c r="B17" s="19" t="s">
        <v>107</v>
      </c>
    </row>
    <row r="18">
      <c r="A18" s="19" t="s">
        <v>108</v>
      </c>
      <c r="B18" s="19" t="s">
        <v>109</v>
      </c>
    </row>
    <row r="19">
      <c r="A19" s="19" t="s">
        <v>110</v>
      </c>
      <c r="B19" s="19" t="s">
        <v>111</v>
      </c>
    </row>
    <row r="20">
      <c r="A20" s="19" t="s">
        <v>112</v>
      </c>
      <c r="B20" s="19" t="s">
        <v>113</v>
      </c>
    </row>
    <row r="21" ht="15.75" customHeight="1">
      <c r="A21" s="19" t="s">
        <v>114</v>
      </c>
      <c r="B21" s="19" t="s">
        <v>115</v>
      </c>
    </row>
    <row r="22" ht="15.75" customHeight="1">
      <c r="A22" s="19" t="s">
        <v>116</v>
      </c>
      <c r="B22" s="19" t="s">
        <v>117</v>
      </c>
    </row>
    <row r="23" ht="15.75" customHeight="1">
      <c r="A23" s="19" t="s">
        <v>118</v>
      </c>
      <c r="B23" s="19" t="s">
        <v>119</v>
      </c>
    </row>
    <row r="24" ht="15.75" customHeight="1">
      <c r="A24" s="19" t="s">
        <v>120</v>
      </c>
      <c r="B24" s="19" t="s">
        <v>121</v>
      </c>
    </row>
    <row r="25" ht="15.75" customHeight="1">
      <c r="A25" s="19" t="s">
        <v>122</v>
      </c>
      <c r="B25" s="19" t="s">
        <v>123</v>
      </c>
    </row>
    <row r="26" ht="15.75" customHeight="1">
      <c r="A26" s="19" t="s">
        <v>124</v>
      </c>
      <c r="B26" s="19" t="s">
        <v>125</v>
      </c>
    </row>
    <row r="27" ht="15.75" customHeight="1">
      <c r="A27" s="19" t="s">
        <v>126</v>
      </c>
      <c r="B27" s="19" t="s">
        <v>127</v>
      </c>
    </row>
    <row r="28" ht="15.75" customHeight="1">
      <c r="A28" s="19" t="s">
        <v>128</v>
      </c>
      <c r="B28" s="19" t="s">
        <v>129</v>
      </c>
    </row>
    <row r="29" ht="15.75" customHeight="1">
      <c r="A29" s="19" t="s">
        <v>130</v>
      </c>
      <c r="B29" s="19" t="s">
        <v>131</v>
      </c>
    </row>
    <row r="30" ht="15.75" customHeight="1">
      <c r="A30" s="19" t="s">
        <v>132</v>
      </c>
      <c r="B30" s="19" t="s">
        <v>133</v>
      </c>
    </row>
    <row r="31" ht="15.75" customHeight="1">
      <c r="A31" s="19" t="s">
        <v>134</v>
      </c>
      <c r="B31" s="19" t="s">
        <v>135</v>
      </c>
    </row>
    <row r="32" ht="15.75" customHeight="1">
      <c r="A32" s="19" t="s">
        <v>136</v>
      </c>
      <c r="B32" s="19" t="s">
        <v>137</v>
      </c>
    </row>
    <row r="33" ht="15.75" customHeight="1">
      <c r="A33" s="19" t="s">
        <v>138</v>
      </c>
      <c r="B33" s="19" t="s">
        <v>139</v>
      </c>
    </row>
    <row r="34" ht="15.75" customHeight="1">
      <c r="A34" s="19" t="s">
        <v>140</v>
      </c>
      <c r="B34" s="19" t="s">
        <v>141</v>
      </c>
    </row>
    <row r="35" ht="15.75" customHeight="1">
      <c r="A35" s="19" t="s">
        <v>142</v>
      </c>
      <c r="B35" s="19" t="s">
        <v>143</v>
      </c>
    </row>
    <row r="36" ht="15.75" customHeight="1">
      <c r="A36" s="19" t="s">
        <v>144</v>
      </c>
      <c r="B36" s="19" t="s">
        <v>145</v>
      </c>
    </row>
    <row r="37" ht="15.75" customHeight="1">
      <c r="A37" s="19" t="s">
        <v>146</v>
      </c>
      <c r="B37" s="19" t="s">
        <v>147</v>
      </c>
    </row>
    <row r="38" ht="15.75" customHeight="1">
      <c r="A38" s="19" t="s">
        <v>148</v>
      </c>
      <c r="B38" s="19" t="s">
        <v>149</v>
      </c>
    </row>
    <row r="39" ht="15.75" customHeight="1">
      <c r="A39" s="19" t="s">
        <v>150</v>
      </c>
      <c r="B39" s="19" t="s">
        <v>151</v>
      </c>
    </row>
    <row r="40" ht="15.75" customHeight="1">
      <c r="A40" s="19" t="s">
        <v>152</v>
      </c>
      <c r="B40" s="19" t="s">
        <v>153</v>
      </c>
    </row>
    <row r="41" ht="15.75" customHeight="1">
      <c r="A41" s="19" t="s">
        <v>154</v>
      </c>
      <c r="B41" s="19" t="s">
        <v>155</v>
      </c>
    </row>
    <row r="42" ht="15.75" customHeight="1">
      <c r="A42" s="19" t="s">
        <v>156</v>
      </c>
      <c r="B42" s="19" t="s">
        <v>157</v>
      </c>
    </row>
    <row r="43" ht="15.75" customHeight="1">
      <c r="A43" s="19" t="s">
        <v>158</v>
      </c>
      <c r="B43" s="19" t="s">
        <v>159</v>
      </c>
    </row>
    <row r="44" ht="15.75" customHeight="1">
      <c r="A44" s="19" t="s">
        <v>160</v>
      </c>
      <c r="B44" s="19" t="s">
        <v>161</v>
      </c>
    </row>
    <row r="45" ht="15.75" customHeight="1">
      <c r="A45" s="19" t="s">
        <v>162</v>
      </c>
      <c r="B45" s="19" t="s">
        <v>163</v>
      </c>
    </row>
    <row r="46" ht="15.75" customHeight="1">
      <c r="A46" s="19" t="s">
        <v>164</v>
      </c>
      <c r="B46" s="19" t="s">
        <v>165</v>
      </c>
    </row>
    <row r="47" ht="15.75" customHeight="1">
      <c r="A47" s="19" t="s">
        <v>166</v>
      </c>
      <c r="B47" s="19" t="s">
        <v>167</v>
      </c>
    </row>
    <row r="48" ht="15.75" customHeight="1">
      <c r="A48" s="19" t="s">
        <v>168</v>
      </c>
      <c r="B48" s="19" t="s">
        <v>169</v>
      </c>
    </row>
    <row r="49" ht="15.75" customHeight="1">
      <c r="A49" s="19" t="s">
        <v>170</v>
      </c>
      <c r="B49" s="19" t="s">
        <v>171</v>
      </c>
    </row>
    <row r="50" ht="15.75" customHeight="1">
      <c r="A50" s="19" t="s">
        <v>172</v>
      </c>
      <c r="B50" s="19" t="s">
        <v>173</v>
      </c>
    </row>
    <row r="51" ht="15.75" customHeight="1">
      <c r="A51" s="19" t="s">
        <v>174</v>
      </c>
      <c r="B51" s="19" t="s">
        <v>175</v>
      </c>
    </row>
    <row r="52" ht="15.75" customHeight="1">
      <c r="A52" s="19" t="s">
        <v>176</v>
      </c>
      <c r="B52" s="19" t="s">
        <v>177</v>
      </c>
    </row>
    <row r="53" ht="15.75" customHeight="1">
      <c r="A53" s="19" t="s">
        <v>178</v>
      </c>
      <c r="B53" s="19" t="s">
        <v>179</v>
      </c>
    </row>
    <row r="54" ht="15.75" customHeight="1">
      <c r="A54" s="19" t="s">
        <v>180</v>
      </c>
      <c r="B54" s="19" t="s">
        <v>181</v>
      </c>
    </row>
    <row r="55" ht="15.75" customHeight="1">
      <c r="A55" s="19" t="s">
        <v>182</v>
      </c>
      <c r="B55" s="19" t="s">
        <v>183</v>
      </c>
    </row>
    <row r="56" ht="15.75" customHeight="1">
      <c r="A56" s="19" t="s">
        <v>184</v>
      </c>
      <c r="B56" s="19" t="s">
        <v>185</v>
      </c>
    </row>
    <row r="57" ht="15.75" customHeight="1">
      <c r="A57" s="19" t="s">
        <v>186</v>
      </c>
      <c r="B57" s="19" t="s">
        <v>187</v>
      </c>
    </row>
    <row r="58" ht="15.75" customHeight="1">
      <c r="A58" s="19" t="s">
        <v>188</v>
      </c>
      <c r="B58" s="19" t="s">
        <v>189</v>
      </c>
    </row>
    <row r="59" ht="15.75" customHeight="1">
      <c r="A59" s="19" t="s">
        <v>190</v>
      </c>
      <c r="B59" s="19" t="s">
        <v>191</v>
      </c>
    </row>
    <row r="60" ht="15.75" customHeight="1">
      <c r="A60" s="19" t="s">
        <v>192</v>
      </c>
      <c r="B60" s="19" t="s">
        <v>193</v>
      </c>
    </row>
    <row r="61" ht="15.75" customHeight="1">
      <c r="A61" s="19" t="s">
        <v>194</v>
      </c>
      <c r="B61" s="19" t="s">
        <v>195</v>
      </c>
    </row>
    <row r="62" ht="15.75" customHeight="1">
      <c r="A62" s="19" t="s">
        <v>196</v>
      </c>
      <c r="B62" s="19" t="s">
        <v>197</v>
      </c>
    </row>
    <row r="63" ht="15.75" customHeight="1">
      <c r="A63" s="19" t="s">
        <v>198</v>
      </c>
      <c r="B63" s="19" t="s">
        <v>199</v>
      </c>
    </row>
    <row r="64" ht="15.75" customHeight="1">
      <c r="A64" s="19" t="s">
        <v>200</v>
      </c>
      <c r="B64" s="19" t="s">
        <v>201</v>
      </c>
    </row>
    <row r="65" ht="15.75" customHeight="1">
      <c r="A65" s="19" t="s">
        <v>202</v>
      </c>
      <c r="B65" s="19" t="s">
        <v>203</v>
      </c>
    </row>
    <row r="66" ht="15.75" customHeight="1">
      <c r="A66" s="19" t="s">
        <v>204</v>
      </c>
      <c r="B66" s="19" t="s">
        <v>205</v>
      </c>
    </row>
    <row r="67" ht="15.75" customHeight="1">
      <c r="A67" s="19" t="s">
        <v>206</v>
      </c>
      <c r="B67" s="19" t="s">
        <v>207</v>
      </c>
    </row>
    <row r="68" ht="15.75" customHeight="1">
      <c r="A68" s="19" t="s">
        <v>208</v>
      </c>
      <c r="B68" s="19" t="s">
        <v>209</v>
      </c>
    </row>
    <row r="69" ht="15.75" customHeight="1">
      <c r="A69" s="19" t="s">
        <v>210</v>
      </c>
      <c r="B69" s="19" t="s">
        <v>211</v>
      </c>
    </row>
    <row r="70" ht="15.75" customHeight="1">
      <c r="A70" s="19" t="s">
        <v>212</v>
      </c>
      <c r="B70" s="19" t="s">
        <v>213</v>
      </c>
    </row>
    <row r="71" ht="15.75" customHeight="1">
      <c r="A71" s="19" t="s">
        <v>214</v>
      </c>
      <c r="B71" s="19" t="s">
        <v>215</v>
      </c>
    </row>
    <row r="72" ht="15.75" customHeight="1">
      <c r="A72" s="19" t="s">
        <v>216</v>
      </c>
      <c r="B72" s="19" t="s">
        <v>217</v>
      </c>
    </row>
    <row r="73" ht="15.75" customHeight="1">
      <c r="A73" s="19" t="s">
        <v>218</v>
      </c>
      <c r="B73" s="19" t="s">
        <v>219</v>
      </c>
    </row>
    <row r="74" ht="15.75" customHeight="1">
      <c r="A74" s="19" t="s">
        <v>220</v>
      </c>
      <c r="B74" s="19" t="s">
        <v>221</v>
      </c>
    </row>
    <row r="75" ht="15.75" customHeight="1">
      <c r="A75" s="19" t="s">
        <v>222</v>
      </c>
      <c r="B75" s="19" t="s">
        <v>223</v>
      </c>
    </row>
    <row r="76" ht="15.75" customHeight="1">
      <c r="A76" s="19" t="s">
        <v>224</v>
      </c>
      <c r="B76" s="19" t="s">
        <v>225</v>
      </c>
    </row>
    <row r="77" ht="15.75" customHeight="1">
      <c r="A77" s="19" t="s">
        <v>226</v>
      </c>
      <c r="B77" s="19" t="s">
        <v>227</v>
      </c>
    </row>
    <row r="78" ht="15.75" customHeight="1">
      <c r="A78" s="19" t="s">
        <v>228</v>
      </c>
      <c r="B78" s="19" t="s">
        <v>229</v>
      </c>
    </row>
    <row r="79" ht="15.75" customHeight="1">
      <c r="A79" s="19" t="s">
        <v>230</v>
      </c>
      <c r="B79" s="19" t="s">
        <v>231</v>
      </c>
    </row>
    <row r="80" ht="15.75" customHeight="1">
      <c r="A80" s="19" t="s">
        <v>232</v>
      </c>
      <c r="B80" s="19" t="s">
        <v>233</v>
      </c>
    </row>
    <row r="81" ht="15.75" customHeight="1">
      <c r="A81" s="19" t="s">
        <v>234</v>
      </c>
      <c r="B81" s="19" t="s">
        <v>235</v>
      </c>
    </row>
    <row r="82" ht="15.75" customHeight="1">
      <c r="A82" s="19" t="s">
        <v>236</v>
      </c>
      <c r="B82" s="19" t="s">
        <v>237</v>
      </c>
    </row>
    <row r="83" ht="15.75" customHeight="1">
      <c r="A83" s="19" t="s">
        <v>238</v>
      </c>
      <c r="B83" s="19" t="s">
        <v>239</v>
      </c>
    </row>
    <row r="84" ht="15.75" customHeight="1">
      <c r="A84" s="19" t="s">
        <v>240</v>
      </c>
      <c r="B84" s="19" t="s">
        <v>241</v>
      </c>
    </row>
    <row r="85" ht="15.75" customHeight="1">
      <c r="A85" s="19" t="s">
        <v>242</v>
      </c>
      <c r="B85" s="19" t="s">
        <v>243</v>
      </c>
    </row>
    <row r="86" ht="15.75" customHeight="1">
      <c r="A86" s="19" t="s">
        <v>244</v>
      </c>
      <c r="B86" s="19" t="s">
        <v>245</v>
      </c>
    </row>
    <row r="87" ht="15.75" customHeight="1">
      <c r="A87" s="19" t="s">
        <v>246</v>
      </c>
      <c r="B87" s="19" t="s">
        <v>247</v>
      </c>
    </row>
    <row r="88" ht="15.75" customHeight="1">
      <c r="A88" s="19" t="s">
        <v>248</v>
      </c>
      <c r="B88" s="19" t="s">
        <v>249</v>
      </c>
    </row>
    <row r="89" ht="15.75" customHeight="1">
      <c r="A89" s="19" t="s">
        <v>250</v>
      </c>
      <c r="B89" s="19" t="s">
        <v>251</v>
      </c>
    </row>
    <row r="90" ht="15.75" customHeight="1">
      <c r="A90" s="19" t="s">
        <v>252</v>
      </c>
      <c r="B90" s="19" t="s">
        <v>253</v>
      </c>
    </row>
    <row r="91" ht="15.75" customHeight="1">
      <c r="A91" s="19" t="s">
        <v>254</v>
      </c>
      <c r="B91" s="19" t="s">
        <v>255</v>
      </c>
    </row>
    <row r="92" ht="15.75" customHeight="1">
      <c r="A92" s="19" t="s">
        <v>256</v>
      </c>
      <c r="B92" s="19" t="s">
        <v>257</v>
      </c>
    </row>
    <row r="93" ht="15.75" customHeight="1">
      <c r="A93" s="19" t="s">
        <v>258</v>
      </c>
      <c r="B93" s="19" t="s">
        <v>259</v>
      </c>
    </row>
    <row r="94" ht="15.75" customHeight="1">
      <c r="A94" s="19" t="s">
        <v>260</v>
      </c>
      <c r="B94" s="19" t="s">
        <v>261</v>
      </c>
    </row>
    <row r="95" ht="15.75" customHeight="1">
      <c r="A95" s="19" t="s">
        <v>262</v>
      </c>
      <c r="B95" s="19" t="s">
        <v>263</v>
      </c>
    </row>
    <row r="96" ht="15.75" customHeight="1">
      <c r="A96" s="19" t="s">
        <v>264</v>
      </c>
      <c r="B96" s="19" t="s">
        <v>265</v>
      </c>
    </row>
    <row r="97" ht="15.75" customHeight="1">
      <c r="A97" s="19" t="s">
        <v>266</v>
      </c>
      <c r="B97" s="19" t="s">
        <v>267</v>
      </c>
    </row>
    <row r="98" ht="15.75" customHeight="1">
      <c r="A98" s="19" t="s">
        <v>268</v>
      </c>
      <c r="B98" s="19" t="s">
        <v>269</v>
      </c>
    </row>
    <row r="99" ht="15.75" customHeight="1">
      <c r="A99" s="19" t="s">
        <v>270</v>
      </c>
      <c r="B99" s="19" t="s">
        <v>271</v>
      </c>
    </row>
    <row r="100" ht="15.75" customHeight="1">
      <c r="A100" s="19" t="s">
        <v>272</v>
      </c>
      <c r="B100" s="19" t="s">
        <v>273</v>
      </c>
    </row>
    <row r="101" ht="15.75" customHeight="1">
      <c r="A101" s="19" t="s">
        <v>274</v>
      </c>
      <c r="B101" s="19" t="s">
        <v>275</v>
      </c>
    </row>
    <row r="102" ht="15.75" customHeight="1">
      <c r="A102" s="19" t="s">
        <v>276</v>
      </c>
      <c r="B102" s="19" t="s">
        <v>277</v>
      </c>
    </row>
    <row r="103" ht="15.75" customHeight="1">
      <c r="A103" s="19" t="s">
        <v>278</v>
      </c>
      <c r="B103" s="19" t="s">
        <v>279</v>
      </c>
    </row>
    <row r="104" ht="15.75" customHeight="1">
      <c r="A104" s="19" t="s">
        <v>280</v>
      </c>
      <c r="B104" s="19" t="s">
        <v>281</v>
      </c>
    </row>
    <row r="105" ht="15.75" customHeight="1">
      <c r="A105" s="19" t="s">
        <v>282</v>
      </c>
      <c r="B105" s="19" t="s">
        <v>283</v>
      </c>
    </row>
    <row r="106" ht="15.75" customHeight="1">
      <c r="A106" s="19" t="s">
        <v>284</v>
      </c>
      <c r="B106" s="19" t="s">
        <v>285</v>
      </c>
    </row>
    <row r="107" ht="15.75" customHeight="1">
      <c r="A107" s="19" t="s">
        <v>286</v>
      </c>
      <c r="B107" s="19" t="s">
        <v>287</v>
      </c>
    </row>
    <row r="108" ht="15.75" customHeight="1">
      <c r="A108" s="19" t="s">
        <v>288</v>
      </c>
      <c r="B108" s="19" t="s">
        <v>289</v>
      </c>
    </row>
    <row r="109" ht="15.75" customHeight="1">
      <c r="A109" s="19" t="s">
        <v>290</v>
      </c>
      <c r="B109" s="19" t="s">
        <v>291</v>
      </c>
    </row>
    <row r="110" ht="15.75" customHeight="1">
      <c r="A110" s="19" t="s">
        <v>292</v>
      </c>
      <c r="B110" s="19" t="s">
        <v>293</v>
      </c>
    </row>
    <row r="111" ht="15.75" customHeight="1">
      <c r="A111" s="19" t="s">
        <v>294</v>
      </c>
      <c r="B111" s="19" t="s">
        <v>295</v>
      </c>
    </row>
    <row r="112" ht="15.75" customHeight="1">
      <c r="A112" s="19" t="s">
        <v>296</v>
      </c>
      <c r="B112" s="19" t="s">
        <v>297</v>
      </c>
    </row>
    <row r="113" ht="15.75" customHeight="1">
      <c r="A113" s="19" t="s">
        <v>298</v>
      </c>
      <c r="B113" s="19" t="s">
        <v>299</v>
      </c>
    </row>
    <row r="114" ht="15.75" customHeight="1">
      <c r="A114" s="19" t="s">
        <v>300</v>
      </c>
      <c r="B114" s="19" t="s">
        <v>301</v>
      </c>
    </row>
    <row r="115" ht="15.75" customHeight="1">
      <c r="A115" s="19" t="s">
        <v>302</v>
      </c>
      <c r="B115" s="19" t="s">
        <v>303</v>
      </c>
    </row>
    <row r="116" ht="15.75" customHeight="1">
      <c r="A116" s="19" t="s">
        <v>304</v>
      </c>
      <c r="B116" s="19" t="s">
        <v>305</v>
      </c>
    </row>
    <row r="117" ht="15.75" customHeight="1">
      <c r="A117" s="19" t="s">
        <v>306</v>
      </c>
      <c r="B117" s="19" t="s">
        <v>307</v>
      </c>
    </row>
    <row r="118" ht="15.75" customHeight="1">
      <c r="A118" s="19" t="s">
        <v>308</v>
      </c>
      <c r="B118" s="19" t="s">
        <v>309</v>
      </c>
    </row>
    <row r="119" ht="15.75" customHeight="1">
      <c r="A119" s="19" t="s">
        <v>310</v>
      </c>
      <c r="B119" s="19" t="s">
        <v>311</v>
      </c>
    </row>
    <row r="120" ht="15.75" customHeight="1">
      <c r="A120" s="19" t="s">
        <v>312</v>
      </c>
      <c r="B120" s="19" t="s">
        <v>313</v>
      </c>
    </row>
    <row r="121" ht="15.75" customHeight="1">
      <c r="A121" s="19" t="s">
        <v>314</v>
      </c>
      <c r="B121" s="19" t="s">
        <v>315</v>
      </c>
    </row>
    <row r="122" ht="15.75" customHeight="1">
      <c r="A122" s="19" t="s">
        <v>316</v>
      </c>
      <c r="B122" s="19" t="s">
        <v>317</v>
      </c>
    </row>
    <row r="123" ht="15.75" customHeight="1">
      <c r="A123" s="19" t="s">
        <v>318</v>
      </c>
      <c r="B123" s="19" t="s">
        <v>319</v>
      </c>
    </row>
    <row r="124" ht="15.75" customHeight="1">
      <c r="A124" s="19" t="s">
        <v>320</v>
      </c>
      <c r="B124" s="19" t="s">
        <v>321</v>
      </c>
    </row>
    <row r="125" ht="15.75" customHeight="1">
      <c r="A125" s="19" t="s">
        <v>322</v>
      </c>
      <c r="B125" s="19" t="s">
        <v>323</v>
      </c>
    </row>
    <row r="126" ht="15.75" customHeight="1">
      <c r="A126" s="19" t="s">
        <v>324</v>
      </c>
      <c r="B126" s="19" t="s">
        <v>325</v>
      </c>
    </row>
    <row r="127" ht="15.75" customHeight="1">
      <c r="A127" s="19" t="s">
        <v>326</v>
      </c>
      <c r="B127" s="19" t="s">
        <v>327</v>
      </c>
    </row>
    <row r="128" ht="15.75" customHeight="1">
      <c r="A128" s="19" t="s">
        <v>328</v>
      </c>
      <c r="B128" s="19" t="s">
        <v>329</v>
      </c>
    </row>
    <row r="129" ht="15.75" customHeight="1">
      <c r="A129" s="19" t="s">
        <v>330</v>
      </c>
      <c r="B129" s="19" t="s">
        <v>331</v>
      </c>
    </row>
    <row r="130" ht="15.75" customHeight="1">
      <c r="A130" s="19" t="s">
        <v>332</v>
      </c>
      <c r="B130" s="19" t="s">
        <v>333</v>
      </c>
    </row>
    <row r="131" ht="15.75" customHeight="1">
      <c r="A131" s="19" t="s">
        <v>334</v>
      </c>
      <c r="B131" s="19" t="s">
        <v>335</v>
      </c>
    </row>
    <row r="132" ht="15.75" customHeight="1">
      <c r="A132" s="19" t="s">
        <v>336</v>
      </c>
      <c r="B132" s="19" t="s">
        <v>337</v>
      </c>
    </row>
    <row r="133" ht="15.75" customHeight="1">
      <c r="A133" s="19" t="s">
        <v>338</v>
      </c>
      <c r="B133" s="19" t="s">
        <v>339</v>
      </c>
    </row>
    <row r="134" ht="15.75" customHeight="1">
      <c r="A134" s="19" t="s">
        <v>340</v>
      </c>
      <c r="B134" s="19" t="s">
        <v>341</v>
      </c>
    </row>
    <row r="135" ht="15.75" customHeight="1">
      <c r="A135" s="19" t="s">
        <v>342</v>
      </c>
      <c r="B135" s="19" t="s">
        <v>343</v>
      </c>
    </row>
    <row r="136" ht="15.75" customHeight="1">
      <c r="A136" s="19" t="s">
        <v>344</v>
      </c>
      <c r="B136" s="19" t="s">
        <v>345</v>
      </c>
    </row>
    <row r="137" ht="15.75" customHeight="1">
      <c r="A137" s="19" t="s">
        <v>346</v>
      </c>
      <c r="B137" s="19" t="s">
        <v>347</v>
      </c>
    </row>
    <row r="138" ht="15.75" customHeight="1">
      <c r="A138" s="19" t="s">
        <v>348</v>
      </c>
      <c r="B138" s="19" t="s">
        <v>349</v>
      </c>
    </row>
    <row r="139" ht="15.75" customHeight="1">
      <c r="A139" s="19" t="s">
        <v>350</v>
      </c>
      <c r="B139" s="19" t="s">
        <v>351</v>
      </c>
    </row>
    <row r="140" ht="15.75" customHeight="1">
      <c r="A140" s="19" t="s">
        <v>352</v>
      </c>
      <c r="B140" s="19" t="s">
        <v>353</v>
      </c>
    </row>
    <row r="141" ht="15.75" customHeight="1">
      <c r="A141" s="19" t="s">
        <v>354</v>
      </c>
      <c r="B141" s="19" t="s">
        <v>355</v>
      </c>
    </row>
    <row r="142" ht="15.75" customHeight="1">
      <c r="A142" s="19" t="s">
        <v>356</v>
      </c>
      <c r="B142" s="19" t="s">
        <v>357</v>
      </c>
    </row>
    <row r="143" ht="15.75" customHeight="1">
      <c r="A143" s="19" t="s">
        <v>358</v>
      </c>
      <c r="B143" s="19" t="s">
        <v>359</v>
      </c>
    </row>
    <row r="144" ht="15.75" customHeight="1">
      <c r="A144" s="19" t="s">
        <v>360</v>
      </c>
      <c r="B144" s="19" t="s">
        <v>361</v>
      </c>
    </row>
    <row r="145" ht="15.75" customHeight="1">
      <c r="A145" s="19" t="s">
        <v>362</v>
      </c>
      <c r="B145" s="19" t="s">
        <v>363</v>
      </c>
    </row>
    <row r="146" ht="15.75" customHeight="1">
      <c r="A146" s="19" t="s">
        <v>364</v>
      </c>
      <c r="B146" s="19" t="s">
        <v>365</v>
      </c>
    </row>
    <row r="147" ht="15.75" customHeight="1">
      <c r="A147" s="19" t="s">
        <v>366</v>
      </c>
      <c r="B147" s="19" t="s">
        <v>367</v>
      </c>
    </row>
    <row r="148" ht="15.75" customHeight="1">
      <c r="A148" s="19" t="s">
        <v>368</v>
      </c>
      <c r="B148" s="19" t="s">
        <v>369</v>
      </c>
    </row>
    <row r="149" ht="15.75" customHeight="1">
      <c r="A149" s="19" t="s">
        <v>370</v>
      </c>
      <c r="B149" s="19" t="s">
        <v>371</v>
      </c>
    </row>
    <row r="150" ht="15.75" customHeight="1">
      <c r="A150" s="19" t="s">
        <v>372</v>
      </c>
      <c r="B150" s="19" t="s">
        <v>373</v>
      </c>
    </row>
    <row r="151" ht="15.75" customHeight="1">
      <c r="A151" s="19" t="s">
        <v>374</v>
      </c>
      <c r="B151" s="19" t="s">
        <v>375</v>
      </c>
    </row>
    <row r="152" ht="15.75" customHeight="1">
      <c r="A152" s="19" t="s">
        <v>376</v>
      </c>
      <c r="B152" s="19" t="s">
        <v>377</v>
      </c>
    </row>
    <row r="153" ht="15.75" customHeight="1">
      <c r="A153" s="19" t="s">
        <v>378</v>
      </c>
      <c r="B153" s="19" t="s">
        <v>379</v>
      </c>
    </row>
    <row r="154" ht="15.75" customHeight="1">
      <c r="A154" s="19" t="s">
        <v>380</v>
      </c>
      <c r="B154" s="19" t="s">
        <v>381</v>
      </c>
    </row>
    <row r="155" ht="15.75" customHeight="1">
      <c r="A155" s="19" t="s">
        <v>382</v>
      </c>
      <c r="B155" s="19" t="s">
        <v>383</v>
      </c>
    </row>
    <row r="156" ht="15.75" customHeight="1">
      <c r="A156" s="19" t="s">
        <v>384</v>
      </c>
      <c r="B156" s="19" t="s">
        <v>385</v>
      </c>
    </row>
    <row r="157" ht="15.75" customHeight="1">
      <c r="A157" s="19" t="s">
        <v>386</v>
      </c>
      <c r="B157" s="19" t="s">
        <v>387</v>
      </c>
    </row>
    <row r="158" ht="15.75" customHeight="1">
      <c r="A158" s="19" t="s">
        <v>388</v>
      </c>
      <c r="B158" s="19" t="s">
        <v>389</v>
      </c>
    </row>
    <row r="159" ht="15.75" customHeight="1">
      <c r="A159" s="19" t="s">
        <v>390</v>
      </c>
      <c r="B159" s="19" t="s">
        <v>391</v>
      </c>
    </row>
    <row r="160" ht="15.75" customHeight="1">
      <c r="A160" s="19" t="s">
        <v>392</v>
      </c>
      <c r="B160" s="19" t="s">
        <v>393</v>
      </c>
    </row>
    <row r="161" ht="15.75" customHeight="1">
      <c r="A161" s="19" t="s">
        <v>394</v>
      </c>
      <c r="B161" s="19" t="s">
        <v>395</v>
      </c>
    </row>
    <row r="162" ht="15.75" customHeight="1">
      <c r="A162" s="19" t="s">
        <v>396</v>
      </c>
      <c r="B162" s="19" t="s">
        <v>397</v>
      </c>
    </row>
    <row r="163" ht="15.75" customHeight="1">
      <c r="A163" s="19" t="s">
        <v>398</v>
      </c>
      <c r="B163" s="19" t="s">
        <v>399</v>
      </c>
    </row>
    <row r="164" ht="15.75" customHeight="1">
      <c r="A164" s="19" t="s">
        <v>400</v>
      </c>
      <c r="B164" s="19" t="s">
        <v>401</v>
      </c>
    </row>
    <row r="165" ht="15.75" customHeight="1">
      <c r="A165" s="19" t="s">
        <v>402</v>
      </c>
      <c r="B165" s="19" t="s">
        <v>403</v>
      </c>
    </row>
    <row r="166" ht="15.75" customHeight="1">
      <c r="A166" s="19" t="s">
        <v>404</v>
      </c>
      <c r="B166" s="19" t="s">
        <v>405</v>
      </c>
    </row>
    <row r="167" ht="15.75" customHeight="1">
      <c r="A167" s="19" t="s">
        <v>406</v>
      </c>
      <c r="B167" s="19" t="s">
        <v>407</v>
      </c>
    </row>
    <row r="168" ht="15.75" customHeight="1">
      <c r="A168" s="19" t="s">
        <v>408</v>
      </c>
      <c r="B168" s="19" t="s">
        <v>409</v>
      </c>
    </row>
    <row r="169" ht="15.75" customHeight="1">
      <c r="A169" s="19" t="s">
        <v>410</v>
      </c>
      <c r="B169" s="19" t="s">
        <v>411</v>
      </c>
    </row>
    <row r="170" ht="15.75" customHeight="1">
      <c r="A170" s="19" t="s">
        <v>412</v>
      </c>
      <c r="B170" s="19" t="s">
        <v>413</v>
      </c>
    </row>
    <row r="171" ht="15.75" customHeight="1">
      <c r="A171" s="19" t="s">
        <v>414</v>
      </c>
      <c r="B171" s="19" t="s">
        <v>415</v>
      </c>
    </row>
    <row r="172" ht="15.75" customHeight="1">
      <c r="A172" s="19" t="s">
        <v>416</v>
      </c>
      <c r="B172" s="19" t="s">
        <v>417</v>
      </c>
    </row>
    <row r="173" ht="15.75" customHeight="1">
      <c r="A173" s="19" t="s">
        <v>418</v>
      </c>
      <c r="B173" s="19" t="s">
        <v>419</v>
      </c>
    </row>
    <row r="174" ht="15.75" customHeight="1">
      <c r="A174" s="19" t="s">
        <v>420</v>
      </c>
      <c r="B174" s="19" t="s">
        <v>421</v>
      </c>
    </row>
    <row r="175" ht="15.75" customHeight="1">
      <c r="A175" s="19" t="s">
        <v>422</v>
      </c>
      <c r="B175" s="19" t="s">
        <v>423</v>
      </c>
    </row>
    <row r="176" ht="15.75" customHeight="1">
      <c r="A176" s="19" t="s">
        <v>424</v>
      </c>
      <c r="B176" s="19" t="s">
        <v>425</v>
      </c>
    </row>
    <row r="177" ht="15.75" customHeight="1">
      <c r="A177" s="19" t="s">
        <v>426</v>
      </c>
      <c r="B177" s="19" t="s">
        <v>427</v>
      </c>
    </row>
    <row r="178" ht="15.75" customHeight="1">
      <c r="A178" s="19" t="s">
        <v>428</v>
      </c>
      <c r="B178" s="19" t="s">
        <v>429</v>
      </c>
    </row>
    <row r="179" ht="15.75" customHeight="1">
      <c r="A179" s="19" t="s">
        <v>430</v>
      </c>
      <c r="B179" s="19" t="s">
        <v>431</v>
      </c>
    </row>
    <row r="180" ht="15.75" customHeight="1">
      <c r="A180" s="19" t="s">
        <v>432</v>
      </c>
      <c r="B180" s="19" t="s">
        <v>433</v>
      </c>
    </row>
    <row r="181" ht="15.75" customHeight="1">
      <c r="A181" s="19" t="s">
        <v>434</v>
      </c>
      <c r="B181" s="19" t="s">
        <v>435</v>
      </c>
    </row>
    <row r="182" ht="15.75" customHeight="1">
      <c r="A182" s="19" t="s">
        <v>436</v>
      </c>
      <c r="B182" s="19" t="s">
        <v>437</v>
      </c>
    </row>
    <row r="183" ht="15.75" customHeight="1">
      <c r="A183" s="19" t="s">
        <v>438</v>
      </c>
      <c r="B183" s="19" t="s">
        <v>439</v>
      </c>
    </row>
    <row r="184" ht="15.75" customHeight="1">
      <c r="A184" s="19" t="s">
        <v>440</v>
      </c>
      <c r="B184" s="19" t="s">
        <v>441</v>
      </c>
    </row>
    <row r="185" ht="15.75" customHeight="1">
      <c r="A185" s="19" t="s">
        <v>442</v>
      </c>
      <c r="B185" s="19" t="s">
        <v>443</v>
      </c>
    </row>
    <row r="186" ht="15.75" customHeight="1">
      <c r="A186" s="19" t="s">
        <v>444</v>
      </c>
      <c r="B186" s="19" t="s">
        <v>445</v>
      </c>
    </row>
    <row r="187" ht="15.75" customHeight="1">
      <c r="A187" s="19" t="s">
        <v>446</v>
      </c>
      <c r="B187" s="19" t="s">
        <v>447</v>
      </c>
    </row>
    <row r="188" ht="15.75" customHeight="1">
      <c r="A188" s="19" t="s">
        <v>448</v>
      </c>
      <c r="B188" s="19" t="s">
        <v>449</v>
      </c>
    </row>
    <row r="189" ht="15.75" customHeight="1">
      <c r="A189" s="19" t="s">
        <v>450</v>
      </c>
      <c r="B189" s="19" t="s">
        <v>451</v>
      </c>
    </row>
    <row r="190" ht="15.75" customHeight="1">
      <c r="A190" s="19" t="s">
        <v>452</v>
      </c>
      <c r="B190" s="19" t="s">
        <v>453</v>
      </c>
    </row>
    <row r="191" ht="15.75" customHeight="1">
      <c r="A191" s="19" t="s">
        <v>454</v>
      </c>
      <c r="B191" s="19" t="s">
        <v>455</v>
      </c>
    </row>
    <row r="192" ht="15.75" customHeight="1">
      <c r="A192" s="19" t="s">
        <v>456</v>
      </c>
      <c r="B192" s="19" t="s">
        <v>457</v>
      </c>
    </row>
    <row r="193" ht="15.75" customHeight="1">
      <c r="A193" s="19" t="s">
        <v>458</v>
      </c>
      <c r="B193" s="19" t="s">
        <v>459</v>
      </c>
    </row>
    <row r="194" ht="15.75" customHeight="1">
      <c r="A194" s="19" t="s">
        <v>460</v>
      </c>
      <c r="B194" s="19" t="s">
        <v>461</v>
      </c>
    </row>
    <row r="195" ht="15.75" customHeight="1">
      <c r="A195" s="19" t="s">
        <v>462</v>
      </c>
      <c r="B195" s="19" t="s">
        <v>463</v>
      </c>
    </row>
    <row r="196" ht="15.75" customHeight="1">
      <c r="A196" s="19" t="s">
        <v>464</v>
      </c>
      <c r="B196" s="19" t="s">
        <v>465</v>
      </c>
    </row>
    <row r="197" ht="15.75" customHeight="1">
      <c r="A197" s="19" t="s">
        <v>466</v>
      </c>
      <c r="B197" s="19" t="s">
        <v>467</v>
      </c>
    </row>
    <row r="198" ht="15.75" customHeight="1">
      <c r="A198" s="19" t="s">
        <v>468</v>
      </c>
      <c r="B198" s="19" t="s">
        <v>469</v>
      </c>
    </row>
    <row r="199" ht="15.75" customHeight="1">
      <c r="A199" s="19" t="s">
        <v>470</v>
      </c>
      <c r="B199" s="19" t="s">
        <v>471</v>
      </c>
    </row>
    <row r="200" ht="15.75" customHeight="1">
      <c r="A200" s="19" t="s">
        <v>472</v>
      </c>
      <c r="B200" s="19" t="s">
        <v>473</v>
      </c>
    </row>
    <row r="201" ht="15.75" customHeight="1">
      <c r="A201" s="19" t="s">
        <v>474</v>
      </c>
      <c r="B201" s="19" t="s">
        <v>475</v>
      </c>
    </row>
    <row r="202" ht="15.75" customHeight="1">
      <c r="A202" s="19" t="s">
        <v>476</v>
      </c>
      <c r="B202" s="19" t="s">
        <v>477</v>
      </c>
    </row>
    <row r="203" ht="15.75" customHeight="1">
      <c r="A203" s="19" t="s">
        <v>478</v>
      </c>
      <c r="B203" s="19" t="s">
        <v>479</v>
      </c>
    </row>
    <row r="204" ht="15.75" customHeight="1">
      <c r="A204" s="19" t="s">
        <v>480</v>
      </c>
      <c r="B204" s="19" t="s">
        <v>481</v>
      </c>
    </row>
    <row r="205" ht="15.75" customHeight="1">
      <c r="A205" s="19" t="s">
        <v>482</v>
      </c>
      <c r="B205" s="19" t="s">
        <v>483</v>
      </c>
    </row>
    <row r="206" ht="15.75" customHeight="1">
      <c r="A206" s="19" t="s">
        <v>484</v>
      </c>
      <c r="B206" s="19" t="s">
        <v>485</v>
      </c>
    </row>
    <row r="207" ht="15.75" customHeight="1">
      <c r="A207" s="19" t="s">
        <v>486</v>
      </c>
      <c r="B207" s="19" t="s">
        <v>487</v>
      </c>
    </row>
    <row r="208" ht="15.75" customHeight="1">
      <c r="A208" s="19" t="s">
        <v>488</v>
      </c>
      <c r="B208" s="19" t="s">
        <v>489</v>
      </c>
    </row>
    <row r="209" ht="15.75" customHeight="1">
      <c r="A209" s="19" t="s">
        <v>490</v>
      </c>
      <c r="B209" s="19" t="s">
        <v>491</v>
      </c>
    </row>
    <row r="210" ht="15.75" customHeight="1">
      <c r="A210" s="19" t="s">
        <v>492</v>
      </c>
      <c r="B210" s="19" t="s">
        <v>493</v>
      </c>
    </row>
    <row r="211" ht="15.75" customHeight="1">
      <c r="A211" s="19" t="s">
        <v>494</v>
      </c>
      <c r="B211" s="19" t="s">
        <v>495</v>
      </c>
    </row>
    <row r="212" ht="15.75" customHeight="1">
      <c r="A212" s="19" t="s">
        <v>496</v>
      </c>
      <c r="B212" s="19" t="s">
        <v>497</v>
      </c>
    </row>
    <row r="213" ht="15.75" customHeight="1">
      <c r="A213" s="19" t="s">
        <v>498</v>
      </c>
      <c r="B213" s="19" t="s">
        <v>499</v>
      </c>
    </row>
    <row r="214" ht="15.75" customHeight="1">
      <c r="A214" s="19" t="s">
        <v>500</v>
      </c>
      <c r="B214" s="19" t="s">
        <v>501</v>
      </c>
    </row>
    <row r="215" ht="15.75" customHeight="1">
      <c r="A215" s="19" t="s">
        <v>502</v>
      </c>
      <c r="B215" s="19" t="s">
        <v>503</v>
      </c>
    </row>
    <row r="216" ht="15.75" customHeight="1">
      <c r="A216" s="19" t="s">
        <v>504</v>
      </c>
      <c r="B216" s="19" t="s">
        <v>505</v>
      </c>
    </row>
    <row r="217" ht="15.75" customHeight="1">
      <c r="A217" s="19" t="s">
        <v>506</v>
      </c>
      <c r="B217" s="19" t="s">
        <v>507</v>
      </c>
    </row>
    <row r="218" ht="15.75" customHeight="1">
      <c r="A218" s="19" t="s">
        <v>508</v>
      </c>
      <c r="B218" s="19" t="s">
        <v>509</v>
      </c>
    </row>
    <row r="219" ht="15.75" customHeight="1">
      <c r="A219" s="19" t="s">
        <v>510</v>
      </c>
      <c r="B219" s="19" t="s">
        <v>511</v>
      </c>
    </row>
    <row r="220" ht="15.75" customHeight="1">
      <c r="A220" s="19" t="s">
        <v>512</v>
      </c>
      <c r="B220" s="19" t="s">
        <v>513</v>
      </c>
    </row>
    <row r="221" ht="15.75" customHeight="1">
      <c r="A221" s="19" t="s">
        <v>514</v>
      </c>
      <c r="B221" s="19" t="s">
        <v>515</v>
      </c>
    </row>
    <row r="222" ht="15.75" customHeight="1">
      <c r="A222" s="19" t="s">
        <v>516</v>
      </c>
      <c r="B222" s="19" t="s">
        <v>517</v>
      </c>
    </row>
    <row r="223" ht="15.75" customHeight="1">
      <c r="A223" s="19" t="s">
        <v>518</v>
      </c>
      <c r="B223" s="19" t="s">
        <v>519</v>
      </c>
    </row>
    <row r="224" ht="15.75" customHeight="1">
      <c r="A224" s="19" t="s">
        <v>520</v>
      </c>
      <c r="B224" s="19" t="s">
        <v>521</v>
      </c>
    </row>
    <row r="225" ht="15.75" customHeight="1">
      <c r="A225" s="19" t="s">
        <v>522</v>
      </c>
      <c r="B225" s="19" t="s">
        <v>523</v>
      </c>
    </row>
    <row r="226" ht="15.75" customHeight="1">
      <c r="A226" s="19" t="s">
        <v>524</v>
      </c>
      <c r="B226" s="19" t="s">
        <v>525</v>
      </c>
    </row>
    <row r="227" ht="15.75" customHeight="1">
      <c r="A227" s="19" t="s">
        <v>526</v>
      </c>
      <c r="B227" s="19" t="s">
        <v>527</v>
      </c>
    </row>
    <row r="228" ht="15.75" customHeight="1">
      <c r="A228" s="19" t="s">
        <v>528</v>
      </c>
      <c r="B228" s="19" t="s">
        <v>529</v>
      </c>
    </row>
    <row r="229" ht="15.75" customHeight="1">
      <c r="A229" s="19" t="s">
        <v>530</v>
      </c>
      <c r="B229" s="19" t="s">
        <v>531</v>
      </c>
    </row>
    <row r="230" ht="15.75" customHeight="1">
      <c r="A230" s="19" t="s">
        <v>532</v>
      </c>
      <c r="B230" s="19" t="s">
        <v>533</v>
      </c>
    </row>
    <row r="231" ht="15.75" customHeight="1">
      <c r="A231" s="19" t="s">
        <v>534</v>
      </c>
      <c r="B231" s="19" t="s">
        <v>535</v>
      </c>
    </row>
    <row r="232" ht="15.75" customHeight="1">
      <c r="A232" s="19" t="s">
        <v>536</v>
      </c>
      <c r="B232" s="19" t="s">
        <v>537</v>
      </c>
    </row>
    <row r="233" ht="15.75" customHeight="1">
      <c r="A233" s="19" t="s">
        <v>538</v>
      </c>
      <c r="B233" s="19" t="s">
        <v>539</v>
      </c>
    </row>
    <row r="234" ht="15.75" customHeight="1">
      <c r="A234" s="19" t="s">
        <v>540</v>
      </c>
      <c r="B234" s="19" t="s">
        <v>541</v>
      </c>
    </row>
    <row r="235" ht="15.75" customHeight="1">
      <c r="A235" s="19" t="s">
        <v>542</v>
      </c>
      <c r="B235" s="19" t="s">
        <v>543</v>
      </c>
    </row>
    <row r="236" ht="15.75" customHeight="1">
      <c r="A236" s="19" t="s">
        <v>544</v>
      </c>
      <c r="B236" s="19" t="s">
        <v>545</v>
      </c>
    </row>
    <row r="237" ht="15.75" customHeight="1">
      <c r="A237" s="19" t="s">
        <v>546</v>
      </c>
      <c r="B237" s="19" t="s">
        <v>547</v>
      </c>
    </row>
    <row r="238" ht="15.75" customHeight="1">
      <c r="A238" s="19" t="s">
        <v>548</v>
      </c>
      <c r="B238" s="19" t="s">
        <v>549</v>
      </c>
    </row>
    <row r="239" ht="15.75" customHeight="1">
      <c r="A239" s="19" t="s">
        <v>550</v>
      </c>
      <c r="B239" s="19" t="s">
        <v>551</v>
      </c>
    </row>
    <row r="240" ht="15.75" customHeight="1">
      <c r="A240" s="19" t="s">
        <v>552</v>
      </c>
      <c r="B240" s="19" t="s">
        <v>553</v>
      </c>
    </row>
    <row r="241" ht="15.75" customHeight="1">
      <c r="A241" s="19" t="s">
        <v>554</v>
      </c>
      <c r="B241" s="19" t="s">
        <v>555</v>
      </c>
    </row>
    <row r="242" ht="15.75" customHeight="1">
      <c r="A242" s="19" t="s">
        <v>556</v>
      </c>
      <c r="B242" s="19" t="s">
        <v>557</v>
      </c>
    </row>
    <row r="243" ht="15.75" customHeight="1">
      <c r="A243" s="19" t="s">
        <v>558</v>
      </c>
      <c r="B243" s="19" t="s">
        <v>559</v>
      </c>
    </row>
    <row r="244" ht="15.75" customHeight="1">
      <c r="A244" s="19" t="s">
        <v>560</v>
      </c>
      <c r="B244" s="19" t="s">
        <v>561</v>
      </c>
    </row>
    <row r="245" ht="15.75" customHeight="1">
      <c r="A245" s="19" t="s">
        <v>562</v>
      </c>
      <c r="B245" s="19" t="s">
        <v>563</v>
      </c>
    </row>
    <row r="246" ht="15.75" customHeight="1">
      <c r="A246" s="19" t="s">
        <v>564</v>
      </c>
      <c r="B246" s="19" t="s">
        <v>565</v>
      </c>
    </row>
    <row r="247" ht="15.75" customHeight="1">
      <c r="A247" s="19" t="s">
        <v>566</v>
      </c>
      <c r="B247" s="19" t="s">
        <v>567</v>
      </c>
    </row>
    <row r="248" ht="15.75" customHeight="1">
      <c r="A248" s="19" t="s">
        <v>568</v>
      </c>
      <c r="B248" s="19" t="s">
        <v>569</v>
      </c>
    </row>
    <row r="249" ht="15.75" customHeight="1">
      <c r="A249" s="19" t="s">
        <v>570</v>
      </c>
      <c r="B249" s="19" t="s">
        <v>571</v>
      </c>
    </row>
    <row r="250" ht="15.75" customHeight="1">
      <c r="A250" s="19" t="s">
        <v>572</v>
      </c>
      <c r="B250" s="19" t="s">
        <v>573</v>
      </c>
    </row>
    <row r="251" ht="15.75" customHeight="1">
      <c r="A251" s="19" t="s">
        <v>574</v>
      </c>
      <c r="B251" s="19" t="s">
        <v>575</v>
      </c>
    </row>
    <row r="252" ht="15.75" customHeight="1">
      <c r="A252" s="19" t="s">
        <v>576</v>
      </c>
      <c r="B252" s="19" t="s">
        <v>577</v>
      </c>
    </row>
    <row r="253" ht="15.75" customHeight="1">
      <c r="A253" s="19" t="s">
        <v>578</v>
      </c>
      <c r="B253" s="19" t="s">
        <v>579</v>
      </c>
    </row>
    <row r="254" ht="15.75" customHeight="1">
      <c r="A254" s="19" t="s">
        <v>580</v>
      </c>
      <c r="B254" s="19" t="s">
        <v>581</v>
      </c>
    </row>
    <row r="255" ht="15.75" customHeight="1">
      <c r="A255" s="19" t="s">
        <v>582</v>
      </c>
      <c r="B255" s="19" t="s">
        <v>583</v>
      </c>
    </row>
    <row r="256" ht="15.75" customHeight="1">
      <c r="A256" s="19" t="s">
        <v>584</v>
      </c>
      <c r="B256" s="19" t="s">
        <v>585</v>
      </c>
    </row>
    <row r="257" ht="15.75" customHeight="1">
      <c r="A257" s="19" t="s">
        <v>586</v>
      </c>
      <c r="B257" s="19" t="s">
        <v>587</v>
      </c>
    </row>
    <row r="258" ht="15.75" customHeight="1">
      <c r="A258" s="19" t="s">
        <v>588</v>
      </c>
      <c r="B258" s="19" t="s">
        <v>589</v>
      </c>
    </row>
    <row r="259" ht="15.75" customHeight="1">
      <c r="A259" s="19" t="s">
        <v>590</v>
      </c>
      <c r="B259" s="19" t="s">
        <v>591</v>
      </c>
    </row>
    <row r="260" ht="15.75" customHeight="1">
      <c r="A260" s="19" t="s">
        <v>592</v>
      </c>
      <c r="B260" s="19" t="s">
        <v>593</v>
      </c>
    </row>
    <row r="261" ht="15.75" customHeight="1">
      <c r="A261" s="19" t="s">
        <v>594</v>
      </c>
      <c r="B261" s="19" t="s">
        <v>595</v>
      </c>
    </row>
    <row r="262" ht="15.75" customHeight="1">
      <c r="A262" s="19" t="s">
        <v>596</v>
      </c>
      <c r="B262" s="19" t="s">
        <v>597</v>
      </c>
    </row>
    <row r="263" ht="15.75" customHeight="1">
      <c r="A263" s="19" t="s">
        <v>598</v>
      </c>
      <c r="B263" s="19" t="s">
        <v>599</v>
      </c>
    </row>
    <row r="264" ht="15.75" customHeight="1">
      <c r="A264" s="19" t="s">
        <v>600</v>
      </c>
      <c r="B264" s="19" t="s">
        <v>601</v>
      </c>
    </row>
    <row r="265" ht="15.75" customHeight="1">
      <c r="A265" s="19" t="s">
        <v>602</v>
      </c>
      <c r="B265" s="19" t="s">
        <v>603</v>
      </c>
    </row>
    <row r="266" ht="15.75" customHeight="1">
      <c r="A266" s="19" t="s">
        <v>604</v>
      </c>
      <c r="B266" s="19" t="s">
        <v>605</v>
      </c>
    </row>
    <row r="267" ht="15.75" customHeight="1">
      <c r="A267" s="19" t="s">
        <v>606</v>
      </c>
      <c r="B267" s="19" t="s">
        <v>607</v>
      </c>
    </row>
    <row r="268" ht="15.75" customHeight="1">
      <c r="A268" s="19" t="s">
        <v>608</v>
      </c>
      <c r="B268" s="19" t="s">
        <v>609</v>
      </c>
    </row>
    <row r="269" ht="15.75" customHeight="1">
      <c r="A269" s="19" t="s">
        <v>610</v>
      </c>
      <c r="B269" s="19" t="s">
        <v>611</v>
      </c>
    </row>
    <row r="270" ht="15.75" customHeight="1">
      <c r="A270" s="19" t="s">
        <v>612</v>
      </c>
      <c r="B270" s="19" t="s">
        <v>613</v>
      </c>
    </row>
    <row r="271" ht="15.75" customHeight="1">
      <c r="A271" s="19" t="s">
        <v>614</v>
      </c>
      <c r="B271" s="19" t="s">
        <v>615</v>
      </c>
    </row>
    <row r="272" ht="15.75" customHeight="1">
      <c r="A272" s="19" t="s">
        <v>616</v>
      </c>
      <c r="B272" s="19" t="s">
        <v>617</v>
      </c>
    </row>
    <row r="273" ht="15.75" customHeight="1">
      <c r="A273" s="19" t="s">
        <v>618</v>
      </c>
      <c r="B273" s="19" t="s">
        <v>619</v>
      </c>
    </row>
    <row r="274" ht="15.75" customHeight="1">
      <c r="A274" s="19" t="s">
        <v>620</v>
      </c>
      <c r="B274" s="19" t="s">
        <v>621</v>
      </c>
    </row>
    <row r="275" ht="15.75" customHeight="1">
      <c r="A275" s="19" t="s">
        <v>622</v>
      </c>
      <c r="B275" s="19" t="s">
        <v>623</v>
      </c>
    </row>
    <row r="276" ht="15.75" customHeight="1">
      <c r="A276" s="19" t="s">
        <v>624</v>
      </c>
      <c r="B276" s="19" t="s">
        <v>625</v>
      </c>
    </row>
    <row r="277" ht="15.75" customHeight="1">
      <c r="A277" s="19" t="s">
        <v>626</v>
      </c>
      <c r="B277" s="19" t="s">
        <v>627</v>
      </c>
    </row>
    <row r="278" ht="15.75" customHeight="1">
      <c r="A278" s="19" t="s">
        <v>628</v>
      </c>
      <c r="B278" s="19" t="s">
        <v>629</v>
      </c>
    </row>
    <row r="279" ht="15.75" customHeight="1">
      <c r="A279" s="19" t="s">
        <v>630</v>
      </c>
      <c r="B279" s="19" t="s">
        <v>631</v>
      </c>
    </row>
    <row r="280" ht="15.75" customHeight="1">
      <c r="A280" s="19" t="s">
        <v>632</v>
      </c>
      <c r="B280" s="19" t="s">
        <v>633</v>
      </c>
    </row>
    <row r="281" ht="15.75" customHeight="1">
      <c r="A281" s="19" t="s">
        <v>634</v>
      </c>
      <c r="B281" s="19" t="s">
        <v>635</v>
      </c>
    </row>
    <row r="282" ht="15.75" customHeight="1">
      <c r="A282" s="19" t="s">
        <v>636</v>
      </c>
      <c r="B282" s="19" t="s">
        <v>637</v>
      </c>
    </row>
    <row r="283" ht="15.75" customHeight="1">
      <c r="A283" s="19" t="s">
        <v>638</v>
      </c>
      <c r="B283" s="19" t="s">
        <v>639</v>
      </c>
    </row>
    <row r="284" ht="15.75" customHeight="1">
      <c r="A284" s="19" t="s">
        <v>640</v>
      </c>
      <c r="B284" s="19" t="s">
        <v>641</v>
      </c>
    </row>
    <row r="285" ht="15.75" customHeight="1">
      <c r="A285" s="19" t="s">
        <v>642</v>
      </c>
      <c r="B285" s="19" t="s">
        <v>643</v>
      </c>
    </row>
    <row r="286" ht="15.75" customHeight="1">
      <c r="A286" s="19" t="s">
        <v>644</v>
      </c>
      <c r="B286" s="19" t="s">
        <v>645</v>
      </c>
    </row>
    <row r="287" ht="15.75" customHeight="1">
      <c r="A287" s="19" t="s">
        <v>646</v>
      </c>
      <c r="B287" s="19" t="s">
        <v>647</v>
      </c>
    </row>
    <row r="288" ht="15.75" customHeight="1">
      <c r="A288" s="19" t="s">
        <v>648</v>
      </c>
      <c r="B288" s="19" t="s">
        <v>649</v>
      </c>
    </row>
    <row r="289" ht="15.75" customHeight="1">
      <c r="A289" s="19" t="s">
        <v>650</v>
      </c>
      <c r="B289" s="19" t="s">
        <v>651</v>
      </c>
    </row>
    <row r="290" ht="15.75" customHeight="1">
      <c r="A290" s="19" t="s">
        <v>652</v>
      </c>
      <c r="B290" s="19" t="s">
        <v>653</v>
      </c>
    </row>
    <row r="291" ht="15.75" customHeight="1">
      <c r="A291" s="19" t="s">
        <v>654</v>
      </c>
      <c r="B291" s="19" t="s">
        <v>655</v>
      </c>
    </row>
    <row r="292" ht="15.75" customHeight="1">
      <c r="A292" s="19" t="s">
        <v>656</v>
      </c>
      <c r="B292" s="19" t="s">
        <v>657</v>
      </c>
    </row>
    <row r="293" ht="15.75" customHeight="1">
      <c r="A293" s="19" t="s">
        <v>658</v>
      </c>
      <c r="B293" s="19" t="s">
        <v>659</v>
      </c>
    </row>
    <row r="294" ht="15.75" customHeight="1">
      <c r="A294" s="19" t="s">
        <v>660</v>
      </c>
      <c r="B294" s="19" t="s">
        <v>661</v>
      </c>
    </row>
    <row r="295" ht="15.75" customHeight="1">
      <c r="A295" s="19" t="s">
        <v>662</v>
      </c>
      <c r="B295" s="19" t="s">
        <v>663</v>
      </c>
    </row>
    <row r="296" ht="15.75" customHeight="1">
      <c r="A296" s="19" t="s">
        <v>664</v>
      </c>
      <c r="B296" s="19" t="s">
        <v>665</v>
      </c>
    </row>
    <row r="297" ht="15.75" customHeight="1">
      <c r="A297" s="19" t="s">
        <v>666</v>
      </c>
      <c r="B297" s="19" t="s">
        <v>667</v>
      </c>
    </row>
    <row r="298" ht="15.75" customHeight="1">
      <c r="A298" s="19" t="s">
        <v>668</v>
      </c>
      <c r="B298" s="19" t="s">
        <v>669</v>
      </c>
    </row>
    <row r="299" ht="15.75" customHeight="1">
      <c r="A299" s="19" t="s">
        <v>670</v>
      </c>
      <c r="B299" s="19" t="s">
        <v>671</v>
      </c>
    </row>
    <row r="300" ht="15.75" customHeight="1">
      <c r="A300" s="19" t="s">
        <v>672</v>
      </c>
      <c r="B300" s="19" t="s">
        <v>673</v>
      </c>
    </row>
    <row r="301" ht="15.75" customHeight="1">
      <c r="A301" s="19" t="s">
        <v>674</v>
      </c>
      <c r="B301" s="19" t="s">
        <v>675</v>
      </c>
    </row>
    <row r="302" ht="15.75" customHeight="1">
      <c r="A302" s="19" t="s">
        <v>676</v>
      </c>
      <c r="B302" s="19" t="s">
        <v>677</v>
      </c>
    </row>
    <row r="303" ht="15.75" customHeight="1">
      <c r="A303" s="19" t="s">
        <v>678</v>
      </c>
      <c r="B303" s="19" t="s">
        <v>679</v>
      </c>
    </row>
    <row r="304" ht="15.75" customHeight="1">
      <c r="A304" s="19" t="s">
        <v>680</v>
      </c>
      <c r="B304" s="19" t="s">
        <v>681</v>
      </c>
    </row>
    <row r="305" ht="15.75" customHeight="1">
      <c r="A305" s="19" t="s">
        <v>682</v>
      </c>
      <c r="B305" s="19" t="s">
        <v>683</v>
      </c>
    </row>
    <row r="306" ht="15.75" customHeight="1">
      <c r="A306" s="19" t="s">
        <v>684</v>
      </c>
      <c r="B306" s="19" t="s">
        <v>685</v>
      </c>
    </row>
    <row r="307" ht="15.75" customHeight="1">
      <c r="A307" s="19" t="s">
        <v>686</v>
      </c>
      <c r="B307" s="19" t="s">
        <v>687</v>
      </c>
    </row>
    <row r="308" ht="15.75" customHeight="1">
      <c r="A308" s="19" t="s">
        <v>688</v>
      </c>
      <c r="B308" s="19" t="s">
        <v>689</v>
      </c>
    </row>
    <row r="309" ht="15.75" customHeight="1">
      <c r="A309" s="19" t="s">
        <v>690</v>
      </c>
      <c r="B309" s="19" t="s">
        <v>691</v>
      </c>
    </row>
    <row r="310" ht="15.75" customHeight="1">
      <c r="A310" s="19" t="s">
        <v>692</v>
      </c>
      <c r="B310" s="19" t="s">
        <v>693</v>
      </c>
    </row>
    <row r="311" ht="15.75" customHeight="1">
      <c r="A311" s="19" t="s">
        <v>694</v>
      </c>
      <c r="B311" s="19" t="s">
        <v>695</v>
      </c>
    </row>
    <row r="312" ht="15.75" customHeight="1">
      <c r="A312" s="19" t="s">
        <v>696</v>
      </c>
      <c r="B312" s="19" t="s">
        <v>697</v>
      </c>
    </row>
    <row r="313" ht="15.75" customHeight="1">
      <c r="A313" s="19" t="s">
        <v>698</v>
      </c>
      <c r="B313" s="19" t="s">
        <v>699</v>
      </c>
    </row>
    <row r="314" ht="15.75" customHeight="1">
      <c r="A314" s="19" t="s">
        <v>700</v>
      </c>
      <c r="B314" s="19" t="s">
        <v>701</v>
      </c>
    </row>
    <row r="315" ht="15.75" customHeight="1">
      <c r="A315" s="19" t="s">
        <v>702</v>
      </c>
      <c r="B315" s="19" t="s">
        <v>703</v>
      </c>
    </row>
    <row r="316" ht="15.75" customHeight="1">
      <c r="A316" s="19" t="s">
        <v>704</v>
      </c>
      <c r="B316" s="19" t="s">
        <v>705</v>
      </c>
    </row>
    <row r="317" ht="15.75" customHeight="1">
      <c r="A317" s="19" t="s">
        <v>706</v>
      </c>
      <c r="B317" s="19" t="s">
        <v>707</v>
      </c>
    </row>
    <row r="318" ht="15.75" customHeight="1">
      <c r="A318" s="19" t="s">
        <v>708</v>
      </c>
      <c r="B318" s="19" t="s">
        <v>709</v>
      </c>
    </row>
    <row r="319" ht="15.75" customHeight="1">
      <c r="A319" s="19" t="s">
        <v>710</v>
      </c>
      <c r="B319" s="19" t="s">
        <v>711</v>
      </c>
    </row>
    <row r="320" ht="15.75" customHeight="1">
      <c r="A320" s="19" t="s">
        <v>712</v>
      </c>
      <c r="B320" s="19" t="s">
        <v>713</v>
      </c>
    </row>
    <row r="321" ht="15.75" customHeight="1">
      <c r="A321" s="19" t="s">
        <v>714</v>
      </c>
      <c r="B321" s="19" t="s">
        <v>715</v>
      </c>
    </row>
    <row r="322" ht="15.75" customHeight="1">
      <c r="A322" s="19" t="s">
        <v>716</v>
      </c>
      <c r="B322" s="19" t="s">
        <v>717</v>
      </c>
    </row>
    <row r="323" ht="15.75" customHeight="1">
      <c r="A323" s="19" t="s">
        <v>718</v>
      </c>
      <c r="B323" s="19" t="s">
        <v>719</v>
      </c>
    </row>
    <row r="324" ht="15.75" customHeight="1">
      <c r="A324" s="19" t="s">
        <v>720</v>
      </c>
      <c r="B324" s="19" t="s">
        <v>721</v>
      </c>
    </row>
    <row r="325" ht="15.75" customHeight="1">
      <c r="A325" s="19" t="s">
        <v>722</v>
      </c>
      <c r="B325" s="19" t="s">
        <v>723</v>
      </c>
    </row>
    <row r="326" ht="15.75" customHeight="1">
      <c r="A326" s="19" t="s">
        <v>724</v>
      </c>
      <c r="B326" s="19" t="s">
        <v>725</v>
      </c>
    </row>
    <row r="327" ht="15.75" customHeight="1">
      <c r="A327" s="19" t="s">
        <v>726</v>
      </c>
      <c r="B327" s="19" t="s">
        <v>727</v>
      </c>
    </row>
    <row r="328" ht="15.75" customHeight="1">
      <c r="A328" s="19" t="s">
        <v>728</v>
      </c>
      <c r="B328" s="19" t="s">
        <v>729</v>
      </c>
    </row>
    <row r="329" ht="15.75" customHeight="1">
      <c r="A329" s="19" t="s">
        <v>730</v>
      </c>
      <c r="B329" s="19" t="s">
        <v>731</v>
      </c>
    </row>
    <row r="330" ht="15.75" customHeight="1">
      <c r="A330" s="19" t="s">
        <v>732</v>
      </c>
      <c r="B330" s="19" t="s">
        <v>733</v>
      </c>
    </row>
    <row r="331" ht="15.75" customHeight="1">
      <c r="A331" s="19" t="s">
        <v>734</v>
      </c>
      <c r="B331" s="19" t="s">
        <v>735</v>
      </c>
    </row>
    <row r="332" ht="15.75" customHeight="1">
      <c r="A332" s="19" t="s">
        <v>736</v>
      </c>
      <c r="B332" s="19" t="s">
        <v>737</v>
      </c>
    </row>
    <row r="333" ht="15.75" customHeight="1">
      <c r="A333" s="19" t="s">
        <v>738</v>
      </c>
      <c r="B333" s="19" t="s">
        <v>739</v>
      </c>
    </row>
    <row r="334" ht="15.75" customHeight="1">
      <c r="A334" s="19" t="s">
        <v>740</v>
      </c>
      <c r="B334" s="19" t="s">
        <v>741</v>
      </c>
    </row>
    <row r="335" ht="15.75" customHeight="1">
      <c r="A335" s="19" t="s">
        <v>742</v>
      </c>
      <c r="B335" s="19" t="s">
        <v>743</v>
      </c>
    </row>
    <row r="336" ht="15.75" customHeight="1">
      <c r="A336" s="19" t="s">
        <v>744</v>
      </c>
      <c r="B336" s="19" t="s">
        <v>745</v>
      </c>
    </row>
    <row r="337" ht="15.75" customHeight="1">
      <c r="A337" s="19" t="s">
        <v>746</v>
      </c>
      <c r="B337" s="19" t="s">
        <v>747</v>
      </c>
    </row>
    <row r="338" ht="15.75" customHeight="1">
      <c r="A338" s="19" t="s">
        <v>748</v>
      </c>
      <c r="B338" s="19" t="s">
        <v>749</v>
      </c>
    </row>
    <row r="339" ht="15.75" customHeight="1">
      <c r="A339" s="19" t="s">
        <v>750</v>
      </c>
      <c r="B339" s="19" t="s">
        <v>751</v>
      </c>
    </row>
    <row r="340" ht="15.75" customHeight="1">
      <c r="A340" s="19" t="s">
        <v>752</v>
      </c>
      <c r="B340" s="19" t="s">
        <v>753</v>
      </c>
    </row>
    <row r="341" ht="15.75" customHeight="1">
      <c r="A341" s="19" t="s">
        <v>754</v>
      </c>
      <c r="B341" s="19" t="s">
        <v>755</v>
      </c>
    </row>
    <row r="342" ht="15.75" customHeight="1">
      <c r="A342" s="19" t="s">
        <v>756</v>
      </c>
      <c r="B342" s="19" t="s">
        <v>757</v>
      </c>
    </row>
    <row r="343" ht="15.75" customHeight="1">
      <c r="A343" s="19" t="s">
        <v>758</v>
      </c>
      <c r="B343" s="19" t="s">
        <v>759</v>
      </c>
    </row>
    <row r="344" ht="15.75" customHeight="1">
      <c r="A344" s="19" t="s">
        <v>760</v>
      </c>
      <c r="B344" s="19" t="s">
        <v>761</v>
      </c>
    </row>
    <row r="345" ht="15.75" customHeight="1">
      <c r="A345" s="19" t="s">
        <v>762</v>
      </c>
      <c r="B345" s="19" t="s">
        <v>763</v>
      </c>
    </row>
    <row r="346" ht="15.75" customHeight="1">
      <c r="A346" s="19" t="s">
        <v>764</v>
      </c>
      <c r="B346" s="19" t="s">
        <v>765</v>
      </c>
    </row>
    <row r="347" ht="15.75" customHeight="1">
      <c r="A347" s="19" t="s">
        <v>766</v>
      </c>
      <c r="B347" s="19" t="s">
        <v>767</v>
      </c>
    </row>
    <row r="348" ht="15.75" customHeight="1">
      <c r="A348" s="19" t="s">
        <v>768</v>
      </c>
      <c r="B348" s="19" t="s">
        <v>769</v>
      </c>
    </row>
    <row r="349" ht="15.75" customHeight="1">
      <c r="A349" s="19" t="s">
        <v>770</v>
      </c>
      <c r="B349" s="19" t="s">
        <v>771</v>
      </c>
    </row>
    <row r="350" ht="15.75" customHeight="1">
      <c r="A350" s="19" t="s">
        <v>772</v>
      </c>
      <c r="B350" s="19" t="s">
        <v>773</v>
      </c>
    </row>
    <row r="351" ht="15.75" customHeight="1">
      <c r="A351" s="19" t="s">
        <v>774</v>
      </c>
      <c r="B351" s="19" t="s">
        <v>775</v>
      </c>
    </row>
    <row r="352" ht="15.75" customHeight="1">
      <c r="A352" s="19" t="s">
        <v>776</v>
      </c>
      <c r="B352" s="19" t="s">
        <v>777</v>
      </c>
    </row>
    <row r="353" ht="15.75" customHeight="1">
      <c r="A353" s="19" t="s">
        <v>778</v>
      </c>
      <c r="B353" s="19" t="s">
        <v>779</v>
      </c>
    </row>
    <row r="354" ht="15.75" customHeight="1">
      <c r="A354" s="19" t="s">
        <v>780</v>
      </c>
      <c r="B354" s="19" t="s">
        <v>781</v>
      </c>
    </row>
    <row r="355" ht="15.75" customHeight="1">
      <c r="A355" s="19" t="s">
        <v>782</v>
      </c>
      <c r="B355" s="19" t="s">
        <v>783</v>
      </c>
    </row>
    <row r="356" ht="15.75" customHeight="1">
      <c r="A356" s="19" t="s">
        <v>784</v>
      </c>
      <c r="B356" s="19" t="s">
        <v>785</v>
      </c>
    </row>
    <row r="357" ht="15.75" customHeight="1">
      <c r="A357" s="19" t="s">
        <v>786</v>
      </c>
      <c r="B357" s="19" t="s">
        <v>787</v>
      </c>
    </row>
    <row r="358" ht="15.75" customHeight="1">
      <c r="A358" s="19" t="s">
        <v>788</v>
      </c>
      <c r="B358" s="19" t="s">
        <v>789</v>
      </c>
    </row>
    <row r="359" ht="15.75" customHeight="1">
      <c r="A359" s="19" t="s">
        <v>790</v>
      </c>
      <c r="B359" s="19" t="s">
        <v>791</v>
      </c>
    </row>
    <row r="360" ht="15.75" customHeight="1">
      <c r="A360" s="19" t="s">
        <v>792</v>
      </c>
      <c r="B360" s="19" t="s">
        <v>793</v>
      </c>
    </row>
    <row r="361" ht="15.75" customHeight="1">
      <c r="A361" s="19" t="s">
        <v>794</v>
      </c>
      <c r="B361" s="19" t="s">
        <v>795</v>
      </c>
    </row>
    <row r="362" ht="15.75" customHeight="1">
      <c r="A362" s="19" t="s">
        <v>796</v>
      </c>
      <c r="B362" s="19" t="s">
        <v>797</v>
      </c>
    </row>
    <row r="363" ht="15.75" customHeight="1">
      <c r="A363" s="19" t="s">
        <v>798</v>
      </c>
      <c r="B363" s="19" t="s">
        <v>799</v>
      </c>
    </row>
    <row r="364" ht="15.75" customHeight="1">
      <c r="A364" s="19" t="s">
        <v>800</v>
      </c>
      <c r="B364" s="19" t="s">
        <v>801</v>
      </c>
    </row>
    <row r="365" ht="15.75" customHeight="1">
      <c r="A365" s="19" t="s">
        <v>802</v>
      </c>
      <c r="B365" s="19" t="s">
        <v>803</v>
      </c>
    </row>
    <row r="366" ht="15.75" customHeight="1">
      <c r="A366" s="19" t="s">
        <v>804</v>
      </c>
      <c r="B366" s="19" t="s">
        <v>805</v>
      </c>
    </row>
    <row r="367" ht="15.75" customHeight="1">
      <c r="A367" s="19" t="s">
        <v>806</v>
      </c>
      <c r="B367" s="19" t="s">
        <v>807</v>
      </c>
    </row>
    <row r="368" ht="15.75" customHeight="1">
      <c r="A368" s="19" t="s">
        <v>808</v>
      </c>
      <c r="B368" s="19" t="s">
        <v>809</v>
      </c>
    </row>
    <row r="369" ht="15.75" customHeight="1">
      <c r="A369" s="19" t="s">
        <v>810</v>
      </c>
      <c r="B369" s="19" t="s">
        <v>811</v>
      </c>
    </row>
    <row r="370" ht="15.75" customHeight="1">
      <c r="A370" s="19" t="s">
        <v>812</v>
      </c>
      <c r="B370" s="19" t="s">
        <v>813</v>
      </c>
    </row>
    <row r="371" ht="15.75" customHeight="1">
      <c r="A371" s="19" t="s">
        <v>814</v>
      </c>
      <c r="B371" s="19" t="s">
        <v>815</v>
      </c>
    </row>
    <row r="372" ht="15.75" customHeight="1">
      <c r="A372" s="19" t="s">
        <v>816</v>
      </c>
      <c r="B372" s="19" t="s">
        <v>817</v>
      </c>
    </row>
    <row r="373" ht="15.75" customHeight="1">
      <c r="A373" s="19" t="s">
        <v>818</v>
      </c>
      <c r="B373" s="19" t="s">
        <v>819</v>
      </c>
    </row>
    <row r="374" ht="15.75" customHeight="1">
      <c r="A374" s="19" t="s">
        <v>820</v>
      </c>
      <c r="B374" s="19" t="s">
        <v>821</v>
      </c>
    </row>
    <row r="375" ht="15.75" customHeight="1">
      <c r="A375" s="19" t="s">
        <v>822</v>
      </c>
      <c r="B375" s="19" t="s">
        <v>823</v>
      </c>
    </row>
    <row r="376" ht="15.75" customHeight="1">
      <c r="A376" s="19" t="s">
        <v>824</v>
      </c>
      <c r="B376" s="19" t="s">
        <v>825</v>
      </c>
    </row>
    <row r="377" ht="15.75" customHeight="1">
      <c r="A377" s="19" t="s">
        <v>826</v>
      </c>
      <c r="B377" s="19" t="s">
        <v>827</v>
      </c>
    </row>
    <row r="378" ht="15.75" customHeight="1">
      <c r="A378" s="19" t="s">
        <v>828</v>
      </c>
      <c r="B378" s="19" t="s">
        <v>829</v>
      </c>
    </row>
    <row r="379" ht="15.75" customHeight="1">
      <c r="A379" s="19" t="s">
        <v>830</v>
      </c>
      <c r="B379" s="19" t="s">
        <v>831</v>
      </c>
    </row>
    <row r="380" ht="15.75" customHeight="1">
      <c r="A380" s="19" t="s">
        <v>832</v>
      </c>
      <c r="B380" s="19" t="s">
        <v>833</v>
      </c>
    </row>
    <row r="381" ht="15.75" customHeight="1">
      <c r="A381" s="19" t="s">
        <v>834</v>
      </c>
      <c r="B381" s="19" t="s">
        <v>835</v>
      </c>
    </row>
    <row r="382" ht="15.75" customHeight="1">
      <c r="A382" s="19" t="s">
        <v>836</v>
      </c>
      <c r="B382" s="19" t="s">
        <v>837</v>
      </c>
    </row>
    <row r="383" ht="15.75" customHeight="1">
      <c r="A383" s="19" t="s">
        <v>838</v>
      </c>
      <c r="B383" s="19" t="s">
        <v>839</v>
      </c>
    </row>
    <row r="384" ht="15.75" customHeight="1">
      <c r="A384" s="19" t="s">
        <v>840</v>
      </c>
      <c r="B384" s="19" t="s">
        <v>841</v>
      </c>
    </row>
    <row r="385" ht="15.75" customHeight="1">
      <c r="A385" s="19" t="s">
        <v>842</v>
      </c>
      <c r="B385" s="19" t="s">
        <v>843</v>
      </c>
    </row>
    <row r="386" ht="15.75" customHeight="1">
      <c r="A386" s="19" t="s">
        <v>844</v>
      </c>
      <c r="B386" s="19" t="s">
        <v>845</v>
      </c>
    </row>
    <row r="387" ht="15.75" customHeight="1">
      <c r="A387" s="19" t="s">
        <v>846</v>
      </c>
      <c r="B387" s="19" t="s">
        <v>847</v>
      </c>
    </row>
    <row r="388" ht="15.75" customHeight="1">
      <c r="A388" s="19" t="s">
        <v>848</v>
      </c>
      <c r="B388" s="19" t="s">
        <v>849</v>
      </c>
    </row>
    <row r="389" ht="15.75" customHeight="1">
      <c r="A389" s="19" t="s">
        <v>850</v>
      </c>
      <c r="B389" s="19" t="s">
        <v>851</v>
      </c>
    </row>
    <row r="390" ht="15.75" customHeight="1">
      <c r="A390" s="19" t="s">
        <v>852</v>
      </c>
      <c r="B390" s="19" t="s">
        <v>853</v>
      </c>
    </row>
    <row r="391" ht="15.75" customHeight="1">
      <c r="A391" s="19" t="s">
        <v>854</v>
      </c>
      <c r="B391" s="19" t="s">
        <v>855</v>
      </c>
    </row>
    <row r="392" ht="15.75" customHeight="1">
      <c r="A392" s="19" t="s">
        <v>856</v>
      </c>
      <c r="B392" s="19" t="s">
        <v>857</v>
      </c>
    </row>
    <row r="393" ht="15.75" customHeight="1">
      <c r="A393" s="19" t="s">
        <v>858</v>
      </c>
      <c r="B393" s="19" t="s">
        <v>859</v>
      </c>
    </row>
    <row r="394" ht="15.75" customHeight="1">
      <c r="A394" s="19" t="s">
        <v>860</v>
      </c>
      <c r="B394" s="19" t="s">
        <v>861</v>
      </c>
    </row>
    <row r="395" ht="15.75" customHeight="1">
      <c r="A395" s="19" t="s">
        <v>862</v>
      </c>
      <c r="B395" s="19" t="s">
        <v>863</v>
      </c>
    </row>
    <row r="396" ht="15.75" customHeight="1">
      <c r="A396" s="19" t="s">
        <v>864</v>
      </c>
      <c r="B396" s="19" t="s">
        <v>865</v>
      </c>
    </row>
    <row r="397" ht="15.75" customHeight="1">
      <c r="A397" s="19" t="s">
        <v>866</v>
      </c>
      <c r="B397" s="19" t="s">
        <v>867</v>
      </c>
    </row>
    <row r="398" ht="15.75" customHeight="1">
      <c r="A398" s="19" t="s">
        <v>868</v>
      </c>
      <c r="B398" s="19" t="s">
        <v>869</v>
      </c>
    </row>
    <row r="399" ht="15.75" customHeight="1">
      <c r="A399" s="19" t="s">
        <v>870</v>
      </c>
      <c r="B399" s="19" t="s">
        <v>871</v>
      </c>
    </row>
    <row r="400" ht="15.75" customHeight="1">
      <c r="A400" s="19" t="s">
        <v>872</v>
      </c>
      <c r="B400" s="19" t="s">
        <v>873</v>
      </c>
    </row>
    <row r="401" ht="15.75" customHeight="1">
      <c r="A401" s="19" t="s">
        <v>874</v>
      </c>
      <c r="B401" s="19" t="s">
        <v>875</v>
      </c>
    </row>
    <row r="402" ht="15.75" customHeight="1">
      <c r="A402" s="19" t="s">
        <v>876</v>
      </c>
      <c r="B402" s="19" t="s">
        <v>877</v>
      </c>
    </row>
    <row r="403" ht="15.75" customHeight="1">
      <c r="A403" s="19" t="s">
        <v>878</v>
      </c>
      <c r="B403" s="19" t="s">
        <v>879</v>
      </c>
    </row>
    <row r="404" ht="15.75" customHeight="1">
      <c r="A404" s="19" t="s">
        <v>880</v>
      </c>
      <c r="B404" s="19" t="s">
        <v>881</v>
      </c>
    </row>
    <row r="405" ht="15.75" customHeight="1">
      <c r="A405" s="19" t="s">
        <v>882</v>
      </c>
      <c r="B405" s="19" t="s">
        <v>883</v>
      </c>
    </row>
    <row r="406" ht="15.75" customHeight="1">
      <c r="A406" s="19" t="s">
        <v>884</v>
      </c>
      <c r="B406" s="19" t="s">
        <v>885</v>
      </c>
    </row>
    <row r="407" ht="15.75" customHeight="1">
      <c r="A407" s="19" t="s">
        <v>886</v>
      </c>
      <c r="B407" s="19" t="s">
        <v>887</v>
      </c>
    </row>
    <row r="408" ht="15.75" customHeight="1">
      <c r="A408" s="19" t="s">
        <v>888</v>
      </c>
      <c r="B408" s="19" t="s">
        <v>889</v>
      </c>
    </row>
    <row r="409" ht="15.75" customHeight="1">
      <c r="A409" s="19" t="s">
        <v>890</v>
      </c>
      <c r="B409" s="19" t="s">
        <v>891</v>
      </c>
    </row>
    <row r="410" ht="15.75" customHeight="1">
      <c r="A410" s="19" t="s">
        <v>892</v>
      </c>
      <c r="B410" s="19" t="s">
        <v>893</v>
      </c>
    </row>
    <row r="411" ht="15.75" customHeight="1">
      <c r="A411" s="19" t="s">
        <v>894</v>
      </c>
      <c r="B411" s="19" t="s">
        <v>895</v>
      </c>
    </row>
    <row r="412" ht="15.75" customHeight="1">
      <c r="A412" s="19" t="s">
        <v>896</v>
      </c>
      <c r="B412" s="19" t="s">
        <v>897</v>
      </c>
    </row>
    <row r="413" ht="15.75" customHeight="1">
      <c r="A413" s="19" t="s">
        <v>898</v>
      </c>
      <c r="B413" s="19" t="s">
        <v>899</v>
      </c>
    </row>
    <row r="414" ht="15.75" customHeight="1">
      <c r="A414" s="19" t="s">
        <v>900</v>
      </c>
      <c r="B414" s="19" t="s">
        <v>901</v>
      </c>
    </row>
    <row r="415" ht="15.75" customHeight="1">
      <c r="A415" s="19" t="s">
        <v>902</v>
      </c>
      <c r="B415" s="19" t="s">
        <v>903</v>
      </c>
    </row>
    <row r="416" ht="15.75" customHeight="1">
      <c r="A416" s="19" t="s">
        <v>904</v>
      </c>
      <c r="B416" s="19" t="s">
        <v>905</v>
      </c>
    </row>
    <row r="417" ht="15.75" customHeight="1">
      <c r="A417" s="19" t="s">
        <v>906</v>
      </c>
      <c r="B417" s="19" t="s">
        <v>907</v>
      </c>
    </row>
    <row r="418" ht="15.75" customHeight="1">
      <c r="A418" s="19" t="s">
        <v>908</v>
      </c>
      <c r="B418" s="19" t="s">
        <v>909</v>
      </c>
    </row>
    <row r="419" ht="15.75" customHeight="1">
      <c r="A419" s="19" t="s">
        <v>910</v>
      </c>
      <c r="B419" s="19" t="s">
        <v>911</v>
      </c>
    </row>
    <row r="420" ht="15.75" customHeight="1">
      <c r="A420" s="19" t="s">
        <v>912</v>
      </c>
      <c r="B420" s="19" t="s">
        <v>913</v>
      </c>
    </row>
    <row r="421" ht="15.75" customHeight="1">
      <c r="A421" s="19" t="s">
        <v>914</v>
      </c>
      <c r="B421" s="19" t="s">
        <v>915</v>
      </c>
    </row>
    <row r="422" ht="15.75" customHeight="1">
      <c r="A422" s="19" t="s">
        <v>916</v>
      </c>
      <c r="B422" s="19" t="s">
        <v>917</v>
      </c>
    </row>
    <row r="423" ht="15.75" customHeight="1">
      <c r="A423" s="19" t="s">
        <v>918</v>
      </c>
      <c r="B423" s="19" t="s">
        <v>919</v>
      </c>
    </row>
    <row r="424" ht="15.75" customHeight="1">
      <c r="A424" s="19" t="s">
        <v>920</v>
      </c>
      <c r="B424" s="19" t="s">
        <v>921</v>
      </c>
    </row>
    <row r="425" ht="15.75" customHeight="1">
      <c r="A425" s="19" t="s">
        <v>922</v>
      </c>
      <c r="B425" s="19" t="s">
        <v>923</v>
      </c>
    </row>
    <row r="426" ht="15.75" customHeight="1">
      <c r="A426" s="19" t="s">
        <v>924</v>
      </c>
      <c r="B426" s="19" t="s">
        <v>925</v>
      </c>
    </row>
    <row r="427" ht="15.75" customHeight="1">
      <c r="A427" s="19" t="s">
        <v>926</v>
      </c>
      <c r="B427" s="19" t="s">
        <v>927</v>
      </c>
    </row>
    <row r="428" ht="15.75" customHeight="1">
      <c r="A428" s="19" t="s">
        <v>928</v>
      </c>
      <c r="B428" s="19" t="s">
        <v>929</v>
      </c>
    </row>
    <row r="429" ht="15.75" customHeight="1">
      <c r="A429" s="19" t="s">
        <v>930</v>
      </c>
      <c r="B429" s="19" t="s">
        <v>931</v>
      </c>
    </row>
    <row r="430" ht="15.75" customHeight="1">
      <c r="A430" s="19" t="s">
        <v>932</v>
      </c>
      <c r="B430" s="19" t="s">
        <v>933</v>
      </c>
    </row>
    <row r="431" ht="15.75" customHeight="1">
      <c r="A431" s="19" t="s">
        <v>934</v>
      </c>
      <c r="B431" s="19" t="s">
        <v>935</v>
      </c>
    </row>
    <row r="432" ht="15.75" customHeight="1">
      <c r="A432" s="19" t="s">
        <v>936</v>
      </c>
      <c r="B432" s="19" t="s">
        <v>937</v>
      </c>
    </row>
    <row r="433" ht="15.75" customHeight="1">
      <c r="A433" s="19" t="s">
        <v>938</v>
      </c>
      <c r="B433" s="19" t="s">
        <v>939</v>
      </c>
    </row>
    <row r="434" ht="15.75" customHeight="1">
      <c r="A434" s="19" t="s">
        <v>940</v>
      </c>
      <c r="B434" s="19" t="s">
        <v>941</v>
      </c>
    </row>
    <row r="435" ht="15.75" customHeight="1">
      <c r="A435" s="19" t="s">
        <v>942</v>
      </c>
      <c r="B435" s="19" t="s">
        <v>943</v>
      </c>
    </row>
    <row r="436" ht="15.75" customHeight="1">
      <c r="A436" s="19" t="s">
        <v>944</v>
      </c>
      <c r="B436" s="19" t="s">
        <v>945</v>
      </c>
    </row>
    <row r="437" ht="15.75" customHeight="1">
      <c r="A437" s="19" t="s">
        <v>946</v>
      </c>
      <c r="B437" s="19" t="s">
        <v>947</v>
      </c>
    </row>
    <row r="438" ht="15.75" customHeight="1">
      <c r="A438" s="19" t="s">
        <v>948</v>
      </c>
      <c r="B438" s="19" t="s">
        <v>949</v>
      </c>
    </row>
    <row r="439" ht="15.75" customHeight="1">
      <c r="A439" s="19" t="s">
        <v>950</v>
      </c>
      <c r="B439" s="19" t="s">
        <v>951</v>
      </c>
    </row>
    <row r="440" ht="15.75" customHeight="1">
      <c r="A440" s="19" t="s">
        <v>952</v>
      </c>
      <c r="B440" s="19" t="s">
        <v>953</v>
      </c>
    </row>
    <row r="441" ht="15.75" customHeight="1">
      <c r="A441" s="19" t="s">
        <v>954</v>
      </c>
      <c r="B441" s="19" t="s">
        <v>955</v>
      </c>
    </row>
    <row r="442" ht="15.75" customHeight="1">
      <c r="A442" s="19" t="s">
        <v>956</v>
      </c>
      <c r="B442" s="19" t="s">
        <v>957</v>
      </c>
    </row>
    <row r="443" ht="15.75" customHeight="1">
      <c r="A443" s="19" t="s">
        <v>958</v>
      </c>
      <c r="B443" s="19" t="s">
        <v>959</v>
      </c>
    </row>
    <row r="444" ht="15.75" customHeight="1">
      <c r="A444" s="19" t="s">
        <v>960</v>
      </c>
      <c r="B444" s="19" t="s">
        <v>961</v>
      </c>
    </row>
    <row r="445" ht="15.75" customHeight="1">
      <c r="A445" s="19" t="s">
        <v>962</v>
      </c>
      <c r="B445" s="19" t="s">
        <v>963</v>
      </c>
    </row>
    <row r="446" ht="15.75" customHeight="1">
      <c r="A446" s="19" t="s">
        <v>964</v>
      </c>
      <c r="B446" s="19" t="s">
        <v>965</v>
      </c>
    </row>
    <row r="447" ht="15.75" customHeight="1">
      <c r="A447" s="19" t="s">
        <v>966</v>
      </c>
      <c r="B447" s="19" t="s">
        <v>967</v>
      </c>
    </row>
    <row r="448" ht="15.75" customHeight="1">
      <c r="A448" s="19" t="s">
        <v>968</v>
      </c>
      <c r="B448" s="19" t="s">
        <v>969</v>
      </c>
    </row>
    <row r="449" ht="15.75" customHeight="1">
      <c r="A449" s="19" t="s">
        <v>970</v>
      </c>
      <c r="B449" s="19" t="s">
        <v>971</v>
      </c>
    </row>
    <row r="450" ht="15.75" customHeight="1">
      <c r="A450" s="19" t="s">
        <v>972</v>
      </c>
      <c r="B450" s="19" t="s">
        <v>973</v>
      </c>
    </row>
    <row r="451" ht="15.75" customHeight="1">
      <c r="A451" s="19" t="s">
        <v>974</v>
      </c>
      <c r="B451" s="19" t="s">
        <v>975</v>
      </c>
    </row>
    <row r="452" ht="15.75" customHeight="1">
      <c r="A452" s="19" t="s">
        <v>976</v>
      </c>
      <c r="B452" s="19" t="s">
        <v>977</v>
      </c>
    </row>
    <row r="453" ht="15.75" customHeight="1">
      <c r="A453" s="19" t="s">
        <v>978</v>
      </c>
      <c r="B453" s="19" t="s">
        <v>979</v>
      </c>
    </row>
    <row r="454" ht="15.75" customHeight="1">
      <c r="A454" s="19" t="s">
        <v>980</v>
      </c>
      <c r="B454" s="19" t="s">
        <v>981</v>
      </c>
    </row>
    <row r="455" ht="15.75" customHeight="1">
      <c r="A455" s="19" t="s">
        <v>982</v>
      </c>
      <c r="B455" s="19" t="s">
        <v>983</v>
      </c>
    </row>
    <row r="456" ht="15.75" customHeight="1">
      <c r="A456" s="19" t="s">
        <v>984</v>
      </c>
      <c r="B456" s="19" t="s">
        <v>985</v>
      </c>
    </row>
    <row r="457" ht="15.75" customHeight="1">
      <c r="A457" s="19" t="s">
        <v>986</v>
      </c>
      <c r="B457" s="19" t="s">
        <v>987</v>
      </c>
    </row>
    <row r="458" ht="15.75" customHeight="1">
      <c r="A458" s="19" t="s">
        <v>988</v>
      </c>
      <c r="B458" s="19" t="s">
        <v>989</v>
      </c>
    </row>
    <row r="459" ht="15.75" customHeight="1">
      <c r="A459" s="19" t="s">
        <v>990</v>
      </c>
      <c r="B459" s="19" t="s">
        <v>991</v>
      </c>
    </row>
    <row r="460" ht="15.75" customHeight="1">
      <c r="A460" s="19" t="s">
        <v>992</v>
      </c>
      <c r="B460" s="19" t="s">
        <v>993</v>
      </c>
    </row>
    <row r="461" ht="15.75" customHeight="1">
      <c r="A461" s="19" t="s">
        <v>994</v>
      </c>
      <c r="B461" s="19" t="s">
        <v>995</v>
      </c>
    </row>
    <row r="462" ht="15.75" customHeight="1">
      <c r="A462" s="19" t="s">
        <v>996</v>
      </c>
      <c r="B462" s="19" t="s">
        <v>997</v>
      </c>
    </row>
    <row r="463" ht="15.75" customHeight="1">
      <c r="A463" s="19" t="s">
        <v>998</v>
      </c>
      <c r="B463" s="19" t="s">
        <v>999</v>
      </c>
    </row>
    <row r="464" ht="15.75" customHeight="1">
      <c r="A464" s="19" t="s">
        <v>1000</v>
      </c>
      <c r="B464" s="19" t="s">
        <v>1001</v>
      </c>
    </row>
    <row r="465" ht="15.75" customHeight="1">
      <c r="A465" s="19" t="s">
        <v>1002</v>
      </c>
      <c r="B465" s="19" t="s">
        <v>1003</v>
      </c>
    </row>
    <row r="466" ht="15.75" customHeight="1">
      <c r="A466" s="19" t="s">
        <v>1004</v>
      </c>
      <c r="B466" s="19" t="s">
        <v>1005</v>
      </c>
    </row>
    <row r="467" ht="15.75" customHeight="1">
      <c r="A467" s="19" t="s">
        <v>1006</v>
      </c>
      <c r="B467" s="19" t="s">
        <v>1007</v>
      </c>
    </row>
    <row r="468" ht="15.75" customHeight="1">
      <c r="A468" s="19" t="s">
        <v>1008</v>
      </c>
      <c r="B468" s="19" t="s">
        <v>1009</v>
      </c>
    </row>
    <row r="469" ht="15.75" customHeight="1">
      <c r="A469" s="19" t="s">
        <v>1010</v>
      </c>
      <c r="B469" s="19" t="s">
        <v>1011</v>
      </c>
    </row>
    <row r="470" ht="15.75" customHeight="1">
      <c r="A470" s="19" t="s">
        <v>1012</v>
      </c>
      <c r="B470" s="19" t="s">
        <v>1013</v>
      </c>
    </row>
    <row r="471" ht="15.75" customHeight="1">
      <c r="A471" s="19" t="s">
        <v>1014</v>
      </c>
      <c r="B471" s="19" t="s">
        <v>1015</v>
      </c>
    </row>
    <row r="472" ht="15.75" customHeight="1">
      <c r="A472" s="19" t="s">
        <v>1016</v>
      </c>
      <c r="B472" s="19" t="s">
        <v>1017</v>
      </c>
    </row>
    <row r="473" ht="15.75" customHeight="1">
      <c r="A473" s="19" t="s">
        <v>1018</v>
      </c>
      <c r="B473" s="19" t="s">
        <v>1019</v>
      </c>
    </row>
    <row r="474" ht="15.75" customHeight="1">
      <c r="A474" s="19" t="s">
        <v>1020</v>
      </c>
      <c r="B474" s="19" t="s">
        <v>1021</v>
      </c>
    </row>
    <row r="475" ht="15.75" customHeight="1">
      <c r="A475" s="19" t="s">
        <v>1022</v>
      </c>
      <c r="B475" s="19" t="s">
        <v>1023</v>
      </c>
    </row>
    <row r="476" ht="15.75" customHeight="1">
      <c r="A476" s="19" t="s">
        <v>1024</v>
      </c>
      <c r="B476" s="19" t="s">
        <v>1025</v>
      </c>
    </row>
    <row r="477" ht="15.75" customHeight="1">
      <c r="A477" s="19" t="s">
        <v>1026</v>
      </c>
      <c r="B477" s="19" t="s">
        <v>1027</v>
      </c>
    </row>
    <row r="478" ht="15.75" customHeight="1">
      <c r="A478" s="19" t="s">
        <v>1028</v>
      </c>
      <c r="B478" s="19" t="s">
        <v>1029</v>
      </c>
    </row>
    <row r="479" ht="15.75" customHeight="1">
      <c r="A479" s="19" t="s">
        <v>1030</v>
      </c>
      <c r="B479" s="19" t="s">
        <v>1031</v>
      </c>
    </row>
    <row r="480" ht="15.75" customHeight="1">
      <c r="A480" s="19" t="s">
        <v>1032</v>
      </c>
      <c r="B480" s="19" t="s">
        <v>1033</v>
      </c>
    </row>
    <row r="481" ht="15.75" customHeight="1">
      <c r="A481" s="19" t="s">
        <v>1034</v>
      </c>
      <c r="B481" s="19" t="s">
        <v>1035</v>
      </c>
    </row>
    <row r="482" ht="15.75" customHeight="1">
      <c r="A482" s="19" t="s">
        <v>1036</v>
      </c>
      <c r="B482" s="19" t="s">
        <v>1037</v>
      </c>
    </row>
    <row r="483" ht="15.75" customHeight="1">
      <c r="A483" s="19" t="s">
        <v>1038</v>
      </c>
      <c r="B483" s="19" t="s">
        <v>1039</v>
      </c>
    </row>
    <row r="484" ht="15.75" customHeight="1">
      <c r="A484" s="19" t="s">
        <v>1040</v>
      </c>
      <c r="B484" s="19" t="s">
        <v>1041</v>
      </c>
    </row>
    <row r="485" ht="15.75" customHeight="1">
      <c r="A485" s="19" t="s">
        <v>1042</v>
      </c>
      <c r="B485" s="19" t="s">
        <v>1043</v>
      </c>
    </row>
    <row r="486" ht="15.75" customHeight="1">
      <c r="A486" s="19" t="s">
        <v>1044</v>
      </c>
      <c r="B486" s="19" t="s">
        <v>1045</v>
      </c>
    </row>
    <row r="487" ht="15.75" customHeight="1">
      <c r="A487" s="19" t="s">
        <v>1046</v>
      </c>
      <c r="B487" s="19" t="s">
        <v>1047</v>
      </c>
    </row>
    <row r="488" ht="15.75" customHeight="1">
      <c r="A488" s="19" t="s">
        <v>1048</v>
      </c>
      <c r="B488" s="19" t="s">
        <v>1049</v>
      </c>
    </row>
    <row r="489" ht="15.75" customHeight="1">
      <c r="A489" s="19" t="s">
        <v>1050</v>
      </c>
      <c r="B489" s="19" t="s">
        <v>1051</v>
      </c>
    </row>
    <row r="490" ht="15.75" customHeight="1">
      <c r="A490" s="19" t="s">
        <v>1052</v>
      </c>
      <c r="B490" s="19" t="s">
        <v>1053</v>
      </c>
    </row>
    <row r="491" ht="15.75" customHeight="1">
      <c r="A491" s="19" t="s">
        <v>1054</v>
      </c>
      <c r="B491" s="19" t="s">
        <v>1055</v>
      </c>
    </row>
    <row r="492" ht="15.75" customHeight="1">
      <c r="A492" s="19" t="s">
        <v>1056</v>
      </c>
      <c r="B492" s="19" t="s">
        <v>1057</v>
      </c>
    </row>
    <row r="493" ht="15.75" customHeight="1">
      <c r="A493" s="19" t="s">
        <v>1058</v>
      </c>
      <c r="B493" s="19" t="s">
        <v>1059</v>
      </c>
    </row>
    <row r="494" ht="15.75" customHeight="1">
      <c r="A494" s="19" t="s">
        <v>1060</v>
      </c>
      <c r="B494" s="19" t="s">
        <v>1061</v>
      </c>
    </row>
    <row r="495" ht="15.75" customHeight="1">
      <c r="A495" s="19" t="s">
        <v>1062</v>
      </c>
      <c r="B495" s="19" t="s">
        <v>1063</v>
      </c>
    </row>
    <row r="496" ht="15.75" customHeight="1">
      <c r="A496" s="19" t="s">
        <v>1064</v>
      </c>
      <c r="B496" s="19" t="s">
        <v>1065</v>
      </c>
    </row>
    <row r="497" ht="15.75" customHeight="1">
      <c r="A497" s="19" t="s">
        <v>1066</v>
      </c>
      <c r="B497" s="19" t="s">
        <v>1067</v>
      </c>
    </row>
    <row r="498" ht="15.75" customHeight="1">
      <c r="A498" s="19" t="s">
        <v>1068</v>
      </c>
      <c r="B498" s="19" t="s">
        <v>1069</v>
      </c>
    </row>
    <row r="499" ht="15.75" customHeight="1">
      <c r="A499" s="19" t="s">
        <v>1070</v>
      </c>
      <c r="B499" s="19" t="s">
        <v>1071</v>
      </c>
    </row>
    <row r="500" ht="15.75" customHeight="1">
      <c r="A500" s="19" t="s">
        <v>1072</v>
      </c>
      <c r="B500" s="19" t="s">
        <v>1073</v>
      </c>
    </row>
    <row r="501" ht="15.75" customHeight="1">
      <c r="A501" s="19" t="s">
        <v>1074</v>
      </c>
      <c r="B501" s="19" t="s">
        <v>1075</v>
      </c>
    </row>
    <row r="502" ht="15.75" customHeight="1">
      <c r="A502" s="19" t="s">
        <v>1076</v>
      </c>
      <c r="B502" s="19" t="s">
        <v>1077</v>
      </c>
    </row>
    <row r="503" ht="15.75" customHeight="1">
      <c r="A503" s="19" t="s">
        <v>1078</v>
      </c>
      <c r="B503" s="19" t="s">
        <v>1079</v>
      </c>
    </row>
    <row r="504" ht="15.75" customHeight="1">
      <c r="A504" s="19" t="s">
        <v>1080</v>
      </c>
      <c r="B504" s="19" t="s">
        <v>1081</v>
      </c>
    </row>
    <row r="505" ht="15.75" customHeight="1">
      <c r="A505" s="19" t="s">
        <v>1082</v>
      </c>
      <c r="B505" s="19" t="s">
        <v>1083</v>
      </c>
    </row>
    <row r="506" ht="15.75" customHeight="1">
      <c r="A506" s="19" t="s">
        <v>1084</v>
      </c>
      <c r="B506" s="19" t="s">
        <v>1085</v>
      </c>
    </row>
    <row r="507" ht="15.75" customHeight="1">
      <c r="A507" s="19" t="s">
        <v>1086</v>
      </c>
      <c r="B507" s="19" t="s">
        <v>1087</v>
      </c>
    </row>
    <row r="508" ht="15.75" customHeight="1">
      <c r="A508" s="19" t="s">
        <v>1088</v>
      </c>
      <c r="B508" s="19" t="s">
        <v>1089</v>
      </c>
    </row>
    <row r="509" ht="15.75" customHeight="1">
      <c r="A509" s="19" t="s">
        <v>1090</v>
      </c>
      <c r="B509" s="19" t="s">
        <v>1091</v>
      </c>
    </row>
    <row r="510" ht="15.75" customHeight="1">
      <c r="A510" s="19" t="s">
        <v>1092</v>
      </c>
      <c r="B510" s="19" t="s">
        <v>1093</v>
      </c>
    </row>
    <row r="511" ht="15.75" customHeight="1">
      <c r="A511" s="19" t="s">
        <v>1094</v>
      </c>
      <c r="B511" s="19" t="s">
        <v>1095</v>
      </c>
    </row>
    <row r="512" ht="15.75" customHeight="1">
      <c r="A512" s="19" t="s">
        <v>1096</v>
      </c>
      <c r="B512" s="19" t="s">
        <v>1097</v>
      </c>
    </row>
    <row r="513" ht="15.75" customHeight="1">
      <c r="A513" s="19" t="s">
        <v>1098</v>
      </c>
      <c r="B513" s="19" t="s">
        <v>1099</v>
      </c>
    </row>
    <row r="514" ht="15.75" customHeight="1">
      <c r="A514" s="19" t="s">
        <v>1100</v>
      </c>
      <c r="B514" s="19" t="s">
        <v>1101</v>
      </c>
    </row>
    <row r="515" ht="15.75" customHeight="1">
      <c r="A515" s="19" t="s">
        <v>1102</v>
      </c>
      <c r="B515" s="19" t="s">
        <v>1103</v>
      </c>
    </row>
    <row r="516" ht="15.75" customHeight="1">
      <c r="A516" s="19" t="s">
        <v>1104</v>
      </c>
      <c r="B516" s="19" t="s">
        <v>1105</v>
      </c>
    </row>
    <row r="517" ht="15.75" customHeight="1">
      <c r="A517" s="19" t="s">
        <v>1106</v>
      </c>
      <c r="B517" s="19" t="s">
        <v>1107</v>
      </c>
    </row>
    <row r="518" ht="15.75" customHeight="1">
      <c r="A518" s="19" t="s">
        <v>1108</v>
      </c>
      <c r="B518" s="19" t="s">
        <v>1109</v>
      </c>
    </row>
    <row r="519" ht="15.75" customHeight="1">
      <c r="A519" s="19" t="s">
        <v>1110</v>
      </c>
      <c r="B519" s="19" t="s">
        <v>1111</v>
      </c>
    </row>
    <row r="520" ht="15.75" customHeight="1">
      <c r="A520" s="19" t="s">
        <v>1112</v>
      </c>
      <c r="B520" s="19" t="s">
        <v>1113</v>
      </c>
    </row>
    <row r="521" ht="15.75" customHeight="1">
      <c r="A521" s="19" t="s">
        <v>1114</v>
      </c>
      <c r="B521" s="19" t="s">
        <v>1115</v>
      </c>
    </row>
    <row r="522" ht="15.75" customHeight="1">
      <c r="A522" s="19" t="s">
        <v>1116</v>
      </c>
      <c r="B522" s="19" t="s">
        <v>1117</v>
      </c>
    </row>
    <row r="523" ht="15.75" customHeight="1">
      <c r="A523" s="19" t="s">
        <v>1118</v>
      </c>
      <c r="B523" s="19" t="s">
        <v>1119</v>
      </c>
    </row>
    <row r="524" ht="15.75" customHeight="1">
      <c r="A524" s="19" t="s">
        <v>1120</v>
      </c>
      <c r="B524" s="19" t="s">
        <v>1121</v>
      </c>
    </row>
    <row r="525" ht="15.75" customHeight="1">
      <c r="A525" s="19" t="s">
        <v>1122</v>
      </c>
      <c r="B525" s="19" t="s">
        <v>1123</v>
      </c>
    </row>
    <row r="526" ht="15.75" customHeight="1">
      <c r="A526" s="19" t="s">
        <v>1124</v>
      </c>
      <c r="B526" s="19" t="s">
        <v>1125</v>
      </c>
    </row>
    <row r="527" ht="15.75" customHeight="1">
      <c r="A527" s="19" t="s">
        <v>1126</v>
      </c>
      <c r="B527" s="19" t="s">
        <v>1127</v>
      </c>
    </row>
    <row r="528" ht="15.75" customHeight="1">
      <c r="A528" s="19" t="s">
        <v>1128</v>
      </c>
      <c r="B528" s="19" t="s">
        <v>1129</v>
      </c>
    </row>
    <row r="529" ht="15.75" customHeight="1">
      <c r="A529" s="19" t="s">
        <v>1130</v>
      </c>
      <c r="B529" s="19" t="s">
        <v>1131</v>
      </c>
    </row>
    <row r="530" ht="15.75" customHeight="1">
      <c r="A530" s="19" t="s">
        <v>1132</v>
      </c>
      <c r="B530" s="19" t="s">
        <v>1133</v>
      </c>
    </row>
    <row r="531" ht="15.75" customHeight="1">
      <c r="A531" s="19" t="s">
        <v>1134</v>
      </c>
      <c r="B531" s="19" t="s">
        <v>1135</v>
      </c>
    </row>
    <row r="532" ht="15.75" customHeight="1">
      <c r="A532" s="19" t="s">
        <v>1136</v>
      </c>
      <c r="B532" s="19" t="s">
        <v>1137</v>
      </c>
    </row>
    <row r="533" ht="15.75" customHeight="1">
      <c r="A533" s="19" t="s">
        <v>1138</v>
      </c>
      <c r="B533" s="19" t="s">
        <v>1139</v>
      </c>
    </row>
    <row r="534" ht="15.75" customHeight="1">
      <c r="A534" s="19" t="s">
        <v>1140</v>
      </c>
      <c r="B534" s="19" t="s">
        <v>1141</v>
      </c>
    </row>
    <row r="535" ht="15.75" customHeight="1">
      <c r="A535" s="19" t="s">
        <v>1142</v>
      </c>
      <c r="B535" s="19" t="s">
        <v>1143</v>
      </c>
    </row>
    <row r="536" ht="15.75" customHeight="1">
      <c r="A536" s="19" t="s">
        <v>1144</v>
      </c>
      <c r="B536" s="19" t="s">
        <v>1145</v>
      </c>
    </row>
    <row r="537" ht="15.75" customHeight="1">
      <c r="A537" s="19" t="s">
        <v>1146</v>
      </c>
      <c r="B537" s="19" t="s">
        <v>1147</v>
      </c>
    </row>
    <row r="538" ht="15.75" customHeight="1">
      <c r="A538" s="19" t="s">
        <v>1148</v>
      </c>
      <c r="B538" s="19" t="s">
        <v>1149</v>
      </c>
    </row>
    <row r="539" ht="15.75" customHeight="1">
      <c r="A539" s="19" t="s">
        <v>1150</v>
      </c>
      <c r="B539" s="19" t="s">
        <v>1151</v>
      </c>
    </row>
    <row r="540" ht="15.75" customHeight="1">
      <c r="A540" s="19" t="s">
        <v>1152</v>
      </c>
      <c r="B540" s="19" t="s">
        <v>1153</v>
      </c>
    </row>
    <row r="541" ht="15.75" customHeight="1">
      <c r="A541" s="19" t="s">
        <v>1154</v>
      </c>
      <c r="B541" s="19" t="s">
        <v>1155</v>
      </c>
    </row>
    <row r="542" ht="15.75" customHeight="1">
      <c r="A542" s="19" t="s">
        <v>1156</v>
      </c>
      <c r="B542" s="19" t="s">
        <v>1157</v>
      </c>
    </row>
    <row r="543" ht="15.75" customHeight="1">
      <c r="A543" s="19" t="s">
        <v>1158</v>
      </c>
      <c r="B543" s="19" t="s">
        <v>1159</v>
      </c>
    </row>
    <row r="544" ht="15.75" customHeight="1">
      <c r="A544" s="19" t="s">
        <v>1160</v>
      </c>
      <c r="B544" s="19" t="s">
        <v>1161</v>
      </c>
    </row>
    <row r="545" ht="15.75" customHeight="1">
      <c r="A545" s="19" t="s">
        <v>1162</v>
      </c>
      <c r="B545" s="19" t="s">
        <v>1163</v>
      </c>
    </row>
    <row r="546" ht="15.75" customHeight="1">
      <c r="A546" s="19" t="s">
        <v>1164</v>
      </c>
      <c r="B546" s="19" t="s">
        <v>1165</v>
      </c>
    </row>
    <row r="547" ht="15.75" customHeight="1">
      <c r="A547" s="19" t="s">
        <v>1166</v>
      </c>
      <c r="B547" s="19" t="s">
        <v>1167</v>
      </c>
    </row>
    <row r="548" ht="15.75" customHeight="1">
      <c r="A548" s="19" t="s">
        <v>1168</v>
      </c>
      <c r="B548" s="19" t="s">
        <v>1169</v>
      </c>
    </row>
    <row r="549" ht="15.75" customHeight="1">
      <c r="A549" s="19" t="s">
        <v>1170</v>
      </c>
      <c r="B549" s="19" t="s">
        <v>1171</v>
      </c>
    </row>
    <row r="550" ht="15.75" customHeight="1">
      <c r="A550" s="19" t="s">
        <v>1172</v>
      </c>
      <c r="B550" s="19" t="s">
        <v>1173</v>
      </c>
    </row>
    <row r="551" ht="15.75" customHeight="1">
      <c r="A551" s="19" t="s">
        <v>1174</v>
      </c>
      <c r="B551" s="19" t="s">
        <v>1175</v>
      </c>
    </row>
    <row r="552" ht="15.75" customHeight="1">
      <c r="A552" s="19" t="s">
        <v>1176</v>
      </c>
      <c r="B552" s="19" t="s">
        <v>1177</v>
      </c>
    </row>
    <row r="553" ht="15.75" customHeight="1">
      <c r="A553" s="19" t="s">
        <v>1178</v>
      </c>
      <c r="B553" s="19" t="s">
        <v>1179</v>
      </c>
    </row>
    <row r="554" ht="15.75" customHeight="1">
      <c r="A554" s="19" t="s">
        <v>1180</v>
      </c>
      <c r="B554" s="19" t="s">
        <v>1181</v>
      </c>
    </row>
    <row r="555" ht="15.75" customHeight="1">
      <c r="A555" s="19" t="s">
        <v>1182</v>
      </c>
      <c r="B555" s="19" t="s">
        <v>1183</v>
      </c>
    </row>
    <row r="556" ht="15.75" customHeight="1">
      <c r="A556" s="19" t="s">
        <v>1184</v>
      </c>
      <c r="B556" s="19" t="s">
        <v>1185</v>
      </c>
    </row>
    <row r="557" ht="15.75" customHeight="1">
      <c r="A557" s="19" t="s">
        <v>1186</v>
      </c>
      <c r="B557" s="19" t="s">
        <v>1187</v>
      </c>
    </row>
    <row r="558" ht="15.75" customHeight="1">
      <c r="A558" s="19" t="s">
        <v>1188</v>
      </c>
      <c r="B558" s="19" t="s">
        <v>1189</v>
      </c>
    </row>
    <row r="559" ht="15.75" customHeight="1">
      <c r="A559" s="19" t="s">
        <v>1190</v>
      </c>
      <c r="B559" s="19" t="s">
        <v>1191</v>
      </c>
    </row>
    <row r="560" ht="15.75" customHeight="1">
      <c r="A560" s="19" t="s">
        <v>1192</v>
      </c>
      <c r="B560" s="19" t="s">
        <v>1193</v>
      </c>
    </row>
    <row r="561" ht="15.75" customHeight="1">
      <c r="A561" s="19" t="s">
        <v>1194</v>
      </c>
      <c r="B561" s="19" t="s">
        <v>1195</v>
      </c>
    </row>
    <row r="562" ht="15.75" customHeight="1">
      <c r="A562" s="19" t="s">
        <v>1196</v>
      </c>
      <c r="B562" s="19" t="s">
        <v>1197</v>
      </c>
    </row>
    <row r="563" ht="15.75" customHeight="1">
      <c r="A563" s="19" t="s">
        <v>1198</v>
      </c>
      <c r="B563" s="19" t="s">
        <v>1199</v>
      </c>
    </row>
    <row r="564" ht="15.75" customHeight="1">
      <c r="A564" s="19" t="s">
        <v>1200</v>
      </c>
      <c r="B564" s="19" t="s">
        <v>1201</v>
      </c>
    </row>
    <row r="565" ht="15.75" customHeight="1">
      <c r="A565" s="19" t="s">
        <v>1202</v>
      </c>
      <c r="B565" s="19" t="s">
        <v>1203</v>
      </c>
    </row>
    <row r="566" ht="15.75" customHeight="1">
      <c r="A566" s="19" t="s">
        <v>1204</v>
      </c>
      <c r="B566" s="19" t="s">
        <v>1205</v>
      </c>
    </row>
    <row r="567" ht="15.75" customHeight="1">
      <c r="A567" s="19" t="s">
        <v>1206</v>
      </c>
      <c r="B567" s="19" t="s">
        <v>1207</v>
      </c>
    </row>
    <row r="568" ht="15.75" customHeight="1">
      <c r="A568" s="19" t="s">
        <v>1208</v>
      </c>
      <c r="B568" s="19" t="s">
        <v>1209</v>
      </c>
    </row>
    <row r="569" ht="15.75" customHeight="1">
      <c r="A569" s="19" t="s">
        <v>1210</v>
      </c>
      <c r="B569" s="19" t="s">
        <v>1211</v>
      </c>
    </row>
    <row r="570" ht="15.75" customHeight="1">
      <c r="A570" s="19" t="s">
        <v>1212</v>
      </c>
      <c r="B570" s="19" t="s">
        <v>1213</v>
      </c>
    </row>
    <row r="571" ht="15.75" customHeight="1">
      <c r="A571" s="19" t="s">
        <v>1214</v>
      </c>
      <c r="B571" s="19" t="s">
        <v>1215</v>
      </c>
    </row>
    <row r="572" ht="15.75" customHeight="1">
      <c r="A572" s="19" t="s">
        <v>1216</v>
      </c>
      <c r="B572" s="19" t="s">
        <v>1217</v>
      </c>
    </row>
    <row r="573" ht="15.75" customHeight="1">
      <c r="A573" s="19" t="s">
        <v>1218</v>
      </c>
      <c r="B573" s="19" t="s">
        <v>1219</v>
      </c>
    </row>
    <row r="574" ht="15.75" customHeight="1">
      <c r="A574" s="19" t="s">
        <v>1220</v>
      </c>
      <c r="B574" s="19" t="s">
        <v>1221</v>
      </c>
    </row>
    <row r="575" ht="15.75" customHeight="1">
      <c r="A575" s="19" t="s">
        <v>1222</v>
      </c>
      <c r="B575" s="19" t="s">
        <v>1223</v>
      </c>
    </row>
    <row r="576" ht="15.75" customHeight="1">
      <c r="A576" s="19" t="s">
        <v>1224</v>
      </c>
      <c r="B576" s="19" t="s">
        <v>1225</v>
      </c>
    </row>
    <row r="577" ht="15.75" customHeight="1">
      <c r="A577" s="19" t="s">
        <v>1226</v>
      </c>
      <c r="B577" s="19" t="s">
        <v>1227</v>
      </c>
    </row>
    <row r="578" ht="15.75" customHeight="1">
      <c r="A578" s="19" t="s">
        <v>1228</v>
      </c>
      <c r="B578" s="19" t="s">
        <v>1229</v>
      </c>
    </row>
    <row r="579" ht="15.75" customHeight="1">
      <c r="A579" s="19" t="s">
        <v>1230</v>
      </c>
      <c r="B579" s="19" t="s">
        <v>1231</v>
      </c>
    </row>
    <row r="580" ht="15.75" customHeight="1">
      <c r="A580" s="19" t="s">
        <v>1232</v>
      </c>
      <c r="B580" s="19" t="s">
        <v>1233</v>
      </c>
    </row>
    <row r="581" ht="15.75" customHeight="1">
      <c r="A581" s="19" t="s">
        <v>1234</v>
      </c>
      <c r="B581" s="19" t="s">
        <v>1235</v>
      </c>
    </row>
    <row r="582" ht="15.75" customHeight="1">
      <c r="A582" s="19" t="s">
        <v>1236</v>
      </c>
      <c r="B582" s="19" t="s">
        <v>1237</v>
      </c>
    </row>
    <row r="583" ht="15.75" customHeight="1">
      <c r="A583" s="19" t="s">
        <v>1238</v>
      </c>
      <c r="B583" s="19" t="s">
        <v>1239</v>
      </c>
    </row>
    <row r="584" ht="15.75" customHeight="1">
      <c r="A584" s="19" t="s">
        <v>1240</v>
      </c>
      <c r="B584" s="19" t="s">
        <v>1241</v>
      </c>
    </row>
    <row r="585" ht="15.75" customHeight="1">
      <c r="A585" s="19" t="s">
        <v>1242</v>
      </c>
      <c r="B585" s="19" t="s">
        <v>1243</v>
      </c>
    </row>
    <row r="586" ht="15.75" customHeight="1">
      <c r="A586" s="19" t="s">
        <v>1244</v>
      </c>
      <c r="B586" s="19" t="s">
        <v>1245</v>
      </c>
    </row>
    <row r="587" ht="15.75" customHeight="1">
      <c r="A587" s="19" t="s">
        <v>1246</v>
      </c>
      <c r="B587" s="19" t="s">
        <v>1247</v>
      </c>
    </row>
    <row r="588" ht="15.75" customHeight="1">
      <c r="A588" s="19" t="s">
        <v>1248</v>
      </c>
      <c r="B588" s="19" t="s">
        <v>1249</v>
      </c>
    </row>
    <row r="589" ht="15.75" customHeight="1">
      <c r="A589" s="19" t="s">
        <v>1250</v>
      </c>
      <c r="B589" s="19" t="s">
        <v>1251</v>
      </c>
    </row>
    <row r="590" ht="15.75" customHeight="1">
      <c r="A590" s="19" t="s">
        <v>1252</v>
      </c>
      <c r="B590" s="19" t="s">
        <v>1253</v>
      </c>
    </row>
    <row r="591" ht="15.75" customHeight="1">
      <c r="A591" s="19" t="s">
        <v>1254</v>
      </c>
      <c r="B591" s="19" t="s">
        <v>1255</v>
      </c>
    </row>
    <row r="592" ht="15.75" customHeight="1">
      <c r="A592" s="19" t="s">
        <v>1256</v>
      </c>
      <c r="B592" s="19" t="s">
        <v>1257</v>
      </c>
    </row>
    <row r="593" ht="15.75" customHeight="1">
      <c r="A593" s="19" t="s">
        <v>1258</v>
      </c>
      <c r="B593" s="19" t="s">
        <v>1259</v>
      </c>
    </row>
    <row r="594" ht="15.75" customHeight="1">
      <c r="A594" s="19" t="s">
        <v>1260</v>
      </c>
      <c r="B594" s="19" t="s">
        <v>1261</v>
      </c>
    </row>
    <row r="595" ht="15.75" customHeight="1">
      <c r="A595" s="19" t="s">
        <v>1262</v>
      </c>
      <c r="B595" s="19" t="s">
        <v>1263</v>
      </c>
    </row>
    <row r="596" ht="15.75" customHeight="1">
      <c r="A596" s="19" t="s">
        <v>1264</v>
      </c>
      <c r="B596" s="19" t="s">
        <v>1265</v>
      </c>
    </row>
    <row r="597" ht="15.75" customHeight="1">
      <c r="A597" s="19" t="s">
        <v>1266</v>
      </c>
      <c r="B597" s="19" t="s">
        <v>1267</v>
      </c>
    </row>
    <row r="598" ht="15.75" customHeight="1">
      <c r="A598" s="19" t="s">
        <v>1268</v>
      </c>
      <c r="B598" s="19" t="s">
        <v>1269</v>
      </c>
    </row>
    <row r="599" ht="15.75" customHeight="1">
      <c r="A599" s="19" t="s">
        <v>1270</v>
      </c>
      <c r="B599" s="19" t="s">
        <v>1271</v>
      </c>
    </row>
    <row r="600" ht="15.75" customHeight="1">
      <c r="A600" s="19" t="s">
        <v>1272</v>
      </c>
      <c r="B600" s="19" t="s">
        <v>1273</v>
      </c>
    </row>
    <row r="601" ht="15.75" customHeight="1">
      <c r="A601" s="19" t="s">
        <v>1274</v>
      </c>
      <c r="B601" s="19" t="s">
        <v>1275</v>
      </c>
    </row>
    <row r="602" ht="15.75" customHeight="1">
      <c r="A602" s="19" t="s">
        <v>1276</v>
      </c>
      <c r="B602" s="19" t="s">
        <v>1277</v>
      </c>
    </row>
    <row r="603" ht="15.75" customHeight="1">
      <c r="A603" s="19" t="s">
        <v>1278</v>
      </c>
      <c r="B603" s="19" t="s">
        <v>1279</v>
      </c>
    </row>
    <row r="604" ht="15.75" customHeight="1">
      <c r="A604" s="19" t="s">
        <v>1280</v>
      </c>
      <c r="B604" s="19" t="s">
        <v>1281</v>
      </c>
    </row>
    <row r="605" ht="15.75" customHeight="1">
      <c r="A605" s="19" t="s">
        <v>1282</v>
      </c>
      <c r="B605" s="19" t="s">
        <v>1283</v>
      </c>
    </row>
    <row r="606" ht="15.75" customHeight="1">
      <c r="A606" s="19" t="s">
        <v>1284</v>
      </c>
      <c r="B606" s="19" t="s">
        <v>1285</v>
      </c>
    </row>
    <row r="607" ht="15.75" customHeight="1">
      <c r="A607" s="19" t="s">
        <v>1286</v>
      </c>
      <c r="B607" s="19" t="s">
        <v>1287</v>
      </c>
    </row>
    <row r="608" ht="15.75" customHeight="1">
      <c r="A608" s="19" t="s">
        <v>1288</v>
      </c>
      <c r="B608" s="19" t="s">
        <v>1289</v>
      </c>
    </row>
    <row r="609" ht="15.75" customHeight="1">
      <c r="A609" s="19" t="s">
        <v>1290</v>
      </c>
      <c r="B609" s="19" t="s">
        <v>1291</v>
      </c>
    </row>
    <row r="610" ht="15.75" customHeight="1">
      <c r="A610" s="19" t="s">
        <v>1292</v>
      </c>
      <c r="B610" s="19" t="s">
        <v>1293</v>
      </c>
    </row>
    <row r="611" ht="15.75" customHeight="1">
      <c r="A611" s="19" t="s">
        <v>1294</v>
      </c>
      <c r="B611" s="19" t="s">
        <v>1295</v>
      </c>
    </row>
    <row r="612" ht="15.75" customHeight="1">
      <c r="A612" s="19" t="s">
        <v>1296</v>
      </c>
      <c r="B612" s="19" t="s">
        <v>1297</v>
      </c>
    </row>
    <row r="613" ht="15.75" customHeight="1">
      <c r="A613" s="19" t="s">
        <v>1298</v>
      </c>
      <c r="B613" s="19" t="s">
        <v>1299</v>
      </c>
    </row>
    <row r="614" ht="15.75" customHeight="1">
      <c r="A614" s="19" t="s">
        <v>1300</v>
      </c>
      <c r="B614" s="19" t="s">
        <v>1301</v>
      </c>
    </row>
    <row r="615" ht="15.75" customHeight="1">
      <c r="A615" s="19" t="s">
        <v>1302</v>
      </c>
      <c r="B615" s="19" t="s">
        <v>1303</v>
      </c>
    </row>
    <row r="616" ht="15.75" customHeight="1">
      <c r="A616" s="19" t="s">
        <v>1304</v>
      </c>
      <c r="B616" s="19" t="s">
        <v>1305</v>
      </c>
    </row>
    <row r="617" ht="15.75" customHeight="1">
      <c r="A617" s="19" t="s">
        <v>1306</v>
      </c>
      <c r="B617" s="19" t="s">
        <v>1307</v>
      </c>
    </row>
    <row r="618" ht="15.75" customHeight="1">
      <c r="A618" s="19" t="s">
        <v>1308</v>
      </c>
      <c r="B618" s="19" t="s">
        <v>1309</v>
      </c>
    </row>
    <row r="619" ht="15.75" customHeight="1">
      <c r="A619" s="19" t="s">
        <v>1310</v>
      </c>
      <c r="B619" s="19" t="s">
        <v>1311</v>
      </c>
    </row>
    <row r="620" ht="15.75" customHeight="1">
      <c r="A620" s="19" t="s">
        <v>1312</v>
      </c>
      <c r="B620" s="19" t="s">
        <v>1313</v>
      </c>
    </row>
    <row r="621" ht="15.75" customHeight="1">
      <c r="A621" s="19" t="s">
        <v>1314</v>
      </c>
      <c r="B621" s="19" t="s">
        <v>1315</v>
      </c>
    </row>
    <row r="622" ht="15.75" customHeight="1">
      <c r="A622" s="19" t="s">
        <v>1316</v>
      </c>
      <c r="B622" s="19" t="s">
        <v>1317</v>
      </c>
    </row>
    <row r="623" ht="15.75" customHeight="1">
      <c r="A623" s="19" t="s">
        <v>1318</v>
      </c>
      <c r="B623" s="19" t="s">
        <v>1319</v>
      </c>
    </row>
    <row r="624" ht="15.75" customHeight="1">
      <c r="A624" s="19" t="s">
        <v>1320</v>
      </c>
      <c r="B624" s="19" t="s">
        <v>1321</v>
      </c>
    </row>
    <row r="625" ht="15.75" customHeight="1">
      <c r="A625" s="19" t="s">
        <v>1322</v>
      </c>
      <c r="B625" s="19" t="s">
        <v>1323</v>
      </c>
    </row>
    <row r="626" ht="15.75" customHeight="1">
      <c r="A626" s="19" t="s">
        <v>1324</v>
      </c>
      <c r="B626" s="19" t="s">
        <v>1325</v>
      </c>
    </row>
    <row r="627" ht="15.75" customHeight="1">
      <c r="A627" s="19" t="s">
        <v>1326</v>
      </c>
      <c r="B627" s="19" t="s">
        <v>1327</v>
      </c>
    </row>
    <row r="628" ht="15.75" customHeight="1">
      <c r="A628" s="19" t="s">
        <v>1328</v>
      </c>
      <c r="B628" s="19" t="s">
        <v>1329</v>
      </c>
    </row>
    <row r="629" ht="15.75" customHeight="1">
      <c r="A629" s="19" t="s">
        <v>1330</v>
      </c>
      <c r="B629" s="19" t="s">
        <v>1331</v>
      </c>
    </row>
    <row r="630" ht="15.75" customHeight="1">
      <c r="A630" s="19" t="s">
        <v>1332</v>
      </c>
      <c r="B630" s="19" t="s">
        <v>1333</v>
      </c>
    </row>
    <row r="631" ht="15.75" customHeight="1">
      <c r="A631" s="19" t="s">
        <v>1334</v>
      </c>
      <c r="B631" s="19" t="s">
        <v>1335</v>
      </c>
    </row>
    <row r="632" ht="15.75" customHeight="1">
      <c r="A632" s="19" t="s">
        <v>1336</v>
      </c>
      <c r="B632" s="19" t="s">
        <v>1337</v>
      </c>
    </row>
    <row r="633" ht="15.75" customHeight="1">
      <c r="A633" s="19" t="s">
        <v>1338</v>
      </c>
      <c r="B633" s="19" t="s">
        <v>1339</v>
      </c>
    </row>
    <row r="634" ht="15.75" customHeight="1">
      <c r="A634" s="19" t="s">
        <v>1340</v>
      </c>
      <c r="B634" s="19" t="s">
        <v>1341</v>
      </c>
    </row>
    <row r="635" ht="15.75" customHeight="1">
      <c r="A635" s="19" t="s">
        <v>1342</v>
      </c>
      <c r="B635" s="19" t="s">
        <v>1343</v>
      </c>
    </row>
    <row r="636" ht="15.75" customHeight="1">
      <c r="A636" s="19" t="s">
        <v>1344</v>
      </c>
      <c r="B636" s="19" t="s">
        <v>1345</v>
      </c>
    </row>
    <row r="637" ht="15.75" customHeight="1">
      <c r="A637" s="19" t="s">
        <v>1346</v>
      </c>
      <c r="B637" s="19" t="s">
        <v>1347</v>
      </c>
    </row>
    <row r="638" ht="15.75" customHeight="1">
      <c r="A638" s="19" t="s">
        <v>1348</v>
      </c>
      <c r="B638" s="19" t="s">
        <v>1349</v>
      </c>
    </row>
    <row r="639" ht="15.75" customHeight="1">
      <c r="A639" s="19" t="s">
        <v>1350</v>
      </c>
      <c r="B639" s="19" t="s">
        <v>1351</v>
      </c>
    </row>
    <row r="640" ht="15.75" customHeight="1">
      <c r="A640" s="19" t="s">
        <v>1352</v>
      </c>
      <c r="B640" s="19" t="s">
        <v>1353</v>
      </c>
    </row>
    <row r="641" ht="15.75" customHeight="1">
      <c r="A641" s="19" t="s">
        <v>1354</v>
      </c>
      <c r="B641" s="19" t="s">
        <v>1355</v>
      </c>
    </row>
    <row r="642" ht="15.75" customHeight="1">
      <c r="A642" s="19" t="s">
        <v>1356</v>
      </c>
      <c r="B642" s="19" t="s">
        <v>1357</v>
      </c>
    </row>
    <row r="643" ht="15.75" customHeight="1">
      <c r="A643" s="19" t="s">
        <v>1358</v>
      </c>
      <c r="B643" s="19" t="s">
        <v>1359</v>
      </c>
    </row>
    <row r="644" ht="15.75" customHeight="1">
      <c r="A644" s="19" t="s">
        <v>1360</v>
      </c>
      <c r="B644" s="19" t="s">
        <v>1361</v>
      </c>
    </row>
    <row r="645" ht="15.75" customHeight="1">
      <c r="A645" s="19" t="s">
        <v>1362</v>
      </c>
      <c r="B645" s="19" t="s">
        <v>1363</v>
      </c>
    </row>
    <row r="646" ht="15.75" customHeight="1">
      <c r="A646" s="19" t="s">
        <v>1364</v>
      </c>
      <c r="B646" s="19" t="s">
        <v>1365</v>
      </c>
    </row>
    <row r="647" ht="15.75" customHeight="1">
      <c r="A647" s="19" t="s">
        <v>1366</v>
      </c>
      <c r="B647" s="19" t="s">
        <v>1367</v>
      </c>
    </row>
    <row r="648" ht="15.75" customHeight="1">
      <c r="A648" s="19" t="s">
        <v>1368</v>
      </c>
      <c r="B648" s="19" t="s">
        <v>1369</v>
      </c>
    </row>
    <row r="649" ht="15.75" customHeight="1">
      <c r="A649" s="19" t="s">
        <v>1370</v>
      </c>
      <c r="B649" s="19" t="s">
        <v>1371</v>
      </c>
    </row>
    <row r="650" ht="15.75" customHeight="1">
      <c r="A650" s="19" t="s">
        <v>1372</v>
      </c>
      <c r="B650" s="19" t="s">
        <v>1373</v>
      </c>
    </row>
    <row r="651" ht="15.75" customHeight="1">
      <c r="A651" s="19" t="s">
        <v>1374</v>
      </c>
      <c r="B651" s="19" t="s">
        <v>1375</v>
      </c>
    </row>
    <row r="652" ht="15.75" customHeight="1">
      <c r="A652" s="19" t="s">
        <v>1376</v>
      </c>
      <c r="B652" s="19" t="s">
        <v>1377</v>
      </c>
    </row>
    <row r="653" ht="15.75" customHeight="1">
      <c r="A653" s="19" t="s">
        <v>1378</v>
      </c>
      <c r="B653" s="19" t="s">
        <v>1379</v>
      </c>
    </row>
    <row r="654" ht="15.75" customHeight="1">
      <c r="A654" s="19" t="s">
        <v>1380</v>
      </c>
      <c r="B654" s="19" t="s">
        <v>1381</v>
      </c>
    </row>
    <row r="655" ht="15.75" customHeight="1">
      <c r="A655" s="19" t="s">
        <v>1382</v>
      </c>
      <c r="B655" s="19" t="s">
        <v>1383</v>
      </c>
    </row>
    <row r="656" ht="15.75" customHeight="1">
      <c r="A656" s="19" t="s">
        <v>1384</v>
      </c>
      <c r="B656" s="19" t="s">
        <v>1385</v>
      </c>
    </row>
    <row r="657" ht="15.75" customHeight="1">
      <c r="A657" s="19" t="s">
        <v>1386</v>
      </c>
      <c r="B657" s="19" t="s">
        <v>1387</v>
      </c>
    </row>
    <row r="658" ht="15.75" customHeight="1">
      <c r="A658" s="19" t="s">
        <v>1388</v>
      </c>
      <c r="B658" s="19" t="s">
        <v>1389</v>
      </c>
    </row>
    <row r="659" ht="15.75" customHeight="1">
      <c r="A659" s="19" t="s">
        <v>1390</v>
      </c>
      <c r="B659" s="19" t="s">
        <v>1391</v>
      </c>
    </row>
    <row r="660" ht="15.75" customHeight="1">
      <c r="A660" s="19" t="s">
        <v>1392</v>
      </c>
      <c r="B660" s="19" t="s">
        <v>1393</v>
      </c>
    </row>
    <row r="661" ht="15.75" customHeight="1">
      <c r="A661" s="19" t="s">
        <v>1394</v>
      </c>
      <c r="B661" s="19" t="s">
        <v>1395</v>
      </c>
    </row>
    <row r="662" ht="15.75" customHeight="1">
      <c r="A662" s="19" t="s">
        <v>1396</v>
      </c>
      <c r="B662" s="19" t="s">
        <v>1397</v>
      </c>
    </row>
    <row r="663" ht="15.75" customHeight="1">
      <c r="A663" s="19" t="s">
        <v>1398</v>
      </c>
      <c r="B663" s="19" t="s">
        <v>1399</v>
      </c>
    </row>
    <row r="664" ht="15.75" customHeight="1">
      <c r="A664" s="19" t="s">
        <v>1400</v>
      </c>
      <c r="B664" s="19" t="s">
        <v>1401</v>
      </c>
    </row>
    <row r="665" ht="15.75" customHeight="1">
      <c r="A665" s="19" t="s">
        <v>1402</v>
      </c>
      <c r="B665" s="19" t="s">
        <v>1403</v>
      </c>
    </row>
    <row r="666" ht="15.75" customHeight="1">
      <c r="A666" s="19" t="s">
        <v>1404</v>
      </c>
      <c r="B666" s="19" t="s">
        <v>1405</v>
      </c>
    </row>
    <row r="667" ht="15.75" customHeight="1">
      <c r="A667" s="19" t="s">
        <v>1406</v>
      </c>
      <c r="B667" s="19" t="s">
        <v>1407</v>
      </c>
    </row>
    <row r="668" ht="15.75" customHeight="1">
      <c r="A668" s="19" t="s">
        <v>1408</v>
      </c>
      <c r="B668" s="19" t="s">
        <v>1409</v>
      </c>
    </row>
    <row r="669" ht="15.75" customHeight="1">
      <c r="A669" s="19" t="s">
        <v>1410</v>
      </c>
      <c r="B669" s="19" t="s">
        <v>1411</v>
      </c>
    </row>
    <row r="670" ht="15.75" customHeight="1">
      <c r="A670" s="19" t="s">
        <v>1412</v>
      </c>
      <c r="B670" s="19" t="s">
        <v>1413</v>
      </c>
    </row>
    <row r="671" ht="15.75" customHeight="1">
      <c r="A671" s="19" t="s">
        <v>1414</v>
      </c>
      <c r="B671" s="19" t="s">
        <v>1415</v>
      </c>
    </row>
    <row r="672" ht="15.75" customHeight="1">
      <c r="A672" s="19" t="s">
        <v>1416</v>
      </c>
      <c r="B672" s="19" t="s">
        <v>1417</v>
      </c>
    </row>
    <row r="673" ht="15.75" customHeight="1">
      <c r="A673" s="19" t="s">
        <v>1418</v>
      </c>
      <c r="B673" s="19" t="s">
        <v>1419</v>
      </c>
    </row>
    <row r="674" ht="15.75" customHeight="1">
      <c r="A674" s="19" t="s">
        <v>1420</v>
      </c>
      <c r="B674" s="19" t="s">
        <v>1421</v>
      </c>
    </row>
    <row r="675" ht="15.75" customHeight="1">
      <c r="A675" s="19" t="s">
        <v>1422</v>
      </c>
      <c r="B675" s="19" t="s">
        <v>1423</v>
      </c>
    </row>
    <row r="676" ht="15.75" customHeight="1">
      <c r="A676" s="19" t="s">
        <v>1424</v>
      </c>
      <c r="B676" s="19" t="s">
        <v>1425</v>
      </c>
    </row>
    <row r="677" ht="15.75" customHeight="1">
      <c r="A677" s="19" t="s">
        <v>1426</v>
      </c>
      <c r="B677" s="19" t="s">
        <v>1427</v>
      </c>
    </row>
    <row r="678" ht="15.75" customHeight="1">
      <c r="A678" s="19" t="s">
        <v>1428</v>
      </c>
      <c r="B678" s="19" t="s">
        <v>1429</v>
      </c>
    </row>
    <row r="679" ht="15.75" customHeight="1">
      <c r="A679" s="19" t="s">
        <v>1430</v>
      </c>
      <c r="B679" s="19" t="s">
        <v>1431</v>
      </c>
    </row>
    <row r="680" ht="15.75" customHeight="1">
      <c r="A680" s="19" t="s">
        <v>1432</v>
      </c>
      <c r="B680" s="19" t="s">
        <v>1433</v>
      </c>
    </row>
    <row r="681" ht="15.75" customHeight="1">
      <c r="A681" s="19" t="s">
        <v>1434</v>
      </c>
      <c r="B681" s="19" t="s">
        <v>1435</v>
      </c>
    </row>
    <row r="682" ht="15.75" customHeight="1">
      <c r="A682" s="19" t="s">
        <v>1436</v>
      </c>
      <c r="B682" s="19" t="s">
        <v>1437</v>
      </c>
    </row>
    <row r="683" ht="15.75" customHeight="1">
      <c r="A683" s="19" t="s">
        <v>1438</v>
      </c>
      <c r="B683" s="19" t="s">
        <v>1439</v>
      </c>
    </row>
    <row r="684" ht="15.75" customHeight="1">
      <c r="A684" s="19" t="s">
        <v>1440</v>
      </c>
      <c r="B684" s="19" t="s">
        <v>1441</v>
      </c>
    </row>
    <row r="685" ht="15.75" customHeight="1">
      <c r="A685" s="19" t="s">
        <v>1442</v>
      </c>
      <c r="B685" s="19" t="s">
        <v>1443</v>
      </c>
    </row>
    <row r="686" ht="15.75" customHeight="1">
      <c r="A686" s="19" t="s">
        <v>1444</v>
      </c>
      <c r="B686" s="19" t="s">
        <v>1445</v>
      </c>
    </row>
    <row r="687" ht="15.75" customHeight="1">
      <c r="A687" s="19" t="s">
        <v>1446</v>
      </c>
      <c r="B687" s="19" t="s">
        <v>1447</v>
      </c>
    </row>
    <row r="688" ht="15.75" customHeight="1">
      <c r="A688" s="19" t="s">
        <v>1448</v>
      </c>
      <c r="B688" s="19" t="s">
        <v>1449</v>
      </c>
    </row>
    <row r="689" ht="15.75" customHeight="1">
      <c r="A689" s="19" t="s">
        <v>1450</v>
      </c>
      <c r="B689" s="19" t="s">
        <v>1451</v>
      </c>
    </row>
    <row r="690" ht="15.75" customHeight="1">
      <c r="A690" s="19" t="s">
        <v>1452</v>
      </c>
      <c r="B690" s="19" t="s">
        <v>1453</v>
      </c>
    </row>
    <row r="691" ht="15.75" customHeight="1">
      <c r="A691" s="19" t="s">
        <v>1454</v>
      </c>
      <c r="B691" s="19" t="s">
        <v>1455</v>
      </c>
    </row>
    <row r="692" ht="15.75" customHeight="1">
      <c r="A692" s="19" t="s">
        <v>1456</v>
      </c>
      <c r="B692" s="19" t="s">
        <v>1457</v>
      </c>
    </row>
    <row r="693" ht="15.75" customHeight="1">
      <c r="A693" s="19" t="s">
        <v>1458</v>
      </c>
      <c r="B693" s="19" t="s">
        <v>1459</v>
      </c>
    </row>
    <row r="694" ht="15.75" customHeight="1">
      <c r="A694" s="19" t="s">
        <v>1460</v>
      </c>
      <c r="B694" s="19" t="s">
        <v>1461</v>
      </c>
    </row>
    <row r="695" ht="15.75" customHeight="1">
      <c r="A695" s="19" t="s">
        <v>1462</v>
      </c>
      <c r="B695" s="19" t="s">
        <v>1463</v>
      </c>
    </row>
    <row r="696" ht="15.75" customHeight="1">
      <c r="A696" s="19" t="s">
        <v>1464</v>
      </c>
      <c r="B696" s="19" t="s">
        <v>1465</v>
      </c>
    </row>
    <row r="697" ht="15.75" customHeight="1">
      <c r="A697" s="19" t="s">
        <v>1466</v>
      </c>
      <c r="B697" s="19" t="s">
        <v>1467</v>
      </c>
    </row>
    <row r="698" ht="15.75" customHeight="1">
      <c r="A698" s="19" t="s">
        <v>1468</v>
      </c>
      <c r="B698" s="19" t="s">
        <v>1469</v>
      </c>
    </row>
    <row r="699" ht="15.75" customHeight="1">
      <c r="A699" s="19" t="s">
        <v>1470</v>
      </c>
      <c r="B699" s="19" t="s">
        <v>1471</v>
      </c>
    </row>
    <row r="700" ht="15.75" customHeight="1">
      <c r="A700" s="19" t="s">
        <v>1472</v>
      </c>
      <c r="B700" s="19" t="s">
        <v>1473</v>
      </c>
    </row>
    <row r="701" ht="15.75" customHeight="1">
      <c r="A701" s="19" t="s">
        <v>1474</v>
      </c>
      <c r="B701" s="19" t="s">
        <v>1475</v>
      </c>
    </row>
    <row r="702" ht="15.75" customHeight="1">
      <c r="A702" s="19" t="s">
        <v>1476</v>
      </c>
      <c r="B702" s="19" t="s">
        <v>1477</v>
      </c>
    </row>
    <row r="703" ht="15.75" customHeight="1">
      <c r="A703" s="19" t="s">
        <v>1478</v>
      </c>
      <c r="B703" s="19" t="s">
        <v>1479</v>
      </c>
    </row>
    <row r="704" ht="15.75" customHeight="1">
      <c r="A704" s="19" t="s">
        <v>1480</v>
      </c>
      <c r="B704" s="19" t="s">
        <v>1481</v>
      </c>
    </row>
    <row r="705" ht="15.75" customHeight="1">
      <c r="A705" s="19" t="s">
        <v>1482</v>
      </c>
      <c r="B705" s="19" t="s">
        <v>1483</v>
      </c>
    </row>
    <row r="706" ht="15.75" customHeight="1">
      <c r="A706" s="19" t="s">
        <v>1484</v>
      </c>
      <c r="B706" s="19" t="s">
        <v>1485</v>
      </c>
    </row>
    <row r="707" ht="15.75" customHeight="1">
      <c r="A707" s="19" t="s">
        <v>1486</v>
      </c>
      <c r="B707" s="19" t="s">
        <v>1487</v>
      </c>
    </row>
    <row r="708" ht="15.75" customHeight="1">
      <c r="A708" s="19" t="s">
        <v>1488</v>
      </c>
      <c r="B708" s="19" t="s">
        <v>1489</v>
      </c>
    </row>
    <row r="709" ht="15.75" customHeight="1">
      <c r="A709" s="19" t="s">
        <v>1490</v>
      </c>
      <c r="B709" s="19" t="s">
        <v>1491</v>
      </c>
    </row>
    <row r="710" ht="15.75" customHeight="1">
      <c r="A710" s="19" t="s">
        <v>1492</v>
      </c>
      <c r="B710" s="19" t="s">
        <v>1493</v>
      </c>
    </row>
    <row r="711" ht="15.75" customHeight="1">
      <c r="A711" s="19" t="s">
        <v>1494</v>
      </c>
      <c r="B711" s="19" t="s">
        <v>1495</v>
      </c>
    </row>
    <row r="712" ht="15.75" customHeight="1">
      <c r="A712" s="19" t="s">
        <v>1496</v>
      </c>
      <c r="B712" s="19" t="s">
        <v>1497</v>
      </c>
    </row>
    <row r="713" ht="15.75" customHeight="1">
      <c r="A713" s="19" t="s">
        <v>1498</v>
      </c>
      <c r="B713" s="19" t="s">
        <v>1499</v>
      </c>
    </row>
    <row r="714" ht="15.75" customHeight="1">
      <c r="A714" s="19" t="s">
        <v>1500</v>
      </c>
      <c r="B714" s="19" t="s">
        <v>1501</v>
      </c>
    </row>
    <row r="715" ht="15.75" customHeight="1">
      <c r="A715" s="19" t="s">
        <v>1502</v>
      </c>
      <c r="B715" s="19" t="s">
        <v>1503</v>
      </c>
    </row>
    <row r="716" ht="15.75" customHeight="1">
      <c r="A716" s="19" t="s">
        <v>1504</v>
      </c>
      <c r="B716" s="19" t="s">
        <v>1505</v>
      </c>
    </row>
    <row r="717" ht="15.75" customHeight="1">
      <c r="A717" s="19" t="s">
        <v>1506</v>
      </c>
      <c r="B717" s="19" t="s">
        <v>1507</v>
      </c>
    </row>
    <row r="718" ht="15.75" customHeight="1">
      <c r="A718" s="19" t="s">
        <v>1508</v>
      </c>
      <c r="B718" s="19" t="s">
        <v>1509</v>
      </c>
    </row>
    <row r="719" ht="15.75" customHeight="1">
      <c r="A719" s="19" t="s">
        <v>1510</v>
      </c>
      <c r="B719" s="19" t="s">
        <v>1511</v>
      </c>
    </row>
    <row r="720" ht="15.75" customHeight="1">
      <c r="A720" s="19" t="s">
        <v>1512</v>
      </c>
      <c r="B720" s="19" t="s">
        <v>1513</v>
      </c>
    </row>
    <row r="721" ht="15.75" customHeight="1">
      <c r="A721" s="19" t="s">
        <v>1514</v>
      </c>
      <c r="B721" s="19" t="s">
        <v>1515</v>
      </c>
    </row>
    <row r="722" ht="15.75" customHeight="1">
      <c r="A722" s="19" t="s">
        <v>1516</v>
      </c>
      <c r="B722" s="19" t="s">
        <v>1517</v>
      </c>
    </row>
    <row r="723" ht="15.75" customHeight="1">
      <c r="A723" s="19" t="s">
        <v>1518</v>
      </c>
      <c r="B723" s="19" t="s">
        <v>1519</v>
      </c>
    </row>
    <row r="724" ht="15.75" customHeight="1">
      <c r="A724" s="19" t="s">
        <v>1520</v>
      </c>
      <c r="B724" s="19" t="s">
        <v>1521</v>
      </c>
    </row>
    <row r="725" ht="15.75" customHeight="1">
      <c r="A725" s="19" t="s">
        <v>1522</v>
      </c>
      <c r="B725" s="19" t="s">
        <v>1523</v>
      </c>
    </row>
    <row r="726" ht="15.75" customHeight="1">
      <c r="A726" s="19" t="s">
        <v>1524</v>
      </c>
      <c r="B726" s="19" t="s">
        <v>1525</v>
      </c>
    </row>
    <row r="727" ht="15.75" customHeight="1">
      <c r="A727" s="19" t="s">
        <v>1526</v>
      </c>
      <c r="B727" s="19" t="s">
        <v>1527</v>
      </c>
    </row>
    <row r="728" ht="15.75" customHeight="1">
      <c r="A728" s="19" t="s">
        <v>1528</v>
      </c>
      <c r="B728" s="19" t="s">
        <v>1529</v>
      </c>
    </row>
    <row r="729" ht="15.75" customHeight="1">
      <c r="A729" s="19" t="s">
        <v>1530</v>
      </c>
      <c r="B729" s="19" t="s">
        <v>1531</v>
      </c>
    </row>
    <row r="730" ht="15.75" customHeight="1">
      <c r="A730" s="19" t="s">
        <v>1532</v>
      </c>
      <c r="B730" s="19" t="s">
        <v>1533</v>
      </c>
    </row>
    <row r="731" ht="15.75" customHeight="1">
      <c r="A731" s="19" t="s">
        <v>1534</v>
      </c>
      <c r="B731" s="19" t="s">
        <v>1535</v>
      </c>
    </row>
    <row r="732" ht="15.75" customHeight="1">
      <c r="A732" s="19" t="s">
        <v>1536</v>
      </c>
      <c r="B732" s="19" t="s">
        <v>1537</v>
      </c>
    </row>
    <row r="733" ht="15.75" customHeight="1">
      <c r="A733" s="19" t="s">
        <v>1538</v>
      </c>
      <c r="B733" s="19" t="s">
        <v>1539</v>
      </c>
    </row>
    <row r="734" ht="15.75" customHeight="1">
      <c r="A734" s="19" t="s">
        <v>1540</v>
      </c>
      <c r="B734" s="19" t="s">
        <v>1541</v>
      </c>
    </row>
    <row r="735" ht="15.75" customHeight="1">
      <c r="A735" s="19" t="s">
        <v>1542</v>
      </c>
      <c r="B735" s="19" t="s">
        <v>1543</v>
      </c>
    </row>
    <row r="736" ht="15.75" customHeight="1">
      <c r="A736" s="19" t="s">
        <v>1544</v>
      </c>
      <c r="B736" s="19" t="s">
        <v>1545</v>
      </c>
    </row>
    <row r="737" ht="15.75" customHeight="1">
      <c r="A737" s="19" t="s">
        <v>1546</v>
      </c>
      <c r="B737" s="19" t="s">
        <v>1547</v>
      </c>
    </row>
    <row r="738" ht="15.75" customHeight="1">
      <c r="A738" s="19" t="s">
        <v>1548</v>
      </c>
      <c r="B738" s="19" t="s">
        <v>1549</v>
      </c>
    </row>
    <row r="739" ht="15.75" customHeight="1">
      <c r="A739" s="19" t="s">
        <v>1550</v>
      </c>
      <c r="B739" s="19" t="s">
        <v>1551</v>
      </c>
    </row>
    <row r="740" ht="15.75" customHeight="1">
      <c r="A740" s="19" t="s">
        <v>1552</v>
      </c>
      <c r="B740" s="19" t="s">
        <v>1553</v>
      </c>
    </row>
    <row r="741" ht="15.75" customHeight="1">
      <c r="A741" s="19" t="s">
        <v>1554</v>
      </c>
      <c r="B741" s="19" t="s">
        <v>1555</v>
      </c>
    </row>
    <row r="742" ht="15.75" customHeight="1">
      <c r="A742" s="19" t="s">
        <v>1556</v>
      </c>
      <c r="B742" s="19" t="s">
        <v>1557</v>
      </c>
    </row>
    <row r="743" ht="15.75" customHeight="1">
      <c r="A743" s="19" t="s">
        <v>1558</v>
      </c>
      <c r="B743" s="19" t="s">
        <v>1559</v>
      </c>
    </row>
    <row r="744" ht="15.75" customHeight="1">
      <c r="A744" s="19" t="s">
        <v>1560</v>
      </c>
      <c r="B744" s="19" t="s">
        <v>1561</v>
      </c>
    </row>
    <row r="745" ht="15.75" customHeight="1">
      <c r="A745" s="19" t="s">
        <v>1562</v>
      </c>
      <c r="B745" s="19" t="s">
        <v>1563</v>
      </c>
    </row>
    <row r="746" ht="15.75" customHeight="1">
      <c r="A746" s="19" t="s">
        <v>1564</v>
      </c>
      <c r="B746" s="19" t="s">
        <v>1565</v>
      </c>
    </row>
    <row r="747" ht="15.75" customHeight="1">
      <c r="A747" s="19" t="s">
        <v>1566</v>
      </c>
      <c r="B747" s="19" t="s">
        <v>1567</v>
      </c>
    </row>
    <row r="748" ht="15.75" customHeight="1">
      <c r="A748" s="19" t="s">
        <v>1568</v>
      </c>
      <c r="B748" s="19" t="s">
        <v>1569</v>
      </c>
    </row>
    <row r="749" ht="15.75" customHeight="1">
      <c r="A749" s="19" t="s">
        <v>1570</v>
      </c>
      <c r="B749" s="19" t="s">
        <v>1571</v>
      </c>
    </row>
    <row r="750" ht="15.75" customHeight="1">
      <c r="A750" s="19" t="s">
        <v>1572</v>
      </c>
      <c r="B750" s="19" t="s">
        <v>1573</v>
      </c>
    </row>
    <row r="751" ht="15.75" customHeight="1">
      <c r="A751" s="19" t="s">
        <v>1574</v>
      </c>
      <c r="B751" s="19" t="s">
        <v>1575</v>
      </c>
    </row>
    <row r="752" ht="15.75" customHeight="1">
      <c r="A752" s="19" t="s">
        <v>1576</v>
      </c>
      <c r="B752" s="19" t="s">
        <v>1577</v>
      </c>
    </row>
    <row r="753" ht="15.75" customHeight="1">
      <c r="A753" s="19" t="s">
        <v>1578</v>
      </c>
      <c r="B753" s="19" t="s">
        <v>1579</v>
      </c>
    </row>
    <row r="754" ht="15.75" customHeight="1">
      <c r="A754" s="19" t="s">
        <v>1580</v>
      </c>
      <c r="B754" s="19" t="s">
        <v>1581</v>
      </c>
    </row>
    <row r="755" ht="15.75" customHeight="1">
      <c r="A755" s="19" t="s">
        <v>1582</v>
      </c>
      <c r="B755" s="19" t="s">
        <v>1583</v>
      </c>
    </row>
    <row r="756" ht="15.75" customHeight="1">
      <c r="A756" s="19" t="s">
        <v>1584</v>
      </c>
      <c r="B756" s="19" t="s">
        <v>1585</v>
      </c>
    </row>
    <row r="757" ht="15.75" customHeight="1">
      <c r="A757" s="19" t="s">
        <v>1586</v>
      </c>
      <c r="B757" s="19" t="s">
        <v>1587</v>
      </c>
    </row>
    <row r="758" ht="15.75" customHeight="1">
      <c r="A758" s="19" t="s">
        <v>1588</v>
      </c>
      <c r="B758" s="19" t="s">
        <v>1589</v>
      </c>
    </row>
    <row r="759" ht="15.75" customHeight="1">
      <c r="A759" s="19" t="s">
        <v>1590</v>
      </c>
      <c r="B759" s="19" t="s">
        <v>1591</v>
      </c>
    </row>
    <row r="760" ht="15.75" customHeight="1">
      <c r="A760" s="19" t="s">
        <v>1592</v>
      </c>
      <c r="B760" s="19" t="s">
        <v>1593</v>
      </c>
    </row>
    <row r="761" ht="15.75" customHeight="1">
      <c r="A761" s="19" t="s">
        <v>1594</v>
      </c>
      <c r="B761" s="19" t="s">
        <v>1595</v>
      </c>
    </row>
    <row r="762" ht="15.75" customHeight="1">
      <c r="A762" s="19" t="s">
        <v>1596</v>
      </c>
      <c r="B762" s="19" t="s">
        <v>1597</v>
      </c>
    </row>
    <row r="763" ht="15.75" customHeight="1">
      <c r="A763" s="19" t="s">
        <v>1598</v>
      </c>
      <c r="B763" s="19" t="s">
        <v>1599</v>
      </c>
    </row>
    <row r="764" ht="15.75" customHeight="1">
      <c r="A764" s="19" t="s">
        <v>1600</v>
      </c>
      <c r="B764" s="19" t="s">
        <v>1601</v>
      </c>
    </row>
    <row r="765" ht="15.75" customHeight="1">
      <c r="A765" s="19" t="s">
        <v>1602</v>
      </c>
      <c r="B765" s="19" t="s">
        <v>1603</v>
      </c>
    </row>
    <row r="766" ht="15.75" customHeight="1">
      <c r="A766" s="19" t="s">
        <v>1604</v>
      </c>
      <c r="B766" s="19" t="s">
        <v>1605</v>
      </c>
    </row>
    <row r="767" ht="15.75" customHeight="1">
      <c r="A767" s="19" t="s">
        <v>1606</v>
      </c>
      <c r="B767" s="19" t="s">
        <v>1607</v>
      </c>
    </row>
    <row r="768" ht="15.75" customHeight="1">
      <c r="A768" s="19" t="s">
        <v>1608</v>
      </c>
      <c r="B768" s="19" t="s">
        <v>1609</v>
      </c>
    </row>
    <row r="769" ht="15.75" customHeight="1">
      <c r="A769" s="19" t="s">
        <v>1610</v>
      </c>
      <c r="B769" s="19" t="s">
        <v>1611</v>
      </c>
    </row>
    <row r="770" ht="15.75" customHeight="1">
      <c r="A770" s="19" t="s">
        <v>1612</v>
      </c>
      <c r="B770" s="19" t="s">
        <v>1613</v>
      </c>
    </row>
    <row r="771" ht="15.75" customHeight="1">
      <c r="A771" s="19" t="s">
        <v>1614</v>
      </c>
      <c r="B771" s="19" t="s">
        <v>1615</v>
      </c>
    </row>
    <row r="772" ht="15.75" customHeight="1">
      <c r="A772" s="19" t="s">
        <v>1616</v>
      </c>
      <c r="B772" s="19" t="s">
        <v>1617</v>
      </c>
    </row>
    <row r="773" ht="15.75" customHeight="1">
      <c r="A773" s="19" t="s">
        <v>1618</v>
      </c>
      <c r="B773" s="19" t="s">
        <v>1619</v>
      </c>
    </row>
    <row r="774" ht="15.75" customHeight="1">
      <c r="A774" s="19" t="s">
        <v>1620</v>
      </c>
      <c r="B774" s="19" t="s">
        <v>1621</v>
      </c>
    </row>
    <row r="775" ht="15.75" customHeight="1">
      <c r="A775" s="19" t="s">
        <v>1622</v>
      </c>
      <c r="B775" s="19" t="s">
        <v>1623</v>
      </c>
    </row>
    <row r="776" ht="15.75" customHeight="1">
      <c r="A776" s="19" t="s">
        <v>1624</v>
      </c>
      <c r="B776" s="19" t="s">
        <v>1625</v>
      </c>
    </row>
    <row r="777" ht="15.75" customHeight="1">
      <c r="A777" s="19" t="s">
        <v>1626</v>
      </c>
      <c r="B777" s="19" t="s">
        <v>1627</v>
      </c>
    </row>
    <row r="778" ht="15.75" customHeight="1">
      <c r="A778" s="19" t="s">
        <v>1628</v>
      </c>
      <c r="B778" s="19" t="s">
        <v>1629</v>
      </c>
    </row>
    <row r="779" ht="15.75" customHeight="1">
      <c r="A779" s="19" t="s">
        <v>1630</v>
      </c>
      <c r="B779" s="19" t="s">
        <v>1631</v>
      </c>
    </row>
    <row r="780" ht="15.75" customHeight="1">
      <c r="A780" s="19" t="s">
        <v>1632</v>
      </c>
      <c r="B780" s="19" t="s">
        <v>1633</v>
      </c>
    </row>
    <row r="781" ht="15.75" customHeight="1">
      <c r="A781" s="19" t="s">
        <v>1634</v>
      </c>
      <c r="B781" s="19" t="s">
        <v>1635</v>
      </c>
    </row>
    <row r="782" ht="15.75" customHeight="1">
      <c r="A782" s="19" t="s">
        <v>1636</v>
      </c>
      <c r="B782" s="19" t="s">
        <v>1637</v>
      </c>
    </row>
    <row r="783" ht="15.75" customHeight="1">
      <c r="A783" s="19" t="s">
        <v>1638</v>
      </c>
      <c r="B783" s="19" t="s">
        <v>1639</v>
      </c>
    </row>
    <row r="784" ht="15.75" customHeight="1">
      <c r="A784" s="19" t="s">
        <v>1640</v>
      </c>
      <c r="B784" s="19" t="s">
        <v>1641</v>
      </c>
    </row>
    <row r="785" ht="15.75" customHeight="1">
      <c r="A785" s="19" t="s">
        <v>1642</v>
      </c>
      <c r="B785" s="19" t="s">
        <v>1643</v>
      </c>
    </row>
    <row r="786" ht="15.75" customHeight="1">
      <c r="A786" s="19" t="s">
        <v>1644</v>
      </c>
      <c r="B786" s="19" t="s">
        <v>1645</v>
      </c>
    </row>
    <row r="787" ht="15.75" customHeight="1">
      <c r="A787" s="19" t="s">
        <v>1646</v>
      </c>
      <c r="B787" s="19" t="s">
        <v>1647</v>
      </c>
    </row>
    <row r="788" ht="15.75" customHeight="1">
      <c r="A788" s="19" t="s">
        <v>1648</v>
      </c>
      <c r="B788" s="19" t="s">
        <v>1649</v>
      </c>
    </row>
    <row r="789" ht="15.75" customHeight="1">
      <c r="A789" s="19" t="s">
        <v>1650</v>
      </c>
      <c r="B789" s="19" t="s">
        <v>1651</v>
      </c>
    </row>
    <row r="790" ht="15.75" customHeight="1">
      <c r="A790" s="19" t="s">
        <v>1652</v>
      </c>
      <c r="B790" s="19" t="s">
        <v>1653</v>
      </c>
    </row>
    <row r="791" ht="15.75" customHeight="1">
      <c r="A791" s="19" t="s">
        <v>1654</v>
      </c>
      <c r="B791" s="19" t="s">
        <v>1655</v>
      </c>
    </row>
    <row r="792" ht="15.75" customHeight="1">
      <c r="A792" s="19" t="s">
        <v>1656</v>
      </c>
      <c r="B792" s="19" t="s">
        <v>1657</v>
      </c>
    </row>
    <row r="793" ht="15.75" customHeight="1">
      <c r="A793" s="19" t="s">
        <v>1658</v>
      </c>
      <c r="B793" s="19" t="s">
        <v>1659</v>
      </c>
    </row>
    <row r="794" ht="15.75" customHeight="1">
      <c r="A794" s="19" t="s">
        <v>1660</v>
      </c>
      <c r="B794" s="19" t="s">
        <v>1661</v>
      </c>
    </row>
    <row r="795" ht="15.75" customHeight="1">
      <c r="A795" s="19" t="s">
        <v>1662</v>
      </c>
      <c r="B795" s="19" t="s">
        <v>1663</v>
      </c>
    </row>
    <row r="796" ht="15.75" customHeight="1">
      <c r="A796" s="19" t="s">
        <v>1664</v>
      </c>
      <c r="B796" s="19" t="s">
        <v>1665</v>
      </c>
    </row>
    <row r="797" ht="15.75" customHeight="1">
      <c r="A797" s="19" t="s">
        <v>1666</v>
      </c>
      <c r="B797" s="19" t="s">
        <v>1667</v>
      </c>
    </row>
    <row r="798" ht="15.75" customHeight="1">
      <c r="A798" s="19" t="s">
        <v>1668</v>
      </c>
      <c r="B798" s="19" t="s">
        <v>1669</v>
      </c>
    </row>
    <row r="799" ht="15.75" customHeight="1">
      <c r="A799" s="19" t="s">
        <v>1670</v>
      </c>
      <c r="B799" s="19" t="s">
        <v>1671</v>
      </c>
    </row>
    <row r="800" ht="15.75" customHeight="1">
      <c r="A800" s="19" t="s">
        <v>1672</v>
      </c>
      <c r="B800" s="19" t="s">
        <v>1673</v>
      </c>
    </row>
    <row r="801" ht="15.75" customHeight="1">
      <c r="A801" s="19" t="s">
        <v>1674</v>
      </c>
      <c r="B801" s="19" t="s">
        <v>1675</v>
      </c>
    </row>
    <row r="802" ht="15.75" customHeight="1">
      <c r="A802" s="19" t="s">
        <v>1676</v>
      </c>
      <c r="B802" s="19" t="s">
        <v>1677</v>
      </c>
    </row>
    <row r="803" ht="15.75" customHeight="1">
      <c r="A803" s="19" t="s">
        <v>1678</v>
      </c>
      <c r="B803" s="19" t="s">
        <v>1679</v>
      </c>
    </row>
    <row r="804" ht="15.75" customHeight="1">
      <c r="A804" s="19" t="s">
        <v>1680</v>
      </c>
      <c r="B804" s="19" t="s">
        <v>1681</v>
      </c>
    </row>
    <row r="805" ht="15.75" customHeight="1">
      <c r="A805" s="19" t="s">
        <v>1682</v>
      </c>
      <c r="B805" s="19" t="s">
        <v>1683</v>
      </c>
    </row>
    <row r="806" ht="15.75" customHeight="1">
      <c r="A806" s="19" t="s">
        <v>1684</v>
      </c>
      <c r="B806" s="19" t="s">
        <v>1685</v>
      </c>
    </row>
    <row r="807" ht="15.75" customHeight="1">
      <c r="A807" s="19" t="s">
        <v>1686</v>
      </c>
      <c r="B807" s="19" t="s">
        <v>1687</v>
      </c>
    </row>
    <row r="808" ht="15.75" customHeight="1">
      <c r="A808" s="19" t="s">
        <v>1688</v>
      </c>
      <c r="B808" s="19" t="s">
        <v>1689</v>
      </c>
    </row>
    <row r="809" ht="15.75" customHeight="1">
      <c r="A809" s="19" t="s">
        <v>1690</v>
      </c>
      <c r="B809" s="19" t="s">
        <v>1691</v>
      </c>
    </row>
    <row r="810" ht="15.75" customHeight="1">
      <c r="A810" s="19" t="s">
        <v>1692</v>
      </c>
      <c r="B810" s="19" t="s">
        <v>1693</v>
      </c>
    </row>
    <row r="811" ht="15.75" customHeight="1">
      <c r="A811" s="19" t="s">
        <v>1694</v>
      </c>
      <c r="B811" s="19" t="s">
        <v>1695</v>
      </c>
    </row>
    <row r="812" ht="15.75" customHeight="1">
      <c r="A812" s="19" t="s">
        <v>1696</v>
      </c>
      <c r="B812" s="19" t="s">
        <v>1697</v>
      </c>
    </row>
    <row r="813" ht="15.75" customHeight="1">
      <c r="A813" s="19" t="s">
        <v>1698</v>
      </c>
      <c r="B813" s="19" t="s">
        <v>1699</v>
      </c>
    </row>
    <row r="814" ht="15.75" customHeight="1">
      <c r="A814" s="19" t="s">
        <v>1700</v>
      </c>
      <c r="B814" s="19" t="s">
        <v>1701</v>
      </c>
    </row>
    <row r="815" ht="15.75" customHeight="1">
      <c r="A815" s="19" t="s">
        <v>1702</v>
      </c>
      <c r="B815" s="19" t="s">
        <v>1703</v>
      </c>
    </row>
    <row r="816" ht="15.75" customHeight="1">
      <c r="A816" s="19" t="s">
        <v>1704</v>
      </c>
      <c r="B816" s="19" t="s">
        <v>1705</v>
      </c>
    </row>
    <row r="817" ht="15.75" customHeight="1">
      <c r="A817" s="19" t="s">
        <v>1706</v>
      </c>
      <c r="B817" s="19" t="s">
        <v>1707</v>
      </c>
    </row>
    <row r="818" ht="15.75" customHeight="1">
      <c r="A818" s="19" t="s">
        <v>1708</v>
      </c>
      <c r="B818" s="19" t="s">
        <v>1709</v>
      </c>
    </row>
    <row r="819" ht="15.75" customHeight="1">
      <c r="A819" s="19" t="s">
        <v>1710</v>
      </c>
      <c r="B819" s="19" t="s">
        <v>1711</v>
      </c>
    </row>
    <row r="820" ht="15.75" customHeight="1">
      <c r="A820" s="19" t="s">
        <v>1712</v>
      </c>
      <c r="B820" s="19" t="s">
        <v>1713</v>
      </c>
    </row>
    <row r="821" ht="15.75" customHeight="1">
      <c r="A821" s="19" t="s">
        <v>1714</v>
      </c>
      <c r="B821" s="19" t="s">
        <v>1715</v>
      </c>
    </row>
    <row r="822" ht="15.75" customHeight="1">
      <c r="A822" s="19" t="s">
        <v>1716</v>
      </c>
      <c r="B822" s="19" t="s">
        <v>1717</v>
      </c>
    </row>
    <row r="823" ht="15.75" customHeight="1">
      <c r="A823" s="19" t="s">
        <v>1718</v>
      </c>
      <c r="B823" s="19" t="s">
        <v>1719</v>
      </c>
    </row>
    <row r="824" ht="15.75" customHeight="1">
      <c r="A824" s="19" t="s">
        <v>1720</v>
      </c>
      <c r="B824" s="19" t="s">
        <v>1721</v>
      </c>
    </row>
    <row r="825" ht="15.75" customHeight="1">
      <c r="A825" s="19" t="s">
        <v>1722</v>
      </c>
      <c r="B825" s="19" t="s">
        <v>1723</v>
      </c>
    </row>
    <row r="826" ht="15.75" customHeight="1">
      <c r="A826" s="19" t="s">
        <v>1724</v>
      </c>
      <c r="B826" s="19" t="s">
        <v>1725</v>
      </c>
    </row>
    <row r="827" ht="15.75" customHeight="1">
      <c r="A827" s="19" t="s">
        <v>1726</v>
      </c>
      <c r="B827" s="19" t="s">
        <v>1727</v>
      </c>
    </row>
    <row r="828" ht="15.75" customHeight="1">
      <c r="A828" s="19" t="s">
        <v>1728</v>
      </c>
      <c r="B828" s="19" t="s">
        <v>1729</v>
      </c>
    </row>
    <row r="829" ht="15.75" customHeight="1">
      <c r="A829" s="19" t="s">
        <v>1730</v>
      </c>
      <c r="B829" s="19" t="s">
        <v>1731</v>
      </c>
    </row>
    <row r="830" ht="15.75" customHeight="1">
      <c r="A830" s="19" t="s">
        <v>1732</v>
      </c>
      <c r="B830" s="19" t="s">
        <v>1733</v>
      </c>
    </row>
    <row r="831" ht="15.75" customHeight="1">
      <c r="A831" s="19" t="s">
        <v>1734</v>
      </c>
      <c r="B831" s="19" t="s">
        <v>1735</v>
      </c>
    </row>
    <row r="832" ht="15.75" customHeight="1">
      <c r="A832" s="19" t="s">
        <v>1736</v>
      </c>
      <c r="B832" s="19" t="s">
        <v>1737</v>
      </c>
    </row>
    <row r="833" ht="15.75" customHeight="1">
      <c r="A833" s="19" t="s">
        <v>1738</v>
      </c>
      <c r="B833" s="19" t="s">
        <v>1739</v>
      </c>
    </row>
    <row r="834" ht="15.75" customHeight="1">
      <c r="A834" s="19" t="s">
        <v>1740</v>
      </c>
      <c r="B834" s="19" t="s">
        <v>1741</v>
      </c>
    </row>
    <row r="835" ht="15.75" customHeight="1">
      <c r="A835" s="19" t="s">
        <v>1742</v>
      </c>
      <c r="B835" s="19" t="s">
        <v>1743</v>
      </c>
    </row>
    <row r="836" ht="15.75" customHeight="1">
      <c r="A836" s="19" t="s">
        <v>1744</v>
      </c>
      <c r="B836" s="19" t="s">
        <v>1745</v>
      </c>
    </row>
    <row r="837" ht="15.75" customHeight="1">
      <c r="A837" s="19" t="s">
        <v>1746</v>
      </c>
      <c r="B837" s="19" t="s">
        <v>1747</v>
      </c>
    </row>
    <row r="838" ht="15.75" customHeight="1">
      <c r="A838" s="19" t="s">
        <v>1748</v>
      </c>
      <c r="B838" s="19" t="s">
        <v>1749</v>
      </c>
    </row>
    <row r="839" ht="15.75" customHeight="1">
      <c r="A839" s="19" t="s">
        <v>1750</v>
      </c>
      <c r="B839" s="19" t="s">
        <v>1751</v>
      </c>
    </row>
    <row r="840" ht="15.75" customHeight="1">
      <c r="A840" s="19" t="s">
        <v>1752</v>
      </c>
      <c r="B840" s="19" t="s">
        <v>1753</v>
      </c>
    </row>
    <row r="841" ht="15.75" customHeight="1">
      <c r="A841" s="19" t="s">
        <v>1754</v>
      </c>
      <c r="B841" s="19" t="s">
        <v>1755</v>
      </c>
    </row>
    <row r="842" ht="15.75" customHeight="1">
      <c r="A842" s="19" t="s">
        <v>1756</v>
      </c>
      <c r="B842" s="19" t="s">
        <v>1757</v>
      </c>
    </row>
    <row r="843" ht="15.75" customHeight="1">
      <c r="A843" s="19" t="s">
        <v>1758</v>
      </c>
      <c r="B843" s="19" t="s">
        <v>1759</v>
      </c>
    </row>
    <row r="844" ht="15.75" customHeight="1">
      <c r="A844" s="19" t="s">
        <v>1760</v>
      </c>
      <c r="B844" s="19" t="s">
        <v>1761</v>
      </c>
    </row>
    <row r="845" ht="15.75" customHeight="1">
      <c r="A845" s="19" t="s">
        <v>1762</v>
      </c>
      <c r="B845" s="19" t="s">
        <v>1763</v>
      </c>
    </row>
    <row r="846" ht="15.75" customHeight="1">
      <c r="A846" s="19" t="s">
        <v>1764</v>
      </c>
      <c r="B846" s="19" t="s">
        <v>1765</v>
      </c>
    </row>
    <row r="847" ht="15.75" customHeight="1">
      <c r="A847" s="19" t="s">
        <v>1766</v>
      </c>
      <c r="B847" s="19" t="s">
        <v>1767</v>
      </c>
    </row>
    <row r="848" ht="15.75" customHeight="1">
      <c r="A848" s="19" t="s">
        <v>1768</v>
      </c>
      <c r="B848" s="19" t="s">
        <v>1769</v>
      </c>
    </row>
    <row r="849" ht="15.75" customHeight="1">
      <c r="A849" s="19" t="s">
        <v>1770</v>
      </c>
      <c r="B849" s="19" t="s">
        <v>1771</v>
      </c>
    </row>
    <row r="850" ht="15.75" customHeight="1">
      <c r="A850" s="19" t="s">
        <v>1772</v>
      </c>
      <c r="B850" s="19" t="s">
        <v>1773</v>
      </c>
    </row>
    <row r="851" ht="15.75" customHeight="1">
      <c r="A851" s="19" t="s">
        <v>1774</v>
      </c>
      <c r="B851" s="19" t="s">
        <v>1775</v>
      </c>
    </row>
    <row r="852" ht="15.75" customHeight="1">
      <c r="A852" s="19" t="s">
        <v>1776</v>
      </c>
      <c r="B852" s="19" t="s">
        <v>1777</v>
      </c>
    </row>
    <row r="853" ht="15.75" customHeight="1">
      <c r="A853" s="19" t="s">
        <v>1778</v>
      </c>
      <c r="B853" s="19" t="s">
        <v>1779</v>
      </c>
    </row>
    <row r="854" ht="15.75" customHeight="1">
      <c r="A854" s="19" t="s">
        <v>1780</v>
      </c>
      <c r="B854" s="19" t="s">
        <v>1781</v>
      </c>
    </row>
    <row r="855" ht="15.75" customHeight="1">
      <c r="A855" s="19" t="s">
        <v>1782</v>
      </c>
      <c r="B855" s="19" t="s">
        <v>1783</v>
      </c>
    </row>
    <row r="856" ht="15.75" customHeight="1">
      <c r="A856" s="19" t="s">
        <v>1784</v>
      </c>
      <c r="B856" s="19" t="s">
        <v>1785</v>
      </c>
    </row>
    <row r="857" ht="15.75" customHeight="1">
      <c r="A857" s="19" t="s">
        <v>1786</v>
      </c>
      <c r="B857" s="19" t="s">
        <v>1787</v>
      </c>
    </row>
    <row r="858" ht="15.75" customHeight="1">
      <c r="A858" s="19" t="s">
        <v>1788</v>
      </c>
      <c r="B858" s="19" t="s">
        <v>1789</v>
      </c>
    </row>
    <row r="859" ht="15.75" customHeight="1">
      <c r="A859" s="19" t="s">
        <v>1790</v>
      </c>
      <c r="B859" s="19" t="s">
        <v>1791</v>
      </c>
    </row>
    <row r="860" ht="15.75" customHeight="1">
      <c r="A860" s="19" t="s">
        <v>1792</v>
      </c>
      <c r="B860" s="19" t="s">
        <v>1793</v>
      </c>
    </row>
    <row r="861" ht="15.75" customHeight="1">
      <c r="A861" s="19" t="s">
        <v>1794</v>
      </c>
      <c r="B861" s="19" t="s">
        <v>1795</v>
      </c>
    </row>
    <row r="862" ht="15.75" customHeight="1">
      <c r="A862" s="19" t="s">
        <v>1796</v>
      </c>
      <c r="B862" s="19" t="s">
        <v>1797</v>
      </c>
    </row>
    <row r="863" ht="15.75" customHeight="1">
      <c r="A863" s="19" t="s">
        <v>1798</v>
      </c>
      <c r="B863" s="19" t="s">
        <v>1799</v>
      </c>
    </row>
    <row r="864" ht="15.75" customHeight="1">
      <c r="A864" s="19" t="s">
        <v>1800</v>
      </c>
      <c r="B864" s="19" t="s">
        <v>1801</v>
      </c>
    </row>
    <row r="865" ht="15.75" customHeight="1">
      <c r="A865" s="19" t="s">
        <v>1802</v>
      </c>
      <c r="B865" s="19" t="s">
        <v>1803</v>
      </c>
    </row>
    <row r="866" ht="15.75" customHeight="1">
      <c r="A866" s="19" t="s">
        <v>1804</v>
      </c>
      <c r="B866" s="19" t="s">
        <v>1805</v>
      </c>
    </row>
    <row r="867" ht="15.75" customHeight="1">
      <c r="A867" s="19" t="s">
        <v>1806</v>
      </c>
      <c r="B867" s="19" t="s">
        <v>1807</v>
      </c>
    </row>
    <row r="868" ht="15.75" customHeight="1">
      <c r="A868" s="19" t="s">
        <v>1808</v>
      </c>
      <c r="B868" s="19" t="s">
        <v>1809</v>
      </c>
    </row>
    <row r="869" ht="15.75" customHeight="1">
      <c r="A869" s="19" t="s">
        <v>1810</v>
      </c>
      <c r="B869" s="19" t="s">
        <v>1811</v>
      </c>
    </row>
    <row r="870" ht="15.75" customHeight="1">
      <c r="A870" s="19" t="s">
        <v>1812</v>
      </c>
      <c r="B870" s="19" t="s">
        <v>1813</v>
      </c>
    </row>
    <row r="871" ht="15.75" customHeight="1">
      <c r="A871" s="19" t="s">
        <v>1814</v>
      </c>
      <c r="B871" s="19" t="s">
        <v>1815</v>
      </c>
    </row>
    <row r="872" ht="15.75" customHeight="1">
      <c r="A872" s="19" t="s">
        <v>1816</v>
      </c>
      <c r="B872" s="19" t="s">
        <v>1817</v>
      </c>
    </row>
    <row r="873" ht="15.75" customHeight="1">
      <c r="A873" s="19" t="s">
        <v>1818</v>
      </c>
      <c r="B873" s="19" t="s">
        <v>1819</v>
      </c>
    </row>
    <row r="874" ht="15.75" customHeight="1">
      <c r="A874" s="19" t="s">
        <v>1820</v>
      </c>
      <c r="B874" s="19" t="s">
        <v>1821</v>
      </c>
    </row>
    <row r="875" ht="15.75" customHeight="1">
      <c r="A875" s="19" t="s">
        <v>1822</v>
      </c>
      <c r="B875" s="19" t="s">
        <v>1823</v>
      </c>
    </row>
    <row r="876" ht="15.75" customHeight="1">
      <c r="A876" s="19" t="s">
        <v>1824</v>
      </c>
      <c r="B876" s="19" t="s">
        <v>1825</v>
      </c>
    </row>
    <row r="877" ht="15.75" customHeight="1">
      <c r="A877" s="19" t="s">
        <v>1826</v>
      </c>
      <c r="B877" s="19" t="s">
        <v>1827</v>
      </c>
    </row>
    <row r="878" ht="15.75" customHeight="1">
      <c r="A878" s="19" t="s">
        <v>1828</v>
      </c>
      <c r="B878" s="19" t="s">
        <v>1829</v>
      </c>
    </row>
    <row r="879" ht="15.75" customHeight="1">
      <c r="A879" s="19" t="s">
        <v>1830</v>
      </c>
      <c r="B879" s="19" t="s">
        <v>1831</v>
      </c>
    </row>
    <row r="880" ht="15.75" customHeight="1">
      <c r="A880" s="19" t="s">
        <v>1832</v>
      </c>
      <c r="B880" s="19" t="s">
        <v>1833</v>
      </c>
    </row>
    <row r="881" ht="15.75" customHeight="1">
      <c r="A881" s="19" t="s">
        <v>1834</v>
      </c>
      <c r="B881" s="19" t="s">
        <v>1835</v>
      </c>
    </row>
    <row r="882" ht="15.75" customHeight="1">
      <c r="A882" s="19" t="s">
        <v>1836</v>
      </c>
      <c r="B882" s="19" t="s">
        <v>1837</v>
      </c>
    </row>
    <row r="883" ht="15.75" customHeight="1">
      <c r="A883" s="19" t="s">
        <v>1838</v>
      </c>
      <c r="B883" s="19" t="s">
        <v>1839</v>
      </c>
    </row>
    <row r="884" ht="15.75" customHeight="1">
      <c r="A884" s="19" t="s">
        <v>1840</v>
      </c>
      <c r="B884" s="19" t="s">
        <v>1841</v>
      </c>
    </row>
    <row r="885" ht="15.75" customHeight="1">
      <c r="A885" s="19" t="s">
        <v>1842</v>
      </c>
      <c r="B885" s="19" t="s">
        <v>1843</v>
      </c>
    </row>
    <row r="886" ht="15.75" customHeight="1">
      <c r="A886" s="19" t="s">
        <v>1844</v>
      </c>
      <c r="B886" s="19" t="s">
        <v>1845</v>
      </c>
    </row>
    <row r="887" ht="15.75" customHeight="1">
      <c r="A887" s="19" t="s">
        <v>1846</v>
      </c>
      <c r="B887" s="19" t="s">
        <v>1847</v>
      </c>
    </row>
    <row r="888" ht="15.75" customHeight="1">
      <c r="A888" s="19" t="s">
        <v>1848</v>
      </c>
      <c r="B888" s="19" t="s">
        <v>1849</v>
      </c>
    </row>
    <row r="889" ht="15.75" customHeight="1">
      <c r="A889" s="19" t="s">
        <v>1850</v>
      </c>
      <c r="B889" s="19" t="s">
        <v>1851</v>
      </c>
    </row>
    <row r="890" ht="15.75" customHeight="1">
      <c r="A890" s="19" t="s">
        <v>1852</v>
      </c>
      <c r="B890" s="19" t="s">
        <v>1853</v>
      </c>
    </row>
    <row r="891" ht="15.75" customHeight="1">
      <c r="A891" s="19" t="s">
        <v>1854</v>
      </c>
      <c r="B891" s="19" t="s">
        <v>1855</v>
      </c>
    </row>
    <row r="892" ht="15.75" customHeight="1">
      <c r="A892" s="19" t="s">
        <v>1856</v>
      </c>
      <c r="B892" s="19" t="s">
        <v>1857</v>
      </c>
    </row>
    <row r="893" ht="15.75" customHeight="1">
      <c r="A893" s="19" t="s">
        <v>1858</v>
      </c>
      <c r="B893" s="19" t="s">
        <v>1859</v>
      </c>
    </row>
    <row r="894" ht="15.75" customHeight="1">
      <c r="A894" s="19" t="s">
        <v>1860</v>
      </c>
      <c r="B894" s="19" t="s">
        <v>1861</v>
      </c>
    </row>
    <row r="895" ht="15.75" customHeight="1">
      <c r="A895" s="19" t="s">
        <v>1862</v>
      </c>
      <c r="B895" s="19" t="s">
        <v>1863</v>
      </c>
    </row>
    <row r="896" ht="15.75" customHeight="1">
      <c r="A896" s="19" t="s">
        <v>1864</v>
      </c>
      <c r="B896" s="19" t="s">
        <v>1865</v>
      </c>
    </row>
    <row r="897" ht="15.75" customHeight="1">
      <c r="A897" s="19" t="s">
        <v>1866</v>
      </c>
      <c r="B897" s="19" t="s">
        <v>1867</v>
      </c>
    </row>
    <row r="898" ht="15.75" customHeight="1">
      <c r="A898" s="19" t="s">
        <v>1868</v>
      </c>
      <c r="B898" s="19" t="s">
        <v>1869</v>
      </c>
    </row>
    <row r="899" ht="15.75" customHeight="1">
      <c r="A899" s="19" t="s">
        <v>1870</v>
      </c>
      <c r="B899" s="19" t="s">
        <v>1871</v>
      </c>
    </row>
    <row r="900" ht="15.75" customHeight="1">
      <c r="A900" s="19" t="s">
        <v>1872</v>
      </c>
      <c r="B900" s="19" t="s">
        <v>1873</v>
      </c>
    </row>
    <row r="901" ht="15.75" customHeight="1">
      <c r="A901" s="19" t="s">
        <v>1874</v>
      </c>
      <c r="B901" s="19" t="s">
        <v>1875</v>
      </c>
    </row>
    <row r="902" ht="15.75" customHeight="1">
      <c r="A902" s="19" t="s">
        <v>1876</v>
      </c>
      <c r="B902" s="19" t="s">
        <v>1877</v>
      </c>
    </row>
    <row r="903" ht="15.75" customHeight="1">
      <c r="A903" s="19" t="s">
        <v>1878</v>
      </c>
      <c r="B903" s="19" t="s">
        <v>1879</v>
      </c>
    </row>
    <row r="904" ht="15.75" customHeight="1">
      <c r="A904" s="19" t="s">
        <v>1880</v>
      </c>
      <c r="B904" s="19" t="s">
        <v>1881</v>
      </c>
    </row>
    <row r="905" ht="15.75" customHeight="1">
      <c r="A905" s="19" t="s">
        <v>1882</v>
      </c>
      <c r="B905" s="19" t="s">
        <v>1883</v>
      </c>
    </row>
    <row r="906" ht="15.75" customHeight="1">
      <c r="A906" s="19" t="s">
        <v>1884</v>
      </c>
      <c r="B906" s="19" t="s">
        <v>1885</v>
      </c>
    </row>
    <row r="907" ht="15.75" customHeight="1">
      <c r="A907" s="19" t="s">
        <v>1886</v>
      </c>
      <c r="B907" s="19" t="s">
        <v>1887</v>
      </c>
    </row>
    <row r="908" ht="15.75" customHeight="1">
      <c r="A908" s="19" t="s">
        <v>1888</v>
      </c>
      <c r="B908" s="19" t="s">
        <v>1889</v>
      </c>
    </row>
    <row r="909" ht="15.75" customHeight="1">
      <c r="A909" s="19" t="s">
        <v>1890</v>
      </c>
      <c r="B909" s="19" t="s">
        <v>1891</v>
      </c>
    </row>
    <row r="910" ht="15.75" customHeight="1">
      <c r="A910" s="19" t="s">
        <v>1892</v>
      </c>
      <c r="B910" s="19" t="s">
        <v>1893</v>
      </c>
    </row>
    <row r="911" ht="15.75" customHeight="1">
      <c r="A911" s="19" t="s">
        <v>1894</v>
      </c>
      <c r="B911" s="19" t="s">
        <v>1895</v>
      </c>
    </row>
    <row r="912" ht="15.75" customHeight="1">
      <c r="A912" s="19" t="s">
        <v>1896</v>
      </c>
      <c r="B912" s="19" t="s">
        <v>1897</v>
      </c>
    </row>
    <row r="913" ht="15.75" customHeight="1">
      <c r="A913" s="19" t="s">
        <v>1898</v>
      </c>
      <c r="B913" s="19" t="s">
        <v>1899</v>
      </c>
    </row>
    <row r="914" ht="15.75" customHeight="1">
      <c r="A914" s="19" t="s">
        <v>1900</v>
      </c>
      <c r="B914" s="19" t="s">
        <v>1901</v>
      </c>
    </row>
    <row r="915" ht="15.75" customHeight="1">
      <c r="A915" s="19" t="s">
        <v>1902</v>
      </c>
      <c r="B915" s="19" t="s">
        <v>1903</v>
      </c>
    </row>
    <row r="916" ht="15.75" customHeight="1">
      <c r="A916" s="19" t="s">
        <v>1904</v>
      </c>
      <c r="B916" s="19" t="s">
        <v>1905</v>
      </c>
    </row>
    <row r="917" ht="15.75" customHeight="1">
      <c r="A917" s="19" t="s">
        <v>1906</v>
      </c>
      <c r="B917" s="19" t="s">
        <v>1907</v>
      </c>
    </row>
    <row r="918" ht="15.75" customHeight="1">
      <c r="A918" s="19" t="s">
        <v>1908</v>
      </c>
      <c r="B918" s="19" t="s">
        <v>1909</v>
      </c>
    </row>
    <row r="919" ht="15.75" customHeight="1">
      <c r="A919" s="19" t="s">
        <v>1910</v>
      </c>
      <c r="B919" s="19" t="s">
        <v>1911</v>
      </c>
    </row>
    <row r="920" ht="15.75" customHeight="1">
      <c r="A920" s="19" t="s">
        <v>1912</v>
      </c>
      <c r="B920" s="19" t="s">
        <v>1913</v>
      </c>
    </row>
    <row r="921" ht="15.75" customHeight="1">
      <c r="A921" s="19" t="s">
        <v>1914</v>
      </c>
      <c r="B921" s="19" t="s">
        <v>1915</v>
      </c>
    </row>
    <row r="922" ht="15.75" customHeight="1">
      <c r="A922" s="19" t="s">
        <v>1916</v>
      </c>
      <c r="B922" s="19" t="s">
        <v>1917</v>
      </c>
    </row>
    <row r="923" ht="15.75" customHeight="1">
      <c r="A923" s="19" t="s">
        <v>1918</v>
      </c>
      <c r="B923" s="19" t="s">
        <v>1919</v>
      </c>
    </row>
    <row r="924" ht="15.75" customHeight="1">
      <c r="A924" s="19" t="s">
        <v>1920</v>
      </c>
      <c r="B924" s="19" t="s">
        <v>1921</v>
      </c>
    </row>
    <row r="925" ht="15.75" customHeight="1">
      <c r="A925" s="19" t="s">
        <v>1922</v>
      </c>
      <c r="B925" s="19" t="s">
        <v>1923</v>
      </c>
    </row>
    <row r="926" ht="15.75" customHeight="1">
      <c r="A926" s="19" t="s">
        <v>1924</v>
      </c>
      <c r="B926" s="19" t="s">
        <v>1925</v>
      </c>
    </row>
    <row r="927" ht="15.75" customHeight="1">
      <c r="A927" s="19" t="s">
        <v>1926</v>
      </c>
      <c r="B927" s="19" t="s">
        <v>1927</v>
      </c>
    </row>
    <row r="928" ht="15.75" customHeight="1">
      <c r="A928" s="19" t="s">
        <v>1928</v>
      </c>
      <c r="B928" s="19" t="s">
        <v>1929</v>
      </c>
    </row>
    <row r="929" ht="15.75" customHeight="1">
      <c r="A929" s="19" t="s">
        <v>1930</v>
      </c>
      <c r="B929" s="19" t="s">
        <v>1931</v>
      </c>
    </row>
    <row r="930" ht="15.75" customHeight="1">
      <c r="A930" s="19" t="s">
        <v>1932</v>
      </c>
      <c r="B930" s="19" t="s">
        <v>1933</v>
      </c>
    </row>
    <row r="931" ht="15.75" customHeight="1">
      <c r="A931" s="19" t="s">
        <v>1934</v>
      </c>
      <c r="B931" s="19" t="s">
        <v>1935</v>
      </c>
    </row>
    <row r="932" ht="15.75" customHeight="1">
      <c r="A932" s="19" t="s">
        <v>1936</v>
      </c>
      <c r="B932" s="19" t="s">
        <v>1937</v>
      </c>
    </row>
    <row r="933" ht="15.75" customHeight="1">
      <c r="A933" s="19" t="s">
        <v>1938</v>
      </c>
      <c r="B933" s="19" t="s">
        <v>1939</v>
      </c>
    </row>
    <row r="934" ht="15.75" customHeight="1">
      <c r="A934" s="19" t="s">
        <v>1940</v>
      </c>
      <c r="B934" s="19" t="s">
        <v>1941</v>
      </c>
    </row>
    <row r="935" ht="15.75" customHeight="1">
      <c r="A935" s="19" t="s">
        <v>1942</v>
      </c>
      <c r="B935" s="19" t="s">
        <v>1943</v>
      </c>
    </row>
    <row r="936" ht="15.75" customHeight="1">
      <c r="A936" s="19" t="s">
        <v>1944</v>
      </c>
      <c r="B936" s="19" t="s">
        <v>1945</v>
      </c>
    </row>
    <row r="937" ht="15.75" customHeight="1">
      <c r="A937" s="19" t="s">
        <v>1946</v>
      </c>
      <c r="B937" s="19" t="s">
        <v>1947</v>
      </c>
    </row>
    <row r="938" ht="15.75" customHeight="1">
      <c r="A938" s="19" t="s">
        <v>1948</v>
      </c>
      <c r="B938" s="19" t="s">
        <v>1949</v>
      </c>
    </row>
    <row r="939" ht="15.75" customHeight="1">
      <c r="A939" s="19" t="s">
        <v>1950</v>
      </c>
      <c r="B939" s="19" t="s">
        <v>1951</v>
      </c>
    </row>
    <row r="940" ht="15.75" customHeight="1">
      <c r="A940" s="19" t="s">
        <v>1952</v>
      </c>
      <c r="B940" s="19" t="s">
        <v>1953</v>
      </c>
    </row>
    <row r="941" ht="15.75" customHeight="1">
      <c r="A941" s="19" t="s">
        <v>1954</v>
      </c>
      <c r="B941" s="19" t="s">
        <v>1955</v>
      </c>
    </row>
    <row r="942" ht="15.75" customHeight="1">
      <c r="A942" s="19" t="s">
        <v>1956</v>
      </c>
      <c r="B942" s="19" t="s">
        <v>1957</v>
      </c>
    </row>
    <row r="943" ht="15.75" customHeight="1">
      <c r="A943" s="19" t="s">
        <v>1958</v>
      </c>
      <c r="B943" s="19" t="s">
        <v>1959</v>
      </c>
    </row>
    <row r="944" ht="15.75" customHeight="1">
      <c r="A944" s="19" t="s">
        <v>1960</v>
      </c>
      <c r="B944" s="19" t="s">
        <v>1961</v>
      </c>
    </row>
    <row r="945" ht="15.75" customHeight="1">
      <c r="A945" s="19" t="s">
        <v>1962</v>
      </c>
      <c r="B945" s="19" t="s">
        <v>1963</v>
      </c>
    </row>
    <row r="946" ht="15.75" customHeight="1">
      <c r="A946" s="19" t="s">
        <v>1964</v>
      </c>
      <c r="B946" s="19" t="s">
        <v>1965</v>
      </c>
    </row>
    <row r="947" ht="15.75" customHeight="1">
      <c r="A947" s="19" t="s">
        <v>1966</v>
      </c>
      <c r="B947" s="19" t="s">
        <v>1967</v>
      </c>
    </row>
    <row r="948" ht="15.75" customHeight="1">
      <c r="A948" s="19" t="s">
        <v>1968</v>
      </c>
      <c r="B948" s="19" t="s">
        <v>1969</v>
      </c>
    </row>
    <row r="949" ht="15.75" customHeight="1">
      <c r="A949" s="19" t="s">
        <v>1970</v>
      </c>
      <c r="B949" s="19" t="s">
        <v>1971</v>
      </c>
    </row>
    <row r="950" ht="15.75" customHeight="1">
      <c r="A950" s="19" t="s">
        <v>1972</v>
      </c>
      <c r="B950" s="19" t="s">
        <v>1973</v>
      </c>
    </row>
    <row r="951" ht="15.75" customHeight="1">
      <c r="A951" s="19" t="s">
        <v>1974</v>
      </c>
      <c r="B951" s="19" t="s">
        <v>1975</v>
      </c>
    </row>
    <row r="952" ht="15.75" customHeight="1">
      <c r="A952" s="19" t="s">
        <v>1976</v>
      </c>
      <c r="B952" s="19" t="s">
        <v>1977</v>
      </c>
    </row>
    <row r="953" ht="15.75" customHeight="1">
      <c r="A953" s="19" t="s">
        <v>1978</v>
      </c>
      <c r="B953" s="19" t="s">
        <v>1979</v>
      </c>
    </row>
    <row r="954" ht="15.75" customHeight="1">
      <c r="A954" s="19" t="s">
        <v>1980</v>
      </c>
      <c r="B954" s="19" t="s">
        <v>1981</v>
      </c>
    </row>
    <row r="955" ht="15.75" customHeight="1">
      <c r="A955" s="19" t="s">
        <v>1982</v>
      </c>
      <c r="B955" s="19" t="s">
        <v>1983</v>
      </c>
    </row>
    <row r="956" ht="15.75" customHeight="1">
      <c r="A956" s="19" t="s">
        <v>1984</v>
      </c>
      <c r="B956" s="19" t="s">
        <v>1985</v>
      </c>
    </row>
    <row r="957" ht="15.75" customHeight="1">
      <c r="A957" s="19" t="s">
        <v>1986</v>
      </c>
      <c r="B957" s="19" t="s">
        <v>1987</v>
      </c>
    </row>
    <row r="958" ht="15.75" customHeight="1">
      <c r="A958" s="19" t="s">
        <v>1988</v>
      </c>
      <c r="B958" s="19" t="s">
        <v>1989</v>
      </c>
    </row>
    <row r="959" ht="15.75" customHeight="1">
      <c r="A959" s="19" t="s">
        <v>1990</v>
      </c>
      <c r="B959" s="19" t="s">
        <v>1991</v>
      </c>
    </row>
    <row r="960" ht="15.75" customHeight="1">
      <c r="A960" s="19" t="s">
        <v>1992</v>
      </c>
      <c r="B960" s="19" t="s">
        <v>1993</v>
      </c>
    </row>
    <row r="961" ht="15.75" customHeight="1">
      <c r="A961" s="19" t="s">
        <v>1994</v>
      </c>
      <c r="B961" s="19" t="s">
        <v>1995</v>
      </c>
    </row>
    <row r="962" ht="15.75" customHeight="1">
      <c r="A962" s="19" t="s">
        <v>1996</v>
      </c>
      <c r="B962" s="19" t="s">
        <v>1997</v>
      </c>
    </row>
    <row r="963" ht="15.75" customHeight="1">
      <c r="A963" s="19" t="s">
        <v>1998</v>
      </c>
      <c r="B963" s="19" t="s">
        <v>1999</v>
      </c>
    </row>
    <row r="964" ht="15.75" customHeight="1">
      <c r="A964" s="19" t="s">
        <v>2000</v>
      </c>
      <c r="B964" s="19" t="s">
        <v>2001</v>
      </c>
    </row>
    <row r="965" ht="15.75" customHeight="1">
      <c r="A965" s="19" t="s">
        <v>2002</v>
      </c>
      <c r="B965" s="19" t="s">
        <v>2003</v>
      </c>
    </row>
    <row r="966" ht="15.75" customHeight="1">
      <c r="A966" s="19" t="s">
        <v>2004</v>
      </c>
      <c r="B966" s="19" t="s">
        <v>2005</v>
      </c>
    </row>
    <row r="967" ht="15.75" customHeight="1">
      <c r="A967" s="19" t="s">
        <v>2006</v>
      </c>
      <c r="B967" s="19" t="s">
        <v>2007</v>
      </c>
    </row>
    <row r="968" ht="15.75" customHeight="1">
      <c r="A968" s="19" t="s">
        <v>2008</v>
      </c>
      <c r="B968" s="19" t="s">
        <v>2009</v>
      </c>
    </row>
    <row r="969" ht="15.75" customHeight="1">
      <c r="A969" s="19" t="s">
        <v>2010</v>
      </c>
      <c r="B969" s="19" t="s">
        <v>2011</v>
      </c>
    </row>
    <row r="970" ht="15.75" customHeight="1">
      <c r="A970" s="19" t="s">
        <v>2012</v>
      </c>
      <c r="B970" s="19" t="s">
        <v>2013</v>
      </c>
    </row>
    <row r="971" ht="15.75" customHeight="1">
      <c r="A971" s="19" t="s">
        <v>2014</v>
      </c>
      <c r="B971" s="19" t="s">
        <v>2015</v>
      </c>
    </row>
    <row r="972" ht="15.75" customHeight="1">
      <c r="A972" s="19" t="s">
        <v>2016</v>
      </c>
      <c r="B972" s="19" t="s">
        <v>2017</v>
      </c>
    </row>
    <row r="973" ht="15.75" customHeight="1">
      <c r="A973" s="19" t="s">
        <v>2018</v>
      </c>
      <c r="B973" s="19" t="s">
        <v>2019</v>
      </c>
    </row>
    <row r="974" ht="15.75" customHeight="1">
      <c r="A974" s="19" t="s">
        <v>2020</v>
      </c>
      <c r="B974" s="19" t="s">
        <v>2021</v>
      </c>
    </row>
    <row r="975" ht="15.75" customHeight="1">
      <c r="A975" s="19" t="s">
        <v>2022</v>
      </c>
      <c r="B975" s="19" t="s">
        <v>2023</v>
      </c>
    </row>
    <row r="976" ht="15.75" customHeight="1">
      <c r="A976" s="19" t="s">
        <v>2024</v>
      </c>
      <c r="B976" s="19" t="s">
        <v>2025</v>
      </c>
    </row>
    <row r="977" ht="15.75" customHeight="1">
      <c r="A977" s="19" t="s">
        <v>2026</v>
      </c>
      <c r="B977" s="19" t="s">
        <v>2027</v>
      </c>
    </row>
    <row r="978" ht="15.75" customHeight="1">
      <c r="A978" s="19" t="s">
        <v>2028</v>
      </c>
      <c r="B978" s="19" t="s">
        <v>2029</v>
      </c>
    </row>
    <row r="979" ht="15.75" customHeight="1">
      <c r="A979" s="19" t="s">
        <v>2030</v>
      </c>
      <c r="B979" s="19" t="s">
        <v>2031</v>
      </c>
    </row>
    <row r="980" ht="15.75" customHeight="1">
      <c r="A980" s="19" t="s">
        <v>2032</v>
      </c>
      <c r="B980" s="19" t="s">
        <v>2033</v>
      </c>
    </row>
    <row r="981" ht="15.75" customHeight="1">
      <c r="A981" s="19" t="s">
        <v>2034</v>
      </c>
      <c r="B981" s="19" t="s">
        <v>2035</v>
      </c>
    </row>
    <row r="982" ht="15.75" customHeight="1">
      <c r="A982" s="19" t="s">
        <v>2036</v>
      </c>
      <c r="B982" s="19" t="s">
        <v>2037</v>
      </c>
    </row>
    <row r="983" ht="15.75" customHeight="1">
      <c r="A983" s="19" t="s">
        <v>2038</v>
      </c>
      <c r="B983" s="19" t="s">
        <v>2039</v>
      </c>
    </row>
    <row r="984" ht="15.75" customHeight="1">
      <c r="A984" s="19" t="s">
        <v>2040</v>
      </c>
      <c r="B984" s="19" t="s">
        <v>2041</v>
      </c>
    </row>
    <row r="985" ht="15.75" customHeight="1">
      <c r="A985" s="19" t="s">
        <v>2042</v>
      </c>
      <c r="B985" s="19" t="s">
        <v>2043</v>
      </c>
    </row>
    <row r="986" ht="15.75" customHeight="1">
      <c r="A986" s="19" t="s">
        <v>2044</v>
      </c>
      <c r="B986" s="19" t="s">
        <v>2045</v>
      </c>
    </row>
    <row r="987" ht="15.75" customHeight="1">
      <c r="A987" s="19" t="s">
        <v>2046</v>
      </c>
      <c r="B987" s="19" t="s">
        <v>2047</v>
      </c>
    </row>
    <row r="988" ht="15.75" customHeight="1">
      <c r="A988" s="19" t="s">
        <v>2048</v>
      </c>
      <c r="B988" s="19" t="s">
        <v>2049</v>
      </c>
    </row>
    <row r="989" ht="15.75" customHeight="1">
      <c r="A989" s="19" t="s">
        <v>2050</v>
      </c>
      <c r="B989" s="19" t="s">
        <v>2051</v>
      </c>
    </row>
    <row r="990" ht="15.75" customHeight="1">
      <c r="A990" s="19" t="s">
        <v>2052</v>
      </c>
      <c r="B990" s="19" t="s">
        <v>2053</v>
      </c>
    </row>
    <row r="991" ht="15.75" customHeight="1">
      <c r="A991" s="19" t="s">
        <v>2054</v>
      </c>
      <c r="B991" s="19" t="s">
        <v>2055</v>
      </c>
    </row>
    <row r="992" ht="15.75" customHeight="1">
      <c r="A992" s="19" t="s">
        <v>2056</v>
      </c>
      <c r="B992" s="19" t="s">
        <v>2057</v>
      </c>
    </row>
    <row r="993" ht="15.75" customHeight="1">
      <c r="A993" s="19" t="s">
        <v>2058</v>
      </c>
      <c r="B993" s="19" t="s">
        <v>2059</v>
      </c>
    </row>
    <row r="994" ht="15.75" customHeight="1">
      <c r="A994" s="19" t="s">
        <v>2060</v>
      </c>
      <c r="B994" s="19" t="s">
        <v>2061</v>
      </c>
    </row>
    <row r="995" ht="15.75" customHeight="1">
      <c r="A995" s="19" t="s">
        <v>2062</v>
      </c>
      <c r="B995" s="19" t="s">
        <v>2063</v>
      </c>
    </row>
    <row r="996" ht="15.75" customHeight="1">
      <c r="A996" s="19" t="s">
        <v>2064</v>
      </c>
      <c r="B996" s="19" t="s">
        <v>2065</v>
      </c>
    </row>
    <row r="997" ht="15.75" customHeight="1">
      <c r="A997" s="19" t="s">
        <v>2066</v>
      </c>
      <c r="B997" s="19" t="s">
        <v>2067</v>
      </c>
    </row>
    <row r="998" ht="15.75" customHeight="1">
      <c r="A998" s="19" t="s">
        <v>2068</v>
      </c>
      <c r="B998" s="19" t="s">
        <v>2069</v>
      </c>
    </row>
    <row r="999" ht="15.75" customHeight="1">
      <c r="A999" s="19" t="s">
        <v>2070</v>
      </c>
      <c r="B999" s="19" t="s">
        <v>2071</v>
      </c>
    </row>
    <row r="1000" ht="15.75" customHeight="1">
      <c r="A1000" s="19" t="s">
        <v>2072</v>
      </c>
      <c r="B1000" s="19" t="s">
        <v>2073</v>
      </c>
    </row>
    <row r="1001" ht="15.75" customHeight="1">
      <c r="A1001" s="19" t="s">
        <v>2074</v>
      </c>
      <c r="B1001" s="19" t="s">
        <v>2075</v>
      </c>
    </row>
    <row r="1002" ht="15.75" customHeight="1">
      <c r="A1002" s="19" t="s">
        <v>2076</v>
      </c>
      <c r="B1002" s="19" t="s">
        <v>2077</v>
      </c>
    </row>
    <row r="1003" ht="15.75" customHeight="1">
      <c r="A1003" s="19" t="s">
        <v>2078</v>
      </c>
      <c r="B1003" s="19" t="s">
        <v>2079</v>
      </c>
    </row>
    <row r="1004" ht="15.75" customHeight="1">
      <c r="A1004" s="19" t="s">
        <v>2080</v>
      </c>
      <c r="B1004" s="19" t="s">
        <v>2081</v>
      </c>
    </row>
    <row r="1005" ht="15.75" customHeight="1">
      <c r="A1005" s="19" t="s">
        <v>2082</v>
      </c>
      <c r="B1005" s="19" t="s">
        <v>2083</v>
      </c>
    </row>
    <row r="1006" ht="15.75" customHeight="1">
      <c r="A1006" s="19" t="s">
        <v>2084</v>
      </c>
      <c r="B1006" s="19" t="s">
        <v>2085</v>
      </c>
    </row>
    <row r="1007" ht="15.75" customHeight="1">
      <c r="A1007" s="19" t="s">
        <v>2086</v>
      </c>
      <c r="B1007" s="19" t="s">
        <v>2087</v>
      </c>
    </row>
    <row r="1008" ht="15.75" customHeight="1">
      <c r="A1008" s="19" t="s">
        <v>2088</v>
      </c>
      <c r="B1008" s="19" t="s">
        <v>2089</v>
      </c>
    </row>
    <row r="1009" ht="15.75" customHeight="1">
      <c r="A1009" s="19" t="s">
        <v>2090</v>
      </c>
      <c r="B1009" s="19" t="s">
        <v>2091</v>
      </c>
    </row>
    <row r="1010" ht="15.75" customHeight="1">
      <c r="A1010" s="19" t="s">
        <v>2092</v>
      </c>
      <c r="B1010" s="19" t="s">
        <v>2093</v>
      </c>
    </row>
    <row r="1011" ht="15.75" customHeight="1">
      <c r="A1011" s="19" t="s">
        <v>2094</v>
      </c>
      <c r="B1011" s="19" t="s">
        <v>2095</v>
      </c>
    </row>
    <row r="1012" ht="15.75" customHeight="1">
      <c r="A1012" s="19" t="s">
        <v>2096</v>
      </c>
      <c r="B1012" s="19" t="s">
        <v>2097</v>
      </c>
    </row>
    <row r="1013" ht="15.75" customHeight="1">
      <c r="A1013" s="19" t="s">
        <v>2098</v>
      </c>
      <c r="B1013" s="19" t="s">
        <v>2099</v>
      </c>
    </row>
    <row r="1014" ht="15.75" customHeight="1">
      <c r="A1014" s="19" t="s">
        <v>2100</v>
      </c>
      <c r="B1014" s="19" t="s">
        <v>2101</v>
      </c>
    </row>
    <row r="1015" ht="15.75" customHeight="1">
      <c r="A1015" s="19" t="s">
        <v>2102</v>
      </c>
      <c r="B1015" s="19" t="s">
        <v>2103</v>
      </c>
    </row>
    <row r="1016" ht="15.75" customHeight="1">
      <c r="A1016" s="19" t="s">
        <v>2104</v>
      </c>
      <c r="B1016" s="19" t="s">
        <v>2105</v>
      </c>
    </row>
    <row r="1017" ht="15.75" customHeight="1">
      <c r="A1017" s="19" t="s">
        <v>2106</v>
      </c>
      <c r="B1017" s="19" t="s">
        <v>2107</v>
      </c>
    </row>
    <row r="1018" ht="15.75" customHeight="1">
      <c r="A1018" s="19" t="s">
        <v>2108</v>
      </c>
      <c r="B1018" s="19" t="s">
        <v>2109</v>
      </c>
    </row>
    <row r="1019" ht="15.75" customHeight="1">
      <c r="A1019" s="19" t="s">
        <v>2110</v>
      </c>
      <c r="B1019" s="19" t="s">
        <v>2111</v>
      </c>
    </row>
    <row r="1020" ht="15.75" customHeight="1">
      <c r="A1020" s="19" t="s">
        <v>2112</v>
      </c>
      <c r="B1020" s="19" t="s">
        <v>2113</v>
      </c>
    </row>
    <row r="1021" ht="15.75" customHeight="1">
      <c r="A1021" s="19" t="s">
        <v>2114</v>
      </c>
      <c r="B1021" s="19" t="s">
        <v>2115</v>
      </c>
    </row>
    <row r="1022" ht="15.75" customHeight="1">
      <c r="A1022" s="19" t="s">
        <v>2116</v>
      </c>
      <c r="B1022" s="19" t="s">
        <v>2117</v>
      </c>
    </row>
    <row r="1023" ht="15.75" customHeight="1">
      <c r="A1023" s="19" t="s">
        <v>2118</v>
      </c>
      <c r="B1023" s="19" t="s">
        <v>2119</v>
      </c>
    </row>
    <row r="1024" ht="15.75" customHeight="1">
      <c r="A1024" s="19" t="s">
        <v>2120</v>
      </c>
      <c r="B1024" s="19" t="s">
        <v>2121</v>
      </c>
    </row>
    <row r="1025" ht="15.75" customHeight="1">
      <c r="A1025" s="19" t="s">
        <v>2122</v>
      </c>
      <c r="B1025" s="19" t="s">
        <v>2123</v>
      </c>
    </row>
    <row r="1026" ht="15.75" customHeight="1">
      <c r="A1026" s="19" t="s">
        <v>2124</v>
      </c>
      <c r="B1026" s="19" t="s">
        <v>2125</v>
      </c>
    </row>
    <row r="1027" ht="15.75" customHeight="1">
      <c r="A1027" s="19" t="s">
        <v>2126</v>
      </c>
      <c r="B1027" s="19" t="s">
        <v>2127</v>
      </c>
    </row>
    <row r="1028" ht="15.75" customHeight="1">
      <c r="A1028" s="19" t="s">
        <v>2128</v>
      </c>
      <c r="B1028" s="19" t="s">
        <v>2129</v>
      </c>
    </row>
    <row r="1029" ht="15.75" customHeight="1">
      <c r="A1029" s="19" t="s">
        <v>2130</v>
      </c>
      <c r="B1029" s="19" t="s">
        <v>2131</v>
      </c>
    </row>
    <row r="1030" ht="15.75" customHeight="1">
      <c r="A1030" s="19" t="s">
        <v>2132</v>
      </c>
      <c r="B1030" s="19" t="s">
        <v>2133</v>
      </c>
    </row>
    <row r="1031" ht="15.75" customHeight="1">
      <c r="A1031" s="19" t="s">
        <v>2134</v>
      </c>
      <c r="B1031" s="19" t="s">
        <v>2135</v>
      </c>
    </row>
    <row r="1032" ht="15.75" customHeight="1">
      <c r="A1032" s="19" t="s">
        <v>2136</v>
      </c>
      <c r="B1032" s="19" t="s">
        <v>2137</v>
      </c>
    </row>
    <row r="1033" ht="15.75" customHeight="1">
      <c r="A1033" s="19" t="s">
        <v>2138</v>
      </c>
      <c r="B1033" s="19" t="s">
        <v>2139</v>
      </c>
    </row>
    <row r="1034" ht="15.75" customHeight="1">
      <c r="A1034" s="19" t="s">
        <v>2140</v>
      </c>
      <c r="B1034" s="19" t="s">
        <v>2141</v>
      </c>
    </row>
    <row r="1035" ht="15.75" customHeight="1">
      <c r="A1035" s="19" t="s">
        <v>2142</v>
      </c>
      <c r="B1035" s="19" t="s">
        <v>2143</v>
      </c>
    </row>
    <row r="1036" ht="15.75" customHeight="1">
      <c r="A1036" s="19" t="s">
        <v>2144</v>
      </c>
      <c r="B1036" s="19" t="s">
        <v>2145</v>
      </c>
    </row>
    <row r="1037" ht="15.75" customHeight="1">
      <c r="A1037" s="19" t="s">
        <v>2146</v>
      </c>
      <c r="B1037" s="19" t="s">
        <v>2147</v>
      </c>
    </row>
    <row r="1038" ht="15.75" customHeight="1">
      <c r="A1038" s="19" t="s">
        <v>2148</v>
      </c>
      <c r="B1038" s="19" t="s">
        <v>2149</v>
      </c>
    </row>
    <row r="1039" ht="15.75" customHeight="1">
      <c r="A1039" s="19" t="s">
        <v>2150</v>
      </c>
      <c r="B1039" s="19" t="s">
        <v>2151</v>
      </c>
    </row>
    <row r="1040" ht="15.75" customHeight="1">
      <c r="A1040" s="19" t="s">
        <v>2152</v>
      </c>
      <c r="B1040" s="19" t="s">
        <v>2153</v>
      </c>
    </row>
    <row r="1041" ht="15.75" customHeight="1">
      <c r="A1041" s="19" t="s">
        <v>2154</v>
      </c>
      <c r="B1041" s="19" t="s">
        <v>2155</v>
      </c>
    </row>
    <row r="1042" ht="15.75" customHeight="1">
      <c r="A1042" s="19" t="s">
        <v>2156</v>
      </c>
      <c r="B1042" s="19" t="s">
        <v>2157</v>
      </c>
    </row>
    <row r="1043" ht="15.75" customHeight="1">
      <c r="A1043" s="19" t="s">
        <v>2158</v>
      </c>
      <c r="B1043" s="19" t="s">
        <v>2159</v>
      </c>
    </row>
    <row r="1044" ht="15.75" customHeight="1">
      <c r="A1044" s="19" t="s">
        <v>2160</v>
      </c>
      <c r="B1044" s="19" t="s">
        <v>2161</v>
      </c>
    </row>
    <row r="1045" ht="15.75" customHeight="1">
      <c r="A1045" s="19" t="s">
        <v>2162</v>
      </c>
      <c r="B1045" s="19" t="s">
        <v>2163</v>
      </c>
    </row>
    <row r="1046" ht="15.75" customHeight="1">
      <c r="A1046" s="19" t="s">
        <v>2164</v>
      </c>
      <c r="B1046" s="19" t="s">
        <v>2165</v>
      </c>
    </row>
    <row r="1047" ht="15.75" customHeight="1">
      <c r="A1047" s="19" t="s">
        <v>2166</v>
      </c>
      <c r="B1047" s="19" t="s">
        <v>2167</v>
      </c>
    </row>
    <row r="1048" ht="15.75" customHeight="1">
      <c r="A1048" s="19" t="s">
        <v>2168</v>
      </c>
      <c r="B1048" s="19" t="s">
        <v>2169</v>
      </c>
    </row>
    <row r="1049" ht="15.75" customHeight="1">
      <c r="A1049" s="19" t="s">
        <v>2170</v>
      </c>
      <c r="B1049" s="19" t="s">
        <v>2171</v>
      </c>
    </row>
    <row r="1050" ht="15.75" customHeight="1">
      <c r="A1050" s="19" t="s">
        <v>2172</v>
      </c>
      <c r="B1050" s="19" t="s">
        <v>2173</v>
      </c>
    </row>
    <row r="1051" ht="15.75" customHeight="1">
      <c r="A1051" s="19" t="s">
        <v>2174</v>
      </c>
      <c r="B1051" s="19" t="s">
        <v>2175</v>
      </c>
    </row>
    <row r="1052" ht="15.75" customHeight="1">
      <c r="A1052" s="19" t="s">
        <v>2176</v>
      </c>
      <c r="B1052" s="19" t="s">
        <v>2177</v>
      </c>
    </row>
    <row r="1053" ht="15.75" customHeight="1">
      <c r="A1053" s="19" t="s">
        <v>2178</v>
      </c>
      <c r="B1053" s="19" t="s">
        <v>2179</v>
      </c>
    </row>
    <row r="1054" ht="15.75" customHeight="1">
      <c r="A1054" s="19" t="s">
        <v>2180</v>
      </c>
      <c r="B1054" s="19" t="s">
        <v>2181</v>
      </c>
    </row>
    <row r="1055" ht="15.75" customHeight="1">
      <c r="A1055" s="19" t="s">
        <v>2182</v>
      </c>
      <c r="B1055" s="19" t="s">
        <v>2183</v>
      </c>
    </row>
    <row r="1056" ht="15.75" customHeight="1">
      <c r="A1056" s="19" t="s">
        <v>2184</v>
      </c>
      <c r="B1056" s="19" t="s">
        <v>2185</v>
      </c>
    </row>
    <row r="1057" ht="15.75" customHeight="1">
      <c r="A1057" s="19" t="s">
        <v>2186</v>
      </c>
      <c r="B1057" s="19" t="s">
        <v>2187</v>
      </c>
    </row>
    <row r="1058" ht="15.75" customHeight="1">
      <c r="A1058" s="19" t="s">
        <v>2188</v>
      </c>
      <c r="B1058" s="19" t="s">
        <v>2189</v>
      </c>
    </row>
    <row r="1059" ht="15.75" customHeight="1">
      <c r="A1059" s="19" t="s">
        <v>2190</v>
      </c>
      <c r="B1059" s="19" t="s">
        <v>2191</v>
      </c>
    </row>
    <row r="1060" ht="15.75" customHeight="1">
      <c r="A1060" s="19" t="s">
        <v>2192</v>
      </c>
      <c r="B1060" s="19" t="s">
        <v>2193</v>
      </c>
    </row>
    <row r="1061" ht="15.75" customHeight="1">
      <c r="A1061" s="19" t="s">
        <v>2194</v>
      </c>
      <c r="B1061" s="19" t="s">
        <v>2195</v>
      </c>
    </row>
    <row r="1062" ht="15.75" customHeight="1">
      <c r="A1062" s="19" t="s">
        <v>2196</v>
      </c>
      <c r="B1062" s="19" t="s">
        <v>2197</v>
      </c>
    </row>
    <row r="1063" ht="15.75" customHeight="1">
      <c r="A1063" s="19" t="s">
        <v>2198</v>
      </c>
      <c r="B1063" s="19" t="s">
        <v>2199</v>
      </c>
    </row>
    <row r="1064" ht="15.75" customHeight="1">
      <c r="A1064" s="19" t="s">
        <v>2200</v>
      </c>
      <c r="B1064" s="19" t="s">
        <v>2201</v>
      </c>
    </row>
    <row r="1065" ht="15.75" customHeight="1">
      <c r="A1065" s="19" t="s">
        <v>2202</v>
      </c>
      <c r="B1065" s="19" t="s">
        <v>2203</v>
      </c>
    </row>
    <row r="1066" ht="15.75" customHeight="1">
      <c r="A1066" s="19" t="s">
        <v>2204</v>
      </c>
      <c r="B1066" s="19" t="s">
        <v>2205</v>
      </c>
    </row>
    <row r="1067" ht="15.75" customHeight="1">
      <c r="A1067" s="19" t="s">
        <v>2206</v>
      </c>
      <c r="B1067" s="19" t="s">
        <v>2207</v>
      </c>
    </row>
    <row r="1068" ht="15.75" customHeight="1">
      <c r="A1068" s="19" t="s">
        <v>2208</v>
      </c>
      <c r="B1068" s="19" t="s">
        <v>2209</v>
      </c>
    </row>
    <row r="1069" ht="15.75" customHeight="1">
      <c r="A1069" s="19" t="s">
        <v>2210</v>
      </c>
      <c r="B1069" s="19" t="s">
        <v>2211</v>
      </c>
    </row>
    <row r="1070" ht="15.75" customHeight="1">
      <c r="A1070" s="19" t="s">
        <v>2212</v>
      </c>
      <c r="B1070" s="19" t="s">
        <v>2213</v>
      </c>
    </row>
    <row r="1071" ht="15.75" customHeight="1">
      <c r="A1071" s="19" t="s">
        <v>2214</v>
      </c>
      <c r="B1071" s="19" t="s">
        <v>2215</v>
      </c>
    </row>
    <row r="1072" ht="15.75" customHeight="1">
      <c r="A1072" s="19" t="s">
        <v>2216</v>
      </c>
      <c r="B1072" s="19" t="s">
        <v>2217</v>
      </c>
    </row>
    <row r="1073" ht="15.75" customHeight="1">
      <c r="A1073" s="19" t="s">
        <v>2218</v>
      </c>
      <c r="B1073" s="19" t="s">
        <v>2219</v>
      </c>
    </row>
    <row r="1074" ht="15.75" customHeight="1">
      <c r="A1074" s="19" t="s">
        <v>2220</v>
      </c>
      <c r="B1074" s="19" t="s">
        <v>2221</v>
      </c>
    </row>
    <row r="1075" ht="15.75" customHeight="1">
      <c r="A1075" s="19" t="s">
        <v>2222</v>
      </c>
      <c r="B1075" s="19" t="s">
        <v>2223</v>
      </c>
    </row>
    <row r="1076" ht="15.75" customHeight="1">
      <c r="A1076" s="19" t="s">
        <v>2224</v>
      </c>
      <c r="B1076" s="19" t="s">
        <v>2225</v>
      </c>
    </row>
    <row r="1077" ht="15.75" customHeight="1">
      <c r="A1077" s="19" t="s">
        <v>2226</v>
      </c>
      <c r="B1077" s="19" t="s">
        <v>2227</v>
      </c>
    </row>
    <row r="1078" ht="15.75" customHeight="1">
      <c r="A1078" s="19" t="s">
        <v>2228</v>
      </c>
      <c r="B1078" s="19" t="s">
        <v>2229</v>
      </c>
    </row>
    <row r="1079" ht="15.75" customHeight="1">
      <c r="A1079" s="19" t="s">
        <v>2230</v>
      </c>
      <c r="B1079" s="19" t="s">
        <v>2231</v>
      </c>
    </row>
    <row r="1080" ht="15.75" customHeight="1">
      <c r="A1080" s="19" t="s">
        <v>2232</v>
      </c>
      <c r="B1080" s="19" t="s">
        <v>2233</v>
      </c>
    </row>
    <row r="1081" ht="15.75" customHeight="1">
      <c r="A1081" s="19" t="s">
        <v>2234</v>
      </c>
      <c r="B1081" s="19" t="s">
        <v>2235</v>
      </c>
    </row>
    <row r="1082" ht="15.75" customHeight="1">
      <c r="A1082" s="19" t="s">
        <v>2236</v>
      </c>
      <c r="B1082" s="19" t="s">
        <v>2237</v>
      </c>
    </row>
    <row r="1083" ht="15.75" customHeight="1">
      <c r="A1083" s="19" t="s">
        <v>2238</v>
      </c>
      <c r="B1083" s="19" t="s">
        <v>2239</v>
      </c>
    </row>
    <row r="1084" ht="15.75" customHeight="1">
      <c r="A1084" s="19" t="s">
        <v>2240</v>
      </c>
      <c r="B1084" s="19" t="s">
        <v>2241</v>
      </c>
    </row>
    <row r="1085" ht="15.75" customHeight="1">
      <c r="A1085" s="19" t="s">
        <v>2242</v>
      </c>
      <c r="B1085" s="19" t="s">
        <v>2243</v>
      </c>
    </row>
    <row r="1086" ht="15.75" customHeight="1">
      <c r="A1086" s="19" t="s">
        <v>2244</v>
      </c>
      <c r="B1086" s="19" t="s">
        <v>2245</v>
      </c>
    </row>
    <row r="1087" ht="15.75" customHeight="1">
      <c r="A1087" s="19" t="s">
        <v>2246</v>
      </c>
      <c r="B1087" s="19" t="s">
        <v>2247</v>
      </c>
    </row>
    <row r="1088" ht="15.75" customHeight="1">
      <c r="A1088" s="19" t="s">
        <v>2248</v>
      </c>
      <c r="B1088" s="19" t="s">
        <v>2249</v>
      </c>
    </row>
    <row r="1089" ht="15.75" customHeight="1">
      <c r="A1089" s="19" t="s">
        <v>2250</v>
      </c>
      <c r="B1089" s="19" t="s">
        <v>2251</v>
      </c>
    </row>
    <row r="1090" ht="15.75" customHeight="1">
      <c r="A1090" s="19" t="s">
        <v>2252</v>
      </c>
      <c r="B1090" s="19" t="s">
        <v>2253</v>
      </c>
    </row>
    <row r="1091" ht="15.75" customHeight="1">
      <c r="A1091" s="19" t="s">
        <v>2254</v>
      </c>
      <c r="B1091" s="19" t="s">
        <v>2255</v>
      </c>
    </row>
    <row r="1092" ht="15.75" customHeight="1">
      <c r="A1092" s="19" t="s">
        <v>2256</v>
      </c>
      <c r="B1092" s="19" t="s">
        <v>2257</v>
      </c>
    </row>
    <row r="1093" ht="15.75" customHeight="1">
      <c r="A1093" s="19" t="s">
        <v>2258</v>
      </c>
      <c r="B1093" s="19" t="s">
        <v>2259</v>
      </c>
    </row>
    <row r="1094" ht="15.75" customHeight="1">
      <c r="A1094" s="19" t="s">
        <v>2260</v>
      </c>
      <c r="B1094" s="19" t="s">
        <v>2261</v>
      </c>
    </row>
    <row r="1095" ht="15.75" customHeight="1">
      <c r="A1095" s="19" t="s">
        <v>2262</v>
      </c>
      <c r="B1095" s="19" t="s">
        <v>2263</v>
      </c>
    </row>
    <row r="1096" ht="15.75" customHeight="1">
      <c r="A1096" s="19" t="s">
        <v>2264</v>
      </c>
      <c r="B1096" s="19" t="s">
        <v>2265</v>
      </c>
    </row>
    <row r="1097" ht="15.75" customHeight="1">
      <c r="A1097" s="19" t="s">
        <v>2266</v>
      </c>
      <c r="B1097" s="19" t="s">
        <v>2267</v>
      </c>
    </row>
    <row r="1098" ht="15.75" customHeight="1">
      <c r="A1098" s="19" t="s">
        <v>2268</v>
      </c>
      <c r="B1098" s="19" t="s">
        <v>2269</v>
      </c>
    </row>
    <row r="1099" ht="15.75" customHeight="1">
      <c r="A1099" s="19" t="s">
        <v>2270</v>
      </c>
      <c r="B1099" s="19" t="s">
        <v>2271</v>
      </c>
    </row>
    <row r="1100" ht="15.75" customHeight="1">
      <c r="A1100" s="19" t="s">
        <v>2272</v>
      </c>
      <c r="B1100" s="19" t="s">
        <v>2273</v>
      </c>
    </row>
    <row r="1101" ht="15.75" customHeight="1">
      <c r="A1101" s="19" t="s">
        <v>2274</v>
      </c>
      <c r="B1101" s="19" t="s">
        <v>2275</v>
      </c>
    </row>
    <row r="1102" ht="15.75" customHeight="1">
      <c r="A1102" s="19" t="s">
        <v>2276</v>
      </c>
      <c r="B1102" s="19" t="s">
        <v>2277</v>
      </c>
    </row>
    <row r="1103" ht="15.75" customHeight="1">
      <c r="A1103" s="19" t="s">
        <v>2278</v>
      </c>
      <c r="B1103" s="19" t="s">
        <v>2279</v>
      </c>
    </row>
    <row r="1104" ht="15.75" customHeight="1">
      <c r="A1104" s="19" t="s">
        <v>2280</v>
      </c>
      <c r="B1104" s="19" t="s">
        <v>2281</v>
      </c>
    </row>
    <row r="1105" ht="15.75" customHeight="1">
      <c r="A1105" s="19" t="s">
        <v>2282</v>
      </c>
      <c r="B1105" s="19" t="s">
        <v>2283</v>
      </c>
    </row>
    <row r="1106" ht="15.75" customHeight="1">
      <c r="A1106" s="19" t="s">
        <v>2284</v>
      </c>
      <c r="B1106" s="19" t="s">
        <v>2285</v>
      </c>
    </row>
    <row r="1107" ht="15.75" customHeight="1">
      <c r="A1107" s="19" t="s">
        <v>2286</v>
      </c>
      <c r="B1107" s="19" t="s">
        <v>2287</v>
      </c>
    </row>
    <row r="1108" ht="15.75" customHeight="1">
      <c r="A1108" s="19" t="s">
        <v>2288</v>
      </c>
      <c r="B1108" s="19" t="s">
        <v>2289</v>
      </c>
    </row>
    <row r="1109" ht="15.75" customHeight="1">
      <c r="A1109" s="19" t="s">
        <v>2290</v>
      </c>
      <c r="B1109" s="19" t="s">
        <v>2291</v>
      </c>
    </row>
    <row r="1110" ht="15.75" customHeight="1">
      <c r="A1110" s="19" t="s">
        <v>2292</v>
      </c>
      <c r="B1110" s="19" t="s">
        <v>2293</v>
      </c>
    </row>
    <row r="1111" ht="15.75" customHeight="1">
      <c r="A1111" s="19" t="s">
        <v>2294</v>
      </c>
      <c r="B1111" s="19" t="s">
        <v>2295</v>
      </c>
    </row>
    <row r="1112" ht="15.75" customHeight="1">
      <c r="A1112" s="19" t="s">
        <v>2296</v>
      </c>
      <c r="B1112" s="19" t="s">
        <v>2297</v>
      </c>
    </row>
    <row r="1113" ht="15.75" customHeight="1">
      <c r="A1113" s="19" t="s">
        <v>2298</v>
      </c>
      <c r="B1113" s="19" t="s">
        <v>2299</v>
      </c>
    </row>
    <row r="1114" ht="15.75" customHeight="1">
      <c r="A1114" s="19" t="s">
        <v>2300</v>
      </c>
      <c r="B1114" s="19" t="s">
        <v>2301</v>
      </c>
    </row>
    <row r="1115" ht="15.75" customHeight="1">
      <c r="A1115" s="19" t="s">
        <v>2302</v>
      </c>
      <c r="B1115" s="19" t="s">
        <v>2303</v>
      </c>
    </row>
    <row r="1116" ht="15.75" customHeight="1">
      <c r="A1116" s="19" t="s">
        <v>2304</v>
      </c>
      <c r="B1116" s="19" t="s">
        <v>2305</v>
      </c>
    </row>
    <row r="1117" ht="15.75" customHeight="1">
      <c r="A1117" s="19" t="s">
        <v>2306</v>
      </c>
      <c r="B1117" s="19" t="s">
        <v>2307</v>
      </c>
    </row>
    <row r="1118" ht="15.75" customHeight="1">
      <c r="A1118" s="19" t="s">
        <v>2308</v>
      </c>
      <c r="B1118" s="19" t="s">
        <v>2309</v>
      </c>
    </row>
    <row r="1119" ht="15.75" customHeight="1">
      <c r="A1119" s="19" t="s">
        <v>2310</v>
      </c>
      <c r="B1119" s="19" t="s">
        <v>2311</v>
      </c>
    </row>
    <row r="1120" ht="15.75" customHeight="1">
      <c r="A1120" s="19" t="s">
        <v>2312</v>
      </c>
      <c r="B1120" s="19" t="s">
        <v>2313</v>
      </c>
    </row>
    <row r="1121" ht="15.75" customHeight="1">
      <c r="A1121" s="19" t="s">
        <v>2314</v>
      </c>
      <c r="B1121" s="19" t="s">
        <v>2315</v>
      </c>
    </row>
    <row r="1122" ht="15.75" customHeight="1">
      <c r="A1122" s="19" t="s">
        <v>2316</v>
      </c>
      <c r="B1122" s="19" t="s">
        <v>2317</v>
      </c>
    </row>
    <row r="1123" ht="15.75" customHeight="1">
      <c r="A1123" s="19" t="s">
        <v>2318</v>
      </c>
      <c r="B1123" s="19" t="s">
        <v>2319</v>
      </c>
    </row>
    <row r="1124" ht="15.75" customHeight="1">
      <c r="A1124" s="19" t="s">
        <v>2320</v>
      </c>
      <c r="B1124" s="19" t="s">
        <v>2321</v>
      </c>
    </row>
    <row r="1125" ht="15.75" customHeight="1">
      <c r="A1125" s="19" t="s">
        <v>2322</v>
      </c>
      <c r="B1125" s="19" t="s">
        <v>2323</v>
      </c>
    </row>
    <row r="1126" ht="15.75" customHeight="1">
      <c r="A1126" s="19" t="s">
        <v>2324</v>
      </c>
      <c r="B1126" s="19" t="s">
        <v>2325</v>
      </c>
    </row>
    <row r="1127" ht="15.75" customHeight="1">
      <c r="A1127" s="19" t="s">
        <v>2326</v>
      </c>
      <c r="B1127" s="19" t="s">
        <v>2327</v>
      </c>
    </row>
    <row r="1128" ht="15.75" customHeight="1">
      <c r="A1128" s="19" t="s">
        <v>2328</v>
      </c>
      <c r="B1128" s="19" t="s">
        <v>2329</v>
      </c>
    </row>
    <row r="1129" ht="15.75" customHeight="1">
      <c r="A1129" s="19" t="s">
        <v>2330</v>
      </c>
      <c r="B1129" s="19" t="s">
        <v>2331</v>
      </c>
    </row>
    <row r="1130" ht="15.75" customHeight="1">
      <c r="A1130" s="19" t="s">
        <v>2332</v>
      </c>
      <c r="B1130" s="19" t="s">
        <v>2333</v>
      </c>
    </row>
    <row r="1131" ht="15.75" customHeight="1">
      <c r="A1131" s="19" t="s">
        <v>2334</v>
      </c>
      <c r="B1131" s="19" t="s">
        <v>2335</v>
      </c>
    </row>
    <row r="1132" ht="15.75" customHeight="1">
      <c r="A1132" s="19" t="s">
        <v>2336</v>
      </c>
      <c r="B1132" s="19" t="s">
        <v>2337</v>
      </c>
    </row>
    <row r="1133" ht="15.75" customHeight="1">
      <c r="A1133" s="19" t="s">
        <v>2338</v>
      </c>
      <c r="B1133" s="19" t="s">
        <v>2339</v>
      </c>
    </row>
    <row r="1134" ht="15.75" customHeight="1">
      <c r="A1134" s="19" t="s">
        <v>2340</v>
      </c>
      <c r="B1134" s="19" t="s">
        <v>2341</v>
      </c>
    </row>
    <row r="1135" ht="15.75" customHeight="1">
      <c r="A1135" s="19" t="s">
        <v>2342</v>
      </c>
      <c r="B1135" s="19" t="s">
        <v>2343</v>
      </c>
    </row>
    <row r="1136" ht="15.75" customHeight="1">
      <c r="A1136" s="19" t="s">
        <v>2344</v>
      </c>
      <c r="B1136" s="19" t="s">
        <v>2345</v>
      </c>
    </row>
    <row r="1137" ht="15.75" customHeight="1">
      <c r="A1137" s="19" t="s">
        <v>2346</v>
      </c>
      <c r="B1137" s="19" t="s">
        <v>2347</v>
      </c>
    </row>
    <row r="1138" ht="15.75" customHeight="1">
      <c r="A1138" s="19" t="s">
        <v>2348</v>
      </c>
      <c r="B1138" s="19" t="s">
        <v>2349</v>
      </c>
    </row>
    <row r="1139" ht="15.75" customHeight="1">
      <c r="A1139" s="19" t="s">
        <v>2350</v>
      </c>
      <c r="B1139" s="19" t="s">
        <v>2351</v>
      </c>
    </row>
    <row r="1140" ht="15.75" customHeight="1">
      <c r="A1140" s="19" t="s">
        <v>2352</v>
      </c>
      <c r="B1140" s="19" t="s">
        <v>2353</v>
      </c>
    </row>
    <row r="1141" ht="15.75" customHeight="1">
      <c r="A1141" s="19" t="s">
        <v>2354</v>
      </c>
      <c r="B1141" s="19" t="s">
        <v>2355</v>
      </c>
    </row>
    <row r="1142" ht="15.75" customHeight="1">
      <c r="A1142" s="19" t="s">
        <v>2356</v>
      </c>
      <c r="B1142" s="19" t="s">
        <v>2357</v>
      </c>
    </row>
    <row r="1143" ht="15.75" customHeight="1">
      <c r="A1143" s="19" t="s">
        <v>2358</v>
      </c>
      <c r="B1143" s="19" t="s">
        <v>2359</v>
      </c>
    </row>
    <row r="1144" ht="15.75" customHeight="1">
      <c r="A1144" s="19" t="s">
        <v>2360</v>
      </c>
      <c r="B1144" s="19" t="s">
        <v>2361</v>
      </c>
    </row>
    <row r="1145" ht="15.75" customHeight="1">
      <c r="A1145" s="19" t="s">
        <v>2362</v>
      </c>
      <c r="B1145" s="19" t="s">
        <v>2363</v>
      </c>
    </row>
    <row r="1146" ht="15.75" customHeight="1">
      <c r="A1146" s="19" t="s">
        <v>2364</v>
      </c>
      <c r="B1146" s="19" t="s">
        <v>2365</v>
      </c>
    </row>
    <row r="1147" ht="15.75" customHeight="1">
      <c r="A1147" s="19" t="s">
        <v>2366</v>
      </c>
      <c r="B1147" s="19" t="s">
        <v>2367</v>
      </c>
    </row>
    <row r="1148" ht="15.75" customHeight="1">
      <c r="A1148" s="19" t="s">
        <v>2368</v>
      </c>
      <c r="B1148" s="19" t="s">
        <v>2369</v>
      </c>
    </row>
    <row r="1149" ht="15.75" customHeight="1">
      <c r="A1149" s="19" t="s">
        <v>2370</v>
      </c>
      <c r="B1149" s="19" t="s">
        <v>2371</v>
      </c>
    </row>
    <row r="1150" ht="15.75" customHeight="1">
      <c r="A1150" s="19" t="s">
        <v>2372</v>
      </c>
      <c r="B1150" s="19" t="s">
        <v>2373</v>
      </c>
    </row>
    <row r="1151" ht="15.75" customHeight="1">
      <c r="A1151" s="19" t="s">
        <v>2374</v>
      </c>
      <c r="B1151" s="19" t="s">
        <v>2375</v>
      </c>
    </row>
    <row r="1152" ht="15.75" customHeight="1">
      <c r="A1152" s="19" t="s">
        <v>2376</v>
      </c>
      <c r="B1152" s="19" t="s">
        <v>2377</v>
      </c>
    </row>
    <row r="1153" ht="15.75" customHeight="1">
      <c r="A1153" s="19" t="s">
        <v>2378</v>
      </c>
      <c r="B1153" s="19" t="s">
        <v>2379</v>
      </c>
    </row>
    <row r="1154" ht="15.75" customHeight="1">
      <c r="A1154" s="19" t="s">
        <v>2380</v>
      </c>
      <c r="B1154" s="19" t="s">
        <v>2381</v>
      </c>
    </row>
    <row r="1155" ht="15.75" customHeight="1">
      <c r="A1155" s="19" t="s">
        <v>2382</v>
      </c>
      <c r="B1155" s="19" t="s">
        <v>2383</v>
      </c>
    </row>
    <row r="1156" ht="15.75" customHeight="1">
      <c r="A1156" s="19" t="s">
        <v>2384</v>
      </c>
      <c r="B1156" s="19" t="s">
        <v>2385</v>
      </c>
    </row>
    <row r="1157" ht="15.75" customHeight="1">
      <c r="A1157" s="19" t="s">
        <v>2386</v>
      </c>
      <c r="B1157" s="19" t="s">
        <v>2387</v>
      </c>
    </row>
    <row r="1158" ht="15.75" customHeight="1">
      <c r="A1158" s="19" t="s">
        <v>2388</v>
      </c>
      <c r="B1158" s="19" t="s">
        <v>2389</v>
      </c>
    </row>
    <row r="1159" ht="15.75" customHeight="1">
      <c r="A1159" s="19" t="s">
        <v>2390</v>
      </c>
      <c r="B1159" s="19" t="s">
        <v>2391</v>
      </c>
    </row>
    <row r="1160" ht="15.75" customHeight="1">
      <c r="A1160" s="19" t="s">
        <v>2392</v>
      </c>
      <c r="B1160" s="19" t="s">
        <v>2393</v>
      </c>
    </row>
    <row r="1161" ht="15.75" customHeight="1">
      <c r="A1161" s="19" t="s">
        <v>2394</v>
      </c>
      <c r="B1161" s="19" t="s">
        <v>2395</v>
      </c>
    </row>
    <row r="1162" ht="15.75" customHeight="1">
      <c r="A1162" s="19" t="s">
        <v>2396</v>
      </c>
      <c r="B1162" s="19" t="s">
        <v>2397</v>
      </c>
    </row>
    <row r="1163" ht="15.75" customHeight="1">
      <c r="A1163" s="19" t="s">
        <v>2398</v>
      </c>
      <c r="B1163" s="19" t="s">
        <v>2399</v>
      </c>
    </row>
    <row r="1164" ht="15.75" customHeight="1">
      <c r="A1164" s="19" t="s">
        <v>2400</v>
      </c>
      <c r="B1164" s="19" t="s">
        <v>2401</v>
      </c>
    </row>
    <row r="1165" ht="15.75" customHeight="1">
      <c r="A1165" s="19" t="s">
        <v>2402</v>
      </c>
      <c r="B1165" s="19" t="s">
        <v>2403</v>
      </c>
    </row>
    <row r="1166" ht="15.75" customHeight="1">
      <c r="A1166" s="19" t="s">
        <v>2404</v>
      </c>
      <c r="B1166" s="19" t="s">
        <v>2405</v>
      </c>
    </row>
    <row r="1167" ht="15.75" customHeight="1">
      <c r="A1167" s="19" t="s">
        <v>2406</v>
      </c>
      <c r="B1167" s="19" t="s">
        <v>2407</v>
      </c>
    </row>
    <row r="1168" ht="15.75" customHeight="1">
      <c r="A1168" s="19" t="s">
        <v>2408</v>
      </c>
      <c r="B1168" s="19" t="s">
        <v>2409</v>
      </c>
    </row>
    <row r="1169" ht="15.75" customHeight="1">
      <c r="A1169" s="19" t="s">
        <v>2410</v>
      </c>
      <c r="B1169" s="19" t="s">
        <v>2411</v>
      </c>
    </row>
    <row r="1170" ht="15.75" customHeight="1">
      <c r="A1170" s="19" t="s">
        <v>2412</v>
      </c>
      <c r="B1170" s="19" t="s">
        <v>2413</v>
      </c>
    </row>
    <row r="1171" ht="15.75" customHeight="1">
      <c r="A1171" s="19" t="s">
        <v>2414</v>
      </c>
      <c r="B1171" s="19" t="s">
        <v>2415</v>
      </c>
    </row>
    <row r="1172" ht="15.75" customHeight="1">
      <c r="A1172" s="19" t="s">
        <v>2416</v>
      </c>
      <c r="B1172" s="19" t="s">
        <v>2417</v>
      </c>
    </row>
    <row r="1173" ht="15.75" customHeight="1">
      <c r="A1173" s="19" t="s">
        <v>2418</v>
      </c>
      <c r="B1173" s="19" t="s">
        <v>2419</v>
      </c>
    </row>
    <row r="1174" ht="15.75" customHeight="1">
      <c r="A1174" s="19" t="s">
        <v>2420</v>
      </c>
      <c r="B1174" s="19" t="s">
        <v>2421</v>
      </c>
    </row>
    <row r="1175" ht="15.75" customHeight="1">
      <c r="A1175" s="19" t="s">
        <v>2422</v>
      </c>
      <c r="B1175" s="19" t="s">
        <v>2423</v>
      </c>
    </row>
    <row r="1176" ht="15.75" customHeight="1">
      <c r="A1176" s="19" t="s">
        <v>2424</v>
      </c>
      <c r="B1176" s="19" t="s">
        <v>2425</v>
      </c>
    </row>
    <row r="1177" ht="15.75" customHeight="1">
      <c r="A1177" s="19" t="s">
        <v>2426</v>
      </c>
      <c r="B1177" s="19" t="s">
        <v>2427</v>
      </c>
    </row>
    <row r="1178" ht="15.75" customHeight="1">
      <c r="A1178" s="19" t="s">
        <v>2428</v>
      </c>
      <c r="B1178" s="19" t="s">
        <v>2429</v>
      </c>
    </row>
    <row r="1179" ht="15.75" customHeight="1">
      <c r="A1179" s="19" t="s">
        <v>2430</v>
      </c>
      <c r="B1179" s="19" t="s">
        <v>2431</v>
      </c>
    </row>
    <row r="1180" ht="15.75" customHeight="1">
      <c r="A1180" s="19" t="s">
        <v>2432</v>
      </c>
      <c r="B1180" s="19" t="s">
        <v>2433</v>
      </c>
    </row>
    <row r="1181" ht="15.75" customHeight="1">
      <c r="A1181" s="19" t="s">
        <v>2434</v>
      </c>
      <c r="B1181" s="19" t="s">
        <v>2435</v>
      </c>
    </row>
    <row r="1182" ht="15.75" customHeight="1">
      <c r="A1182" s="19" t="s">
        <v>2436</v>
      </c>
      <c r="B1182" s="19" t="s">
        <v>2437</v>
      </c>
    </row>
    <row r="1183" ht="15.75" customHeight="1">
      <c r="A1183" s="19" t="s">
        <v>2438</v>
      </c>
      <c r="B1183" s="19" t="s">
        <v>2439</v>
      </c>
    </row>
    <row r="1184" ht="15.75" customHeight="1">
      <c r="A1184" s="19" t="s">
        <v>2440</v>
      </c>
      <c r="B1184" s="19" t="s">
        <v>2441</v>
      </c>
    </row>
    <row r="1185" ht="15.75" customHeight="1">
      <c r="A1185" s="19" t="s">
        <v>2442</v>
      </c>
      <c r="B1185" s="19" t="s">
        <v>2443</v>
      </c>
    </row>
    <row r="1186" ht="15.75" customHeight="1">
      <c r="A1186" s="19" t="s">
        <v>2444</v>
      </c>
      <c r="B1186" s="19" t="s">
        <v>2445</v>
      </c>
    </row>
    <row r="1187" ht="15.75" customHeight="1">
      <c r="A1187" s="19" t="s">
        <v>2446</v>
      </c>
      <c r="B1187" s="19" t="s">
        <v>2447</v>
      </c>
    </row>
    <row r="1188" ht="15.75" customHeight="1">
      <c r="A1188" s="19" t="s">
        <v>2448</v>
      </c>
      <c r="B1188" s="19" t="s">
        <v>2449</v>
      </c>
    </row>
    <row r="1189" ht="15.75" customHeight="1">
      <c r="A1189" s="19" t="s">
        <v>2450</v>
      </c>
      <c r="B1189" s="19" t="s">
        <v>2451</v>
      </c>
    </row>
    <row r="1190" ht="15.75" customHeight="1">
      <c r="A1190" s="19" t="s">
        <v>2452</v>
      </c>
      <c r="B1190" s="19" t="s">
        <v>2453</v>
      </c>
    </row>
    <row r="1191" ht="15.75" customHeight="1">
      <c r="A1191" s="19" t="s">
        <v>2454</v>
      </c>
      <c r="B1191" s="19" t="s">
        <v>2455</v>
      </c>
    </row>
    <row r="1192" ht="15.75" customHeight="1">
      <c r="A1192" s="19" t="s">
        <v>2456</v>
      </c>
      <c r="B1192" s="19" t="s">
        <v>2457</v>
      </c>
    </row>
    <row r="1193" ht="15.75" customHeight="1">
      <c r="A1193" s="19" t="s">
        <v>2458</v>
      </c>
      <c r="B1193" s="19" t="s">
        <v>2459</v>
      </c>
    </row>
    <row r="1194" ht="15.75" customHeight="1">
      <c r="A1194" s="19" t="s">
        <v>2460</v>
      </c>
      <c r="B1194" s="19" t="s">
        <v>2461</v>
      </c>
    </row>
    <row r="1195" ht="15.75" customHeight="1">
      <c r="A1195" s="19" t="s">
        <v>2462</v>
      </c>
      <c r="B1195" s="19" t="s">
        <v>2463</v>
      </c>
    </row>
    <row r="1196" ht="15.75" customHeight="1">
      <c r="A1196" s="19" t="s">
        <v>2464</v>
      </c>
      <c r="B1196" s="19" t="s">
        <v>2465</v>
      </c>
    </row>
    <row r="1197" ht="15.75" customHeight="1">
      <c r="A1197" s="19" t="s">
        <v>2466</v>
      </c>
      <c r="B1197" s="19" t="s">
        <v>2467</v>
      </c>
    </row>
    <row r="1198" ht="15.75" customHeight="1">
      <c r="A1198" s="19" t="s">
        <v>2468</v>
      </c>
      <c r="B1198" s="19" t="s">
        <v>2469</v>
      </c>
    </row>
    <row r="1199" ht="15.75" customHeight="1">
      <c r="A1199" s="19" t="s">
        <v>2470</v>
      </c>
      <c r="B1199" s="19" t="s">
        <v>2471</v>
      </c>
    </row>
    <row r="1200" ht="15.75" customHeight="1">
      <c r="A1200" s="19" t="s">
        <v>2472</v>
      </c>
      <c r="B1200" s="19" t="s">
        <v>2473</v>
      </c>
    </row>
    <row r="1201" ht="15.75" customHeight="1">
      <c r="A1201" s="19" t="s">
        <v>2474</v>
      </c>
      <c r="B1201" s="19" t="s">
        <v>2475</v>
      </c>
    </row>
    <row r="1202" ht="15.75" customHeight="1">
      <c r="A1202" s="19" t="s">
        <v>2476</v>
      </c>
      <c r="B1202" s="19" t="s">
        <v>2477</v>
      </c>
    </row>
    <row r="1203" ht="15.75" customHeight="1">
      <c r="A1203" s="19" t="s">
        <v>2478</v>
      </c>
      <c r="B1203" s="19" t="s">
        <v>2479</v>
      </c>
    </row>
    <row r="1204" ht="15.75" customHeight="1">
      <c r="A1204" s="19" t="s">
        <v>2480</v>
      </c>
      <c r="B1204" s="19" t="s">
        <v>2481</v>
      </c>
    </row>
    <row r="1205" ht="15.75" customHeight="1">
      <c r="A1205" s="19" t="s">
        <v>2482</v>
      </c>
      <c r="B1205" s="19" t="s">
        <v>2483</v>
      </c>
    </row>
    <row r="1206" ht="15.75" customHeight="1">
      <c r="A1206" s="19" t="s">
        <v>2484</v>
      </c>
      <c r="B1206" s="19" t="s">
        <v>2485</v>
      </c>
    </row>
    <row r="1207" ht="15.75" customHeight="1">
      <c r="A1207" s="19" t="s">
        <v>2486</v>
      </c>
      <c r="B1207" s="19" t="s">
        <v>2487</v>
      </c>
    </row>
    <row r="1208" ht="15.75" customHeight="1">
      <c r="A1208" s="19" t="s">
        <v>2488</v>
      </c>
      <c r="B1208" s="19" t="s">
        <v>2489</v>
      </c>
    </row>
    <row r="1209" ht="15.75" customHeight="1">
      <c r="A1209" s="19" t="s">
        <v>2490</v>
      </c>
      <c r="B1209" s="19" t="s">
        <v>2491</v>
      </c>
    </row>
    <row r="1210" ht="15.75" customHeight="1">
      <c r="A1210" s="19" t="s">
        <v>2492</v>
      </c>
      <c r="B1210" s="19" t="s">
        <v>2493</v>
      </c>
    </row>
    <row r="1211" ht="15.75" customHeight="1">
      <c r="A1211" s="19" t="s">
        <v>2494</v>
      </c>
      <c r="B1211" s="19" t="s">
        <v>2495</v>
      </c>
    </row>
    <row r="1212" ht="15.75" customHeight="1">
      <c r="A1212" s="19" t="s">
        <v>2496</v>
      </c>
      <c r="B1212" s="19" t="s">
        <v>2497</v>
      </c>
    </row>
    <row r="1213" ht="15.75" customHeight="1">
      <c r="A1213" s="19" t="s">
        <v>2498</v>
      </c>
      <c r="B1213" s="19" t="s">
        <v>2499</v>
      </c>
    </row>
    <row r="1214" ht="15.75" customHeight="1">
      <c r="A1214" s="19" t="s">
        <v>2500</v>
      </c>
      <c r="B1214" s="19" t="s">
        <v>2501</v>
      </c>
    </row>
    <row r="1215" ht="15.75" customHeight="1">
      <c r="A1215" s="19" t="s">
        <v>2502</v>
      </c>
      <c r="B1215" s="19" t="s">
        <v>2503</v>
      </c>
    </row>
    <row r="1216" ht="15.75" customHeight="1">
      <c r="A1216" s="19" t="s">
        <v>2504</v>
      </c>
      <c r="B1216" s="19" t="s">
        <v>2505</v>
      </c>
    </row>
    <row r="1217" ht="15.75" customHeight="1">
      <c r="A1217" s="19" t="s">
        <v>2506</v>
      </c>
      <c r="B1217" s="19" t="s">
        <v>2507</v>
      </c>
    </row>
    <row r="1218" ht="15.75" customHeight="1">
      <c r="A1218" s="19" t="s">
        <v>2508</v>
      </c>
      <c r="B1218" s="19" t="s">
        <v>2509</v>
      </c>
    </row>
    <row r="1219" ht="15.75" customHeight="1">
      <c r="A1219" s="19" t="s">
        <v>2510</v>
      </c>
      <c r="B1219" s="19" t="s">
        <v>2511</v>
      </c>
    </row>
    <row r="1220" ht="15.75" customHeight="1">
      <c r="A1220" s="19" t="s">
        <v>2512</v>
      </c>
      <c r="B1220" s="19" t="s">
        <v>2513</v>
      </c>
    </row>
    <row r="1221" ht="15.75" customHeight="1">
      <c r="A1221" s="19" t="s">
        <v>2514</v>
      </c>
      <c r="B1221" s="19" t="s">
        <v>2515</v>
      </c>
    </row>
    <row r="1222" ht="15.75" customHeight="1">
      <c r="A1222" s="19" t="s">
        <v>2516</v>
      </c>
      <c r="B1222" s="19" t="s">
        <v>2517</v>
      </c>
    </row>
    <row r="1223" ht="15.75" customHeight="1">
      <c r="A1223" s="19" t="s">
        <v>2518</v>
      </c>
      <c r="B1223" s="19" t="s">
        <v>2519</v>
      </c>
    </row>
    <row r="1224" ht="15.75" customHeight="1">
      <c r="A1224" s="19" t="s">
        <v>2520</v>
      </c>
      <c r="B1224" s="19" t="s">
        <v>2521</v>
      </c>
    </row>
    <row r="1225" ht="15.75" customHeight="1">
      <c r="A1225" s="19" t="s">
        <v>2522</v>
      </c>
      <c r="B1225" s="19" t="s">
        <v>2523</v>
      </c>
    </row>
    <row r="1226" ht="15.75" customHeight="1">
      <c r="A1226" s="19" t="s">
        <v>2524</v>
      </c>
      <c r="B1226" s="19" t="s">
        <v>2525</v>
      </c>
    </row>
    <row r="1227" ht="15.75" customHeight="1">
      <c r="A1227" s="19" t="s">
        <v>2526</v>
      </c>
      <c r="B1227" s="19" t="s">
        <v>2527</v>
      </c>
    </row>
    <row r="1228" ht="15.75" customHeight="1">
      <c r="A1228" s="19" t="s">
        <v>2528</v>
      </c>
      <c r="B1228" s="19" t="s">
        <v>2529</v>
      </c>
    </row>
    <row r="1229" ht="15.75" customHeight="1">
      <c r="A1229" s="19" t="s">
        <v>2530</v>
      </c>
      <c r="B1229" s="19" t="s">
        <v>2531</v>
      </c>
    </row>
    <row r="1230" ht="15.75" customHeight="1">
      <c r="A1230" s="19" t="s">
        <v>2532</v>
      </c>
      <c r="B1230" s="19" t="s">
        <v>2533</v>
      </c>
    </row>
    <row r="1231" ht="15.75" customHeight="1">
      <c r="A1231" s="19" t="s">
        <v>2534</v>
      </c>
      <c r="B1231" s="19" t="s">
        <v>2535</v>
      </c>
    </row>
    <row r="1232" ht="15.75" customHeight="1">
      <c r="A1232" s="19" t="s">
        <v>2536</v>
      </c>
      <c r="B1232" s="19" t="s">
        <v>2537</v>
      </c>
    </row>
    <row r="1233" ht="15.75" customHeight="1">
      <c r="A1233" s="19" t="s">
        <v>2538</v>
      </c>
      <c r="B1233" s="19" t="s">
        <v>2539</v>
      </c>
    </row>
    <row r="1234" ht="15.75" customHeight="1">
      <c r="A1234" s="19" t="s">
        <v>2540</v>
      </c>
      <c r="B1234" s="19" t="s">
        <v>2541</v>
      </c>
    </row>
    <row r="1235" ht="15.75" customHeight="1">
      <c r="A1235" s="19" t="s">
        <v>2542</v>
      </c>
      <c r="B1235" s="19" t="s">
        <v>2543</v>
      </c>
    </row>
    <row r="1236" ht="15.75" customHeight="1">
      <c r="A1236" s="19" t="s">
        <v>2544</v>
      </c>
      <c r="B1236" s="19" t="s">
        <v>2545</v>
      </c>
    </row>
    <row r="1237" ht="15.75" customHeight="1">
      <c r="A1237" s="19" t="s">
        <v>2546</v>
      </c>
      <c r="B1237" s="19" t="s">
        <v>2547</v>
      </c>
    </row>
    <row r="1238" ht="15.75" customHeight="1">
      <c r="A1238" s="19" t="s">
        <v>2548</v>
      </c>
      <c r="B1238" s="19" t="s">
        <v>2549</v>
      </c>
    </row>
    <row r="1239" ht="15.75" customHeight="1">
      <c r="A1239" s="19" t="s">
        <v>2550</v>
      </c>
      <c r="B1239" s="19" t="s">
        <v>2551</v>
      </c>
    </row>
    <row r="1240" ht="15.75" customHeight="1">
      <c r="A1240" s="19" t="s">
        <v>2552</v>
      </c>
      <c r="B1240" s="19" t="s">
        <v>2553</v>
      </c>
    </row>
    <row r="1241" ht="15.75" customHeight="1">
      <c r="A1241" s="19" t="s">
        <v>2554</v>
      </c>
      <c r="B1241" s="19" t="s">
        <v>2555</v>
      </c>
    </row>
    <row r="1242" ht="15.75" customHeight="1">
      <c r="A1242" s="19" t="s">
        <v>2556</v>
      </c>
      <c r="B1242" s="19" t="s">
        <v>2557</v>
      </c>
    </row>
    <row r="1243" ht="15.75" customHeight="1">
      <c r="A1243" s="19" t="s">
        <v>2558</v>
      </c>
      <c r="B1243" s="19" t="s">
        <v>2559</v>
      </c>
    </row>
    <row r="1244" ht="15.75" customHeight="1">
      <c r="A1244" s="19" t="s">
        <v>2560</v>
      </c>
      <c r="B1244" s="19" t="s">
        <v>2561</v>
      </c>
    </row>
    <row r="1245" ht="15.75" customHeight="1">
      <c r="A1245" s="19" t="s">
        <v>2562</v>
      </c>
      <c r="B1245" s="19" t="s">
        <v>2563</v>
      </c>
    </row>
    <row r="1246" ht="15.75" customHeight="1">
      <c r="A1246" s="19" t="s">
        <v>2564</v>
      </c>
      <c r="B1246" s="19" t="s">
        <v>2565</v>
      </c>
    </row>
    <row r="1247" ht="15.75" customHeight="1">
      <c r="A1247" s="19" t="s">
        <v>2566</v>
      </c>
      <c r="B1247" s="19" t="s">
        <v>2567</v>
      </c>
    </row>
    <row r="1248" ht="15.75" customHeight="1">
      <c r="A1248" s="19" t="s">
        <v>2568</v>
      </c>
      <c r="B1248" s="19" t="s">
        <v>2569</v>
      </c>
    </row>
    <row r="1249" ht="15.75" customHeight="1">
      <c r="A1249" s="19" t="s">
        <v>2570</v>
      </c>
      <c r="B1249" s="19" t="s">
        <v>2571</v>
      </c>
    </row>
    <row r="1250" ht="15.75" customHeight="1">
      <c r="A1250" s="19" t="s">
        <v>2572</v>
      </c>
      <c r="B1250" s="19" t="s">
        <v>2573</v>
      </c>
    </row>
    <row r="1251" ht="15.75" customHeight="1">
      <c r="A1251" s="19" t="s">
        <v>2574</v>
      </c>
      <c r="B1251" s="19" t="s">
        <v>2575</v>
      </c>
    </row>
    <row r="1252" ht="15.75" customHeight="1">
      <c r="A1252" s="19" t="s">
        <v>2576</v>
      </c>
      <c r="B1252" s="19" t="s">
        <v>2577</v>
      </c>
    </row>
    <row r="1253" ht="15.75" customHeight="1">
      <c r="A1253" s="19" t="s">
        <v>2578</v>
      </c>
      <c r="B1253" s="19" t="s">
        <v>2579</v>
      </c>
    </row>
    <row r="1254" ht="15.75" customHeight="1">
      <c r="A1254" s="19" t="s">
        <v>2580</v>
      </c>
      <c r="B1254" s="19" t="s">
        <v>2581</v>
      </c>
    </row>
    <row r="1255" ht="15.75" customHeight="1">
      <c r="A1255" s="19" t="s">
        <v>2582</v>
      </c>
      <c r="B1255" s="19" t="s">
        <v>2583</v>
      </c>
    </row>
    <row r="1256" ht="15.75" customHeight="1">
      <c r="A1256" s="19" t="s">
        <v>2584</v>
      </c>
      <c r="B1256" s="19" t="s">
        <v>2585</v>
      </c>
    </row>
    <row r="1257" ht="15.75" customHeight="1">
      <c r="A1257" s="19" t="s">
        <v>2586</v>
      </c>
      <c r="B1257" s="19" t="s">
        <v>2587</v>
      </c>
    </row>
    <row r="1258" ht="15.75" customHeight="1">
      <c r="A1258" s="19" t="s">
        <v>2588</v>
      </c>
      <c r="B1258" s="19" t="s">
        <v>2589</v>
      </c>
    </row>
    <row r="1259" ht="15.75" customHeight="1">
      <c r="A1259" s="19" t="s">
        <v>2590</v>
      </c>
      <c r="B1259" s="19" t="s">
        <v>2591</v>
      </c>
    </row>
    <row r="1260" ht="15.75" customHeight="1">
      <c r="A1260" s="19" t="s">
        <v>2592</v>
      </c>
      <c r="B1260" s="19" t="s">
        <v>2593</v>
      </c>
    </row>
    <row r="1261" ht="15.75" customHeight="1">
      <c r="A1261" s="19" t="s">
        <v>2594</v>
      </c>
      <c r="B1261" s="19" t="s">
        <v>2595</v>
      </c>
    </row>
    <row r="1262" ht="15.75" customHeight="1">
      <c r="A1262" s="19" t="s">
        <v>2596</v>
      </c>
      <c r="B1262" s="19" t="s">
        <v>2597</v>
      </c>
    </row>
    <row r="1263" ht="15.75" customHeight="1">
      <c r="A1263" s="19" t="s">
        <v>2598</v>
      </c>
      <c r="B1263" s="19" t="s">
        <v>2599</v>
      </c>
    </row>
    <row r="1264" ht="15.75" customHeight="1">
      <c r="A1264" s="19" t="s">
        <v>2600</v>
      </c>
      <c r="B1264" s="19" t="s">
        <v>2601</v>
      </c>
    </row>
    <row r="1265" ht="15.75" customHeight="1">
      <c r="A1265" s="19" t="s">
        <v>2602</v>
      </c>
      <c r="B1265" s="19" t="s">
        <v>2603</v>
      </c>
    </row>
    <row r="1266" ht="15.75" customHeight="1">
      <c r="A1266" s="19" t="s">
        <v>2604</v>
      </c>
      <c r="B1266" s="19" t="s">
        <v>2605</v>
      </c>
    </row>
    <row r="1267" ht="15.75" customHeight="1">
      <c r="A1267" s="19" t="s">
        <v>2606</v>
      </c>
      <c r="B1267" s="19" t="s">
        <v>2607</v>
      </c>
    </row>
    <row r="1268" ht="15.75" customHeight="1">
      <c r="A1268" s="19" t="s">
        <v>2608</v>
      </c>
      <c r="B1268" s="19" t="s">
        <v>2609</v>
      </c>
    </row>
    <row r="1269" ht="15.75" customHeight="1">
      <c r="A1269" s="19" t="s">
        <v>2610</v>
      </c>
      <c r="B1269" s="19" t="s">
        <v>2611</v>
      </c>
    </row>
    <row r="1270" ht="15.75" customHeight="1">
      <c r="A1270" s="19" t="s">
        <v>2612</v>
      </c>
      <c r="B1270" s="19" t="s">
        <v>2613</v>
      </c>
    </row>
    <row r="1271" ht="15.75" customHeight="1">
      <c r="A1271" s="19" t="s">
        <v>2614</v>
      </c>
      <c r="B1271" s="19" t="s">
        <v>2615</v>
      </c>
    </row>
    <row r="1272" ht="15.75" customHeight="1">
      <c r="A1272" s="19" t="s">
        <v>2616</v>
      </c>
      <c r="B1272" s="19" t="s">
        <v>2617</v>
      </c>
    </row>
    <row r="1273" ht="15.75" customHeight="1">
      <c r="A1273" s="19" t="s">
        <v>2618</v>
      </c>
      <c r="B1273" s="19" t="s">
        <v>2619</v>
      </c>
    </row>
    <row r="1274" ht="15.75" customHeight="1">
      <c r="A1274" s="19" t="s">
        <v>2620</v>
      </c>
      <c r="B1274" s="19" t="s">
        <v>2621</v>
      </c>
    </row>
    <row r="1275" ht="15.75" customHeight="1">
      <c r="A1275" s="19" t="s">
        <v>2622</v>
      </c>
      <c r="B1275" s="19" t="s">
        <v>2623</v>
      </c>
    </row>
    <row r="1276" ht="15.75" customHeight="1">
      <c r="A1276" s="19" t="s">
        <v>2624</v>
      </c>
      <c r="B1276" s="19" t="s">
        <v>2625</v>
      </c>
    </row>
    <row r="1277" ht="15.75" customHeight="1">
      <c r="A1277" s="19" t="s">
        <v>2626</v>
      </c>
      <c r="B1277" s="19" t="s">
        <v>2627</v>
      </c>
    </row>
    <row r="1278" ht="15.75" customHeight="1">
      <c r="A1278" s="19" t="s">
        <v>2628</v>
      </c>
      <c r="B1278" s="19" t="s">
        <v>2629</v>
      </c>
    </row>
    <row r="1279" ht="15.75" customHeight="1">
      <c r="A1279" s="19" t="s">
        <v>2630</v>
      </c>
      <c r="B1279" s="19" t="s">
        <v>2631</v>
      </c>
    </row>
    <row r="1280" ht="15.75" customHeight="1">
      <c r="A1280" s="19" t="s">
        <v>2632</v>
      </c>
      <c r="B1280" s="19" t="s">
        <v>2633</v>
      </c>
    </row>
    <row r="1281" ht="15.75" customHeight="1">
      <c r="A1281" s="19" t="s">
        <v>2634</v>
      </c>
      <c r="B1281" s="19" t="s">
        <v>2635</v>
      </c>
    </row>
    <row r="1282" ht="15.75" customHeight="1">
      <c r="A1282" s="19" t="s">
        <v>2636</v>
      </c>
      <c r="B1282" s="19" t="s">
        <v>2637</v>
      </c>
    </row>
    <row r="1283" ht="15.75" customHeight="1">
      <c r="A1283" s="19" t="s">
        <v>2638</v>
      </c>
      <c r="B1283" s="19" t="s">
        <v>2639</v>
      </c>
    </row>
    <row r="1284" ht="15.75" customHeight="1">
      <c r="A1284" s="19" t="s">
        <v>2640</v>
      </c>
      <c r="B1284" s="19" t="s">
        <v>2641</v>
      </c>
    </row>
    <row r="1285" ht="15.75" customHeight="1">
      <c r="A1285" s="19" t="s">
        <v>2642</v>
      </c>
      <c r="B1285" s="19" t="s">
        <v>2643</v>
      </c>
    </row>
    <row r="1286" ht="15.75" customHeight="1">
      <c r="A1286" s="19" t="s">
        <v>2644</v>
      </c>
      <c r="B1286" s="19" t="s">
        <v>2645</v>
      </c>
    </row>
    <row r="1287" ht="15.75" customHeight="1">
      <c r="A1287" s="19" t="s">
        <v>2646</v>
      </c>
      <c r="B1287" s="19" t="s">
        <v>2647</v>
      </c>
    </row>
    <row r="1288" ht="15.75" customHeight="1">
      <c r="A1288" s="19" t="s">
        <v>2648</v>
      </c>
      <c r="B1288" s="19" t="s">
        <v>2649</v>
      </c>
    </row>
    <row r="1289" ht="15.75" customHeight="1">
      <c r="A1289" s="19" t="s">
        <v>2650</v>
      </c>
      <c r="B1289" s="19" t="s">
        <v>2651</v>
      </c>
    </row>
    <row r="1290" ht="15.75" customHeight="1">
      <c r="A1290" s="19" t="s">
        <v>2652</v>
      </c>
      <c r="B1290" s="19" t="s">
        <v>2653</v>
      </c>
    </row>
    <row r="1291" ht="15.75" customHeight="1">
      <c r="A1291" s="19" t="s">
        <v>2654</v>
      </c>
      <c r="B1291" s="19" t="s">
        <v>2655</v>
      </c>
    </row>
    <row r="1292" ht="15.75" customHeight="1">
      <c r="A1292" s="19" t="s">
        <v>2656</v>
      </c>
      <c r="B1292" s="19" t="s">
        <v>2657</v>
      </c>
    </row>
    <row r="1293" ht="15.75" customHeight="1">
      <c r="A1293" s="19" t="s">
        <v>2658</v>
      </c>
      <c r="B1293" s="19" t="s">
        <v>2659</v>
      </c>
    </row>
    <row r="1294" ht="15.75" customHeight="1">
      <c r="A1294" s="19" t="s">
        <v>2660</v>
      </c>
      <c r="B1294" s="19" t="s">
        <v>2661</v>
      </c>
    </row>
    <row r="1295" ht="15.75" customHeight="1">
      <c r="A1295" s="19" t="s">
        <v>2662</v>
      </c>
      <c r="B1295" s="19" t="s">
        <v>2663</v>
      </c>
    </row>
    <row r="1296" ht="15.75" customHeight="1">
      <c r="A1296" s="19" t="s">
        <v>2664</v>
      </c>
      <c r="B1296" s="19" t="s">
        <v>2665</v>
      </c>
    </row>
    <row r="1297" ht="15.75" customHeight="1">
      <c r="A1297" s="19" t="s">
        <v>2666</v>
      </c>
      <c r="B1297" s="19" t="s">
        <v>2667</v>
      </c>
    </row>
    <row r="1298" ht="15.75" customHeight="1">
      <c r="A1298" s="19" t="s">
        <v>2668</v>
      </c>
      <c r="B1298" s="19" t="s">
        <v>2669</v>
      </c>
    </row>
    <row r="1299" ht="15.75" customHeight="1">
      <c r="A1299" s="19" t="s">
        <v>2670</v>
      </c>
      <c r="B1299" s="19" t="s">
        <v>2671</v>
      </c>
    </row>
    <row r="1300" ht="15.75" customHeight="1">
      <c r="A1300" s="19" t="s">
        <v>2672</v>
      </c>
      <c r="B1300" s="19" t="s">
        <v>2673</v>
      </c>
    </row>
    <row r="1301" ht="15.75" customHeight="1">
      <c r="A1301" s="19" t="s">
        <v>2674</v>
      </c>
      <c r="B1301" s="19" t="s">
        <v>2675</v>
      </c>
    </row>
    <row r="1302" ht="15.75" customHeight="1">
      <c r="A1302" s="19" t="s">
        <v>2676</v>
      </c>
      <c r="B1302" s="19" t="s">
        <v>2677</v>
      </c>
    </row>
    <row r="1303" ht="15.75" customHeight="1">
      <c r="A1303" s="19" t="s">
        <v>2678</v>
      </c>
      <c r="B1303" s="19" t="s">
        <v>2679</v>
      </c>
    </row>
    <row r="1304" ht="15.75" customHeight="1">
      <c r="A1304" s="19" t="s">
        <v>2680</v>
      </c>
      <c r="B1304" s="19" t="s">
        <v>2681</v>
      </c>
    </row>
    <row r="1305" ht="15.75" customHeight="1">
      <c r="A1305" s="19" t="s">
        <v>2682</v>
      </c>
      <c r="B1305" s="19" t="s">
        <v>2683</v>
      </c>
    </row>
    <row r="1306" ht="15.75" customHeight="1">
      <c r="A1306" s="19" t="s">
        <v>2684</v>
      </c>
      <c r="B1306" s="19" t="s">
        <v>2685</v>
      </c>
    </row>
    <row r="1307" ht="15.75" customHeight="1">
      <c r="A1307" s="19" t="s">
        <v>2686</v>
      </c>
      <c r="B1307" s="19" t="s">
        <v>2687</v>
      </c>
    </row>
    <row r="1308" ht="15.75" customHeight="1">
      <c r="A1308" s="19" t="s">
        <v>2688</v>
      </c>
      <c r="B1308" s="19" t="s">
        <v>2689</v>
      </c>
    </row>
    <row r="1309" ht="15.75" customHeight="1">
      <c r="A1309" s="19" t="s">
        <v>2690</v>
      </c>
      <c r="B1309" s="19" t="s">
        <v>2691</v>
      </c>
    </row>
    <row r="1310" ht="15.75" customHeight="1">
      <c r="A1310" s="19" t="s">
        <v>2692</v>
      </c>
      <c r="B1310" s="19" t="s">
        <v>2693</v>
      </c>
    </row>
    <row r="1311" ht="15.75" customHeight="1">
      <c r="A1311" s="19" t="s">
        <v>2694</v>
      </c>
      <c r="B1311" s="19" t="s">
        <v>2695</v>
      </c>
    </row>
    <row r="1312" ht="15.75" customHeight="1">
      <c r="A1312" s="19" t="s">
        <v>2696</v>
      </c>
      <c r="B1312" s="19" t="s">
        <v>2697</v>
      </c>
    </row>
    <row r="1313" ht="15.75" customHeight="1">
      <c r="A1313" s="19" t="s">
        <v>2698</v>
      </c>
      <c r="B1313" s="19" t="s">
        <v>2699</v>
      </c>
    </row>
    <row r="1314" ht="15.75" customHeight="1">
      <c r="A1314" s="19" t="s">
        <v>2700</v>
      </c>
      <c r="B1314" s="19" t="s">
        <v>2701</v>
      </c>
    </row>
    <row r="1315" ht="15.75" customHeight="1">
      <c r="A1315" s="19" t="s">
        <v>2702</v>
      </c>
      <c r="B1315" s="19" t="s">
        <v>2703</v>
      </c>
    </row>
    <row r="1316" ht="15.75" customHeight="1">
      <c r="A1316" s="19" t="s">
        <v>2704</v>
      </c>
      <c r="B1316" s="19" t="s">
        <v>2705</v>
      </c>
    </row>
    <row r="1317" ht="15.75" customHeight="1">
      <c r="A1317" s="19" t="s">
        <v>2706</v>
      </c>
      <c r="B1317" s="19" t="s">
        <v>2707</v>
      </c>
    </row>
    <row r="1318" ht="15.75" customHeight="1">
      <c r="A1318" s="19" t="s">
        <v>2708</v>
      </c>
      <c r="B1318" s="19" t="s">
        <v>2709</v>
      </c>
    </row>
    <row r="1319" ht="15.75" customHeight="1">
      <c r="A1319" s="19" t="s">
        <v>2710</v>
      </c>
      <c r="B1319" s="19" t="s">
        <v>2711</v>
      </c>
    </row>
    <row r="1320" ht="15.75" customHeight="1">
      <c r="A1320" s="19" t="s">
        <v>2712</v>
      </c>
      <c r="B1320" s="19" t="s">
        <v>2713</v>
      </c>
    </row>
    <row r="1321" ht="15.75" customHeight="1">
      <c r="A1321" s="19" t="s">
        <v>2714</v>
      </c>
      <c r="B1321" s="19" t="s">
        <v>2715</v>
      </c>
    </row>
    <row r="1322" ht="15.75" customHeight="1">
      <c r="A1322" s="19" t="s">
        <v>2716</v>
      </c>
      <c r="B1322" s="19" t="s">
        <v>2717</v>
      </c>
    </row>
    <row r="1323" ht="15.75" customHeight="1">
      <c r="A1323" s="19" t="s">
        <v>2718</v>
      </c>
      <c r="B1323" s="19" t="s">
        <v>2719</v>
      </c>
    </row>
    <row r="1324" ht="15.75" customHeight="1">
      <c r="A1324" s="19" t="s">
        <v>2720</v>
      </c>
      <c r="B1324" s="19" t="s">
        <v>2721</v>
      </c>
    </row>
    <row r="1325" ht="15.75" customHeight="1">
      <c r="A1325" s="19" t="s">
        <v>2722</v>
      </c>
      <c r="B1325" s="19" t="s">
        <v>2723</v>
      </c>
    </row>
    <row r="1326" ht="15.75" customHeight="1">
      <c r="A1326" s="19" t="s">
        <v>2724</v>
      </c>
      <c r="B1326" s="19" t="s">
        <v>2725</v>
      </c>
    </row>
    <row r="1327" ht="15.75" customHeight="1">
      <c r="A1327" s="19" t="s">
        <v>2726</v>
      </c>
      <c r="B1327" s="19" t="s">
        <v>2727</v>
      </c>
    </row>
    <row r="1328" ht="15.75" customHeight="1">
      <c r="A1328" s="19" t="s">
        <v>2728</v>
      </c>
      <c r="B1328" s="19" t="s">
        <v>2729</v>
      </c>
    </row>
    <row r="1329" ht="15.75" customHeight="1">
      <c r="A1329" s="19" t="s">
        <v>2730</v>
      </c>
      <c r="B1329" s="19" t="s">
        <v>2731</v>
      </c>
    </row>
    <row r="1330" ht="15.75" customHeight="1">
      <c r="A1330" s="19" t="s">
        <v>2732</v>
      </c>
      <c r="B1330" s="19" t="s">
        <v>2733</v>
      </c>
    </row>
    <row r="1331" ht="15.75" customHeight="1">
      <c r="A1331" s="19" t="s">
        <v>2734</v>
      </c>
      <c r="B1331" s="19" t="s">
        <v>2735</v>
      </c>
    </row>
    <row r="1332" ht="15.75" customHeight="1">
      <c r="A1332" s="19" t="s">
        <v>2736</v>
      </c>
      <c r="B1332" s="19" t="s">
        <v>2737</v>
      </c>
    </row>
    <row r="1333" ht="15.75" customHeight="1">
      <c r="A1333" s="19" t="s">
        <v>2738</v>
      </c>
      <c r="B1333" s="19" t="s">
        <v>2739</v>
      </c>
    </row>
    <row r="1334" ht="15.75" customHeight="1">
      <c r="A1334" s="19" t="s">
        <v>2740</v>
      </c>
      <c r="B1334" s="19" t="s">
        <v>2741</v>
      </c>
    </row>
    <row r="1335" ht="15.75" customHeight="1">
      <c r="A1335" s="19" t="s">
        <v>2742</v>
      </c>
      <c r="B1335" s="19" t="s">
        <v>2743</v>
      </c>
    </row>
    <row r="1336" ht="15.75" customHeight="1">
      <c r="A1336" s="19" t="s">
        <v>2744</v>
      </c>
      <c r="B1336" s="19" t="s">
        <v>2745</v>
      </c>
    </row>
    <row r="1337" ht="15.75" customHeight="1">
      <c r="A1337" s="19" t="s">
        <v>2746</v>
      </c>
      <c r="B1337" s="19" t="s">
        <v>2747</v>
      </c>
    </row>
    <row r="1338" ht="15.75" customHeight="1">
      <c r="A1338" s="19" t="s">
        <v>2748</v>
      </c>
      <c r="B1338" s="19" t="s">
        <v>2749</v>
      </c>
    </row>
    <row r="1339" ht="15.75" customHeight="1">
      <c r="A1339" s="19" t="s">
        <v>2750</v>
      </c>
      <c r="B1339" s="19" t="s">
        <v>2751</v>
      </c>
    </row>
    <row r="1340" ht="15.75" customHeight="1">
      <c r="A1340" s="19" t="s">
        <v>2752</v>
      </c>
      <c r="B1340" s="19" t="s">
        <v>2753</v>
      </c>
    </row>
    <row r="1341" ht="15.75" customHeight="1">
      <c r="A1341" s="19" t="s">
        <v>2754</v>
      </c>
      <c r="B1341" s="19" t="s">
        <v>2755</v>
      </c>
    </row>
    <row r="1342" ht="15.75" customHeight="1">
      <c r="A1342" s="19" t="s">
        <v>2756</v>
      </c>
      <c r="B1342" s="19" t="s">
        <v>2757</v>
      </c>
    </row>
    <row r="1343" ht="15.75" customHeight="1">
      <c r="A1343" s="19" t="s">
        <v>2758</v>
      </c>
      <c r="B1343" s="19" t="s">
        <v>2759</v>
      </c>
    </row>
    <row r="1344" ht="15.75" customHeight="1">
      <c r="A1344" s="19" t="s">
        <v>2760</v>
      </c>
      <c r="B1344" s="19" t="s">
        <v>2761</v>
      </c>
    </row>
    <row r="1345" ht="15.75" customHeight="1">
      <c r="A1345" s="19" t="s">
        <v>2762</v>
      </c>
      <c r="B1345" s="19" t="s">
        <v>2763</v>
      </c>
    </row>
    <row r="1346" ht="15.75" customHeight="1">
      <c r="A1346" s="19" t="s">
        <v>2764</v>
      </c>
      <c r="B1346" s="19" t="s">
        <v>2765</v>
      </c>
    </row>
    <row r="1347" ht="15.75" customHeight="1">
      <c r="A1347" s="19" t="s">
        <v>2766</v>
      </c>
      <c r="B1347" s="19" t="s">
        <v>2767</v>
      </c>
    </row>
    <row r="1348" ht="15.75" customHeight="1">
      <c r="A1348" s="19" t="s">
        <v>2768</v>
      </c>
      <c r="B1348" s="19" t="s">
        <v>2769</v>
      </c>
    </row>
    <row r="1349" ht="15.75" customHeight="1">
      <c r="A1349" s="19" t="s">
        <v>2770</v>
      </c>
      <c r="B1349" s="19" t="s">
        <v>2771</v>
      </c>
    </row>
    <row r="1350" ht="15.75" customHeight="1">
      <c r="A1350" s="19" t="s">
        <v>2772</v>
      </c>
      <c r="B1350" s="19" t="s">
        <v>2773</v>
      </c>
    </row>
    <row r="1351" ht="15.75" customHeight="1">
      <c r="A1351" s="19" t="s">
        <v>2774</v>
      </c>
      <c r="B1351" s="19" t="s">
        <v>2775</v>
      </c>
    </row>
    <row r="1352" ht="15.75" customHeight="1">
      <c r="A1352" s="19" t="s">
        <v>2776</v>
      </c>
      <c r="B1352" s="19" t="s">
        <v>2777</v>
      </c>
    </row>
    <row r="1353" ht="15.75" customHeight="1">
      <c r="A1353" s="19" t="s">
        <v>2778</v>
      </c>
      <c r="B1353" s="19" t="s">
        <v>2779</v>
      </c>
    </row>
    <row r="1354" ht="15.75" customHeight="1">
      <c r="A1354" s="19" t="s">
        <v>2780</v>
      </c>
      <c r="B1354" s="19" t="s">
        <v>2781</v>
      </c>
    </row>
    <row r="1355" ht="15.75" customHeight="1">
      <c r="A1355" s="19" t="s">
        <v>2782</v>
      </c>
      <c r="B1355" s="19" t="s">
        <v>2783</v>
      </c>
    </row>
    <row r="1356" ht="15.75" customHeight="1">
      <c r="A1356" s="19" t="s">
        <v>2784</v>
      </c>
      <c r="B1356" s="19" t="s">
        <v>2785</v>
      </c>
    </row>
    <row r="1357" ht="15.75" customHeight="1">
      <c r="A1357" s="19" t="s">
        <v>2786</v>
      </c>
      <c r="B1357" s="19" t="s">
        <v>2787</v>
      </c>
    </row>
    <row r="1358" ht="15.75" customHeight="1">
      <c r="A1358" s="19" t="s">
        <v>2788</v>
      </c>
      <c r="B1358" s="19" t="s">
        <v>2789</v>
      </c>
    </row>
    <row r="1359" ht="15.75" customHeight="1">
      <c r="A1359" s="19" t="s">
        <v>2790</v>
      </c>
      <c r="B1359" s="19" t="s">
        <v>2791</v>
      </c>
    </row>
    <row r="1360" ht="15.75" customHeight="1">
      <c r="A1360" s="19" t="s">
        <v>2792</v>
      </c>
      <c r="B1360" s="19" t="s">
        <v>2793</v>
      </c>
    </row>
    <row r="1361" ht="15.75" customHeight="1">
      <c r="A1361" s="19" t="s">
        <v>2794</v>
      </c>
      <c r="B1361" s="19" t="s">
        <v>2795</v>
      </c>
    </row>
    <row r="1362" ht="15.75" customHeight="1">
      <c r="A1362" s="19" t="s">
        <v>2796</v>
      </c>
      <c r="B1362" s="19" t="s">
        <v>2797</v>
      </c>
    </row>
    <row r="1363" ht="15.75" customHeight="1">
      <c r="A1363" s="19" t="s">
        <v>2798</v>
      </c>
      <c r="B1363" s="19" t="s">
        <v>2799</v>
      </c>
    </row>
    <row r="1364" ht="15.75" customHeight="1">
      <c r="A1364" s="19" t="s">
        <v>2800</v>
      </c>
      <c r="B1364" s="19" t="s">
        <v>2801</v>
      </c>
    </row>
    <row r="1365" ht="15.75" customHeight="1">
      <c r="A1365" s="19" t="s">
        <v>2802</v>
      </c>
      <c r="B1365" s="19" t="s">
        <v>2803</v>
      </c>
    </row>
    <row r="1366" ht="15.75" customHeight="1">
      <c r="A1366" s="19" t="s">
        <v>2804</v>
      </c>
      <c r="B1366" s="19" t="s">
        <v>2805</v>
      </c>
    </row>
    <row r="1367" ht="15.75" customHeight="1">
      <c r="A1367" s="19" t="s">
        <v>2806</v>
      </c>
      <c r="B1367" s="19" t="s">
        <v>2807</v>
      </c>
    </row>
    <row r="1368" ht="15.75" customHeight="1">
      <c r="A1368" s="19" t="s">
        <v>2808</v>
      </c>
      <c r="B1368" s="19" t="s">
        <v>2809</v>
      </c>
    </row>
    <row r="1369" ht="15.75" customHeight="1">
      <c r="A1369" s="19" t="s">
        <v>2810</v>
      </c>
      <c r="B1369" s="19" t="s">
        <v>2811</v>
      </c>
    </row>
    <row r="1370" ht="15.75" customHeight="1">
      <c r="A1370" s="19" t="s">
        <v>2812</v>
      </c>
      <c r="B1370" s="19" t="s">
        <v>2813</v>
      </c>
    </row>
    <row r="1371" ht="15.75" customHeight="1">
      <c r="A1371" s="19" t="s">
        <v>2814</v>
      </c>
      <c r="B1371" s="19" t="s">
        <v>2815</v>
      </c>
    </row>
    <row r="1372" ht="15.75" customHeight="1">
      <c r="A1372" s="19" t="s">
        <v>2816</v>
      </c>
      <c r="B1372" s="19" t="s">
        <v>2817</v>
      </c>
    </row>
    <row r="1373" ht="15.75" customHeight="1">
      <c r="A1373" s="19" t="s">
        <v>2818</v>
      </c>
      <c r="B1373" s="19" t="s">
        <v>2819</v>
      </c>
    </row>
    <row r="1374" ht="15.75" customHeight="1">
      <c r="A1374" s="19" t="s">
        <v>2820</v>
      </c>
      <c r="B1374" s="19" t="s">
        <v>2821</v>
      </c>
    </row>
    <row r="1375" ht="15.75" customHeight="1">
      <c r="A1375" s="19" t="s">
        <v>2822</v>
      </c>
      <c r="B1375" s="19" t="s">
        <v>2823</v>
      </c>
    </row>
    <row r="1376" ht="15.75" customHeight="1">
      <c r="A1376" s="19" t="s">
        <v>2824</v>
      </c>
      <c r="B1376" s="19" t="s">
        <v>2825</v>
      </c>
    </row>
    <row r="1377" ht="15.75" customHeight="1">
      <c r="A1377" s="19" t="s">
        <v>2826</v>
      </c>
      <c r="B1377" s="19" t="s">
        <v>2827</v>
      </c>
    </row>
    <row r="1378" ht="15.75" customHeight="1">
      <c r="A1378" s="19" t="s">
        <v>2828</v>
      </c>
      <c r="B1378" s="19" t="s">
        <v>2829</v>
      </c>
    </row>
    <row r="1379" ht="15.75" customHeight="1">
      <c r="A1379" s="19" t="s">
        <v>2830</v>
      </c>
      <c r="B1379" s="19" t="s">
        <v>2831</v>
      </c>
    </row>
    <row r="1380" ht="15.75" customHeight="1">
      <c r="A1380" s="19" t="s">
        <v>2832</v>
      </c>
      <c r="B1380" s="19" t="s">
        <v>2833</v>
      </c>
    </row>
    <row r="1381" ht="15.75" customHeight="1">
      <c r="A1381" s="19" t="s">
        <v>2834</v>
      </c>
      <c r="B1381" s="19" t="s">
        <v>2835</v>
      </c>
    </row>
    <row r="1382" ht="15.75" customHeight="1">
      <c r="A1382" s="19" t="s">
        <v>2836</v>
      </c>
      <c r="B1382" s="19" t="s">
        <v>2837</v>
      </c>
    </row>
    <row r="1383" ht="15.75" customHeight="1">
      <c r="A1383" s="19" t="s">
        <v>2838</v>
      </c>
      <c r="B1383" s="19" t="s">
        <v>2839</v>
      </c>
    </row>
    <row r="1384" ht="15.75" customHeight="1">
      <c r="A1384" s="19" t="s">
        <v>2840</v>
      </c>
      <c r="B1384" s="19" t="s">
        <v>2841</v>
      </c>
    </row>
    <row r="1385" ht="15.75" customHeight="1">
      <c r="A1385" s="19" t="s">
        <v>2842</v>
      </c>
      <c r="B1385" s="19" t="s">
        <v>2843</v>
      </c>
    </row>
    <row r="1386" ht="15.75" customHeight="1">
      <c r="A1386" s="19" t="s">
        <v>2844</v>
      </c>
      <c r="B1386" s="19" t="s">
        <v>2845</v>
      </c>
    </row>
    <row r="1387" ht="15.75" customHeight="1">
      <c r="A1387" s="19" t="s">
        <v>2846</v>
      </c>
      <c r="B1387" s="19" t="s">
        <v>2847</v>
      </c>
    </row>
    <row r="1388" ht="15.75" customHeight="1">
      <c r="A1388" s="19" t="s">
        <v>2848</v>
      </c>
      <c r="B1388" s="19" t="s">
        <v>2849</v>
      </c>
    </row>
    <row r="1389" ht="15.75" customHeight="1">
      <c r="A1389" s="19" t="s">
        <v>2850</v>
      </c>
      <c r="B1389" s="19" t="s">
        <v>2851</v>
      </c>
    </row>
    <row r="1390" ht="15.75" customHeight="1">
      <c r="A1390" s="19" t="s">
        <v>2852</v>
      </c>
      <c r="B1390" s="19" t="s">
        <v>2853</v>
      </c>
    </row>
    <row r="1391" ht="15.75" customHeight="1">
      <c r="A1391" s="19" t="s">
        <v>2854</v>
      </c>
      <c r="B1391" s="19" t="s">
        <v>2855</v>
      </c>
    </row>
    <row r="1392" ht="15.75" customHeight="1">
      <c r="A1392" s="19" t="s">
        <v>2856</v>
      </c>
      <c r="B1392" s="19" t="s">
        <v>2857</v>
      </c>
    </row>
    <row r="1393" ht="15.75" customHeight="1">
      <c r="A1393" s="19" t="s">
        <v>2858</v>
      </c>
      <c r="B1393" s="19" t="s">
        <v>2859</v>
      </c>
    </row>
    <row r="1394" ht="15.75" customHeight="1">
      <c r="A1394" s="19" t="s">
        <v>2860</v>
      </c>
      <c r="B1394" s="19" t="s">
        <v>2861</v>
      </c>
    </row>
    <row r="1395" ht="15.75" customHeight="1">
      <c r="A1395" s="19" t="s">
        <v>2862</v>
      </c>
      <c r="B1395" s="19" t="s">
        <v>2863</v>
      </c>
    </row>
    <row r="1396" ht="15.75" customHeight="1">
      <c r="A1396" s="19" t="s">
        <v>2864</v>
      </c>
      <c r="B1396" s="19" t="s">
        <v>2865</v>
      </c>
    </row>
    <row r="1397" ht="15.75" customHeight="1">
      <c r="A1397" s="19" t="s">
        <v>2866</v>
      </c>
      <c r="B1397" s="19" t="s">
        <v>2867</v>
      </c>
    </row>
    <row r="1398" ht="15.75" customHeight="1">
      <c r="A1398" s="19" t="s">
        <v>2868</v>
      </c>
      <c r="B1398" s="19" t="s">
        <v>2869</v>
      </c>
    </row>
    <row r="1399" ht="15.75" customHeight="1">
      <c r="A1399" s="19" t="s">
        <v>2870</v>
      </c>
      <c r="B1399" s="19" t="s">
        <v>2871</v>
      </c>
    </row>
    <row r="1400" ht="15.75" customHeight="1">
      <c r="A1400" s="19" t="s">
        <v>2872</v>
      </c>
      <c r="B1400" s="19" t="s">
        <v>2873</v>
      </c>
    </row>
    <row r="1401" ht="15.75" customHeight="1">
      <c r="A1401" s="19" t="s">
        <v>2874</v>
      </c>
      <c r="B1401" s="19" t="s">
        <v>2875</v>
      </c>
    </row>
    <row r="1402" ht="15.75" customHeight="1">
      <c r="A1402" s="19" t="s">
        <v>2876</v>
      </c>
      <c r="B1402" s="19" t="s">
        <v>2877</v>
      </c>
    </row>
    <row r="1403" ht="15.75" customHeight="1">
      <c r="A1403" s="19" t="s">
        <v>2878</v>
      </c>
      <c r="B1403" s="19" t="s">
        <v>2879</v>
      </c>
    </row>
    <row r="1404" ht="15.75" customHeight="1">
      <c r="A1404" s="19" t="s">
        <v>2880</v>
      </c>
      <c r="B1404" s="19" t="s">
        <v>2881</v>
      </c>
    </row>
    <row r="1405" ht="15.75" customHeight="1">
      <c r="A1405" s="19" t="s">
        <v>2882</v>
      </c>
      <c r="B1405" s="19" t="s">
        <v>2883</v>
      </c>
    </row>
    <row r="1406" ht="15.75" customHeight="1">
      <c r="A1406" s="19" t="s">
        <v>2884</v>
      </c>
      <c r="B1406" s="19" t="s">
        <v>2885</v>
      </c>
    </row>
    <row r="1407" ht="15.75" customHeight="1">
      <c r="A1407" s="19" t="s">
        <v>2886</v>
      </c>
      <c r="B1407" s="19" t="s">
        <v>2887</v>
      </c>
    </row>
    <row r="1408" ht="15.75" customHeight="1">
      <c r="A1408" s="19" t="s">
        <v>2888</v>
      </c>
      <c r="B1408" s="19" t="s">
        <v>2889</v>
      </c>
    </row>
    <row r="1409" ht="15.75" customHeight="1">
      <c r="A1409" s="19" t="s">
        <v>2890</v>
      </c>
      <c r="B1409" s="19" t="s">
        <v>2891</v>
      </c>
    </row>
    <row r="1410" ht="15.75" customHeight="1">
      <c r="A1410" s="19" t="s">
        <v>2892</v>
      </c>
      <c r="B1410" s="19" t="s">
        <v>2893</v>
      </c>
    </row>
    <row r="1411" ht="15.75" customHeight="1">
      <c r="A1411" s="19" t="s">
        <v>2894</v>
      </c>
      <c r="B1411" s="19" t="s">
        <v>2895</v>
      </c>
    </row>
    <row r="1412" ht="15.75" customHeight="1">
      <c r="A1412" s="19" t="s">
        <v>2896</v>
      </c>
      <c r="B1412" s="19" t="s">
        <v>2897</v>
      </c>
    </row>
    <row r="1413" ht="15.75" customHeight="1">
      <c r="A1413" s="19" t="s">
        <v>2898</v>
      </c>
      <c r="B1413" s="19" t="s">
        <v>2899</v>
      </c>
    </row>
    <row r="1414" ht="15.75" customHeight="1">
      <c r="A1414" s="19" t="s">
        <v>2900</v>
      </c>
      <c r="B1414" s="19" t="s">
        <v>2901</v>
      </c>
    </row>
    <row r="1415" ht="15.75" customHeight="1">
      <c r="A1415" s="19" t="s">
        <v>2902</v>
      </c>
      <c r="B1415" s="19" t="s">
        <v>2903</v>
      </c>
    </row>
    <row r="1416" ht="15.75" customHeight="1">
      <c r="A1416" s="19" t="s">
        <v>2904</v>
      </c>
      <c r="B1416" s="19" t="s">
        <v>2905</v>
      </c>
    </row>
    <row r="1417" ht="15.75" customHeight="1">
      <c r="A1417" s="19" t="s">
        <v>2906</v>
      </c>
      <c r="B1417" s="19" t="s">
        <v>2907</v>
      </c>
    </row>
    <row r="1418" ht="15.75" customHeight="1">
      <c r="A1418" s="19" t="s">
        <v>2908</v>
      </c>
      <c r="B1418" s="19" t="s">
        <v>2909</v>
      </c>
    </row>
    <row r="1419" ht="15.75" customHeight="1">
      <c r="A1419" s="19" t="s">
        <v>2910</v>
      </c>
      <c r="B1419" s="19" t="s">
        <v>2911</v>
      </c>
    </row>
    <row r="1420" ht="15.75" customHeight="1">
      <c r="A1420" s="19" t="s">
        <v>2912</v>
      </c>
      <c r="B1420" s="19" t="s">
        <v>2913</v>
      </c>
    </row>
    <row r="1421" ht="15.75" customHeight="1">
      <c r="A1421" s="19" t="s">
        <v>2914</v>
      </c>
      <c r="B1421" s="19" t="s">
        <v>2915</v>
      </c>
    </row>
    <row r="1422" ht="15.75" customHeight="1">
      <c r="A1422" s="19" t="s">
        <v>2916</v>
      </c>
      <c r="B1422" s="19" t="s">
        <v>2917</v>
      </c>
    </row>
    <row r="1423" ht="15.75" customHeight="1">
      <c r="A1423" s="19" t="s">
        <v>2918</v>
      </c>
      <c r="B1423" s="19" t="s">
        <v>2919</v>
      </c>
    </row>
    <row r="1424" ht="15.75" customHeight="1">
      <c r="A1424" s="19" t="s">
        <v>2920</v>
      </c>
      <c r="B1424" s="19" t="s">
        <v>2921</v>
      </c>
    </row>
    <row r="1425" ht="15.75" customHeight="1">
      <c r="A1425" s="19" t="s">
        <v>2922</v>
      </c>
      <c r="B1425" s="19" t="s">
        <v>2923</v>
      </c>
    </row>
    <row r="1426" ht="15.75" customHeight="1">
      <c r="A1426" s="19" t="s">
        <v>2924</v>
      </c>
      <c r="B1426" s="19" t="s">
        <v>2925</v>
      </c>
    </row>
    <row r="1427" ht="15.75" customHeight="1">
      <c r="A1427" s="19" t="s">
        <v>2926</v>
      </c>
      <c r="B1427" s="19" t="s">
        <v>2927</v>
      </c>
    </row>
    <row r="1428" ht="15.75" customHeight="1">
      <c r="A1428" s="19" t="s">
        <v>2928</v>
      </c>
      <c r="B1428" s="19" t="s">
        <v>2929</v>
      </c>
    </row>
    <row r="1429" ht="15.75" customHeight="1">
      <c r="A1429" s="19" t="s">
        <v>2930</v>
      </c>
      <c r="B1429" s="19" t="s">
        <v>2931</v>
      </c>
    </row>
    <row r="1430" ht="15.75" customHeight="1">
      <c r="A1430" s="19" t="s">
        <v>2932</v>
      </c>
      <c r="B1430" s="19" t="s">
        <v>2933</v>
      </c>
    </row>
    <row r="1431" ht="15.75" customHeight="1">
      <c r="A1431" s="19" t="s">
        <v>2934</v>
      </c>
      <c r="B1431" s="19" t="s">
        <v>2935</v>
      </c>
    </row>
    <row r="1432" ht="15.75" customHeight="1">
      <c r="A1432" s="19" t="s">
        <v>2936</v>
      </c>
      <c r="B1432" s="19" t="s">
        <v>2937</v>
      </c>
    </row>
    <row r="1433" ht="15.75" customHeight="1">
      <c r="A1433" s="19" t="s">
        <v>2938</v>
      </c>
      <c r="B1433" s="19" t="s">
        <v>2939</v>
      </c>
    </row>
    <row r="1434" ht="15.75" customHeight="1">
      <c r="A1434" s="19" t="s">
        <v>2940</v>
      </c>
      <c r="B1434" s="19" t="s">
        <v>2941</v>
      </c>
    </row>
    <row r="1435" ht="15.75" customHeight="1">
      <c r="A1435" s="19" t="s">
        <v>2942</v>
      </c>
      <c r="B1435" s="19" t="s">
        <v>2943</v>
      </c>
    </row>
    <row r="1436" ht="15.75" customHeight="1">
      <c r="A1436" s="19" t="s">
        <v>2944</v>
      </c>
      <c r="B1436" s="19" t="s">
        <v>2945</v>
      </c>
    </row>
    <row r="1437" ht="15.75" customHeight="1">
      <c r="A1437" s="19" t="s">
        <v>2946</v>
      </c>
      <c r="B1437" s="19" t="s">
        <v>2947</v>
      </c>
    </row>
    <row r="1438" ht="15.75" customHeight="1">
      <c r="A1438" s="19" t="s">
        <v>2948</v>
      </c>
      <c r="B1438" s="19" t="s">
        <v>2949</v>
      </c>
    </row>
    <row r="1439" ht="15.75" customHeight="1">
      <c r="A1439" s="19" t="s">
        <v>2950</v>
      </c>
      <c r="B1439" s="19" t="s">
        <v>2951</v>
      </c>
    </row>
    <row r="1440" ht="15.75" customHeight="1">
      <c r="A1440" s="19" t="s">
        <v>2952</v>
      </c>
      <c r="B1440" s="19" t="s">
        <v>2953</v>
      </c>
    </row>
    <row r="1441" ht="15.75" customHeight="1">
      <c r="A1441" s="19" t="s">
        <v>2954</v>
      </c>
      <c r="B1441" s="19" t="s">
        <v>2955</v>
      </c>
    </row>
    <row r="1442" ht="15.75" customHeight="1">
      <c r="A1442" s="19" t="s">
        <v>2956</v>
      </c>
      <c r="B1442" s="19" t="s">
        <v>2957</v>
      </c>
    </row>
    <row r="1443" ht="15.75" customHeight="1">
      <c r="A1443" s="19" t="s">
        <v>2958</v>
      </c>
      <c r="B1443" s="19" t="s">
        <v>2959</v>
      </c>
    </row>
    <row r="1444" ht="15.75" customHeight="1">
      <c r="A1444" s="19" t="s">
        <v>2960</v>
      </c>
      <c r="B1444" s="19" t="s">
        <v>2961</v>
      </c>
    </row>
    <row r="1445" ht="15.75" customHeight="1">
      <c r="A1445" s="19" t="s">
        <v>2962</v>
      </c>
      <c r="B1445" s="19" t="s">
        <v>2963</v>
      </c>
    </row>
    <row r="1446" ht="15.75" customHeight="1">
      <c r="A1446" s="19" t="s">
        <v>2964</v>
      </c>
      <c r="B1446" s="19" t="s">
        <v>2965</v>
      </c>
    </row>
    <row r="1447" ht="15.75" customHeight="1">
      <c r="A1447" s="19" t="s">
        <v>2966</v>
      </c>
      <c r="B1447" s="19" t="s">
        <v>2967</v>
      </c>
    </row>
    <row r="1448" ht="15.75" customHeight="1">
      <c r="A1448" s="19" t="s">
        <v>2968</v>
      </c>
      <c r="B1448" s="19" t="s">
        <v>2969</v>
      </c>
    </row>
    <row r="1449" ht="15.75" customHeight="1">
      <c r="A1449" s="19" t="s">
        <v>2970</v>
      </c>
      <c r="B1449" s="19" t="s">
        <v>2971</v>
      </c>
    </row>
    <row r="1450" ht="15.75" customHeight="1">
      <c r="A1450" s="19" t="s">
        <v>2972</v>
      </c>
      <c r="B1450" s="19" t="s">
        <v>2973</v>
      </c>
    </row>
    <row r="1451" ht="15.75" customHeight="1">
      <c r="A1451" s="19" t="s">
        <v>2974</v>
      </c>
      <c r="B1451" s="19" t="s">
        <v>2975</v>
      </c>
    </row>
    <row r="1452" ht="15.75" customHeight="1">
      <c r="A1452" s="19" t="s">
        <v>2976</v>
      </c>
      <c r="B1452" s="19" t="s">
        <v>2977</v>
      </c>
    </row>
    <row r="1453" ht="15.75" customHeight="1">
      <c r="A1453" s="19" t="s">
        <v>2978</v>
      </c>
      <c r="B1453" s="19" t="s">
        <v>2979</v>
      </c>
    </row>
    <row r="1454" ht="15.75" customHeight="1">
      <c r="A1454" s="19" t="s">
        <v>2980</v>
      </c>
      <c r="B1454" s="19" t="s">
        <v>2981</v>
      </c>
    </row>
    <row r="1455" ht="15.75" customHeight="1">
      <c r="A1455" s="19" t="s">
        <v>2982</v>
      </c>
      <c r="B1455" s="19" t="s">
        <v>2983</v>
      </c>
    </row>
    <row r="1456" ht="15.75" customHeight="1">
      <c r="A1456" s="19" t="s">
        <v>2984</v>
      </c>
      <c r="B1456" s="19" t="s">
        <v>2985</v>
      </c>
    </row>
    <row r="1457" ht="15.75" customHeight="1">
      <c r="A1457" s="19" t="s">
        <v>2986</v>
      </c>
      <c r="B1457" s="19" t="s">
        <v>2987</v>
      </c>
    </row>
    <row r="1458" ht="15.75" customHeight="1">
      <c r="A1458" s="19" t="s">
        <v>2988</v>
      </c>
      <c r="B1458" s="19" t="s">
        <v>2989</v>
      </c>
    </row>
    <row r="1459" ht="15.75" customHeight="1">
      <c r="A1459" s="19" t="s">
        <v>2990</v>
      </c>
      <c r="B1459" s="19" t="s">
        <v>2991</v>
      </c>
    </row>
    <row r="1460" ht="15.75" customHeight="1">
      <c r="A1460" s="19" t="s">
        <v>2992</v>
      </c>
      <c r="B1460" s="19" t="s">
        <v>2993</v>
      </c>
    </row>
    <row r="1461" ht="15.75" customHeight="1">
      <c r="A1461" s="19" t="s">
        <v>2994</v>
      </c>
      <c r="B1461" s="19" t="s">
        <v>2995</v>
      </c>
    </row>
    <row r="1462" ht="15.75" customHeight="1">
      <c r="A1462" s="19" t="s">
        <v>2996</v>
      </c>
      <c r="B1462" s="19" t="s">
        <v>2997</v>
      </c>
    </row>
    <row r="1463" ht="15.75" customHeight="1">
      <c r="A1463" s="19" t="s">
        <v>2998</v>
      </c>
      <c r="B1463" s="19" t="s">
        <v>2999</v>
      </c>
    </row>
    <row r="1464" ht="15.75" customHeight="1">
      <c r="A1464" s="19" t="s">
        <v>3000</v>
      </c>
      <c r="B1464" s="19" t="s">
        <v>3001</v>
      </c>
    </row>
    <row r="1465" ht="15.75" customHeight="1">
      <c r="A1465" s="19" t="s">
        <v>3002</v>
      </c>
      <c r="B1465" s="19" t="s">
        <v>3003</v>
      </c>
    </row>
    <row r="1466" ht="15.75" customHeight="1">
      <c r="A1466" s="19" t="s">
        <v>3004</v>
      </c>
      <c r="B1466" s="19" t="s">
        <v>3005</v>
      </c>
    </row>
    <row r="1467" ht="15.75" customHeight="1">
      <c r="A1467" s="19" t="s">
        <v>3006</v>
      </c>
      <c r="B1467" s="19" t="s">
        <v>3007</v>
      </c>
    </row>
    <row r="1468" ht="15.75" customHeight="1">
      <c r="A1468" s="19" t="s">
        <v>3008</v>
      </c>
      <c r="B1468" s="19" t="s">
        <v>3009</v>
      </c>
    </row>
    <row r="1469" ht="15.75" customHeight="1">
      <c r="A1469" s="19" t="s">
        <v>3010</v>
      </c>
      <c r="B1469" s="19" t="s">
        <v>3011</v>
      </c>
    </row>
    <row r="1470" ht="15.75" customHeight="1">
      <c r="A1470" s="19" t="s">
        <v>3012</v>
      </c>
      <c r="B1470" s="19" t="s">
        <v>3013</v>
      </c>
    </row>
    <row r="1471" ht="15.75" customHeight="1">
      <c r="A1471" s="19" t="s">
        <v>3014</v>
      </c>
      <c r="B1471" s="19" t="s">
        <v>3015</v>
      </c>
    </row>
    <row r="1472" ht="15.75" customHeight="1">
      <c r="A1472" s="19" t="s">
        <v>3016</v>
      </c>
      <c r="B1472" s="19" t="s">
        <v>3017</v>
      </c>
    </row>
    <row r="1473" ht="15.75" customHeight="1">
      <c r="A1473" s="19" t="s">
        <v>3018</v>
      </c>
      <c r="B1473" s="19" t="s">
        <v>3019</v>
      </c>
    </row>
    <row r="1474" ht="15.75" customHeight="1">
      <c r="A1474" s="19" t="s">
        <v>3020</v>
      </c>
      <c r="B1474" s="19" t="s">
        <v>3021</v>
      </c>
    </row>
    <row r="1475" ht="15.75" customHeight="1">
      <c r="A1475" s="19" t="s">
        <v>3022</v>
      </c>
      <c r="B1475" s="19" t="s">
        <v>3023</v>
      </c>
    </row>
    <row r="1476" ht="15.75" customHeight="1">
      <c r="A1476" s="19" t="s">
        <v>3024</v>
      </c>
      <c r="B1476" s="19" t="s">
        <v>3025</v>
      </c>
    </row>
    <row r="1477" ht="15.75" customHeight="1">
      <c r="A1477" s="19" t="s">
        <v>3026</v>
      </c>
      <c r="B1477" s="19" t="s">
        <v>3027</v>
      </c>
    </row>
    <row r="1478" ht="15.75" customHeight="1">
      <c r="A1478" s="19" t="s">
        <v>3028</v>
      </c>
      <c r="B1478" s="19" t="s">
        <v>3029</v>
      </c>
    </row>
    <row r="1479" ht="15.75" customHeight="1">
      <c r="A1479" s="19" t="s">
        <v>3030</v>
      </c>
      <c r="B1479" s="19" t="s">
        <v>3031</v>
      </c>
    </row>
    <row r="1480" ht="15.75" customHeight="1">
      <c r="A1480" s="19" t="s">
        <v>3032</v>
      </c>
      <c r="B1480" s="19" t="s">
        <v>3033</v>
      </c>
    </row>
    <row r="1481" ht="15.75" customHeight="1">
      <c r="A1481" s="19" t="s">
        <v>3034</v>
      </c>
      <c r="B1481" s="19" t="s">
        <v>3035</v>
      </c>
    </row>
    <row r="1482" ht="15.75" customHeight="1">
      <c r="A1482" s="19" t="s">
        <v>3036</v>
      </c>
      <c r="B1482" s="19" t="s">
        <v>3037</v>
      </c>
    </row>
    <row r="1483" ht="15.75" customHeight="1">
      <c r="A1483" s="19" t="s">
        <v>3038</v>
      </c>
      <c r="B1483" s="19" t="s">
        <v>3039</v>
      </c>
    </row>
    <row r="1484" ht="15.75" customHeight="1">
      <c r="A1484" s="19" t="s">
        <v>3040</v>
      </c>
      <c r="B1484" s="19" t="s">
        <v>3041</v>
      </c>
    </row>
    <row r="1485" ht="15.75" customHeight="1">
      <c r="A1485" s="19" t="s">
        <v>3042</v>
      </c>
      <c r="B1485" s="19" t="s">
        <v>3043</v>
      </c>
    </row>
    <row r="1486" ht="15.75" customHeight="1">
      <c r="A1486" s="19" t="s">
        <v>3044</v>
      </c>
      <c r="B1486" s="19" t="s">
        <v>3045</v>
      </c>
    </row>
    <row r="1487" ht="15.75" customHeight="1">
      <c r="A1487" s="19" t="s">
        <v>3046</v>
      </c>
      <c r="B1487" s="19" t="s">
        <v>3047</v>
      </c>
    </row>
    <row r="1488" ht="15.75" customHeight="1">
      <c r="A1488" s="19" t="s">
        <v>3048</v>
      </c>
      <c r="B1488" s="19" t="s">
        <v>3049</v>
      </c>
    </row>
    <row r="1489" ht="15.75" customHeight="1">
      <c r="A1489" s="19" t="s">
        <v>3050</v>
      </c>
      <c r="B1489" s="19" t="s">
        <v>3051</v>
      </c>
    </row>
    <row r="1490" ht="15.75" customHeight="1">
      <c r="A1490" s="19" t="s">
        <v>3052</v>
      </c>
      <c r="B1490" s="19" t="s">
        <v>3053</v>
      </c>
    </row>
    <row r="1491" ht="15.75" customHeight="1">
      <c r="A1491" s="19" t="s">
        <v>3054</v>
      </c>
      <c r="B1491" s="19" t="s">
        <v>3055</v>
      </c>
    </row>
    <row r="1492" ht="15.75" customHeight="1">
      <c r="A1492" s="19" t="s">
        <v>3056</v>
      </c>
      <c r="B1492" s="19" t="s">
        <v>3057</v>
      </c>
    </row>
    <row r="1493" ht="15.75" customHeight="1">
      <c r="A1493" s="19" t="s">
        <v>3058</v>
      </c>
      <c r="B1493" s="19" t="s">
        <v>3059</v>
      </c>
    </row>
    <row r="1494" ht="15.75" customHeight="1">
      <c r="A1494" s="19" t="s">
        <v>3060</v>
      </c>
      <c r="B1494" s="19" t="s">
        <v>3061</v>
      </c>
    </row>
    <row r="1495" ht="15.75" customHeight="1">
      <c r="A1495" s="19" t="s">
        <v>3062</v>
      </c>
      <c r="B1495" s="19" t="s">
        <v>3063</v>
      </c>
    </row>
    <row r="1496" ht="15.75" customHeight="1">
      <c r="A1496" s="19" t="s">
        <v>3064</v>
      </c>
      <c r="B1496" s="19" t="s">
        <v>3065</v>
      </c>
    </row>
    <row r="1497" ht="15.75" customHeight="1">
      <c r="A1497" s="19" t="s">
        <v>3066</v>
      </c>
      <c r="B1497" s="19" t="s">
        <v>3067</v>
      </c>
    </row>
    <row r="1498" ht="15.75" customHeight="1">
      <c r="A1498" s="19" t="s">
        <v>3068</v>
      </c>
      <c r="B1498" s="19" t="s">
        <v>3069</v>
      </c>
    </row>
    <row r="1499" ht="15.75" customHeight="1">
      <c r="A1499" s="19" t="s">
        <v>3070</v>
      </c>
      <c r="B1499" s="19" t="s">
        <v>3071</v>
      </c>
    </row>
    <row r="1500" ht="15.75" customHeight="1">
      <c r="A1500" s="19" t="s">
        <v>3072</v>
      </c>
      <c r="B1500" s="19" t="s">
        <v>3073</v>
      </c>
    </row>
    <row r="1501" ht="15.75" customHeight="1">
      <c r="A1501" s="19" t="s">
        <v>3074</v>
      </c>
      <c r="B1501" s="19" t="s">
        <v>3075</v>
      </c>
    </row>
    <row r="1502" ht="15.75" customHeight="1">
      <c r="A1502" s="19" t="s">
        <v>3076</v>
      </c>
      <c r="B1502" s="19" t="s">
        <v>3077</v>
      </c>
    </row>
    <row r="1503" ht="15.75" customHeight="1">
      <c r="A1503" s="19" t="s">
        <v>3078</v>
      </c>
      <c r="B1503" s="19" t="s">
        <v>3079</v>
      </c>
    </row>
    <row r="1504" ht="15.75" customHeight="1">
      <c r="A1504" s="19" t="s">
        <v>3080</v>
      </c>
      <c r="B1504" s="19" t="s">
        <v>3081</v>
      </c>
    </row>
    <row r="1505" ht="15.75" customHeight="1">
      <c r="A1505" s="19" t="s">
        <v>3082</v>
      </c>
      <c r="B1505" s="19" t="s">
        <v>3083</v>
      </c>
    </row>
    <row r="1506" ht="15.75" customHeight="1">
      <c r="A1506" s="19" t="s">
        <v>3084</v>
      </c>
      <c r="B1506" s="19" t="s">
        <v>3085</v>
      </c>
    </row>
    <row r="1507" ht="15.75" customHeight="1">
      <c r="A1507" s="19" t="s">
        <v>3086</v>
      </c>
      <c r="B1507" s="19" t="s">
        <v>3087</v>
      </c>
    </row>
    <row r="1508" ht="15.75" customHeight="1">
      <c r="A1508" s="19" t="s">
        <v>3088</v>
      </c>
      <c r="B1508" s="19" t="s">
        <v>3089</v>
      </c>
    </row>
    <row r="1509" ht="15.75" customHeight="1">
      <c r="A1509" s="19" t="s">
        <v>3090</v>
      </c>
      <c r="B1509" s="19" t="s">
        <v>3091</v>
      </c>
    </row>
    <row r="1510" ht="15.75" customHeight="1">
      <c r="A1510" s="19" t="s">
        <v>3092</v>
      </c>
      <c r="B1510" s="19" t="s">
        <v>3093</v>
      </c>
    </row>
    <row r="1511" ht="15.75" customHeight="1">
      <c r="A1511" s="19" t="s">
        <v>3094</v>
      </c>
      <c r="B1511" s="19" t="s">
        <v>3095</v>
      </c>
    </row>
    <row r="1512" ht="15.75" customHeight="1">
      <c r="A1512" s="19" t="s">
        <v>3096</v>
      </c>
      <c r="B1512" s="19" t="s">
        <v>3097</v>
      </c>
    </row>
    <row r="1513" ht="15.75" customHeight="1">
      <c r="A1513" s="19" t="s">
        <v>3098</v>
      </c>
      <c r="B1513" s="19" t="s">
        <v>3099</v>
      </c>
    </row>
    <row r="1514" ht="15.75" customHeight="1">
      <c r="A1514" s="19" t="s">
        <v>3100</v>
      </c>
      <c r="B1514" s="19" t="s">
        <v>3101</v>
      </c>
    </row>
    <row r="1515" ht="15.75" customHeight="1">
      <c r="A1515" s="19" t="s">
        <v>3102</v>
      </c>
      <c r="B1515" s="19" t="s">
        <v>3103</v>
      </c>
    </row>
    <row r="1516" ht="15.75" customHeight="1">
      <c r="A1516" s="19" t="s">
        <v>3104</v>
      </c>
      <c r="B1516" s="19" t="s">
        <v>3105</v>
      </c>
    </row>
    <row r="1517" ht="15.75" customHeight="1">
      <c r="A1517" s="19" t="s">
        <v>3106</v>
      </c>
      <c r="B1517" s="19" t="s">
        <v>3107</v>
      </c>
    </row>
    <row r="1518" ht="15.75" customHeight="1">
      <c r="A1518" s="19" t="s">
        <v>3108</v>
      </c>
      <c r="B1518" s="19" t="s">
        <v>3109</v>
      </c>
    </row>
    <row r="1519" ht="15.75" customHeight="1">
      <c r="A1519" s="19" t="s">
        <v>3110</v>
      </c>
      <c r="B1519" s="19" t="s">
        <v>3111</v>
      </c>
    </row>
    <row r="1520" ht="15.75" customHeight="1">
      <c r="A1520" s="19" t="s">
        <v>3112</v>
      </c>
      <c r="B1520" s="19" t="s">
        <v>3113</v>
      </c>
    </row>
    <row r="1521" ht="15.75" customHeight="1">
      <c r="A1521" s="19" t="s">
        <v>3114</v>
      </c>
      <c r="B1521" s="19" t="s">
        <v>3115</v>
      </c>
    </row>
    <row r="1522" ht="15.75" customHeight="1">
      <c r="A1522" s="19" t="s">
        <v>3116</v>
      </c>
      <c r="B1522" s="19" t="s">
        <v>3117</v>
      </c>
    </row>
    <row r="1523" ht="15.75" customHeight="1">
      <c r="A1523" s="19" t="s">
        <v>3118</v>
      </c>
      <c r="B1523" s="19" t="s">
        <v>3119</v>
      </c>
    </row>
    <row r="1524" ht="15.75" customHeight="1">
      <c r="A1524" s="19" t="s">
        <v>3120</v>
      </c>
      <c r="B1524" s="19" t="s">
        <v>3121</v>
      </c>
    </row>
    <row r="1525" ht="15.75" customHeight="1">
      <c r="A1525" s="19" t="s">
        <v>3122</v>
      </c>
      <c r="B1525" s="19" t="s">
        <v>3123</v>
      </c>
    </row>
    <row r="1526" ht="15.75" customHeight="1">
      <c r="A1526" s="19" t="s">
        <v>3124</v>
      </c>
      <c r="B1526" s="19" t="s">
        <v>3125</v>
      </c>
    </row>
    <row r="1527" ht="15.75" customHeight="1">
      <c r="A1527" s="19" t="s">
        <v>3126</v>
      </c>
      <c r="B1527" s="19" t="s">
        <v>3127</v>
      </c>
    </row>
    <row r="1528" ht="15.75" customHeight="1">
      <c r="A1528" s="19" t="s">
        <v>3128</v>
      </c>
      <c r="B1528" s="19" t="s">
        <v>3129</v>
      </c>
    </row>
    <row r="1529" ht="15.75" customHeight="1">
      <c r="A1529" s="19" t="s">
        <v>3130</v>
      </c>
      <c r="B1529" s="19" t="s">
        <v>3131</v>
      </c>
    </row>
    <row r="1530" ht="15.75" customHeight="1">
      <c r="A1530" s="19" t="s">
        <v>3132</v>
      </c>
      <c r="B1530" s="19" t="s">
        <v>3133</v>
      </c>
    </row>
    <row r="1531" ht="15.75" customHeight="1">
      <c r="A1531" s="19" t="s">
        <v>3134</v>
      </c>
      <c r="B1531" s="19" t="s">
        <v>3135</v>
      </c>
    </row>
    <row r="1532" ht="15.75" customHeight="1">
      <c r="A1532" s="19" t="s">
        <v>3136</v>
      </c>
      <c r="B1532" s="19" t="s">
        <v>3137</v>
      </c>
    </row>
    <row r="1533" ht="15.75" customHeight="1">
      <c r="A1533" s="19" t="s">
        <v>3138</v>
      </c>
      <c r="B1533" s="19" t="s">
        <v>3139</v>
      </c>
    </row>
    <row r="1534" ht="15.75" customHeight="1">
      <c r="A1534" s="19" t="s">
        <v>3140</v>
      </c>
      <c r="B1534" s="19" t="s">
        <v>3141</v>
      </c>
    </row>
    <row r="1535" ht="15.75" customHeight="1">
      <c r="A1535" s="19" t="s">
        <v>3142</v>
      </c>
      <c r="B1535" s="19" t="s">
        <v>3143</v>
      </c>
    </row>
    <row r="1536" ht="15.75" customHeight="1">
      <c r="A1536" s="19" t="s">
        <v>3144</v>
      </c>
      <c r="B1536" s="19" t="s">
        <v>3145</v>
      </c>
    </row>
    <row r="1537" ht="15.75" customHeight="1">
      <c r="A1537" s="19" t="s">
        <v>3146</v>
      </c>
      <c r="B1537" s="19" t="s">
        <v>3147</v>
      </c>
    </row>
    <row r="1538" ht="15.75" customHeight="1">
      <c r="A1538" s="19" t="s">
        <v>3148</v>
      </c>
      <c r="B1538" s="19" t="s">
        <v>3149</v>
      </c>
    </row>
    <row r="1539" ht="15.75" customHeight="1">
      <c r="A1539" s="19" t="s">
        <v>3150</v>
      </c>
      <c r="B1539" s="19" t="s">
        <v>3151</v>
      </c>
    </row>
    <row r="1540" ht="15.75" customHeight="1">
      <c r="A1540" s="19" t="s">
        <v>3152</v>
      </c>
      <c r="B1540" s="19" t="s">
        <v>3153</v>
      </c>
    </row>
    <row r="1541" ht="15.75" customHeight="1">
      <c r="A1541" s="19" t="s">
        <v>3154</v>
      </c>
      <c r="B1541" s="19" t="s">
        <v>3155</v>
      </c>
    </row>
    <row r="1542" ht="15.75" customHeight="1">
      <c r="A1542" s="19" t="s">
        <v>3156</v>
      </c>
      <c r="B1542" s="19" t="s">
        <v>3157</v>
      </c>
    </row>
    <row r="1543" ht="15.75" customHeight="1">
      <c r="A1543" s="19" t="s">
        <v>3158</v>
      </c>
      <c r="B1543" s="19" t="s">
        <v>3159</v>
      </c>
    </row>
    <row r="1544" ht="15.75" customHeight="1">
      <c r="A1544" s="19" t="s">
        <v>3160</v>
      </c>
      <c r="B1544" s="19" t="s">
        <v>3161</v>
      </c>
    </row>
    <row r="1545" ht="15.75" customHeight="1">
      <c r="A1545" s="19" t="s">
        <v>3162</v>
      </c>
      <c r="B1545" s="19" t="s">
        <v>3163</v>
      </c>
    </row>
    <row r="1546" ht="15.75" customHeight="1">
      <c r="A1546" s="19" t="s">
        <v>3164</v>
      </c>
      <c r="B1546" s="19" t="s">
        <v>3165</v>
      </c>
    </row>
    <row r="1547" ht="15.75" customHeight="1">
      <c r="A1547" s="19" t="s">
        <v>3166</v>
      </c>
      <c r="B1547" s="19" t="s">
        <v>3167</v>
      </c>
    </row>
    <row r="1548" ht="15.75" customHeight="1">
      <c r="A1548" s="19" t="s">
        <v>3168</v>
      </c>
      <c r="B1548" s="19" t="s">
        <v>3169</v>
      </c>
    </row>
    <row r="1549" ht="15.75" customHeight="1">
      <c r="A1549" s="19" t="s">
        <v>3170</v>
      </c>
      <c r="B1549" s="19" t="s">
        <v>3171</v>
      </c>
    </row>
    <row r="1550" ht="15.75" customHeight="1">
      <c r="A1550" s="19" t="s">
        <v>3172</v>
      </c>
      <c r="B1550" s="19" t="s">
        <v>3173</v>
      </c>
    </row>
    <row r="1551" ht="15.75" customHeight="1">
      <c r="A1551" s="19" t="s">
        <v>3174</v>
      </c>
      <c r="B1551" s="19" t="s">
        <v>3175</v>
      </c>
    </row>
    <row r="1552" ht="15.75" customHeight="1">
      <c r="A1552" s="19" t="s">
        <v>3176</v>
      </c>
      <c r="B1552" s="19" t="s">
        <v>3177</v>
      </c>
    </row>
    <row r="1553" ht="15.75" customHeight="1">
      <c r="A1553" s="19" t="s">
        <v>3178</v>
      </c>
      <c r="B1553" s="19" t="s">
        <v>3179</v>
      </c>
    </row>
    <row r="1554" ht="15.75" customHeight="1">
      <c r="A1554" s="19" t="s">
        <v>3180</v>
      </c>
      <c r="B1554" s="19" t="s">
        <v>3181</v>
      </c>
    </row>
    <row r="1555" ht="15.75" customHeight="1">
      <c r="A1555" s="19" t="s">
        <v>3182</v>
      </c>
      <c r="B1555" s="19" t="s">
        <v>3183</v>
      </c>
    </row>
    <row r="1556" ht="15.75" customHeight="1">
      <c r="A1556" s="19" t="s">
        <v>3184</v>
      </c>
      <c r="B1556" s="19" t="s">
        <v>3185</v>
      </c>
    </row>
    <row r="1557" ht="15.75" customHeight="1">
      <c r="A1557" s="19" t="s">
        <v>3186</v>
      </c>
      <c r="B1557" s="19" t="s">
        <v>3187</v>
      </c>
    </row>
    <row r="1558" ht="15.75" customHeight="1">
      <c r="A1558" s="19" t="s">
        <v>3188</v>
      </c>
      <c r="B1558" s="19" t="s">
        <v>3189</v>
      </c>
    </row>
    <row r="1559" ht="15.75" customHeight="1">
      <c r="A1559" s="19" t="s">
        <v>3190</v>
      </c>
      <c r="B1559" s="19" t="s">
        <v>3191</v>
      </c>
    </row>
    <row r="1560" ht="15.75" customHeight="1">
      <c r="A1560" s="19" t="s">
        <v>3192</v>
      </c>
      <c r="B1560" s="19" t="s">
        <v>3193</v>
      </c>
    </row>
    <row r="1561" ht="15.75" customHeight="1">
      <c r="A1561" s="19" t="s">
        <v>3194</v>
      </c>
      <c r="B1561" s="19" t="s">
        <v>3195</v>
      </c>
    </row>
    <row r="1562" ht="15.75" customHeight="1">
      <c r="A1562" s="19" t="s">
        <v>3196</v>
      </c>
      <c r="B1562" s="19" t="s">
        <v>3197</v>
      </c>
    </row>
    <row r="1563" ht="15.75" customHeight="1">
      <c r="A1563" s="19" t="s">
        <v>3198</v>
      </c>
      <c r="B1563" s="19" t="s">
        <v>3199</v>
      </c>
    </row>
    <row r="1564" ht="15.75" customHeight="1">
      <c r="A1564" s="19" t="s">
        <v>3200</v>
      </c>
      <c r="B1564" s="19" t="s">
        <v>3201</v>
      </c>
    </row>
    <row r="1565" ht="15.75" customHeight="1">
      <c r="A1565" s="19" t="s">
        <v>3202</v>
      </c>
      <c r="B1565" s="19" t="s">
        <v>3203</v>
      </c>
    </row>
    <row r="1566" ht="15.75" customHeight="1">
      <c r="A1566" s="19" t="s">
        <v>3204</v>
      </c>
      <c r="B1566" s="19" t="s">
        <v>3205</v>
      </c>
    </row>
    <row r="1567" ht="15.75" customHeight="1">
      <c r="A1567" s="19" t="s">
        <v>3206</v>
      </c>
      <c r="B1567" s="19" t="s">
        <v>3207</v>
      </c>
    </row>
    <row r="1568" ht="15.75" customHeight="1">
      <c r="A1568" s="19" t="s">
        <v>3208</v>
      </c>
      <c r="B1568" s="19" t="s">
        <v>3209</v>
      </c>
    </row>
    <row r="1569" ht="15.75" customHeight="1">
      <c r="A1569" s="19" t="s">
        <v>3210</v>
      </c>
      <c r="B1569" s="19" t="s">
        <v>3211</v>
      </c>
    </row>
    <row r="1570" ht="15.75" customHeight="1">
      <c r="A1570" s="19" t="s">
        <v>3212</v>
      </c>
      <c r="B1570" s="19" t="s">
        <v>3213</v>
      </c>
    </row>
    <row r="1571" ht="15.75" customHeight="1">
      <c r="A1571" s="19" t="s">
        <v>3214</v>
      </c>
      <c r="B1571" s="19" t="s">
        <v>3215</v>
      </c>
    </row>
    <row r="1572" ht="15.75" customHeight="1">
      <c r="A1572" s="19" t="s">
        <v>3216</v>
      </c>
      <c r="B1572" s="19" t="s">
        <v>3217</v>
      </c>
    </row>
    <row r="1573" ht="15.75" customHeight="1">
      <c r="A1573" s="19" t="s">
        <v>3218</v>
      </c>
      <c r="B1573" s="19" t="s">
        <v>3219</v>
      </c>
    </row>
    <row r="1574" ht="15.75" customHeight="1">
      <c r="A1574" s="19" t="s">
        <v>3220</v>
      </c>
      <c r="B1574" s="19" t="s">
        <v>3221</v>
      </c>
    </row>
    <row r="1575" ht="15.75" customHeight="1">
      <c r="A1575" s="19" t="s">
        <v>3222</v>
      </c>
      <c r="B1575" s="19" t="s">
        <v>3223</v>
      </c>
    </row>
    <row r="1576" ht="15.75" customHeight="1">
      <c r="A1576" s="19" t="s">
        <v>3224</v>
      </c>
      <c r="B1576" s="19" t="s">
        <v>3225</v>
      </c>
    </row>
    <row r="1577" ht="15.75" customHeight="1">
      <c r="A1577" s="19" t="s">
        <v>3226</v>
      </c>
      <c r="B1577" s="19" t="s">
        <v>3227</v>
      </c>
    </row>
    <row r="1578" ht="15.75" customHeight="1">
      <c r="A1578" s="19" t="s">
        <v>3228</v>
      </c>
      <c r="B1578" s="19" t="s">
        <v>3229</v>
      </c>
    </row>
    <row r="1579" ht="15.75" customHeight="1">
      <c r="A1579" s="19" t="s">
        <v>3230</v>
      </c>
      <c r="B1579" s="19" t="s">
        <v>3231</v>
      </c>
    </row>
    <row r="1580" ht="15.75" customHeight="1">
      <c r="A1580" s="19" t="s">
        <v>3232</v>
      </c>
      <c r="B1580" s="19" t="s">
        <v>3233</v>
      </c>
    </row>
    <row r="1581" ht="15.75" customHeight="1">
      <c r="A1581" s="19" t="s">
        <v>3234</v>
      </c>
      <c r="B1581" s="19" t="s">
        <v>3235</v>
      </c>
    </row>
    <row r="1582" ht="15.75" customHeight="1">
      <c r="A1582" s="19" t="s">
        <v>3236</v>
      </c>
      <c r="B1582" s="19" t="s">
        <v>3237</v>
      </c>
    </row>
    <row r="1583" ht="15.75" customHeight="1">
      <c r="A1583" s="19" t="s">
        <v>3238</v>
      </c>
      <c r="B1583" s="19" t="s">
        <v>3239</v>
      </c>
    </row>
    <row r="1584" ht="15.75" customHeight="1">
      <c r="A1584" s="19" t="s">
        <v>3240</v>
      </c>
      <c r="B1584" s="19" t="s">
        <v>3241</v>
      </c>
    </row>
    <row r="1585" ht="15.75" customHeight="1">
      <c r="A1585" s="19" t="s">
        <v>3242</v>
      </c>
      <c r="B1585" s="19" t="s">
        <v>3243</v>
      </c>
    </row>
    <row r="1586" ht="15.75" customHeight="1">
      <c r="A1586" s="19" t="s">
        <v>3244</v>
      </c>
      <c r="B1586" s="19" t="s">
        <v>3245</v>
      </c>
    </row>
    <row r="1587" ht="15.75" customHeight="1">
      <c r="A1587" s="19" t="s">
        <v>3246</v>
      </c>
      <c r="B1587" s="19" t="s">
        <v>3247</v>
      </c>
    </row>
    <row r="1588" ht="15.75" customHeight="1">
      <c r="A1588" s="19" t="s">
        <v>3248</v>
      </c>
      <c r="B1588" s="19" t="s">
        <v>3249</v>
      </c>
    </row>
    <row r="1589" ht="15.75" customHeight="1">
      <c r="A1589" s="19" t="s">
        <v>3250</v>
      </c>
      <c r="B1589" s="19" t="s">
        <v>3251</v>
      </c>
    </row>
    <row r="1590" ht="15.75" customHeight="1">
      <c r="A1590" s="19" t="s">
        <v>3252</v>
      </c>
      <c r="B1590" s="19" t="s">
        <v>3253</v>
      </c>
    </row>
    <row r="1591" ht="15.75" customHeight="1">
      <c r="A1591" s="19" t="s">
        <v>3254</v>
      </c>
      <c r="B1591" s="19" t="s">
        <v>3255</v>
      </c>
    </row>
    <row r="1592" ht="15.75" customHeight="1">
      <c r="A1592" s="19" t="s">
        <v>3256</v>
      </c>
      <c r="B1592" s="19" t="s">
        <v>3257</v>
      </c>
    </row>
    <row r="1593" ht="15.75" customHeight="1">
      <c r="A1593" s="19" t="s">
        <v>3258</v>
      </c>
      <c r="B1593" s="19" t="s">
        <v>3259</v>
      </c>
    </row>
    <row r="1594" ht="15.75" customHeight="1">
      <c r="A1594" s="19" t="s">
        <v>3260</v>
      </c>
      <c r="B1594" s="19" t="s">
        <v>3261</v>
      </c>
    </row>
    <row r="1595" ht="15.75" customHeight="1">
      <c r="A1595" s="19" t="s">
        <v>3262</v>
      </c>
      <c r="B1595" s="19" t="s">
        <v>3263</v>
      </c>
    </row>
    <row r="1596" ht="15.75" customHeight="1">
      <c r="A1596" s="19" t="s">
        <v>3264</v>
      </c>
      <c r="B1596" s="19" t="s">
        <v>3265</v>
      </c>
    </row>
    <row r="1597" ht="15.75" customHeight="1">
      <c r="A1597" s="19" t="s">
        <v>3266</v>
      </c>
      <c r="B1597" s="19" t="s">
        <v>3267</v>
      </c>
    </row>
    <row r="1598" ht="15.75" customHeight="1">
      <c r="A1598" s="19" t="s">
        <v>3268</v>
      </c>
      <c r="B1598" s="19" t="s">
        <v>3269</v>
      </c>
    </row>
    <row r="1599" ht="15.75" customHeight="1">
      <c r="A1599" s="19" t="s">
        <v>3270</v>
      </c>
      <c r="B1599" s="19" t="s">
        <v>3271</v>
      </c>
    </row>
    <row r="1600" ht="15.75" customHeight="1">
      <c r="A1600" s="19" t="s">
        <v>3272</v>
      </c>
      <c r="B1600" s="19" t="s">
        <v>3273</v>
      </c>
    </row>
    <row r="1601" ht="15.75" customHeight="1">
      <c r="A1601" s="19" t="s">
        <v>3274</v>
      </c>
      <c r="B1601" s="19" t="s">
        <v>3275</v>
      </c>
    </row>
    <row r="1602" ht="15.75" customHeight="1">
      <c r="A1602" s="19" t="s">
        <v>3276</v>
      </c>
      <c r="B1602" s="19" t="s">
        <v>3277</v>
      </c>
    </row>
    <row r="1603" ht="15.75" customHeight="1">
      <c r="A1603" s="19" t="s">
        <v>3278</v>
      </c>
      <c r="B1603" s="19" t="s">
        <v>3279</v>
      </c>
    </row>
    <row r="1604" ht="15.75" customHeight="1">
      <c r="A1604" s="19" t="s">
        <v>3280</v>
      </c>
      <c r="B1604" s="19" t="s">
        <v>3281</v>
      </c>
    </row>
    <row r="1605" ht="15.75" customHeight="1">
      <c r="A1605" s="19" t="s">
        <v>3282</v>
      </c>
      <c r="B1605" s="19" t="s">
        <v>3283</v>
      </c>
    </row>
    <row r="1606" ht="15.75" customHeight="1">
      <c r="A1606" s="19" t="s">
        <v>3284</v>
      </c>
      <c r="B1606" s="19" t="s">
        <v>3285</v>
      </c>
    </row>
    <row r="1607" ht="15.75" customHeight="1">
      <c r="A1607" s="19" t="s">
        <v>3286</v>
      </c>
      <c r="B1607" s="19" t="s">
        <v>3287</v>
      </c>
    </row>
    <row r="1608" ht="15.75" customHeight="1">
      <c r="A1608" s="19" t="s">
        <v>3288</v>
      </c>
      <c r="B1608" s="19" t="s">
        <v>3289</v>
      </c>
    </row>
    <row r="1609" ht="15.75" customHeight="1">
      <c r="A1609" s="19" t="s">
        <v>3290</v>
      </c>
      <c r="B1609" s="19" t="s">
        <v>3291</v>
      </c>
    </row>
    <row r="1610" ht="15.75" customHeight="1">
      <c r="A1610" s="19" t="s">
        <v>3292</v>
      </c>
      <c r="B1610" s="19" t="s">
        <v>3293</v>
      </c>
    </row>
    <row r="1611" ht="15.75" customHeight="1">
      <c r="A1611" s="19" t="s">
        <v>3294</v>
      </c>
      <c r="B1611" s="19" t="s">
        <v>3295</v>
      </c>
    </row>
    <row r="1612" ht="15.75" customHeight="1">
      <c r="A1612" s="19" t="s">
        <v>3296</v>
      </c>
      <c r="B1612" s="19" t="s">
        <v>3297</v>
      </c>
    </row>
    <row r="1613" ht="15.75" customHeight="1">
      <c r="A1613" s="19" t="s">
        <v>3298</v>
      </c>
      <c r="B1613" s="19" t="s">
        <v>3299</v>
      </c>
    </row>
    <row r="1614" ht="15.75" customHeight="1">
      <c r="A1614" s="19" t="s">
        <v>3300</v>
      </c>
      <c r="B1614" s="19" t="s">
        <v>3301</v>
      </c>
    </row>
    <row r="1615" ht="15.75" customHeight="1">
      <c r="A1615" s="19" t="s">
        <v>3302</v>
      </c>
      <c r="B1615" s="19" t="s">
        <v>3303</v>
      </c>
    </row>
    <row r="1616" ht="15.75" customHeight="1">
      <c r="A1616" s="19" t="s">
        <v>3304</v>
      </c>
      <c r="B1616" s="19" t="s">
        <v>3305</v>
      </c>
    </row>
    <row r="1617" ht="15.75" customHeight="1">
      <c r="A1617" s="19" t="s">
        <v>3306</v>
      </c>
      <c r="B1617" s="19" t="s">
        <v>3307</v>
      </c>
    </row>
    <row r="1618" ht="15.75" customHeight="1">
      <c r="A1618" s="19" t="s">
        <v>3308</v>
      </c>
      <c r="B1618" s="19" t="s">
        <v>3309</v>
      </c>
    </row>
    <row r="1619" ht="15.75" customHeight="1">
      <c r="A1619" s="19" t="s">
        <v>3310</v>
      </c>
      <c r="B1619" s="19" t="s">
        <v>3311</v>
      </c>
    </row>
    <row r="1620" ht="15.75" customHeight="1">
      <c r="A1620" s="19" t="s">
        <v>3312</v>
      </c>
      <c r="B1620" s="19" t="s">
        <v>3313</v>
      </c>
    </row>
    <row r="1621" ht="15.75" customHeight="1">
      <c r="A1621" s="19" t="s">
        <v>3314</v>
      </c>
      <c r="B1621" s="19" t="s">
        <v>3315</v>
      </c>
    </row>
    <row r="1622" ht="15.75" customHeight="1">
      <c r="A1622" s="19" t="s">
        <v>3316</v>
      </c>
      <c r="B1622" s="19" t="s">
        <v>3317</v>
      </c>
    </row>
    <row r="1623" ht="15.75" customHeight="1">
      <c r="A1623" s="19" t="s">
        <v>3318</v>
      </c>
      <c r="B1623" s="19" t="s">
        <v>3319</v>
      </c>
    </row>
    <row r="1624" ht="15.75" customHeight="1">
      <c r="A1624" s="19" t="s">
        <v>3320</v>
      </c>
      <c r="B1624" s="19" t="s">
        <v>3321</v>
      </c>
    </row>
    <row r="1625" ht="15.75" customHeight="1">
      <c r="A1625" s="19" t="s">
        <v>3322</v>
      </c>
      <c r="B1625" s="19" t="s">
        <v>3323</v>
      </c>
    </row>
    <row r="1626" ht="15.75" customHeight="1">
      <c r="A1626" s="19" t="s">
        <v>3324</v>
      </c>
      <c r="B1626" s="19" t="s">
        <v>3325</v>
      </c>
    </row>
    <row r="1627" ht="15.75" customHeight="1">
      <c r="A1627" s="19" t="s">
        <v>3326</v>
      </c>
      <c r="B1627" s="19" t="s">
        <v>3327</v>
      </c>
    </row>
    <row r="1628" ht="15.75" customHeight="1">
      <c r="A1628" s="19" t="s">
        <v>3328</v>
      </c>
      <c r="B1628" s="19" t="s">
        <v>3329</v>
      </c>
    </row>
    <row r="1629" ht="15.75" customHeight="1">
      <c r="A1629" s="19" t="s">
        <v>3330</v>
      </c>
      <c r="B1629" s="19" t="s">
        <v>3331</v>
      </c>
    </row>
    <row r="1630" ht="15.75" customHeight="1">
      <c r="A1630" s="19" t="s">
        <v>3332</v>
      </c>
      <c r="B1630" s="19" t="s">
        <v>3333</v>
      </c>
    </row>
    <row r="1631" ht="15.75" customHeight="1">
      <c r="A1631" s="19" t="s">
        <v>3334</v>
      </c>
      <c r="B1631" s="19" t="s">
        <v>3335</v>
      </c>
    </row>
    <row r="1632" ht="15.75" customHeight="1">
      <c r="A1632" s="19" t="s">
        <v>3336</v>
      </c>
      <c r="B1632" s="19" t="s">
        <v>3337</v>
      </c>
    </row>
    <row r="1633" ht="15.75" customHeight="1">
      <c r="A1633" s="19" t="s">
        <v>3338</v>
      </c>
      <c r="B1633" s="19" t="s">
        <v>3339</v>
      </c>
    </row>
    <row r="1634" ht="15.75" customHeight="1">
      <c r="A1634" s="19" t="s">
        <v>3340</v>
      </c>
      <c r="B1634" s="19" t="s">
        <v>3341</v>
      </c>
    </row>
    <row r="1635" ht="15.75" customHeight="1">
      <c r="A1635" s="19" t="s">
        <v>3342</v>
      </c>
      <c r="B1635" s="19" t="s">
        <v>3343</v>
      </c>
    </row>
    <row r="1636" ht="15.75" customHeight="1">
      <c r="A1636" s="19" t="s">
        <v>3344</v>
      </c>
      <c r="B1636" s="19" t="s">
        <v>3345</v>
      </c>
    </row>
    <row r="1637" ht="15.75" customHeight="1">
      <c r="A1637" s="19" t="s">
        <v>3346</v>
      </c>
      <c r="B1637" s="19" t="s">
        <v>3347</v>
      </c>
    </row>
    <row r="1638" ht="15.75" customHeight="1">
      <c r="A1638" s="19" t="s">
        <v>3348</v>
      </c>
      <c r="B1638" s="19" t="s">
        <v>3349</v>
      </c>
    </row>
    <row r="1639" ht="15.75" customHeight="1">
      <c r="A1639" s="19" t="s">
        <v>3350</v>
      </c>
      <c r="B1639" s="19" t="s">
        <v>3351</v>
      </c>
    </row>
    <row r="1640" ht="15.75" customHeight="1">
      <c r="A1640" s="19" t="s">
        <v>3352</v>
      </c>
      <c r="B1640" s="19" t="s">
        <v>3353</v>
      </c>
    </row>
    <row r="1641" ht="15.75" customHeight="1">
      <c r="A1641" s="19" t="s">
        <v>3354</v>
      </c>
      <c r="B1641" s="19" t="s">
        <v>3355</v>
      </c>
    </row>
    <row r="1642" ht="15.75" customHeight="1">
      <c r="A1642" s="19" t="s">
        <v>3356</v>
      </c>
      <c r="B1642" s="19" t="s">
        <v>3357</v>
      </c>
    </row>
    <row r="1643" ht="15.75" customHeight="1">
      <c r="A1643" s="19" t="s">
        <v>3358</v>
      </c>
      <c r="B1643" s="19" t="s">
        <v>3359</v>
      </c>
    </row>
    <row r="1644" ht="15.75" customHeight="1">
      <c r="A1644" s="19" t="s">
        <v>3360</v>
      </c>
      <c r="B1644" s="19" t="s">
        <v>3361</v>
      </c>
    </row>
    <row r="1645" ht="15.75" customHeight="1">
      <c r="A1645" s="19" t="s">
        <v>3362</v>
      </c>
      <c r="B1645" s="19" t="s">
        <v>3363</v>
      </c>
    </row>
    <row r="1646" ht="15.75" customHeight="1">
      <c r="A1646" s="19" t="s">
        <v>3364</v>
      </c>
      <c r="B1646" s="19" t="s">
        <v>3365</v>
      </c>
    </row>
    <row r="1647" ht="15.75" customHeight="1">
      <c r="A1647" s="19" t="s">
        <v>3366</v>
      </c>
      <c r="B1647" s="19" t="s">
        <v>3367</v>
      </c>
    </row>
    <row r="1648" ht="15.75" customHeight="1">
      <c r="A1648" s="19" t="s">
        <v>3368</v>
      </c>
      <c r="B1648" s="19" t="s">
        <v>3369</v>
      </c>
    </row>
    <row r="1649" ht="15.75" customHeight="1">
      <c r="A1649" s="19" t="s">
        <v>3370</v>
      </c>
      <c r="B1649" s="19" t="s">
        <v>3371</v>
      </c>
    </row>
    <row r="1650" ht="15.75" customHeight="1">
      <c r="A1650" s="19" t="s">
        <v>3372</v>
      </c>
      <c r="B1650" s="19" t="s">
        <v>3373</v>
      </c>
    </row>
    <row r="1651" ht="15.75" customHeight="1">
      <c r="A1651" s="19" t="s">
        <v>3374</v>
      </c>
      <c r="B1651" s="19" t="s">
        <v>3375</v>
      </c>
    </row>
    <row r="1652" ht="15.75" customHeight="1">
      <c r="A1652" s="19" t="s">
        <v>3376</v>
      </c>
      <c r="B1652" s="19" t="s">
        <v>3377</v>
      </c>
    </row>
    <row r="1653" ht="15.75" customHeight="1">
      <c r="A1653" s="19" t="s">
        <v>3378</v>
      </c>
      <c r="B1653" s="19" t="s">
        <v>3379</v>
      </c>
    </row>
    <row r="1654" ht="15.75" customHeight="1">
      <c r="A1654" s="19" t="s">
        <v>3380</v>
      </c>
      <c r="B1654" s="19" t="s">
        <v>3381</v>
      </c>
    </row>
    <row r="1655" ht="15.75" customHeight="1">
      <c r="A1655" s="19" t="s">
        <v>3382</v>
      </c>
      <c r="B1655" s="19" t="s">
        <v>3383</v>
      </c>
    </row>
    <row r="1656" ht="15.75" customHeight="1">
      <c r="A1656" s="19" t="s">
        <v>3384</v>
      </c>
      <c r="B1656" s="19" t="s">
        <v>3385</v>
      </c>
    </row>
    <row r="1657" ht="15.75" customHeight="1">
      <c r="A1657" s="19" t="s">
        <v>3386</v>
      </c>
      <c r="B1657" s="19" t="s">
        <v>3387</v>
      </c>
    </row>
    <row r="1658" ht="15.75" customHeight="1">
      <c r="A1658" s="19" t="s">
        <v>3388</v>
      </c>
      <c r="B1658" s="19" t="s">
        <v>3389</v>
      </c>
    </row>
    <row r="1659" ht="15.75" customHeight="1">
      <c r="A1659" s="19" t="s">
        <v>3390</v>
      </c>
      <c r="B1659" s="19" t="s">
        <v>3391</v>
      </c>
    </row>
    <row r="1660" ht="15.75" customHeight="1">
      <c r="A1660" s="19" t="s">
        <v>3392</v>
      </c>
      <c r="B1660" s="19" t="s">
        <v>3393</v>
      </c>
    </row>
    <row r="1661" ht="15.75" customHeight="1">
      <c r="A1661" s="19" t="s">
        <v>3394</v>
      </c>
      <c r="B1661" s="19" t="s">
        <v>3395</v>
      </c>
    </row>
    <row r="1662" ht="15.75" customHeight="1">
      <c r="A1662" s="19" t="s">
        <v>3396</v>
      </c>
      <c r="B1662" s="19" t="s">
        <v>3397</v>
      </c>
    </row>
    <row r="1663" ht="15.75" customHeight="1">
      <c r="A1663" s="19" t="s">
        <v>3398</v>
      </c>
      <c r="B1663" s="19" t="s">
        <v>3399</v>
      </c>
    </row>
    <row r="1664" ht="15.75" customHeight="1">
      <c r="A1664" s="19" t="s">
        <v>3400</v>
      </c>
      <c r="B1664" s="19" t="s">
        <v>3401</v>
      </c>
    </row>
    <row r="1665" ht="15.75" customHeight="1">
      <c r="A1665" s="19" t="s">
        <v>3402</v>
      </c>
      <c r="B1665" s="19" t="s">
        <v>3403</v>
      </c>
    </row>
    <row r="1666" ht="15.75" customHeight="1">
      <c r="A1666" s="19" t="s">
        <v>3404</v>
      </c>
      <c r="B1666" s="19" t="s">
        <v>3405</v>
      </c>
    </row>
    <row r="1667" ht="15.75" customHeight="1">
      <c r="A1667" s="19" t="s">
        <v>3406</v>
      </c>
      <c r="B1667" s="19" t="s">
        <v>3407</v>
      </c>
    </row>
    <row r="1668" ht="15.75" customHeight="1">
      <c r="A1668" s="19" t="s">
        <v>3408</v>
      </c>
      <c r="B1668" s="19" t="s">
        <v>3409</v>
      </c>
    </row>
    <row r="1669" ht="15.75" customHeight="1">
      <c r="A1669" s="19" t="s">
        <v>3410</v>
      </c>
      <c r="B1669" s="19" t="s">
        <v>3411</v>
      </c>
    </row>
    <row r="1670" ht="15.75" customHeight="1">
      <c r="A1670" s="19" t="s">
        <v>3412</v>
      </c>
      <c r="B1670" s="19" t="s">
        <v>3413</v>
      </c>
    </row>
    <row r="1671" ht="15.75" customHeight="1">
      <c r="A1671" s="19" t="s">
        <v>3414</v>
      </c>
      <c r="B1671" s="19" t="s">
        <v>3415</v>
      </c>
    </row>
    <row r="1672" ht="15.75" customHeight="1">
      <c r="A1672" s="19" t="s">
        <v>3416</v>
      </c>
      <c r="B1672" s="19" t="s">
        <v>3417</v>
      </c>
    </row>
    <row r="1673" ht="15.75" customHeight="1">
      <c r="A1673" s="19" t="s">
        <v>3418</v>
      </c>
      <c r="B1673" s="19" t="s">
        <v>3419</v>
      </c>
    </row>
    <row r="1674" ht="15.75" customHeight="1">
      <c r="A1674" s="19" t="s">
        <v>3420</v>
      </c>
      <c r="B1674" s="19" t="s">
        <v>3421</v>
      </c>
    </row>
    <row r="1675" ht="15.75" customHeight="1">
      <c r="A1675" s="19" t="s">
        <v>3422</v>
      </c>
      <c r="B1675" s="19" t="s">
        <v>3423</v>
      </c>
    </row>
    <row r="1676" ht="15.75" customHeight="1">
      <c r="A1676" s="19" t="s">
        <v>3424</v>
      </c>
      <c r="B1676" s="19" t="s">
        <v>3425</v>
      </c>
    </row>
    <row r="1677" ht="15.75" customHeight="1">
      <c r="A1677" s="19" t="s">
        <v>3426</v>
      </c>
      <c r="B1677" s="19" t="s">
        <v>3427</v>
      </c>
    </row>
    <row r="1678" ht="15.75" customHeight="1">
      <c r="A1678" s="19" t="s">
        <v>3428</v>
      </c>
      <c r="B1678" s="19" t="s">
        <v>3429</v>
      </c>
    </row>
    <row r="1679" ht="15.75" customHeight="1">
      <c r="A1679" s="19" t="s">
        <v>3430</v>
      </c>
      <c r="B1679" s="19" t="s">
        <v>3431</v>
      </c>
    </row>
    <row r="1680" ht="15.75" customHeight="1">
      <c r="A1680" s="19" t="s">
        <v>3432</v>
      </c>
      <c r="B1680" s="19" t="s">
        <v>3433</v>
      </c>
    </row>
    <row r="1681" ht="15.75" customHeight="1">
      <c r="A1681" s="19" t="s">
        <v>3434</v>
      </c>
      <c r="B1681" s="19" t="s">
        <v>3435</v>
      </c>
    </row>
    <row r="1682" ht="15.75" customHeight="1">
      <c r="A1682" s="19" t="s">
        <v>3436</v>
      </c>
      <c r="B1682" s="19" t="s">
        <v>3437</v>
      </c>
    </row>
    <row r="1683" ht="15.75" customHeight="1">
      <c r="A1683" s="19" t="s">
        <v>3438</v>
      </c>
      <c r="B1683" s="19" t="s">
        <v>3439</v>
      </c>
    </row>
    <row r="1684" ht="15.75" customHeight="1">
      <c r="A1684" s="19" t="s">
        <v>3440</v>
      </c>
      <c r="B1684" s="19" t="s">
        <v>3441</v>
      </c>
    </row>
    <row r="1685" ht="15.75" customHeight="1">
      <c r="A1685" s="19" t="s">
        <v>3442</v>
      </c>
      <c r="B1685" s="19" t="s">
        <v>3443</v>
      </c>
    </row>
    <row r="1686" ht="15.75" customHeight="1">
      <c r="A1686" s="19" t="s">
        <v>3444</v>
      </c>
      <c r="B1686" s="19" t="s">
        <v>3445</v>
      </c>
    </row>
    <row r="1687" ht="15.75" customHeight="1">
      <c r="A1687" s="19" t="s">
        <v>3446</v>
      </c>
      <c r="B1687" s="19" t="s">
        <v>3447</v>
      </c>
    </row>
    <row r="1688" ht="15.75" customHeight="1">
      <c r="A1688" s="19" t="s">
        <v>3448</v>
      </c>
      <c r="B1688" s="19" t="s">
        <v>3449</v>
      </c>
    </row>
    <row r="1689" ht="15.75" customHeight="1">
      <c r="A1689" s="19" t="s">
        <v>3450</v>
      </c>
      <c r="B1689" s="19" t="s">
        <v>3451</v>
      </c>
    </row>
    <row r="1690" ht="15.75" customHeight="1">
      <c r="A1690" s="19" t="s">
        <v>3452</v>
      </c>
      <c r="B1690" s="19" t="s">
        <v>3453</v>
      </c>
    </row>
    <row r="1691" ht="15.75" customHeight="1">
      <c r="A1691" s="19" t="s">
        <v>3454</v>
      </c>
      <c r="B1691" s="19" t="s">
        <v>3455</v>
      </c>
    </row>
    <row r="1692" ht="15.75" customHeight="1">
      <c r="A1692" s="19" t="s">
        <v>3456</v>
      </c>
      <c r="B1692" s="19" t="s">
        <v>3457</v>
      </c>
    </row>
    <row r="1693" ht="15.75" customHeight="1">
      <c r="A1693" s="19" t="s">
        <v>3458</v>
      </c>
      <c r="B1693" s="19" t="s">
        <v>3459</v>
      </c>
    </row>
    <row r="1694" ht="15.75" customHeight="1">
      <c r="A1694" s="19" t="s">
        <v>3460</v>
      </c>
      <c r="B1694" s="19" t="s">
        <v>3461</v>
      </c>
    </row>
    <row r="1695" ht="15.75" customHeight="1">
      <c r="A1695" s="19" t="s">
        <v>3462</v>
      </c>
      <c r="B1695" s="19" t="s">
        <v>3463</v>
      </c>
    </row>
    <row r="1696" ht="15.75" customHeight="1">
      <c r="A1696" s="19" t="s">
        <v>3464</v>
      </c>
      <c r="B1696" s="19" t="s">
        <v>3465</v>
      </c>
    </row>
    <row r="1697" ht="15.75" customHeight="1">
      <c r="A1697" s="19" t="s">
        <v>3466</v>
      </c>
      <c r="B1697" s="19" t="s">
        <v>3467</v>
      </c>
    </row>
    <row r="1698" ht="15.75" customHeight="1">
      <c r="A1698" s="19" t="s">
        <v>3468</v>
      </c>
      <c r="B1698" s="19" t="s">
        <v>3469</v>
      </c>
    </row>
    <row r="1699" ht="15.75" customHeight="1">
      <c r="A1699" s="19" t="s">
        <v>3470</v>
      </c>
      <c r="B1699" s="19" t="s">
        <v>3471</v>
      </c>
    </row>
    <row r="1700" ht="15.75" customHeight="1">
      <c r="A1700" s="19" t="s">
        <v>3472</v>
      </c>
      <c r="B1700" s="19" t="s">
        <v>3473</v>
      </c>
    </row>
    <row r="1701" ht="15.75" customHeight="1">
      <c r="A1701" s="19" t="s">
        <v>3474</v>
      </c>
      <c r="B1701" s="19" t="s">
        <v>3475</v>
      </c>
    </row>
    <row r="1702" ht="15.75" customHeight="1">
      <c r="A1702" s="19" t="s">
        <v>3476</v>
      </c>
      <c r="B1702" s="19" t="s">
        <v>3477</v>
      </c>
    </row>
    <row r="1703" ht="15.75" customHeight="1">
      <c r="A1703" s="19" t="s">
        <v>3478</v>
      </c>
      <c r="B1703" s="19" t="s">
        <v>3479</v>
      </c>
    </row>
    <row r="1704" ht="15.75" customHeight="1">
      <c r="A1704" s="19" t="s">
        <v>3480</v>
      </c>
      <c r="B1704" s="19" t="s">
        <v>3481</v>
      </c>
    </row>
    <row r="1705" ht="15.75" customHeight="1">
      <c r="A1705" s="19" t="s">
        <v>3482</v>
      </c>
      <c r="B1705" s="19" t="s">
        <v>3483</v>
      </c>
    </row>
    <row r="1706" ht="15.75" customHeight="1">
      <c r="A1706" s="19" t="s">
        <v>3484</v>
      </c>
      <c r="B1706" s="19" t="s">
        <v>3485</v>
      </c>
    </row>
    <row r="1707" ht="15.75" customHeight="1">
      <c r="A1707" s="19" t="s">
        <v>3486</v>
      </c>
      <c r="B1707" s="19" t="s">
        <v>3487</v>
      </c>
    </row>
    <row r="1708" ht="15.75" customHeight="1">
      <c r="A1708" s="19" t="s">
        <v>3488</v>
      </c>
      <c r="B1708" s="19" t="s">
        <v>3489</v>
      </c>
    </row>
    <row r="1709" ht="15.75" customHeight="1">
      <c r="A1709" s="19" t="s">
        <v>3490</v>
      </c>
      <c r="B1709" s="19" t="s">
        <v>3491</v>
      </c>
    </row>
    <row r="1710" ht="15.75" customHeight="1">
      <c r="A1710" s="19" t="s">
        <v>3492</v>
      </c>
      <c r="B1710" s="19" t="s">
        <v>3493</v>
      </c>
    </row>
    <row r="1711" ht="15.75" customHeight="1">
      <c r="A1711" s="19" t="s">
        <v>3494</v>
      </c>
      <c r="B1711" s="19" t="s">
        <v>3495</v>
      </c>
    </row>
    <row r="1712" ht="15.75" customHeight="1">
      <c r="A1712" s="19" t="s">
        <v>3496</v>
      </c>
      <c r="B1712" s="19" t="s">
        <v>3497</v>
      </c>
    </row>
    <row r="1713" ht="15.75" customHeight="1">
      <c r="A1713" s="19" t="s">
        <v>3498</v>
      </c>
      <c r="B1713" s="19" t="s">
        <v>3499</v>
      </c>
    </row>
    <row r="1714" ht="15.75" customHeight="1">
      <c r="A1714" s="19" t="s">
        <v>3500</v>
      </c>
      <c r="B1714" s="19" t="s">
        <v>3501</v>
      </c>
    </row>
    <row r="1715" ht="15.75" customHeight="1">
      <c r="A1715" s="19" t="s">
        <v>3502</v>
      </c>
      <c r="B1715" s="19" t="s">
        <v>3503</v>
      </c>
    </row>
    <row r="1716" ht="15.75" customHeight="1">
      <c r="A1716" s="19" t="s">
        <v>3504</v>
      </c>
      <c r="B1716" s="19" t="s">
        <v>3505</v>
      </c>
    </row>
    <row r="1717" ht="15.75" customHeight="1">
      <c r="A1717" s="19" t="s">
        <v>3506</v>
      </c>
      <c r="B1717" s="19" t="s">
        <v>3507</v>
      </c>
    </row>
    <row r="1718" ht="15.75" customHeight="1">
      <c r="A1718" s="19" t="s">
        <v>3508</v>
      </c>
      <c r="B1718" s="19" t="s">
        <v>3509</v>
      </c>
    </row>
    <row r="1719" ht="15.75" customHeight="1">
      <c r="A1719" s="19" t="s">
        <v>3510</v>
      </c>
      <c r="B1719" s="19" t="s">
        <v>3511</v>
      </c>
    </row>
    <row r="1720" ht="15.75" customHeight="1">
      <c r="A1720" s="19" t="s">
        <v>3512</v>
      </c>
      <c r="B1720" s="19" t="s">
        <v>3513</v>
      </c>
    </row>
    <row r="1721" ht="15.75" customHeight="1">
      <c r="A1721" s="19" t="s">
        <v>3514</v>
      </c>
      <c r="B1721" s="19" t="s">
        <v>3515</v>
      </c>
    </row>
    <row r="1722" ht="15.75" customHeight="1">
      <c r="A1722" s="19" t="s">
        <v>3516</v>
      </c>
      <c r="B1722" s="19" t="s">
        <v>3517</v>
      </c>
    </row>
    <row r="1723" ht="15.75" customHeight="1">
      <c r="A1723" s="19" t="s">
        <v>3518</v>
      </c>
      <c r="B1723" s="19" t="s">
        <v>3519</v>
      </c>
    </row>
    <row r="1724" ht="15.75" customHeight="1">
      <c r="A1724" s="19" t="s">
        <v>3520</v>
      </c>
      <c r="B1724" s="19" t="s">
        <v>3521</v>
      </c>
    </row>
    <row r="1725" ht="15.75" customHeight="1">
      <c r="A1725" s="19" t="s">
        <v>3522</v>
      </c>
      <c r="B1725" s="19" t="s">
        <v>3523</v>
      </c>
    </row>
    <row r="1726" ht="15.75" customHeight="1">
      <c r="A1726" s="19" t="s">
        <v>3524</v>
      </c>
      <c r="B1726" s="19" t="s">
        <v>3525</v>
      </c>
    </row>
    <row r="1727" ht="15.75" customHeight="1">
      <c r="A1727" s="19" t="s">
        <v>3526</v>
      </c>
      <c r="B1727" s="19" t="s">
        <v>3527</v>
      </c>
    </row>
    <row r="1728" ht="15.75" customHeight="1">
      <c r="A1728" s="19" t="s">
        <v>3528</v>
      </c>
      <c r="B1728" s="19" t="s">
        <v>3529</v>
      </c>
    </row>
    <row r="1729" ht="15.75" customHeight="1">
      <c r="A1729" s="19" t="s">
        <v>3530</v>
      </c>
      <c r="B1729" s="19" t="s">
        <v>3531</v>
      </c>
    </row>
    <row r="1730" ht="15.75" customHeight="1">
      <c r="A1730" s="19" t="s">
        <v>3532</v>
      </c>
      <c r="B1730" s="19" t="s">
        <v>3533</v>
      </c>
    </row>
    <row r="1731" ht="15.75" customHeight="1">
      <c r="A1731" s="19" t="s">
        <v>3534</v>
      </c>
      <c r="B1731" s="19" t="s">
        <v>3535</v>
      </c>
    </row>
    <row r="1732" ht="15.75" customHeight="1">
      <c r="A1732" s="19" t="s">
        <v>3536</v>
      </c>
      <c r="B1732" s="19" t="s">
        <v>3537</v>
      </c>
    </row>
    <row r="1733" ht="15.75" customHeight="1">
      <c r="A1733" s="19" t="s">
        <v>3538</v>
      </c>
      <c r="B1733" s="19" t="s">
        <v>3539</v>
      </c>
    </row>
    <row r="1734" ht="15.75" customHeight="1">
      <c r="A1734" s="19" t="s">
        <v>3540</v>
      </c>
      <c r="B1734" s="19" t="s">
        <v>3541</v>
      </c>
    </row>
    <row r="1735" ht="15.75" customHeight="1">
      <c r="A1735" s="19" t="s">
        <v>3542</v>
      </c>
      <c r="B1735" s="19" t="s">
        <v>3543</v>
      </c>
    </row>
    <row r="1736" ht="15.75" customHeight="1">
      <c r="A1736" s="19" t="s">
        <v>3544</v>
      </c>
      <c r="B1736" s="19" t="s">
        <v>3545</v>
      </c>
    </row>
    <row r="1737" ht="15.75" customHeight="1">
      <c r="A1737" s="19" t="s">
        <v>3546</v>
      </c>
      <c r="B1737" s="19" t="s">
        <v>3547</v>
      </c>
    </row>
    <row r="1738" ht="15.75" customHeight="1">
      <c r="A1738" s="19" t="s">
        <v>3548</v>
      </c>
      <c r="B1738" s="19" t="s">
        <v>3549</v>
      </c>
    </row>
    <row r="1739" ht="15.75" customHeight="1">
      <c r="A1739" s="19" t="s">
        <v>3550</v>
      </c>
      <c r="B1739" s="19" t="s">
        <v>3551</v>
      </c>
    </row>
    <row r="1740" ht="15.75" customHeight="1">
      <c r="A1740" s="19" t="s">
        <v>3552</v>
      </c>
      <c r="B1740" s="19" t="s">
        <v>3553</v>
      </c>
    </row>
    <row r="1741" ht="15.75" customHeight="1">
      <c r="A1741" s="19" t="s">
        <v>3554</v>
      </c>
      <c r="B1741" s="19" t="s">
        <v>3555</v>
      </c>
    </row>
    <row r="1742" ht="15.75" customHeight="1">
      <c r="A1742" s="19" t="s">
        <v>3556</v>
      </c>
      <c r="B1742" s="19" t="s">
        <v>3557</v>
      </c>
    </row>
    <row r="1743" ht="15.75" customHeight="1">
      <c r="A1743" s="19" t="s">
        <v>3558</v>
      </c>
      <c r="B1743" s="19" t="s">
        <v>3559</v>
      </c>
    </row>
    <row r="1744" ht="15.75" customHeight="1">
      <c r="A1744" s="19" t="s">
        <v>3560</v>
      </c>
      <c r="B1744" s="19" t="s">
        <v>3561</v>
      </c>
    </row>
    <row r="1745" ht="15.75" customHeight="1">
      <c r="A1745" s="19" t="s">
        <v>3562</v>
      </c>
      <c r="B1745" s="19" t="s">
        <v>3563</v>
      </c>
    </row>
    <row r="1746" ht="15.75" customHeight="1">
      <c r="A1746" s="19" t="s">
        <v>3564</v>
      </c>
      <c r="B1746" s="19" t="s">
        <v>3565</v>
      </c>
    </row>
    <row r="1747" ht="15.75" customHeight="1">
      <c r="A1747" s="19" t="s">
        <v>3566</v>
      </c>
      <c r="B1747" s="19" t="s">
        <v>3567</v>
      </c>
    </row>
    <row r="1748" ht="15.75" customHeight="1">
      <c r="A1748" s="19" t="s">
        <v>3568</v>
      </c>
      <c r="B1748" s="19" t="s">
        <v>3569</v>
      </c>
    </row>
    <row r="1749" ht="15.75" customHeight="1">
      <c r="A1749" s="19" t="s">
        <v>3570</v>
      </c>
      <c r="B1749" s="19" t="s">
        <v>3571</v>
      </c>
    </row>
    <row r="1750" ht="15.75" customHeight="1">
      <c r="A1750" s="19" t="s">
        <v>3572</v>
      </c>
      <c r="B1750" s="19" t="s">
        <v>3573</v>
      </c>
    </row>
    <row r="1751" ht="15.75" customHeight="1">
      <c r="A1751" s="19" t="s">
        <v>3574</v>
      </c>
      <c r="B1751" s="19" t="s">
        <v>3575</v>
      </c>
    </row>
    <row r="1752" ht="15.75" customHeight="1">
      <c r="A1752" s="19" t="s">
        <v>3576</v>
      </c>
      <c r="B1752" s="19" t="s">
        <v>3577</v>
      </c>
    </row>
    <row r="1753" ht="15.75" customHeight="1">
      <c r="A1753" s="19" t="s">
        <v>3578</v>
      </c>
      <c r="B1753" s="19" t="s">
        <v>3579</v>
      </c>
    </row>
    <row r="1754" ht="15.75" customHeight="1">
      <c r="A1754" s="19" t="s">
        <v>3580</v>
      </c>
      <c r="B1754" s="19" t="s">
        <v>3581</v>
      </c>
    </row>
    <row r="1755" ht="15.75" customHeight="1">
      <c r="A1755" s="19" t="s">
        <v>3582</v>
      </c>
      <c r="B1755" s="19" t="s">
        <v>3583</v>
      </c>
    </row>
    <row r="1756" ht="15.75" customHeight="1">
      <c r="A1756" s="19" t="s">
        <v>3584</v>
      </c>
      <c r="B1756" s="19" t="s">
        <v>3585</v>
      </c>
    </row>
    <row r="1757" ht="15.75" customHeight="1">
      <c r="A1757" s="19" t="s">
        <v>3586</v>
      </c>
      <c r="B1757" s="19" t="s">
        <v>3587</v>
      </c>
    </row>
    <row r="1758" ht="15.75" customHeight="1">
      <c r="A1758" s="19" t="s">
        <v>3588</v>
      </c>
      <c r="B1758" s="19" t="s">
        <v>3589</v>
      </c>
    </row>
    <row r="1759" ht="15.75" customHeight="1">
      <c r="A1759" s="19" t="s">
        <v>3590</v>
      </c>
      <c r="B1759" s="19" t="s">
        <v>3591</v>
      </c>
    </row>
    <row r="1760" ht="15.75" customHeight="1">
      <c r="A1760" s="19" t="s">
        <v>3592</v>
      </c>
      <c r="B1760" s="19" t="s">
        <v>3593</v>
      </c>
    </row>
    <row r="1761" ht="15.75" customHeight="1">
      <c r="A1761" s="19" t="s">
        <v>3594</v>
      </c>
      <c r="B1761" s="19" t="s">
        <v>3595</v>
      </c>
    </row>
    <row r="1762" ht="15.75" customHeight="1">
      <c r="A1762" s="19" t="s">
        <v>3596</v>
      </c>
      <c r="B1762" s="19" t="s">
        <v>3597</v>
      </c>
    </row>
    <row r="1763" ht="15.75" customHeight="1">
      <c r="A1763" s="19" t="s">
        <v>3598</v>
      </c>
      <c r="B1763" s="19" t="s">
        <v>3599</v>
      </c>
    </row>
    <row r="1764" ht="15.75" customHeight="1">
      <c r="A1764" s="19" t="s">
        <v>3600</v>
      </c>
      <c r="B1764" s="19" t="s">
        <v>3601</v>
      </c>
    </row>
    <row r="1765" ht="15.75" customHeight="1">
      <c r="A1765" s="19" t="s">
        <v>3602</v>
      </c>
      <c r="B1765" s="19" t="s">
        <v>3603</v>
      </c>
    </row>
    <row r="1766" ht="15.75" customHeight="1">
      <c r="A1766" s="19" t="s">
        <v>3604</v>
      </c>
      <c r="B1766" s="19" t="s">
        <v>3605</v>
      </c>
    </row>
    <row r="1767" ht="15.75" customHeight="1">
      <c r="A1767" s="19" t="s">
        <v>3606</v>
      </c>
      <c r="B1767" s="19" t="s">
        <v>3607</v>
      </c>
    </row>
    <row r="1768" ht="15.75" customHeight="1">
      <c r="A1768" s="19" t="s">
        <v>3608</v>
      </c>
      <c r="B1768" s="19" t="s">
        <v>3609</v>
      </c>
    </row>
    <row r="1769" ht="15.75" customHeight="1">
      <c r="A1769" s="19" t="s">
        <v>3610</v>
      </c>
      <c r="B1769" s="19" t="s">
        <v>3611</v>
      </c>
    </row>
    <row r="1770" ht="15.75" customHeight="1">
      <c r="A1770" s="19" t="s">
        <v>3612</v>
      </c>
      <c r="B1770" s="19" t="s">
        <v>3613</v>
      </c>
    </row>
    <row r="1771" ht="15.75" customHeight="1">
      <c r="A1771" s="19" t="s">
        <v>3614</v>
      </c>
      <c r="B1771" s="19" t="s">
        <v>3615</v>
      </c>
    </row>
    <row r="1772" ht="15.75" customHeight="1">
      <c r="A1772" s="19" t="s">
        <v>3616</v>
      </c>
      <c r="B1772" s="19" t="s">
        <v>3617</v>
      </c>
    </row>
    <row r="1773" ht="15.75" customHeight="1">
      <c r="A1773" s="19" t="s">
        <v>3618</v>
      </c>
      <c r="B1773" s="19" t="s">
        <v>3619</v>
      </c>
    </row>
    <row r="1774" ht="15.75" customHeight="1">
      <c r="A1774" s="19" t="s">
        <v>3620</v>
      </c>
      <c r="B1774" s="19" t="s">
        <v>3621</v>
      </c>
    </row>
    <row r="1775" ht="15.75" customHeight="1">
      <c r="A1775" s="19" t="s">
        <v>3622</v>
      </c>
      <c r="B1775" s="19" t="s">
        <v>3623</v>
      </c>
    </row>
    <row r="1776" ht="15.75" customHeight="1">
      <c r="A1776" s="19" t="s">
        <v>3624</v>
      </c>
      <c r="B1776" s="19" t="s">
        <v>3625</v>
      </c>
    </row>
    <row r="1777" ht="15.75" customHeight="1">
      <c r="A1777" s="19" t="s">
        <v>3626</v>
      </c>
      <c r="B1777" s="19" t="s">
        <v>3627</v>
      </c>
    </row>
    <row r="1778" ht="15.75" customHeight="1">
      <c r="A1778" s="19" t="s">
        <v>3628</v>
      </c>
      <c r="B1778" s="19" t="s">
        <v>3629</v>
      </c>
    </row>
    <row r="1779" ht="15.75" customHeight="1">
      <c r="A1779" s="19" t="s">
        <v>3630</v>
      </c>
      <c r="B1779" s="19" t="s">
        <v>3631</v>
      </c>
    </row>
    <row r="1780" ht="15.75" customHeight="1">
      <c r="A1780" s="19" t="s">
        <v>3632</v>
      </c>
      <c r="B1780" s="19" t="s">
        <v>3633</v>
      </c>
    </row>
    <row r="1781" ht="15.75" customHeight="1">
      <c r="A1781" s="19" t="s">
        <v>3634</v>
      </c>
      <c r="B1781" s="19" t="s">
        <v>3635</v>
      </c>
    </row>
    <row r="1782" ht="15.75" customHeight="1">
      <c r="A1782" s="19" t="s">
        <v>3636</v>
      </c>
      <c r="B1782" s="19" t="s">
        <v>3637</v>
      </c>
    </row>
    <row r="1783" ht="15.75" customHeight="1">
      <c r="A1783" s="19" t="s">
        <v>3638</v>
      </c>
      <c r="B1783" s="19" t="s">
        <v>3639</v>
      </c>
    </row>
    <row r="1784" ht="15.75" customHeight="1">
      <c r="A1784" s="19" t="s">
        <v>3640</v>
      </c>
      <c r="B1784" s="19" t="s">
        <v>3641</v>
      </c>
    </row>
    <row r="1785" ht="15.75" customHeight="1">
      <c r="A1785" s="19" t="s">
        <v>3642</v>
      </c>
      <c r="B1785" s="19" t="s">
        <v>3643</v>
      </c>
    </row>
    <row r="1786" ht="15.75" customHeight="1">
      <c r="A1786" s="19" t="s">
        <v>3644</v>
      </c>
      <c r="B1786" s="19" t="s">
        <v>3645</v>
      </c>
    </row>
    <row r="1787" ht="15.75" customHeight="1">
      <c r="A1787" s="19" t="s">
        <v>3646</v>
      </c>
      <c r="B1787" s="19" t="s">
        <v>3647</v>
      </c>
    </row>
    <row r="1788" ht="15.75" customHeight="1">
      <c r="A1788" s="19" t="s">
        <v>3648</v>
      </c>
      <c r="B1788" s="19" t="s">
        <v>3649</v>
      </c>
    </row>
    <row r="1789" ht="15.75" customHeight="1">
      <c r="A1789" s="19" t="s">
        <v>3650</v>
      </c>
      <c r="B1789" s="19" t="s">
        <v>3651</v>
      </c>
    </row>
    <row r="1790" ht="15.75" customHeight="1">
      <c r="A1790" s="19" t="s">
        <v>3652</v>
      </c>
      <c r="B1790" s="19" t="s">
        <v>3653</v>
      </c>
    </row>
    <row r="1791" ht="15.75" customHeight="1">
      <c r="A1791" s="19" t="s">
        <v>3654</v>
      </c>
      <c r="B1791" s="19" t="s">
        <v>3655</v>
      </c>
    </row>
    <row r="1792" ht="15.75" customHeight="1">
      <c r="A1792" s="19" t="s">
        <v>3656</v>
      </c>
      <c r="B1792" s="19" t="s">
        <v>3657</v>
      </c>
    </row>
    <row r="1793" ht="15.75" customHeight="1">
      <c r="A1793" s="19" t="s">
        <v>3658</v>
      </c>
      <c r="B1793" s="19" t="s">
        <v>3659</v>
      </c>
    </row>
    <row r="1794" ht="15.75" customHeight="1">
      <c r="A1794" s="19" t="s">
        <v>3660</v>
      </c>
      <c r="B1794" s="19" t="s">
        <v>3661</v>
      </c>
    </row>
    <row r="1795" ht="15.75" customHeight="1">
      <c r="A1795" s="19" t="s">
        <v>3662</v>
      </c>
      <c r="B1795" s="19" t="s">
        <v>3663</v>
      </c>
    </row>
    <row r="1796" ht="15.75" customHeight="1">
      <c r="A1796" s="19" t="s">
        <v>3664</v>
      </c>
      <c r="B1796" s="19" t="s">
        <v>3665</v>
      </c>
    </row>
    <row r="1797" ht="15.75" customHeight="1">
      <c r="A1797" s="19" t="s">
        <v>3666</v>
      </c>
      <c r="B1797" s="19" t="s">
        <v>3667</v>
      </c>
    </row>
    <row r="1798" ht="15.75" customHeight="1">
      <c r="A1798" s="19" t="s">
        <v>3668</v>
      </c>
      <c r="B1798" s="19" t="s">
        <v>3669</v>
      </c>
    </row>
    <row r="1799" ht="15.75" customHeight="1">
      <c r="A1799" s="19" t="s">
        <v>3670</v>
      </c>
      <c r="B1799" s="19" t="s">
        <v>3671</v>
      </c>
    </row>
    <row r="1800" ht="15.75" customHeight="1">
      <c r="A1800" s="19" t="s">
        <v>3672</v>
      </c>
      <c r="B1800" s="19" t="s">
        <v>3673</v>
      </c>
    </row>
    <row r="1801" ht="15.75" customHeight="1">
      <c r="A1801" s="19" t="s">
        <v>3674</v>
      </c>
      <c r="B1801" s="19" t="s">
        <v>3675</v>
      </c>
    </row>
    <row r="1802" ht="15.75" customHeight="1">
      <c r="A1802" s="19" t="s">
        <v>3676</v>
      </c>
      <c r="B1802" s="19" t="s">
        <v>3677</v>
      </c>
    </row>
    <row r="1803" ht="15.75" customHeight="1">
      <c r="A1803" s="19" t="s">
        <v>3678</v>
      </c>
      <c r="B1803" s="19" t="s">
        <v>3679</v>
      </c>
    </row>
    <row r="1804" ht="15.75" customHeight="1">
      <c r="A1804" s="19" t="s">
        <v>3680</v>
      </c>
      <c r="B1804" s="19" t="s">
        <v>3681</v>
      </c>
    </row>
    <row r="1805" ht="15.75" customHeight="1">
      <c r="A1805" s="19" t="s">
        <v>3682</v>
      </c>
      <c r="B1805" s="19" t="s">
        <v>3683</v>
      </c>
    </row>
    <row r="1806" ht="15.75" customHeight="1">
      <c r="A1806" s="19" t="s">
        <v>3684</v>
      </c>
      <c r="B1806" s="19" t="s">
        <v>3685</v>
      </c>
    </row>
    <row r="1807" ht="15.75" customHeight="1">
      <c r="A1807" s="19" t="s">
        <v>3686</v>
      </c>
      <c r="B1807" s="19" t="s">
        <v>3687</v>
      </c>
    </row>
    <row r="1808" ht="15.75" customHeight="1">
      <c r="A1808" s="19" t="s">
        <v>3688</v>
      </c>
      <c r="B1808" s="19" t="s">
        <v>3689</v>
      </c>
    </row>
    <row r="1809" ht="15.75" customHeight="1">
      <c r="A1809" s="19" t="s">
        <v>3690</v>
      </c>
      <c r="B1809" s="19" t="s">
        <v>3691</v>
      </c>
    </row>
    <row r="1810" ht="15.75" customHeight="1">
      <c r="A1810" s="19" t="s">
        <v>3692</v>
      </c>
      <c r="B1810" s="19" t="s">
        <v>3693</v>
      </c>
    </row>
    <row r="1811" ht="15.75" customHeight="1">
      <c r="A1811" s="19" t="s">
        <v>3694</v>
      </c>
      <c r="B1811" s="19" t="s">
        <v>3695</v>
      </c>
    </row>
    <row r="1812" ht="15.75" customHeight="1">
      <c r="A1812" s="19" t="s">
        <v>3696</v>
      </c>
      <c r="B1812" s="19" t="s">
        <v>3697</v>
      </c>
    </row>
    <row r="1813" ht="15.75" customHeight="1">
      <c r="A1813" s="19" t="s">
        <v>3698</v>
      </c>
      <c r="B1813" s="19" t="s">
        <v>3699</v>
      </c>
    </row>
    <row r="1814" ht="15.75" customHeight="1">
      <c r="A1814" s="19" t="s">
        <v>3700</v>
      </c>
      <c r="B1814" s="19" t="s">
        <v>3701</v>
      </c>
    </row>
    <row r="1815" ht="15.75" customHeight="1">
      <c r="A1815" s="19" t="s">
        <v>3702</v>
      </c>
      <c r="B1815" s="19" t="s">
        <v>3703</v>
      </c>
    </row>
    <row r="1816" ht="15.75" customHeight="1">
      <c r="A1816" s="19" t="s">
        <v>3704</v>
      </c>
      <c r="B1816" s="19" t="s">
        <v>3705</v>
      </c>
    </row>
    <row r="1817" ht="15.75" customHeight="1">
      <c r="A1817" s="19" t="s">
        <v>3706</v>
      </c>
      <c r="B1817" s="19" t="s">
        <v>3707</v>
      </c>
    </row>
    <row r="1818" ht="15.75" customHeight="1">
      <c r="A1818" s="19" t="s">
        <v>3708</v>
      </c>
      <c r="B1818" s="19" t="s">
        <v>3709</v>
      </c>
    </row>
    <row r="1819" ht="15.75" customHeight="1">
      <c r="A1819" s="19" t="s">
        <v>3710</v>
      </c>
      <c r="B1819" s="19" t="s">
        <v>3711</v>
      </c>
    </row>
    <row r="1820" ht="15.75" customHeight="1">
      <c r="A1820" s="19" t="s">
        <v>3712</v>
      </c>
      <c r="B1820" s="19" t="s">
        <v>3713</v>
      </c>
    </row>
    <row r="1821" ht="15.75" customHeight="1">
      <c r="A1821" s="19" t="s">
        <v>3714</v>
      </c>
      <c r="B1821" s="19" t="s">
        <v>3715</v>
      </c>
    </row>
    <row r="1822" ht="15.75" customHeight="1">
      <c r="A1822" s="19" t="s">
        <v>3716</v>
      </c>
      <c r="B1822" s="19" t="s">
        <v>3717</v>
      </c>
    </row>
    <row r="1823" ht="15.75" customHeight="1">
      <c r="A1823" s="19" t="s">
        <v>3718</v>
      </c>
      <c r="B1823" s="19" t="s">
        <v>3719</v>
      </c>
    </row>
    <row r="1824" ht="15.75" customHeight="1">
      <c r="A1824" s="19" t="s">
        <v>3720</v>
      </c>
      <c r="B1824" s="19" t="s">
        <v>3721</v>
      </c>
    </row>
    <row r="1825" ht="15.75" customHeight="1">
      <c r="A1825" s="19" t="s">
        <v>3722</v>
      </c>
      <c r="B1825" s="19" t="s">
        <v>3723</v>
      </c>
    </row>
    <row r="1826" ht="15.75" customHeight="1">
      <c r="A1826" s="19" t="s">
        <v>3724</v>
      </c>
      <c r="B1826" s="19" t="s">
        <v>3725</v>
      </c>
    </row>
    <row r="1827" ht="15.75" customHeight="1">
      <c r="A1827" s="19" t="s">
        <v>3726</v>
      </c>
      <c r="B1827" s="19" t="s">
        <v>3727</v>
      </c>
    </row>
    <row r="1828" ht="15.75" customHeight="1">
      <c r="A1828" s="19" t="s">
        <v>3728</v>
      </c>
      <c r="B1828" s="19" t="s">
        <v>3729</v>
      </c>
    </row>
    <row r="1829" ht="15.75" customHeight="1">
      <c r="A1829" s="19" t="s">
        <v>3730</v>
      </c>
      <c r="B1829" s="19" t="s">
        <v>3731</v>
      </c>
    </row>
    <row r="1830" ht="15.75" customHeight="1">
      <c r="A1830" s="19" t="s">
        <v>3732</v>
      </c>
      <c r="B1830" s="19" t="s">
        <v>3733</v>
      </c>
    </row>
    <row r="1831" ht="15.75" customHeight="1">
      <c r="A1831" s="19" t="s">
        <v>3734</v>
      </c>
      <c r="B1831" s="19" t="s">
        <v>3735</v>
      </c>
    </row>
    <row r="1832" ht="15.75" customHeight="1">
      <c r="A1832" s="19" t="s">
        <v>3736</v>
      </c>
      <c r="B1832" s="19" t="s">
        <v>3737</v>
      </c>
    </row>
    <row r="1833" ht="15.75" customHeight="1">
      <c r="A1833" s="19" t="s">
        <v>3738</v>
      </c>
      <c r="B1833" s="19" t="s">
        <v>3739</v>
      </c>
    </row>
    <row r="1834" ht="15.75" customHeight="1">
      <c r="A1834" s="19" t="s">
        <v>3740</v>
      </c>
      <c r="B1834" s="19" t="s">
        <v>3741</v>
      </c>
    </row>
    <row r="1835" ht="15.75" customHeight="1">
      <c r="A1835" s="19" t="s">
        <v>3742</v>
      </c>
      <c r="B1835" s="19" t="s">
        <v>3743</v>
      </c>
    </row>
    <row r="1836" ht="15.75" customHeight="1">
      <c r="A1836" s="19" t="s">
        <v>3744</v>
      </c>
      <c r="B1836" s="19" t="s">
        <v>3745</v>
      </c>
    </row>
    <row r="1837" ht="15.75" customHeight="1">
      <c r="A1837" s="19" t="s">
        <v>3746</v>
      </c>
      <c r="B1837" s="19" t="s">
        <v>3747</v>
      </c>
    </row>
    <row r="1838" ht="15.75" customHeight="1">
      <c r="A1838" s="19" t="s">
        <v>3748</v>
      </c>
      <c r="B1838" s="19" t="s">
        <v>3749</v>
      </c>
    </row>
    <row r="1839" ht="15.75" customHeight="1">
      <c r="A1839" s="19" t="s">
        <v>3750</v>
      </c>
      <c r="B1839" s="19" t="s">
        <v>3751</v>
      </c>
    </row>
    <row r="1840" ht="15.75" customHeight="1">
      <c r="A1840" s="19" t="s">
        <v>3752</v>
      </c>
      <c r="B1840" s="19" t="s">
        <v>3753</v>
      </c>
    </row>
    <row r="1841" ht="15.75" customHeight="1">
      <c r="A1841" s="19" t="s">
        <v>3754</v>
      </c>
      <c r="B1841" s="19" t="s">
        <v>3755</v>
      </c>
    </row>
    <row r="1842" ht="15.75" customHeight="1">
      <c r="A1842" s="19" t="s">
        <v>3756</v>
      </c>
      <c r="B1842" s="19" t="s">
        <v>3757</v>
      </c>
    </row>
    <row r="1843" ht="15.75" customHeight="1">
      <c r="A1843" s="19" t="s">
        <v>3758</v>
      </c>
      <c r="B1843" s="19" t="s">
        <v>3759</v>
      </c>
    </row>
    <row r="1844" ht="15.75" customHeight="1">
      <c r="A1844" s="19" t="s">
        <v>3760</v>
      </c>
      <c r="B1844" s="19" t="s">
        <v>3761</v>
      </c>
    </row>
    <row r="1845" ht="15.75" customHeight="1">
      <c r="A1845" s="19" t="s">
        <v>3762</v>
      </c>
      <c r="B1845" s="19" t="s">
        <v>3763</v>
      </c>
    </row>
    <row r="1846" ht="15.75" customHeight="1">
      <c r="A1846" s="19" t="s">
        <v>3764</v>
      </c>
      <c r="B1846" s="19" t="s">
        <v>3765</v>
      </c>
    </row>
    <row r="1847" ht="15.75" customHeight="1">
      <c r="A1847" s="19" t="s">
        <v>3766</v>
      </c>
      <c r="B1847" s="19" t="s">
        <v>3767</v>
      </c>
    </row>
    <row r="1848" ht="15.75" customHeight="1">
      <c r="A1848" s="19" t="s">
        <v>3768</v>
      </c>
      <c r="B1848" s="19" t="s">
        <v>3769</v>
      </c>
    </row>
    <row r="1849" ht="15.75" customHeight="1">
      <c r="A1849" s="19" t="s">
        <v>3770</v>
      </c>
      <c r="B1849" s="19" t="s">
        <v>3771</v>
      </c>
    </row>
    <row r="1850" ht="15.75" customHeight="1">
      <c r="A1850" s="19" t="s">
        <v>3772</v>
      </c>
      <c r="B1850" s="19" t="s">
        <v>3773</v>
      </c>
    </row>
    <row r="1851" ht="15.75" customHeight="1">
      <c r="A1851" s="19" t="s">
        <v>3774</v>
      </c>
      <c r="B1851" s="19" t="s">
        <v>3775</v>
      </c>
    </row>
    <row r="1852" ht="15.75" customHeight="1">
      <c r="A1852" s="19" t="s">
        <v>3776</v>
      </c>
      <c r="B1852" s="19" t="s">
        <v>3777</v>
      </c>
    </row>
    <row r="1853" ht="15.75" customHeight="1">
      <c r="A1853" s="19" t="s">
        <v>3778</v>
      </c>
      <c r="B1853" s="19" t="s">
        <v>3779</v>
      </c>
    </row>
    <row r="1854" ht="15.75" customHeight="1">
      <c r="A1854" s="19" t="s">
        <v>3780</v>
      </c>
      <c r="B1854" s="19" t="s">
        <v>3781</v>
      </c>
    </row>
    <row r="1855" ht="15.75" customHeight="1">
      <c r="A1855" s="19" t="s">
        <v>3782</v>
      </c>
      <c r="B1855" s="19" t="s">
        <v>3783</v>
      </c>
    </row>
    <row r="1856" ht="15.75" customHeight="1">
      <c r="A1856" s="19" t="s">
        <v>3784</v>
      </c>
      <c r="B1856" s="19" t="s">
        <v>3785</v>
      </c>
    </row>
    <row r="1857" ht="15.75" customHeight="1">
      <c r="A1857" s="19" t="s">
        <v>3786</v>
      </c>
      <c r="B1857" s="19" t="s">
        <v>3787</v>
      </c>
    </row>
    <row r="1858" ht="15.75" customHeight="1">
      <c r="A1858" s="19" t="s">
        <v>3788</v>
      </c>
      <c r="B1858" s="19" t="s">
        <v>3789</v>
      </c>
    </row>
    <row r="1859" ht="15.75" customHeight="1">
      <c r="A1859" s="19" t="s">
        <v>3790</v>
      </c>
      <c r="B1859" s="19" t="s">
        <v>3791</v>
      </c>
    </row>
    <row r="1860" ht="15.75" customHeight="1">
      <c r="A1860" s="19" t="s">
        <v>3792</v>
      </c>
      <c r="B1860" s="19" t="s">
        <v>3793</v>
      </c>
    </row>
    <row r="1861" ht="15.75" customHeight="1">
      <c r="A1861" s="19" t="s">
        <v>3794</v>
      </c>
      <c r="B1861" s="19" t="s">
        <v>3795</v>
      </c>
    </row>
    <row r="1862" ht="15.75" customHeight="1">
      <c r="A1862" s="19" t="s">
        <v>3796</v>
      </c>
      <c r="B1862" s="19" t="s">
        <v>3797</v>
      </c>
    </row>
    <row r="1863" ht="15.75" customHeight="1">
      <c r="A1863" s="19" t="s">
        <v>3798</v>
      </c>
      <c r="B1863" s="19" t="s">
        <v>3799</v>
      </c>
    </row>
    <row r="1864" ht="15.75" customHeight="1">
      <c r="A1864" s="19" t="s">
        <v>3800</v>
      </c>
      <c r="B1864" s="19" t="s">
        <v>3801</v>
      </c>
    </row>
    <row r="1865" ht="15.75" customHeight="1">
      <c r="A1865" s="19" t="s">
        <v>3802</v>
      </c>
      <c r="B1865" s="19" t="s">
        <v>3803</v>
      </c>
    </row>
    <row r="1866" ht="15.75" customHeight="1">
      <c r="A1866" s="19" t="s">
        <v>3804</v>
      </c>
      <c r="B1866" s="19" t="s">
        <v>3805</v>
      </c>
    </row>
    <row r="1867" ht="15.75" customHeight="1">
      <c r="A1867" s="19" t="s">
        <v>3806</v>
      </c>
      <c r="B1867" s="19" t="s">
        <v>3807</v>
      </c>
    </row>
    <row r="1868" ht="15.75" customHeight="1">
      <c r="A1868" s="19" t="s">
        <v>3808</v>
      </c>
      <c r="B1868" s="19" t="s">
        <v>3809</v>
      </c>
    </row>
    <row r="1869" ht="15.75" customHeight="1">
      <c r="A1869" s="19" t="s">
        <v>3810</v>
      </c>
      <c r="B1869" s="19" t="s">
        <v>3811</v>
      </c>
    </row>
    <row r="1870" ht="15.75" customHeight="1">
      <c r="A1870" s="19" t="s">
        <v>3812</v>
      </c>
      <c r="B1870" s="19" t="s">
        <v>3813</v>
      </c>
    </row>
    <row r="1871" ht="15.75" customHeight="1">
      <c r="A1871" s="19" t="s">
        <v>3814</v>
      </c>
      <c r="B1871" s="19" t="s">
        <v>3815</v>
      </c>
    </row>
    <row r="1872" ht="15.75" customHeight="1">
      <c r="A1872" s="19" t="s">
        <v>3816</v>
      </c>
      <c r="B1872" s="19" t="s">
        <v>3817</v>
      </c>
    </row>
    <row r="1873" ht="15.75" customHeight="1">
      <c r="A1873" s="19" t="s">
        <v>3818</v>
      </c>
      <c r="B1873" s="19" t="s">
        <v>3819</v>
      </c>
    </row>
    <row r="1874" ht="15.75" customHeight="1">
      <c r="A1874" s="19" t="s">
        <v>3820</v>
      </c>
      <c r="B1874" s="19" t="s">
        <v>3821</v>
      </c>
    </row>
    <row r="1875" ht="15.75" customHeight="1">
      <c r="A1875" s="19" t="s">
        <v>3822</v>
      </c>
      <c r="B1875" s="19" t="s">
        <v>3823</v>
      </c>
    </row>
    <row r="1876" ht="15.75" customHeight="1">
      <c r="A1876" s="19" t="s">
        <v>3824</v>
      </c>
      <c r="B1876" s="19" t="s">
        <v>3825</v>
      </c>
    </row>
    <row r="1877" ht="15.75" customHeight="1">
      <c r="A1877" s="19" t="s">
        <v>3826</v>
      </c>
      <c r="B1877" s="19" t="s">
        <v>3827</v>
      </c>
    </row>
    <row r="1878" ht="15.75" customHeight="1">
      <c r="A1878" s="19" t="s">
        <v>3828</v>
      </c>
      <c r="B1878" s="19" t="s">
        <v>3829</v>
      </c>
    </row>
    <row r="1879" ht="15.75" customHeight="1">
      <c r="A1879" s="19" t="s">
        <v>3830</v>
      </c>
      <c r="B1879" s="19" t="s">
        <v>3831</v>
      </c>
    </row>
    <row r="1880" ht="15.75" customHeight="1">
      <c r="A1880" s="19" t="s">
        <v>3832</v>
      </c>
      <c r="B1880" s="19" t="s">
        <v>3833</v>
      </c>
    </row>
    <row r="1881" ht="15.75" customHeight="1">
      <c r="A1881" s="19" t="s">
        <v>3834</v>
      </c>
      <c r="B1881" s="19" t="s">
        <v>3835</v>
      </c>
    </row>
    <row r="1882" ht="15.75" customHeight="1">
      <c r="A1882" s="19" t="s">
        <v>3836</v>
      </c>
      <c r="B1882" s="19" t="s">
        <v>3837</v>
      </c>
    </row>
    <row r="1883" ht="15.75" customHeight="1">
      <c r="A1883" s="19" t="s">
        <v>3838</v>
      </c>
      <c r="B1883" s="19" t="s">
        <v>3839</v>
      </c>
    </row>
    <row r="1884" ht="15.75" customHeight="1">
      <c r="A1884" s="19" t="s">
        <v>3840</v>
      </c>
      <c r="B1884" s="19" t="s">
        <v>3841</v>
      </c>
    </row>
    <row r="1885" ht="15.75" customHeight="1">
      <c r="A1885" s="19" t="s">
        <v>3842</v>
      </c>
      <c r="B1885" s="19" t="s">
        <v>3843</v>
      </c>
    </row>
    <row r="1886" ht="15.75" customHeight="1">
      <c r="A1886" s="19" t="s">
        <v>3844</v>
      </c>
      <c r="B1886" s="19" t="s">
        <v>3845</v>
      </c>
    </row>
    <row r="1887" ht="15.75" customHeight="1">
      <c r="A1887" s="19" t="s">
        <v>3846</v>
      </c>
      <c r="B1887" s="19" t="s">
        <v>3847</v>
      </c>
    </row>
    <row r="1888" ht="15.75" customHeight="1">
      <c r="A1888" s="19" t="s">
        <v>3848</v>
      </c>
      <c r="B1888" s="19" t="s">
        <v>3849</v>
      </c>
    </row>
    <row r="1889" ht="15.75" customHeight="1">
      <c r="A1889" s="19" t="s">
        <v>3850</v>
      </c>
      <c r="B1889" s="19" t="s">
        <v>3851</v>
      </c>
    </row>
    <row r="1890" ht="15.75" customHeight="1">
      <c r="A1890" s="19" t="s">
        <v>3852</v>
      </c>
      <c r="B1890" s="19" t="s">
        <v>3853</v>
      </c>
    </row>
    <row r="1891" ht="15.75" customHeight="1">
      <c r="A1891" s="19" t="s">
        <v>3854</v>
      </c>
      <c r="B1891" s="19" t="s">
        <v>3855</v>
      </c>
    </row>
    <row r="1892" ht="15.75" customHeight="1">
      <c r="A1892" s="19" t="s">
        <v>3856</v>
      </c>
      <c r="B1892" s="19" t="s">
        <v>3857</v>
      </c>
    </row>
    <row r="1893" ht="15.75" customHeight="1">
      <c r="A1893" s="19" t="s">
        <v>3858</v>
      </c>
      <c r="B1893" s="19" t="s">
        <v>3859</v>
      </c>
    </row>
    <row r="1894" ht="15.75" customHeight="1">
      <c r="A1894" s="19" t="s">
        <v>3860</v>
      </c>
      <c r="B1894" s="19" t="s">
        <v>3861</v>
      </c>
    </row>
    <row r="1895" ht="15.75" customHeight="1">
      <c r="A1895" s="19" t="s">
        <v>3862</v>
      </c>
      <c r="B1895" s="19" t="s">
        <v>3863</v>
      </c>
    </row>
    <row r="1896" ht="15.75" customHeight="1">
      <c r="A1896" s="19" t="s">
        <v>3864</v>
      </c>
      <c r="B1896" s="19" t="s">
        <v>3865</v>
      </c>
    </row>
    <row r="1897" ht="15.75" customHeight="1">
      <c r="A1897" s="19" t="s">
        <v>3866</v>
      </c>
      <c r="B1897" s="19" t="s">
        <v>3867</v>
      </c>
    </row>
    <row r="1898" ht="15.75" customHeight="1">
      <c r="A1898" s="19" t="s">
        <v>3868</v>
      </c>
      <c r="B1898" s="19" t="s">
        <v>3869</v>
      </c>
    </row>
    <row r="1899" ht="15.75" customHeight="1">
      <c r="A1899" s="19" t="s">
        <v>3870</v>
      </c>
      <c r="B1899" s="19" t="s">
        <v>3871</v>
      </c>
    </row>
    <row r="1900" ht="15.75" customHeight="1">
      <c r="A1900" s="19" t="s">
        <v>3872</v>
      </c>
      <c r="B1900" s="19" t="s">
        <v>3873</v>
      </c>
    </row>
    <row r="1901" ht="15.75" customHeight="1">
      <c r="A1901" s="19" t="s">
        <v>3874</v>
      </c>
      <c r="B1901" s="19" t="s">
        <v>3875</v>
      </c>
    </row>
    <row r="1902" ht="15.75" customHeight="1">
      <c r="A1902" s="19" t="s">
        <v>3876</v>
      </c>
      <c r="B1902" s="19" t="s">
        <v>3877</v>
      </c>
    </row>
    <row r="1903" ht="15.75" customHeight="1">
      <c r="A1903" s="19" t="s">
        <v>3878</v>
      </c>
      <c r="B1903" s="19" t="s">
        <v>3879</v>
      </c>
    </row>
    <row r="1904" ht="15.75" customHeight="1">
      <c r="A1904" s="19" t="s">
        <v>3880</v>
      </c>
      <c r="B1904" s="19" t="s">
        <v>3881</v>
      </c>
    </row>
    <row r="1905" ht="15.75" customHeight="1">
      <c r="A1905" s="19" t="s">
        <v>3882</v>
      </c>
      <c r="B1905" s="19" t="s">
        <v>3883</v>
      </c>
    </row>
    <row r="1906" ht="15.75" customHeight="1">
      <c r="A1906" s="19" t="s">
        <v>3884</v>
      </c>
      <c r="B1906" s="19" t="s">
        <v>3885</v>
      </c>
    </row>
    <row r="1907" ht="15.75" customHeight="1">
      <c r="A1907" s="19" t="s">
        <v>3886</v>
      </c>
      <c r="B1907" s="19" t="s">
        <v>3887</v>
      </c>
    </row>
    <row r="1908" ht="15.75" customHeight="1">
      <c r="A1908" s="19" t="s">
        <v>3888</v>
      </c>
      <c r="B1908" s="19" t="s">
        <v>3889</v>
      </c>
    </row>
    <row r="1909" ht="15.75" customHeight="1">
      <c r="A1909" s="19" t="s">
        <v>3890</v>
      </c>
      <c r="B1909" s="19" t="s">
        <v>3891</v>
      </c>
    </row>
    <row r="1910" ht="15.75" customHeight="1">
      <c r="A1910" s="19" t="s">
        <v>3892</v>
      </c>
      <c r="B1910" s="19" t="s">
        <v>3893</v>
      </c>
    </row>
    <row r="1911" ht="15.75" customHeight="1">
      <c r="A1911" s="19" t="s">
        <v>3894</v>
      </c>
      <c r="B1911" s="19" t="s">
        <v>3895</v>
      </c>
    </row>
    <row r="1912" ht="15.75" customHeight="1">
      <c r="A1912" s="19" t="s">
        <v>3896</v>
      </c>
      <c r="B1912" s="19" t="s">
        <v>3897</v>
      </c>
    </row>
    <row r="1913" ht="15.75" customHeight="1">
      <c r="A1913" s="19" t="s">
        <v>3898</v>
      </c>
      <c r="B1913" s="19" t="s">
        <v>3899</v>
      </c>
    </row>
    <row r="1914" ht="15.75" customHeight="1">
      <c r="A1914" s="19" t="s">
        <v>3900</v>
      </c>
      <c r="B1914" s="19" t="s">
        <v>3901</v>
      </c>
    </row>
    <row r="1915" ht="15.75" customHeight="1">
      <c r="A1915" s="19" t="s">
        <v>3902</v>
      </c>
      <c r="B1915" s="19" t="s">
        <v>3903</v>
      </c>
    </row>
    <row r="1916" ht="15.75" customHeight="1">
      <c r="A1916" s="19" t="s">
        <v>3904</v>
      </c>
      <c r="B1916" s="19" t="s">
        <v>3905</v>
      </c>
    </row>
    <row r="1917" ht="15.75" customHeight="1">
      <c r="A1917" s="19" t="s">
        <v>3906</v>
      </c>
      <c r="B1917" s="19" t="s">
        <v>3907</v>
      </c>
    </row>
    <row r="1918" ht="15.75" customHeight="1">
      <c r="A1918" s="19" t="s">
        <v>3908</v>
      </c>
      <c r="B1918" s="19" t="s">
        <v>3909</v>
      </c>
    </row>
    <row r="1919" ht="15.75" customHeight="1">
      <c r="A1919" s="19" t="s">
        <v>3910</v>
      </c>
      <c r="B1919" s="19" t="s">
        <v>3911</v>
      </c>
    </row>
    <row r="1920" ht="15.75" customHeight="1">
      <c r="A1920" s="19" t="s">
        <v>3912</v>
      </c>
      <c r="B1920" s="19" t="s">
        <v>3913</v>
      </c>
    </row>
    <row r="1921" ht="15.75" customHeight="1">
      <c r="A1921" s="19" t="s">
        <v>3914</v>
      </c>
      <c r="B1921" s="19" t="s">
        <v>3915</v>
      </c>
    </row>
    <row r="1922" ht="15.75" customHeight="1">
      <c r="A1922" s="19" t="s">
        <v>3916</v>
      </c>
      <c r="B1922" s="19" t="s">
        <v>3917</v>
      </c>
    </row>
    <row r="1923" ht="15.75" customHeight="1">
      <c r="A1923" s="19" t="s">
        <v>3918</v>
      </c>
      <c r="B1923" s="19" t="s">
        <v>3919</v>
      </c>
    </row>
    <row r="1924" ht="15.75" customHeight="1">
      <c r="A1924" s="19" t="s">
        <v>3920</v>
      </c>
      <c r="B1924" s="19" t="s">
        <v>3921</v>
      </c>
    </row>
    <row r="1925" ht="15.75" customHeight="1">
      <c r="A1925" s="19" t="s">
        <v>3922</v>
      </c>
      <c r="B1925" s="19" t="s">
        <v>3923</v>
      </c>
    </row>
    <row r="1926" ht="15.75" customHeight="1">
      <c r="A1926" s="19" t="s">
        <v>3924</v>
      </c>
      <c r="B1926" s="19" t="s">
        <v>3925</v>
      </c>
    </row>
    <row r="1927" ht="15.75" customHeight="1">
      <c r="A1927" s="19" t="s">
        <v>3926</v>
      </c>
      <c r="B1927" s="19" t="s">
        <v>3927</v>
      </c>
    </row>
    <row r="1928" ht="15.75" customHeight="1">
      <c r="A1928" s="19" t="s">
        <v>3928</v>
      </c>
      <c r="B1928" s="19" t="s">
        <v>3929</v>
      </c>
    </row>
    <row r="1929" ht="15.75" customHeight="1">
      <c r="A1929" s="19" t="s">
        <v>3930</v>
      </c>
      <c r="B1929" s="19" t="s">
        <v>3931</v>
      </c>
    </row>
    <row r="1930" ht="15.75" customHeight="1">
      <c r="A1930" s="19" t="s">
        <v>3932</v>
      </c>
      <c r="B1930" s="19" t="s">
        <v>3933</v>
      </c>
    </row>
    <row r="1931" ht="15.75" customHeight="1">
      <c r="A1931" s="19" t="s">
        <v>3934</v>
      </c>
      <c r="B1931" s="19" t="s">
        <v>3935</v>
      </c>
    </row>
    <row r="1932" ht="15.75" customHeight="1">
      <c r="A1932" s="19" t="s">
        <v>3936</v>
      </c>
      <c r="B1932" s="19" t="s">
        <v>3937</v>
      </c>
    </row>
    <row r="1933" ht="15.75" customHeight="1">
      <c r="A1933" s="19" t="s">
        <v>3938</v>
      </c>
      <c r="B1933" s="19" t="s">
        <v>3939</v>
      </c>
    </row>
    <row r="1934" ht="15.75" customHeight="1">
      <c r="A1934" s="19" t="s">
        <v>3940</v>
      </c>
      <c r="B1934" s="19" t="s">
        <v>3941</v>
      </c>
    </row>
    <row r="1935" ht="15.75" customHeight="1">
      <c r="A1935" s="19" t="s">
        <v>3942</v>
      </c>
      <c r="B1935" s="19" t="s">
        <v>3943</v>
      </c>
    </row>
    <row r="1936" ht="15.75" customHeight="1">
      <c r="A1936" s="19" t="s">
        <v>3944</v>
      </c>
      <c r="B1936" s="19" t="s">
        <v>3945</v>
      </c>
    </row>
    <row r="1937" ht="15.75" customHeight="1">
      <c r="A1937" s="19" t="s">
        <v>3946</v>
      </c>
      <c r="B1937" s="19" t="s">
        <v>3947</v>
      </c>
    </row>
    <row r="1938" ht="15.75" customHeight="1">
      <c r="A1938" s="19" t="s">
        <v>3948</v>
      </c>
      <c r="B1938" s="19" t="s">
        <v>3949</v>
      </c>
    </row>
    <row r="1939" ht="15.75" customHeight="1">
      <c r="A1939" s="19" t="s">
        <v>3950</v>
      </c>
      <c r="B1939" s="19" t="s">
        <v>3951</v>
      </c>
    </row>
    <row r="1940" ht="15.75" customHeight="1">
      <c r="A1940" s="19" t="s">
        <v>3952</v>
      </c>
      <c r="B1940" s="19" t="s">
        <v>3953</v>
      </c>
    </row>
    <row r="1941" ht="15.75" customHeight="1">
      <c r="A1941" s="19" t="s">
        <v>3954</v>
      </c>
      <c r="B1941" s="19" t="s">
        <v>3955</v>
      </c>
    </row>
    <row r="1942" ht="15.75" customHeight="1">
      <c r="A1942" s="19" t="s">
        <v>3956</v>
      </c>
      <c r="B1942" s="19" t="s">
        <v>3957</v>
      </c>
    </row>
    <row r="1943" ht="15.75" customHeight="1">
      <c r="A1943" s="19" t="s">
        <v>3958</v>
      </c>
      <c r="B1943" s="19" t="s">
        <v>3959</v>
      </c>
    </row>
    <row r="1944" ht="15.75" customHeight="1">
      <c r="A1944" s="19" t="s">
        <v>3960</v>
      </c>
      <c r="B1944" s="19" t="s">
        <v>3961</v>
      </c>
    </row>
    <row r="1945" ht="15.75" customHeight="1">
      <c r="A1945" s="19" t="s">
        <v>3962</v>
      </c>
      <c r="B1945" s="19" t="s">
        <v>3963</v>
      </c>
    </row>
    <row r="1946" ht="15.75" customHeight="1">
      <c r="A1946" s="19" t="s">
        <v>3964</v>
      </c>
      <c r="B1946" s="19" t="s">
        <v>3965</v>
      </c>
    </row>
    <row r="1947" ht="15.75" customHeight="1">
      <c r="A1947" s="19" t="s">
        <v>3966</v>
      </c>
      <c r="B1947" s="19" t="s">
        <v>3967</v>
      </c>
    </row>
    <row r="1948" ht="15.75" customHeight="1">
      <c r="A1948" s="19" t="s">
        <v>3968</v>
      </c>
      <c r="B1948" s="19" t="s">
        <v>3969</v>
      </c>
    </row>
    <row r="1949" ht="15.75" customHeight="1">
      <c r="A1949" s="19" t="s">
        <v>3970</v>
      </c>
      <c r="B1949" s="19" t="s">
        <v>3971</v>
      </c>
    </row>
    <row r="1950" ht="15.75" customHeight="1">
      <c r="A1950" s="19" t="s">
        <v>3972</v>
      </c>
      <c r="B1950" s="19" t="s">
        <v>3973</v>
      </c>
    </row>
    <row r="1951" ht="15.75" customHeight="1">
      <c r="A1951" s="19" t="s">
        <v>3974</v>
      </c>
      <c r="B1951" s="19" t="s">
        <v>3975</v>
      </c>
    </row>
    <row r="1952" ht="15.75" customHeight="1">
      <c r="A1952" s="19" t="s">
        <v>3976</v>
      </c>
      <c r="B1952" s="19" t="s">
        <v>3977</v>
      </c>
    </row>
    <row r="1953" ht="15.75" customHeight="1">
      <c r="A1953" s="19" t="s">
        <v>3978</v>
      </c>
      <c r="B1953" s="19" t="s">
        <v>3979</v>
      </c>
    </row>
    <row r="1954" ht="15.75" customHeight="1">
      <c r="A1954" s="19" t="s">
        <v>3980</v>
      </c>
      <c r="B1954" s="19" t="s">
        <v>3981</v>
      </c>
    </row>
    <row r="1955" ht="15.75" customHeight="1">
      <c r="A1955" s="19" t="s">
        <v>3982</v>
      </c>
      <c r="B1955" s="19" t="s">
        <v>3983</v>
      </c>
    </row>
    <row r="1956" ht="15.75" customHeight="1">
      <c r="A1956" s="19" t="s">
        <v>3984</v>
      </c>
      <c r="B1956" s="19" t="s">
        <v>3985</v>
      </c>
    </row>
    <row r="1957" ht="15.75" customHeight="1">
      <c r="A1957" s="19" t="s">
        <v>3986</v>
      </c>
      <c r="B1957" s="19" t="s">
        <v>3987</v>
      </c>
    </row>
    <row r="1958" ht="15.75" customHeight="1">
      <c r="A1958" s="19" t="s">
        <v>3988</v>
      </c>
      <c r="B1958" s="19" t="s">
        <v>3989</v>
      </c>
    </row>
    <row r="1959" ht="15.75" customHeight="1">
      <c r="A1959" s="19" t="s">
        <v>3990</v>
      </c>
      <c r="B1959" s="19" t="s">
        <v>3991</v>
      </c>
    </row>
    <row r="1960" ht="15.75" customHeight="1">
      <c r="A1960" s="19" t="s">
        <v>3992</v>
      </c>
      <c r="B1960" s="19" t="s">
        <v>3993</v>
      </c>
    </row>
    <row r="1961" ht="15.75" customHeight="1">
      <c r="A1961" s="19" t="s">
        <v>3994</v>
      </c>
      <c r="B1961" s="19" t="s">
        <v>3995</v>
      </c>
    </row>
    <row r="1962" ht="15.75" customHeight="1">
      <c r="A1962" s="19" t="s">
        <v>3996</v>
      </c>
      <c r="B1962" s="19" t="s">
        <v>3997</v>
      </c>
    </row>
    <row r="1963" ht="15.75" customHeight="1">
      <c r="A1963" s="19" t="s">
        <v>3998</v>
      </c>
      <c r="B1963" s="19" t="s">
        <v>3999</v>
      </c>
    </row>
    <row r="1964" ht="15.75" customHeight="1">
      <c r="A1964" s="19" t="s">
        <v>4000</v>
      </c>
      <c r="B1964" s="19" t="s">
        <v>4001</v>
      </c>
    </row>
    <row r="1965" ht="15.75" customHeight="1">
      <c r="A1965" s="19" t="s">
        <v>4002</v>
      </c>
      <c r="B1965" s="19" t="s">
        <v>4003</v>
      </c>
    </row>
    <row r="1966" ht="15.75" customHeight="1">
      <c r="A1966" s="19" t="s">
        <v>4004</v>
      </c>
      <c r="B1966" s="19" t="s">
        <v>4005</v>
      </c>
    </row>
    <row r="1967" ht="15.75" customHeight="1">
      <c r="A1967" s="19" t="s">
        <v>4006</v>
      </c>
      <c r="B1967" s="19" t="s">
        <v>4007</v>
      </c>
    </row>
    <row r="1968" ht="15.75" customHeight="1">
      <c r="A1968" s="19" t="s">
        <v>4008</v>
      </c>
      <c r="B1968" s="19" t="s">
        <v>4009</v>
      </c>
    </row>
    <row r="1969" ht="15.75" customHeight="1">
      <c r="A1969" s="19" t="s">
        <v>4010</v>
      </c>
      <c r="B1969" s="19" t="s">
        <v>4011</v>
      </c>
    </row>
    <row r="1970" ht="15.75" customHeight="1">
      <c r="A1970" s="19" t="s">
        <v>4012</v>
      </c>
      <c r="B1970" s="19" t="s">
        <v>4013</v>
      </c>
    </row>
    <row r="1971" ht="15.75" customHeight="1">
      <c r="A1971" s="19" t="s">
        <v>4014</v>
      </c>
      <c r="B1971" s="19" t="s">
        <v>4015</v>
      </c>
    </row>
    <row r="1972" ht="15.75" customHeight="1">
      <c r="A1972" s="19" t="s">
        <v>4016</v>
      </c>
      <c r="B1972" s="19" t="s">
        <v>4017</v>
      </c>
    </row>
    <row r="1973" ht="15.75" customHeight="1">
      <c r="A1973" s="19" t="s">
        <v>4018</v>
      </c>
      <c r="B1973" s="19" t="s">
        <v>4019</v>
      </c>
    </row>
    <row r="1974" ht="15.75" customHeight="1">
      <c r="A1974" s="19" t="s">
        <v>4020</v>
      </c>
      <c r="B1974" s="19" t="s">
        <v>4021</v>
      </c>
    </row>
    <row r="1975" ht="15.75" customHeight="1">
      <c r="A1975" s="19" t="s">
        <v>4022</v>
      </c>
      <c r="B1975" s="19" t="s">
        <v>4023</v>
      </c>
    </row>
    <row r="1976" ht="15.75" customHeight="1">
      <c r="A1976" s="19" t="s">
        <v>4024</v>
      </c>
      <c r="B1976" s="19" t="s">
        <v>4025</v>
      </c>
    </row>
    <row r="1977" ht="15.75" customHeight="1">
      <c r="A1977" s="19" t="s">
        <v>4026</v>
      </c>
      <c r="B1977" s="19" t="s">
        <v>4027</v>
      </c>
    </row>
    <row r="1978" ht="15.75" customHeight="1">
      <c r="A1978" s="19" t="s">
        <v>4028</v>
      </c>
      <c r="B1978" s="19" t="s">
        <v>4029</v>
      </c>
    </row>
    <row r="1979" ht="15.75" customHeight="1">
      <c r="A1979" s="19" t="s">
        <v>4030</v>
      </c>
      <c r="B1979" s="19" t="s">
        <v>4031</v>
      </c>
    </row>
    <row r="1980" ht="15.75" customHeight="1">
      <c r="A1980" s="19" t="s">
        <v>4032</v>
      </c>
      <c r="B1980" s="19" t="s">
        <v>4033</v>
      </c>
    </row>
    <row r="1981" ht="15.75" customHeight="1">
      <c r="A1981" s="19" t="s">
        <v>4034</v>
      </c>
      <c r="B1981" s="19" t="s">
        <v>4035</v>
      </c>
    </row>
    <row r="1982" ht="15.75" customHeight="1">
      <c r="A1982" s="19" t="s">
        <v>4036</v>
      </c>
      <c r="B1982" s="19" t="s">
        <v>4037</v>
      </c>
    </row>
    <row r="1983" ht="15.75" customHeight="1">
      <c r="A1983" s="19" t="s">
        <v>4038</v>
      </c>
      <c r="B1983" s="19" t="s">
        <v>4039</v>
      </c>
    </row>
    <row r="1984" ht="15.75" customHeight="1">
      <c r="A1984" s="19" t="s">
        <v>4040</v>
      </c>
      <c r="B1984" s="19" t="s">
        <v>4041</v>
      </c>
    </row>
    <row r="1985" ht="15.75" customHeight="1">
      <c r="A1985" s="19" t="s">
        <v>4042</v>
      </c>
      <c r="B1985" s="19" t="s">
        <v>4043</v>
      </c>
    </row>
    <row r="1986" ht="15.75" customHeight="1">
      <c r="A1986" s="19" t="s">
        <v>4044</v>
      </c>
      <c r="B1986" s="19" t="s">
        <v>4045</v>
      </c>
    </row>
    <row r="1987" ht="15.75" customHeight="1">
      <c r="A1987" s="19" t="s">
        <v>4046</v>
      </c>
      <c r="B1987" s="19" t="s">
        <v>4047</v>
      </c>
    </row>
    <row r="1988" ht="15.75" customHeight="1">
      <c r="A1988" s="19" t="s">
        <v>4048</v>
      </c>
      <c r="B1988" s="19" t="s">
        <v>4049</v>
      </c>
    </row>
    <row r="1989" ht="15.75" customHeight="1">
      <c r="A1989" s="19" t="s">
        <v>4050</v>
      </c>
      <c r="B1989" s="19" t="s">
        <v>4051</v>
      </c>
    </row>
    <row r="1990" ht="15.75" customHeight="1">
      <c r="A1990" s="19" t="s">
        <v>4052</v>
      </c>
      <c r="B1990" s="19" t="s">
        <v>4053</v>
      </c>
    </row>
    <row r="1991" ht="15.75" customHeight="1">
      <c r="A1991" s="19" t="s">
        <v>4054</v>
      </c>
      <c r="B1991" s="19" t="s">
        <v>4055</v>
      </c>
    </row>
    <row r="1992" ht="15.75" customHeight="1">
      <c r="A1992" s="19" t="s">
        <v>4056</v>
      </c>
      <c r="B1992" s="19" t="s">
        <v>4057</v>
      </c>
    </row>
    <row r="1993" ht="15.75" customHeight="1">
      <c r="A1993" s="19" t="s">
        <v>4058</v>
      </c>
      <c r="B1993" s="19" t="s">
        <v>4059</v>
      </c>
    </row>
    <row r="1994" ht="15.75" customHeight="1">
      <c r="A1994" s="19" t="s">
        <v>4060</v>
      </c>
      <c r="B1994" s="19" t="s">
        <v>4061</v>
      </c>
    </row>
    <row r="1995" ht="15.75" customHeight="1">
      <c r="A1995" s="19" t="s">
        <v>4062</v>
      </c>
      <c r="B1995" s="19" t="s">
        <v>4063</v>
      </c>
    </row>
    <row r="1996" ht="15.75" customHeight="1">
      <c r="A1996" s="19" t="s">
        <v>4064</v>
      </c>
      <c r="B1996" s="19" t="s">
        <v>4065</v>
      </c>
    </row>
    <row r="1997" ht="15.75" customHeight="1">
      <c r="A1997" s="19" t="s">
        <v>4066</v>
      </c>
      <c r="B1997" s="19" t="s">
        <v>4067</v>
      </c>
    </row>
    <row r="1998" ht="15.75" customHeight="1">
      <c r="A1998" s="19" t="s">
        <v>4068</v>
      </c>
      <c r="B1998" s="19" t="s">
        <v>4069</v>
      </c>
    </row>
    <row r="1999" ht="15.75" customHeight="1">
      <c r="A1999" s="19" t="s">
        <v>4070</v>
      </c>
      <c r="B1999" s="19" t="s">
        <v>4071</v>
      </c>
    </row>
    <row r="2000" ht="15.75" customHeight="1">
      <c r="A2000" s="19" t="s">
        <v>4072</v>
      </c>
      <c r="B2000" s="19" t="s">
        <v>4073</v>
      </c>
    </row>
    <row r="2001" ht="15.75" customHeight="1">
      <c r="A2001" s="19" t="s">
        <v>4074</v>
      </c>
      <c r="B2001" s="19" t="s">
        <v>4075</v>
      </c>
    </row>
    <row r="2002" ht="15.75" customHeight="1">
      <c r="A2002" s="19" t="s">
        <v>4076</v>
      </c>
      <c r="B2002" s="19" t="s">
        <v>4077</v>
      </c>
    </row>
    <row r="2003" ht="15.75" customHeight="1">
      <c r="A2003" s="19" t="s">
        <v>4078</v>
      </c>
      <c r="B2003" s="19" t="s">
        <v>4079</v>
      </c>
    </row>
    <row r="2004" ht="15.75" customHeight="1">
      <c r="A2004" s="19" t="s">
        <v>4080</v>
      </c>
      <c r="B2004" s="19" t="s">
        <v>4081</v>
      </c>
    </row>
    <row r="2005" ht="15.75" customHeight="1">
      <c r="A2005" s="19" t="s">
        <v>4082</v>
      </c>
      <c r="B2005" s="19" t="s">
        <v>4083</v>
      </c>
    </row>
    <row r="2006" ht="15.75" customHeight="1">
      <c r="A2006" s="19" t="s">
        <v>4084</v>
      </c>
      <c r="B2006" s="19" t="s">
        <v>4085</v>
      </c>
    </row>
    <row r="2007" ht="15.75" customHeight="1">
      <c r="A2007" s="19" t="s">
        <v>4086</v>
      </c>
      <c r="B2007" s="19" t="s">
        <v>4087</v>
      </c>
    </row>
    <row r="2008" ht="15.75" customHeight="1">
      <c r="A2008" s="19" t="s">
        <v>4088</v>
      </c>
      <c r="B2008" s="19" t="s">
        <v>4089</v>
      </c>
    </row>
    <row r="2009" ht="15.75" customHeight="1">
      <c r="A2009" s="19" t="s">
        <v>4090</v>
      </c>
      <c r="B2009" s="19" t="s">
        <v>4091</v>
      </c>
    </row>
    <row r="2010" ht="15.75" customHeight="1">
      <c r="A2010" s="19" t="s">
        <v>4092</v>
      </c>
      <c r="B2010" s="19" t="s">
        <v>4093</v>
      </c>
    </row>
    <row r="2011" ht="15.75" customHeight="1">
      <c r="A2011" s="19" t="s">
        <v>4094</v>
      </c>
      <c r="B2011" s="19" t="s">
        <v>4095</v>
      </c>
    </row>
    <row r="2012" ht="15.75" customHeight="1">
      <c r="A2012" s="19" t="s">
        <v>4096</v>
      </c>
      <c r="B2012" s="19" t="s">
        <v>4097</v>
      </c>
    </row>
    <row r="2013" ht="15.75" customHeight="1">
      <c r="A2013" s="19" t="s">
        <v>4098</v>
      </c>
      <c r="B2013" s="19" t="s">
        <v>4099</v>
      </c>
    </row>
    <row r="2014" ht="15.75" customHeight="1">
      <c r="A2014" s="19" t="s">
        <v>4100</v>
      </c>
      <c r="B2014" s="19" t="s">
        <v>4101</v>
      </c>
    </row>
    <row r="2015" ht="15.75" customHeight="1">
      <c r="A2015" s="19" t="s">
        <v>4102</v>
      </c>
      <c r="B2015" s="19" t="s">
        <v>4103</v>
      </c>
    </row>
    <row r="2016" ht="15.75" customHeight="1">
      <c r="A2016" s="19" t="s">
        <v>4104</v>
      </c>
      <c r="B2016" s="19" t="s">
        <v>4105</v>
      </c>
    </row>
    <row r="2017" ht="15.75" customHeight="1">
      <c r="A2017" s="19" t="s">
        <v>4106</v>
      </c>
      <c r="B2017" s="19" t="s">
        <v>4107</v>
      </c>
    </row>
    <row r="2018" ht="15.75" customHeight="1">
      <c r="A2018" s="19" t="s">
        <v>4108</v>
      </c>
      <c r="B2018" s="19" t="s">
        <v>4109</v>
      </c>
    </row>
    <row r="2019" ht="15.75" customHeight="1">
      <c r="A2019" s="19" t="s">
        <v>4110</v>
      </c>
      <c r="B2019" s="19" t="s">
        <v>4111</v>
      </c>
    </row>
    <row r="2020" ht="15.75" customHeight="1">
      <c r="A2020" s="19" t="s">
        <v>4112</v>
      </c>
      <c r="B2020" s="19" t="s">
        <v>4113</v>
      </c>
    </row>
    <row r="2021" ht="15.75" customHeight="1">
      <c r="A2021" s="19" t="s">
        <v>4114</v>
      </c>
      <c r="B2021" s="19" t="s">
        <v>4115</v>
      </c>
    </row>
    <row r="2022" ht="15.75" customHeight="1">
      <c r="A2022" s="19" t="s">
        <v>4116</v>
      </c>
      <c r="B2022" s="19" t="s">
        <v>4117</v>
      </c>
    </row>
    <row r="2023" ht="15.75" customHeight="1">
      <c r="A2023" s="19" t="s">
        <v>4118</v>
      </c>
      <c r="B2023" s="19" t="s">
        <v>4119</v>
      </c>
    </row>
    <row r="2024" ht="15.75" customHeight="1">
      <c r="A2024" s="19" t="s">
        <v>4120</v>
      </c>
      <c r="B2024" s="19" t="s">
        <v>4121</v>
      </c>
    </row>
    <row r="2025" ht="15.75" customHeight="1">
      <c r="A2025" s="19" t="s">
        <v>4122</v>
      </c>
      <c r="B2025" s="19" t="s">
        <v>4123</v>
      </c>
    </row>
    <row r="2026" ht="15.75" customHeight="1">
      <c r="A2026" s="19" t="s">
        <v>4124</v>
      </c>
      <c r="B2026" s="19" t="s">
        <v>4125</v>
      </c>
    </row>
    <row r="2027" ht="15.75" customHeight="1">
      <c r="A2027" s="19" t="s">
        <v>4126</v>
      </c>
      <c r="B2027" s="19" t="s">
        <v>4127</v>
      </c>
    </row>
    <row r="2028" ht="15.75" customHeight="1">
      <c r="A2028" s="19" t="s">
        <v>4128</v>
      </c>
      <c r="B2028" s="19" t="s">
        <v>4129</v>
      </c>
    </row>
    <row r="2029" ht="15.75" customHeight="1">
      <c r="A2029" s="19" t="s">
        <v>4130</v>
      </c>
      <c r="B2029" s="19" t="s">
        <v>4131</v>
      </c>
    </row>
    <row r="2030" ht="15.75" customHeight="1">
      <c r="A2030" s="19" t="s">
        <v>4132</v>
      </c>
      <c r="B2030" s="19" t="s">
        <v>4133</v>
      </c>
    </row>
    <row r="2031" ht="15.75" customHeight="1">
      <c r="A2031" s="19" t="s">
        <v>4134</v>
      </c>
      <c r="B2031" s="19" t="s">
        <v>4135</v>
      </c>
    </row>
    <row r="2032" ht="15.75" customHeight="1">
      <c r="A2032" s="19" t="s">
        <v>4136</v>
      </c>
      <c r="B2032" s="19" t="s">
        <v>4137</v>
      </c>
    </row>
    <row r="2033" ht="15.75" customHeight="1">
      <c r="A2033" s="19" t="s">
        <v>4138</v>
      </c>
      <c r="B2033" s="19" t="s">
        <v>4139</v>
      </c>
    </row>
    <row r="2034" ht="15.75" customHeight="1">
      <c r="A2034" s="19" t="s">
        <v>4140</v>
      </c>
      <c r="B2034" s="19" t="s">
        <v>4141</v>
      </c>
    </row>
    <row r="2035" ht="15.75" customHeight="1">
      <c r="A2035" s="19" t="s">
        <v>4142</v>
      </c>
      <c r="B2035" s="19" t="s">
        <v>4143</v>
      </c>
    </row>
    <row r="2036" ht="15.75" customHeight="1">
      <c r="A2036" s="19" t="s">
        <v>4144</v>
      </c>
      <c r="B2036" s="19" t="s">
        <v>4145</v>
      </c>
    </row>
    <row r="2037" ht="15.75" customHeight="1">
      <c r="A2037" s="19" t="s">
        <v>4146</v>
      </c>
      <c r="B2037" s="19" t="s">
        <v>4147</v>
      </c>
    </row>
    <row r="2038" ht="15.75" customHeight="1">
      <c r="A2038" s="19" t="s">
        <v>4148</v>
      </c>
      <c r="B2038" s="19" t="s">
        <v>4149</v>
      </c>
    </row>
    <row r="2039" ht="15.75" customHeight="1">
      <c r="A2039" s="19" t="s">
        <v>4150</v>
      </c>
      <c r="B2039" s="19" t="s">
        <v>4151</v>
      </c>
    </row>
    <row r="2040" ht="15.75" customHeight="1">
      <c r="A2040" s="19" t="s">
        <v>4152</v>
      </c>
      <c r="B2040" s="19" t="s">
        <v>4153</v>
      </c>
    </row>
    <row r="2041" ht="15.75" customHeight="1">
      <c r="A2041" s="19" t="s">
        <v>4154</v>
      </c>
      <c r="B2041" s="19" t="s">
        <v>4155</v>
      </c>
    </row>
    <row r="2042" ht="15.75" customHeight="1">
      <c r="A2042" s="19" t="s">
        <v>4156</v>
      </c>
      <c r="B2042" s="19" t="s">
        <v>4157</v>
      </c>
    </row>
    <row r="2043" ht="15.75" customHeight="1">
      <c r="A2043" s="19" t="s">
        <v>4158</v>
      </c>
      <c r="B2043" s="19" t="s">
        <v>4159</v>
      </c>
    </row>
    <row r="2044" ht="15.75" customHeight="1">
      <c r="A2044" s="19" t="s">
        <v>4160</v>
      </c>
      <c r="B2044" s="19" t="s">
        <v>4161</v>
      </c>
    </row>
    <row r="2045" ht="15.75" customHeight="1">
      <c r="A2045" s="19" t="s">
        <v>4162</v>
      </c>
      <c r="B2045" s="19" t="s">
        <v>4163</v>
      </c>
    </row>
    <row r="2046" ht="15.75" customHeight="1">
      <c r="A2046" s="19" t="s">
        <v>4164</v>
      </c>
      <c r="B2046" s="19" t="s">
        <v>4165</v>
      </c>
    </row>
    <row r="2047" ht="15.75" customHeight="1">
      <c r="A2047" s="19" t="s">
        <v>4166</v>
      </c>
      <c r="B2047" s="19" t="s">
        <v>4167</v>
      </c>
    </row>
    <row r="2048" ht="15.75" customHeight="1">
      <c r="A2048" s="19" t="s">
        <v>4168</v>
      </c>
      <c r="B2048" s="19" t="s">
        <v>4169</v>
      </c>
    </row>
    <row r="2049" ht="15.75" customHeight="1">
      <c r="A2049" s="19" t="s">
        <v>4170</v>
      </c>
      <c r="B2049" s="19" t="s">
        <v>4171</v>
      </c>
    </row>
    <row r="2050" ht="15.75" customHeight="1">
      <c r="A2050" s="19" t="s">
        <v>4172</v>
      </c>
      <c r="B2050" s="19" t="s">
        <v>4173</v>
      </c>
    </row>
    <row r="2051" ht="15.75" customHeight="1">
      <c r="A2051" s="19" t="s">
        <v>4174</v>
      </c>
      <c r="B2051" s="19" t="s">
        <v>4175</v>
      </c>
    </row>
    <row r="2052" ht="15.75" customHeight="1">
      <c r="A2052" s="19" t="s">
        <v>4176</v>
      </c>
      <c r="B2052" s="19" t="s">
        <v>4177</v>
      </c>
    </row>
    <row r="2053" ht="15.75" customHeight="1">
      <c r="A2053" s="19" t="s">
        <v>4178</v>
      </c>
      <c r="B2053" s="19" t="s">
        <v>4179</v>
      </c>
    </row>
    <row r="2054" ht="15.75" customHeight="1">
      <c r="A2054" s="19" t="s">
        <v>4180</v>
      </c>
      <c r="B2054" s="19" t="s">
        <v>4181</v>
      </c>
    </row>
    <row r="2055" ht="15.75" customHeight="1">
      <c r="A2055" s="19" t="s">
        <v>4182</v>
      </c>
      <c r="B2055" s="19" t="s">
        <v>4183</v>
      </c>
    </row>
    <row r="2056" ht="15.75" customHeight="1">
      <c r="A2056" s="19" t="s">
        <v>4184</v>
      </c>
      <c r="B2056" s="19" t="s">
        <v>4185</v>
      </c>
    </row>
    <row r="2057" ht="15.75" customHeight="1">
      <c r="A2057" s="19" t="s">
        <v>4186</v>
      </c>
      <c r="B2057" s="19" t="s">
        <v>4187</v>
      </c>
    </row>
    <row r="2058" ht="15.75" customHeight="1">
      <c r="A2058" s="19" t="s">
        <v>4188</v>
      </c>
      <c r="B2058" s="19" t="s">
        <v>4189</v>
      </c>
    </row>
    <row r="2059" ht="15.75" customHeight="1">
      <c r="A2059" s="19" t="s">
        <v>4190</v>
      </c>
      <c r="B2059" s="19" t="s">
        <v>4191</v>
      </c>
    </row>
    <row r="2060" ht="15.75" customHeight="1">
      <c r="A2060" s="19" t="s">
        <v>4192</v>
      </c>
      <c r="B2060" s="19" t="s">
        <v>4193</v>
      </c>
    </row>
    <row r="2061" ht="15.75" customHeight="1">
      <c r="A2061" s="19" t="s">
        <v>4194</v>
      </c>
      <c r="B2061" s="19" t="s">
        <v>4195</v>
      </c>
    </row>
    <row r="2062" ht="15.75" customHeight="1">
      <c r="A2062" s="19" t="s">
        <v>4196</v>
      </c>
      <c r="B2062" s="19" t="s">
        <v>4197</v>
      </c>
    </row>
    <row r="2063" ht="15.75" customHeight="1">
      <c r="A2063" s="19" t="s">
        <v>4198</v>
      </c>
      <c r="B2063" s="19" t="s">
        <v>4199</v>
      </c>
    </row>
    <row r="2064" ht="15.75" customHeight="1">
      <c r="A2064" s="19" t="s">
        <v>4200</v>
      </c>
      <c r="B2064" s="19" t="s">
        <v>4201</v>
      </c>
    </row>
    <row r="2065" ht="15.75" customHeight="1">
      <c r="A2065" s="19" t="s">
        <v>4202</v>
      </c>
      <c r="B2065" s="19" t="s">
        <v>4203</v>
      </c>
    </row>
    <row r="2066" ht="15.75" customHeight="1">
      <c r="A2066" s="19" t="s">
        <v>4204</v>
      </c>
      <c r="B2066" s="19" t="s">
        <v>4205</v>
      </c>
    </row>
    <row r="2067" ht="15.75" customHeight="1">
      <c r="A2067" s="19" t="s">
        <v>4206</v>
      </c>
      <c r="B2067" s="19" t="s">
        <v>4207</v>
      </c>
    </row>
    <row r="2068" ht="15.75" customHeight="1">
      <c r="A2068" s="19" t="s">
        <v>4208</v>
      </c>
      <c r="B2068" s="19" t="s">
        <v>4209</v>
      </c>
    </row>
    <row r="2069" ht="15.75" customHeight="1">
      <c r="A2069" s="19" t="s">
        <v>4210</v>
      </c>
      <c r="B2069" s="19" t="s">
        <v>4211</v>
      </c>
    </row>
    <row r="2070" ht="15.75" customHeight="1">
      <c r="A2070" s="19" t="s">
        <v>4212</v>
      </c>
      <c r="B2070" s="19" t="s">
        <v>4213</v>
      </c>
    </row>
    <row r="2071" ht="15.75" customHeight="1">
      <c r="A2071" s="19" t="s">
        <v>4214</v>
      </c>
      <c r="B2071" s="19" t="s">
        <v>4215</v>
      </c>
    </row>
    <row r="2072" ht="15.75" customHeight="1">
      <c r="A2072" s="19" t="s">
        <v>4216</v>
      </c>
      <c r="B2072" s="19" t="s">
        <v>4217</v>
      </c>
    </row>
    <row r="2073" ht="15.75" customHeight="1">
      <c r="A2073" s="19" t="s">
        <v>4218</v>
      </c>
      <c r="B2073" s="19" t="s">
        <v>4219</v>
      </c>
    </row>
    <row r="2074" ht="15.75" customHeight="1">
      <c r="A2074" s="19" t="s">
        <v>4220</v>
      </c>
      <c r="B2074" s="19" t="s">
        <v>4221</v>
      </c>
    </row>
    <row r="2075" ht="15.75" customHeight="1">
      <c r="A2075" s="19" t="s">
        <v>4222</v>
      </c>
      <c r="B2075" s="19" t="s">
        <v>4223</v>
      </c>
    </row>
    <row r="2076" ht="15.75" customHeight="1">
      <c r="A2076" s="19" t="s">
        <v>4224</v>
      </c>
      <c r="B2076" s="19" t="s">
        <v>4225</v>
      </c>
    </row>
    <row r="2077" ht="15.75" customHeight="1">
      <c r="A2077" s="19" t="s">
        <v>4226</v>
      </c>
      <c r="B2077" s="19" t="s">
        <v>4227</v>
      </c>
    </row>
    <row r="2078" ht="15.75" customHeight="1">
      <c r="A2078" s="19" t="s">
        <v>4228</v>
      </c>
      <c r="B2078" s="19" t="s">
        <v>4229</v>
      </c>
    </row>
    <row r="2079" ht="15.75" customHeight="1">
      <c r="A2079" s="19" t="s">
        <v>4230</v>
      </c>
      <c r="B2079" s="19" t="s">
        <v>4231</v>
      </c>
    </row>
    <row r="2080" ht="15.75" customHeight="1">
      <c r="A2080" s="19" t="s">
        <v>4232</v>
      </c>
      <c r="B2080" s="19" t="s">
        <v>4233</v>
      </c>
    </row>
    <row r="2081" ht="15.75" customHeight="1">
      <c r="A2081" s="19" t="s">
        <v>4234</v>
      </c>
      <c r="B2081" s="19" t="s">
        <v>4235</v>
      </c>
    </row>
    <row r="2082" ht="15.75" customHeight="1">
      <c r="A2082" s="19" t="s">
        <v>4236</v>
      </c>
      <c r="B2082" s="19" t="s">
        <v>4237</v>
      </c>
    </row>
    <row r="2083" ht="15.75" customHeight="1">
      <c r="A2083" s="19" t="s">
        <v>4238</v>
      </c>
      <c r="B2083" s="19" t="s">
        <v>4239</v>
      </c>
    </row>
    <row r="2084" ht="15.75" customHeight="1">
      <c r="A2084" s="19" t="s">
        <v>4240</v>
      </c>
      <c r="B2084" s="19" t="s">
        <v>4241</v>
      </c>
    </row>
    <row r="2085" ht="15.75" customHeight="1">
      <c r="A2085" s="19" t="s">
        <v>4242</v>
      </c>
      <c r="B2085" s="19" t="s">
        <v>4243</v>
      </c>
    </row>
    <row r="2086" ht="15.75" customHeight="1">
      <c r="A2086" s="19" t="s">
        <v>4244</v>
      </c>
      <c r="B2086" s="19" t="s">
        <v>4245</v>
      </c>
    </row>
    <row r="2087" ht="15.75" customHeight="1">
      <c r="A2087" s="19" t="s">
        <v>4246</v>
      </c>
      <c r="B2087" s="19" t="s">
        <v>4247</v>
      </c>
    </row>
    <row r="2088" ht="15.75" customHeight="1">
      <c r="A2088" s="19" t="s">
        <v>4248</v>
      </c>
      <c r="B2088" s="19" t="s">
        <v>4249</v>
      </c>
    </row>
    <row r="2089" ht="15.75" customHeight="1">
      <c r="A2089" s="19" t="s">
        <v>4250</v>
      </c>
      <c r="B2089" s="19" t="s">
        <v>4251</v>
      </c>
    </row>
    <row r="2090" ht="15.75" customHeight="1">
      <c r="A2090" s="19" t="s">
        <v>4252</v>
      </c>
      <c r="B2090" s="19" t="s">
        <v>4253</v>
      </c>
    </row>
    <row r="2091" ht="15.75" customHeight="1">
      <c r="A2091" s="19" t="s">
        <v>4254</v>
      </c>
      <c r="B2091" s="19" t="s">
        <v>4255</v>
      </c>
    </row>
    <row r="2092" ht="15.75" customHeight="1">
      <c r="A2092" s="19" t="s">
        <v>4256</v>
      </c>
      <c r="B2092" s="19" t="s">
        <v>4257</v>
      </c>
    </row>
    <row r="2093" ht="15.75" customHeight="1">
      <c r="A2093" s="19" t="s">
        <v>4258</v>
      </c>
      <c r="B2093" s="19" t="s">
        <v>4259</v>
      </c>
    </row>
    <row r="2094" ht="15.75" customHeight="1">
      <c r="A2094" s="19" t="s">
        <v>4260</v>
      </c>
      <c r="B2094" s="19" t="s">
        <v>4261</v>
      </c>
    </row>
    <row r="2095" ht="15.75" customHeight="1">
      <c r="A2095" s="19" t="s">
        <v>4262</v>
      </c>
      <c r="B2095" s="19" t="s">
        <v>4263</v>
      </c>
    </row>
    <row r="2096" ht="15.75" customHeight="1">
      <c r="A2096" s="19" t="s">
        <v>4264</v>
      </c>
      <c r="B2096" s="19" t="s">
        <v>4265</v>
      </c>
    </row>
    <row r="2097" ht="15.75" customHeight="1">
      <c r="A2097" s="19" t="s">
        <v>4266</v>
      </c>
      <c r="B2097" s="19" t="s">
        <v>4267</v>
      </c>
    </row>
    <row r="2098" ht="15.75" customHeight="1">
      <c r="A2098" s="19" t="s">
        <v>4268</v>
      </c>
      <c r="B2098" s="19" t="s">
        <v>4269</v>
      </c>
    </row>
    <row r="2099" ht="15.75" customHeight="1">
      <c r="A2099" s="19" t="s">
        <v>4270</v>
      </c>
      <c r="B2099" s="19" t="s">
        <v>4271</v>
      </c>
    </row>
    <row r="2100" ht="15.75" customHeight="1">
      <c r="A2100" s="19" t="s">
        <v>4272</v>
      </c>
      <c r="B2100" s="19" t="s">
        <v>4273</v>
      </c>
    </row>
    <row r="2101" ht="15.75" customHeight="1">
      <c r="A2101" s="19" t="s">
        <v>4274</v>
      </c>
      <c r="B2101" s="19" t="s">
        <v>4275</v>
      </c>
    </row>
    <row r="2102" ht="15.75" customHeight="1">
      <c r="A2102" s="19" t="s">
        <v>4276</v>
      </c>
      <c r="B2102" s="19" t="s">
        <v>4277</v>
      </c>
    </row>
    <row r="2103" ht="15.75" customHeight="1">
      <c r="A2103" s="19" t="s">
        <v>4278</v>
      </c>
      <c r="B2103" s="19" t="s">
        <v>4279</v>
      </c>
    </row>
    <row r="2104" ht="15.75" customHeight="1">
      <c r="A2104" s="19" t="s">
        <v>4280</v>
      </c>
      <c r="B2104" s="19" t="s">
        <v>4281</v>
      </c>
    </row>
    <row r="2105" ht="15.75" customHeight="1">
      <c r="A2105" s="19" t="s">
        <v>4282</v>
      </c>
      <c r="B2105" s="19" t="s">
        <v>4283</v>
      </c>
    </row>
    <row r="2106" ht="15.75" customHeight="1">
      <c r="A2106" s="19" t="s">
        <v>4284</v>
      </c>
      <c r="B2106" s="19" t="s">
        <v>4285</v>
      </c>
    </row>
    <row r="2107" ht="15.75" customHeight="1">
      <c r="A2107" s="19" t="s">
        <v>4286</v>
      </c>
      <c r="B2107" s="19" t="s">
        <v>4287</v>
      </c>
    </row>
    <row r="2108" ht="15.75" customHeight="1">
      <c r="A2108" s="19" t="s">
        <v>4288</v>
      </c>
      <c r="B2108" s="19" t="s">
        <v>4289</v>
      </c>
    </row>
    <row r="2109" ht="15.75" customHeight="1">
      <c r="A2109" s="19" t="s">
        <v>4290</v>
      </c>
      <c r="B2109" s="19" t="s">
        <v>4291</v>
      </c>
    </row>
    <row r="2110" ht="15.75" customHeight="1">
      <c r="A2110" s="19" t="s">
        <v>4292</v>
      </c>
      <c r="B2110" s="19" t="s">
        <v>4293</v>
      </c>
    </row>
    <row r="2111" ht="15.75" customHeight="1">
      <c r="A2111" s="19" t="s">
        <v>4294</v>
      </c>
      <c r="B2111" s="19" t="s">
        <v>4295</v>
      </c>
    </row>
    <row r="2112" ht="15.75" customHeight="1">
      <c r="A2112" s="19" t="s">
        <v>4296</v>
      </c>
      <c r="B2112" s="19" t="s">
        <v>4297</v>
      </c>
    </row>
    <row r="2113" ht="15.75" customHeight="1">
      <c r="A2113" s="19" t="s">
        <v>4298</v>
      </c>
      <c r="B2113" s="19" t="s">
        <v>4299</v>
      </c>
    </row>
    <row r="2114" ht="15.75" customHeight="1">
      <c r="A2114" s="19" t="s">
        <v>4300</v>
      </c>
      <c r="B2114" s="19" t="s">
        <v>4301</v>
      </c>
    </row>
    <row r="2115" ht="15.75" customHeight="1">
      <c r="A2115" s="19" t="s">
        <v>4302</v>
      </c>
      <c r="B2115" s="19" t="s">
        <v>4303</v>
      </c>
    </row>
    <row r="2116" ht="15.75" customHeight="1">
      <c r="A2116" s="19" t="s">
        <v>4304</v>
      </c>
      <c r="B2116" s="19" t="s">
        <v>4305</v>
      </c>
    </row>
    <row r="2117" ht="15.75" customHeight="1">
      <c r="A2117" s="19" t="s">
        <v>4306</v>
      </c>
      <c r="B2117" s="19" t="s">
        <v>4307</v>
      </c>
    </row>
    <row r="2118" ht="15.75" customHeight="1">
      <c r="A2118" s="19" t="s">
        <v>4308</v>
      </c>
      <c r="B2118" s="19" t="s">
        <v>4309</v>
      </c>
    </row>
    <row r="2119" ht="15.75" customHeight="1">
      <c r="A2119" s="19" t="s">
        <v>4310</v>
      </c>
      <c r="B2119" s="19" t="s">
        <v>4311</v>
      </c>
    </row>
    <row r="2120" ht="15.75" customHeight="1">
      <c r="A2120" s="19" t="s">
        <v>4312</v>
      </c>
      <c r="B2120" s="19" t="s">
        <v>4313</v>
      </c>
    </row>
    <row r="2121" ht="15.75" customHeight="1">
      <c r="A2121" s="19" t="s">
        <v>4314</v>
      </c>
      <c r="B2121" s="19" t="s">
        <v>4315</v>
      </c>
    </row>
    <row r="2122" ht="15.75" customHeight="1">
      <c r="A2122" s="19" t="s">
        <v>4316</v>
      </c>
      <c r="B2122" s="19" t="s">
        <v>4317</v>
      </c>
    </row>
    <row r="2123" ht="15.75" customHeight="1">
      <c r="A2123" s="19" t="s">
        <v>4318</v>
      </c>
      <c r="B2123" s="19" t="s">
        <v>4319</v>
      </c>
    </row>
    <row r="2124" ht="15.75" customHeight="1">
      <c r="A2124" s="19" t="s">
        <v>4320</v>
      </c>
      <c r="B2124" s="19" t="s">
        <v>4321</v>
      </c>
    </row>
    <row r="2125" ht="15.75" customHeight="1">
      <c r="A2125" s="19" t="s">
        <v>4322</v>
      </c>
      <c r="B2125" s="19" t="s">
        <v>4323</v>
      </c>
    </row>
    <row r="2126" ht="15.75" customHeight="1">
      <c r="A2126" s="19" t="s">
        <v>4324</v>
      </c>
      <c r="B2126" s="19" t="s">
        <v>4325</v>
      </c>
    </row>
    <row r="2127" ht="15.75" customHeight="1">
      <c r="A2127" s="19" t="s">
        <v>4326</v>
      </c>
      <c r="B2127" s="19" t="s">
        <v>4327</v>
      </c>
    </row>
    <row r="2128" ht="15.75" customHeight="1">
      <c r="A2128" s="19" t="s">
        <v>4328</v>
      </c>
      <c r="B2128" s="19" t="s">
        <v>4329</v>
      </c>
    </row>
    <row r="2129" ht="15.75" customHeight="1">
      <c r="A2129" s="19" t="s">
        <v>4330</v>
      </c>
      <c r="B2129" s="19" t="s">
        <v>4331</v>
      </c>
    </row>
    <row r="2130" ht="15.75" customHeight="1">
      <c r="A2130" s="19" t="s">
        <v>4332</v>
      </c>
      <c r="B2130" s="19" t="s">
        <v>4333</v>
      </c>
    </row>
    <row r="2131" ht="15.75" customHeight="1">
      <c r="A2131" s="19" t="s">
        <v>4334</v>
      </c>
      <c r="B2131" s="19" t="s">
        <v>4335</v>
      </c>
    </row>
    <row r="2132" ht="15.75" customHeight="1">
      <c r="A2132" s="19" t="s">
        <v>4336</v>
      </c>
      <c r="B2132" s="19" t="s">
        <v>4337</v>
      </c>
    </row>
    <row r="2133" ht="15.75" customHeight="1">
      <c r="A2133" s="19" t="s">
        <v>4338</v>
      </c>
      <c r="B2133" s="19" t="s">
        <v>4339</v>
      </c>
    </row>
    <row r="2134" ht="15.75" customHeight="1">
      <c r="A2134" s="19" t="s">
        <v>4340</v>
      </c>
      <c r="B2134" s="19" t="s">
        <v>4341</v>
      </c>
    </row>
    <row r="2135" ht="15.75" customHeight="1">
      <c r="A2135" s="19" t="s">
        <v>4342</v>
      </c>
      <c r="B2135" s="19" t="s">
        <v>4343</v>
      </c>
    </row>
    <row r="2136" ht="15.75" customHeight="1">
      <c r="A2136" s="19" t="s">
        <v>4344</v>
      </c>
      <c r="B2136" s="19" t="s">
        <v>4345</v>
      </c>
    </row>
    <row r="2137" ht="15.75" customHeight="1">
      <c r="A2137" s="19" t="s">
        <v>4346</v>
      </c>
      <c r="B2137" s="19" t="s">
        <v>4347</v>
      </c>
    </row>
    <row r="2138" ht="15.75" customHeight="1">
      <c r="A2138" s="19" t="s">
        <v>4348</v>
      </c>
      <c r="B2138" s="19" t="s">
        <v>4349</v>
      </c>
    </row>
    <row r="2139" ht="15.75" customHeight="1">
      <c r="A2139" s="19" t="s">
        <v>4350</v>
      </c>
      <c r="B2139" s="19" t="s">
        <v>4351</v>
      </c>
    </row>
    <row r="2140" ht="15.75" customHeight="1">
      <c r="A2140" s="19" t="s">
        <v>4352</v>
      </c>
      <c r="B2140" s="19" t="s">
        <v>4353</v>
      </c>
    </row>
    <row r="2141" ht="15.75" customHeight="1">
      <c r="A2141" s="19" t="s">
        <v>4354</v>
      </c>
      <c r="B2141" s="19" t="s">
        <v>4355</v>
      </c>
    </row>
    <row r="2142" ht="15.75" customHeight="1">
      <c r="A2142" s="19" t="s">
        <v>4356</v>
      </c>
      <c r="B2142" s="19" t="s">
        <v>4357</v>
      </c>
    </row>
    <row r="2143" ht="15.75" customHeight="1">
      <c r="A2143" s="19" t="s">
        <v>4358</v>
      </c>
      <c r="B2143" s="19" t="s">
        <v>4359</v>
      </c>
    </row>
    <row r="2144" ht="15.75" customHeight="1">
      <c r="A2144" s="19" t="s">
        <v>4360</v>
      </c>
      <c r="B2144" s="19" t="s">
        <v>4361</v>
      </c>
    </row>
    <row r="2145" ht="15.75" customHeight="1">
      <c r="A2145" s="19" t="s">
        <v>4362</v>
      </c>
      <c r="B2145" s="19" t="s">
        <v>4363</v>
      </c>
    </row>
    <row r="2146" ht="15.75" customHeight="1">
      <c r="A2146" s="19" t="s">
        <v>4364</v>
      </c>
      <c r="B2146" s="19" t="s">
        <v>4365</v>
      </c>
    </row>
    <row r="2147" ht="15.75" customHeight="1">
      <c r="A2147" s="19" t="s">
        <v>4366</v>
      </c>
      <c r="B2147" s="19" t="s">
        <v>4367</v>
      </c>
    </row>
    <row r="2148" ht="15.75" customHeight="1">
      <c r="A2148" s="19" t="s">
        <v>4368</v>
      </c>
      <c r="B2148" s="19" t="s">
        <v>4369</v>
      </c>
    </row>
    <row r="2149" ht="15.75" customHeight="1">
      <c r="A2149" s="19" t="s">
        <v>4370</v>
      </c>
      <c r="B2149" s="19" t="s">
        <v>4371</v>
      </c>
    </row>
    <row r="2150" ht="15.75" customHeight="1">
      <c r="A2150" s="19" t="s">
        <v>4372</v>
      </c>
      <c r="B2150" s="19" t="s">
        <v>4373</v>
      </c>
    </row>
    <row r="2151" ht="15.75" customHeight="1">
      <c r="A2151" s="19" t="s">
        <v>4374</v>
      </c>
      <c r="B2151" s="19" t="s">
        <v>4375</v>
      </c>
    </row>
    <row r="2152" ht="15.75" customHeight="1">
      <c r="A2152" s="19" t="s">
        <v>4376</v>
      </c>
      <c r="B2152" s="19" t="s">
        <v>4377</v>
      </c>
    </row>
    <row r="2153" ht="15.75" customHeight="1">
      <c r="A2153" s="19" t="s">
        <v>4378</v>
      </c>
      <c r="B2153" s="19" t="s">
        <v>4379</v>
      </c>
    </row>
    <row r="2154" ht="15.75" customHeight="1">
      <c r="A2154" s="19" t="s">
        <v>4380</v>
      </c>
      <c r="B2154" s="19" t="s">
        <v>4381</v>
      </c>
    </row>
    <row r="2155" ht="15.75" customHeight="1">
      <c r="A2155" s="19" t="s">
        <v>4382</v>
      </c>
      <c r="B2155" s="19" t="s">
        <v>4383</v>
      </c>
    </row>
    <row r="2156" ht="15.75" customHeight="1">
      <c r="A2156" s="19" t="s">
        <v>4384</v>
      </c>
      <c r="B2156" s="19" t="s">
        <v>4385</v>
      </c>
    </row>
    <row r="2157" ht="15.75" customHeight="1">
      <c r="A2157" s="19" t="s">
        <v>4386</v>
      </c>
      <c r="B2157" s="19" t="s">
        <v>4387</v>
      </c>
    </row>
    <row r="2158" ht="15.75" customHeight="1">
      <c r="A2158" s="19" t="s">
        <v>4388</v>
      </c>
      <c r="B2158" s="19" t="s">
        <v>4389</v>
      </c>
    </row>
    <row r="2159" ht="15.75" customHeight="1">
      <c r="A2159" s="19" t="s">
        <v>4390</v>
      </c>
      <c r="B2159" s="19" t="s">
        <v>4391</v>
      </c>
    </row>
    <row r="2160" ht="15.75" customHeight="1">
      <c r="A2160" s="19" t="s">
        <v>4392</v>
      </c>
      <c r="B2160" s="19" t="s">
        <v>4393</v>
      </c>
    </row>
    <row r="2161" ht="15.75" customHeight="1">
      <c r="A2161" s="19" t="s">
        <v>4394</v>
      </c>
      <c r="B2161" s="19" t="s">
        <v>4395</v>
      </c>
    </row>
    <row r="2162" ht="15.75" customHeight="1">
      <c r="A2162" s="19" t="s">
        <v>4396</v>
      </c>
      <c r="B2162" s="19" t="s">
        <v>4397</v>
      </c>
    </row>
    <row r="2163" ht="15.75" customHeight="1">
      <c r="A2163" s="19" t="s">
        <v>4398</v>
      </c>
      <c r="B2163" s="19" t="s">
        <v>4399</v>
      </c>
    </row>
    <row r="2164" ht="15.75" customHeight="1">
      <c r="A2164" s="19" t="s">
        <v>4400</v>
      </c>
      <c r="B2164" s="19" t="s">
        <v>4401</v>
      </c>
    </row>
    <row r="2165" ht="15.75" customHeight="1">
      <c r="A2165" s="19" t="s">
        <v>4402</v>
      </c>
      <c r="B2165" s="19" t="s">
        <v>4403</v>
      </c>
    </row>
    <row r="2166" ht="15.75" customHeight="1">
      <c r="A2166" s="19" t="s">
        <v>4404</v>
      </c>
      <c r="B2166" s="19" t="s">
        <v>4405</v>
      </c>
    </row>
    <row r="2167" ht="15.75" customHeight="1">
      <c r="A2167" s="19" t="s">
        <v>4406</v>
      </c>
      <c r="B2167" s="19" t="s">
        <v>4407</v>
      </c>
    </row>
    <row r="2168" ht="15.75" customHeight="1">
      <c r="A2168" s="19" t="s">
        <v>4408</v>
      </c>
      <c r="B2168" s="19" t="s">
        <v>4409</v>
      </c>
    </row>
    <row r="2169" ht="15.75" customHeight="1">
      <c r="A2169" s="19" t="s">
        <v>4410</v>
      </c>
      <c r="B2169" s="19" t="s">
        <v>4411</v>
      </c>
    </row>
    <row r="2170" ht="15.75" customHeight="1">
      <c r="A2170" s="19" t="s">
        <v>4412</v>
      </c>
      <c r="B2170" s="19" t="s">
        <v>4413</v>
      </c>
    </row>
    <row r="2171" ht="15.75" customHeight="1">
      <c r="A2171" s="19" t="s">
        <v>4414</v>
      </c>
      <c r="B2171" s="19" t="s">
        <v>4415</v>
      </c>
    </row>
    <row r="2172" ht="15.75" customHeight="1">
      <c r="A2172" s="19" t="s">
        <v>4416</v>
      </c>
      <c r="B2172" s="19" t="s">
        <v>4417</v>
      </c>
    </row>
    <row r="2173" ht="15.75" customHeight="1">
      <c r="A2173" s="19" t="s">
        <v>4418</v>
      </c>
      <c r="B2173" s="19" t="s">
        <v>4419</v>
      </c>
    </row>
    <row r="2174" ht="15.75" customHeight="1">
      <c r="A2174" s="19" t="s">
        <v>4420</v>
      </c>
      <c r="B2174" s="19" t="s">
        <v>4421</v>
      </c>
    </row>
    <row r="2175" ht="15.75" customHeight="1">
      <c r="A2175" s="19" t="s">
        <v>4422</v>
      </c>
      <c r="B2175" s="19" t="s">
        <v>4423</v>
      </c>
    </row>
    <row r="2176" ht="15.75" customHeight="1">
      <c r="A2176" s="19" t="s">
        <v>4424</v>
      </c>
      <c r="B2176" s="19" t="s">
        <v>4425</v>
      </c>
    </row>
    <row r="2177" ht="15.75" customHeight="1">
      <c r="A2177" s="19" t="s">
        <v>4426</v>
      </c>
      <c r="B2177" s="19" t="s">
        <v>4427</v>
      </c>
    </row>
    <row r="2178" ht="15.75" customHeight="1">
      <c r="A2178" s="19" t="s">
        <v>4428</v>
      </c>
      <c r="B2178" s="19" t="s">
        <v>4429</v>
      </c>
    </row>
    <row r="2179" ht="15.75" customHeight="1">
      <c r="A2179" s="19" t="s">
        <v>4430</v>
      </c>
      <c r="B2179" s="19" t="s">
        <v>4431</v>
      </c>
    </row>
    <row r="2180" ht="15.75" customHeight="1">
      <c r="A2180" s="19" t="s">
        <v>4432</v>
      </c>
      <c r="B2180" s="19" t="s">
        <v>4433</v>
      </c>
    </row>
    <row r="2181" ht="15.75" customHeight="1">
      <c r="A2181" s="19" t="s">
        <v>4434</v>
      </c>
      <c r="B2181" s="19" t="s">
        <v>4435</v>
      </c>
    </row>
    <row r="2182" ht="15.75" customHeight="1">
      <c r="A2182" s="19" t="s">
        <v>4436</v>
      </c>
      <c r="B2182" s="19" t="s">
        <v>4437</v>
      </c>
    </row>
    <row r="2183" ht="15.75" customHeight="1">
      <c r="A2183" s="19" t="s">
        <v>4438</v>
      </c>
      <c r="B2183" s="19" t="s">
        <v>4439</v>
      </c>
    </row>
    <row r="2184" ht="15.75" customHeight="1">
      <c r="A2184" s="19" t="s">
        <v>4440</v>
      </c>
      <c r="B2184" s="19" t="s">
        <v>4441</v>
      </c>
    </row>
    <row r="2185" ht="15.75" customHeight="1">
      <c r="A2185" s="19" t="s">
        <v>4442</v>
      </c>
      <c r="B2185" s="19" t="s">
        <v>4443</v>
      </c>
    </row>
    <row r="2186" ht="15.75" customHeight="1">
      <c r="A2186" s="19" t="s">
        <v>4444</v>
      </c>
      <c r="B2186" s="19" t="s">
        <v>4445</v>
      </c>
    </row>
    <row r="2187" ht="15.75" customHeight="1">
      <c r="A2187" s="19" t="s">
        <v>4446</v>
      </c>
      <c r="B2187" s="19" t="s">
        <v>4447</v>
      </c>
    </row>
    <row r="2188" ht="15.75" customHeight="1">
      <c r="A2188" s="19" t="s">
        <v>4448</v>
      </c>
      <c r="B2188" s="19" t="s">
        <v>4449</v>
      </c>
    </row>
    <row r="2189" ht="15.75" customHeight="1">
      <c r="A2189" s="19" t="s">
        <v>4450</v>
      </c>
      <c r="B2189" s="19" t="s">
        <v>4451</v>
      </c>
    </row>
    <row r="2190" ht="15.75" customHeight="1">
      <c r="A2190" s="19" t="s">
        <v>4452</v>
      </c>
      <c r="B2190" s="19" t="s">
        <v>4453</v>
      </c>
    </row>
    <row r="2191" ht="15.75" customHeight="1">
      <c r="A2191" s="19" t="s">
        <v>4454</v>
      </c>
      <c r="B2191" s="19" t="s">
        <v>4455</v>
      </c>
    </row>
    <row r="2192" ht="15.75" customHeight="1">
      <c r="A2192" s="19" t="s">
        <v>4456</v>
      </c>
      <c r="B2192" s="19" t="s">
        <v>4457</v>
      </c>
    </row>
    <row r="2193" ht="15.75" customHeight="1">
      <c r="A2193" s="19" t="s">
        <v>4458</v>
      </c>
      <c r="B2193" s="19" t="s">
        <v>4459</v>
      </c>
    </row>
    <row r="2194" ht="15.75" customHeight="1">
      <c r="A2194" s="19" t="s">
        <v>4460</v>
      </c>
      <c r="B2194" s="19" t="s">
        <v>4461</v>
      </c>
    </row>
    <row r="2195" ht="15.75" customHeight="1">
      <c r="A2195" s="19" t="s">
        <v>4462</v>
      </c>
      <c r="B2195" s="19" t="s">
        <v>4463</v>
      </c>
    </row>
    <row r="2196" ht="15.75" customHeight="1">
      <c r="A2196" s="19" t="s">
        <v>4464</v>
      </c>
      <c r="B2196" s="19" t="s">
        <v>4465</v>
      </c>
    </row>
    <row r="2197" ht="15.75" customHeight="1">
      <c r="A2197" s="19" t="s">
        <v>4466</v>
      </c>
      <c r="B2197" s="19" t="s">
        <v>4467</v>
      </c>
    </row>
    <row r="2198" ht="15.75" customHeight="1">
      <c r="A2198" s="19" t="s">
        <v>4468</v>
      </c>
      <c r="B2198" s="19" t="s">
        <v>4469</v>
      </c>
    </row>
    <row r="2199" ht="15.75" customHeight="1">
      <c r="A2199" s="19" t="s">
        <v>4470</v>
      </c>
      <c r="B2199" s="19" t="s">
        <v>4471</v>
      </c>
    </row>
    <row r="2200" ht="15.75" customHeight="1">
      <c r="A2200" s="19" t="s">
        <v>4472</v>
      </c>
      <c r="B2200" s="19" t="s">
        <v>4473</v>
      </c>
    </row>
    <row r="2201" ht="15.75" customHeight="1">
      <c r="A2201" s="19" t="s">
        <v>4474</v>
      </c>
      <c r="B2201" s="19" t="s">
        <v>4475</v>
      </c>
    </row>
    <row r="2202" ht="15.75" customHeight="1">
      <c r="A2202" s="19" t="s">
        <v>4476</v>
      </c>
      <c r="B2202" s="19" t="s">
        <v>4477</v>
      </c>
    </row>
    <row r="2203" ht="15.75" customHeight="1">
      <c r="A2203" s="19" t="s">
        <v>4478</v>
      </c>
      <c r="B2203" s="19" t="s">
        <v>4479</v>
      </c>
    </row>
    <row r="2204" ht="15.75" customHeight="1">
      <c r="A2204" s="19" t="s">
        <v>4480</v>
      </c>
      <c r="B2204" s="19" t="s">
        <v>4481</v>
      </c>
    </row>
    <row r="2205" ht="15.75" customHeight="1">
      <c r="A2205" s="19" t="s">
        <v>4482</v>
      </c>
      <c r="B2205" s="19" t="s">
        <v>4483</v>
      </c>
    </row>
    <row r="2206" ht="15.75" customHeight="1">
      <c r="A2206" s="19" t="s">
        <v>4484</v>
      </c>
      <c r="B2206" s="19" t="s">
        <v>4485</v>
      </c>
    </row>
    <row r="2207" ht="15.75" customHeight="1">
      <c r="A2207" s="19" t="s">
        <v>4486</v>
      </c>
      <c r="B2207" s="19" t="s">
        <v>4487</v>
      </c>
    </row>
    <row r="2208" ht="15.75" customHeight="1">
      <c r="A2208" s="19" t="s">
        <v>4488</v>
      </c>
      <c r="B2208" s="19" t="s">
        <v>4489</v>
      </c>
    </row>
    <row r="2209" ht="15.75" customHeight="1">
      <c r="A2209" s="19" t="s">
        <v>4490</v>
      </c>
      <c r="B2209" s="19" t="s">
        <v>4491</v>
      </c>
    </row>
    <row r="2210" ht="15.75" customHeight="1">
      <c r="A2210" s="19" t="s">
        <v>4492</v>
      </c>
      <c r="B2210" s="19" t="s">
        <v>4493</v>
      </c>
    </row>
    <row r="2211" ht="15.75" customHeight="1">
      <c r="A2211" s="19" t="s">
        <v>4494</v>
      </c>
      <c r="B2211" s="19" t="s">
        <v>4495</v>
      </c>
    </row>
    <row r="2212" ht="15.75" customHeight="1">
      <c r="A2212" s="19" t="s">
        <v>4496</v>
      </c>
      <c r="B2212" s="19" t="s">
        <v>4497</v>
      </c>
    </row>
    <row r="2213" ht="15.75" customHeight="1">
      <c r="A2213" s="19" t="s">
        <v>4498</v>
      </c>
      <c r="B2213" s="19" t="s">
        <v>4499</v>
      </c>
    </row>
    <row r="2214" ht="15.75" customHeight="1">
      <c r="A2214" s="19" t="s">
        <v>4500</v>
      </c>
      <c r="B2214" s="19" t="s">
        <v>4501</v>
      </c>
    </row>
    <row r="2215" ht="15.75" customHeight="1">
      <c r="A2215" s="19" t="s">
        <v>4502</v>
      </c>
      <c r="B2215" s="19" t="s">
        <v>4503</v>
      </c>
    </row>
    <row r="2216" ht="15.75" customHeight="1">
      <c r="A2216" s="19" t="s">
        <v>4504</v>
      </c>
      <c r="B2216" s="19" t="s">
        <v>4505</v>
      </c>
    </row>
    <row r="2217" ht="15.75" customHeight="1">
      <c r="A2217" s="19" t="s">
        <v>4506</v>
      </c>
      <c r="B2217" s="19" t="s">
        <v>4507</v>
      </c>
    </row>
    <row r="2218" ht="15.75" customHeight="1">
      <c r="A2218" s="19" t="s">
        <v>4508</v>
      </c>
      <c r="B2218" s="19" t="s">
        <v>4509</v>
      </c>
    </row>
    <row r="2219" ht="15.75" customHeight="1">
      <c r="A2219" s="19" t="s">
        <v>4510</v>
      </c>
      <c r="B2219" s="19" t="s">
        <v>4511</v>
      </c>
    </row>
    <row r="2220" ht="15.75" customHeight="1">
      <c r="A2220" s="19" t="s">
        <v>4512</v>
      </c>
      <c r="B2220" s="19" t="s">
        <v>4513</v>
      </c>
    </row>
    <row r="2221" ht="15.75" customHeight="1">
      <c r="A2221" s="19" t="s">
        <v>4514</v>
      </c>
      <c r="B2221" s="19" t="s">
        <v>4515</v>
      </c>
    </row>
    <row r="2222" ht="15.75" customHeight="1">
      <c r="A2222" s="19" t="s">
        <v>4516</v>
      </c>
      <c r="B2222" s="19" t="s">
        <v>4517</v>
      </c>
    </row>
    <row r="2223" ht="15.75" customHeight="1">
      <c r="A2223" s="19" t="s">
        <v>4518</v>
      </c>
      <c r="B2223" s="19" t="s">
        <v>4519</v>
      </c>
    </row>
    <row r="2224" ht="15.75" customHeight="1">
      <c r="A2224" s="19" t="s">
        <v>4520</v>
      </c>
      <c r="B2224" s="19" t="s">
        <v>4521</v>
      </c>
    </row>
    <row r="2225" ht="15.75" customHeight="1">
      <c r="A2225" s="19" t="s">
        <v>4522</v>
      </c>
      <c r="B2225" s="19" t="s">
        <v>4523</v>
      </c>
    </row>
    <row r="2226" ht="15.75" customHeight="1">
      <c r="A2226" s="19" t="s">
        <v>4524</v>
      </c>
      <c r="B2226" s="19" t="s">
        <v>4525</v>
      </c>
    </row>
    <row r="2227" ht="15.75" customHeight="1">
      <c r="A2227" s="19" t="s">
        <v>4526</v>
      </c>
      <c r="B2227" s="19" t="s">
        <v>4527</v>
      </c>
    </row>
    <row r="2228" ht="15.75" customHeight="1">
      <c r="A2228" s="19" t="s">
        <v>4528</v>
      </c>
      <c r="B2228" s="19" t="s">
        <v>4529</v>
      </c>
    </row>
    <row r="2229" ht="15.75" customHeight="1">
      <c r="A2229" s="19" t="s">
        <v>4530</v>
      </c>
      <c r="B2229" s="19" t="s">
        <v>4531</v>
      </c>
    </row>
    <row r="2230" ht="15.75" customHeight="1">
      <c r="A2230" s="19" t="s">
        <v>4532</v>
      </c>
      <c r="B2230" s="19" t="s">
        <v>4533</v>
      </c>
    </row>
    <row r="2231" ht="15.75" customHeight="1">
      <c r="A2231" s="19" t="s">
        <v>4534</v>
      </c>
      <c r="B2231" s="19" t="s">
        <v>4535</v>
      </c>
    </row>
    <row r="2232" ht="15.75" customHeight="1">
      <c r="A2232" s="19" t="s">
        <v>4536</v>
      </c>
      <c r="B2232" s="19" t="s">
        <v>4537</v>
      </c>
    </row>
    <row r="2233" ht="15.75" customHeight="1">
      <c r="A2233" s="19" t="s">
        <v>4538</v>
      </c>
      <c r="B2233" s="19" t="s">
        <v>4539</v>
      </c>
    </row>
    <row r="2234" ht="15.75" customHeight="1">
      <c r="A2234" s="19" t="s">
        <v>4540</v>
      </c>
      <c r="B2234" s="19" t="s">
        <v>4541</v>
      </c>
    </row>
    <row r="2235" ht="15.75" customHeight="1">
      <c r="A2235" s="19" t="s">
        <v>4542</v>
      </c>
      <c r="B2235" s="19" t="s">
        <v>4543</v>
      </c>
    </row>
    <row r="2236" ht="15.75" customHeight="1">
      <c r="A2236" s="19" t="s">
        <v>4544</v>
      </c>
      <c r="B2236" s="19" t="s">
        <v>4545</v>
      </c>
    </row>
    <row r="2237" ht="15.75" customHeight="1">
      <c r="A2237" s="19" t="s">
        <v>4546</v>
      </c>
      <c r="B2237" s="19" t="s">
        <v>4547</v>
      </c>
    </row>
    <row r="2238" ht="15.75" customHeight="1">
      <c r="A2238" s="19" t="s">
        <v>4548</v>
      </c>
      <c r="B2238" s="19" t="s">
        <v>4549</v>
      </c>
    </row>
    <row r="2239" ht="15.75" customHeight="1">
      <c r="A2239" s="19" t="s">
        <v>4550</v>
      </c>
      <c r="B2239" s="19" t="s">
        <v>4551</v>
      </c>
    </row>
    <row r="2240" ht="15.75" customHeight="1">
      <c r="A2240" s="19" t="s">
        <v>4552</v>
      </c>
      <c r="B2240" s="19" t="s">
        <v>4553</v>
      </c>
    </row>
    <row r="2241" ht="15.75" customHeight="1">
      <c r="A2241" s="19" t="s">
        <v>4554</v>
      </c>
      <c r="B2241" s="19" t="s">
        <v>4555</v>
      </c>
    </row>
    <row r="2242" ht="15.75" customHeight="1">
      <c r="A2242" s="19" t="s">
        <v>4556</v>
      </c>
      <c r="B2242" s="19" t="s">
        <v>4557</v>
      </c>
    </row>
    <row r="2243" ht="15.75" customHeight="1">
      <c r="A2243" s="19" t="s">
        <v>4558</v>
      </c>
      <c r="B2243" s="19" t="s">
        <v>4559</v>
      </c>
    </row>
    <row r="2244" ht="15.75" customHeight="1">
      <c r="A2244" s="19" t="s">
        <v>4560</v>
      </c>
      <c r="B2244" s="19" t="s">
        <v>4561</v>
      </c>
    </row>
    <row r="2245" ht="15.75" customHeight="1">
      <c r="A2245" s="19" t="s">
        <v>4562</v>
      </c>
      <c r="B2245" s="19" t="s">
        <v>4563</v>
      </c>
    </row>
    <row r="2246" ht="15.75" customHeight="1">
      <c r="A2246" s="19" t="s">
        <v>4564</v>
      </c>
      <c r="B2246" s="19" t="s">
        <v>4565</v>
      </c>
    </row>
    <row r="2247" ht="15.75" customHeight="1">
      <c r="A2247" s="19" t="s">
        <v>4566</v>
      </c>
      <c r="B2247" s="19" t="s">
        <v>4567</v>
      </c>
    </row>
    <row r="2248" ht="15.75" customHeight="1">
      <c r="A2248" s="19" t="s">
        <v>4568</v>
      </c>
      <c r="B2248" s="19" t="s">
        <v>4569</v>
      </c>
    </row>
    <row r="2249" ht="15.75" customHeight="1">
      <c r="A2249" s="19" t="s">
        <v>4570</v>
      </c>
      <c r="B2249" s="19" t="s">
        <v>4571</v>
      </c>
    </row>
    <row r="2250" ht="15.75" customHeight="1">
      <c r="A2250" s="19" t="s">
        <v>4572</v>
      </c>
      <c r="B2250" s="19" t="s">
        <v>4573</v>
      </c>
    </row>
    <row r="2251" ht="15.75" customHeight="1">
      <c r="A2251" s="19" t="s">
        <v>4574</v>
      </c>
      <c r="B2251" s="19" t="s">
        <v>4575</v>
      </c>
    </row>
    <row r="2252" ht="15.75" customHeight="1">
      <c r="A2252" s="19" t="s">
        <v>4576</v>
      </c>
      <c r="B2252" s="19" t="s">
        <v>4577</v>
      </c>
    </row>
    <row r="2253" ht="15.75" customHeight="1">
      <c r="A2253" s="19" t="s">
        <v>4578</v>
      </c>
      <c r="B2253" s="19" t="s">
        <v>4579</v>
      </c>
    </row>
    <row r="2254" ht="15.75" customHeight="1">
      <c r="A2254" s="19" t="s">
        <v>4580</v>
      </c>
      <c r="B2254" s="19" t="s">
        <v>4581</v>
      </c>
    </row>
    <row r="2255" ht="15.75" customHeight="1">
      <c r="A2255" s="19" t="s">
        <v>4582</v>
      </c>
      <c r="B2255" s="19" t="s">
        <v>4583</v>
      </c>
    </row>
    <row r="2256" ht="15.75" customHeight="1">
      <c r="A2256" s="19" t="s">
        <v>4584</v>
      </c>
      <c r="B2256" s="19" t="s">
        <v>4585</v>
      </c>
    </row>
    <row r="2257" ht="15.75" customHeight="1">
      <c r="A2257" s="19" t="s">
        <v>4586</v>
      </c>
      <c r="B2257" s="19" t="s">
        <v>4587</v>
      </c>
    </row>
    <row r="2258" ht="15.75" customHeight="1">
      <c r="A2258" s="19" t="s">
        <v>4588</v>
      </c>
      <c r="B2258" s="19" t="s">
        <v>4589</v>
      </c>
    </row>
    <row r="2259" ht="15.75" customHeight="1">
      <c r="A2259" s="19" t="s">
        <v>4590</v>
      </c>
      <c r="B2259" s="19" t="s">
        <v>4591</v>
      </c>
    </row>
    <row r="2260" ht="15.75" customHeight="1">
      <c r="A2260" s="19" t="s">
        <v>4592</v>
      </c>
      <c r="B2260" s="19" t="s">
        <v>4593</v>
      </c>
    </row>
    <row r="2261" ht="15.75" customHeight="1">
      <c r="A2261" s="19" t="s">
        <v>4594</v>
      </c>
      <c r="B2261" s="19" t="s">
        <v>4595</v>
      </c>
    </row>
    <row r="2262" ht="15.75" customHeight="1">
      <c r="A2262" s="19" t="s">
        <v>4596</v>
      </c>
      <c r="B2262" s="19" t="s">
        <v>4597</v>
      </c>
    </row>
    <row r="2263" ht="15.75" customHeight="1">
      <c r="A2263" s="19" t="s">
        <v>4598</v>
      </c>
      <c r="B2263" s="19" t="s">
        <v>4599</v>
      </c>
    </row>
    <row r="2264" ht="15.75" customHeight="1">
      <c r="A2264" s="19" t="s">
        <v>4600</v>
      </c>
      <c r="B2264" s="19" t="s">
        <v>4601</v>
      </c>
    </row>
    <row r="2265" ht="15.75" customHeight="1">
      <c r="A2265" s="19" t="s">
        <v>4602</v>
      </c>
      <c r="B2265" s="19" t="s">
        <v>4603</v>
      </c>
    </row>
    <row r="2266" ht="15.75" customHeight="1">
      <c r="A2266" s="19" t="s">
        <v>4604</v>
      </c>
      <c r="B2266" s="19" t="s">
        <v>4605</v>
      </c>
    </row>
    <row r="2267" ht="15.75" customHeight="1">
      <c r="A2267" s="19" t="s">
        <v>4606</v>
      </c>
      <c r="B2267" s="19" t="s">
        <v>4607</v>
      </c>
    </row>
    <row r="2268" ht="15.75" customHeight="1">
      <c r="A2268" s="19" t="s">
        <v>4608</v>
      </c>
      <c r="B2268" s="19" t="s">
        <v>4609</v>
      </c>
    </row>
    <row r="2269" ht="15.75" customHeight="1">
      <c r="A2269" s="19" t="s">
        <v>4610</v>
      </c>
      <c r="B2269" s="19" t="s">
        <v>4611</v>
      </c>
    </row>
    <row r="2270" ht="15.75" customHeight="1">
      <c r="A2270" s="19" t="s">
        <v>4612</v>
      </c>
      <c r="B2270" s="19" t="s">
        <v>4613</v>
      </c>
    </row>
    <row r="2271" ht="15.75" customHeight="1">
      <c r="A2271" s="19" t="s">
        <v>4614</v>
      </c>
      <c r="B2271" s="19" t="s">
        <v>4615</v>
      </c>
    </row>
    <row r="2272" ht="15.75" customHeight="1">
      <c r="A2272" s="19" t="s">
        <v>4616</v>
      </c>
      <c r="B2272" s="19" t="s">
        <v>4617</v>
      </c>
    </row>
    <row r="2273" ht="15.75" customHeight="1">
      <c r="A2273" s="19" t="s">
        <v>4618</v>
      </c>
      <c r="B2273" s="19" t="s">
        <v>4619</v>
      </c>
    </row>
    <row r="2274" ht="15.75" customHeight="1">
      <c r="A2274" s="19" t="s">
        <v>4620</v>
      </c>
      <c r="B2274" s="19" t="s">
        <v>4621</v>
      </c>
    </row>
    <row r="2275" ht="15.75" customHeight="1">
      <c r="A2275" s="19" t="s">
        <v>4622</v>
      </c>
      <c r="B2275" s="19" t="s">
        <v>4623</v>
      </c>
    </row>
    <row r="2276" ht="15.75" customHeight="1">
      <c r="A2276" s="19" t="s">
        <v>4624</v>
      </c>
      <c r="B2276" s="19" t="s">
        <v>4625</v>
      </c>
    </row>
    <row r="2277" ht="15.75" customHeight="1">
      <c r="A2277" s="19" t="s">
        <v>4626</v>
      </c>
      <c r="B2277" s="19" t="s">
        <v>4627</v>
      </c>
    </row>
    <row r="2278" ht="15.75" customHeight="1">
      <c r="A2278" s="19" t="s">
        <v>4628</v>
      </c>
      <c r="B2278" s="19" t="s">
        <v>4629</v>
      </c>
    </row>
    <row r="2279" ht="15.75" customHeight="1">
      <c r="A2279" s="19" t="s">
        <v>4630</v>
      </c>
      <c r="B2279" s="19" t="s">
        <v>4631</v>
      </c>
    </row>
    <row r="2280" ht="15.75" customHeight="1">
      <c r="A2280" s="19" t="s">
        <v>4632</v>
      </c>
      <c r="B2280" s="19" t="s">
        <v>4633</v>
      </c>
    </row>
    <row r="2281" ht="15.75" customHeight="1">
      <c r="A2281" s="19" t="s">
        <v>4634</v>
      </c>
      <c r="B2281" s="19" t="s">
        <v>4635</v>
      </c>
    </row>
    <row r="2282" ht="15.75" customHeight="1">
      <c r="A2282" s="19" t="s">
        <v>4636</v>
      </c>
      <c r="B2282" s="19" t="s">
        <v>4637</v>
      </c>
    </row>
    <row r="2283" ht="15.75" customHeight="1">
      <c r="A2283" s="19" t="s">
        <v>4638</v>
      </c>
      <c r="B2283" s="19" t="s">
        <v>4639</v>
      </c>
    </row>
    <row r="2284" ht="15.75" customHeight="1">
      <c r="A2284" s="19" t="s">
        <v>4640</v>
      </c>
      <c r="B2284" s="19" t="s">
        <v>4641</v>
      </c>
    </row>
    <row r="2285" ht="15.75" customHeight="1">
      <c r="A2285" s="19" t="s">
        <v>4642</v>
      </c>
      <c r="B2285" s="19" t="s">
        <v>4643</v>
      </c>
    </row>
    <row r="2286" ht="15.75" customHeight="1">
      <c r="A2286" s="19" t="s">
        <v>4644</v>
      </c>
      <c r="B2286" s="19" t="s">
        <v>4645</v>
      </c>
    </row>
    <row r="2287" ht="15.75" customHeight="1">
      <c r="A2287" s="19" t="s">
        <v>4646</v>
      </c>
      <c r="B2287" s="19" t="s">
        <v>4647</v>
      </c>
    </row>
    <row r="2288" ht="15.75" customHeight="1">
      <c r="A2288" s="19" t="s">
        <v>4648</v>
      </c>
      <c r="B2288" s="19" t="s">
        <v>4649</v>
      </c>
    </row>
    <row r="2289" ht="15.75" customHeight="1">
      <c r="A2289" s="19" t="s">
        <v>4650</v>
      </c>
      <c r="B2289" s="19" t="s">
        <v>4651</v>
      </c>
    </row>
    <row r="2290" ht="15.75" customHeight="1">
      <c r="A2290" s="19" t="s">
        <v>4652</v>
      </c>
      <c r="B2290" s="19" t="s">
        <v>4653</v>
      </c>
    </row>
    <row r="2291" ht="15.75" customHeight="1">
      <c r="A2291" s="19" t="s">
        <v>4654</v>
      </c>
      <c r="B2291" s="19" t="s">
        <v>4655</v>
      </c>
    </row>
    <row r="2292" ht="15.75" customHeight="1">
      <c r="A2292" s="19" t="s">
        <v>4656</v>
      </c>
      <c r="B2292" s="19" t="s">
        <v>4657</v>
      </c>
    </row>
    <row r="2293" ht="15.75" customHeight="1">
      <c r="A2293" s="19" t="s">
        <v>4658</v>
      </c>
      <c r="B2293" s="19" t="s">
        <v>4659</v>
      </c>
    </row>
    <row r="2294" ht="15.75" customHeight="1">
      <c r="A2294" s="19" t="s">
        <v>4660</v>
      </c>
      <c r="B2294" s="19" t="s">
        <v>4661</v>
      </c>
    </row>
    <row r="2295" ht="15.75" customHeight="1">
      <c r="A2295" s="19" t="s">
        <v>4662</v>
      </c>
      <c r="B2295" s="19" t="s">
        <v>4663</v>
      </c>
    </row>
    <row r="2296" ht="15.75" customHeight="1">
      <c r="A2296" s="19" t="s">
        <v>4664</v>
      </c>
      <c r="B2296" s="19" t="s">
        <v>4665</v>
      </c>
    </row>
    <row r="2297" ht="15.75" customHeight="1">
      <c r="A2297" s="19" t="s">
        <v>4666</v>
      </c>
      <c r="B2297" s="19" t="s">
        <v>4667</v>
      </c>
    </row>
    <row r="2298" ht="15.75" customHeight="1">
      <c r="A2298" s="19" t="s">
        <v>4668</v>
      </c>
      <c r="B2298" s="19" t="s">
        <v>4669</v>
      </c>
    </row>
    <row r="2299" ht="15.75" customHeight="1">
      <c r="A2299" s="19" t="s">
        <v>4670</v>
      </c>
      <c r="B2299" s="19" t="s">
        <v>4671</v>
      </c>
    </row>
    <row r="2300" ht="15.75" customHeight="1">
      <c r="A2300" s="19" t="s">
        <v>4672</v>
      </c>
      <c r="B2300" s="19" t="s">
        <v>4673</v>
      </c>
    </row>
    <row r="2301" ht="15.75" customHeight="1">
      <c r="A2301" s="19" t="s">
        <v>4674</v>
      </c>
      <c r="B2301" s="19" t="s">
        <v>4675</v>
      </c>
    </row>
    <row r="2302" ht="15.75" customHeight="1">
      <c r="A2302" s="19" t="s">
        <v>4676</v>
      </c>
      <c r="B2302" s="19" t="s">
        <v>4677</v>
      </c>
    </row>
    <row r="2303" ht="15.75" customHeight="1">
      <c r="A2303" s="19" t="s">
        <v>4678</v>
      </c>
      <c r="B2303" s="19" t="s">
        <v>4679</v>
      </c>
    </row>
    <row r="2304" ht="15.75" customHeight="1">
      <c r="A2304" s="19" t="s">
        <v>4680</v>
      </c>
      <c r="B2304" s="19" t="s">
        <v>4681</v>
      </c>
    </row>
    <row r="2305" ht="15.75" customHeight="1">
      <c r="A2305" s="19" t="s">
        <v>4682</v>
      </c>
      <c r="B2305" s="19" t="s">
        <v>4683</v>
      </c>
    </row>
    <row r="2306" ht="15.75" customHeight="1">
      <c r="A2306" s="19" t="s">
        <v>4684</v>
      </c>
      <c r="B2306" s="19" t="s">
        <v>4685</v>
      </c>
    </row>
    <row r="2307" ht="15.75" customHeight="1">
      <c r="A2307" s="19" t="s">
        <v>4686</v>
      </c>
      <c r="B2307" s="19" t="s">
        <v>4687</v>
      </c>
    </row>
    <row r="2308" ht="15.75" customHeight="1">
      <c r="A2308" s="19" t="s">
        <v>4688</v>
      </c>
      <c r="B2308" s="19" t="s">
        <v>4689</v>
      </c>
    </row>
    <row r="2309" ht="15.75" customHeight="1">
      <c r="A2309" s="19" t="s">
        <v>4690</v>
      </c>
      <c r="B2309" s="19" t="s">
        <v>4691</v>
      </c>
    </row>
    <row r="2310" ht="15.75" customHeight="1">
      <c r="A2310" s="19" t="s">
        <v>4692</v>
      </c>
      <c r="B2310" s="19" t="s">
        <v>4693</v>
      </c>
    </row>
    <row r="2311" ht="15.75" customHeight="1">
      <c r="A2311" s="19" t="s">
        <v>4694</v>
      </c>
      <c r="B2311" s="19" t="s">
        <v>4695</v>
      </c>
    </row>
    <row r="2312" ht="15.75" customHeight="1">
      <c r="A2312" s="19" t="s">
        <v>4696</v>
      </c>
      <c r="B2312" s="19" t="s">
        <v>4697</v>
      </c>
    </row>
    <row r="2313" ht="15.75" customHeight="1">
      <c r="A2313" s="19" t="s">
        <v>4698</v>
      </c>
      <c r="B2313" s="19" t="s">
        <v>4699</v>
      </c>
    </row>
    <row r="2314" ht="15.75" customHeight="1">
      <c r="A2314" s="19" t="s">
        <v>4700</v>
      </c>
      <c r="B2314" s="19" t="s">
        <v>4701</v>
      </c>
    </row>
    <row r="2315" ht="15.75" customHeight="1">
      <c r="A2315" s="19" t="s">
        <v>4702</v>
      </c>
      <c r="B2315" s="19" t="s">
        <v>4703</v>
      </c>
    </row>
    <row r="2316" ht="15.75" customHeight="1">
      <c r="A2316" s="19" t="s">
        <v>4704</v>
      </c>
      <c r="B2316" s="19" t="s">
        <v>4705</v>
      </c>
    </row>
    <row r="2317" ht="15.75" customHeight="1">
      <c r="A2317" s="19" t="s">
        <v>4706</v>
      </c>
      <c r="B2317" s="19" t="s">
        <v>4707</v>
      </c>
    </row>
    <row r="2318" ht="15.75" customHeight="1">
      <c r="A2318" s="19" t="s">
        <v>4708</v>
      </c>
      <c r="B2318" s="19" t="s">
        <v>4709</v>
      </c>
    </row>
    <row r="2319" ht="15.75" customHeight="1">
      <c r="A2319" s="19" t="s">
        <v>4710</v>
      </c>
      <c r="B2319" s="19" t="s">
        <v>4711</v>
      </c>
    </row>
    <row r="2320" ht="15.75" customHeight="1">
      <c r="A2320" s="19" t="s">
        <v>4712</v>
      </c>
      <c r="B2320" s="19" t="s">
        <v>4713</v>
      </c>
    </row>
    <row r="2321" ht="15.75" customHeight="1">
      <c r="A2321" s="19" t="s">
        <v>4714</v>
      </c>
      <c r="B2321" s="19" t="s">
        <v>4715</v>
      </c>
    </row>
    <row r="2322" ht="15.75" customHeight="1">
      <c r="A2322" s="19" t="s">
        <v>4716</v>
      </c>
      <c r="B2322" s="19" t="s">
        <v>4717</v>
      </c>
    </row>
    <row r="2323" ht="15.75" customHeight="1">
      <c r="A2323" s="19" t="s">
        <v>4718</v>
      </c>
      <c r="B2323" s="19" t="s">
        <v>4719</v>
      </c>
    </row>
    <row r="2324" ht="15.75" customHeight="1">
      <c r="A2324" s="19" t="s">
        <v>4720</v>
      </c>
      <c r="B2324" s="19" t="s">
        <v>4721</v>
      </c>
    </row>
    <row r="2325" ht="15.75" customHeight="1">
      <c r="A2325" s="19" t="s">
        <v>4722</v>
      </c>
      <c r="B2325" s="19" t="s">
        <v>4723</v>
      </c>
    </row>
    <row r="2326" ht="15.75" customHeight="1">
      <c r="A2326" s="19" t="s">
        <v>4724</v>
      </c>
      <c r="B2326" s="19" t="s">
        <v>4725</v>
      </c>
    </row>
    <row r="2327" ht="15.75" customHeight="1">
      <c r="A2327" s="19" t="s">
        <v>4726</v>
      </c>
      <c r="B2327" s="19" t="s">
        <v>4727</v>
      </c>
    </row>
    <row r="2328" ht="15.75" customHeight="1">
      <c r="A2328" s="19" t="s">
        <v>4728</v>
      </c>
      <c r="B2328" s="19" t="s">
        <v>4729</v>
      </c>
    </row>
    <row r="2329" ht="15.75" customHeight="1">
      <c r="A2329" s="19" t="s">
        <v>4730</v>
      </c>
      <c r="B2329" s="19" t="s">
        <v>4731</v>
      </c>
    </row>
    <row r="2330" ht="15.75" customHeight="1">
      <c r="A2330" s="19" t="s">
        <v>4732</v>
      </c>
      <c r="B2330" s="19" t="s">
        <v>4733</v>
      </c>
    </row>
    <row r="2331" ht="15.75" customHeight="1">
      <c r="A2331" s="19" t="s">
        <v>4734</v>
      </c>
      <c r="B2331" s="19" t="s">
        <v>4735</v>
      </c>
    </row>
    <row r="2332" ht="15.75" customHeight="1">
      <c r="A2332" s="19" t="s">
        <v>4736</v>
      </c>
      <c r="B2332" s="19" t="s">
        <v>4737</v>
      </c>
    </row>
    <row r="2333" ht="15.75" customHeight="1">
      <c r="A2333" s="19" t="s">
        <v>4738</v>
      </c>
      <c r="B2333" s="19" t="s">
        <v>4739</v>
      </c>
    </row>
    <row r="2334" ht="15.75" customHeight="1">
      <c r="A2334" s="19" t="s">
        <v>4740</v>
      </c>
      <c r="B2334" s="19" t="s">
        <v>4741</v>
      </c>
    </row>
    <row r="2335" ht="15.75" customHeight="1">
      <c r="A2335" s="19" t="s">
        <v>4742</v>
      </c>
      <c r="B2335" s="19" t="s">
        <v>4743</v>
      </c>
    </row>
    <row r="2336" ht="15.75" customHeight="1">
      <c r="A2336" s="19" t="s">
        <v>4744</v>
      </c>
      <c r="B2336" s="19" t="s">
        <v>4745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3" width="8.71"/>
    <col customWidth="1" min="4" max="4" width="11.71"/>
    <col customWidth="1" min="5" max="5" width="15.14"/>
    <col customWidth="1" min="6" max="6" width="13.71"/>
    <col customWidth="1" min="7" max="7" width="24.29"/>
    <col customWidth="1" min="8" max="26" width="8.71"/>
  </cols>
  <sheetData>
    <row r="1" ht="18.75" customHeight="1">
      <c r="A1" s="20" t="s">
        <v>74</v>
      </c>
      <c r="B1" s="20" t="s">
        <v>4746</v>
      </c>
      <c r="C1" s="20" t="s">
        <v>4747</v>
      </c>
      <c r="D1" s="20" t="s">
        <v>4748</v>
      </c>
      <c r="E1" s="20" t="s">
        <v>4749</v>
      </c>
      <c r="F1" s="20" t="s">
        <v>4750</v>
      </c>
      <c r="G1" s="20" t="s">
        <v>4751</v>
      </c>
      <c r="H1" s="20" t="s">
        <v>4752</v>
      </c>
    </row>
    <row r="2">
      <c r="A2" s="21" t="s">
        <v>76</v>
      </c>
      <c r="B2" s="21">
        <v>47.41</v>
      </c>
      <c r="C2" s="21">
        <v>7.47</v>
      </c>
      <c r="D2" s="21" t="s">
        <v>4753</v>
      </c>
      <c r="E2" s="21" t="s">
        <v>4753</v>
      </c>
      <c r="F2" s="21" t="s">
        <v>4753</v>
      </c>
      <c r="G2" s="21" t="s">
        <v>4754</v>
      </c>
      <c r="H2" s="21" t="s">
        <v>4755</v>
      </c>
    </row>
    <row r="3">
      <c r="A3" s="21" t="s">
        <v>78</v>
      </c>
      <c r="B3" s="21">
        <v>30.36</v>
      </c>
      <c r="C3" s="21">
        <v>5.77</v>
      </c>
      <c r="D3" s="21" t="s">
        <v>4753</v>
      </c>
      <c r="E3" s="21" t="s">
        <v>4753</v>
      </c>
      <c r="F3" s="21" t="s">
        <v>4753</v>
      </c>
      <c r="G3" s="21" t="s">
        <v>4754</v>
      </c>
      <c r="H3" s="21" t="s">
        <v>4755</v>
      </c>
    </row>
    <row r="4">
      <c r="A4" s="21" t="s">
        <v>80</v>
      </c>
      <c r="B4" s="21">
        <v>34.485</v>
      </c>
      <c r="C4" s="21">
        <v>11.87</v>
      </c>
      <c r="D4" s="21" t="s">
        <v>4755</v>
      </c>
      <c r="E4" s="21" t="s">
        <v>4753</v>
      </c>
      <c r="F4" s="21" t="s">
        <v>4753</v>
      </c>
      <c r="G4" s="21">
        <v>2.0</v>
      </c>
      <c r="H4" s="21" t="s">
        <v>4755</v>
      </c>
    </row>
    <row r="5">
      <c r="A5" s="21" t="s">
        <v>82</v>
      </c>
      <c r="B5" s="21">
        <v>38.095</v>
      </c>
      <c r="C5" s="21">
        <v>6.05</v>
      </c>
      <c r="D5" s="21" t="s">
        <v>4753</v>
      </c>
      <c r="E5" s="21" t="s">
        <v>4753</v>
      </c>
      <c r="F5" s="21" t="s">
        <v>4753</v>
      </c>
      <c r="G5" s="21" t="s">
        <v>4754</v>
      </c>
      <c r="H5" s="21" t="s">
        <v>4755</v>
      </c>
    </row>
    <row r="6">
      <c r="A6" s="21" t="s">
        <v>84</v>
      </c>
      <c r="B6" s="21">
        <v>35.53</v>
      </c>
      <c r="C6" s="21">
        <v>5.45</v>
      </c>
      <c r="D6" s="21" t="s">
        <v>4753</v>
      </c>
      <c r="E6" s="21" t="s">
        <v>4753</v>
      </c>
      <c r="F6" s="21" t="s">
        <v>4753</v>
      </c>
      <c r="G6" s="21" t="s">
        <v>4754</v>
      </c>
      <c r="H6" s="21" t="s">
        <v>4755</v>
      </c>
    </row>
    <row r="7">
      <c r="A7" s="21" t="s">
        <v>86</v>
      </c>
      <c r="B7" s="21">
        <v>32.8</v>
      </c>
      <c r="C7" s="21">
        <v>6.59</v>
      </c>
      <c r="D7" s="21" t="s">
        <v>4753</v>
      </c>
      <c r="E7" s="21" t="s">
        <v>4753</v>
      </c>
      <c r="F7" s="21" t="s">
        <v>4753</v>
      </c>
      <c r="G7" s="21" t="s">
        <v>4754</v>
      </c>
      <c r="H7" s="21" t="s">
        <v>4755</v>
      </c>
    </row>
    <row r="8">
      <c r="A8" s="21" t="s">
        <v>88</v>
      </c>
      <c r="B8" s="21">
        <v>36.4</v>
      </c>
      <c r="C8" s="21">
        <v>6.07</v>
      </c>
      <c r="D8" s="21" t="s">
        <v>4753</v>
      </c>
      <c r="E8" s="21" t="s">
        <v>4753</v>
      </c>
      <c r="F8" s="21" t="s">
        <v>4753</v>
      </c>
      <c r="G8" s="21" t="s">
        <v>4754</v>
      </c>
      <c r="H8" s="21" t="s">
        <v>4755</v>
      </c>
    </row>
    <row r="9">
      <c r="A9" s="21" t="s">
        <v>90</v>
      </c>
      <c r="B9" s="21">
        <v>36.96</v>
      </c>
      <c r="C9" s="21">
        <v>7.93</v>
      </c>
      <c r="D9" s="21" t="s">
        <v>4753</v>
      </c>
      <c r="E9" s="21" t="s">
        <v>4753</v>
      </c>
      <c r="F9" s="21" t="s">
        <v>4753</v>
      </c>
      <c r="G9" s="21">
        <v>3.0</v>
      </c>
      <c r="H9" s="21" t="s">
        <v>4755</v>
      </c>
    </row>
    <row r="10">
      <c r="A10" s="21" t="s">
        <v>92</v>
      </c>
      <c r="B10" s="21">
        <v>41.14</v>
      </c>
      <c r="C10" s="21">
        <v>9.58</v>
      </c>
      <c r="D10" s="21" t="s">
        <v>4755</v>
      </c>
      <c r="E10" s="21" t="s">
        <v>4753</v>
      </c>
      <c r="F10" s="21" t="s">
        <v>4756</v>
      </c>
      <c r="G10" s="21">
        <v>1.0</v>
      </c>
      <c r="H10" s="21" t="s">
        <v>4755</v>
      </c>
    </row>
    <row r="11">
      <c r="A11" s="21" t="s">
        <v>94</v>
      </c>
      <c r="B11" s="21">
        <v>38.06</v>
      </c>
      <c r="C11" s="21">
        <v>10.79</v>
      </c>
      <c r="D11" s="21" t="s">
        <v>4753</v>
      </c>
      <c r="E11" s="21" t="s">
        <v>4753</v>
      </c>
      <c r="F11" s="21" t="s">
        <v>4753</v>
      </c>
      <c r="G11" s="21" t="s">
        <v>4754</v>
      </c>
      <c r="H11" s="21" t="s">
        <v>4755</v>
      </c>
    </row>
    <row r="12">
      <c r="A12" s="21" t="s">
        <v>96</v>
      </c>
      <c r="B12" s="21">
        <v>37.7</v>
      </c>
      <c r="C12" s="21">
        <v>5.96</v>
      </c>
      <c r="D12" s="21" t="s">
        <v>4755</v>
      </c>
      <c r="E12" s="21" t="s">
        <v>4753</v>
      </c>
      <c r="F12" s="21" t="s">
        <v>4753</v>
      </c>
      <c r="G12" s="21">
        <v>2.0</v>
      </c>
      <c r="H12" s="21" t="s">
        <v>4755</v>
      </c>
    </row>
    <row r="13">
      <c r="A13" s="21" t="s">
        <v>98</v>
      </c>
      <c r="B13" s="21">
        <v>42.13</v>
      </c>
      <c r="C13" s="21">
        <v>11.9</v>
      </c>
      <c r="D13" s="21" t="s">
        <v>4753</v>
      </c>
      <c r="E13" s="21" t="s">
        <v>4753</v>
      </c>
      <c r="F13" s="21" t="s">
        <v>4753</v>
      </c>
      <c r="G13" s="21" t="s">
        <v>4754</v>
      </c>
      <c r="H13" s="21" t="s">
        <v>4755</v>
      </c>
    </row>
    <row r="14">
      <c r="A14" s="21" t="s">
        <v>100</v>
      </c>
      <c r="B14" s="21">
        <v>40.92</v>
      </c>
      <c r="C14" s="21">
        <v>8.41</v>
      </c>
      <c r="D14" s="21" t="s">
        <v>4753</v>
      </c>
      <c r="E14" s="21" t="s">
        <v>4753</v>
      </c>
      <c r="F14" s="21" t="s">
        <v>4753</v>
      </c>
      <c r="G14" s="21" t="s">
        <v>4754</v>
      </c>
      <c r="H14" s="21" t="s">
        <v>4755</v>
      </c>
    </row>
    <row r="15">
      <c r="A15" s="21" t="s">
        <v>102</v>
      </c>
      <c r="B15" s="21">
        <v>40.565</v>
      </c>
      <c r="C15" s="21">
        <v>7.02</v>
      </c>
      <c r="D15" s="21" t="s">
        <v>4753</v>
      </c>
      <c r="E15" s="21" t="s">
        <v>4753</v>
      </c>
      <c r="F15" s="21" t="s">
        <v>4753</v>
      </c>
      <c r="G15" s="21" t="s">
        <v>4754</v>
      </c>
      <c r="H15" s="21" t="s">
        <v>4755</v>
      </c>
    </row>
    <row r="16">
      <c r="A16" s="21" t="s">
        <v>104</v>
      </c>
      <c r="B16" s="21">
        <v>36.385</v>
      </c>
      <c r="C16" s="21">
        <v>7.59</v>
      </c>
      <c r="D16" s="21" t="s">
        <v>4755</v>
      </c>
      <c r="E16" s="21" t="s">
        <v>4753</v>
      </c>
      <c r="F16" s="21" t="s">
        <v>4753</v>
      </c>
      <c r="G16" s="21">
        <v>2.0</v>
      </c>
      <c r="H16" s="21" t="s">
        <v>4755</v>
      </c>
    </row>
    <row r="17">
      <c r="A17" s="21" t="s">
        <v>106</v>
      </c>
      <c r="B17" s="21">
        <v>39.9</v>
      </c>
      <c r="C17" s="21">
        <v>11.32</v>
      </c>
      <c r="D17" s="21" t="s">
        <v>4753</v>
      </c>
      <c r="E17" s="21" t="s">
        <v>4753</v>
      </c>
      <c r="F17" s="21" t="s">
        <v>4753</v>
      </c>
      <c r="G17" s="21" t="s">
        <v>4754</v>
      </c>
      <c r="H17" s="21" t="s">
        <v>4755</v>
      </c>
    </row>
    <row r="18">
      <c r="A18" s="21" t="s">
        <v>108</v>
      </c>
      <c r="B18" s="21">
        <v>33.8</v>
      </c>
      <c r="C18" s="21">
        <v>7.67</v>
      </c>
      <c r="D18" s="21" t="s">
        <v>4753</v>
      </c>
      <c r="E18" s="21" t="s">
        <v>4753</v>
      </c>
      <c r="F18" s="21" t="s">
        <v>4753</v>
      </c>
      <c r="G18" s="21">
        <v>3.0</v>
      </c>
      <c r="H18" s="21" t="s">
        <v>4755</v>
      </c>
    </row>
    <row r="19">
      <c r="A19" s="21" t="s">
        <v>110</v>
      </c>
      <c r="B19" s="21">
        <v>36.765</v>
      </c>
      <c r="C19" s="21">
        <v>7.29</v>
      </c>
      <c r="D19" s="21" t="s">
        <v>4755</v>
      </c>
      <c r="E19" s="21" t="s">
        <v>4753</v>
      </c>
      <c r="F19" s="21" t="s">
        <v>4756</v>
      </c>
      <c r="G19" s="21">
        <v>1.0</v>
      </c>
      <c r="H19" s="21" t="s">
        <v>4755</v>
      </c>
    </row>
    <row r="20">
      <c r="A20" s="21" t="s">
        <v>112</v>
      </c>
      <c r="B20" s="21">
        <v>36.955</v>
      </c>
      <c r="C20" s="21">
        <v>4.72</v>
      </c>
      <c r="D20" s="21" t="s">
        <v>4755</v>
      </c>
      <c r="E20" s="21" t="s">
        <v>4753</v>
      </c>
      <c r="F20" s="21" t="s">
        <v>4753</v>
      </c>
      <c r="G20" s="21">
        <v>1.0</v>
      </c>
      <c r="H20" s="21" t="s">
        <v>4755</v>
      </c>
    </row>
    <row r="21" ht="15.75" customHeight="1">
      <c r="A21" s="21" t="s">
        <v>114</v>
      </c>
      <c r="B21" s="21">
        <v>42.9</v>
      </c>
      <c r="C21" s="21">
        <v>11.41</v>
      </c>
      <c r="D21" s="21" t="s">
        <v>4753</v>
      </c>
      <c r="E21" s="21" t="s">
        <v>4753</v>
      </c>
      <c r="F21" s="21" t="s">
        <v>4753</v>
      </c>
      <c r="G21" s="21" t="s">
        <v>4754</v>
      </c>
      <c r="H21" s="21" t="s">
        <v>4755</v>
      </c>
    </row>
    <row r="22" ht="15.75" customHeight="1">
      <c r="A22" s="21" t="s">
        <v>116</v>
      </c>
      <c r="B22" s="21">
        <v>36.3</v>
      </c>
      <c r="C22" s="21">
        <v>11.5</v>
      </c>
      <c r="D22" s="21" t="s">
        <v>4755</v>
      </c>
      <c r="E22" s="21" t="s">
        <v>4753</v>
      </c>
      <c r="F22" s="21" t="s">
        <v>4753</v>
      </c>
      <c r="G22" s="21">
        <v>2.0</v>
      </c>
      <c r="H22" s="21" t="s">
        <v>4755</v>
      </c>
    </row>
    <row r="23" ht="15.75" customHeight="1">
      <c r="A23" s="21" t="s">
        <v>118</v>
      </c>
      <c r="B23" s="21">
        <v>32.2</v>
      </c>
      <c r="C23" s="21">
        <v>6.22</v>
      </c>
      <c r="D23" s="21" t="s">
        <v>4755</v>
      </c>
      <c r="E23" s="21" t="s">
        <v>4753</v>
      </c>
      <c r="F23" s="21" t="s">
        <v>4753</v>
      </c>
      <c r="G23" s="21">
        <v>2.0</v>
      </c>
      <c r="H23" s="21" t="s">
        <v>4755</v>
      </c>
    </row>
    <row r="24" ht="15.75" customHeight="1">
      <c r="A24" s="21" t="s">
        <v>120</v>
      </c>
      <c r="B24" s="21">
        <v>31.3</v>
      </c>
      <c r="C24" s="21">
        <v>11.38</v>
      </c>
      <c r="D24" s="21" t="s">
        <v>4753</v>
      </c>
      <c r="E24" s="21" t="s">
        <v>4753</v>
      </c>
      <c r="F24" s="21" t="s">
        <v>4753</v>
      </c>
      <c r="G24" s="21">
        <v>3.0</v>
      </c>
      <c r="H24" s="21" t="s">
        <v>4755</v>
      </c>
    </row>
    <row r="25" ht="15.75" customHeight="1">
      <c r="A25" s="21" t="s">
        <v>122</v>
      </c>
      <c r="B25" s="21">
        <v>41.8</v>
      </c>
      <c r="C25" s="21">
        <v>7.89</v>
      </c>
      <c r="D25" s="21" t="s">
        <v>4755</v>
      </c>
      <c r="E25" s="21" t="s">
        <v>4753</v>
      </c>
      <c r="F25" s="21" t="s">
        <v>4753</v>
      </c>
      <c r="G25" s="21">
        <v>2.0</v>
      </c>
      <c r="H25" s="21" t="s">
        <v>4755</v>
      </c>
    </row>
    <row r="26" ht="15.75" customHeight="1">
      <c r="A26" s="21" t="s">
        <v>124</v>
      </c>
      <c r="B26" s="21">
        <v>35.09</v>
      </c>
      <c r="C26" s="21">
        <v>4.38</v>
      </c>
      <c r="D26" s="21" t="s">
        <v>4755</v>
      </c>
      <c r="E26" s="21" t="s">
        <v>4753</v>
      </c>
      <c r="F26" s="21" t="s">
        <v>4753</v>
      </c>
      <c r="G26" s="21">
        <v>2.0</v>
      </c>
      <c r="H26" s="21" t="s">
        <v>4755</v>
      </c>
    </row>
    <row r="27" ht="15.75" customHeight="1">
      <c r="A27" s="21" t="s">
        <v>126</v>
      </c>
      <c r="B27" s="21">
        <v>33.88</v>
      </c>
      <c r="C27" s="21">
        <v>7.01</v>
      </c>
      <c r="D27" s="21" t="s">
        <v>4753</v>
      </c>
      <c r="E27" s="21" t="s">
        <v>4753</v>
      </c>
      <c r="F27" s="21" t="s">
        <v>4753</v>
      </c>
      <c r="G27" s="21">
        <v>3.0</v>
      </c>
      <c r="H27" s="21" t="s">
        <v>4755</v>
      </c>
    </row>
    <row r="28" ht="15.75" customHeight="1">
      <c r="A28" s="21" t="s">
        <v>128</v>
      </c>
      <c r="B28" s="21">
        <v>30.875</v>
      </c>
      <c r="C28" s="21">
        <v>11.88</v>
      </c>
      <c r="D28" s="21" t="s">
        <v>4753</v>
      </c>
      <c r="E28" s="21" t="s">
        <v>4753</v>
      </c>
      <c r="F28" s="21" t="s">
        <v>4753</v>
      </c>
      <c r="G28" s="21" t="s">
        <v>4754</v>
      </c>
      <c r="H28" s="21" t="s">
        <v>4755</v>
      </c>
    </row>
    <row r="29" ht="15.75" customHeight="1">
      <c r="A29" s="21" t="s">
        <v>130</v>
      </c>
      <c r="B29" s="21">
        <v>36.86</v>
      </c>
      <c r="C29" s="21">
        <v>5.19</v>
      </c>
      <c r="D29" s="21" t="s">
        <v>4755</v>
      </c>
      <c r="E29" s="21" t="s">
        <v>4753</v>
      </c>
      <c r="F29" s="21" t="s">
        <v>4756</v>
      </c>
      <c r="G29" s="21">
        <v>1.0</v>
      </c>
      <c r="H29" s="21" t="s">
        <v>4755</v>
      </c>
    </row>
    <row r="30" ht="15.75" customHeight="1">
      <c r="A30" s="21" t="s">
        <v>132</v>
      </c>
      <c r="B30" s="21">
        <v>35.86</v>
      </c>
      <c r="C30" s="21">
        <v>6.74</v>
      </c>
      <c r="D30" s="21" t="s">
        <v>4755</v>
      </c>
      <c r="E30" s="21" t="s">
        <v>4753</v>
      </c>
      <c r="F30" s="21" t="s">
        <v>4753</v>
      </c>
      <c r="G30" s="21">
        <v>2.0</v>
      </c>
      <c r="H30" s="21" t="s">
        <v>4755</v>
      </c>
    </row>
    <row r="31" ht="15.75" customHeight="1">
      <c r="A31" s="21" t="s">
        <v>134</v>
      </c>
      <c r="B31" s="21">
        <v>37.05</v>
      </c>
      <c r="C31" s="21">
        <v>8.44</v>
      </c>
      <c r="D31" s="21" t="s">
        <v>4753</v>
      </c>
      <c r="E31" s="21" t="s">
        <v>4753</v>
      </c>
      <c r="F31" s="21" t="s">
        <v>4753</v>
      </c>
      <c r="G31" s="21" t="s">
        <v>4754</v>
      </c>
      <c r="H31" s="21" t="s">
        <v>4755</v>
      </c>
    </row>
    <row r="32" ht="15.75" customHeight="1">
      <c r="A32" s="21" t="s">
        <v>136</v>
      </c>
      <c r="B32" s="21">
        <v>43.89</v>
      </c>
      <c r="C32" s="21">
        <v>8.71</v>
      </c>
      <c r="D32" s="21" t="s">
        <v>4753</v>
      </c>
      <c r="E32" s="21" t="s">
        <v>4753</v>
      </c>
      <c r="F32" s="21" t="s">
        <v>4753</v>
      </c>
      <c r="G32" s="21" t="s">
        <v>4754</v>
      </c>
      <c r="H32" s="21" t="s">
        <v>4755</v>
      </c>
    </row>
    <row r="33" ht="15.75" customHeight="1">
      <c r="A33" s="21" t="s">
        <v>138</v>
      </c>
      <c r="B33" s="21">
        <v>42.35</v>
      </c>
      <c r="C33" s="21">
        <v>5.08</v>
      </c>
      <c r="D33" s="21" t="s">
        <v>4755</v>
      </c>
      <c r="E33" s="21" t="s">
        <v>4753</v>
      </c>
      <c r="F33" s="21" t="s">
        <v>4753</v>
      </c>
      <c r="G33" s="21" t="s">
        <v>4754</v>
      </c>
      <c r="H33" s="21" t="s">
        <v>4755</v>
      </c>
    </row>
    <row r="34" ht="15.75" customHeight="1">
      <c r="A34" s="21" t="s">
        <v>140</v>
      </c>
      <c r="B34" s="21">
        <v>31.35</v>
      </c>
      <c r="C34" s="21">
        <v>6.86</v>
      </c>
      <c r="D34" s="21" t="s">
        <v>4753</v>
      </c>
      <c r="E34" s="21" t="s">
        <v>4753</v>
      </c>
      <c r="F34" s="21" t="s">
        <v>4753</v>
      </c>
      <c r="G34" s="21" t="s">
        <v>4754</v>
      </c>
      <c r="H34" s="21" t="s">
        <v>4755</v>
      </c>
    </row>
    <row r="35" ht="15.75" customHeight="1">
      <c r="A35" s="21" t="s">
        <v>142</v>
      </c>
      <c r="B35" s="21">
        <v>47.6</v>
      </c>
      <c r="C35" s="21">
        <v>5.95</v>
      </c>
      <c r="D35" s="21" t="s">
        <v>4755</v>
      </c>
      <c r="E35" s="21" t="s">
        <v>4753</v>
      </c>
      <c r="F35" s="21" t="s">
        <v>4753</v>
      </c>
      <c r="G35" s="21" t="s">
        <v>4754</v>
      </c>
      <c r="H35" s="21" t="s">
        <v>4755</v>
      </c>
    </row>
    <row r="36" ht="15.75" customHeight="1">
      <c r="A36" s="21" t="s">
        <v>144</v>
      </c>
      <c r="B36" s="21">
        <v>46.2</v>
      </c>
      <c r="C36" s="21">
        <v>6.09</v>
      </c>
      <c r="D36" s="21" t="s">
        <v>4753</v>
      </c>
      <c r="E36" s="21" t="s">
        <v>4753</v>
      </c>
      <c r="F36" s="21" t="s">
        <v>4756</v>
      </c>
      <c r="G36" s="21">
        <v>1.0</v>
      </c>
      <c r="H36" s="21" t="s">
        <v>4755</v>
      </c>
    </row>
    <row r="37" ht="15.75" customHeight="1">
      <c r="A37" s="21" t="s">
        <v>146</v>
      </c>
      <c r="B37" s="21">
        <v>32.015</v>
      </c>
      <c r="C37" s="21">
        <v>11.75</v>
      </c>
      <c r="D37" s="21" t="s">
        <v>4753</v>
      </c>
      <c r="E37" s="21" t="s">
        <v>4753</v>
      </c>
      <c r="F37" s="21" t="s">
        <v>4753</v>
      </c>
      <c r="G37" s="21" t="s">
        <v>4754</v>
      </c>
      <c r="H37" s="21" t="s">
        <v>4755</v>
      </c>
    </row>
    <row r="38" ht="15.75" customHeight="1">
      <c r="A38" s="21" t="s">
        <v>148</v>
      </c>
      <c r="B38" s="21">
        <v>40.565</v>
      </c>
      <c r="C38" s="21">
        <v>7.37</v>
      </c>
      <c r="D38" s="21" t="s">
        <v>4753</v>
      </c>
      <c r="E38" s="21" t="s">
        <v>4753</v>
      </c>
      <c r="F38" s="21" t="s">
        <v>4753</v>
      </c>
      <c r="G38" s="21" t="s">
        <v>4754</v>
      </c>
      <c r="H38" s="21" t="s">
        <v>4755</v>
      </c>
    </row>
    <row r="39" ht="15.75" customHeight="1">
      <c r="A39" s="21" t="s">
        <v>150</v>
      </c>
      <c r="B39" s="21">
        <v>32.45</v>
      </c>
      <c r="C39" s="21">
        <v>11.91</v>
      </c>
      <c r="D39" s="21" t="s">
        <v>4753</v>
      </c>
      <c r="E39" s="21" t="s">
        <v>4753</v>
      </c>
      <c r="F39" s="21" t="s">
        <v>4753</v>
      </c>
      <c r="G39" s="21" t="s">
        <v>4754</v>
      </c>
      <c r="H39" s="21" t="s">
        <v>4755</v>
      </c>
    </row>
    <row r="40" ht="15.75" customHeight="1">
      <c r="A40" s="21" t="s">
        <v>152</v>
      </c>
      <c r="B40" s="21">
        <v>34.96</v>
      </c>
      <c r="C40" s="21">
        <v>6.52</v>
      </c>
      <c r="D40" s="21" t="s">
        <v>4753</v>
      </c>
      <c r="E40" s="21" t="s">
        <v>4753</v>
      </c>
      <c r="F40" s="21" t="s">
        <v>4753</v>
      </c>
      <c r="G40" s="21" t="s">
        <v>4754</v>
      </c>
      <c r="H40" s="21" t="s">
        <v>4755</v>
      </c>
    </row>
    <row r="41" ht="15.75" customHeight="1">
      <c r="A41" s="21" t="s">
        <v>154</v>
      </c>
      <c r="B41" s="21">
        <v>35.5</v>
      </c>
      <c r="C41" s="21">
        <v>5.14</v>
      </c>
      <c r="D41" s="21" t="s">
        <v>4753</v>
      </c>
      <c r="E41" s="21" t="s">
        <v>4753</v>
      </c>
      <c r="F41" s="21" t="s">
        <v>4756</v>
      </c>
      <c r="G41" s="21">
        <v>1.0</v>
      </c>
      <c r="H41" s="21" t="s">
        <v>4755</v>
      </c>
    </row>
    <row r="42" ht="15.75" customHeight="1">
      <c r="A42" s="21" t="s">
        <v>156</v>
      </c>
      <c r="B42" s="21">
        <v>52.58</v>
      </c>
      <c r="C42" s="21">
        <v>4.19</v>
      </c>
      <c r="D42" s="21" t="s">
        <v>4753</v>
      </c>
      <c r="E42" s="21" t="s">
        <v>4755</v>
      </c>
      <c r="F42" s="21" t="s">
        <v>4753</v>
      </c>
      <c r="G42" s="21">
        <v>1.0</v>
      </c>
      <c r="H42" s="21" t="s">
        <v>4755</v>
      </c>
    </row>
    <row r="43" ht="15.75" customHeight="1">
      <c r="A43" s="21" t="s">
        <v>158</v>
      </c>
      <c r="B43" s="21">
        <v>35.2</v>
      </c>
      <c r="C43" s="21">
        <v>11.68</v>
      </c>
      <c r="D43" s="21" t="s">
        <v>4755</v>
      </c>
      <c r="E43" s="21" t="s">
        <v>4753</v>
      </c>
      <c r="F43" s="21" t="s">
        <v>4753</v>
      </c>
      <c r="G43" s="21" t="s">
        <v>4754</v>
      </c>
      <c r="H43" s="21" t="s">
        <v>4755</v>
      </c>
    </row>
    <row r="44" ht="15.75" customHeight="1">
      <c r="A44" s="21" t="s">
        <v>160</v>
      </c>
      <c r="B44" s="21">
        <v>38.06</v>
      </c>
      <c r="C44" s="21">
        <v>6.98</v>
      </c>
      <c r="D44" s="21" t="s">
        <v>4753</v>
      </c>
      <c r="E44" s="21" t="s">
        <v>4753</v>
      </c>
      <c r="F44" s="21" t="s">
        <v>4753</v>
      </c>
      <c r="G44" s="21" t="s">
        <v>4754</v>
      </c>
      <c r="H44" s="21" t="s">
        <v>4755</v>
      </c>
    </row>
    <row r="45" ht="15.75" customHeight="1">
      <c r="A45" s="21" t="s">
        <v>162</v>
      </c>
      <c r="B45" s="21">
        <v>34.21</v>
      </c>
      <c r="C45" s="21">
        <v>8.34</v>
      </c>
      <c r="D45" s="21" t="s">
        <v>4753</v>
      </c>
      <c r="E45" s="21" t="s">
        <v>4753</v>
      </c>
      <c r="F45" s="21" t="s">
        <v>4753</v>
      </c>
      <c r="G45" s="21" t="s">
        <v>4754</v>
      </c>
      <c r="H45" s="21" t="s">
        <v>4755</v>
      </c>
    </row>
    <row r="46" ht="15.75" customHeight="1">
      <c r="A46" s="21" t="s">
        <v>164</v>
      </c>
      <c r="B46" s="21">
        <v>38.94</v>
      </c>
      <c r="C46" s="21">
        <v>8.49</v>
      </c>
      <c r="D46" s="21" t="s">
        <v>4755</v>
      </c>
      <c r="E46" s="21" t="s">
        <v>4753</v>
      </c>
      <c r="F46" s="21" t="s">
        <v>4753</v>
      </c>
      <c r="G46" s="21">
        <v>1.0</v>
      </c>
      <c r="H46" s="21" t="s">
        <v>4755</v>
      </c>
    </row>
    <row r="47" ht="15.75" customHeight="1">
      <c r="A47" s="21" t="s">
        <v>166</v>
      </c>
      <c r="B47" s="21">
        <v>30.21</v>
      </c>
      <c r="C47" s="21">
        <v>5.34</v>
      </c>
      <c r="D47" s="21" t="s">
        <v>4755</v>
      </c>
      <c r="E47" s="21" t="s">
        <v>4753</v>
      </c>
      <c r="F47" s="21" t="s">
        <v>4753</v>
      </c>
      <c r="G47" s="21">
        <v>1.0</v>
      </c>
      <c r="H47" s="21" t="s">
        <v>4755</v>
      </c>
    </row>
    <row r="48" ht="15.75" customHeight="1">
      <c r="A48" s="21" t="s">
        <v>168</v>
      </c>
      <c r="B48" s="21">
        <v>33.63</v>
      </c>
      <c r="C48" s="21">
        <v>4.43</v>
      </c>
      <c r="D48" s="21" t="s">
        <v>4755</v>
      </c>
      <c r="E48" s="21" t="s">
        <v>4753</v>
      </c>
      <c r="F48" s="21" t="s">
        <v>4753</v>
      </c>
      <c r="G48" s="21">
        <v>2.0</v>
      </c>
      <c r="H48" s="21" t="s">
        <v>4755</v>
      </c>
    </row>
    <row r="49" ht="15.75" customHeight="1">
      <c r="A49" s="21" t="s">
        <v>170</v>
      </c>
      <c r="B49" s="21">
        <v>40.37</v>
      </c>
      <c r="C49" s="21">
        <v>4.47</v>
      </c>
      <c r="D49" s="21" t="s">
        <v>4753</v>
      </c>
      <c r="E49" s="21" t="s">
        <v>4753</v>
      </c>
      <c r="F49" s="21" t="s">
        <v>4753</v>
      </c>
      <c r="G49" s="21" t="s">
        <v>4754</v>
      </c>
      <c r="H49" s="21" t="s">
        <v>4755</v>
      </c>
    </row>
    <row r="50" ht="15.75" customHeight="1">
      <c r="A50" s="21" t="s">
        <v>172</v>
      </c>
      <c r="B50" s="21">
        <v>53.09</v>
      </c>
      <c r="C50" s="21">
        <v>4.82</v>
      </c>
      <c r="D50" s="21" t="s">
        <v>4755</v>
      </c>
      <c r="E50" s="21" t="s">
        <v>4753</v>
      </c>
      <c r="F50" s="21" t="s">
        <v>4753</v>
      </c>
      <c r="G50" s="21">
        <v>2.0</v>
      </c>
      <c r="H50" s="21" t="s">
        <v>4755</v>
      </c>
    </row>
    <row r="51" ht="15.75" customHeight="1">
      <c r="A51" s="21" t="s">
        <v>174</v>
      </c>
      <c r="B51" s="21">
        <v>31.79</v>
      </c>
      <c r="C51" s="21">
        <v>5.51</v>
      </c>
      <c r="D51" s="21" t="s">
        <v>4755</v>
      </c>
      <c r="E51" s="21" t="s">
        <v>4753</v>
      </c>
      <c r="F51" s="21" t="s">
        <v>4753</v>
      </c>
      <c r="G51" s="21">
        <v>2.0</v>
      </c>
      <c r="H51" s="21" t="s">
        <v>4755</v>
      </c>
    </row>
    <row r="52" ht="15.75" customHeight="1">
      <c r="A52" s="21" t="s">
        <v>176</v>
      </c>
      <c r="B52" s="21">
        <v>41.895</v>
      </c>
      <c r="C52" s="21">
        <v>10.87</v>
      </c>
      <c r="D52" s="21" t="s">
        <v>4755</v>
      </c>
      <c r="E52" s="21" t="s">
        <v>4753</v>
      </c>
      <c r="F52" s="21" t="s">
        <v>4753</v>
      </c>
      <c r="G52" s="21">
        <v>1.0</v>
      </c>
      <c r="H52" s="21" t="s">
        <v>4755</v>
      </c>
    </row>
    <row r="53" ht="15.75" customHeight="1">
      <c r="A53" s="21" t="s">
        <v>178</v>
      </c>
      <c r="B53" s="21">
        <v>31.16</v>
      </c>
      <c r="C53" s="21">
        <v>9.34</v>
      </c>
      <c r="D53" s="21" t="s">
        <v>4753</v>
      </c>
      <c r="E53" s="21" t="s">
        <v>4753</v>
      </c>
      <c r="F53" s="21" t="s">
        <v>4753</v>
      </c>
      <c r="G53" s="21" t="s">
        <v>4754</v>
      </c>
      <c r="H53" s="21" t="s">
        <v>4755</v>
      </c>
    </row>
    <row r="54" ht="15.75" customHeight="1">
      <c r="A54" s="21" t="s">
        <v>180</v>
      </c>
      <c r="B54" s="21">
        <v>34.105</v>
      </c>
      <c r="C54" s="21">
        <v>5.03</v>
      </c>
      <c r="D54" s="21" t="s">
        <v>4755</v>
      </c>
      <c r="E54" s="21" t="s">
        <v>4753</v>
      </c>
      <c r="F54" s="21" t="s">
        <v>4756</v>
      </c>
      <c r="G54" s="21">
        <v>1.0</v>
      </c>
      <c r="H54" s="21" t="s">
        <v>4755</v>
      </c>
    </row>
    <row r="55" ht="15.75" customHeight="1">
      <c r="A55" s="21" t="s">
        <v>182</v>
      </c>
      <c r="B55" s="21">
        <v>51.93</v>
      </c>
      <c r="C55" s="21">
        <v>11.05</v>
      </c>
      <c r="D55" s="21" t="s">
        <v>4753</v>
      </c>
      <c r="E55" s="21" t="s">
        <v>4753</v>
      </c>
      <c r="F55" s="21" t="s">
        <v>4753</v>
      </c>
      <c r="G55" s="21" t="s">
        <v>4754</v>
      </c>
      <c r="H55" s="21" t="s">
        <v>4755</v>
      </c>
    </row>
    <row r="56" ht="15.75" customHeight="1">
      <c r="A56" s="21" t="s">
        <v>184</v>
      </c>
      <c r="B56" s="21">
        <v>38.95</v>
      </c>
      <c r="C56" s="21">
        <v>11.95</v>
      </c>
      <c r="D56" s="21" t="s">
        <v>4753</v>
      </c>
      <c r="E56" s="21" t="s">
        <v>4753</v>
      </c>
      <c r="F56" s="21" t="s">
        <v>4753</v>
      </c>
      <c r="G56" s="21" t="s">
        <v>4754</v>
      </c>
      <c r="H56" s="21" t="s">
        <v>4755</v>
      </c>
    </row>
    <row r="57" ht="15.75" customHeight="1">
      <c r="A57" s="21" t="s">
        <v>186</v>
      </c>
      <c r="B57" s="21">
        <v>36.63</v>
      </c>
      <c r="C57" s="21">
        <v>7.72</v>
      </c>
      <c r="D57" s="21" t="s">
        <v>4755</v>
      </c>
      <c r="E57" s="21" t="s">
        <v>4753</v>
      </c>
      <c r="F57" s="21" t="s">
        <v>4753</v>
      </c>
      <c r="G57" s="21">
        <v>1.0</v>
      </c>
      <c r="H57" s="21" t="s">
        <v>4755</v>
      </c>
    </row>
    <row r="58" ht="15.75" customHeight="1">
      <c r="A58" s="21" t="s">
        <v>188</v>
      </c>
      <c r="B58" s="21">
        <v>34.2</v>
      </c>
      <c r="C58" s="21">
        <v>5.75</v>
      </c>
      <c r="D58" s="21" t="s">
        <v>4753</v>
      </c>
      <c r="E58" s="21" t="s">
        <v>4753</v>
      </c>
      <c r="F58" s="21" t="s">
        <v>4753</v>
      </c>
      <c r="G58" s="21">
        <v>2.0</v>
      </c>
      <c r="H58" s="21" t="s">
        <v>4755</v>
      </c>
    </row>
    <row r="59" ht="15.75" customHeight="1">
      <c r="A59" s="21" t="s">
        <v>190</v>
      </c>
      <c r="B59" s="21">
        <v>50.63</v>
      </c>
      <c r="C59" s="21">
        <v>11.89</v>
      </c>
      <c r="D59" s="21" t="s">
        <v>4753</v>
      </c>
      <c r="E59" s="21" t="s">
        <v>4753</v>
      </c>
      <c r="F59" s="21" t="s">
        <v>4753</v>
      </c>
      <c r="G59" s="21" t="s">
        <v>4754</v>
      </c>
      <c r="H59" s="21" t="s">
        <v>4755</v>
      </c>
    </row>
    <row r="60" ht="15.75" customHeight="1">
      <c r="A60" s="21" t="s">
        <v>192</v>
      </c>
      <c r="B60" s="21">
        <v>36.48</v>
      </c>
      <c r="C60" s="21">
        <v>6.2</v>
      </c>
      <c r="D60" s="21" t="s">
        <v>4753</v>
      </c>
      <c r="E60" s="21" t="s">
        <v>4753</v>
      </c>
      <c r="F60" s="21" t="s">
        <v>4753</v>
      </c>
      <c r="G60" s="21" t="s">
        <v>4754</v>
      </c>
      <c r="H60" s="21" t="s">
        <v>4755</v>
      </c>
    </row>
    <row r="61" ht="15.75" customHeight="1">
      <c r="A61" s="21" t="s">
        <v>194</v>
      </c>
      <c r="B61" s="21">
        <v>54.82</v>
      </c>
      <c r="C61" s="21">
        <v>10.61</v>
      </c>
      <c r="D61" s="21" t="s">
        <v>4753</v>
      </c>
      <c r="E61" s="21" t="s">
        <v>4753</v>
      </c>
      <c r="F61" s="21" t="s">
        <v>4753</v>
      </c>
      <c r="G61" s="21" t="s">
        <v>4754</v>
      </c>
      <c r="H61" s="21" t="s">
        <v>4755</v>
      </c>
    </row>
    <row r="62" ht="15.75" customHeight="1">
      <c r="A62" s="21" t="s">
        <v>196</v>
      </c>
      <c r="B62" s="21">
        <v>38.06</v>
      </c>
      <c r="C62" s="21">
        <v>6.04</v>
      </c>
      <c r="D62" s="21" t="s">
        <v>4753</v>
      </c>
      <c r="E62" s="21" t="s">
        <v>4753</v>
      </c>
      <c r="F62" s="21" t="s">
        <v>4756</v>
      </c>
      <c r="G62" s="21">
        <v>1.0</v>
      </c>
      <c r="H62" s="21" t="s">
        <v>4755</v>
      </c>
    </row>
    <row r="63" ht="15.75" customHeight="1">
      <c r="A63" s="21" t="s">
        <v>198</v>
      </c>
      <c r="B63" s="21">
        <v>51.48</v>
      </c>
      <c r="C63" s="21">
        <v>9.33</v>
      </c>
      <c r="D63" s="21" t="s">
        <v>4755</v>
      </c>
      <c r="E63" s="21" t="s">
        <v>4753</v>
      </c>
      <c r="F63" s="21" t="s">
        <v>4753</v>
      </c>
      <c r="G63" s="21" t="s">
        <v>4754</v>
      </c>
      <c r="H63" s="21" t="s">
        <v>4755</v>
      </c>
    </row>
    <row r="64" ht="15.75" customHeight="1">
      <c r="A64" s="21" t="s">
        <v>200</v>
      </c>
      <c r="B64" s="21">
        <v>52.06</v>
      </c>
      <c r="C64" s="21">
        <v>11.47</v>
      </c>
      <c r="D64" s="21" t="s">
        <v>4753</v>
      </c>
      <c r="E64" s="21" t="s">
        <v>4753</v>
      </c>
      <c r="F64" s="21" t="s">
        <v>4753</v>
      </c>
      <c r="G64" s="21" t="s">
        <v>4754</v>
      </c>
      <c r="H64" s="21" t="s">
        <v>4755</v>
      </c>
    </row>
    <row r="65" ht="15.75" customHeight="1">
      <c r="A65" s="21" t="s">
        <v>202</v>
      </c>
      <c r="B65" s="21">
        <v>30.685</v>
      </c>
      <c r="C65" s="21">
        <v>7.02</v>
      </c>
      <c r="D65" s="21" t="s">
        <v>4755</v>
      </c>
      <c r="E65" s="21" t="s">
        <v>4753</v>
      </c>
      <c r="F65" s="21" t="s">
        <v>4753</v>
      </c>
      <c r="G65" s="21" t="s">
        <v>4754</v>
      </c>
      <c r="H65" s="21" t="s">
        <v>4755</v>
      </c>
    </row>
    <row r="66" ht="15.75" customHeight="1">
      <c r="A66" s="21" t="s">
        <v>204</v>
      </c>
      <c r="B66" s="21">
        <v>36.08</v>
      </c>
      <c r="C66" s="21">
        <v>8.8</v>
      </c>
      <c r="D66" s="21" t="s">
        <v>4755</v>
      </c>
      <c r="E66" s="21" t="s">
        <v>4753</v>
      </c>
      <c r="F66" s="21" t="s">
        <v>4753</v>
      </c>
      <c r="G66" s="21">
        <v>1.0</v>
      </c>
      <c r="H66" s="21" t="s">
        <v>4755</v>
      </c>
    </row>
    <row r="67" ht="15.75" customHeight="1">
      <c r="A67" s="21" t="s">
        <v>206</v>
      </c>
      <c r="B67" s="21">
        <v>54.99</v>
      </c>
      <c r="C67" s="21">
        <v>8.68</v>
      </c>
      <c r="D67" s="21" t="s">
        <v>4753</v>
      </c>
      <c r="E67" s="21" t="s">
        <v>4753</v>
      </c>
      <c r="F67" s="21" t="s">
        <v>4753</v>
      </c>
      <c r="G67" s="21">
        <v>2.0</v>
      </c>
      <c r="H67" s="21" t="s">
        <v>4755</v>
      </c>
    </row>
    <row r="68" ht="15.75" customHeight="1">
      <c r="A68" s="21" t="s">
        <v>208</v>
      </c>
      <c r="B68" s="21">
        <v>35.97</v>
      </c>
      <c r="C68" s="21">
        <v>6.12</v>
      </c>
      <c r="D68" s="21" t="s">
        <v>4753</v>
      </c>
      <c r="E68" s="21" t="s">
        <v>4753</v>
      </c>
      <c r="F68" s="21" t="s">
        <v>4756</v>
      </c>
      <c r="G68" s="21">
        <v>1.0</v>
      </c>
      <c r="H68" s="21" t="s">
        <v>4755</v>
      </c>
    </row>
    <row r="69" ht="15.75" customHeight="1">
      <c r="A69" s="21" t="s">
        <v>210</v>
      </c>
      <c r="B69" s="21">
        <v>45.54</v>
      </c>
      <c r="C69" s="21">
        <v>5.4</v>
      </c>
      <c r="D69" s="21" t="s">
        <v>4755</v>
      </c>
      <c r="E69" s="21" t="s">
        <v>4753</v>
      </c>
      <c r="F69" s="21" t="s">
        <v>4756</v>
      </c>
      <c r="G69" s="21">
        <v>1.0</v>
      </c>
      <c r="H69" s="21" t="s">
        <v>4755</v>
      </c>
    </row>
    <row r="70" ht="15.75" customHeight="1">
      <c r="A70" s="21" t="s">
        <v>212</v>
      </c>
      <c r="B70" s="21">
        <v>35.53</v>
      </c>
      <c r="C70" s="21">
        <v>4.36</v>
      </c>
      <c r="D70" s="21" t="s">
        <v>4755</v>
      </c>
      <c r="E70" s="21" t="s">
        <v>4753</v>
      </c>
      <c r="F70" s="21" t="s">
        <v>4753</v>
      </c>
      <c r="G70" s="21" t="s">
        <v>4754</v>
      </c>
      <c r="H70" s="21" t="s">
        <v>4755</v>
      </c>
    </row>
    <row r="71" ht="15.75" customHeight="1">
      <c r="A71" s="21" t="s">
        <v>214</v>
      </c>
      <c r="B71" s="21">
        <v>30.8</v>
      </c>
      <c r="C71" s="21">
        <v>9.77</v>
      </c>
      <c r="D71" s="21" t="s">
        <v>4753</v>
      </c>
      <c r="E71" s="21" t="s">
        <v>4753</v>
      </c>
      <c r="F71" s="21" t="s">
        <v>4753</v>
      </c>
      <c r="G71" s="21" t="s">
        <v>4754</v>
      </c>
      <c r="H71" s="21" t="s">
        <v>4755</v>
      </c>
    </row>
    <row r="72" ht="15.75" customHeight="1">
      <c r="A72" s="21" t="s">
        <v>216</v>
      </c>
      <c r="B72" s="21">
        <v>38.39</v>
      </c>
      <c r="C72" s="21">
        <v>4.25</v>
      </c>
      <c r="D72" s="21" t="s">
        <v>4753</v>
      </c>
      <c r="E72" s="21" t="s">
        <v>4753</v>
      </c>
      <c r="F72" s="21" t="s">
        <v>4753</v>
      </c>
      <c r="G72" s="21">
        <v>1.0</v>
      </c>
      <c r="H72" s="21" t="s">
        <v>4755</v>
      </c>
    </row>
    <row r="73" ht="15.75" customHeight="1">
      <c r="A73" s="21" t="s">
        <v>218</v>
      </c>
      <c r="B73" s="21">
        <v>32.3</v>
      </c>
      <c r="C73" s="21">
        <v>4.76</v>
      </c>
      <c r="D73" s="21" t="s">
        <v>4753</v>
      </c>
      <c r="E73" s="21" t="s">
        <v>4753</v>
      </c>
      <c r="F73" s="21" t="s">
        <v>4753</v>
      </c>
      <c r="G73" s="21">
        <v>2.0</v>
      </c>
      <c r="H73" s="21" t="s">
        <v>4755</v>
      </c>
    </row>
    <row r="74" ht="15.75" customHeight="1">
      <c r="A74" s="21" t="s">
        <v>220</v>
      </c>
      <c r="B74" s="21">
        <v>48.8</v>
      </c>
      <c r="C74" s="21">
        <v>6.22</v>
      </c>
      <c r="D74" s="21" t="s">
        <v>4755</v>
      </c>
      <c r="E74" s="21" t="s">
        <v>4753</v>
      </c>
      <c r="F74" s="21" t="s">
        <v>4753</v>
      </c>
      <c r="G74" s="21">
        <v>2.0</v>
      </c>
      <c r="H74" s="21" t="s">
        <v>4755</v>
      </c>
    </row>
    <row r="75" ht="15.75" customHeight="1">
      <c r="A75" s="21" t="s">
        <v>222</v>
      </c>
      <c r="B75" s="21">
        <v>45.5</v>
      </c>
      <c r="C75" s="21">
        <v>7.96</v>
      </c>
      <c r="D75" s="21" t="s">
        <v>4753</v>
      </c>
      <c r="E75" s="21" t="s">
        <v>4753</v>
      </c>
      <c r="F75" s="21" t="s">
        <v>4753</v>
      </c>
      <c r="G75" s="21" t="s">
        <v>4754</v>
      </c>
      <c r="H75" s="21" t="s">
        <v>4755</v>
      </c>
    </row>
    <row r="76" ht="15.75" customHeight="1">
      <c r="A76" s="21" t="s">
        <v>224</v>
      </c>
      <c r="B76" s="21">
        <v>53.61</v>
      </c>
      <c r="C76" s="21">
        <v>10.92</v>
      </c>
      <c r="D76" s="21" t="s">
        <v>4755</v>
      </c>
      <c r="E76" s="21" t="s">
        <v>4753</v>
      </c>
      <c r="F76" s="21" t="s">
        <v>4753</v>
      </c>
      <c r="G76" s="21">
        <v>1.0</v>
      </c>
      <c r="H76" s="21" t="s">
        <v>4755</v>
      </c>
    </row>
    <row r="77" ht="15.75" customHeight="1">
      <c r="A77" s="21" t="s">
        <v>226</v>
      </c>
      <c r="B77" s="21">
        <v>36.19</v>
      </c>
      <c r="C77" s="21">
        <v>11.51</v>
      </c>
      <c r="D77" s="21" t="s">
        <v>4755</v>
      </c>
      <c r="E77" s="21" t="s">
        <v>4753</v>
      </c>
      <c r="F77" s="21" t="s">
        <v>4753</v>
      </c>
      <c r="G77" s="21">
        <v>1.0</v>
      </c>
      <c r="H77" s="21" t="s">
        <v>4755</v>
      </c>
    </row>
    <row r="78" ht="15.75" customHeight="1">
      <c r="A78" s="21" t="s">
        <v>228</v>
      </c>
      <c r="B78" s="21">
        <v>34.6</v>
      </c>
      <c r="C78" s="21">
        <v>5.99</v>
      </c>
      <c r="D78" s="21" t="s">
        <v>4755</v>
      </c>
      <c r="E78" s="21" t="s">
        <v>4753</v>
      </c>
      <c r="F78" s="21" t="s">
        <v>4753</v>
      </c>
      <c r="G78" s="21" t="s">
        <v>4754</v>
      </c>
      <c r="H78" s="21" t="s">
        <v>4755</v>
      </c>
    </row>
    <row r="79" ht="15.75" customHeight="1">
      <c r="A79" s="21" t="s">
        <v>230</v>
      </c>
      <c r="B79" s="21">
        <v>54.12</v>
      </c>
      <c r="C79" s="21">
        <v>11.57</v>
      </c>
      <c r="D79" s="21" t="s">
        <v>4753</v>
      </c>
      <c r="E79" s="21" t="s">
        <v>4753</v>
      </c>
      <c r="F79" s="21" t="s">
        <v>4753</v>
      </c>
      <c r="G79" s="21" t="s">
        <v>4754</v>
      </c>
      <c r="H79" s="21" t="s">
        <v>4755</v>
      </c>
    </row>
    <row r="80" ht="15.75" customHeight="1">
      <c r="A80" s="21" t="s">
        <v>232</v>
      </c>
      <c r="B80" s="21">
        <v>48.82</v>
      </c>
      <c r="C80" s="21">
        <v>6.67</v>
      </c>
      <c r="D80" s="21" t="s">
        <v>4755</v>
      </c>
      <c r="E80" s="21" t="s">
        <v>4753</v>
      </c>
      <c r="F80" s="21" t="s">
        <v>4753</v>
      </c>
      <c r="G80" s="21" t="s">
        <v>4754</v>
      </c>
      <c r="H80" s="21" t="s">
        <v>4755</v>
      </c>
    </row>
    <row r="81" ht="15.75" customHeight="1">
      <c r="A81" s="21" t="s">
        <v>234</v>
      </c>
      <c r="B81" s="21">
        <v>51.01</v>
      </c>
      <c r="C81" s="21">
        <v>9.2</v>
      </c>
      <c r="D81" s="21" t="s">
        <v>4753</v>
      </c>
      <c r="E81" s="21" t="s">
        <v>4753</v>
      </c>
      <c r="F81" s="21" t="s">
        <v>4753</v>
      </c>
      <c r="G81" s="21" t="s">
        <v>4754</v>
      </c>
      <c r="H81" s="21" t="s">
        <v>4755</v>
      </c>
    </row>
    <row r="82" ht="15.75" customHeight="1">
      <c r="A82" s="21" t="s">
        <v>236</v>
      </c>
      <c r="B82" s="21">
        <v>45.65</v>
      </c>
      <c r="C82" s="21">
        <v>5.11</v>
      </c>
      <c r="D82" s="21" t="s">
        <v>4755</v>
      </c>
      <c r="E82" s="21" t="s">
        <v>4753</v>
      </c>
      <c r="F82" s="21" t="s">
        <v>4753</v>
      </c>
      <c r="G82" s="21">
        <v>1.0</v>
      </c>
      <c r="H82" s="21" t="s">
        <v>4755</v>
      </c>
    </row>
    <row r="83" ht="15.75" customHeight="1">
      <c r="A83" s="21" t="s">
        <v>238</v>
      </c>
      <c r="B83" s="21">
        <v>52.9</v>
      </c>
      <c r="C83" s="21">
        <v>5.34</v>
      </c>
      <c r="D83" s="21" t="s">
        <v>4753</v>
      </c>
      <c r="E83" s="21" t="s">
        <v>4753</v>
      </c>
      <c r="F83" s="21" t="s">
        <v>4753</v>
      </c>
      <c r="G83" s="21" t="s">
        <v>4754</v>
      </c>
      <c r="H83" s="21" t="s">
        <v>4755</v>
      </c>
    </row>
    <row r="84" ht="15.75" customHeight="1">
      <c r="A84" s="21" t="s">
        <v>240</v>
      </c>
      <c r="B84" s="21">
        <v>45.41</v>
      </c>
      <c r="C84" s="21">
        <v>4.03</v>
      </c>
      <c r="D84" s="21" t="s">
        <v>4755</v>
      </c>
      <c r="E84" s="21" t="s">
        <v>4753</v>
      </c>
      <c r="F84" s="21" t="s">
        <v>4753</v>
      </c>
      <c r="G84" s="21">
        <v>1.0</v>
      </c>
      <c r="H84" s="21" t="s">
        <v>4755</v>
      </c>
    </row>
    <row r="85" ht="15.75" customHeight="1">
      <c r="A85" s="21" t="s">
        <v>242</v>
      </c>
      <c r="B85" s="21">
        <v>49.41</v>
      </c>
      <c r="C85" s="21">
        <v>4.23</v>
      </c>
      <c r="D85" s="21" t="s">
        <v>4755</v>
      </c>
      <c r="E85" s="21" t="s">
        <v>4753</v>
      </c>
      <c r="F85" s="21" t="s">
        <v>4756</v>
      </c>
      <c r="G85" s="21">
        <v>1.0</v>
      </c>
      <c r="H85" s="21" t="s">
        <v>4755</v>
      </c>
    </row>
    <row r="86" ht="15.75" customHeight="1">
      <c r="A86" s="21" t="s">
        <v>244</v>
      </c>
      <c r="B86" s="21">
        <v>31.825</v>
      </c>
      <c r="C86" s="21">
        <v>4.06</v>
      </c>
      <c r="D86" s="21" t="s">
        <v>4753</v>
      </c>
      <c r="E86" s="21" t="s">
        <v>4753</v>
      </c>
      <c r="F86" s="21" t="s">
        <v>4753</v>
      </c>
      <c r="G86" s="21">
        <v>2.0</v>
      </c>
      <c r="H86" s="21" t="s">
        <v>4755</v>
      </c>
    </row>
    <row r="87" ht="15.75" customHeight="1">
      <c r="A87" s="21" t="s">
        <v>246</v>
      </c>
      <c r="B87" s="21">
        <v>51.28</v>
      </c>
      <c r="C87" s="21">
        <v>4.68</v>
      </c>
      <c r="D87" s="21" t="s">
        <v>4753</v>
      </c>
      <c r="E87" s="21" t="s">
        <v>4753</v>
      </c>
      <c r="F87" s="21" t="s">
        <v>4753</v>
      </c>
      <c r="G87" s="21">
        <v>2.0</v>
      </c>
      <c r="H87" s="21" t="s">
        <v>4755</v>
      </c>
    </row>
    <row r="88" ht="15.75" customHeight="1">
      <c r="A88" s="21" t="s">
        <v>248</v>
      </c>
      <c r="B88" s="21">
        <v>34.96</v>
      </c>
      <c r="C88" s="21">
        <v>4.34</v>
      </c>
      <c r="D88" s="21" t="s">
        <v>4753</v>
      </c>
      <c r="E88" s="21" t="s">
        <v>4753</v>
      </c>
      <c r="F88" s="21" t="s">
        <v>4756</v>
      </c>
      <c r="G88" s="21">
        <v>1.0</v>
      </c>
      <c r="H88" s="21" t="s">
        <v>4755</v>
      </c>
    </row>
    <row r="89" ht="15.75" customHeight="1">
      <c r="A89" s="21" t="s">
        <v>250</v>
      </c>
      <c r="B89" s="21">
        <v>33.11</v>
      </c>
      <c r="C89" s="21">
        <v>10.51</v>
      </c>
      <c r="D89" s="21" t="s">
        <v>4753</v>
      </c>
      <c r="E89" s="21" t="s">
        <v>4753</v>
      </c>
      <c r="F89" s="21" t="s">
        <v>4753</v>
      </c>
      <c r="G89" s="21" t="s">
        <v>4754</v>
      </c>
      <c r="H89" s="21" t="s">
        <v>4755</v>
      </c>
    </row>
    <row r="90" ht="15.75" customHeight="1">
      <c r="A90" s="21" t="s">
        <v>252</v>
      </c>
      <c r="B90" s="21">
        <v>54.74</v>
      </c>
      <c r="C90" s="21">
        <v>5.84</v>
      </c>
      <c r="D90" s="21" t="s">
        <v>4755</v>
      </c>
      <c r="E90" s="21" t="s">
        <v>4753</v>
      </c>
      <c r="F90" s="21" t="s">
        <v>4756</v>
      </c>
      <c r="G90" s="21">
        <v>1.0</v>
      </c>
      <c r="H90" s="21" t="s">
        <v>4755</v>
      </c>
    </row>
    <row r="91" ht="15.75" customHeight="1">
      <c r="A91" s="21" t="s">
        <v>254</v>
      </c>
      <c r="B91" s="21">
        <v>32.56</v>
      </c>
      <c r="C91" s="21">
        <v>5.41</v>
      </c>
      <c r="D91" s="21" t="s">
        <v>4753</v>
      </c>
      <c r="E91" s="21" t="s">
        <v>4753</v>
      </c>
      <c r="F91" s="21" t="s">
        <v>4756</v>
      </c>
      <c r="G91" s="21">
        <v>1.0</v>
      </c>
      <c r="H91" s="21" t="s">
        <v>4755</v>
      </c>
    </row>
    <row r="92" ht="15.75" customHeight="1">
      <c r="A92" s="21" t="s">
        <v>256</v>
      </c>
      <c r="B92" s="21">
        <v>39.05</v>
      </c>
      <c r="C92" s="21">
        <v>6.06</v>
      </c>
      <c r="D92" s="21" t="s">
        <v>4753</v>
      </c>
      <c r="E92" s="21" t="s">
        <v>4753</v>
      </c>
      <c r="F92" s="21" t="s">
        <v>4753</v>
      </c>
      <c r="G92" s="21">
        <v>1.0</v>
      </c>
      <c r="H92" s="21" t="s">
        <v>4755</v>
      </c>
    </row>
    <row r="93" ht="15.75" customHeight="1">
      <c r="A93" s="21" t="s">
        <v>258</v>
      </c>
      <c r="B93" s="21">
        <v>42.75</v>
      </c>
      <c r="C93" s="21">
        <v>4.22</v>
      </c>
      <c r="D93" s="21" t="s">
        <v>4753</v>
      </c>
      <c r="E93" s="21" t="s">
        <v>4753</v>
      </c>
      <c r="F93" s="21" t="s">
        <v>4753</v>
      </c>
      <c r="G93" s="21" t="s">
        <v>4754</v>
      </c>
      <c r="H93" s="21" t="s">
        <v>4755</v>
      </c>
    </row>
    <row r="94" ht="15.75" customHeight="1">
      <c r="A94" s="21" t="s">
        <v>260</v>
      </c>
      <c r="B94" s="21">
        <v>50.58</v>
      </c>
      <c r="C94" s="21">
        <v>5.12</v>
      </c>
      <c r="D94" s="21" t="s">
        <v>4753</v>
      </c>
      <c r="E94" s="21" t="s">
        <v>4753</v>
      </c>
      <c r="F94" s="21" t="s">
        <v>4753</v>
      </c>
      <c r="G94" s="21">
        <v>2.0</v>
      </c>
      <c r="H94" s="21" t="s">
        <v>4755</v>
      </c>
    </row>
    <row r="95" ht="15.75" customHeight="1">
      <c r="A95" s="21" t="s">
        <v>262</v>
      </c>
      <c r="B95" s="21">
        <v>30.495</v>
      </c>
      <c r="C95" s="21">
        <v>4.57</v>
      </c>
      <c r="D95" s="21" t="s">
        <v>4755</v>
      </c>
      <c r="E95" s="21" t="s">
        <v>4753</v>
      </c>
      <c r="F95" s="21" t="s">
        <v>4753</v>
      </c>
      <c r="G95" s="21" t="s">
        <v>4754</v>
      </c>
      <c r="H95" s="21" t="s">
        <v>4755</v>
      </c>
    </row>
    <row r="96" ht="15.75" customHeight="1">
      <c r="A96" s="21" t="s">
        <v>264</v>
      </c>
      <c r="B96" s="21">
        <v>48.31</v>
      </c>
      <c r="C96" s="21">
        <v>9.58</v>
      </c>
      <c r="D96" s="21" t="s">
        <v>4755</v>
      </c>
      <c r="E96" s="21" t="s">
        <v>4753</v>
      </c>
      <c r="F96" s="21" t="s">
        <v>4753</v>
      </c>
      <c r="G96" s="21">
        <v>2.0</v>
      </c>
      <c r="H96" s="21" t="s">
        <v>4755</v>
      </c>
    </row>
    <row r="97" ht="15.75" customHeight="1">
      <c r="A97" s="21" t="s">
        <v>266</v>
      </c>
      <c r="B97" s="21">
        <v>48.99</v>
      </c>
      <c r="C97" s="21">
        <v>9.78</v>
      </c>
      <c r="D97" s="21" t="s">
        <v>4755</v>
      </c>
      <c r="E97" s="21" t="s">
        <v>4753</v>
      </c>
      <c r="F97" s="21" t="s">
        <v>4753</v>
      </c>
      <c r="G97" s="21">
        <v>1.0</v>
      </c>
      <c r="H97" s="21" t="s">
        <v>4755</v>
      </c>
    </row>
    <row r="98" ht="15.75" customHeight="1">
      <c r="A98" s="21" t="s">
        <v>268</v>
      </c>
      <c r="B98" s="21">
        <v>38.39</v>
      </c>
      <c r="C98" s="21">
        <v>4.11</v>
      </c>
      <c r="D98" s="21" t="s">
        <v>4755</v>
      </c>
      <c r="E98" s="21" t="s">
        <v>4753</v>
      </c>
      <c r="F98" s="21" t="s">
        <v>4753</v>
      </c>
      <c r="G98" s="21" t="s">
        <v>4754</v>
      </c>
      <c r="H98" s="21" t="s">
        <v>4755</v>
      </c>
    </row>
    <row r="99" ht="15.75" customHeight="1">
      <c r="A99" s="21" t="s">
        <v>270</v>
      </c>
      <c r="B99" s="21">
        <v>44.34</v>
      </c>
      <c r="C99" s="21">
        <v>4.02</v>
      </c>
      <c r="D99" s="21" t="s">
        <v>4755</v>
      </c>
      <c r="E99" s="21" t="s">
        <v>4753</v>
      </c>
      <c r="F99" s="21" t="s">
        <v>4753</v>
      </c>
      <c r="G99" s="21">
        <v>2.0</v>
      </c>
      <c r="H99" s="21" t="s">
        <v>4755</v>
      </c>
    </row>
    <row r="100" ht="15.75" customHeight="1">
      <c r="A100" s="21" t="s">
        <v>272</v>
      </c>
      <c r="B100" s="21">
        <v>41.51</v>
      </c>
      <c r="C100" s="21">
        <v>6.92</v>
      </c>
      <c r="D100" s="21" t="s">
        <v>4753</v>
      </c>
      <c r="E100" s="21" t="s">
        <v>4753</v>
      </c>
      <c r="F100" s="21" t="s">
        <v>4753</v>
      </c>
      <c r="G100" s="21" t="s">
        <v>4754</v>
      </c>
      <c r="H100" s="21" t="s">
        <v>4755</v>
      </c>
    </row>
    <row r="101" ht="15.75" customHeight="1">
      <c r="A101" s="21" t="s">
        <v>274</v>
      </c>
      <c r="B101" s="21">
        <v>48.2</v>
      </c>
      <c r="C101" s="21">
        <v>4.84</v>
      </c>
      <c r="D101" s="21" t="s">
        <v>4753</v>
      </c>
      <c r="E101" s="21" t="s">
        <v>4753</v>
      </c>
      <c r="F101" s="21" t="s">
        <v>4753</v>
      </c>
      <c r="G101" s="21" t="s">
        <v>4754</v>
      </c>
      <c r="H101" s="21" t="s">
        <v>4755</v>
      </c>
    </row>
    <row r="102" ht="15.75" customHeight="1">
      <c r="A102" s="21" t="s">
        <v>276</v>
      </c>
      <c r="B102" s="21">
        <v>35.75</v>
      </c>
      <c r="C102" s="21">
        <v>8.0</v>
      </c>
      <c r="D102" s="21" t="s">
        <v>4755</v>
      </c>
      <c r="E102" s="21" t="s">
        <v>4753</v>
      </c>
      <c r="F102" s="21" t="s">
        <v>4753</v>
      </c>
      <c r="G102" s="21" t="s">
        <v>4754</v>
      </c>
      <c r="H102" s="21" t="s">
        <v>4755</v>
      </c>
    </row>
    <row r="103" ht="15.75" customHeight="1">
      <c r="A103" s="21" t="s">
        <v>278</v>
      </c>
      <c r="B103" s="21">
        <v>53.81</v>
      </c>
      <c r="C103" s="21">
        <v>8.77</v>
      </c>
      <c r="D103" s="21" t="s">
        <v>4755</v>
      </c>
      <c r="E103" s="21" t="s">
        <v>4753</v>
      </c>
      <c r="F103" s="21" t="s">
        <v>4753</v>
      </c>
      <c r="G103" s="21" t="s">
        <v>4754</v>
      </c>
      <c r="H103" s="21" t="s">
        <v>4755</v>
      </c>
    </row>
    <row r="104" ht="15.75" customHeight="1">
      <c r="A104" s="21" t="s">
        <v>280</v>
      </c>
      <c r="B104" s="21">
        <v>49.48</v>
      </c>
      <c r="C104" s="21">
        <v>4.96</v>
      </c>
      <c r="D104" s="21" t="s">
        <v>4753</v>
      </c>
      <c r="E104" s="21" t="s">
        <v>4753</v>
      </c>
      <c r="F104" s="21" t="s">
        <v>4756</v>
      </c>
      <c r="G104" s="21">
        <v>1.0</v>
      </c>
      <c r="H104" s="21" t="s">
        <v>4755</v>
      </c>
    </row>
    <row r="105" ht="15.75" customHeight="1">
      <c r="A105" s="21" t="s">
        <v>282</v>
      </c>
      <c r="B105" s="21">
        <v>34.1</v>
      </c>
      <c r="C105" s="21">
        <v>4.43</v>
      </c>
      <c r="D105" s="21" t="s">
        <v>4755</v>
      </c>
      <c r="E105" s="21" t="s">
        <v>4753</v>
      </c>
      <c r="F105" s="21" t="s">
        <v>4753</v>
      </c>
      <c r="G105" s="21" t="s">
        <v>4754</v>
      </c>
      <c r="H105" s="21" t="s">
        <v>4755</v>
      </c>
    </row>
    <row r="106" ht="15.75" customHeight="1">
      <c r="A106" s="21" t="s">
        <v>284</v>
      </c>
      <c r="B106" s="21">
        <v>35.3</v>
      </c>
      <c r="C106" s="21">
        <v>5.82</v>
      </c>
      <c r="D106" s="21" t="s">
        <v>4755</v>
      </c>
      <c r="E106" s="21" t="s">
        <v>4753</v>
      </c>
      <c r="F106" s="21" t="s">
        <v>4756</v>
      </c>
      <c r="G106" s="21">
        <v>1.0</v>
      </c>
      <c r="H106" s="21" t="s">
        <v>4755</v>
      </c>
    </row>
    <row r="107" ht="15.75" customHeight="1">
      <c r="A107" s="21" t="s">
        <v>286</v>
      </c>
      <c r="B107" s="21">
        <v>43.83</v>
      </c>
      <c r="C107" s="21">
        <v>6.03</v>
      </c>
      <c r="D107" s="21" t="s">
        <v>4755</v>
      </c>
      <c r="E107" s="21" t="s">
        <v>4753</v>
      </c>
      <c r="F107" s="21" t="s">
        <v>4753</v>
      </c>
      <c r="G107" s="21">
        <v>2.0</v>
      </c>
      <c r="H107" s="21" t="s">
        <v>4755</v>
      </c>
    </row>
    <row r="108" ht="15.75" customHeight="1">
      <c r="A108" s="21" t="s">
        <v>288</v>
      </c>
      <c r="B108" s="21">
        <v>50.07</v>
      </c>
      <c r="C108" s="21">
        <v>9.27</v>
      </c>
      <c r="D108" s="21" t="s">
        <v>4753</v>
      </c>
      <c r="E108" s="21" t="s">
        <v>4753</v>
      </c>
      <c r="F108" s="21" t="s">
        <v>4753</v>
      </c>
      <c r="G108" s="21" t="s">
        <v>4754</v>
      </c>
      <c r="H108" s="21" t="s">
        <v>4755</v>
      </c>
    </row>
    <row r="109" ht="15.75" customHeight="1">
      <c r="A109" s="21" t="s">
        <v>290</v>
      </c>
      <c r="B109" s="21">
        <v>32.775</v>
      </c>
      <c r="C109" s="21">
        <v>5.53</v>
      </c>
      <c r="D109" s="21" t="s">
        <v>4753</v>
      </c>
      <c r="E109" s="21" t="s">
        <v>4753</v>
      </c>
      <c r="F109" s="21" t="s">
        <v>4753</v>
      </c>
      <c r="G109" s="21" t="s">
        <v>4754</v>
      </c>
      <c r="H109" s="21" t="s">
        <v>4755</v>
      </c>
    </row>
    <row r="110" ht="15.75" customHeight="1">
      <c r="A110" s="21" t="s">
        <v>292</v>
      </c>
      <c r="B110" s="21">
        <v>34.105</v>
      </c>
      <c r="C110" s="21">
        <v>5.07</v>
      </c>
      <c r="D110" s="21" t="s">
        <v>4753</v>
      </c>
      <c r="E110" s="21" t="s">
        <v>4753</v>
      </c>
      <c r="F110" s="21" t="s">
        <v>4753</v>
      </c>
      <c r="G110" s="21">
        <v>1.0</v>
      </c>
      <c r="H110" s="21" t="s">
        <v>4755</v>
      </c>
    </row>
    <row r="111" ht="15.75" customHeight="1">
      <c r="A111" s="21" t="s">
        <v>294</v>
      </c>
      <c r="B111" s="21">
        <v>48.93</v>
      </c>
      <c r="C111" s="21">
        <v>11.17</v>
      </c>
      <c r="D111" s="21" t="s">
        <v>4755</v>
      </c>
      <c r="E111" s="21" t="s">
        <v>4753</v>
      </c>
      <c r="F111" s="21" t="s">
        <v>4753</v>
      </c>
      <c r="G111" s="21">
        <v>1.0</v>
      </c>
      <c r="H111" s="21" t="s">
        <v>4755</v>
      </c>
    </row>
    <row r="112" ht="15.75" customHeight="1">
      <c r="A112" s="21" t="s">
        <v>296</v>
      </c>
      <c r="B112" s="21">
        <v>37.07</v>
      </c>
      <c r="C112" s="21">
        <v>6.14</v>
      </c>
      <c r="D112" s="21" t="s">
        <v>4755</v>
      </c>
      <c r="E112" s="21" t="s">
        <v>4753</v>
      </c>
      <c r="F112" s="21" t="s">
        <v>4753</v>
      </c>
      <c r="G112" s="21" t="s">
        <v>4754</v>
      </c>
      <c r="H112" s="21" t="s">
        <v>4755</v>
      </c>
    </row>
    <row r="113" ht="15.75" customHeight="1">
      <c r="A113" s="21" t="s">
        <v>298</v>
      </c>
      <c r="B113" s="21">
        <v>51.51</v>
      </c>
      <c r="C113" s="21">
        <v>6.26</v>
      </c>
      <c r="D113" s="21" t="s">
        <v>4755</v>
      </c>
      <c r="E113" s="21" t="s">
        <v>4753</v>
      </c>
      <c r="F113" s="21" t="s">
        <v>4756</v>
      </c>
      <c r="G113" s="21">
        <v>1.0</v>
      </c>
      <c r="H113" s="21" t="s">
        <v>4755</v>
      </c>
    </row>
    <row r="114" ht="15.75" customHeight="1">
      <c r="A114" s="21" t="s">
        <v>300</v>
      </c>
      <c r="B114" s="21">
        <v>34.8</v>
      </c>
      <c r="C114" s="21">
        <v>4.72</v>
      </c>
      <c r="D114" s="21" t="s">
        <v>4755</v>
      </c>
      <c r="E114" s="21" t="s">
        <v>4753</v>
      </c>
      <c r="F114" s="21" t="s">
        <v>4753</v>
      </c>
      <c r="G114" s="21" t="s">
        <v>4754</v>
      </c>
      <c r="H114" s="21" t="s">
        <v>4755</v>
      </c>
    </row>
    <row r="115" ht="15.75" customHeight="1">
      <c r="A115" s="21" t="s">
        <v>302</v>
      </c>
      <c r="B115" s="21">
        <v>36.67</v>
      </c>
      <c r="C115" s="21">
        <v>5.18</v>
      </c>
      <c r="D115" s="21" t="s">
        <v>4753</v>
      </c>
      <c r="E115" s="21" t="s">
        <v>4753</v>
      </c>
      <c r="F115" s="21" t="s">
        <v>4753</v>
      </c>
      <c r="G115" s="21">
        <v>1.0</v>
      </c>
      <c r="H115" s="21" t="s">
        <v>4755</v>
      </c>
    </row>
    <row r="116" ht="15.75" customHeight="1">
      <c r="A116" s="21" t="s">
        <v>304</v>
      </c>
      <c r="B116" s="21">
        <v>30.9</v>
      </c>
      <c r="C116" s="21">
        <v>9.4</v>
      </c>
      <c r="D116" s="21" t="s">
        <v>4753</v>
      </c>
      <c r="E116" s="21" t="s">
        <v>4753</v>
      </c>
      <c r="F116" s="21" t="s">
        <v>4753</v>
      </c>
      <c r="G116" s="21">
        <v>2.0</v>
      </c>
      <c r="H116" s="21" t="s">
        <v>4755</v>
      </c>
    </row>
    <row r="117" ht="15.75" customHeight="1">
      <c r="A117" s="21" t="s">
        <v>306</v>
      </c>
      <c r="B117" s="21">
        <v>30.495</v>
      </c>
      <c r="C117" s="21">
        <v>6.29</v>
      </c>
      <c r="D117" s="21" t="s">
        <v>4753</v>
      </c>
      <c r="E117" s="21" t="s">
        <v>4753</v>
      </c>
      <c r="F117" s="21" t="s">
        <v>4753</v>
      </c>
      <c r="G117" s="21" t="s">
        <v>4754</v>
      </c>
      <c r="H117" s="21" t="s">
        <v>4755</v>
      </c>
    </row>
    <row r="118" ht="15.75" customHeight="1">
      <c r="A118" s="21" t="s">
        <v>308</v>
      </c>
      <c r="B118" s="21">
        <v>44.88</v>
      </c>
      <c r="C118" s="21">
        <v>6.04</v>
      </c>
      <c r="D118" s="21" t="s">
        <v>4753</v>
      </c>
      <c r="E118" s="21" t="s">
        <v>4753</v>
      </c>
      <c r="F118" s="21" t="s">
        <v>4756</v>
      </c>
      <c r="G118" s="21">
        <v>1.0</v>
      </c>
      <c r="H118" s="21" t="s">
        <v>4755</v>
      </c>
    </row>
    <row r="119" ht="15.75" customHeight="1">
      <c r="A119" s="21" t="s">
        <v>310</v>
      </c>
      <c r="B119" s="21">
        <v>44.32</v>
      </c>
      <c r="C119" s="21">
        <v>10.55</v>
      </c>
      <c r="D119" s="21" t="s">
        <v>4753</v>
      </c>
      <c r="E119" s="21" t="s">
        <v>4753</v>
      </c>
      <c r="F119" s="21" t="s">
        <v>4753</v>
      </c>
      <c r="G119" s="21" t="s">
        <v>4754</v>
      </c>
      <c r="H119" s="21" t="s">
        <v>4755</v>
      </c>
    </row>
    <row r="120" ht="15.75" customHeight="1">
      <c r="A120" s="21" t="s">
        <v>312</v>
      </c>
      <c r="B120" s="21">
        <v>46.39</v>
      </c>
      <c r="C120" s="21">
        <v>5.09</v>
      </c>
      <c r="D120" s="21" t="s">
        <v>4753</v>
      </c>
      <c r="E120" s="21" t="s">
        <v>4753</v>
      </c>
      <c r="F120" s="21" t="s">
        <v>4753</v>
      </c>
      <c r="G120" s="21" t="s">
        <v>4754</v>
      </c>
      <c r="H120" s="21" t="s">
        <v>4755</v>
      </c>
    </row>
    <row r="121" ht="15.75" customHeight="1">
      <c r="A121" s="21" t="s">
        <v>314</v>
      </c>
      <c r="B121" s="21">
        <v>42.13</v>
      </c>
      <c r="C121" s="21">
        <v>5.2</v>
      </c>
      <c r="D121" s="21" t="s">
        <v>4755</v>
      </c>
      <c r="E121" s="21" t="s">
        <v>4753</v>
      </c>
      <c r="F121" s="21" t="s">
        <v>4753</v>
      </c>
      <c r="G121" s="21">
        <v>1.0</v>
      </c>
      <c r="H121" s="21" t="s">
        <v>4755</v>
      </c>
    </row>
    <row r="122" ht="15.75" customHeight="1">
      <c r="A122" s="21" t="s">
        <v>316</v>
      </c>
      <c r="B122" s="21">
        <v>30.78</v>
      </c>
      <c r="C122" s="21">
        <v>8.45</v>
      </c>
      <c r="D122" s="21" t="s">
        <v>4755</v>
      </c>
      <c r="E122" s="21" t="s">
        <v>4753</v>
      </c>
      <c r="F122" s="21" t="s">
        <v>4753</v>
      </c>
      <c r="G122" s="21" t="s">
        <v>4754</v>
      </c>
      <c r="H122" s="21" t="s">
        <v>4755</v>
      </c>
    </row>
    <row r="123" ht="15.75" customHeight="1">
      <c r="A123" s="21" t="s">
        <v>318</v>
      </c>
      <c r="B123" s="21">
        <v>31.35</v>
      </c>
      <c r="C123" s="21">
        <v>9.54</v>
      </c>
      <c r="D123" s="21" t="s">
        <v>4753</v>
      </c>
      <c r="E123" s="21" t="s">
        <v>4753</v>
      </c>
      <c r="F123" s="21" t="s">
        <v>4753</v>
      </c>
      <c r="G123" s="21" t="s">
        <v>4754</v>
      </c>
      <c r="H123" s="21" t="s">
        <v>4755</v>
      </c>
    </row>
    <row r="124" ht="15.75" customHeight="1">
      <c r="A124" s="21" t="s">
        <v>320</v>
      </c>
      <c r="B124" s="21">
        <v>41.46</v>
      </c>
      <c r="C124" s="21">
        <v>4.99</v>
      </c>
      <c r="D124" s="21" t="s">
        <v>4755</v>
      </c>
      <c r="E124" s="21" t="s">
        <v>4753</v>
      </c>
      <c r="F124" s="21" t="s">
        <v>4753</v>
      </c>
      <c r="G124" s="21">
        <v>2.0</v>
      </c>
      <c r="H124" s="21" t="s">
        <v>4755</v>
      </c>
    </row>
    <row r="125" ht="15.75" customHeight="1">
      <c r="A125" s="21" t="s">
        <v>322</v>
      </c>
      <c r="B125" s="21">
        <v>48.0</v>
      </c>
      <c r="C125" s="21">
        <v>10.54</v>
      </c>
      <c r="D125" s="21" t="s">
        <v>4753</v>
      </c>
      <c r="E125" s="21" t="s">
        <v>4753</v>
      </c>
      <c r="F125" s="21" t="s">
        <v>4753</v>
      </c>
      <c r="G125" s="21" t="s">
        <v>4754</v>
      </c>
      <c r="H125" s="21" t="s">
        <v>4755</v>
      </c>
    </row>
    <row r="126" ht="15.75" customHeight="1">
      <c r="A126" s="21" t="s">
        <v>324</v>
      </c>
      <c r="B126" s="21">
        <v>49.13</v>
      </c>
      <c r="C126" s="21">
        <v>4.54</v>
      </c>
      <c r="D126" s="21" t="s">
        <v>4753</v>
      </c>
      <c r="E126" s="21" t="s">
        <v>4753</v>
      </c>
      <c r="F126" s="21" t="s">
        <v>4753</v>
      </c>
      <c r="G126" s="21" t="s">
        <v>4754</v>
      </c>
      <c r="H126" s="21" t="s">
        <v>4755</v>
      </c>
    </row>
    <row r="127" ht="15.75" customHeight="1">
      <c r="A127" s="21" t="s">
        <v>326</v>
      </c>
      <c r="B127" s="21">
        <v>37.8</v>
      </c>
      <c r="C127" s="21">
        <v>6.29</v>
      </c>
      <c r="D127" s="21" t="s">
        <v>4753</v>
      </c>
      <c r="E127" s="21" t="s">
        <v>4753</v>
      </c>
      <c r="F127" s="21" t="s">
        <v>4753</v>
      </c>
      <c r="G127" s="21">
        <v>1.0</v>
      </c>
      <c r="H127" s="21" t="s">
        <v>4755</v>
      </c>
    </row>
    <row r="128" ht="15.75" customHeight="1">
      <c r="A128" s="21" t="s">
        <v>328</v>
      </c>
      <c r="B128" s="21">
        <v>38.3</v>
      </c>
      <c r="C128" s="21">
        <v>9.51</v>
      </c>
      <c r="D128" s="21" t="s">
        <v>4753</v>
      </c>
      <c r="E128" s="21" t="s">
        <v>4753</v>
      </c>
      <c r="F128" s="21" t="s">
        <v>4753</v>
      </c>
      <c r="G128" s="21" t="s">
        <v>4754</v>
      </c>
      <c r="H128" s="21" t="s">
        <v>4755</v>
      </c>
    </row>
    <row r="129" ht="15.75" customHeight="1">
      <c r="A129" s="21" t="s">
        <v>330</v>
      </c>
      <c r="B129" s="21">
        <v>32.775</v>
      </c>
      <c r="C129" s="21">
        <v>4.72</v>
      </c>
      <c r="D129" s="21" t="s">
        <v>4753</v>
      </c>
      <c r="E129" s="21" t="s">
        <v>4753</v>
      </c>
      <c r="F129" s="21" t="s">
        <v>4753</v>
      </c>
      <c r="G129" s="21" t="s">
        <v>4754</v>
      </c>
      <c r="H129" s="21" t="s">
        <v>4755</v>
      </c>
    </row>
    <row r="130" ht="15.75" customHeight="1">
      <c r="A130" s="21" t="s">
        <v>332</v>
      </c>
      <c r="B130" s="21">
        <v>34.2</v>
      </c>
      <c r="C130" s="21">
        <v>5.91</v>
      </c>
      <c r="D130" s="21" t="s">
        <v>4755</v>
      </c>
      <c r="E130" s="21" t="s">
        <v>4753</v>
      </c>
      <c r="F130" s="21" t="s">
        <v>4753</v>
      </c>
      <c r="G130" s="21" t="s">
        <v>4754</v>
      </c>
      <c r="H130" s="21" t="s">
        <v>4755</v>
      </c>
    </row>
    <row r="131" ht="15.75" customHeight="1">
      <c r="A131" s="21" t="s">
        <v>334</v>
      </c>
      <c r="B131" s="21">
        <v>30.2</v>
      </c>
      <c r="C131" s="21">
        <v>9.58</v>
      </c>
      <c r="D131" s="21" t="s">
        <v>4753</v>
      </c>
      <c r="E131" s="21" t="s">
        <v>4753</v>
      </c>
      <c r="F131" s="21" t="s">
        <v>4753</v>
      </c>
      <c r="G131" s="21" t="s">
        <v>4754</v>
      </c>
      <c r="H131" s="21" t="s">
        <v>4755</v>
      </c>
    </row>
    <row r="132" ht="15.75" customHeight="1">
      <c r="A132" s="21" t="s">
        <v>336</v>
      </c>
      <c r="B132" s="21">
        <v>48.32</v>
      </c>
      <c r="C132" s="21">
        <v>5.77</v>
      </c>
      <c r="D132" s="21" t="s">
        <v>4753</v>
      </c>
      <c r="E132" s="21" t="s">
        <v>4753</v>
      </c>
      <c r="F132" s="21" t="s">
        <v>4753</v>
      </c>
      <c r="G132" s="21" t="s">
        <v>4754</v>
      </c>
      <c r="H132" s="21" t="s">
        <v>4755</v>
      </c>
    </row>
    <row r="133" ht="15.75" customHeight="1">
      <c r="A133" s="21" t="s">
        <v>338</v>
      </c>
      <c r="B133" s="21">
        <v>44.86</v>
      </c>
      <c r="C133" s="21">
        <v>4.38</v>
      </c>
      <c r="D133" s="21" t="s">
        <v>4755</v>
      </c>
      <c r="E133" s="21" t="s">
        <v>4753</v>
      </c>
      <c r="F133" s="21" t="s">
        <v>4753</v>
      </c>
      <c r="G133" s="21" t="s">
        <v>4754</v>
      </c>
      <c r="H133" s="21" t="s">
        <v>4755</v>
      </c>
    </row>
    <row r="134" ht="15.75" customHeight="1">
      <c r="A134" s="21" t="s">
        <v>340</v>
      </c>
      <c r="B134" s="21">
        <v>52.15</v>
      </c>
      <c r="C134" s="21">
        <v>5.65</v>
      </c>
      <c r="D134" s="21" t="s">
        <v>4753</v>
      </c>
      <c r="E134" s="21" t="s">
        <v>4753</v>
      </c>
      <c r="F134" s="21" t="s">
        <v>4753</v>
      </c>
      <c r="G134" s="21">
        <v>1.0</v>
      </c>
      <c r="H134" s="21" t="s">
        <v>4755</v>
      </c>
    </row>
    <row r="135" ht="15.75" customHeight="1">
      <c r="A135" s="21" t="s">
        <v>342</v>
      </c>
      <c r="B135" s="21">
        <v>41.12</v>
      </c>
      <c r="C135" s="21">
        <v>7.54</v>
      </c>
      <c r="D135" s="21" t="s">
        <v>4755</v>
      </c>
      <c r="E135" s="21" t="s">
        <v>4753</v>
      </c>
      <c r="F135" s="21" t="s">
        <v>4753</v>
      </c>
      <c r="G135" s="21" t="s">
        <v>4754</v>
      </c>
      <c r="H135" s="21" t="s">
        <v>4755</v>
      </c>
    </row>
    <row r="136" ht="15.75" customHeight="1">
      <c r="A136" s="21" t="s">
        <v>344</v>
      </c>
      <c r="B136" s="21">
        <v>38.39</v>
      </c>
      <c r="C136" s="21">
        <v>5.11</v>
      </c>
      <c r="D136" s="21" t="s">
        <v>4755</v>
      </c>
      <c r="E136" s="21" t="s">
        <v>4753</v>
      </c>
      <c r="F136" s="21" t="s">
        <v>4753</v>
      </c>
      <c r="G136" s="21">
        <v>1.0</v>
      </c>
      <c r="H136" s="21" t="s">
        <v>4755</v>
      </c>
    </row>
    <row r="137" ht="15.75" customHeight="1">
      <c r="A137" s="21" t="s">
        <v>346</v>
      </c>
      <c r="B137" s="21">
        <v>46.85</v>
      </c>
      <c r="C137" s="21">
        <v>4.25</v>
      </c>
      <c r="D137" s="21" t="s">
        <v>4753</v>
      </c>
      <c r="E137" s="21" t="s">
        <v>4753</v>
      </c>
      <c r="F137" s="21" t="s">
        <v>4756</v>
      </c>
      <c r="G137" s="21">
        <v>1.0</v>
      </c>
      <c r="H137" s="21" t="s">
        <v>4755</v>
      </c>
    </row>
    <row r="138" ht="15.75" customHeight="1">
      <c r="A138" s="21" t="s">
        <v>348</v>
      </c>
      <c r="B138" s="21">
        <v>42.24</v>
      </c>
      <c r="C138" s="21">
        <v>5.55</v>
      </c>
      <c r="D138" s="21" t="s">
        <v>4753</v>
      </c>
      <c r="E138" s="21" t="s">
        <v>4755</v>
      </c>
      <c r="F138" s="21" t="s">
        <v>4753</v>
      </c>
      <c r="G138" s="21">
        <v>1.0</v>
      </c>
      <c r="H138" s="21" t="s">
        <v>4755</v>
      </c>
    </row>
    <row r="139" ht="15.75" customHeight="1">
      <c r="A139" s="21" t="s">
        <v>350</v>
      </c>
      <c r="B139" s="21">
        <v>34.39</v>
      </c>
      <c r="C139" s="21">
        <v>5.78</v>
      </c>
      <c r="D139" s="21" t="s">
        <v>4753</v>
      </c>
      <c r="E139" s="21" t="s">
        <v>4753</v>
      </c>
      <c r="F139" s="21" t="s">
        <v>4753</v>
      </c>
      <c r="G139" s="21" t="s">
        <v>4754</v>
      </c>
      <c r="H139" s="21" t="s">
        <v>4755</v>
      </c>
    </row>
    <row r="140" ht="15.75" customHeight="1">
      <c r="A140" s="21" t="s">
        <v>352</v>
      </c>
      <c r="B140" s="21">
        <v>42.89</v>
      </c>
      <c r="C140" s="21">
        <v>5.28</v>
      </c>
      <c r="D140" s="21" t="s">
        <v>4755</v>
      </c>
      <c r="E140" s="21" t="s">
        <v>4753</v>
      </c>
      <c r="F140" s="21" t="s">
        <v>4753</v>
      </c>
      <c r="G140" s="21" t="s">
        <v>4754</v>
      </c>
      <c r="H140" s="21" t="s">
        <v>4755</v>
      </c>
    </row>
    <row r="141" ht="15.75" customHeight="1">
      <c r="A141" s="21" t="s">
        <v>354</v>
      </c>
      <c r="B141" s="21">
        <v>36.3</v>
      </c>
      <c r="C141" s="21">
        <v>5.39</v>
      </c>
      <c r="D141" s="21" t="s">
        <v>4753</v>
      </c>
      <c r="E141" s="21" t="s">
        <v>4753</v>
      </c>
      <c r="F141" s="21" t="s">
        <v>4753</v>
      </c>
      <c r="G141" s="21" t="s">
        <v>4754</v>
      </c>
      <c r="H141" s="21" t="s">
        <v>4755</v>
      </c>
    </row>
    <row r="142" ht="15.75" customHeight="1">
      <c r="A142" s="21" t="s">
        <v>356</v>
      </c>
      <c r="B142" s="21">
        <v>35.2</v>
      </c>
      <c r="C142" s="21">
        <v>8.01</v>
      </c>
      <c r="D142" s="21" t="s">
        <v>4755</v>
      </c>
      <c r="E142" s="21" t="s">
        <v>4753</v>
      </c>
      <c r="F142" s="21" t="s">
        <v>4753</v>
      </c>
      <c r="G142" s="21">
        <v>1.0</v>
      </c>
      <c r="H142" s="21" t="s">
        <v>4755</v>
      </c>
    </row>
    <row r="143" ht="15.75" customHeight="1">
      <c r="A143" s="21" t="s">
        <v>358</v>
      </c>
      <c r="B143" s="21">
        <v>53.62</v>
      </c>
      <c r="C143" s="21">
        <v>5.21</v>
      </c>
      <c r="D143" s="21" t="s">
        <v>4753</v>
      </c>
      <c r="E143" s="21" t="s">
        <v>4753</v>
      </c>
      <c r="F143" s="21" t="s">
        <v>4753</v>
      </c>
      <c r="G143" s="21" t="s">
        <v>4754</v>
      </c>
      <c r="H143" s="21" t="s">
        <v>4755</v>
      </c>
    </row>
    <row r="144" ht="15.75" customHeight="1">
      <c r="A144" s="21" t="s">
        <v>360</v>
      </c>
      <c r="B144" s="21">
        <v>36.67</v>
      </c>
      <c r="C144" s="21">
        <v>6.27</v>
      </c>
      <c r="D144" s="21" t="s">
        <v>4753</v>
      </c>
      <c r="E144" s="21" t="s">
        <v>4753</v>
      </c>
      <c r="F144" s="21" t="s">
        <v>4753</v>
      </c>
      <c r="G144" s="21" t="s">
        <v>4754</v>
      </c>
      <c r="H144" s="21" t="s">
        <v>4755</v>
      </c>
    </row>
    <row r="145" ht="15.75" customHeight="1">
      <c r="A145" s="21" t="s">
        <v>362</v>
      </c>
      <c r="B145" s="21">
        <v>33.4</v>
      </c>
      <c r="C145" s="21">
        <v>10.73</v>
      </c>
      <c r="D145" s="21" t="s">
        <v>4755</v>
      </c>
      <c r="E145" s="21" t="s">
        <v>4753</v>
      </c>
      <c r="F145" s="21" t="s">
        <v>4753</v>
      </c>
      <c r="G145" s="21">
        <v>1.0</v>
      </c>
      <c r="H145" s="21" t="s">
        <v>4755</v>
      </c>
    </row>
    <row r="146" ht="15.75" customHeight="1">
      <c r="A146" s="21" t="s">
        <v>364</v>
      </c>
      <c r="B146" s="21">
        <v>42.71</v>
      </c>
      <c r="C146" s="21">
        <v>10.52</v>
      </c>
      <c r="D146" s="21" t="s">
        <v>4753</v>
      </c>
      <c r="E146" s="21" t="s">
        <v>4753</v>
      </c>
      <c r="F146" s="21" t="s">
        <v>4753</v>
      </c>
      <c r="G146" s="21" t="s">
        <v>4754</v>
      </c>
      <c r="H146" s="21" t="s">
        <v>4755</v>
      </c>
    </row>
    <row r="147" ht="15.75" customHeight="1">
      <c r="A147" s="21" t="s">
        <v>366</v>
      </c>
      <c r="B147" s="21">
        <v>41.52</v>
      </c>
      <c r="C147" s="21">
        <v>11.82</v>
      </c>
      <c r="D147" s="21" t="s">
        <v>4755</v>
      </c>
      <c r="E147" s="21" t="s">
        <v>4753</v>
      </c>
      <c r="F147" s="21" t="s">
        <v>4753</v>
      </c>
      <c r="G147" s="21">
        <v>2.0</v>
      </c>
      <c r="H147" s="21" t="s">
        <v>4755</v>
      </c>
    </row>
    <row r="148" ht="15.75" customHeight="1">
      <c r="A148" s="21" t="s">
        <v>368</v>
      </c>
      <c r="B148" s="21">
        <v>39.4</v>
      </c>
      <c r="C148" s="21">
        <v>6.76</v>
      </c>
      <c r="D148" s="21" t="s">
        <v>4753</v>
      </c>
      <c r="E148" s="21" t="s">
        <v>4753</v>
      </c>
      <c r="F148" s="21" t="s">
        <v>4753</v>
      </c>
      <c r="G148" s="21" t="s">
        <v>4754</v>
      </c>
      <c r="H148" s="21" t="s">
        <v>4755</v>
      </c>
    </row>
    <row r="149" ht="15.75" customHeight="1">
      <c r="A149" s="21" t="s">
        <v>370</v>
      </c>
      <c r="B149" s="21">
        <v>46.45</v>
      </c>
      <c r="C149" s="21">
        <v>5.62</v>
      </c>
      <c r="D149" s="21" t="s">
        <v>4753</v>
      </c>
      <c r="E149" s="21" t="s">
        <v>4753</v>
      </c>
      <c r="F149" s="21" t="s">
        <v>4753</v>
      </c>
      <c r="G149" s="21" t="s">
        <v>4754</v>
      </c>
      <c r="H149" s="21" t="s">
        <v>4755</v>
      </c>
    </row>
    <row r="150" ht="15.75" customHeight="1">
      <c r="A150" s="21" t="s">
        <v>372</v>
      </c>
      <c r="B150" s="21">
        <v>35.75</v>
      </c>
      <c r="C150" s="21">
        <v>4.19</v>
      </c>
      <c r="D150" s="21" t="s">
        <v>4753</v>
      </c>
      <c r="E150" s="21" t="s">
        <v>4753</v>
      </c>
      <c r="F150" s="21" t="s">
        <v>4753</v>
      </c>
      <c r="G150" s="21" t="s">
        <v>4754</v>
      </c>
      <c r="H150" s="21" t="s">
        <v>4755</v>
      </c>
    </row>
    <row r="151" ht="15.75" customHeight="1">
      <c r="A151" s="21" t="s">
        <v>374</v>
      </c>
      <c r="B151" s="21">
        <v>26.07</v>
      </c>
      <c r="C151" s="21">
        <v>5.32</v>
      </c>
      <c r="D151" s="21" t="s">
        <v>4753</v>
      </c>
      <c r="E151" s="21" t="s">
        <v>4753</v>
      </c>
      <c r="F151" s="21" t="s">
        <v>4753</v>
      </c>
      <c r="G151" s="21" t="s">
        <v>4754</v>
      </c>
      <c r="H151" s="21" t="s">
        <v>4755</v>
      </c>
    </row>
    <row r="152" ht="15.75" customHeight="1">
      <c r="A152" s="21" t="s">
        <v>376</v>
      </c>
      <c r="B152" s="21">
        <v>36.54</v>
      </c>
      <c r="C152" s="21">
        <v>4.46</v>
      </c>
      <c r="D152" s="21" t="s">
        <v>4755</v>
      </c>
      <c r="E152" s="21" t="s">
        <v>4753</v>
      </c>
      <c r="F152" s="21" t="s">
        <v>4753</v>
      </c>
      <c r="G152" s="21">
        <v>1.0</v>
      </c>
      <c r="H152" s="21" t="s">
        <v>4755</v>
      </c>
    </row>
    <row r="153" ht="15.75" customHeight="1">
      <c r="A153" s="21" t="s">
        <v>378</v>
      </c>
      <c r="B153" s="21">
        <v>51.64</v>
      </c>
      <c r="C153" s="21">
        <v>5.65</v>
      </c>
      <c r="D153" s="21" t="s">
        <v>4753</v>
      </c>
      <c r="E153" s="21" t="s">
        <v>4753</v>
      </c>
      <c r="F153" s="21" t="s">
        <v>4753</v>
      </c>
      <c r="G153" s="21" t="s">
        <v>4754</v>
      </c>
      <c r="H153" s="21" t="s">
        <v>4755</v>
      </c>
    </row>
    <row r="154" ht="15.75" customHeight="1">
      <c r="A154" s="21" t="s">
        <v>380</v>
      </c>
      <c r="B154" s="21">
        <v>42.83</v>
      </c>
      <c r="C154" s="21">
        <v>6.04</v>
      </c>
      <c r="D154" s="21" t="s">
        <v>4753</v>
      </c>
      <c r="E154" s="21" t="s">
        <v>4753</v>
      </c>
      <c r="F154" s="21" t="s">
        <v>4753</v>
      </c>
      <c r="G154" s="21">
        <v>2.0</v>
      </c>
      <c r="H154" s="21" t="s">
        <v>4755</v>
      </c>
    </row>
    <row r="155" ht="15.75" customHeight="1">
      <c r="A155" s="21" t="s">
        <v>382</v>
      </c>
      <c r="B155" s="21">
        <v>40.15</v>
      </c>
      <c r="C155" s="21">
        <v>5.76</v>
      </c>
      <c r="D155" s="21" t="s">
        <v>4753</v>
      </c>
      <c r="E155" s="21" t="s">
        <v>4753</v>
      </c>
      <c r="F155" s="21" t="s">
        <v>4753</v>
      </c>
      <c r="G155" s="21">
        <v>1.0</v>
      </c>
      <c r="H155" s="21" t="s">
        <v>4755</v>
      </c>
    </row>
    <row r="156" ht="15.75" customHeight="1">
      <c r="A156" s="21" t="s">
        <v>384</v>
      </c>
      <c r="B156" s="21">
        <v>27.8</v>
      </c>
      <c r="C156" s="21">
        <v>4.36</v>
      </c>
      <c r="D156" s="21" t="s">
        <v>4753</v>
      </c>
      <c r="E156" s="21" t="s">
        <v>4753</v>
      </c>
      <c r="F156" s="21" t="s">
        <v>4756</v>
      </c>
      <c r="G156" s="21">
        <v>1.0</v>
      </c>
      <c r="H156" s="21" t="s">
        <v>4755</v>
      </c>
    </row>
    <row r="157" ht="15.75" customHeight="1">
      <c r="A157" s="21" t="s">
        <v>386</v>
      </c>
      <c r="B157" s="21">
        <v>45.81</v>
      </c>
      <c r="C157" s="21">
        <v>4.76</v>
      </c>
      <c r="D157" s="21" t="s">
        <v>4755</v>
      </c>
      <c r="E157" s="21" t="s">
        <v>4753</v>
      </c>
      <c r="F157" s="21" t="s">
        <v>4756</v>
      </c>
      <c r="G157" s="21">
        <v>1.0</v>
      </c>
      <c r="H157" s="21" t="s">
        <v>4755</v>
      </c>
    </row>
    <row r="158" ht="15.75" customHeight="1">
      <c r="A158" s="21" t="s">
        <v>388</v>
      </c>
      <c r="B158" s="21">
        <v>34.43</v>
      </c>
      <c r="C158" s="21">
        <v>10.82</v>
      </c>
      <c r="D158" s="21" t="s">
        <v>4755</v>
      </c>
      <c r="E158" s="21" t="s">
        <v>4753</v>
      </c>
      <c r="F158" s="21" t="s">
        <v>4753</v>
      </c>
      <c r="G158" s="21">
        <v>1.0</v>
      </c>
      <c r="H158" s="21" t="s">
        <v>4755</v>
      </c>
    </row>
    <row r="159" ht="15.75" customHeight="1">
      <c r="A159" s="21" t="s">
        <v>390</v>
      </c>
      <c r="B159" s="21">
        <v>41.33</v>
      </c>
      <c r="C159" s="21">
        <v>4.01</v>
      </c>
      <c r="D159" s="21" t="s">
        <v>4755</v>
      </c>
      <c r="E159" s="21" t="s">
        <v>4753</v>
      </c>
      <c r="F159" s="21" t="s">
        <v>4753</v>
      </c>
      <c r="G159" s="21" t="s">
        <v>4754</v>
      </c>
      <c r="H159" s="21" t="s">
        <v>4755</v>
      </c>
    </row>
    <row r="160" ht="15.75" customHeight="1">
      <c r="A160" s="21" t="s">
        <v>392</v>
      </c>
      <c r="B160" s="21">
        <v>31.92</v>
      </c>
      <c r="C160" s="21">
        <v>5.12</v>
      </c>
      <c r="D160" s="21" t="s">
        <v>4755</v>
      </c>
      <c r="E160" s="21" t="s">
        <v>4753</v>
      </c>
      <c r="F160" s="21" t="s">
        <v>4753</v>
      </c>
      <c r="G160" s="21">
        <v>1.0</v>
      </c>
      <c r="H160" s="21" t="s">
        <v>4755</v>
      </c>
    </row>
    <row r="161" ht="15.75" customHeight="1">
      <c r="A161" s="21" t="s">
        <v>394</v>
      </c>
      <c r="B161" s="21">
        <v>39.8</v>
      </c>
      <c r="C161" s="21">
        <v>10.54</v>
      </c>
      <c r="D161" s="21" t="s">
        <v>4755</v>
      </c>
      <c r="E161" s="21" t="s">
        <v>4753</v>
      </c>
      <c r="F161" s="21" t="s">
        <v>4753</v>
      </c>
      <c r="G161" s="21">
        <v>2.0</v>
      </c>
      <c r="H161" s="21" t="s">
        <v>4755</v>
      </c>
    </row>
    <row r="162" ht="15.75" customHeight="1">
      <c r="A162" s="21" t="s">
        <v>396</v>
      </c>
      <c r="B162" s="21">
        <v>42.82</v>
      </c>
      <c r="C162" s="21">
        <v>4.21</v>
      </c>
      <c r="D162" s="21" t="s">
        <v>4753</v>
      </c>
      <c r="E162" s="21" t="s">
        <v>4753</v>
      </c>
      <c r="F162" s="21" t="s">
        <v>4753</v>
      </c>
      <c r="G162" s="21" t="s">
        <v>4754</v>
      </c>
      <c r="H162" s="21" t="s">
        <v>4755</v>
      </c>
    </row>
    <row r="163" ht="15.75" customHeight="1">
      <c r="A163" s="21" t="s">
        <v>398</v>
      </c>
      <c r="B163" s="21">
        <v>33.63</v>
      </c>
      <c r="C163" s="21">
        <v>5.42</v>
      </c>
      <c r="D163" s="21" t="s">
        <v>4753</v>
      </c>
      <c r="E163" s="21" t="s">
        <v>4753</v>
      </c>
      <c r="F163" s="21" t="s">
        <v>4753</v>
      </c>
      <c r="G163" s="21" t="s">
        <v>4754</v>
      </c>
      <c r="H163" s="21" t="s">
        <v>4755</v>
      </c>
    </row>
    <row r="164" ht="15.75" customHeight="1">
      <c r="A164" s="21" t="s">
        <v>400</v>
      </c>
      <c r="B164" s="21">
        <v>37.07</v>
      </c>
      <c r="C164" s="21">
        <v>4.28</v>
      </c>
      <c r="D164" s="21" t="s">
        <v>4753</v>
      </c>
      <c r="E164" s="21" t="s">
        <v>4755</v>
      </c>
      <c r="F164" s="21" t="s">
        <v>4753</v>
      </c>
      <c r="G164" s="21">
        <v>1.0</v>
      </c>
      <c r="H164" s="21" t="s">
        <v>4755</v>
      </c>
    </row>
    <row r="165" ht="15.75" customHeight="1">
      <c r="A165" s="21" t="s">
        <v>402</v>
      </c>
      <c r="B165" s="21">
        <v>35.625</v>
      </c>
      <c r="C165" s="21">
        <v>8.9</v>
      </c>
      <c r="D165" s="21" t="s">
        <v>4753</v>
      </c>
      <c r="E165" s="21" t="s">
        <v>4753</v>
      </c>
      <c r="F165" s="21" t="s">
        <v>4753</v>
      </c>
      <c r="G165" s="21" t="s">
        <v>4754</v>
      </c>
      <c r="H165" s="21" t="s">
        <v>4755</v>
      </c>
    </row>
    <row r="166" ht="15.75" customHeight="1">
      <c r="A166" s="21" t="s">
        <v>404</v>
      </c>
      <c r="B166" s="21">
        <v>42.69</v>
      </c>
      <c r="C166" s="21">
        <v>4.89</v>
      </c>
      <c r="D166" s="21" t="s">
        <v>4753</v>
      </c>
      <c r="E166" s="21" t="s">
        <v>4753</v>
      </c>
      <c r="F166" s="21" t="s">
        <v>4756</v>
      </c>
      <c r="G166" s="21">
        <v>1.0</v>
      </c>
      <c r="H166" s="21" t="s">
        <v>4755</v>
      </c>
    </row>
    <row r="167" ht="15.75" customHeight="1">
      <c r="A167" s="21" t="s">
        <v>406</v>
      </c>
      <c r="B167" s="21">
        <v>37.87</v>
      </c>
      <c r="C167" s="21">
        <v>4.29</v>
      </c>
      <c r="D167" s="21" t="s">
        <v>4755</v>
      </c>
      <c r="E167" s="21" t="s">
        <v>4753</v>
      </c>
      <c r="F167" s="21" t="s">
        <v>4756</v>
      </c>
      <c r="G167" s="21">
        <v>1.0</v>
      </c>
      <c r="H167" s="21" t="s">
        <v>4755</v>
      </c>
    </row>
    <row r="168" ht="15.75" customHeight="1">
      <c r="A168" s="21" t="s">
        <v>408</v>
      </c>
      <c r="B168" s="21">
        <v>40.61</v>
      </c>
      <c r="C168" s="21">
        <v>8.0</v>
      </c>
      <c r="D168" s="21" t="s">
        <v>4755</v>
      </c>
      <c r="E168" s="21" t="s">
        <v>4753</v>
      </c>
      <c r="F168" s="21" t="s">
        <v>4753</v>
      </c>
      <c r="G168" s="21">
        <v>1.0</v>
      </c>
      <c r="H168" s="21" t="s">
        <v>4755</v>
      </c>
    </row>
    <row r="169" ht="15.75" customHeight="1">
      <c r="A169" s="21" t="s">
        <v>410</v>
      </c>
      <c r="B169" s="21">
        <v>30.78</v>
      </c>
      <c r="C169" s="21">
        <v>4.67</v>
      </c>
      <c r="D169" s="21" t="s">
        <v>4755</v>
      </c>
      <c r="E169" s="21" t="s">
        <v>4753</v>
      </c>
      <c r="F169" s="21" t="s">
        <v>4753</v>
      </c>
      <c r="G169" s="21" t="s">
        <v>4754</v>
      </c>
      <c r="H169" s="21" t="s">
        <v>4755</v>
      </c>
    </row>
    <row r="170" ht="15.75" customHeight="1">
      <c r="A170" s="21" t="s">
        <v>412</v>
      </c>
      <c r="B170" s="21">
        <v>49.49</v>
      </c>
      <c r="C170" s="21">
        <v>4.5</v>
      </c>
      <c r="D170" s="21" t="s">
        <v>4753</v>
      </c>
      <c r="E170" s="21" t="s">
        <v>4753</v>
      </c>
      <c r="F170" s="21" t="s">
        <v>4753</v>
      </c>
      <c r="G170" s="21" t="s">
        <v>4754</v>
      </c>
      <c r="H170" s="21" t="s">
        <v>4755</v>
      </c>
    </row>
    <row r="171" ht="15.75" customHeight="1">
      <c r="A171" s="21" t="s">
        <v>414</v>
      </c>
      <c r="B171" s="21">
        <v>37.62</v>
      </c>
      <c r="C171" s="21">
        <v>6.32</v>
      </c>
      <c r="D171" s="21" t="s">
        <v>4755</v>
      </c>
      <c r="E171" s="21" t="s">
        <v>4755</v>
      </c>
      <c r="F171" s="21" t="s">
        <v>4753</v>
      </c>
      <c r="G171" s="21">
        <v>2.0</v>
      </c>
      <c r="H171" s="21" t="s">
        <v>4755</v>
      </c>
    </row>
    <row r="172" ht="15.75" customHeight="1">
      <c r="A172" s="21" t="s">
        <v>416</v>
      </c>
      <c r="B172" s="21">
        <v>36.08</v>
      </c>
      <c r="C172" s="21">
        <v>6.1</v>
      </c>
      <c r="D172" s="21" t="s">
        <v>4755</v>
      </c>
      <c r="E172" s="21" t="s">
        <v>4753</v>
      </c>
      <c r="F172" s="21" t="s">
        <v>4753</v>
      </c>
      <c r="G172" s="21">
        <v>1.0</v>
      </c>
      <c r="H172" s="21" t="s">
        <v>4755</v>
      </c>
    </row>
    <row r="173" ht="15.75" customHeight="1">
      <c r="A173" s="21" t="s">
        <v>418</v>
      </c>
      <c r="B173" s="21">
        <v>33.5</v>
      </c>
      <c r="C173" s="21">
        <v>5.4</v>
      </c>
      <c r="D173" s="21" t="s">
        <v>4753</v>
      </c>
      <c r="E173" s="21" t="s">
        <v>4753</v>
      </c>
      <c r="F173" s="21" t="s">
        <v>4753</v>
      </c>
      <c r="G173" s="21" t="s">
        <v>4754</v>
      </c>
      <c r="H173" s="21" t="s">
        <v>4755</v>
      </c>
    </row>
    <row r="174" ht="15.75" customHeight="1">
      <c r="A174" s="21" t="s">
        <v>420</v>
      </c>
      <c r="B174" s="21">
        <v>47.46</v>
      </c>
      <c r="C174" s="21">
        <v>6.24</v>
      </c>
      <c r="D174" s="21" t="s">
        <v>4755</v>
      </c>
      <c r="E174" s="21" t="s">
        <v>4753</v>
      </c>
      <c r="F174" s="21" t="s">
        <v>4753</v>
      </c>
      <c r="G174" s="21">
        <v>1.0</v>
      </c>
      <c r="H174" s="21" t="s">
        <v>4755</v>
      </c>
    </row>
    <row r="175" ht="15.75" customHeight="1">
      <c r="A175" s="21" t="s">
        <v>422</v>
      </c>
      <c r="B175" s="21">
        <v>49.24</v>
      </c>
      <c r="C175" s="21">
        <v>4.45</v>
      </c>
      <c r="D175" s="21" t="s">
        <v>4753</v>
      </c>
      <c r="E175" s="21" t="s">
        <v>4753</v>
      </c>
      <c r="F175" s="21" t="s">
        <v>4753</v>
      </c>
      <c r="G175" s="21" t="s">
        <v>4754</v>
      </c>
      <c r="H175" s="21" t="s">
        <v>4755</v>
      </c>
    </row>
    <row r="176" ht="15.75" customHeight="1">
      <c r="A176" s="21" t="s">
        <v>424</v>
      </c>
      <c r="B176" s="21">
        <v>54.4</v>
      </c>
      <c r="C176" s="21">
        <v>5.22</v>
      </c>
      <c r="D176" s="21" t="s">
        <v>4753</v>
      </c>
      <c r="E176" s="21" t="s">
        <v>4753</v>
      </c>
      <c r="F176" s="21" t="s">
        <v>4753</v>
      </c>
      <c r="G176" s="21">
        <v>1.0</v>
      </c>
      <c r="H176" s="21" t="s">
        <v>4755</v>
      </c>
    </row>
    <row r="177" ht="15.75" customHeight="1">
      <c r="A177" s="21" t="s">
        <v>426</v>
      </c>
      <c r="B177" s="21">
        <v>35.53</v>
      </c>
      <c r="C177" s="21">
        <v>4.61</v>
      </c>
      <c r="D177" s="21" t="s">
        <v>4753</v>
      </c>
      <c r="E177" s="21" t="s">
        <v>4753</v>
      </c>
      <c r="F177" s="21" t="s">
        <v>4753</v>
      </c>
      <c r="G177" s="21">
        <v>1.0</v>
      </c>
      <c r="H177" s="21" t="s">
        <v>4755</v>
      </c>
    </row>
    <row r="178" ht="15.75" customHeight="1">
      <c r="A178" s="21" t="s">
        <v>428</v>
      </c>
      <c r="B178" s="21">
        <v>39.73</v>
      </c>
      <c r="C178" s="21">
        <v>6.24</v>
      </c>
      <c r="D178" s="21" t="s">
        <v>4753</v>
      </c>
      <c r="E178" s="21" t="s">
        <v>4753</v>
      </c>
      <c r="F178" s="21" t="s">
        <v>4753</v>
      </c>
      <c r="G178" s="21" t="s">
        <v>4754</v>
      </c>
      <c r="H178" s="21" t="s">
        <v>4755</v>
      </c>
    </row>
    <row r="179" ht="15.75" customHeight="1">
      <c r="A179" s="21" t="s">
        <v>430</v>
      </c>
      <c r="B179" s="21">
        <v>35.68</v>
      </c>
      <c r="C179" s="21">
        <v>10.04</v>
      </c>
      <c r="D179" s="21" t="s">
        <v>4753</v>
      </c>
      <c r="E179" s="21" t="s">
        <v>4753</v>
      </c>
      <c r="F179" s="21" t="s">
        <v>4753</v>
      </c>
      <c r="G179" s="21" t="s">
        <v>4754</v>
      </c>
      <c r="H179" s="21" t="s">
        <v>4755</v>
      </c>
    </row>
    <row r="180" ht="15.75" customHeight="1">
      <c r="A180" s="21" t="s">
        <v>432</v>
      </c>
      <c r="B180" s="21">
        <v>48.86</v>
      </c>
      <c r="C180" s="21">
        <v>6.09</v>
      </c>
      <c r="D180" s="21" t="s">
        <v>4753</v>
      </c>
      <c r="E180" s="21" t="s">
        <v>4753</v>
      </c>
      <c r="F180" s="21" t="s">
        <v>4753</v>
      </c>
      <c r="G180" s="21" t="s">
        <v>4754</v>
      </c>
      <c r="H180" s="21" t="s">
        <v>4755</v>
      </c>
    </row>
    <row r="181" ht="15.75" customHeight="1">
      <c r="A181" s="21" t="s">
        <v>434</v>
      </c>
      <c r="B181" s="21">
        <v>34.8</v>
      </c>
      <c r="C181" s="21">
        <v>11.4</v>
      </c>
      <c r="D181" s="21" t="s">
        <v>4755</v>
      </c>
      <c r="E181" s="21" t="s">
        <v>4753</v>
      </c>
      <c r="F181" s="21" t="s">
        <v>4756</v>
      </c>
      <c r="G181" s="21">
        <v>1.0</v>
      </c>
      <c r="H181" s="21" t="s">
        <v>4753</v>
      </c>
    </row>
    <row r="182" ht="15.75" customHeight="1">
      <c r="A182" s="21" t="s">
        <v>436</v>
      </c>
      <c r="B182" s="21">
        <v>32.49</v>
      </c>
      <c r="C182" s="21">
        <v>4.29</v>
      </c>
      <c r="D182" s="21" t="s">
        <v>4753</v>
      </c>
      <c r="E182" s="21" t="s">
        <v>4753</v>
      </c>
      <c r="F182" s="21" t="s">
        <v>4756</v>
      </c>
      <c r="G182" s="21">
        <v>1.0</v>
      </c>
      <c r="H182" s="21" t="s">
        <v>4755</v>
      </c>
    </row>
    <row r="183" ht="15.75" customHeight="1">
      <c r="A183" s="21" t="s">
        <v>438</v>
      </c>
      <c r="B183" s="21">
        <v>39.0</v>
      </c>
      <c r="C183" s="21">
        <v>5.7</v>
      </c>
      <c r="D183" s="21" t="s">
        <v>4753</v>
      </c>
      <c r="E183" s="21" t="s">
        <v>4753</v>
      </c>
      <c r="F183" s="21" t="s">
        <v>4753</v>
      </c>
      <c r="G183" s="21">
        <v>2.0</v>
      </c>
      <c r="H183" s="21" t="s">
        <v>4755</v>
      </c>
    </row>
    <row r="184" ht="15.75" customHeight="1">
      <c r="A184" s="21" t="s">
        <v>440</v>
      </c>
      <c r="B184" s="21">
        <v>35.3</v>
      </c>
      <c r="C184" s="21">
        <v>6.09</v>
      </c>
      <c r="D184" s="21" t="s">
        <v>4753</v>
      </c>
      <c r="E184" s="21" t="s">
        <v>4753</v>
      </c>
      <c r="F184" s="21" t="s">
        <v>4753</v>
      </c>
      <c r="G184" s="21">
        <v>1.0</v>
      </c>
      <c r="H184" s="21" t="s">
        <v>4755</v>
      </c>
    </row>
    <row r="185" ht="15.75" customHeight="1">
      <c r="A185" s="21" t="s">
        <v>442</v>
      </c>
      <c r="B185" s="21">
        <v>33.42</v>
      </c>
      <c r="C185" s="21">
        <v>10.67</v>
      </c>
      <c r="D185" s="21" t="s">
        <v>4753</v>
      </c>
      <c r="E185" s="21" t="s">
        <v>4753</v>
      </c>
      <c r="F185" s="21" t="s">
        <v>4753</v>
      </c>
      <c r="G185" s="21" t="s">
        <v>4754</v>
      </c>
      <c r="H185" s="21" t="s">
        <v>4755</v>
      </c>
    </row>
    <row r="186" ht="15.75" customHeight="1">
      <c r="A186" s="21" t="s">
        <v>444</v>
      </c>
      <c r="B186" s="21">
        <v>37.18</v>
      </c>
      <c r="C186" s="21">
        <v>6.75</v>
      </c>
      <c r="D186" s="21" t="s">
        <v>4755</v>
      </c>
      <c r="E186" s="21" t="s">
        <v>4753</v>
      </c>
      <c r="F186" s="21" t="s">
        <v>4753</v>
      </c>
      <c r="G186" s="21">
        <v>2.0</v>
      </c>
      <c r="H186" s="21" t="s">
        <v>4755</v>
      </c>
    </row>
    <row r="187" ht="15.75" customHeight="1">
      <c r="A187" s="21" t="s">
        <v>446</v>
      </c>
      <c r="B187" s="21">
        <v>33.33</v>
      </c>
      <c r="C187" s="21">
        <v>9.26</v>
      </c>
      <c r="D187" s="21" t="s">
        <v>4755</v>
      </c>
      <c r="E187" s="21" t="s">
        <v>4753</v>
      </c>
      <c r="F187" s="21" t="s">
        <v>4753</v>
      </c>
      <c r="G187" s="21">
        <v>2.0</v>
      </c>
      <c r="H187" s="21" t="s">
        <v>4753</v>
      </c>
    </row>
    <row r="188" ht="15.75" customHeight="1">
      <c r="A188" s="21" t="s">
        <v>448</v>
      </c>
      <c r="B188" s="21">
        <v>53.21</v>
      </c>
      <c r="C188" s="21">
        <v>4.27</v>
      </c>
      <c r="D188" s="21" t="s">
        <v>4753</v>
      </c>
      <c r="E188" s="21" t="s">
        <v>4753</v>
      </c>
      <c r="F188" s="21" t="s">
        <v>4753</v>
      </c>
      <c r="G188" s="21">
        <v>1.0</v>
      </c>
      <c r="H188" s="21" t="s">
        <v>4755</v>
      </c>
    </row>
    <row r="189" ht="15.75" customHeight="1">
      <c r="A189" s="21" t="s">
        <v>450</v>
      </c>
      <c r="B189" s="21">
        <v>38.73</v>
      </c>
      <c r="C189" s="21">
        <v>11.51</v>
      </c>
      <c r="D189" s="21" t="s">
        <v>4753</v>
      </c>
      <c r="E189" s="21" t="s">
        <v>4753</v>
      </c>
      <c r="F189" s="21" t="s">
        <v>4753</v>
      </c>
      <c r="G189" s="21">
        <v>2.0</v>
      </c>
      <c r="H189" s="21" t="s">
        <v>4755</v>
      </c>
    </row>
    <row r="190" ht="15.75" customHeight="1">
      <c r="A190" s="21" t="s">
        <v>452</v>
      </c>
      <c r="B190" s="21">
        <v>29.73</v>
      </c>
      <c r="C190" s="21">
        <v>7.22</v>
      </c>
      <c r="D190" s="21" t="s">
        <v>4753</v>
      </c>
      <c r="E190" s="21" t="s">
        <v>4753</v>
      </c>
      <c r="F190" s="21" t="s">
        <v>4753</v>
      </c>
      <c r="G190" s="21" t="s">
        <v>4754</v>
      </c>
      <c r="H190" s="21" t="s">
        <v>4755</v>
      </c>
    </row>
    <row r="191" ht="15.75" customHeight="1">
      <c r="A191" s="21" t="s">
        <v>454</v>
      </c>
      <c r="B191" s="21">
        <v>34.7</v>
      </c>
      <c r="C191" s="21">
        <v>4.37</v>
      </c>
      <c r="D191" s="21" t="s">
        <v>4753</v>
      </c>
      <c r="E191" s="21" t="s">
        <v>4753</v>
      </c>
      <c r="F191" s="21" t="s">
        <v>4756</v>
      </c>
      <c r="G191" s="21">
        <v>1.0</v>
      </c>
      <c r="H191" s="21" t="s">
        <v>4755</v>
      </c>
    </row>
    <row r="192" ht="15.75" customHeight="1">
      <c r="A192" s="21" t="s">
        <v>456</v>
      </c>
      <c r="B192" s="21">
        <v>38.28</v>
      </c>
      <c r="C192" s="21">
        <v>11.56</v>
      </c>
      <c r="D192" s="21" t="s">
        <v>4755</v>
      </c>
      <c r="E192" s="21" t="s">
        <v>4753</v>
      </c>
      <c r="F192" s="21" t="s">
        <v>4753</v>
      </c>
      <c r="G192" s="21">
        <v>1.0</v>
      </c>
      <c r="H192" s="21" t="s">
        <v>4755</v>
      </c>
    </row>
    <row r="193" ht="15.75" customHeight="1">
      <c r="A193" s="21" t="s">
        <v>458</v>
      </c>
      <c r="B193" s="21">
        <v>33.57</v>
      </c>
      <c r="C193" s="21">
        <v>8.82</v>
      </c>
      <c r="D193" s="21" t="s">
        <v>4755</v>
      </c>
      <c r="E193" s="21" t="s">
        <v>4753</v>
      </c>
      <c r="F193" s="21" t="s">
        <v>4753</v>
      </c>
      <c r="G193" s="21" t="s">
        <v>4754</v>
      </c>
      <c r="H193" s="21" t="s">
        <v>4755</v>
      </c>
    </row>
    <row r="194" ht="15.75" customHeight="1">
      <c r="A194" s="21" t="s">
        <v>460</v>
      </c>
      <c r="B194" s="21">
        <v>52.06</v>
      </c>
      <c r="C194" s="21">
        <v>4.69</v>
      </c>
      <c r="D194" s="21" t="s">
        <v>4753</v>
      </c>
      <c r="E194" s="21" t="s">
        <v>4753</v>
      </c>
      <c r="F194" s="21" t="s">
        <v>4753</v>
      </c>
      <c r="G194" s="21">
        <v>1.0</v>
      </c>
      <c r="H194" s="21" t="s">
        <v>4755</v>
      </c>
    </row>
    <row r="195" ht="15.75" customHeight="1">
      <c r="A195" s="21" t="s">
        <v>462</v>
      </c>
      <c r="B195" s="21">
        <v>38.17</v>
      </c>
      <c r="C195" s="21">
        <v>4.53</v>
      </c>
      <c r="D195" s="21" t="s">
        <v>4753</v>
      </c>
      <c r="E195" s="21" t="s">
        <v>4755</v>
      </c>
      <c r="F195" s="21" t="s">
        <v>4753</v>
      </c>
      <c r="G195" s="21">
        <v>1.0</v>
      </c>
      <c r="H195" s="21" t="s">
        <v>4755</v>
      </c>
    </row>
    <row r="196" ht="15.75" customHeight="1">
      <c r="A196" s="21" t="s">
        <v>464</v>
      </c>
      <c r="B196" s="21">
        <v>36.955</v>
      </c>
      <c r="C196" s="21">
        <v>5.84</v>
      </c>
      <c r="D196" s="21" t="s">
        <v>4753</v>
      </c>
      <c r="E196" s="21" t="s">
        <v>4753</v>
      </c>
      <c r="F196" s="21" t="s">
        <v>4756</v>
      </c>
      <c r="G196" s="21">
        <v>1.0</v>
      </c>
      <c r="H196" s="21" t="s">
        <v>4755</v>
      </c>
    </row>
    <row r="197" ht="15.75" customHeight="1">
      <c r="A197" s="21" t="s">
        <v>466</v>
      </c>
      <c r="B197" s="21">
        <v>34.4</v>
      </c>
      <c r="C197" s="21">
        <v>4.9</v>
      </c>
      <c r="D197" s="21" t="s">
        <v>4753</v>
      </c>
      <c r="E197" s="21" t="s">
        <v>4753</v>
      </c>
      <c r="F197" s="21" t="s">
        <v>4756</v>
      </c>
      <c r="G197" s="21">
        <v>1.0</v>
      </c>
      <c r="H197" s="21" t="s">
        <v>4755</v>
      </c>
    </row>
    <row r="198" ht="15.75" customHeight="1">
      <c r="A198" s="21" t="s">
        <v>468</v>
      </c>
      <c r="B198" s="21">
        <v>31.73</v>
      </c>
      <c r="C198" s="21">
        <v>4.3</v>
      </c>
      <c r="D198" s="21" t="s">
        <v>4753</v>
      </c>
      <c r="E198" s="21" t="s">
        <v>4753</v>
      </c>
      <c r="F198" s="21" t="s">
        <v>4753</v>
      </c>
      <c r="G198" s="21" t="s">
        <v>4754</v>
      </c>
      <c r="H198" s="21" t="s">
        <v>4755</v>
      </c>
    </row>
    <row r="199" ht="15.75" customHeight="1">
      <c r="A199" s="21" t="s">
        <v>470</v>
      </c>
      <c r="B199" s="21">
        <v>36.64</v>
      </c>
      <c r="C199" s="21">
        <v>11.34</v>
      </c>
      <c r="D199" s="21" t="s">
        <v>4753</v>
      </c>
      <c r="E199" s="21" t="s">
        <v>4753</v>
      </c>
      <c r="F199" s="21" t="s">
        <v>4753</v>
      </c>
      <c r="G199" s="21" t="s">
        <v>4754</v>
      </c>
      <c r="H199" s="21" t="s">
        <v>4755</v>
      </c>
    </row>
    <row r="200" ht="15.75" customHeight="1">
      <c r="A200" s="21" t="s">
        <v>472</v>
      </c>
      <c r="B200" s="21">
        <v>36.85</v>
      </c>
      <c r="C200" s="21">
        <v>5.88</v>
      </c>
      <c r="D200" s="21" t="s">
        <v>4753</v>
      </c>
      <c r="E200" s="21" t="s">
        <v>4755</v>
      </c>
      <c r="F200" s="21" t="s">
        <v>4753</v>
      </c>
      <c r="G200" s="21">
        <v>1.0</v>
      </c>
      <c r="H200" s="21" t="s">
        <v>4755</v>
      </c>
    </row>
    <row r="201" ht="15.75" customHeight="1">
      <c r="A201" s="21" t="s">
        <v>474</v>
      </c>
      <c r="B201" s="21">
        <v>33.33</v>
      </c>
      <c r="C201" s="21">
        <v>5.01</v>
      </c>
      <c r="D201" s="21" t="s">
        <v>4755</v>
      </c>
      <c r="E201" s="21" t="s">
        <v>4753</v>
      </c>
      <c r="F201" s="21" t="s">
        <v>4756</v>
      </c>
      <c r="G201" s="21">
        <v>1.0</v>
      </c>
      <c r="H201" s="21" t="s">
        <v>4755</v>
      </c>
    </row>
    <row r="202" ht="15.75" customHeight="1">
      <c r="A202" s="21" t="s">
        <v>476</v>
      </c>
      <c r="B202" s="21">
        <v>39.14</v>
      </c>
      <c r="C202" s="21">
        <v>4.4</v>
      </c>
      <c r="D202" s="21" t="s">
        <v>4753</v>
      </c>
      <c r="E202" s="21" t="s">
        <v>4753</v>
      </c>
      <c r="F202" s="21" t="s">
        <v>4756</v>
      </c>
      <c r="G202" s="21">
        <v>1.0</v>
      </c>
      <c r="H202" s="21" t="s">
        <v>4755</v>
      </c>
    </row>
    <row r="203" ht="15.75" customHeight="1">
      <c r="A203" s="21" t="s">
        <v>478</v>
      </c>
      <c r="B203" s="21">
        <v>32.9</v>
      </c>
      <c r="C203" s="21">
        <v>6.26</v>
      </c>
      <c r="D203" s="21" t="s">
        <v>4755</v>
      </c>
      <c r="E203" s="21" t="s">
        <v>4753</v>
      </c>
      <c r="F203" s="21" t="s">
        <v>4753</v>
      </c>
      <c r="G203" s="21" t="s">
        <v>4754</v>
      </c>
      <c r="H203" s="21" t="s">
        <v>4755</v>
      </c>
    </row>
    <row r="204" ht="15.75" customHeight="1">
      <c r="A204" s="21" t="s">
        <v>480</v>
      </c>
      <c r="B204" s="21">
        <v>29.78</v>
      </c>
      <c r="C204" s="21">
        <v>10.27</v>
      </c>
      <c r="D204" s="21" t="s">
        <v>4755</v>
      </c>
      <c r="E204" s="21" t="s">
        <v>4753</v>
      </c>
      <c r="F204" s="21" t="s">
        <v>4756</v>
      </c>
      <c r="G204" s="21">
        <v>1.0</v>
      </c>
      <c r="H204" s="21" t="s">
        <v>4755</v>
      </c>
    </row>
    <row r="205" ht="15.75" customHeight="1">
      <c r="A205" s="21" t="s">
        <v>482</v>
      </c>
      <c r="B205" s="21">
        <v>32.78</v>
      </c>
      <c r="C205" s="21">
        <v>5.27</v>
      </c>
      <c r="D205" s="21" t="s">
        <v>4753</v>
      </c>
      <c r="E205" s="21" t="s">
        <v>4753</v>
      </c>
      <c r="F205" s="21" t="s">
        <v>4753</v>
      </c>
      <c r="G205" s="21" t="s">
        <v>4754</v>
      </c>
      <c r="H205" s="21" t="s">
        <v>4755</v>
      </c>
    </row>
    <row r="206" ht="15.75" customHeight="1">
      <c r="A206" s="21" t="s">
        <v>484</v>
      </c>
      <c r="B206" s="21">
        <v>41.65</v>
      </c>
      <c r="C206" s="21">
        <v>10.73</v>
      </c>
      <c r="D206" s="21" t="s">
        <v>4755</v>
      </c>
      <c r="E206" s="21" t="s">
        <v>4753</v>
      </c>
      <c r="F206" s="21" t="s">
        <v>4753</v>
      </c>
      <c r="G206" s="21" t="s">
        <v>4754</v>
      </c>
      <c r="H206" s="21" t="s">
        <v>4755</v>
      </c>
    </row>
    <row r="207" ht="15.75" customHeight="1">
      <c r="A207" s="21" t="s">
        <v>486</v>
      </c>
      <c r="B207" s="21">
        <v>50.79</v>
      </c>
      <c r="C207" s="21">
        <v>4.45</v>
      </c>
      <c r="D207" s="21" t="s">
        <v>4753</v>
      </c>
      <c r="E207" s="21" t="s">
        <v>4753</v>
      </c>
      <c r="F207" s="21" t="s">
        <v>4753</v>
      </c>
      <c r="G207" s="21">
        <v>1.0</v>
      </c>
      <c r="H207" s="21" t="s">
        <v>4755</v>
      </c>
    </row>
    <row r="208" ht="15.75" customHeight="1">
      <c r="A208" s="21" t="s">
        <v>488</v>
      </c>
      <c r="B208" s="21">
        <v>35.43</v>
      </c>
      <c r="C208" s="21">
        <v>5.25</v>
      </c>
      <c r="D208" s="21" t="s">
        <v>4755</v>
      </c>
      <c r="E208" s="21" t="s">
        <v>4753</v>
      </c>
      <c r="F208" s="21" t="s">
        <v>4753</v>
      </c>
      <c r="G208" s="21" t="s">
        <v>4754</v>
      </c>
      <c r="H208" s="21" t="s">
        <v>4755</v>
      </c>
    </row>
    <row r="209" ht="15.75" customHeight="1">
      <c r="A209" s="21" t="s">
        <v>490</v>
      </c>
      <c r="B209" s="21">
        <v>35.25</v>
      </c>
      <c r="C209" s="21">
        <v>9.51</v>
      </c>
      <c r="D209" s="21" t="s">
        <v>4753</v>
      </c>
      <c r="E209" s="21" t="s">
        <v>4753</v>
      </c>
      <c r="F209" s="21" t="s">
        <v>4753</v>
      </c>
      <c r="G209" s="21" t="s">
        <v>4754</v>
      </c>
      <c r="H209" s="21" t="s">
        <v>4755</v>
      </c>
    </row>
    <row r="210" ht="15.75" customHeight="1">
      <c r="A210" s="21" t="s">
        <v>492</v>
      </c>
      <c r="B210" s="21">
        <v>36.85</v>
      </c>
      <c r="C210" s="21">
        <v>11.12</v>
      </c>
      <c r="D210" s="21" t="s">
        <v>4753</v>
      </c>
      <c r="E210" s="21" t="s">
        <v>4753</v>
      </c>
      <c r="F210" s="21" t="s">
        <v>4753</v>
      </c>
      <c r="G210" s="21" t="s">
        <v>4754</v>
      </c>
      <c r="H210" s="21" t="s">
        <v>4755</v>
      </c>
    </row>
    <row r="211" ht="15.75" customHeight="1">
      <c r="A211" s="21" t="s">
        <v>494</v>
      </c>
      <c r="B211" s="21">
        <v>31.02</v>
      </c>
      <c r="C211" s="21">
        <v>4.56</v>
      </c>
      <c r="D211" s="21" t="s">
        <v>4753</v>
      </c>
      <c r="E211" s="21" t="s">
        <v>4755</v>
      </c>
      <c r="F211" s="21" t="s">
        <v>4753</v>
      </c>
      <c r="G211" s="21">
        <v>1.0</v>
      </c>
      <c r="H211" s="21" t="s">
        <v>4755</v>
      </c>
    </row>
    <row r="212" ht="15.75" customHeight="1">
      <c r="A212" s="21" t="s">
        <v>496</v>
      </c>
      <c r="B212" s="21">
        <v>35.6</v>
      </c>
      <c r="C212" s="21">
        <v>4.02</v>
      </c>
      <c r="D212" s="21" t="s">
        <v>4755</v>
      </c>
      <c r="E212" s="21" t="s">
        <v>4755</v>
      </c>
      <c r="F212" s="21" t="s">
        <v>4753</v>
      </c>
      <c r="G212" s="21">
        <v>2.0</v>
      </c>
      <c r="H212" s="21" t="s">
        <v>4755</v>
      </c>
    </row>
    <row r="213" ht="15.75" customHeight="1">
      <c r="A213" s="21" t="s">
        <v>498</v>
      </c>
      <c r="B213" s="21">
        <v>34.39</v>
      </c>
      <c r="C213" s="21">
        <v>8.72</v>
      </c>
      <c r="D213" s="21" t="s">
        <v>4753</v>
      </c>
      <c r="E213" s="21" t="s">
        <v>4753</v>
      </c>
      <c r="F213" s="21" t="s">
        <v>4753</v>
      </c>
      <c r="G213" s="21" t="s">
        <v>4754</v>
      </c>
      <c r="H213" s="21" t="s">
        <v>4755</v>
      </c>
    </row>
    <row r="214" ht="15.75" customHeight="1">
      <c r="A214" s="21" t="s">
        <v>500</v>
      </c>
      <c r="B214" s="21">
        <v>29.06</v>
      </c>
      <c r="C214" s="21">
        <v>6.25</v>
      </c>
      <c r="D214" s="21" t="s">
        <v>4755</v>
      </c>
      <c r="E214" s="21" t="s">
        <v>4753</v>
      </c>
      <c r="F214" s="21" t="s">
        <v>4753</v>
      </c>
      <c r="G214" s="21">
        <v>1.0</v>
      </c>
      <c r="H214" s="21" t="s">
        <v>4755</v>
      </c>
    </row>
    <row r="215" ht="15.75" customHeight="1">
      <c r="A215" s="21" t="s">
        <v>502</v>
      </c>
      <c r="B215" s="21">
        <v>35.8</v>
      </c>
      <c r="C215" s="21">
        <v>7.32</v>
      </c>
      <c r="D215" s="21" t="s">
        <v>4753</v>
      </c>
      <c r="E215" s="21" t="s">
        <v>4753</v>
      </c>
      <c r="F215" s="21" t="s">
        <v>4753</v>
      </c>
      <c r="G215" s="21">
        <v>2.0</v>
      </c>
      <c r="H215" s="21" t="s">
        <v>4755</v>
      </c>
    </row>
    <row r="216" ht="15.75" customHeight="1">
      <c r="A216" s="21" t="s">
        <v>504</v>
      </c>
      <c r="B216" s="21">
        <v>49.8</v>
      </c>
      <c r="C216" s="21">
        <v>4.24</v>
      </c>
      <c r="D216" s="21" t="s">
        <v>4753</v>
      </c>
      <c r="E216" s="21" t="s">
        <v>4753</v>
      </c>
      <c r="F216" s="21" t="s">
        <v>4753</v>
      </c>
      <c r="G216" s="21">
        <v>1.0</v>
      </c>
      <c r="H216" s="21" t="s">
        <v>4755</v>
      </c>
    </row>
    <row r="217" ht="15.75" customHeight="1">
      <c r="A217" s="21" t="s">
        <v>506</v>
      </c>
      <c r="B217" s="21">
        <v>35.71</v>
      </c>
      <c r="C217" s="21">
        <v>6.84</v>
      </c>
      <c r="D217" s="21" t="s">
        <v>4753</v>
      </c>
      <c r="E217" s="21" t="s">
        <v>4753</v>
      </c>
      <c r="F217" s="21" t="s">
        <v>4753</v>
      </c>
      <c r="G217" s="21">
        <v>2.0</v>
      </c>
      <c r="H217" s="21" t="s">
        <v>4755</v>
      </c>
    </row>
    <row r="218" ht="15.75" customHeight="1">
      <c r="A218" s="21" t="s">
        <v>508</v>
      </c>
      <c r="B218" s="21">
        <v>30.8</v>
      </c>
      <c r="C218" s="21">
        <v>5.23</v>
      </c>
      <c r="D218" s="21" t="s">
        <v>4755</v>
      </c>
      <c r="E218" s="21" t="s">
        <v>4753</v>
      </c>
      <c r="F218" s="21" t="s">
        <v>4753</v>
      </c>
      <c r="G218" s="21">
        <v>1.0</v>
      </c>
      <c r="H218" s="21" t="s">
        <v>4755</v>
      </c>
    </row>
    <row r="219" ht="15.75" customHeight="1">
      <c r="A219" s="21" t="s">
        <v>510</v>
      </c>
      <c r="B219" s="21">
        <v>33.69</v>
      </c>
      <c r="C219" s="21">
        <v>9.68</v>
      </c>
      <c r="D219" s="21" t="s">
        <v>4753</v>
      </c>
      <c r="E219" s="21" t="s">
        <v>4753</v>
      </c>
      <c r="F219" s="21" t="s">
        <v>4753</v>
      </c>
      <c r="G219" s="21" t="s">
        <v>4754</v>
      </c>
      <c r="H219" s="21" t="s">
        <v>4755</v>
      </c>
    </row>
    <row r="220" ht="15.75" customHeight="1">
      <c r="A220" s="21" t="s">
        <v>512</v>
      </c>
      <c r="B220" s="21">
        <v>42.27</v>
      </c>
      <c r="C220" s="21">
        <v>6.05</v>
      </c>
      <c r="D220" s="21" t="s">
        <v>4755</v>
      </c>
      <c r="E220" s="21" t="s">
        <v>4753</v>
      </c>
      <c r="F220" s="21" t="s">
        <v>4753</v>
      </c>
      <c r="G220" s="21">
        <v>1.0</v>
      </c>
      <c r="H220" s="21" t="s">
        <v>4755</v>
      </c>
    </row>
    <row r="221" ht="15.75" customHeight="1">
      <c r="A221" s="21" t="s">
        <v>514</v>
      </c>
      <c r="B221" s="21">
        <v>53.25</v>
      </c>
      <c r="C221" s="21">
        <v>6.11</v>
      </c>
      <c r="D221" s="21" t="s">
        <v>4755</v>
      </c>
      <c r="E221" s="21" t="s">
        <v>4753</v>
      </c>
      <c r="F221" s="21" t="s">
        <v>4756</v>
      </c>
      <c r="G221" s="21">
        <v>1.0</v>
      </c>
      <c r="H221" s="21" t="s">
        <v>4755</v>
      </c>
    </row>
    <row r="222" ht="15.75" customHeight="1">
      <c r="A222" s="21" t="s">
        <v>516</v>
      </c>
      <c r="B222" s="21">
        <v>26.8</v>
      </c>
      <c r="C222" s="21">
        <v>10.93</v>
      </c>
      <c r="D222" s="21" t="s">
        <v>4755</v>
      </c>
      <c r="E222" s="21" t="s">
        <v>4753</v>
      </c>
      <c r="F222" s="21" t="s">
        <v>4753</v>
      </c>
      <c r="G222" s="21" t="s">
        <v>4754</v>
      </c>
      <c r="H222" s="21" t="s">
        <v>4753</v>
      </c>
    </row>
    <row r="223" ht="15.75" customHeight="1">
      <c r="A223" s="21" t="s">
        <v>518</v>
      </c>
      <c r="B223" s="21">
        <v>28.5</v>
      </c>
      <c r="C223" s="21">
        <v>5.12</v>
      </c>
      <c r="D223" s="21" t="s">
        <v>4753</v>
      </c>
      <c r="E223" s="21" t="s">
        <v>4753</v>
      </c>
      <c r="F223" s="21" t="s">
        <v>4753</v>
      </c>
      <c r="G223" s="21">
        <v>1.0</v>
      </c>
      <c r="H223" s="21" t="s">
        <v>4755</v>
      </c>
    </row>
    <row r="224" ht="15.75" customHeight="1">
      <c r="A224" s="21" t="s">
        <v>520</v>
      </c>
      <c r="B224" s="21">
        <v>22.895</v>
      </c>
      <c r="C224" s="21">
        <v>5.72</v>
      </c>
      <c r="D224" s="21" t="s">
        <v>4753</v>
      </c>
      <c r="E224" s="21" t="s">
        <v>4753</v>
      </c>
      <c r="F224" s="21" t="s">
        <v>4753</v>
      </c>
      <c r="G224" s="21" t="s">
        <v>4754</v>
      </c>
      <c r="H224" s="21" t="s">
        <v>4755</v>
      </c>
    </row>
    <row r="225" ht="15.75" customHeight="1">
      <c r="A225" s="21" t="s">
        <v>522</v>
      </c>
      <c r="B225" s="21">
        <v>34.06</v>
      </c>
      <c r="C225" s="21">
        <v>11.83</v>
      </c>
      <c r="D225" s="21" t="s">
        <v>4755</v>
      </c>
      <c r="E225" s="21" t="s">
        <v>4753</v>
      </c>
      <c r="F225" s="21" t="s">
        <v>4753</v>
      </c>
      <c r="G225" s="21">
        <v>1.0</v>
      </c>
      <c r="H225" s="21" t="s">
        <v>4755</v>
      </c>
    </row>
    <row r="226" ht="15.75" customHeight="1">
      <c r="A226" s="21" t="s">
        <v>524</v>
      </c>
      <c r="B226" s="21">
        <v>36.41</v>
      </c>
      <c r="C226" s="21">
        <v>4.55</v>
      </c>
      <c r="D226" s="21" t="s">
        <v>4753</v>
      </c>
      <c r="E226" s="21" t="s">
        <v>4753</v>
      </c>
      <c r="F226" s="21" t="s">
        <v>4753</v>
      </c>
      <c r="G226" s="21" t="s">
        <v>4754</v>
      </c>
      <c r="H226" s="21" t="s">
        <v>4755</v>
      </c>
    </row>
    <row r="227" ht="15.75" customHeight="1">
      <c r="A227" s="21" t="s">
        <v>526</v>
      </c>
      <c r="B227" s="21">
        <v>52.3</v>
      </c>
      <c r="C227" s="21">
        <v>4.87</v>
      </c>
      <c r="D227" s="21" t="s">
        <v>4755</v>
      </c>
      <c r="E227" s="21" t="s">
        <v>4753</v>
      </c>
      <c r="F227" s="21" t="s">
        <v>4756</v>
      </c>
      <c r="G227" s="21">
        <v>1.0</v>
      </c>
      <c r="H227" s="21" t="s">
        <v>4755</v>
      </c>
    </row>
    <row r="228" ht="15.75" customHeight="1">
      <c r="A228" s="21" t="s">
        <v>528</v>
      </c>
      <c r="B228" s="21">
        <v>52.66</v>
      </c>
      <c r="C228" s="21">
        <v>4.45</v>
      </c>
      <c r="D228" s="21" t="s">
        <v>4753</v>
      </c>
      <c r="E228" s="21" t="s">
        <v>4753</v>
      </c>
      <c r="F228" s="21" t="s">
        <v>4753</v>
      </c>
      <c r="G228" s="21">
        <v>1.0</v>
      </c>
      <c r="H228" s="21" t="s">
        <v>4755</v>
      </c>
    </row>
    <row r="229" ht="15.75" customHeight="1">
      <c r="A229" s="21" t="s">
        <v>530</v>
      </c>
      <c r="B229" s="21">
        <v>29.57</v>
      </c>
      <c r="C229" s="21">
        <v>9.42</v>
      </c>
      <c r="D229" s="21" t="s">
        <v>4755</v>
      </c>
      <c r="E229" s="21" t="s">
        <v>4753</v>
      </c>
      <c r="F229" s="21" t="s">
        <v>4753</v>
      </c>
      <c r="G229" s="21" t="s">
        <v>4754</v>
      </c>
      <c r="H229" s="21" t="s">
        <v>4755</v>
      </c>
    </row>
    <row r="230" ht="15.75" customHeight="1">
      <c r="A230" s="21" t="s">
        <v>532</v>
      </c>
      <c r="B230" s="21">
        <v>36.99</v>
      </c>
      <c r="C230" s="21">
        <v>5.37</v>
      </c>
      <c r="D230" s="21" t="s">
        <v>4755</v>
      </c>
      <c r="E230" s="21" t="s">
        <v>4753</v>
      </c>
      <c r="F230" s="21" t="s">
        <v>4756</v>
      </c>
      <c r="G230" s="21">
        <v>1.0</v>
      </c>
      <c r="H230" s="21" t="s">
        <v>4755</v>
      </c>
    </row>
    <row r="231" ht="15.75" customHeight="1">
      <c r="A231" s="21" t="s">
        <v>534</v>
      </c>
      <c r="B231" s="21">
        <v>31.4</v>
      </c>
      <c r="C231" s="21">
        <v>4.6</v>
      </c>
      <c r="D231" s="21" t="s">
        <v>4755</v>
      </c>
      <c r="E231" s="21" t="s">
        <v>4753</v>
      </c>
      <c r="F231" s="21" t="s">
        <v>4753</v>
      </c>
      <c r="G231" s="21">
        <v>1.0</v>
      </c>
      <c r="H231" s="21" t="s">
        <v>4755</v>
      </c>
    </row>
    <row r="232" ht="15.75" customHeight="1">
      <c r="A232" s="21" t="s">
        <v>536</v>
      </c>
      <c r="B232" s="21">
        <v>34.9</v>
      </c>
      <c r="C232" s="21">
        <v>6.22</v>
      </c>
      <c r="D232" s="21" t="s">
        <v>4753</v>
      </c>
      <c r="E232" s="21" t="s">
        <v>4753</v>
      </c>
      <c r="F232" s="21" t="s">
        <v>4756</v>
      </c>
      <c r="G232" s="21">
        <v>1.0</v>
      </c>
      <c r="H232" s="21" t="s">
        <v>4755</v>
      </c>
    </row>
    <row r="233" ht="15.75" customHeight="1">
      <c r="A233" s="21" t="s">
        <v>538</v>
      </c>
      <c r="B233" s="21">
        <v>31.13</v>
      </c>
      <c r="C233" s="21">
        <v>4.52</v>
      </c>
      <c r="D233" s="21" t="s">
        <v>4755</v>
      </c>
      <c r="E233" s="21" t="s">
        <v>4753</v>
      </c>
      <c r="F233" s="21" t="s">
        <v>4753</v>
      </c>
      <c r="G233" s="21">
        <v>1.0</v>
      </c>
      <c r="H233" s="21" t="s">
        <v>4755</v>
      </c>
    </row>
    <row r="234" ht="15.75" customHeight="1">
      <c r="A234" s="21" t="s">
        <v>540</v>
      </c>
      <c r="B234" s="21">
        <v>34.8</v>
      </c>
      <c r="C234" s="21">
        <v>6.18</v>
      </c>
      <c r="D234" s="21" t="s">
        <v>4753</v>
      </c>
      <c r="E234" s="21" t="s">
        <v>4753</v>
      </c>
      <c r="F234" s="21" t="s">
        <v>4756</v>
      </c>
      <c r="G234" s="21">
        <v>1.0</v>
      </c>
      <c r="H234" s="21" t="s">
        <v>4755</v>
      </c>
    </row>
    <row r="235" ht="15.75" customHeight="1">
      <c r="A235" s="21" t="s">
        <v>542</v>
      </c>
      <c r="B235" s="21">
        <v>31.68</v>
      </c>
      <c r="C235" s="21">
        <v>4.4</v>
      </c>
      <c r="D235" s="21" t="s">
        <v>4753</v>
      </c>
      <c r="E235" s="21" t="s">
        <v>4753</v>
      </c>
      <c r="F235" s="21" t="s">
        <v>4753</v>
      </c>
      <c r="G235" s="21" t="s">
        <v>4754</v>
      </c>
      <c r="H235" s="21" t="s">
        <v>4755</v>
      </c>
    </row>
    <row r="236" ht="15.75" customHeight="1">
      <c r="A236" s="21" t="s">
        <v>544</v>
      </c>
      <c r="B236" s="21">
        <v>33.535</v>
      </c>
      <c r="C236" s="21">
        <v>6.23</v>
      </c>
      <c r="D236" s="21" t="s">
        <v>4753</v>
      </c>
      <c r="E236" s="21" t="s">
        <v>4755</v>
      </c>
      <c r="F236" s="21" t="s">
        <v>4753</v>
      </c>
      <c r="G236" s="21">
        <v>1.0</v>
      </c>
      <c r="H236" s="21" t="s">
        <v>4755</v>
      </c>
    </row>
    <row r="237" ht="15.75" customHeight="1">
      <c r="A237" s="21" t="s">
        <v>546</v>
      </c>
      <c r="B237" s="21">
        <v>31.92</v>
      </c>
      <c r="C237" s="21">
        <v>5.33</v>
      </c>
      <c r="D237" s="21" t="s">
        <v>4755</v>
      </c>
      <c r="E237" s="21" t="s">
        <v>4753</v>
      </c>
      <c r="F237" s="21" t="s">
        <v>4753</v>
      </c>
      <c r="G237" s="21" t="s">
        <v>4754</v>
      </c>
      <c r="H237" s="21" t="s">
        <v>4755</v>
      </c>
    </row>
    <row r="238" ht="15.75" customHeight="1">
      <c r="A238" s="21" t="s">
        <v>548</v>
      </c>
      <c r="B238" s="21">
        <v>32.7</v>
      </c>
      <c r="C238" s="21">
        <v>4.09</v>
      </c>
      <c r="D238" s="21" t="s">
        <v>4753</v>
      </c>
      <c r="E238" s="21" t="s">
        <v>4753</v>
      </c>
      <c r="F238" s="21" t="s">
        <v>4753</v>
      </c>
      <c r="G238" s="21">
        <v>1.0</v>
      </c>
      <c r="H238" s="21" t="s">
        <v>4755</v>
      </c>
    </row>
    <row r="239" ht="15.75" customHeight="1">
      <c r="A239" s="21" t="s">
        <v>550</v>
      </c>
      <c r="B239" s="21">
        <v>41.25</v>
      </c>
      <c r="C239" s="21">
        <v>5.19</v>
      </c>
      <c r="D239" s="21" t="s">
        <v>4753</v>
      </c>
      <c r="E239" s="21" t="s">
        <v>4753</v>
      </c>
      <c r="F239" s="21" t="s">
        <v>4753</v>
      </c>
      <c r="G239" s="21" t="s">
        <v>4754</v>
      </c>
      <c r="H239" s="21" t="s">
        <v>4755</v>
      </c>
    </row>
    <row r="240" ht="15.75" customHeight="1">
      <c r="A240" s="21" t="s">
        <v>552</v>
      </c>
      <c r="B240" s="21">
        <v>33.11</v>
      </c>
      <c r="C240" s="21">
        <v>4.12</v>
      </c>
      <c r="D240" s="21" t="s">
        <v>4753</v>
      </c>
      <c r="E240" s="21" t="s">
        <v>4753</v>
      </c>
      <c r="F240" s="21" t="s">
        <v>4756</v>
      </c>
      <c r="G240" s="21">
        <v>1.0</v>
      </c>
      <c r="H240" s="21" t="s">
        <v>4755</v>
      </c>
    </row>
    <row r="241" ht="15.75" customHeight="1">
      <c r="A241" s="21" t="s">
        <v>554</v>
      </c>
      <c r="B241" s="21">
        <v>36.16</v>
      </c>
      <c r="C241" s="21">
        <v>5.1</v>
      </c>
      <c r="D241" s="21" t="s">
        <v>4753</v>
      </c>
      <c r="E241" s="21" t="s">
        <v>4753</v>
      </c>
      <c r="F241" s="21" t="s">
        <v>4753</v>
      </c>
      <c r="G241" s="21">
        <v>1.0</v>
      </c>
      <c r="H241" s="21" t="s">
        <v>4755</v>
      </c>
    </row>
    <row r="242" ht="15.75" customHeight="1">
      <c r="A242" s="21" t="s">
        <v>556</v>
      </c>
      <c r="B242" s="21">
        <v>33.72</v>
      </c>
      <c r="C242" s="21">
        <v>6.21</v>
      </c>
      <c r="D242" s="21" t="s">
        <v>4755</v>
      </c>
      <c r="E242" s="21" t="s">
        <v>4753</v>
      </c>
      <c r="F242" s="21" t="s">
        <v>4756</v>
      </c>
      <c r="G242" s="21">
        <v>1.0</v>
      </c>
      <c r="H242" s="21" t="s">
        <v>4755</v>
      </c>
    </row>
    <row r="243" ht="15.75" customHeight="1">
      <c r="A243" s="21" t="s">
        <v>558</v>
      </c>
      <c r="B243" s="21">
        <v>37.74</v>
      </c>
      <c r="C243" s="21">
        <v>9.53</v>
      </c>
      <c r="D243" s="21" t="s">
        <v>4755</v>
      </c>
      <c r="E243" s="21" t="s">
        <v>4753</v>
      </c>
      <c r="F243" s="21" t="s">
        <v>4753</v>
      </c>
      <c r="G243" s="21">
        <v>1.0</v>
      </c>
      <c r="H243" s="21" t="s">
        <v>4755</v>
      </c>
    </row>
    <row r="244" ht="15.75" customHeight="1">
      <c r="A244" s="21" t="s">
        <v>560</v>
      </c>
      <c r="B244" s="21">
        <v>48.75</v>
      </c>
      <c r="C244" s="21">
        <v>4.64</v>
      </c>
      <c r="D244" s="21" t="s">
        <v>4755</v>
      </c>
      <c r="E244" s="21" t="s">
        <v>4753</v>
      </c>
      <c r="F244" s="21" t="s">
        <v>4753</v>
      </c>
      <c r="G244" s="21">
        <v>1.0</v>
      </c>
      <c r="H244" s="21" t="s">
        <v>4755</v>
      </c>
    </row>
    <row r="245" ht="15.75" customHeight="1">
      <c r="A245" s="21" t="s">
        <v>562</v>
      </c>
      <c r="B245" s="21">
        <v>31.065</v>
      </c>
      <c r="C245" s="21">
        <v>5.05</v>
      </c>
      <c r="D245" s="21" t="s">
        <v>4753</v>
      </c>
      <c r="E245" s="21" t="s">
        <v>4753</v>
      </c>
      <c r="F245" s="21" t="s">
        <v>4753</v>
      </c>
      <c r="G245" s="21">
        <v>1.0</v>
      </c>
      <c r="H245" s="21" t="s">
        <v>4755</v>
      </c>
    </row>
    <row r="246" ht="15.75" customHeight="1">
      <c r="A246" s="21" t="s">
        <v>564</v>
      </c>
      <c r="B246" s="21">
        <v>23.55</v>
      </c>
      <c r="C246" s="21">
        <v>10.38</v>
      </c>
      <c r="D246" s="21" t="s">
        <v>4753</v>
      </c>
      <c r="E246" s="21" t="s">
        <v>4753</v>
      </c>
      <c r="F246" s="21" t="s">
        <v>4753</v>
      </c>
      <c r="G246" s="21" t="s">
        <v>4754</v>
      </c>
      <c r="H246" s="21" t="s">
        <v>4755</v>
      </c>
    </row>
    <row r="247" ht="15.75" customHeight="1">
      <c r="A247" s="21" t="s">
        <v>566</v>
      </c>
      <c r="B247" s="21">
        <v>30.18</v>
      </c>
      <c r="C247" s="21">
        <v>8.31</v>
      </c>
      <c r="D247" s="21" t="s">
        <v>4755</v>
      </c>
      <c r="E247" s="21" t="s">
        <v>4753</v>
      </c>
      <c r="F247" s="21" t="s">
        <v>4753</v>
      </c>
      <c r="G247" s="21">
        <v>1.0</v>
      </c>
      <c r="H247" s="21" t="s">
        <v>4755</v>
      </c>
    </row>
    <row r="248" ht="15.75" customHeight="1">
      <c r="A248" s="21" t="s">
        <v>568</v>
      </c>
      <c r="B248" s="21">
        <v>29.94</v>
      </c>
      <c r="C248" s="21">
        <v>7.59</v>
      </c>
      <c r="D248" s="21" t="s">
        <v>4753</v>
      </c>
      <c r="E248" s="21" t="s">
        <v>4753</v>
      </c>
      <c r="F248" s="21" t="s">
        <v>4753</v>
      </c>
      <c r="G248" s="21" t="s">
        <v>4754</v>
      </c>
      <c r="H248" s="21" t="s">
        <v>4755</v>
      </c>
    </row>
    <row r="249" ht="15.75" customHeight="1">
      <c r="A249" s="21" t="s">
        <v>570</v>
      </c>
      <c r="B249" s="21">
        <v>31.4</v>
      </c>
      <c r="C249" s="21">
        <v>5.49</v>
      </c>
      <c r="D249" s="21" t="s">
        <v>4753</v>
      </c>
      <c r="E249" s="21" t="s">
        <v>4753</v>
      </c>
      <c r="F249" s="21" t="s">
        <v>4753</v>
      </c>
      <c r="G249" s="21" t="s">
        <v>4754</v>
      </c>
      <c r="H249" s="21" t="s">
        <v>4755</v>
      </c>
    </row>
    <row r="250" ht="15.75" customHeight="1">
      <c r="A250" s="21" t="s">
        <v>572</v>
      </c>
      <c r="B250" s="21">
        <v>53.06</v>
      </c>
      <c r="C250" s="21">
        <v>11.68</v>
      </c>
      <c r="D250" s="21" t="s">
        <v>4753</v>
      </c>
      <c r="E250" s="21" t="s">
        <v>4753</v>
      </c>
      <c r="F250" s="21" t="s">
        <v>4753</v>
      </c>
      <c r="G250" s="21" t="s">
        <v>4754</v>
      </c>
      <c r="H250" s="21" t="s">
        <v>4755</v>
      </c>
    </row>
    <row r="251" ht="15.75" customHeight="1">
      <c r="A251" s="21" t="s">
        <v>574</v>
      </c>
      <c r="B251" s="21">
        <v>30.25</v>
      </c>
      <c r="C251" s="21">
        <v>4.19</v>
      </c>
      <c r="D251" s="21" t="s">
        <v>4753</v>
      </c>
      <c r="E251" s="21" t="s">
        <v>4753</v>
      </c>
      <c r="F251" s="21" t="s">
        <v>4753</v>
      </c>
      <c r="G251" s="21">
        <v>2.0</v>
      </c>
      <c r="H251" s="21" t="s">
        <v>4755</v>
      </c>
    </row>
    <row r="252" ht="15.75" customHeight="1">
      <c r="A252" s="21" t="s">
        <v>576</v>
      </c>
      <c r="B252" s="21">
        <v>46.68</v>
      </c>
      <c r="C252" s="21">
        <v>4.01</v>
      </c>
      <c r="D252" s="21" t="s">
        <v>4753</v>
      </c>
      <c r="E252" s="21" t="s">
        <v>4753</v>
      </c>
      <c r="F252" s="21" t="s">
        <v>4753</v>
      </c>
      <c r="G252" s="21" t="s">
        <v>4754</v>
      </c>
      <c r="H252" s="21" t="s">
        <v>4755</v>
      </c>
    </row>
    <row r="253" ht="15.75" customHeight="1">
      <c r="A253" s="21" t="s">
        <v>578</v>
      </c>
      <c r="B253" s="21">
        <v>30.4</v>
      </c>
      <c r="C253" s="21">
        <v>5.91</v>
      </c>
      <c r="D253" s="21" t="s">
        <v>4753</v>
      </c>
      <c r="E253" s="21" t="s">
        <v>4755</v>
      </c>
      <c r="F253" s="21" t="s">
        <v>4753</v>
      </c>
      <c r="G253" s="21">
        <v>2.0</v>
      </c>
      <c r="H253" s="21" t="s">
        <v>4755</v>
      </c>
    </row>
    <row r="254" ht="15.75" customHeight="1">
      <c r="A254" s="21" t="s">
        <v>580</v>
      </c>
      <c r="B254" s="21">
        <v>30.2</v>
      </c>
      <c r="C254" s="21">
        <v>4.47</v>
      </c>
      <c r="D254" s="21" t="s">
        <v>4755</v>
      </c>
      <c r="E254" s="21" t="s">
        <v>4753</v>
      </c>
      <c r="F254" s="21" t="s">
        <v>4756</v>
      </c>
      <c r="G254" s="21">
        <v>1.0</v>
      </c>
      <c r="H254" s="21" t="s">
        <v>4755</v>
      </c>
    </row>
    <row r="255" ht="15.75" customHeight="1">
      <c r="A255" s="21" t="s">
        <v>582</v>
      </c>
      <c r="B255" s="21">
        <v>51.18</v>
      </c>
      <c r="C255" s="21">
        <v>4.56</v>
      </c>
      <c r="D255" s="21" t="s">
        <v>4755</v>
      </c>
      <c r="E255" s="21" t="s">
        <v>4755</v>
      </c>
      <c r="F255" s="21" t="s">
        <v>4753</v>
      </c>
      <c r="G255" s="21">
        <v>2.0</v>
      </c>
      <c r="H255" s="21" t="s">
        <v>4755</v>
      </c>
    </row>
    <row r="256" ht="15.75" customHeight="1">
      <c r="A256" s="21" t="s">
        <v>584</v>
      </c>
      <c r="B256" s="21">
        <v>22.18</v>
      </c>
      <c r="C256" s="21">
        <v>9.9</v>
      </c>
      <c r="D256" s="21" t="s">
        <v>4753</v>
      </c>
      <c r="E256" s="21" t="s">
        <v>4753</v>
      </c>
      <c r="F256" s="21" t="s">
        <v>4753</v>
      </c>
      <c r="G256" s="21" t="s">
        <v>4754</v>
      </c>
      <c r="H256" s="21" t="s">
        <v>4755</v>
      </c>
    </row>
    <row r="257" ht="15.75" customHeight="1">
      <c r="A257" s="21" t="s">
        <v>586</v>
      </c>
      <c r="B257" s="21">
        <v>31.92</v>
      </c>
      <c r="C257" s="21">
        <v>5.11</v>
      </c>
      <c r="D257" s="21" t="s">
        <v>4753</v>
      </c>
      <c r="E257" s="21" t="s">
        <v>4753</v>
      </c>
      <c r="F257" s="21" t="s">
        <v>4756</v>
      </c>
      <c r="G257" s="21">
        <v>1.0</v>
      </c>
      <c r="H257" s="21" t="s">
        <v>4755</v>
      </c>
    </row>
    <row r="258" ht="15.75" customHeight="1">
      <c r="A258" s="21" t="s">
        <v>588</v>
      </c>
      <c r="B258" s="21">
        <v>31.73</v>
      </c>
      <c r="C258" s="21">
        <v>5.73</v>
      </c>
      <c r="D258" s="21" t="s">
        <v>4753</v>
      </c>
      <c r="E258" s="21" t="s">
        <v>4755</v>
      </c>
      <c r="F258" s="21" t="s">
        <v>4753</v>
      </c>
      <c r="G258" s="21">
        <v>1.0</v>
      </c>
      <c r="H258" s="21" t="s">
        <v>4755</v>
      </c>
    </row>
    <row r="259" ht="15.75" customHeight="1">
      <c r="A259" s="21" t="s">
        <v>590</v>
      </c>
      <c r="B259" s="21">
        <v>45.52</v>
      </c>
      <c r="C259" s="21">
        <v>6.04</v>
      </c>
      <c r="D259" s="21" t="s">
        <v>4753</v>
      </c>
      <c r="E259" s="21" t="s">
        <v>4753</v>
      </c>
      <c r="F259" s="21" t="s">
        <v>4756</v>
      </c>
      <c r="G259" s="21">
        <v>1.0</v>
      </c>
      <c r="H259" s="21" t="s">
        <v>4755</v>
      </c>
    </row>
    <row r="260" ht="15.75" customHeight="1">
      <c r="A260" s="21" t="s">
        <v>592</v>
      </c>
      <c r="B260" s="21">
        <v>52.81</v>
      </c>
      <c r="C260" s="21">
        <v>5.19</v>
      </c>
      <c r="D260" s="21" t="s">
        <v>4753</v>
      </c>
      <c r="E260" s="21" t="s">
        <v>4753</v>
      </c>
      <c r="F260" s="21" t="s">
        <v>4756</v>
      </c>
      <c r="G260" s="21">
        <v>1.0</v>
      </c>
      <c r="H260" s="21" t="s">
        <v>4755</v>
      </c>
    </row>
    <row r="261" ht="15.75" customHeight="1">
      <c r="A261" s="21" t="s">
        <v>594</v>
      </c>
      <c r="B261" s="21">
        <v>33.58</v>
      </c>
      <c r="C261" s="21">
        <v>5.56</v>
      </c>
      <c r="D261" s="21" t="s">
        <v>4753</v>
      </c>
      <c r="E261" s="21" t="s">
        <v>4753</v>
      </c>
      <c r="F261" s="21" t="s">
        <v>4753</v>
      </c>
      <c r="G261" s="21">
        <v>1.0</v>
      </c>
      <c r="H261" s="21" t="s">
        <v>4755</v>
      </c>
    </row>
    <row r="262" ht="15.75" customHeight="1">
      <c r="A262" s="21" t="s">
        <v>596</v>
      </c>
      <c r="B262" s="21">
        <v>30.685</v>
      </c>
      <c r="C262" s="21">
        <v>8.23</v>
      </c>
      <c r="D262" s="21" t="s">
        <v>4753</v>
      </c>
      <c r="E262" s="21" t="s">
        <v>4753</v>
      </c>
      <c r="F262" s="21" t="s">
        <v>4753</v>
      </c>
      <c r="G262" s="21" t="s">
        <v>4754</v>
      </c>
      <c r="H262" s="21" t="s">
        <v>4755</v>
      </c>
    </row>
    <row r="263" ht="15.75" customHeight="1">
      <c r="A263" s="21" t="s">
        <v>598</v>
      </c>
      <c r="B263" s="21">
        <v>37.525</v>
      </c>
      <c r="C263" s="21">
        <v>9.03</v>
      </c>
      <c r="D263" s="21" t="s">
        <v>4755</v>
      </c>
      <c r="E263" s="21" t="s">
        <v>4753</v>
      </c>
      <c r="F263" s="21" t="s">
        <v>4753</v>
      </c>
      <c r="G263" s="21">
        <v>2.0</v>
      </c>
      <c r="H263" s="21" t="s">
        <v>4753</v>
      </c>
    </row>
    <row r="264" ht="15.75" customHeight="1">
      <c r="A264" s="21" t="s">
        <v>600</v>
      </c>
      <c r="B264" s="21">
        <v>34.5</v>
      </c>
      <c r="C264" s="21">
        <v>4.07</v>
      </c>
      <c r="D264" s="21" t="s">
        <v>4755</v>
      </c>
      <c r="E264" s="21" t="s">
        <v>4753</v>
      </c>
      <c r="F264" s="21" t="s">
        <v>4753</v>
      </c>
      <c r="G264" s="21" t="s">
        <v>4754</v>
      </c>
      <c r="H264" s="21" t="s">
        <v>4755</v>
      </c>
    </row>
    <row r="265" ht="15.75" customHeight="1">
      <c r="A265" s="21" t="s">
        <v>602</v>
      </c>
      <c r="B265" s="21">
        <v>28.16</v>
      </c>
      <c r="C265" s="21">
        <v>5.77</v>
      </c>
      <c r="D265" s="21" t="s">
        <v>4753</v>
      </c>
      <c r="E265" s="21" t="s">
        <v>4753</v>
      </c>
      <c r="F265" s="21" t="s">
        <v>4753</v>
      </c>
      <c r="G265" s="21">
        <v>2.0</v>
      </c>
      <c r="H265" s="21" t="s">
        <v>4755</v>
      </c>
    </row>
    <row r="266" ht="15.75" customHeight="1">
      <c r="A266" s="21" t="s">
        <v>604</v>
      </c>
      <c r="B266" s="21">
        <v>30.02</v>
      </c>
      <c r="C266" s="21">
        <v>5.98</v>
      </c>
      <c r="D266" s="21" t="s">
        <v>4753</v>
      </c>
      <c r="E266" s="21" t="s">
        <v>4753</v>
      </c>
      <c r="F266" s="21" t="s">
        <v>4756</v>
      </c>
      <c r="G266" s="21">
        <v>1.0</v>
      </c>
      <c r="H266" s="21" t="s">
        <v>4755</v>
      </c>
    </row>
    <row r="267" ht="15.75" customHeight="1">
      <c r="A267" s="21" t="s">
        <v>606</v>
      </c>
      <c r="B267" s="21">
        <v>37.82</v>
      </c>
      <c r="C267" s="21">
        <v>6.01</v>
      </c>
      <c r="D267" s="21" t="s">
        <v>4753</v>
      </c>
      <c r="E267" s="21" t="s">
        <v>4753</v>
      </c>
      <c r="F267" s="21" t="s">
        <v>4753</v>
      </c>
      <c r="G267" s="21" t="s">
        <v>4754</v>
      </c>
      <c r="H267" s="21" t="s">
        <v>4755</v>
      </c>
    </row>
    <row r="268" ht="15.75" customHeight="1">
      <c r="A268" s="21" t="s">
        <v>608</v>
      </c>
      <c r="B268" s="21">
        <v>33.14</v>
      </c>
      <c r="C268" s="21">
        <v>5.67</v>
      </c>
      <c r="D268" s="21" t="s">
        <v>4755</v>
      </c>
      <c r="E268" s="21" t="s">
        <v>4753</v>
      </c>
      <c r="F268" s="21" t="s">
        <v>4753</v>
      </c>
      <c r="G268" s="21" t="s">
        <v>4754</v>
      </c>
      <c r="H268" s="21" t="s">
        <v>4755</v>
      </c>
    </row>
    <row r="269" ht="15.75" customHeight="1">
      <c r="A269" s="21" t="s">
        <v>610</v>
      </c>
      <c r="B269" s="21">
        <v>25.14</v>
      </c>
      <c r="C269" s="21">
        <v>6.02</v>
      </c>
      <c r="D269" s="21" t="s">
        <v>4755</v>
      </c>
      <c r="E269" s="21" t="s">
        <v>4753</v>
      </c>
      <c r="F269" s="21" t="s">
        <v>4756</v>
      </c>
      <c r="G269" s="21">
        <v>1.0</v>
      </c>
      <c r="H269" s="21" t="s">
        <v>4755</v>
      </c>
    </row>
    <row r="270" ht="15.75" customHeight="1">
      <c r="A270" s="21" t="s">
        <v>612</v>
      </c>
      <c r="B270" s="21">
        <v>20.18</v>
      </c>
      <c r="C270" s="21">
        <v>11.19</v>
      </c>
      <c r="D270" s="21" t="s">
        <v>4753</v>
      </c>
      <c r="E270" s="21" t="s">
        <v>4753</v>
      </c>
      <c r="F270" s="21" t="s">
        <v>4753</v>
      </c>
      <c r="G270" s="21" t="s">
        <v>4754</v>
      </c>
      <c r="H270" s="21" t="s">
        <v>4755</v>
      </c>
    </row>
    <row r="271" ht="15.75" customHeight="1">
      <c r="A271" s="21" t="s">
        <v>614</v>
      </c>
      <c r="B271" s="21">
        <v>44.36</v>
      </c>
      <c r="C271" s="21">
        <v>5.11</v>
      </c>
      <c r="D271" s="21" t="s">
        <v>4753</v>
      </c>
      <c r="E271" s="21" t="s">
        <v>4753</v>
      </c>
      <c r="F271" s="21" t="s">
        <v>4753</v>
      </c>
      <c r="G271" s="21" t="s">
        <v>4754</v>
      </c>
      <c r="H271" s="21" t="s">
        <v>4755</v>
      </c>
    </row>
    <row r="272" ht="15.75" customHeight="1">
      <c r="A272" s="21" t="s">
        <v>616</v>
      </c>
      <c r="B272" s="21">
        <v>23.82</v>
      </c>
      <c r="C272" s="21">
        <v>10.85</v>
      </c>
      <c r="D272" s="21" t="s">
        <v>4755</v>
      </c>
      <c r="E272" s="21" t="s">
        <v>4753</v>
      </c>
      <c r="F272" s="21" t="s">
        <v>4753</v>
      </c>
      <c r="G272" s="21" t="s">
        <v>4754</v>
      </c>
      <c r="H272" s="21" t="s">
        <v>4755</v>
      </c>
    </row>
    <row r="273" ht="15.75" customHeight="1">
      <c r="A273" s="21" t="s">
        <v>618</v>
      </c>
      <c r="B273" s="21">
        <v>45.0</v>
      </c>
      <c r="C273" s="21">
        <v>5.24</v>
      </c>
      <c r="D273" s="21" t="s">
        <v>4755</v>
      </c>
      <c r="E273" s="21" t="s">
        <v>4753</v>
      </c>
      <c r="F273" s="21" t="s">
        <v>4753</v>
      </c>
      <c r="G273" s="21">
        <v>1.0</v>
      </c>
      <c r="H273" s="21" t="s">
        <v>4755</v>
      </c>
    </row>
    <row r="274" ht="15.75" customHeight="1">
      <c r="A274" s="21" t="s">
        <v>620</v>
      </c>
      <c r="B274" s="21">
        <v>26.62</v>
      </c>
      <c r="C274" s="21">
        <v>10.08</v>
      </c>
      <c r="D274" s="21" t="s">
        <v>4753</v>
      </c>
      <c r="E274" s="21" t="s">
        <v>4753</v>
      </c>
      <c r="F274" s="21" t="s">
        <v>4753</v>
      </c>
      <c r="G274" s="21" t="s">
        <v>4754</v>
      </c>
      <c r="H274" s="21" t="s">
        <v>4755</v>
      </c>
    </row>
    <row r="275" ht="15.75" customHeight="1">
      <c r="A275" s="21" t="s">
        <v>622</v>
      </c>
      <c r="B275" s="21">
        <v>32.67</v>
      </c>
      <c r="C275" s="21">
        <v>10.97</v>
      </c>
      <c r="D275" s="21" t="s">
        <v>4755</v>
      </c>
      <c r="E275" s="21" t="s">
        <v>4753</v>
      </c>
      <c r="F275" s="21" t="s">
        <v>4753</v>
      </c>
      <c r="G275" s="21" t="s">
        <v>4754</v>
      </c>
      <c r="H275" s="21" t="s">
        <v>4755</v>
      </c>
    </row>
    <row r="276" ht="15.75" customHeight="1">
      <c r="A276" s="21" t="s">
        <v>624</v>
      </c>
      <c r="B276" s="21">
        <v>44.44</v>
      </c>
      <c r="C276" s="21">
        <v>4.9</v>
      </c>
      <c r="D276" s="21" t="s">
        <v>4755</v>
      </c>
      <c r="E276" s="21" t="s">
        <v>4753</v>
      </c>
      <c r="F276" s="21" t="s">
        <v>4753</v>
      </c>
      <c r="G276" s="21">
        <v>1.0</v>
      </c>
      <c r="H276" s="21" t="s">
        <v>4755</v>
      </c>
    </row>
    <row r="277" ht="15.75" customHeight="1">
      <c r="A277" s="21" t="s">
        <v>626</v>
      </c>
      <c r="B277" s="21">
        <v>28.31</v>
      </c>
      <c r="C277" s="21">
        <v>5.33</v>
      </c>
      <c r="D277" s="21" t="s">
        <v>4753</v>
      </c>
      <c r="E277" s="21" t="s">
        <v>4753</v>
      </c>
      <c r="F277" s="21" t="s">
        <v>4753</v>
      </c>
      <c r="G277" s="21" t="s">
        <v>4754</v>
      </c>
      <c r="H277" s="21" t="s">
        <v>4755</v>
      </c>
    </row>
    <row r="278" ht="15.75" customHeight="1">
      <c r="A278" s="21" t="s">
        <v>628</v>
      </c>
      <c r="B278" s="21">
        <v>25.05</v>
      </c>
      <c r="C278" s="21">
        <v>4.61</v>
      </c>
      <c r="D278" s="21" t="s">
        <v>4753</v>
      </c>
      <c r="E278" s="21" t="s">
        <v>4753</v>
      </c>
      <c r="F278" s="21" t="s">
        <v>4753</v>
      </c>
      <c r="G278" s="21">
        <v>2.0</v>
      </c>
      <c r="H278" s="21" t="s">
        <v>4755</v>
      </c>
    </row>
    <row r="279" ht="15.75" customHeight="1">
      <c r="A279" s="21" t="s">
        <v>630</v>
      </c>
      <c r="B279" s="21">
        <v>28.34</v>
      </c>
      <c r="C279" s="21">
        <v>8.18</v>
      </c>
      <c r="D279" s="21" t="s">
        <v>4753</v>
      </c>
      <c r="E279" s="21" t="s">
        <v>4753</v>
      </c>
      <c r="F279" s="21" t="s">
        <v>4753</v>
      </c>
      <c r="G279" s="21" t="s">
        <v>4754</v>
      </c>
      <c r="H279" s="21" t="s">
        <v>4755</v>
      </c>
    </row>
    <row r="280" ht="15.75" customHeight="1">
      <c r="A280" s="21" t="s">
        <v>632</v>
      </c>
      <c r="B280" s="21">
        <v>17.765</v>
      </c>
      <c r="C280" s="21">
        <v>5.62</v>
      </c>
      <c r="D280" s="21" t="s">
        <v>4753</v>
      </c>
      <c r="E280" s="21" t="s">
        <v>4753</v>
      </c>
      <c r="F280" s="21" t="s">
        <v>4753</v>
      </c>
      <c r="G280" s="21" t="s">
        <v>4754</v>
      </c>
      <c r="H280" s="21" t="s">
        <v>4755</v>
      </c>
    </row>
    <row r="281" ht="15.75" customHeight="1">
      <c r="A281" s="21" t="s">
        <v>634</v>
      </c>
      <c r="B281" s="21">
        <v>36.12</v>
      </c>
      <c r="C281" s="21">
        <v>5.82</v>
      </c>
      <c r="D281" s="21" t="s">
        <v>4753</v>
      </c>
      <c r="E281" s="21" t="s">
        <v>4753</v>
      </c>
      <c r="F281" s="21" t="s">
        <v>4753</v>
      </c>
      <c r="G281" s="21" t="s">
        <v>4754</v>
      </c>
      <c r="H281" s="21" t="s">
        <v>4755</v>
      </c>
    </row>
    <row r="282" ht="15.75" customHeight="1">
      <c r="A282" s="21" t="s">
        <v>636</v>
      </c>
      <c r="B282" s="21">
        <v>23.19</v>
      </c>
      <c r="C282" s="21">
        <v>7.66</v>
      </c>
      <c r="D282" s="21" t="s">
        <v>4753</v>
      </c>
      <c r="E282" s="21" t="s">
        <v>4753</v>
      </c>
      <c r="F282" s="21" t="s">
        <v>4753</v>
      </c>
      <c r="G282" s="21" t="s">
        <v>4754</v>
      </c>
      <c r="H282" s="21" t="s">
        <v>4755</v>
      </c>
    </row>
    <row r="283" ht="15.75" customHeight="1">
      <c r="A283" s="21" t="s">
        <v>638</v>
      </c>
      <c r="B283" s="21">
        <v>35.99</v>
      </c>
      <c r="C283" s="21">
        <v>4.23</v>
      </c>
      <c r="D283" s="21" t="s">
        <v>4753</v>
      </c>
      <c r="E283" s="21" t="s">
        <v>4753</v>
      </c>
      <c r="F283" s="21" t="s">
        <v>4753</v>
      </c>
      <c r="G283" s="21" t="s">
        <v>4754</v>
      </c>
      <c r="H283" s="21" t="s">
        <v>4755</v>
      </c>
    </row>
    <row r="284" ht="15.75" customHeight="1">
      <c r="A284" s="21" t="s">
        <v>640</v>
      </c>
      <c r="B284" s="21">
        <v>30.25</v>
      </c>
      <c r="C284" s="21">
        <v>5.58</v>
      </c>
      <c r="D284" s="21" t="s">
        <v>4753</v>
      </c>
      <c r="E284" s="21" t="s">
        <v>4753</v>
      </c>
      <c r="F284" s="21" t="s">
        <v>4756</v>
      </c>
      <c r="G284" s="21">
        <v>1.0</v>
      </c>
      <c r="H284" s="21" t="s">
        <v>4755</v>
      </c>
    </row>
    <row r="285" ht="15.75" customHeight="1">
      <c r="A285" s="21" t="s">
        <v>642</v>
      </c>
      <c r="B285" s="21">
        <v>26.24</v>
      </c>
      <c r="C285" s="21">
        <v>6.26</v>
      </c>
      <c r="D285" s="21" t="s">
        <v>4755</v>
      </c>
      <c r="E285" s="21" t="s">
        <v>4753</v>
      </c>
      <c r="F285" s="21" t="s">
        <v>4753</v>
      </c>
      <c r="G285" s="21" t="s">
        <v>4754</v>
      </c>
      <c r="H285" s="21" t="s">
        <v>4755</v>
      </c>
    </row>
    <row r="286" ht="15.75" customHeight="1">
      <c r="A286" s="21" t="s">
        <v>644</v>
      </c>
      <c r="B286" s="21">
        <v>31.36</v>
      </c>
      <c r="C286" s="21">
        <v>10.6</v>
      </c>
      <c r="D286" s="21" t="s">
        <v>4755</v>
      </c>
      <c r="E286" s="21" t="s">
        <v>4753</v>
      </c>
      <c r="F286" s="21" t="s">
        <v>4753</v>
      </c>
      <c r="G286" s="21" t="s">
        <v>4754</v>
      </c>
      <c r="H286" s="21" t="s">
        <v>4755</v>
      </c>
    </row>
    <row r="287" ht="15.75" customHeight="1">
      <c r="A287" s="21" t="s">
        <v>646</v>
      </c>
      <c r="B287" s="21">
        <v>25.69</v>
      </c>
      <c r="C287" s="21">
        <v>4.78</v>
      </c>
      <c r="D287" s="21" t="s">
        <v>4755</v>
      </c>
      <c r="E287" s="21" t="s">
        <v>4753</v>
      </c>
      <c r="F287" s="21" t="s">
        <v>4753</v>
      </c>
      <c r="G287" s="21" t="s">
        <v>4754</v>
      </c>
      <c r="H287" s="21" t="s">
        <v>4755</v>
      </c>
    </row>
    <row r="288" ht="15.75" customHeight="1">
      <c r="A288" s="21" t="s">
        <v>648</v>
      </c>
      <c r="B288" s="21">
        <v>25.46</v>
      </c>
      <c r="C288" s="21">
        <v>6.03</v>
      </c>
      <c r="D288" s="21" t="s">
        <v>4753</v>
      </c>
      <c r="E288" s="21" t="s">
        <v>4753</v>
      </c>
      <c r="F288" s="21" t="s">
        <v>4753</v>
      </c>
      <c r="G288" s="21">
        <v>2.0</v>
      </c>
      <c r="H288" s="21" t="s">
        <v>4755</v>
      </c>
    </row>
    <row r="289" ht="15.75" customHeight="1">
      <c r="A289" s="21" t="s">
        <v>650</v>
      </c>
      <c r="B289" s="21">
        <v>31.83</v>
      </c>
      <c r="C289" s="21">
        <v>11.55</v>
      </c>
      <c r="D289" s="21" t="s">
        <v>4755</v>
      </c>
      <c r="E289" s="21" t="s">
        <v>4753</v>
      </c>
      <c r="F289" s="21" t="s">
        <v>4753</v>
      </c>
      <c r="G289" s="21">
        <v>1.0</v>
      </c>
      <c r="H289" s="21" t="s">
        <v>4755</v>
      </c>
    </row>
    <row r="290" ht="15.75" customHeight="1">
      <c r="A290" s="21" t="s">
        <v>652</v>
      </c>
      <c r="B290" s="21">
        <v>24.43</v>
      </c>
      <c r="C290" s="21">
        <v>7.59</v>
      </c>
      <c r="D290" s="21" t="s">
        <v>4755</v>
      </c>
      <c r="E290" s="21" t="s">
        <v>4753</v>
      </c>
      <c r="F290" s="21" t="s">
        <v>4753</v>
      </c>
      <c r="G290" s="21">
        <v>1.0</v>
      </c>
      <c r="H290" s="21" t="s">
        <v>4755</v>
      </c>
    </row>
    <row r="291" ht="15.75" customHeight="1">
      <c r="A291" s="21" t="s">
        <v>654</v>
      </c>
      <c r="B291" s="21">
        <v>41.9</v>
      </c>
      <c r="C291" s="21">
        <v>4.26</v>
      </c>
      <c r="D291" s="21" t="s">
        <v>4753</v>
      </c>
      <c r="E291" s="21" t="s">
        <v>4753</v>
      </c>
      <c r="F291" s="21" t="s">
        <v>4753</v>
      </c>
      <c r="G291" s="21" t="s">
        <v>4754</v>
      </c>
      <c r="H291" s="21" t="s">
        <v>4755</v>
      </c>
    </row>
    <row r="292" ht="15.75" customHeight="1">
      <c r="A292" s="21" t="s">
        <v>656</v>
      </c>
      <c r="B292" s="21">
        <v>22.88</v>
      </c>
      <c r="C292" s="21">
        <v>5.9</v>
      </c>
      <c r="D292" s="21" t="s">
        <v>4755</v>
      </c>
      <c r="E292" s="21" t="s">
        <v>4753</v>
      </c>
      <c r="F292" s="21" t="s">
        <v>4756</v>
      </c>
      <c r="G292" s="21">
        <v>1.0</v>
      </c>
      <c r="H292" s="21" t="s">
        <v>4755</v>
      </c>
    </row>
    <row r="293" ht="15.75" customHeight="1">
      <c r="A293" s="21" t="s">
        <v>658</v>
      </c>
      <c r="B293" s="21">
        <v>29.735</v>
      </c>
      <c r="C293" s="21">
        <v>7.79</v>
      </c>
      <c r="D293" s="21" t="s">
        <v>4753</v>
      </c>
      <c r="E293" s="21" t="s">
        <v>4753</v>
      </c>
      <c r="F293" s="21" t="s">
        <v>4753</v>
      </c>
      <c r="G293" s="21" t="s">
        <v>4754</v>
      </c>
      <c r="H293" s="21" t="s">
        <v>4753</v>
      </c>
    </row>
    <row r="294" ht="15.75" customHeight="1">
      <c r="A294" s="21" t="s">
        <v>660</v>
      </c>
      <c r="B294" s="21">
        <v>40.74</v>
      </c>
      <c r="C294" s="21">
        <v>5.28</v>
      </c>
      <c r="D294" s="21" t="s">
        <v>4753</v>
      </c>
      <c r="E294" s="21" t="s">
        <v>4753</v>
      </c>
      <c r="F294" s="21" t="s">
        <v>4756</v>
      </c>
      <c r="G294" s="21">
        <v>1.0</v>
      </c>
      <c r="H294" s="21" t="s">
        <v>4755</v>
      </c>
    </row>
    <row r="295" ht="15.75" customHeight="1">
      <c r="A295" s="21" t="s">
        <v>662</v>
      </c>
      <c r="B295" s="21">
        <v>24.14</v>
      </c>
      <c r="C295" s="21">
        <v>5.87</v>
      </c>
      <c r="D295" s="21" t="s">
        <v>4753</v>
      </c>
      <c r="E295" s="21" t="s">
        <v>4753</v>
      </c>
      <c r="F295" s="21" t="s">
        <v>4753</v>
      </c>
      <c r="G295" s="21">
        <v>2.0</v>
      </c>
      <c r="H295" s="21" t="s">
        <v>4755</v>
      </c>
    </row>
    <row r="296" ht="15.75" customHeight="1">
      <c r="A296" s="21" t="s">
        <v>664</v>
      </c>
      <c r="B296" s="21">
        <v>25.15</v>
      </c>
      <c r="C296" s="21">
        <v>9.08</v>
      </c>
      <c r="D296" s="21" t="s">
        <v>4755</v>
      </c>
      <c r="E296" s="21" t="s">
        <v>4753</v>
      </c>
      <c r="F296" s="21" t="s">
        <v>4753</v>
      </c>
      <c r="G296" s="21">
        <v>1.0</v>
      </c>
      <c r="H296" s="21" t="s">
        <v>4755</v>
      </c>
    </row>
    <row r="297" ht="15.75" customHeight="1">
      <c r="A297" s="21" t="s">
        <v>666</v>
      </c>
      <c r="B297" s="21">
        <v>28.71</v>
      </c>
      <c r="C297" s="21">
        <v>5.2</v>
      </c>
      <c r="D297" s="21" t="s">
        <v>4753</v>
      </c>
      <c r="E297" s="21" t="s">
        <v>4753</v>
      </c>
      <c r="F297" s="21" t="s">
        <v>4753</v>
      </c>
      <c r="G297" s="21">
        <v>1.0</v>
      </c>
      <c r="H297" s="21" t="s">
        <v>4755</v>
      </c>
    </row>
    <row r="298" ht="15.75" customHeight="1">
      <c r="A298" s="21" t="s">
        <v>668</v>
      </c>
      <c r="B298" s="21">
        <v>23.0</v>
      </c>
      <c r="C298" s="21">
        <v>5.48</v>
      </c>
      <c r="D298" s="21" t="s">
        <v>4753</v>
      </c>
      <c r="E298" s="21" t="s">
        <v>4753</v>
      </c>
      <c r="F298" s="21" t="s">
        <v>4753</v>
      </c>
      <c r="G298" s="21" t="s">
        <v>4754</v>
      </c>
      <c r="H298" s="21" t="s">
        <v>4755</v>
      </c>
    </row>
    <row r="299" ht="15.75" customHeight="1">
      <c r="A299" s="21" t="s">
        <v>670</v>
      </c>
      <c r="B299" s="21">
        <v>36.86</v>
      </c>
      <c r="C299" s="21">
        <v>11.95</v>
      </c>
      <c r="D299" s="21" t="s">
        <v>4753</v>
      </c>
      <c r="E299" s="21" t="s">
        <v>4753</v>
      </c>
      <c r="F299" s="21" t="s">
        <v>4753</v>
      </c>
      <c r="G299" s="21" t="s">
        <v>4754</v>
      </c>
      <c r="H299" s="21" t="s">
        <v>4753</v>
      </c>
    </row>
    <row r="300" ht="15.75" customHeight="1">
      <c r="A300" s="21" t="s">
        <v>672</v>
      </c>
      <c r="B300" s="21">
        <v>24.25</v>
      </c>
      <c r="C300" s="21">
        <v>8.7</v>
      </c>
      <c r="D300" s="21" t="s">
        <v>4755</v>
      </c>
      <c r="E300" s="21" t="s">
        <v>4753</v>
      </c>
      <c r="F300" s="21" t="s">
        <v>4753</v>
      </c>
      <c r="G300" s="21">
        <v>1.0</v>
      </c>
      <c r="H300" s="21" t="s">
        <v>4755</v>
      </c>
    </row>
    <row r="301" ht="15.75" customHeight="1">
      <c r="A301" s="21" t="s">
        <v>674</v>
      </c>
      <c r="B301" s="21">
        <v>23.85</v>
      </c>
      <c r="C301" s="21">
        <v>7.84</v>
      </c>
      <c r="D301" s="21" t="s">
        <v>4753</v>
      </c>
      <c r="E301" s="21" t="s">
        <v>4753</v>
      </c>
      <c r="F301" s="21" t="s">
        <v>4753</v>
      </c>
      <c r="G301" s="21" t="s">
        <v>4754</v>
      </c>
      <c r="H301" s="21" t="s">
        <v>4755</v>
      </c>
    </row>
    <row r="302" ht="15.75" customHeight="1">
      <c r="A302" s="21" t="s">
        <v>676</v>
      </c>
      <c r="B302" s="21">
        <v>40.02</v>
      </c>
      <c r="C302" s="21">
        <v>5.19</v>
      </c>
      <c r="D302" s="21" t="s">
        <v>4755</v>
      </c>
      <c r="E302" s="21" t="s">
        <v>4753</v>
      </c>
      <c r="F302" s="21" t="s">
        <v>4753</v>
      </c>
      <c r="G302" s="21">
        <v>1.0</v>
      </c>
      <c r="H302" s="21" t="s">
        <v>4755</v>
      </c>
    </row>
    <row r="303" ht="15.75" customHeight="1">
      <c r="A303" s="21" t="s">
        <v>678</v>
      </c>
      <c r="B303" s="21">
        <v>19.17</v>
      </c>
      <c r="C303" s="21">
        <v>8.41</v>
      </c>
      <c r="D303" s="21" t="s">
        <v>4753</v>
      </c>
      <c r="E303" s="21" t="s">
        <v>4753</v>
      </c>
      <c r="F303" s="21" t="s">
        <v>4753</v>
      </c>
      <c r="G303" s="21" t="s">
        <v>4754</v>
      </c>
      <c r="H303" s="21" t="s">
        <v>4755</v>
      </c>
    </row>
    <row r="304" ht="15.75" customHeight="1">
      <c r="A304" s="21" t="s">
        <v>680</v>
      </c>
      <c r="B304" s="21">
        <v>43.53</v>
      </c>
      <c r="C304" s="21">
        <v>5.86</v>
      </c>
      <c r="D304" s="21" t="s">
        <v>4755</v>
      </c>
      <c r="E304" s="21" t="s">
        <v>4755</v>
      </c>
      <c r="F304" s="21" t="s">
        <v>4753</v>
      </c>
      <c r="G304" s="21">
        <v>2.0</v>
      </c>
      <c r="H304" s="21" t="s">
        <v>4755</v>
      </c>
    </row>
    <row r="305" ht="15.75" customHeight="1">
      <c r="A305" s="21" t="s">
        <v>682</v>
      </c>
      <c r="B305" s="21">
        <v>46.06</v>
      </c>
      <c r="C305" s="21">
        <v>4.18</v>
      </c>
      <c r="D305" s="21" t="s">
        <v>4753</v>
      </c>
      <c r="E305" s="21" t="s">
        <v>4755</v>
      </c>
      <c r="F305" s="21" t="s">
        <v>4753</v>
      </c>
      <c r="G305" s="21">
        <v>1.0</v>
      </c>
      <c r="H305" s="21" t="s">
        <v>4755</v>
      </c>
    </row>
    <row r="306" ht="15.75" customHeight="1">
      <c r="A306" s="21" t="s">
        <v>684</v>
      </c>
      <c r="B306" s="21">
        <v>29.92</v>
      </c>
      <c r="C306" s="21">
        <v>11.99</v>
      </c>
      <c r="D306" s="21" t="s">
        <v>4755</v>
      </c>
      <c r="E306" s="21" t="s">
        <v>4753</v>
      </c>
      <c r="F306" s="21" t="s">
        <v>4753</v>
      </c>
      <c r="G306" s="21">
        <v>2.0</v>
      </c>
      <c r="H306" s="21" t="s">
        <v>4755</v>
      </c>
    </row>
    <row r="307" ht="15.75" customHeight="1">
      <c r="A307" s="21" t="s">
        <v>686</v>
      </c>
      <c r="B307" s="21">
        <v>28.46</v>
      </c>
      <c r="C307" s="21">
        <v>4.85</v>
      </c>
      <c r="D307" s="21" t="s">
        <v>4755</v>
      </c>
      <c r="E307" s="21" t="s">
        <v>4753</v>
      </c>
      <c r="F307" s="21" t="s">
        <v>4753</v>
      </c>
      <c r="G307" s="21">
        <v>1.0</v>
      </c>
      <c r="H307" s="21" t="s">
        <v>4755</v>
      </c>
    </row>
    <row r="308" ht="15.75" customHeight="1">
      <c r="A308" s="21" t="s">
        <v>688</v>
      </c>
      <c r="B308" s="21">
        <v>24.56</v>
      </c>
      <c r="C308" s="21">
        <v>6.18</v>
      </c>
      <c r="D308" s="21" t="s">
        <v>4755</v>
      </c>
      <c r="E308" s="21" t="s">
        <v>4753</v>
      </c>
      <c r="F308" s="21" t="s">
        <v>4756</v>
      </c>
      <c r="G308" s="21">
        <v>1.0</v>
      </c>
      <c r="H308" s="21" t="s">
        <v>4755</v>
      </c>
    </row>
    <row r="309" ht="15.75" customHeight="1">
      <c r="A309" s="21" t="s">
        <v>690</v>
      </c>
      <c r="B309" s="21">
        <v>41.19</v>
      </c>
      <c r="C309" s="21">
        <v>6.37</v>
      </c>
      <c r="D309" s="21" t="s">
        <v>4753</v>
      </c>
      <c r="E309" s="21" t="s">
        <v>4753</v>
      </c>
      <c r="F309" s="21" t="s">
        <v>4753</v>
      </c>
      <c r="G309" s="21" t="s">
        <v>4754</v>
      </c>
      <c r="H309" s="21" t="s">
        <v>4755</v>
      </c>
    </row>
    <row r="310" ht="15.75" customHeight="1">
      <c r="A310" s="21" t="s">
        <v>692</v>
      </c>
      <c r="B310" s="21">
        <v>18.63</v>
      </c>
      <c r="C310" s="21">
        <v>9.81</v>
      </c>
      <c r="D310" s="21" t="s">
        <v>4755</v>
      </c>
      <c r="E310" s="21" t="s">
        <v>4753</v>
      </c>
      <c r="F310" s="21" t="s">
        <v>4753</v>
      </c>
      <c r="G310" s="21">
        <v>2.0</v>
      </c>
      <c r="H310" s="21" t="s">
        <v>4755</v>
      </c>
    </row>
    <row r="311" ht="15.75" customHeight="1">
      <c r="A311" s="21" t="s">
        <v>694</v>
      </c>
      <c r="B311" s="21">
        <v>26.26</v>
      </c>
      <c r="C311" s="21">
        <v>11.8</v>
      </c>
      <c r="D311" s="21" t="s">
        <v>4755</v>
      </c>
      <c r="E311" s="21" t="s">
        <v>4753</v>
      </c>
      <c r="F311" s="21" t="s">
        <v>4753</v>
      </c>
      <c r="G311" s="21">
        <v>1.0</v>
      </c>
      <c r="H311" s="21" t="s">
        <v>4755</v>
      </c>
    </row>
    <row r="312" ht="15.75" customHeight="1">
      <c r="A312" s="21" t="s">
        <v>696</v>
      </c>
      <c r="B312" s="21">
        <v>22.37</v>
      </c>
      <c r="C312" s="21">
        <v>5.86</v>
      </c>
      <c r="D312" s="21" t="s">
        <v>4755</v>
      </c>
      <c r="E312" s="21" t="s">
        <v>4753</v>
      </c>
      <c r="F312" s="21" t="s">
        <v>4756</v>
      </c>
      <c r="G312" s="21">
        <v>1.0</v>
      </c>
      <c r="H312" s="21" t="s">
        <v>4755</v>
      </c>
    </row>
    <row r="313" ht="15.75" customHeight="1">
      <c r="A313" s="21" t="s">
        <v>698</v>
      </c>
      <c r="B313" s="21">
        <v>39.62</v>
      </c>
      <c r="C313" s="21">
        <v>4.28</v>
      </c>
      <c r="D313" s="21" t="s">
        <v>4753</v>
      </c>
      <c r="E313" s="21" t="s">
        <v>4753</v>
      </c>
      <c r="F313" s="21" t="s">
        <v>4753</v>
      </c>
      <c r="G313" s="21">
        <v>1.0</v>
      </c>
      <c r="H313" s="21" t="s">
        <v>4755</v>
      </c>
    </row>
    <row r="314" ht="15.75" customHeight="1">
      <c r="A314" s="21" t="s">
        <v>700</v>
      </c>
      <c r="B314" s="21">
        <v>18.33</v>
      </c>
      <c r="C314" s="21">
        <v>4.16</v>
      </c>
      <c r="D314" s="21" t="s">
        <v>4755</v>
      </c>
      <c r="E314" s="21" t="s">
        <v>4753</v>
      </c>
      <c r="F314" s="21" t="s">
        <v>4753</v>
      </c>
      <c r="G314" s="21" t="s">
        <v>4754</v>
      </c>
      <c r="H314" s="21" t="s">
        <v>4755</v>
      </c>
    </row>
    <row r="315" ht="15.75" customHeight="1">
      <c r="A315" s="21" t="s">
        <v>702</v>
      </c>
      <c r="B315" s="21">
        <v>17.11</v>
      </c>
      <c r="C315" s="21">
        <v>4.98</v>
      </c>
      <c r="D315" s="21" t="s">
        <v>4755</v>
      </c>
      <c r="E315" s="21" t="s">
        <v>4753</v>
      </c>
      <c r="F315" s="21" t="s">
        <v>4756</v>
      </c>
      <c r="G315" s="21">
        <v>1.0</v>
      </c>
      <c r="H315" s="21" t="s">
        <v>4755</v>
      </c>
    </row>
    <row r="316" ht="15.75" customHeight="1">
      <c r="A316" s="21" t="s">
        <v>704</v>
      </c>
      <c r="B316" s="21">
        <v>43.5</v>
      </c>
      <c r="C316" s="21">
        <v>6.38</v>
      </c>
      <c r="D316" s="21" t="s">
        <v>4753</v>
      </c>
      <c r="E316" s="21" t="s">
        <v>4755</v>
      </c>
      <c r="F316" s="21" t="s">
        <v>4753</v>
      </c>
      <c r="G316" s="21">
        <v>1.0</v>
      </c>
      <c r="H316" s="21" t="s">
        <v>4755</v>
      </c>
    </row>
    <row r="317" ht="15.75" customHeight="1">
      <c r="A317" s="21" t="s">
        <v>706</v>
      </c>
      <c r="B317" s="21">
        <v>25.365</v>
      </c>
      <c r="C317" s="21">
        <v>5.19</v>
      </c>
      <c r="D317" s="21" t="s">
        <v>4753</v>
      </c>
      <c r="E317" s="21" t="s">
        <v>4753</v>
      </c>
      <c r="F317" s="21" t="s">
        <v>4753</v>
      </c>
      <c r="G317" s="21">
        <v>2.0</v>
      </c>
      <c r="H317" s="21" t="s">
        <v>4753</v>
      </c>
    </row>
    <row r="318" ht="15.75" customHeight="1">
      <c r="A318" s="21" t="s">
        <v>708</v>
      </c>
      <c r="B318" s="21">
        <v>28.595</v>
      </c>
      <c r="C318" s="21">
        <v>10.21</v>
      </c>
      <c r="D318" s="21" t="s">
        <v>4753</v>
      </c>
      <c r="E318" s="21" t="s">
        <v>4753</v>
      </c>
      <c r="F318" s="21" t="s">
        <v>4753</v>
      </c>
      <c r="G318" s="21" t="s">
        <v>4754</v>
      </c>
      <c r="H318" s="21" t="s">
        <v>4753</v>
      </c>
    </row>
    <row r="319" ht="15.75" customHeight="1">
      <c r="A319" s="21" t="s">
        <v>710</v>
      </c>
      <c r="B319" s="21">
        <v>29.83</v>
      </c>
      <c r="C319" s="21">
        <v>9.7</v>
      </c>
      <c r="D319" s="21" t="s">
        <v>4755</v>
      </c>
      <c r="E319" s="21" t="s">
        <v>4753</v>
      </c>
      <c r="F319" s="21" t="s">
        <v>4756</v>
      </c>
      <c r="G319" s="21">
        <v>1.0</v>
      </c>
      <c r="H319" s="21" t="s">
        <v>4755</v>
      </c>
    </row>
    <row r="320" ht="15.75" customHeight="1">
      <c r="A320" s="21" t="s">
        <v>712</v>
      </c>
      <c r="B320" s="21">
        <v>24.7</v>
      </c>
      <c r="C320" s="21">
        <v>10.25</v>
      </c>
      <c r="D320" s="21" t="s">
        <v>4753</v>
      </c>
      <c r="E320" s="21" t="s">
        <v>4753</v>
      </c>
      <c r="F320" s="21" t="s">
        <v>4753</v>
      </c>
      <c r="G320" s="21">
        <v>3.0</v>
      </c>
      <c r="H320" s="21" t="s">
        <v>4753</v>
      </c>
    </row>
    <row r="321" ht="15.75" customHeight="1">
      <c r="A321" s="21" t="s">
        <v>714</v>
      </c>
      <c r="B321" s="21">
        <v>17.94</v>
      </c>
      <c r="C321" s="21">
        <v>9.77</v>
      </c>
      <c r="D321" s="21" t="s">
        <v>4753</v>
      </c>
      <c r="E321" s="21" t="s">
        <v>4753</v>
      </c>
      <c r="F321" s="21" t="s">
        <v>4753</v>
      </c>
      <c r="G321" s="21" t="s">
        <v>4754</v>
      </c>
      <c r="H321" s="21" t="s">
        <v>4755</v>
      </c>
    </row>
    <row r="322" ht="15.75" customHeight="1">
      <c r="A322" s="21" t="s">
        <v>716</v>
      </c>
      <c r="B322" s="21">
        <v>21.08</v>
      </c>
      <c r="C322" s="21">
        <v>4.83</v>
      </c>
      <c r="D322" s="21" t="s">
        <v>4753</v>
      </c>
      <c r="E322" s="21" t="s">
        <v>4753</v>
      </c>
      <c r="F322" s="21" t="s">
        <v>4756</v>
      </c>
      <c r="G322" s="21">
        <v>1.0</v>
      </c>
      <c r="H322" s="21" t="s">
        <v>4755</v>
      </c>
    </row>
    <row r="323" ht="15.75" customHeight="1">
      <c r="A323" s="21" t="s">
        <v>718</v>
      </c>
      <c r="B323" s="21">
        <v>37.715</v>
      </c>
      <c r="C323" s="21">
        <v>10.86</v>
      </c>
      <c r="D323" s="21" t="s">
        <v>4755</v>
      </c>
      <c r="E323" s="21" t="s">
        <v>4753</v>
      </c>
      <c r="F323" s="21" t="s">
        <v>4753</v>
      </c>
      <c r="G323" s="21" t="s">
        <v>4754</v>
      </c>
      <c r="H323" s="21" t="s">
        <v>4753</v>
      </c>
    </row>
    <row r="324" ht="15.75" customHeight="1">
      <c r="A324" s="21" t="s">
        <v>720</v>
      </c>
      <c r="B324" s="21">
        <v>22.39</v>
      </c>
      <c r="C324" s="21">
        <v>9.53</v>
      </c>
      <c r="D324" s="21" t="s">
        <v>4755</v>
      </c>
      <c r="E324" s="21" t="s">
        <v>4753</v>
      </c>
      <c r="F324" s="21" t="s">
        <v>4753</v>
      </c>
      <c r="G324" s="21" t="s">
        <v>4754</v>
      </c>
      <c r="H324" s="21" t="s">
        <v>4755</v>
      </c>
    </row>
    <row r="325" ht="15.75" customHeight="1">
      <c r="A325" s="21" t="s">
        <v>722</v>
      </c>
      <c r="B325" s="21">
        <v>28.78</v>
      </c>
      <c r="C325" s="21">
        <v>5.68</v>
      </c>
      <c r="D325" s="21" t="s">
        <v>4753</v>
      </c>
      <c r="E325" s="21" t="s">
        <v>4753</v>
      </c>
      <c r="F325" s="21" t="s">
        <v>4753</v>
      </c>
      <c r="G325" s="21" t="s">
        <v>4754</v>
      </c>
      <c r="H325" s="21" t="s">
        <v>4755</v>
      </c>
    </row>
    <row r="326" ht="15.75" customHeight="1">
      <c r="A326" s="21" t="s">
        <v>724</v>
      </c>
      <c r="B326" s="21">
        <v>18.33</v>
      </c>
      <c r="C326" s="21">
        <v>5.57</v>
      </c>
      <c r="D326" s="21" t="s">
        <v>4755</v>
      </c>
      <c r="E326" s="21" t="s">
        <v>4753</v>
      </c>
      <c r="F326" s="21" t="s">
        <v>4753</v>
      </c>
      <c r="G326" s="21" t="s">
        <v>4754</v>
      </c>
      <c r="H326" s="21" t="s">
        <v>4755</v>
      </c>
    </row>
    <row r="327" ht="15.75" customHeight="1">
      <c r="A327" s="21" t="s">
        <v>726</v>
      </c>
      <c r="B327" s="21">
        <v>26.39</v>
      </c>
      <c r="C327" s="21">
        <v>4.58</v>
      </c>
      <c r="D327" s="21" t="s">
        <v>4755</v>
      </c>
      <c r="E327" s="21" t="s">
        <v>4753</v>
      </c>
      <c r="F327" s="21" t="s">
        <v>4753</v>
      </c>
      <c r="G327" s="21">
        <v>1.0</v>
      </c>
      <c r="H327" s="21" t="s">
        <v>4755</v>
      </c>
    </row>
    <row r="328" ht="15.75" customHeight="1">
      <c r="A328" s="21" t="s">
        <v>728</v>
      </c>
      <c r="B328" s="21">
        <v>19.26</v>
      </c>
      <c r="C328" s="21">
        <v>8.96</v>
      </c>
      <c r="D328" s="21" t="s">
        <v>4755</v>
      </c>
      <c r="E328" s="21" t="s">
        <v>4753</v>
      </c>
      <c r="F328" s="21" t="s">
        <v>4753</v>
      </c>
      <c r="G328" s="21">
        <v>1.0</v>
      </c>
      <c r="H328" s="21" t="s">
        <v>4755</v>
      </c>
    </row>
    <row r="329" ht="15.75" customHeight="1">
      <c r="A329" s="21" t="s">
        <v>730</v>
      </c>
      <c r="B329" s="21">
        <v>26.92</v>
      </c>
      <c r="C329" s="21">
        <v>6.09</v>
      </c>
      <c r="D329" s="21" t="s">
        <v>4753</v>
      </c>
      <c r="E329" s="21" t="s">
        <v>4753</v>
      </c>
      <c r="F329" s="21" t="s">
        <v>4753</v>
      </c>
      <c r="G329" s="21" t="s">
        <v>4754</v>
      </c>
      <c r="H329" s="21" t="s">
        <v>4755</v>
      </c>
    </row>
    <row r="330" ht="15.75" customHeight="1">
      <c r="A330" s="21" t="s">
        <v>732</v>
      </c>
      <c r="B330" s="21">
        <v>19.73</v>
      </c>
      <c r="C330" s="21">
        <v>4.36</v>
      </c>
      <c r="D330" s="21" t="s">
        <v>4753</v>
      </c>
      <c r="E330" s="21" t="s">
        <v>4753</v>
      </c>
      <c r="F330" s="21" t="s">
        <v>4753</v>
      </c>
      <c r="G330" s="21" t="s">
        <v>4754</v>
      </c>
      <c r="H330" s="21" t="s">
        <v>4755</v>
      </c>
    </row>
    <row r="331" ht="15.75" customHeight="1">
      <c r="A331" s="21" t="s">
        <v>734</v>
      </c>
      <c r="B331" s="21">
        <v>23.56</v>
      </c>
      <c r="C331" s="21">
        <v>11.74</v>
      </c>
      <c r="D331" s="21" t="s">
        <v>4755</v>
      </c>
      <c r="E331" s="21" t="s">
        <v>4753</v>
      </c>
      <c r="F331" s="21" t="s">
        <v>4753</v>
      </c>
      <c r="G331" s="21" t="s">
        <v>4754</v>
      </c>
      <c r="H331" s="21" t="s">
        <v>4755</v>
      </c>
    </row>
    <row r="332" ht="15.75" customHeight="1">
      <c r="A332" s="21" t="s">
        <v>736</v>
      </c>
      <c r="B332" s="21">
        <v>37.67</v>
      </c>
      <c r="C332" s="21">
        <v>5.89</v>
      </c>
      <c r="D332" s="21" t="s">
        <v>4753</v>
      </c>
      <c r="E332" s="21" t="s">
        <v>4753</v>
      </c>
      <c r="F332" s="21" t="s">
        <v>4753</v>
      </c>
      <c r="G332" s="21">
        <v>1.0</v>
      </c>
      <c r="H332" s="21" t="s">
        <v>4755</v>
      </c>
    </row>
    <row r="333" ht="15.75" customHeight="1">
      <c r="A333" s="21" t="s">
        <v>738</v>
      </c>
      <c r="B333" s="21">
        <v>18.73</v>
      </c>
      <c r="C333" s="21">
        <v>10.64</v>
      </c>
      <c r="D333" s="21" t="s">
        <v>4753</v>
      </c>
      <c r="E333" s="21" t="s">
        <v>4753</v>
      </c>
      <c r="F333" s="21" t="s">
        <v>4753</v>
      </c>
      <c r="G333" s="21">
        <v>2.0</v>
      </c>
      <c r="H333" s="21" t="s">
        <v>4755</v>
      </c>
    </row>
    <row r="334" ht="15.75" customHeight="1">
      <c r="A334" s="21" t="s">
        <v>740</v>
      </c>
      <c r="B334" s="21">
        <v>33.09</v>
      </c>
      <c r="C334" s="21">
        <v>6.06</v>
      </c>
      <c r="D334" s="21" t="s">
        <v>4753</v>
      </c>
      <c r="E334" s="21" t="s">
        <v>4753</v>
      </c>
      <c r="F334" s="21" t="s">
        <v>4756</v>
      </c>
      <c r="G334" s="21">
        <v>1.0</v>
      </c>
      <c r="H334" s="21" t="s">
        <v>4755</v>
      </c>
    </row>
    <row r="335" ht="15.75" customHeight="1">
      <c r="A335" s="21" t="s">
        <v>742</v>
      </c>
      <c r="B335" s="21">
        <v>18.33</v>
      </c>
      <c r="C335" s="21">
        <v>7.46</v>
      </c>
      <c r="D335" s="21" t="s">
        <v>4755</v>
      </c>
      <c r="E335" s="21" t="s">
        <v>4753</v>
      </c>
      <c r="F335" s="21" t="s">
        <v>4753</v>
      </c>
      <c r="G335" s="21">
        <v>1.0</v>
      </c>
      <c r="H335" s="21" t="s">
        <v>4755</v>
      </c>
    </row>
    <row r="336" ht="15.75" customHeight="1">
      <c r="A336" s="21" t="s">
        <v>744</v>
      </c>
      <c r="B336" s="21">
        <v>27.74</v>
      </c>
      <c r="C336" s="21">
        <v>4.68</v>
      </c>
      <c r="D336" s="21" t="s">
        <v>4755</v>
      </c>
      <c r="E336" s="21" t="s">
        <v>4753</v>
      </c>
      <c r="F336" s="21" t="s">
        <v>4753</v>
      </c>
      <c r="G336" s="21">
        <v>2.0</v>
      </c>
      <c r="H336" s="21" t="s">
        <v>4755</v>
      </c>
    </row>
    <row r="337" ht="15.75" customHeight="1">
      <c r="A337" s="21" t="s">
        <v>746</v>
      </c>
      <c r="B337" s="21">
        <v>24.2</v>
      </c>
      <c r="C337" s="21">
        <v>6.15</v>
      </c>
      <c r="D337" s="21" t="s">
        <v>4753</v>
      </c>
      <c r="E337" s="21" t="s">
        <v>4753</v>
      </c>
      <c r="F337" s="21" t="s">
        <v>4753</v>
      </c>
      <c r="G337" s="21">
        <v>1.0</v>
      </c>
      <c r="H337" s="21" t="s">
        <v>4755</v>
      </c>
    </row>
    <row r="338" ht="15.75" customHeight="1">
      <c r="A338" s="21" t="s">
        <v>748</v>
      </c>
      <c r="B338" s="21">
        <v>22.03</v>
      </c>
      <c r="C338" s="21">
        <v>4.28</v>
      </c>
      <c r="D338" s="21" t="s">
        <v>4755</v>
      </c>
      <c r="E338" s="21" t="s">
        <v>4753</v>
      </c>
      <c r="F338" s="21" t="s">
        <v>4753</v>
      </c>
      <c r="G338" s="21" t="s">
        <v>4754</v>
      </c>
      <c r="H338" s="21" t="s">
        <v>4755</v>
      </c>
    </row>
    <row r="339" ht="15.75" customHeight="1">
      <c r="A339" s="21" t="s">
        <v>750</v>
      </c>
      <c r="B339" s="21">
        <v>26.885</v>
      </c>
      <c r="C339" s="21">
        <v>9.86</v>
      </c>
      <c r="D339" s="21" t="s">
        <v>4753</v>
      </c>
      <c r="E339" s="21" t="s">
        <v>4753</v>
      </c>
      <c r="F339" s="21" t="s">
        <v>4753</v>
      </c>
      <c r="G339" s="21">
        <v>3.0</v>
      </c>
      <c r="H339" s="21" t="s">
        <v>4755</v>
      </c>
    </row>
    <row r="340" ht="15.75" customHeight="1">
      <c r="A340" s="21" t="s">
        <v>752</v>
      </c>
      <c r="B340" s="21">
        <v>16.36</v>
      </c>
      <c r="C340" s="21">
        <v>11.19</v>
      </c>
      <c r="D340" s="21" t="s">
        <v>4753</v>
      </c>
      <c r="E340" s="21" t="s">
        <v>4753</v>
      </c>
      <c r="F340" s="21" t="s">
        <v>4753</v>
      </c>
      <c r="G340" s="21" t="s">
        <v>4754</v>
      </c>
      <c r="H340" s="21" t="s">
        <v>4755</v>
      </c>
    </row>
    <row r="341" ht="15.75" customHeight="1">
      <c r="A341" s="21" t="s">
        <v>754</v>
      </c>
      <c r="B341" s="21">
        <v>32.3</v>
      </c>
      <c r="C341" s="21">
        <v>4.89</v>
      </c>
      <c r="D341" s="21" t="s">
        <v>4755</v>
      </c>
      <c r="E341" s="21" t="s">
        <v>4753</v>
      </c>
      <c r="F341" s="21" t="s">
        <v>4756</v>
      </c>
      <c r="G341" s="21">
        <v>1.0</v>
      </c>
      <c r="H341" s="21" t="s">
        <v>4753</v>
      </c>
    </row>
    <row r="342" ht="15.75" customHeight="1">
      <c r="A342" s="21" t="s">
        <v>756</v>
      </c>
      <c r="B342" s="21">
        <v>16.05</v>
      </c>
      <c r="C342" s="21">
        <v>4.35</v>
      </c>
      <c r="D342" s="21" t="s">
        <v>4755</v>
      </c>
      <c r="E342" s="21" t="s">
        <v>4753</v>
      </c>
      <c r="F342" s="21" t="s">
        <v>4753</v>
      </c>
      <c r="G342" s="21" t="s">
        <v>4754</v>
      </c>
      <c r="H342" s="21" t="s">
        <v>4755</v>
      </c>
    </row>
    <row r="343" ht="15.75" customHeight="1">
      <c r="A343" s="21" t="s">
        <v>758</v>
      </c>
      <c r="B343" s="21">
        <v>29.07</v>
      </c>
      <c r="C343" s="21">
        <v>8.66</v>
      </c>
      <c r="D343" s="21" t="s">
        <v>4755</v>
      </c>
      <c r="E343" s="21" t="s">
        <v>4753</v>
      </c>
      <c r="F343" s="21" t="s">
        <v>4753</v>
      </c>
      <c r="G343" s="21">
        <v>2.0</v>
      </c>
      <c r="H343" s="21" t="s">
        <v>4755</v>
      </c>
    </row>
    <row r="344" ht="15.75" customHeight="1">
      <c r="A344" s="21" t="s">
        <v>760</v>
      </c>
      <c r="B344" s="21">
        <v>17.43</v>
      </c>
      <c r="C344" s="21">
        <v>8.64</v>
      </c>
      <c r="D344" s="21" t="s">
        <v>4753</v>
      </c>
      <c r="E344" s="21" t="s">
        <v>4753</v>
      </c>
      <c r="F344" s="21" t="s">
        <v>4753</v>
      </c>
      <c r="G344" s="21" t="s">
        <v>4754</v>
      </c>
      <c r="H344" s="21" t="s">
        <v>4755</v>
      </c>
    </row>
    <row r="345" ht="15.75" customHeight="1">
      <c r="A345" s="21" t="s">
        <v>762</v>
      </c>
      <c r="B345" s="21">
        <v>19.33</v>
      </c>
      <c r="C345" s="21">
        <v>4.27</v>
      </c>
      <c r="D345" s="21" t="s">
        <v>4753</v>
      </c>
      <c r="E345" s="21" t="s">
        <v>4753</v>
      </c>
      <c r="F345" s="21" t="s">
        <v>4753</v>
      </c>
      <c r="G345" s="21" t="s">
        <v>4754</v>
      </c>
      <c r="H345" s="21" t="s">
        <v>4755</v>
      </c>
    </row>
    <row r="346" ht="15.75" customHeight="1">
      <c r="A346" s="21" t="s">
        <v>764</v>
      </c>
      <c r="B346" s="21">
        <v>30.52</v>
      </c>
      <c r="C346" s="21">
        <v>4.21</v>
      </c>
      <c r="D346" s="21" t="s">
        <v>4753</v>
      </c>
      <c r="E346" s="21" t="s">
        <v>4753</v>
      </c>
      <c r="F346" s="21" t="s">
        <v>4753</v>
      </c>
      <c r="G346" s="21">
        <v>1.0</v>
      </c>
      <c r="H346" s="21" t="s">
        <v>4755</v>
      </c>
    </row>
    <row r="347" ht="15.75" customHeight="1">
      <c r="A347" s="21" t="s">
        <v>766</v>
      </c>
      <c r="B347" s="21">
        <v>39.21</v>
      </c>
      <c r="C347" s="21">
        <v>5.04</v>
      </c>
      <c r="D347" s="21" t="s">
        <v>4753</v>
      </c>
      <c r="E347" s="21" t="s">
        <v>4753</v>
      </c>
      <c r="F347" s="21" t="s">
        <v>4756</v>
      </c>
      <c r="G347" s="21">
        <v>1.0</v>
      </c>
      <c r="H347" s="21" t="s">
        <v>4755</v>
      </c>
    </row>
    <row r="348" ht="15.75" customHeight="1">
      <c r="A348" s="21" t="s">
        <v>768</v>
      </c>
      <c r="B348" s="21">
        <v>26.98</v>
      </c>
      <c r="C348" s="21">
        <v>5.21</v>
      </c>
      <c r="D348" s="21" t="s">
        <v>4755</v>
      </c>
      <c r="E348" s="21" t="s">
        <v>4753</v>
      </c>
      <c r="F348" s="21" t="s">
        <v>4753</v>
      </c>
      <c r="G348" s="21">
        <v>2.0</v>
      </c>
      <c r="H348" s="21" t="s">
        <v>4755</v>
      </c>
    </row>
    <row r="349" ht="15.75" customHeight="1">
      <c r="A349" s="21" t="s">
        <v>770</v>
      </c>
      <c r="B349" s="21">
        <v>25.84</v>
      </c>
      <c r="C349" s="21">
        <v>8.83</v>
      </c>
      <c r="D349" s="21" t="s">
        <v>4753</v>
      </c>
      <c r="E349" s="21" t="s">
        <v>4753</v>
      </c>
      <c r="F349" s="21" t="s">
        <v>4753</v>
      </c>
      <c r="G349" s="21" t="s">
        <v>4754</v>
      </c>
      <c r="H349" s="21" t="s">
        <v>4753</v>
      </c>
    </row>
    <row r="350" ht="15.75" customHeight="1">
      <c r="A350" s="21" t="s">
        <v>772</v>
      </c>
      <c r="B350" s="21">
        <v>28.31</v>
      </c>
      <c r="C350" s="21">
        <v>8.47</v>
      </c>
      <c r="D350" s="21" t="s">
        <v>4755</v>
      </c>
      <c r="E350" s="21" t="s">
        <v>4753</v>
      </c>
      <c r="F350" s="21" t="s">
        <v>4753</v>
      </c>
      <c r="G350" s="21">
        <v>2.0</v>
      </c>
      <c r="H350" s="21" t="s">
        <v>4755</v>
      </c>
    </row>
    <row r="351" ht="15.75" customHeight="1">
      <c r="A351" s="21" t="s">
        <v>774</v>
      </c>
      <c r="B351" s="21">
        <v>23.94</v>
      </c>
      <c r="C351" s="21">
        <v>4.2</v>
      </c>
      <c r="D351" s="21" t="s">
        <v>4753</v>
      </c>
      <c r="E351" s="21" t="s">
        <v>4753</v>
      </c>
      <c r="F351" s="21" t="s">
        <v>4753</v>
      </c>
      <c r="G351" s="21" t="s">
        <v>4754</v>
      </c>
      <c r="H351" s="21" t="s">
        <v>4755</v>
      </c>
    </row>
    <row r="352" ht="15.75" customHeight="1">
      <c r="A352" s="21" t="s">
        <v>776</v>
      </c>
      <c r="B352" s="21">
        <v>20.03</v>
      </c>
      <c r="C352" s="21">
        <v>6.14</v>
      </c>
      <c r="D352" s="21" t="s">
        <v>4755</v>
      </c>
      <c r="E352" s="21" t="s">
        <v>4753</v>
      </c>
      <c r="F352" s="21" t="s">
        <v>4753</v>
      </c>
      <c r="G352" s="21" t="s">
        <v>4754</v>
      </c>
      <c r="H352" s="21" t="s">
        <v>4755</v>
      </c>
    </row>
    <row r="353" ht="15.75" customHeight="1">
      <c r="A353" s="21" t="s">
        <v>778</v>
      </c>
      <c r="B353" s="21">
        <v>41.42</v>
      </c>
      <c r="C353" s="21">
        <v>6.07</v>
      </c>
      <c r="D353" s="21" t="s">
        <v>4753</v>
      </c>
      <c r="E353" s="21" t="s">
        <v>4753</v>
      </c>
      <c r="F353" s="21" t="s">
        <v>4753</v>
      </c>
      <c r="G353" s="21" t="s">
        <v>4754</v>
      </c>
      <c r="H353" s="21" t="s">
        <v>4753</v>
      </c>
    </row>
    <row r="354" ht="15.75" customHeight="1">
      <c r="A354" s="21" t="s">
        <v>780</v>
      </c>
      <c r="B354" s="21">
        <v>36.67</v>
      </c>
      <c r="C354" s="21">
        <v>10.21</v>
      </c>
      <c r="D354" s="21" t="s">
        <v>4753</v>
      </c>
      <c r="E354" s="21" t="s">
        <v>4753</v>
      </c>
      <c r="F354" s="21" t="s">
        <v>4753</v>
      </c>
      <c r="G354" s="21" t="s">
        <v>4754</v>
      </c>
      <c r="H354" s="21" t="s">
        <v>4753</v>
      </c>
    </row>
    <row r="355" ht="15.75" customHeight="1">
      <c r="A355" s="21" t="s">
        <v>782</v>
      </c>
      <c r="B355" s="21">
        <v>27.645</v>
      </c>
      <c r="C355" s="21">
        <v>4.69</v>
      </c>
      <c r="D355" s="21" t="s">
        <v>4753</v>
      </c>
      <c r="E355" s="21" t="s">
        <v>4753</v>
      </c>
      <c r="F355" s="21" t="s">
        <v>4753</v>
      </c>
      <c r="G355" s="21" t="s">
        <v>4754</v>
      </c>
      <c r="H355" s="21" t="s">
        <v>4753</v>
      </c>
    </row>
    <row r="356" ht="15.75" customHeight="1">
      <c r="A356" s="21" t="s">
        <v>784</v>
      </c>
      <c r="B356" s="21">
        <v>22.72</v>
      </c>
      <c r="C356" s="21">
        <v>5.71</v>
      </c>
      <c r="D356" s="21" t="s">
        <v>4753</v>
      </c>
      <c r="E356" s="21" t="s">
        <v>4753</v>
      </c>
      <c r="F356" s="21" t="s">
        <v>4753</v>
      </c>
      <c r="G356" s="21" t="s">
        <v>4754</v>
      </c>
      <c r="H356" s="21" t="s">
        <v>4755</v>
      </c>
    </row>
    <row r="357" ht="15.75" customHeight="1">
      <c r="A357" s="21" t="s">
        <v>786</v>
      </c>
      <c r="B357" s="21">
        <v>36.52</v>
      </c>
      <c r="C357" s="21">
        <v>9.07</v>
      </c>
      <c r="D357" s="21" t="s">
        <v>4755</v>
      </c>
      <c r="E357" s="21" t="s">
        <v>4753</v>
      </c>
      <c r="F357" s="21" t="s">
        <v>4756</v>
      </c>
      <c r="G357" s="21">
        <v>1.0</v>
      </c>
      <c r="H357" s="21" t="s">
        <v>4753</v>
      </c>
    </row>
    <row r="358" ht="15.75" customHeight="1">
      <c r="A358" s="21" t="s">
        <v>788</v>
      </c>
      <c r="B358" s="21">
        <v>33.96</v>
      </c>
      <c r="C358" s="21">
        <v>4.99</v>
      </c>
      <c r="D358" s="21" t="s">
        <v>4753</v>
      </c>
      <c r="E358" s="21" t="s">
        <v>4753</v>
      </c>
      <c r="F358" s="21" t="s">
        <v>4753</v>
      </c>
      <c r="G358" s="21" t="s">
        <v>4754</v>
      </c>
      <c r="H358" s="21" t="s">
        <v>4755</v>
      </c>
    </row>
    <row r="359" ht="15.75" customHeight="1">
      <c r="A359" s="21" t="s">
        <v>790</v>
      </c>
      <c r="B359" s="21">
        <v>26.695</v>
      </c>
      <c r="C359" s="21">
        <v>8.31</v>
      </c>
      <c r="D359" s="21" t="s">
        <v>4753</v>
      </c>
      <c r="E359" s="21" t="s">
        <v>4753</v>
      </c>
      <c r="F359" s="21" t="s">
        <v>4753</v>
      </c>
      <c r="G359" s="21" t="s">
        <v>4754</v>
      </c>
      <c r="H359" s="21" t="s">
        <v>4755</v>
      </c>
    </row>
    <row r="360" ht="15.75" customHeight="1">
      <c r="A360" s="21" t="s">
        <v>792</v>
      </c>
      <c r="B360" s="21">
        <v>18.45</v>
      </c>
      <c r="C360" s="21">
        <v>5.07</v>
      </c>
      <c r="D360" s="21" t="s">
        <v>4755</v>
      </c>
      <c r="E360" s="21" t="s">
        <v>4753</v>
      </c>
      <c r="F360" s="21" t="s">
        <v>4753</v>
      </c>
      <c r="G360" s="21" t="s">
        <v>4754</v>
      </c>
      <c r="H360" s="21" t="s">
        <v>4755</v>
      </c>
    </row>
    <row r="361" ht="15.75" customHeight="1">
      <c r="A361" s="21" t="s">
        <v>794</v>
      </c>
      <c r="B361" s="21">
        <v>33.18</v>
      </c>
      <c r="C361" s="21">
        <v>4.79</v>
      </c>
      <c r="D361" s="21" t="s">
        <v>4753</v>
      </c>
      <c r="E361" s="21" t="s">
        <v>4753</v>
      </c>
      <c r="F361" s="21" t="s">
        <v>4753</v>
      </c>
      <c r="G361" s="21" t="s">
        <v>4754</v>
      </c>
      <c r="H361" s="21" t="s">
        <v>4755</v>
      </c>
    </row>
    <row r="362" ht="15.75" customHeight="1">
      <c r="A362" s="21" t="s">
        <v>796</v>
      </c>
      <c r="B362" s="21">
        <v>36.1</v>
      </c>
      <c r="C362" s="21">
        <v>11.39</v>
      </c>
      <c r="D362" s="21" t="s">
        <v>4755</v>
      </c>
      <c r="E362" s="21" t="s">
        <v>4753</v>
      </c>
      <c r="F362" s="21" t="s">
        <v>4753</v>
      </c>
      <c r="G362" s="21">
        <v>2.0</v>
      </c>
      <c r="H362" s="21" t="s">
        <v>4753</v>
      </c>
    </row>
    <row r="363" ht="15.75" customHeight="1">
      <c r="A363" s="21" t="s">
        <v>798</v>
      </c>
      <c r="B363" s="21">
        <v>22.77</v>
      </c>
      <c r="C363" s="21">
        <v>6.0</v>
      </c>
      <c r="D363" s="21" t="s">
        <v>4753</v>
      </c>
      <c r="E363" s="21" t="s">
        <v>4753</v>
      </c>
      <c r="F363" s="21" t="s">
        <v>4753</v>
      </c>
      <c r="G363" s="21" t="s">
        <v>4754</v>
      </c>
      <c r="H363" s="21" t="s">
        <v>4755</v>
      </c>
    </row>
    <row r="364" ht="15.75" customHeight="1">
      <c r="A364" s="21" t="s">
        <v>800</v>
      </c>
      <c r="B364" s="21">
        <v>21.24</v>
      </c>
      <c r="C364" s="21">
        <v>5.13</v>
      </c>
      <c r="D364" s="21" t="s">
        <v>4753</v>
      </c>
      <c r="E364" s="21" t="s">
        <v>4753</v>
      </c>
      <c r="F364" s="21" t="s">
        <v>4753</v>
      </c>
      <c r="G364" s="21" t="s">
        <v>4754</v>
      </c>
      <c r="H364" s="21" t="s">
        <v>4755</v>
      </c>
    </row>
    <row r="365" ht="15.75" customHeight="1">
      <c r="A365" s="21" t="s">
        <v>802</v>
      </c>
      <c r="B365" s="21">
        <v>17.6</v>
      </c>
      <c r="C365" s="21">
        <v>5.26</v>
      </c>
      <c r="D365" s="21" t="s">
        <v>4755</v>
      </c>
      <c r="E365" s="21" t="s">
        <v>4753</v>
      </c>
      <c r="F365" s="21" t="s">
        <v>4753</v>
      </c>
      <c r="G365" s="21" t="s">
        <v>4754</v>
      </c>
      <c r="H365" s="21" t="s">
        <v>4755</v>
      </c>
    </row>
    <row r="366" ht="15.75" customHeight="1">
      <c r="A366" s="21" t="s">
        <v>804</v>
      </c>
      <c r="B366" s="21">
        <v>26.29</v>
      </c>
      <c r="C366" s="21">
        <v>6.84</v>
      </c>
      <c r="D366" s="21" t="s">
        <v>4753</v>
      </c>
      <c r="E366" s="21" t="s">
        <v>4753</v>
      </c>
      <c r="F366" s="21" t="s">
        <v>4753</v>
      </c>
      <c r="G366" s="21" t="s">
        <v>4754</v>
      </c>
      <c r="H366" s="21" t="s">
        <v>4755</v>
      </c>
    </row>
    <row r="367" ht="15.75" customHeight="1">
      <c r="A367" s="21" t="s">
        <v>806</v>
      </c>
      <c r="B367" s="21">
        <v>35.31</v>
      </c>
      <c r="C367" s="21">
        <v>9.04</v>
      </c>
      <c r="D367" s="21" t="s">
        <v>4753</v>
      </c>
      <c r="E367" s="21" t="s">
        <v>4753</v>
      </c>
      <c r="F367" s="21" t="s">
        <v>4753</v>
      </c>
      <c r="G367" s="21" t="s">
        <v>4754</v>
      </c>
      <c r="H367" s="21" t="s">
        <v>4753</v>
      </c>
    </row>
    <row r="368" ht="15.75" customHeight="1">
      <c r="A368" s="21" t="s">
        <v>808</v>
      </c>
      <c r="B368" s="21">
        <v>27.04</v>
      </c>
      <c r="C368" s="21">
        <v>4.1</v>
      </c>
      <c r="D368" s="21" t="s">
        <v>4753</v>
      </c>
      <c r="E368" s="21" t="s">
        <v>4753</v>
      </c>
      <c r="F368" s="21" t="s">
        <v>4753</v>
      </c>
      <c r="G368" s="21">
        <v>1.0</v>
      </c>
      <c r="H368" s="21" t="s">
        <v>4755</v>
      </c>
    </row>
    <row r="369" ht="15.75" customHeight="1">
      <c r="A369" s="21" t="s">
        <v>810</v>
      </c>
      <c r="B369" s="21">
        <v>30.23</v>
      </c>
      <c r="C369" s="21">
        <v>4.23</v>
      </c>
      <c r="D369" s="21" t="s">
        <v>4755</v>
      </c>
      <c r="E369" s="21" t="s">
        <v>4753</v>
      </c>
      <c r="F369" s="21" t="s">
        <v>4756</v>
      </c>
      <c r="G369" s="21">
        <v>1.0</v>
      </c>
      <c r="H369" s="21" t="s">
        <v>4755</v>
      </c>
    </row>
    <row r="370" ht="15.75" customHeight="1">
      <c r="A370" s="21" t="s">
        <v>812</v>
      </c>
      <c r="B370" s="21">
        <v>30.6</v>
      </c>
      <c r="C370" s="21">
        <v>6.48</v>
      </c>
      <c r="D370" s="21" t="s">
        <v>4755</v>
      </c>
      <c r="E370" s="21" t="s">
        <v>4753</v>
      </c>
      <c r="F370" s="21" t="s">
        <v>4756</v>
      </c>
      <c r="G370" s="21">
        <v>1.0</v>
      </c>
      <c r="H370" s="21" t="s">
        <v>4755</v>
      </c>
    </row>
    <row r="371" ht="15.75" customHeight="1">
      <c r="A371" s="21" t="s">
        <v>814</v>
      </c>
      <c r="B371" s="21">
        <v>26.8</v>
      </c>
      <c r="C371" s="21">
        <v>5.53</v>
      </c>
      <c r="D371" s="21" t="s">
        <v>4753</v>
      </c>
      <c r="E371" s="21" t="s">
        <v>4753</v>
      </c>
      <c r="F371" s="21" t="s">
        <v>4753</v>
      </c>
      <c r="G371" s="21">
        <v>1.0</v>
      </c>
      <c r="H371" s="21" t="s">
        <v>4755</v>
      </c>
    </row>
    <row r="372" ht="15.75" customHeight="1">
      <c r="A372" s="21" t="s">
        <v>816</v>
      </c>
      <c r="B372" s="21">
        <v>16.86</v>
      </c>
      <c r="C372" s="21">
        <v>4.07</v>
      </c>
      <c r="D372" s="21" t="s">
        <v>4755</v>
      </c>
      <c r="E372" s="21" t="s">
        <v>4753</v>
      </c>
      <c r="F372" s="21" t="s">
        <v>4753</v>
      </c>
      <c r="G372" s="21" t="s">
        <v>4754</v>
      </c>
      <c r="H372" s="21" t="s">
        <v>4755</v>
      </c>
    </row>
    <row r="373" ht="15.75" customHeight="1">
      <c r="A373" s="21" t="s">
        <v>818</v>
      </c>
      <c r="B373" s="21">
        <v>16.3</v>
      </c>
      <c r="C373" s="21">
        <v>5.51</v>
      </c>
      <c r="D373" s="21" t="s">
        <v>4753</v>
      </c>
      <c r="E373" s="21" t="s">
        <v>4753</v>
      </c>
      <c r="F373" s="21" t="s">
        <v>4753</v>
      </c>
      <c r="G373" s="21">
        <v>1.0</v>
      </c>
      <c r="H373" s="21" t="s">
        <v>4755</v>
      </c>
    </row>
    <row r="374" ht="15.75" customHeight="1">
      <c r="A374" s="21" t="s">
        <v>820</v>
      </c>
      <c r="B374" s="21">
        <v>29.81</v>
      </c>
      <c r="C374" s="21">
        <v>11.66</v>
      </c>
      <c r="D374" s="21" t="s">
        <v>4753</v>
      </c>
      <c r="E374" s="21" t="s">
        <v>4753</v>
      </c>
      <c r="F374" s="21" t="s">
        <v>4753</v>
      </c>
      <c r="G374" s="21" t="s">
        <v>4754</v>
      </c>
      <c r="H374" s="21" t="s">
        <v>4755</v>
      </c>
    </row>
    <row r="375" ht="15.75" customHeight="1">
      <c r="A375" s="21" t="s">
        <v>822</v>
      </c>
      <c r="B375" s="21">
        <v>16.33</v>
      </c>
      <c r="C375" s="21">
        <v>7.26</v>
      </c>
      <c r="D375" s="21" t="s">
        <v>4755</v>
      </c>
      <c r="E375" s="21" t="s">
        <v>4753</v>
      </c>
      <c r="F375" s="21" t="s">
        <v>4753</v>
      </c>
      <c r="G375" s="21" t="s">
        <v>4754</v>
      </c>
      <c r="H375" s="21" t="s">
        <v>4755</v>
      </c>
    </row>
    <row r="376" ht="15.75" customHeight="1">
      <c r="A376" s="21" t="s">
        <v>824</v>
      </c>
      <c r="B376" s="21">
        <v>16.37</v>
      </c>
      <c r="C376" s="21">
        <v>4.79</v>
      </c>
      <c r="D376" s="21" t="s">
        <v>4755</v>
      </c>
      <c r="E376" s="21" t="s">
        <v>4753</v>
      </c>
      <c r="F376" s="21" t="s">
        <v>4753</v>
      </c>
      <c r="G376" s="21" t="s">
        <v>4754</v>
      </c>
      <c r="H376" s="21" t="s">
        <v>4755</v>
      </c>
    </row>
    <row r="377" ht="15.75" customHeight="1">
      <c r="A377" s="21" t="s">
        <v>826</v>
      </c>
      <c r="B377" s="21">
        <v>22.42</v>
      </c>
      <c r="C377" s="21">
        <v>4.68</v>
      </c>
      <c r="D377" s="21" t="s">
        <v>4755</v>
      </c>
      <c r="E377" s="21" t="s">
        <v>4753</v>
      </c>
      <c r="F377" s="21" t="s">
        <v>4753</v>
      </c>
      <c r="G377" s="21">
        <v>1.0</v>
      </c>
      <c r="H377" s="21" t="s">
        <v>4753</v>
      </c>
    </row>
    <row r="378" ht="15.75" customHeight="1">
      <c r="A378" s="21" t="s">
        <v>828</v>
      </c>
      <c r="B378" s="21">
        <v>31.35</v>
      </c>
      <c r="C378" s="21">
        <v>4.33</v>
      </c>
      <c r="D378" s="21" t="s">
        <v>4755</v>
      </c>
      <c r="E378" s="21" t="s">
        <v>4753</v>
      </c>
      <c r="F378" s="21" t="s">
        <v>4756</v>
      </c>
      <c r="G378" s="21">
        <v>1.0</v>
      </c>
      <c r="H378" s="21" t="s">
        <v>4753</v>
      </c>
    </row>
    <row r="379" ht="15.75" customHeight="1">
      <c r="A379" s="21" t="s">
        <v>830</v>
      </c>
      <c r="B379" s="21">
        <v>31.9</v>
      </c>
      <c r="C379" s="21">
        <v>11.89</v>
      </c>
      <c r="D379" s="21" t="s">
        <v>4753</v>
      </c>
      <c r="E379" s="21" t="s">
        <v>4753</v>
      </c>
      <c r="F379" s="21" t="s">
        <v>4753</v>
      </c>
      <c r="G379" s="21" t="s">
        <v>4754</v>
      </c>
      <c r="H379" s="21" t="s">
        <v>4753</v>
      </c>
    </row>
    <row r="380" ht="15.75" customHeight="1">
      <c r="A380" s="21" t="s">
        <v>832</v>
      </c>
      <c r="B380" s="21">
        <v>30.6</v>
      </c>
      <c r="C380" s="21">
        <v>5.24</v>
      </c>
      <c r="D380" s="21" t="s">
        <v>4753</v>
      </c>
      <c r="E380" s="21" t="s">
        <v>4753</v>
      </c>
      <c r="F380" s="21" t="s">
        <v>4753</v>
      </c>
      <c r="G380" s="21" t="s">
        <v>4754</v>
      </c>
      <c r="H380" s="21" t="s">
        <v>4755</v>
      </c>
    </row>
    <row r="381" ht="15.75" customHeight="1">
      <c r="A381" s="21" t="s">
        <v>834</v>
      </c>
      <c r="B381" s="21">
        <v>28.975</v>
      </c>
      <c r="C381" s="21">
        <v>7.63</v>
      </c>
      <c r="D381" s="21" t="s">
        <v>4753</v>
      </c>
      <c r="E381" s="21" t="s">
        <v>4753</v>
      </c>
      <c r="F381" s="21" t="s">
        <v>4753</v>
      </c>
      <c r="G381" s="21" t="s">
        <v>4754</v>
      </c>
      <c r="H381" s="21" t="s">
        <v>4755</v>
      </c>
    </row>
    <row r="382" ht="15.75" customHeight="1">
      <c r="A382" s="21" t="s">
        <v>836</v>
      </c>
      <c r="B382" s="21">
        <v>24.86</v>
      </c>
      <c r="C382" s="21">
        <v>8.92</v>
      </c>
      <c r="D382" s="21" t="s">
        <v>4755</v>
      </c>
      <c r="E382" s="21" t="s">
        <v>4753</v>
      </c>
      <c r="F382" s="21" t="s">
        <v>4753</v>
      </c>
      <c r="G382" s="21">
        <v>2.0</v>
      </c>
      <c r="H382" s="21" t="s">
        <v>4753</v>
      </c>
    </row>
    <row r="383" ht="15.75" customHeight="1">
      <c r="A383" s="21" t="s">
        <v>838</v>
      </c>
      <c r="B383" s="21">
        <v>19.54</v>
      </c>
      <c r="C383" s="21">
        <v>5.37</v>
      </c>
      <c r="D383" s="21" t="s">
        <v>4753</v>
      </c>
      <c r="E383" s="21" t="s">
        <v>4753</v>
      </c>
      <c r="F383" s="21" t="s">
        <v>4753</v>
      </c>
      <c r="G383" s="21" t="s">
        <v>4754</v>
      </c>
      <c r="H383" s="21" t="s">
        <v>4755</v>
      </c>
    </row>
    <row r="384" ht="15.75" customHeight="1">
      <c r="A384" s="21" t="s">
        <v>840</v>
      </c>
      <c r="B384" s="21">
        <v>26.74</v>
      </c>
      <c r="C384" s="21">
        <v>4.31</v>
      </c>
      <c r="D384" s="21" t="s">
        <v>4753</v>
      </c>
      <c r="E384" s="21" t="s">
        <v>4753</v>
      </c>
      <c r="F384" s="21" t="s">
        <v>4753</v>
      </c>
      <c r="G384" s="21" t="s">
        <v>4754</v>
      </c>
      <c r="H384" s="21" t="s">
        <v>4755</v>
      </c>
    </row>
    <row r="385" ht="15.75" customHeight="1">
      <c r="A385" s="21" t="s">
        <v>842</v>
      </c>
      <c r="B385" s="21">
        <v>22.99</v>
      </c>
      <c r="C385" s="21">
        <v>10.46</v>
      </c>
      <c r="D385" s="21" t="s">
        <v>4753</v>
      </c>
      <c r="E385" s="21" t="s">
        <v>4753</v>
      </c>
      <c r="F385" s="21" t="s">
        <v>4753</v>
      </c>
      <c r="G385" s="21">
        <v>3.0</v>
      </c>
      <c r="H385" s="21" t="s">
        <v>4755</v>
      </c>
    </row>
    <row r="386" ht="15.75" customHeight="1">
      <c r="A386" s="21" t="s">
        <v>844</v>
      </c>
      <c r="B386" s="21">
        <v>31.46</v>
      </c>
      <c r="C386" s="21">
        <v>7.39</v>
      </c>
      <c r="D386" s="21" t="s">
        <v>4753</v>
      </c>
      <c r="E386" s="21" t="s">
        <v>4753</v>
      </c>
      <c r="F386" s="21" t="s">
        <v>4753</v>
      </c>
      <c r="G386" s="21" t="s">
        <v>4754</v>
      </c>
      <c r="H386" s="21" t="s">
        <v>4753</v>
      </c>
    </row>
    <row r="387" ht="15.75" customHeight="1">
      <c r="A387" s="21" t="s">
        <v>846</v>
      </c>
      <c r="B387" s="21">
        <v>30.86</v>
      </c>
      <c r="C387" s="21">
        <v>6.18</v>
      </c>
      <c r="D387" s="21" t="s">
        <v>4753</v>
      </c>
      <c r="E387" s="21" t="s">
        <v>4755</v>
      </c>
      <c r="F387" s="21" t="s">
        <v>4753</v>
      </c>
      <c r="G387" s="21">
        <v>2.0</v>
      </c>
      <c r="H387" s="21" t="s">
        <v>4755</v>
      </c>
    </row>
    <row r="388" ht="15.75" customHeight="1">
      <c r="A388" s="21" t="s">
        <v>848</v>
      </c>
      <c r="B388" s="21">
        <v>31.96</v>
      </c>
      <c r="C388" s="21">
        <v>8.86</v>
      </c>
      <c r="D388" s="21" t="s">
        <v>4753</v>
      </c>
      <c r="E388" s="21" t="s">
        <v>4753</v>
      </c>
      <c r="F388" s="21" t="s">
        <v>4753</v>
      </c>
      <c r="G388" s="21" t="s">
        <v>4754</v>
      </c>
      <c r="H388" s="21" t="s">
        <v>4755</v>
      </c>
    </row>
    <row r="389" ht="15.75" customHeight="1">
      <c r="A389" s="21" t="s">
        <v>850</v>
      </c>
      <c r="B389" s="21">
        <v>23.76</v>
      </c>
      <c r="C389" s="21">
        <v>10.96</v>
      </c>
      <c r="D389" s="21" t="s">
        <v>4753</v>
      </c>
      <c r="E389" s="21" t="s">
        <v>4753</v>
      </c>
      <c r="F389" s="21" t="s">
        <v>4753</v>
      </c>
      <c r="G389" s="21">
        <v>3.0</v>
      </c>
      <c r="H389" s="21" t="s">
        <v>4755</v>
      </c>
    </row>
    <row r="390" ht="15.75" customHeight="1">
      <c r="A390" s="21" t="s">
        <v>852</v>
      </c>
      <c r="B390" s="21">
        <v>19.38</v>
      </c>
      <c r="C390" s="21">
        <v>6.28</v>
      </c>
      <c r="D390" s="21" t="s">
        <v>4753</v>
      </c>
      <c r="E390" s="21" t="s">
        <v>4753</v>
      </c>
      <c r="F390" s="21" t="s">
        <v>4753</v>
      </c>
      <c r="G390" s="21" t="s">
        <v>4754</v>
      </c>
      <c r="H390" s="21" t="s">
        <v>4755</v>
      </c>
    </row>
    <row r="391" ht="15.75" customHeight="1">
      <c r="A391" s="21" t="s">
        <v>854</v>
      </c>
      <c r="B391" s="21">
        <v>16.21</v>
      </c>
      <c r="C391" s="21">
        <v>6.29</v>
      </c>
      <c r="D391" s="21" t="s">
        <v>4755</v>
      </c>
      <c r="E391" s="21" t="s">
        <v>4753</v>
      </c>
      <c r="F391" s="21" t="s">
        <v>4753</v>
      </c>
      <c r="G391" s="21">
        <v>1.0</v>
      </c>
      <c r="H391" s="21" t="s">
        <v>4755</v>
      </c>
    </row>
    <row r="392" ht="15.75" customHeight="1">
      <c r="A392" s="21" t="s">
        <v>856</v>
      </c>
      <c r="B392" s="21">
        <v>32.54</v>
      </c>
      <c r="C392" s="21">
        <v>4.02</v>
      </c>
      <c r="D392" s="21" t="s">
        <v>4753</v>
      </c>
      <c r="E392" s="21" t="s">
        <v>4755</v>
      </c>
      <c r="F392" s="21" t="s">
        <v>4753</v>
      </c>
      <c r="G392" s="21">
        <v>1.0</v>
      </c>
      <c r="H392" s="21" t="s">
        <v>4755</v>
      </c>
    </row>
    <row r="393" ht="15.75" customHeight="1">
      <c r="A393" s="21" t="s">
        <v>858</v>
      </c>
      <c r="B393" s="21">
        <v>36.765</v>
      </c>
      <c r="C393" s="21">
        <v>11.95</v>
      </c>
      <c r="D393" s="21" t="s">
        <v>4755</v>
      </c>
      <c r="E393" s="21" t="s">
        <v>4753</v>
      </c>
      <c r="F393" s="21" t="s">
        <v>4753</v>
      </c>
      <c r="G393" s="21">
        <v>2.0</v>
      </c>
      <c r="H393" s="21" t="s">
        <v>4753</v>
      </c>
    </row>
    <row r="394" ht="15.75" customHeight="1">
      <c r="A394" s="21" t="s">
        <v>860</v>
      </c>
      <c r="B394" s="21">
        <v>35.91</v>
      </c>
      <c r="C394" s="21">
        <v>8.71</v>
      </c>
      <c r="D394" s="21" t="s">
        <v>4753</v>
      </c>
      <c r="E394" s="21" t="s">
        <v>4753</v>
      </c>
      <c r="F394" s="21" t="s">
        <v>4753</v>
      </c>
      <c r="G394" s="21" t="s">
        <v>4754</v>
      </c>
      <c r="H394" s="21" t="s">
        <v>4753</v>
      </c>
    </row>
    <row r="395" ht="15.75" customHeight="1">
      <c r="A395" s="21" t="s">
        <v>862</v>
      </c>
      <c r="B395" s="21">
        <v>32.06</v>
      </c>
      <c r="C395" s="21">
        <v>4.67</v>
      </c>
      <c r="D395" s="21" t="s">
        <v>4753</v>
      </c>
      <c r="E395" s="21" t="s">
        <v>4755</v>
      </c>
      <c r="F395" s="21" t="s">
        <v>4753</v>
      </c>
      <c r="G395" s="21">
        <v>1.0</v>
      </c>
      <c r="H395" s="21" t="s">
        <v>4755</v>
      </c>
    </row>
    <row r="396" ht="15.75" customHeight="1">
      <c r="A396" s="21" t="s">
        <v>864</v>
      </c>
      <c r="B396" s="21">
        <v>24.1</v>
      </c>
      <c r="C396" s="21">
        <v>11.14</v>
      </c>
      <c r="D396" s="21" t="s">
        <v>4755</v>
      </c>
      <c r="E396" s="21" t="s">
        <v>4753</v>
      </c>
      <c r="F396" s="21" t="s">
        <v>4753</v>
      </c>
      <c r="G396" s="21">
        <v>1.0</v>
      </c>
      <c r="H396" s="21" t="s">
        <v>4753</v>
      </c>
    </row>
    <row r="397" ht="15.75" customHeight="1">
      <c r="A397" s="21" t="s">
        <v>866</v>
      </c>
      <c r="B397" s="21">
        <v>27.1</v>
      </c>
      <c r="C397" s="21">
        <v>9.05</v>
      </c>
      <c r="D397" s="21" t="s">
        <v>4753</v>
      </c>
      <c r="E397" s="21" t="s">
        <v>4753</v>
      </c>
      <c r="F397" s="21" t="s">
        <v>4753</v>
      </c>
      <c r="G397" s="21">
        <v>2.0</v>
      </c>
      <c r="H397" s="21" t="s">
        <v>4753</v>
      </c>
    </row>
    <row r="398" ht="15.75" customHeight="1">
      <c r="A398" s="21" t="s">
        <v>868</v>
      </c>
      <c r="B398" s="21">
        <v>24.42</v>
      </c>
      <c r="C398" s="21">
        <v>11.31</v>
      </c>
      <c r="D398" s="21" t="s">
        <v>4753</v>
      </c>
      <c r="E398" s="21" t="s">
        <v>4753</v>
      </c>
      <c r="F398" s="21" t="s">
        <v>4753</v>
      </c>
      <c r="G398" s="21" t="s">
        <v>4754</v>
      </c>
      <c r="H398" s="21" t="s">
        <v>4755</v>
      </c>
    </row>
    <row r="399" ht="15.75" customHeight="1">
      <c r="A399" s="21" t="s">
        <v>870</v>
      </c>
      <c r="B399" s="21">
        <v>26.695</v>
      </c>
      <c r="C399" s="21">
        <v>4.68</v>
      </c>
      <c r="D399" s="21" t="s">
        <v>4755</v>
      </c>
      <c r="E399" s="21" t="s">
        <v>4753</v>
      </c>
      <c r="F399" s="21" t="s">
        <v>4753</v>
      </c>
      <c r="G399" s="21">
        <v>2.0</v>
      </c>
      <c r="H399" s="21" t="s">
        <v>4755</v>
      </c>
    </row>
    <row r="400" ht="15.75" customHeight="1">
      <c r="A400" s="21" t="s">
        <v>872</v>
      </c>
      <c r="B400" s="21">
        <v>27.79</v>
      </c>
      <c r="C400" s="21">
        <v>6.05</v>
      </c>
      <c r="D400" s="21" t="s">
        <v>4755</v>
      </c>
      <c r="E400" s="21" t="s">
        <v>4755</v>
      </c>
      <c r="F400" s="21" t="s">
        <v>4753</v>
      </c>
      <c r="G400" s="21">
        <v>1.0</v>
      </c>
      <c r="H400" s="21" t="s">
        <v>4755</v>
      </c>
    </row>
    <row r="401" ht="15.75" customHeight="1">
      <c r="A401" s="21" t="s">
        <v>874</v>
      </c>
      <c r="B401" s="21">
        <v>32.68</v>
      </c>
      <c r="C401" s="21">
        <v>4.68</v>
      </c>
      <c r="D401" s="21" t="s">
        <v>4755</v>
      </c>
      <c r="E401" s="21" t="s">
        <v>4753</v>
      </c>
      <c r="F401" s="21" t="s">
        <v>4753</v>
      </c>
      <c r="G401" s="21" t="s">
        <v>4754</v>
      </c>
      <c r="H401" s="21" t="s">
        <v>4753</v>
      </c>
    </row>
    <row r="402" ht="15.75" customHeight="1">
      <c r="A402" s="21" t="s">
        <v>876</v>
      </c>
      <c r="B402" s="21">
        <v>26.4</v>
      </c>
      <c r="C402" s="21">
        <v>9.5</v>
      </c>
      <c r="D402" s="21" t="s">
        <v>4755</v>
      </c>
      <c r="E402" s="21" t="s">
        <v>4753</v>
      </c>
      <c r="F402" s="21" t="s">
        <v>4753</v>
      </c>
      <c r="G402" s="21">
        <v>2.0</v>
      </c>
      <c r="H402" s="21" t="s">
        <v>4753</v>
      </c>
    </row>
    <row r="403" ht="15.75" customHeight="1">
      <c r="A403" s="21" t="s">
        <v>878</v>
      </c>
      <c r="B403" s="21">
        <v>23.655</v>
      </c>
      <c r="C403" s="21">
        <v>10.84</v>
      </c>
      <c r="D403" s="21" t="s">
        <v>4755</v>
      </c>
      <c r="E403" s="21" t="s">
        <v>4753</v>
      </c>
      <c r="F403" s="21" t="s">
        <v>4756</v>
      </c>
      <c r="G403" s="21">
        <v>1.0</v>
      </c>
      <c r="H403" s="21" t="s">
        <v>4755</v>
      </c>
    </row>
    <row r="404" ht="15.75" customHeight="1">
      <c r="A404" s="21" t="s">
        <v>880</v>
      </c>
      <c r="B404" s="21">
        <v>27.36</v>
      </c>
      <c r="C404" s="21">
        <v>5.88</v>
      </c>
      <c r="D404" s="21" t="s">
        <v>4753</v>
      </c>
      <c r="E404" s="21" t="s">
        <v>4753</v>
      </c>
      <c r="F404" s="21" t="s">
        <v>4753</v>
      </c>
      <c r="G404" s="21">
        <v>2.0</v>
      </c>
      <c r="H404" s="21" t="s">
        <v>4753</v>
      </c>
    </row>
    <row r="405" ht="15.75" customHeight="1">
      <c r="A405" s="21" t="s">
        <v>882</v>
      </c>
      <c r="B405" s="21">
        <v>27.82</v>
      </c>
      <c r="C405" s="21">
        <v>5.24</v>
      </c>
      <c r="D405" s="21" t="s">
        <v>4755</v>
      </c>
      <c r="E405" s="21" t="s">
        <v>4753</v>
      </c>
      <c r="F405" s="21" t="s">
        <v>4753</v>
      </c>
      <c r="G405" s="21" t="s">
        <v>4754</v>
      </c>
      <c r="H405" s="21" t="s">
        <v>4755</v>
      </c>
    </row>
    <row r="406" ht="15.75" customHeight="1">
      <c r="A406" s="21" t="s">
        <v>884</v>
      </c>
      <c r="B406" s="21">
        <v>25.46</v>
      </c>
      <c r="C406" s="21">
        <v>11.75</v>
      </c>
      <c r="D406" s="21" t="s">
        <v>4753</v>
      </c>
      <c r="E406" s="21" t="s">
        <v>4753</v>
      </c>
      <c r="F406" s="21" t="s">
        <v>4753</v>
      </c>
      <c r="G406" s="21" t="s">
        <v>4754</v>
      </c>
      <c r="H406" s="21" t="s">
        <v>4753</v>
      </c>
    </row>
    <row r="407" ht="15.75" customHeight="1">
      <c r="A407" s="21" t="s">
        <v>886</v>
      </c>
      <c r="B407" s="21">
        <v>25.1</v>
      </c>
      <c r="C407" s="21">
        <v>6.97</v>
      </c>
      <c r="D407" s="21" t="s">
        <v>4753</v>
      </c>
      <c r="E407" s="21" t="s">
        <v>4753</v>
      </c>
      <c r="F407" s="21" t="s">
        <v>4753</v>
      </c>
      <c r="G407" s="21" t="s">
        <v>4754</v>
      </c>
      <c r="H407" s="21" t="s">
        <v>4755</v>
      </c>
    </row>
    <row r="408" ht="15.75" customHeight="1">
      <c r="A408" s="21" t="s">
        <v>888</v>
      </c>
      <c r="B408" s="21">
        <v>32.11</v>
      </c>
      <c r="C408" s="21">
        <v>4.76</v>
      </c>
      <c r="D408" s="21" t="s">
        <v>4753</v>
      </c>
      <c r="E408" s="21" t="s">
        <v>4753</v>
      </c>
      <c r="F408" s="21" t="s">
        <v>4753</v>
      </c>
      <c r="G408" s="21">
        <v>2.0</v>
      </c>
      <c r="H408" s="21" t="s">
        <v>4753</v>
      </c>
    </row>
    <row r="409" ht="15.75" customHeight="1">
      <c r="A409" s="21" t="s">
        <v>890</v>
      </c>
      <c r="B409" s="21">
        <v>29.8</v>
      </c>
      <c r="C409" s="21">
        <v>8.24</v>
      </c>
      <c r="D409" s="21" t="s">
        <v>4755</v>
      </c>
      <c r="E409" s="21" t="s">
        <v>4753</v>
      </c>
      <c r="F409" s="21" t="s">
        <v>4753</v>
      </c>
      <c r="G409" s="21">
        <v>1.0</v>
      </c>
      <c r="H409" s="21" t="s">
        <v>4755</v>
      </c>
    </row>
    <row r="410" ht="15.75" customHeight="1">
      <c r="A410" s="21" t="s">
        <v>892</v>
      </c>
      <c r="B410" s="21">
        <v>24.01</v>
      </c>
      <c r="C410" s="21">
        <v>4.76</v>
      </c>
      <c r="D410" s="21" t="s">
        <v>4753</v>
      </c>
      <c r="E410" s="21" t="s">
        <v>4753</v>
      </c>
      <c r="F410" s="21" t="s">
        <v>4753</v>
      </c>
      <c r="G410" s="21">
        <v>1.0</v>
      </c>
      <c r="H410" s="21" t="s">
        <v>4755</v>
      </c>
    </row>
    <row r="411" ht="15.75" customHeight="1">
      <c r="A411" s="21" t="s">
        <v>894</v>
      </c>
      <c r="B411" s="21">
        <v>23.21</v>
      </c>
      <c r="C411" s="21">
        <v>6.03</v>
      </c>
      <c r="D411" s="21" t="s">
        <v>4753</v>
      </c>
      <c r="E411" s="21" t="s">
        <v>4753</v>
      </c>
      <c r="F411" s="21" t="s">
        <v>4753</v>
      </c>
      <c r="G411" s="21">
        <v>1.0</v>
      </c>
      <c r="H411" s="21" t="s">
        <v>4753</v>
      </c>
    </row>
    <row r="412" ht="15.75" customHeight="1">
      <c r="A412" s="21" t="s">
        <v>896</v>
      </c>
      <c r="B412" s="21">
        <v>21.2</v>
      </c>
      <c r="C412" s="21">
        <v>4.07</v>
      </c>
      <c r="D412" s="21" t="s">
        <v>4755</v>
      </c>
      <c r="E412" s="21" t="s">
        <v>4753</v>
      </c>
      <c r="F412" s="21" t="s">
        <v>4753</v>
      </c>
      <c r="G412" s="21">
        <v>1.0</v>
      </c>
      <c r="H412" s="21" t="s">
        <v>4755</v>
      </c>
    </row>
    <row r="413" ht="15.75" customHeight="1">
      <c r="A413" s="21" t="s">
        <v>898</v>
      </c>
      <c r="B413" s="21">
        <v>28.215</v>
      </c>
      <c r="C413" s="21">
        <v>8.26</v>
      </c>
      <c r="D413" s="21" t="s">
        <v>4755</v>
      </c>
      <c r="E413" s="21" t="s">
        <v>4753</v>
      </c>
      <c r="F413" s="21" t="s">
        <v>4753</v>
      </c>
      <c r="G413" s="21">
        <v>1.0</v>
      </c>
      <c r="H413" s="21" t="s">
        <v>4755</v>
      </c>
    </row>
    <row r="414" ht="15.75" customHeight="1">
      <c r="A414" s="21" t="s">
        <v>900</v>
      </c>
      <c r="B414" s="21">
        <v>38.095</v>
      </c>
      <c r="C414" s="21">
        <v>4.76</v>
      </c>
      <c r="D414" s="21" t="s">
        <v>4753</v>
      </c>
      <c r="E414" s="21" t="s">
        <v>4753</v>
      </c>
      <c r="F414" s="21" t="s">
        <v>4753</v>
      </c>
      <c r="G414" s="21">
        <v>1.0</v>
      </c>
      <c r="H414" s="21" t="s">
        <v>4753</v>
      </c>
    </row>
    <row r="415" ht="15.75" customHeight="1">
      <c r="A415" s="21" t="s">
        <v>902</v>
      </c>
      <c r="B415" s="21">
        <v>22.61</v>
      </c>
      <c r="C415" s="21">
        <v>6.13</v>
      </c>
      <c r="D415" s="21" t="s">
        <v>4755</v>
      </c>
      <c r="E415" s="21" t="s">
        <v>4753</v>
      </c>
      <c r="F415" s="21" t="s">
        <v>4756</v>
      </c>
      <c r="G415" s="21">
        <v>1.0</v>
      </c>
      <c r="H415" s="21" t="s">
        <v>4755</v>
      </c>
    </row>
    <row r="416" ht="15.75" customHeight="1">
      <c r="A416" s="21" t="s">
        <v>904</v>
      </c>
      <c r="B416" s="21">
        <v>24.32</v>
      </c>
      <c r="C416" s="21">
        <v>10.47</v>
      </c>
      <c r="D416" s="21" t="s">
        <v>4755</v>
      </c>
      <c r="E416" s="21" t="s">
        <v>4753</v>
      </c>
      <c r="F416" s="21" t="s">
        <v>4753</v>
      </c>
      <c r="G416" s="21">
        <v>2.0</v>
      </c>
      <c r="H416" s="21" t="s">
        <v>4755</v>
      </c>
    </row>
    <row r="417" ht="15.75" customHeight="1">
      <c r="A417" s="21" t="s">
        <v>906</v>
      </c>
      <c r="B417" s="21">
        <v>20.96</v>
      </c>
      <c r="C417" s="21">
        <v>4.04</v>
      </c>
      <c r="D417" s="21" t="s">
        <v>4755</v>
      </c>
      <c r="E417" s="21" t="s">
        <v>4753</v>
      </c>
      <c r="F417" s="21" t="s">
        <v>4753</v>
      </c>
      <c r="G417" s="21">
        <v>1.0</v>
      </c>
      <c r="H417" s="21" t="s">
        <v>4755</v>
      </c>
    </row>
    <row r="418" ht="15.75" customHeight="1">
      <c r="A418" s="21" t="s">
        <v>908</v>
      </c>
      <c r="B418" s="21">
        <v>19.68</v>
      </c>
      <c r="C418" s="21">
        <v>5.74</v>
      </c>
      <c r="D418" s="21" t="s">
        <v>4753</v>
      </c>
      <c r="E418" s="21" t="s">
        <v>4753</v>
      </c>
      <c r="F418" s="21" t="s">
        <v>4753</v>
      </c>
      <c r="G418" s="21" t="s">
        <v>4754</v>
      </c>
      <c r="H418" s="21" t="s">
        <v>4755</v>
      </c>
    </row>
    <row r="419" ht="15.75" customHeight="1">
      <c r="A419" s="21" t="s">
        <v>910</v>
      </c>
      <c r="B419" s="21">
        <v>18.1</v>
      </c>
      <c r="C419" s="21">
        <v>6.33</v>
      </c>
      <c r="D419" s="21" t="s">
        <v>4753</v>
      </c>
      <c r="E419" s="21" t="s">
        <v>4753</v>
      </c>
      <c r="F419" s="21" t="s">
        <v>4753</v>
      </c>
      <c r="G419" s="21">
        <v>1.0</v>
      </c>
      <c r="H419" s="21" t="s">
        <v>4755</v>
      </c>
    </row>
    <row r="420" ht="15.75" customHeight="1">
      <c r="A420" s="21" t="s">
        <v>912</v>
      </c>
      <c r="B420" s="21">
        <v>29.64</v>
      </c>
      <c r="C420" s="21">
        <v>4.28</v>
      </c>
      <c r="D420" s="21" t="s">
        <v>4755</v>
      </c>
      <c r="E420" s="21" t="s">
        <v>4753</v>
      </c>
      <c r="F420" s="21" t="s">
        <v>4753</v>
      </c>
      <c r="G420" s="21" t="s">
        <v>4754</v>
      </c>
      <c r="H420" s="21" t="s">
        <v>4753</v>
      </c>
    </row>
    <row r="421" ht="15.75" customHeight="1">
      <c r="A421" s="21" t="s">
        <v>914</v>
      </c>
      <c r="B421" s="21">
        <v>25.3</v>
      </c>
      <c r="C421" s="21">
        <v>9.47</v>
      </c>
      <c r="D421" s="21" t="s">
        <v>4755</v>
      </c>
      <c r="E421" s="21" t="s">
        <v>4753</v>
      </c>
      <c r="F421" s="21" t="s">
        <v>4753</v>
      </c>
      <c r="G421" s="21">
        <v>2.0</v>
      </c>
      <c r="H421" s="21" t="s">
        <v>4755</v>
      </c>
    </row>
    <row r="422" ht="15.75" customHeight="1">
      <c r="A422" s="21" t="s">
        <v>916</v>
      </c>
      <c r="B422" s="21">
        <v>27.6</v>
      </c>
      <c r="C422" s="21">
        <v>4.85</v>
      </c>
      <c r="D422" s="21" t="s">
        <v>4755</v>
      </c>
      <c r="E422" s="21" t="s">
        <v>4753</v>
      </c>
      <c r="F422" s="21" t="s">
        <v>4753</v>
      </c>
      <c r="G422" s="21" t="s">
        <v>4754</v>
      </c>
      <c r="H422" s="21" t="s">
        <v>4753</v>
      </c>
    </row>
    <row r="423" ht="15.75" customHeight="1">
      <c r="A423" s="21" t="s">
        <v>918</v>
      </c>
      <c r="B423" s="21">
        <v>27.645</v>
      </c>
      <c r="C423" s="21">
        <v>11.03</v>
      </c>
      <c r="D423" s="21" t="s">
        <v>4755</v>
      </c>
      <c r="E423" s="21" t="s">
        <v>4753</v>
      </c>
      <c r="F423" s="21" t="s">
        <v>4753</v>
      </c>
      <c r="G423" s="21">
        <v>1.0</v>
      </c>
      <c r="H423" s="21" t="s">
        <v>4755</v>
      </c>
    </row>
    <row r="424" ht="15.75" customHeight="1">
      <c r="A424" s="21" t="s">
        <v>920</v>
      </c>
      <c r="B424" s="21">
        <v>27.6</v>
      </c>
      <c r="C424" s="21">
        <v>5.22</v>
      </c>
      <c r="D424" s="21" t="s">
        <v>4753</v>
      </c>
      <c r="E424" s="21" t="s">
        <v>4753</v>
      </c>
      <c r="F424" s="21" t="s">
        <v>4753</v>
      </c>
      <c r="G424" s="21">
        <v>2.0</v>
      </c>
      <c r="H424" s="21" t="s">
        <v>4755</v>
      </c>
    </row>
    <row r="425" ht="15.75" customHeight="1">
      <c r="A425" s="21" t="s">
        <v>922</v>
      </c>
      <c r="B425" s="21">
        <v>25.08</v>
      </c>
      <c r="C425" s="21">
        <v>9.52</v>
      </c>
      <c r="D425" s="21" t="s">
        <v>4755</v>
      </c>
      <c r="E425" s="21" t="s">
        <v>4753</v>
      </c>
      <c r="F425" s="21" t="s">
        <v>4753</v>
      </c>
      <c r="G425" s="21">
        <v>2.0</v>
      </c>
      <c r="H425" s="21" t="s">
        <v>4753</v>
      </c>
    </row>
    <row r="426" ht="15.75" customHeight="1">
      <c r="A426" s="21" t="s">
        <v>924</v>
      </c>
      <c r="B426" s="21">
        <v>30.02</v>
      </c>
      <c r="C426" s="21">
        <v>11.09</v>
      </c>
      <c r="D426" s="21" t="s">
        <v>4753</v>
      </c>
      <c r="E426" s="21" t="s">
        <v>4753</v>
      </c>
      <c r="F426" s="21" t="s">
        <v>4753</v>
      </c>
      <c r="G426" s="21" t="s">
        <v>4754</v>
      </c>
      <c r="H426" s="21" t="s">
        <v>4753</v>
      </c>
    </row>
    <row r="427" ht="15.75" customHeight="1">
      <c r="A427" s="21" t="s">
        <v>926</v>
      </c>
      <c r="B427" s="21">
        <v>27.36</v>
      </c>
      <c r="C427" s="21">
        <v>9.45</v>
      </c>
      <c r="D427" s="21" t="s">
        <v>4755</v>
      </c>
      <c r="E427" s="21" t="s">
        <v>4753</v>
      </c>
      <c r="F427" s="21" t="s">
        <v>4753</v>
      </c>
      <c r="G427" s="21">
        <v>2.0</v>
      </c>
      <c r="H427" s="21" t="s">
        <v>4755</v>
      </c>
    </row>
    <row r="428" ht="15.75" customHeight="1">
      <c r="A428" s="21" t="s">
        <v>928</v>
      </c>
      <c r="B428" s="21">
        <v>22.2</v>
      </c>
      <c r="C428" s="21">
        <v>5.51</v>
      </c>
      <c r="D428" s="21" t="s">
        <v>4753</v>
      </c>
      <c r="E428" s="21" t="s">
        <v>4753</v>
      </c>
      <c r="F428" s="21" t="s">
        <v>4753</v>
      </c>
      <c r="G428" s="21" t="s">
        <v>4754</v>
      </c>
      <c r="H428" s="21" t="s">
        <v>4755</v>
      </c>
    </row>
    <row r="429" ht="15.75" customHeight="1">
      <c r="A429" s="21" t="s">
        <v>930</v>
      </c>
      <c r="B429" s="21">
        <v>25.71</v>
      </c>
      <c r="C429" s="21">
        <v>4.18</v>
      </c>
      <c r="D429" s="21" t="s">
        <v>4753</v>
      </c>
      <c r="E429" s="21" t="s">
        <v>4755</v>
      </c>
      <c r="F429" s="21" t="s">
        <v>4753</v>
      </c>
      <c r="G429" s="21">
        <v>1.0</v>
      </c>
      <c r="H429" s="21" t="s">
        <v>4755</v>
      </c>
    </row>
    <row r="430" ht="15.75" customHeight="1">
      <c r="A430" s="21" t="s">
        <v>932</v>
      </c>
      <c r="B430" s="21">
        <v>41.91</v>
      </c>
      <c r="C430" s="21">
        <v>5.98</v>
      </c>
      <c r="D430" s="21" t="s">
        <v>4755</v>
      </c>
      <c r="E430" s="21" t="s">
        <v>4753</v>
      </c>
      <c r="F430" s="21" t="s">
        <v>4753</v>
      </c>
      <c r="G430" s="21">
        <v>1.0</v>
      </c>
      <c r="H430" s="21" t="s">
        <v>4753</v>
      </c>
    </row>
    <row r="431" ht="15.75" customHeight="1">
      <c r="A431" s="21" t="s">
        <v>934</v>
      </c>
      <c r="B431" s="21">
        <v>25.85</v>
      </c>
      <c r="C431" s="21">
        <v>10.16</v>
      </c>
      <c r="D431" s="21" t="s">
        <v>4753</v>
      </c>
      <c r="E431" s="21" t="s">
        <v>4753</v>
      </c>
      <c r="F431" s="21" t="s">
        <v>4753</v>
      </c>
      <c r="G431" s="21" t="s">
        <v>4754</v>
      </c>
      <c r="H431" s="21" t="s">
        <v>4755</v>
      </c>
    </row>
    <row r="432" ht="15.75" customHeight="1">
      <c r="A432" s="21" t="s">
        <v>936</v>
      </c>
      <c r="B432" s="21">
        <v>23.845</v>
      </c>
      <c r="C432" s="21">
        <v>11.71</v>
      </c>
      <c r="D432" s="21" t="s">
        <v>4753</v>
      </c>
      <c r="E432" s="21" t="s">
        <v>4753</v>
      </c>
      <c r="F432" s="21" t="s">
        <v>4753</v>
      </c>
      <c r="G432" s="21">
        <v>2.0</v>
      </c>
      <c r="H432" s="21" t="s">
        <v>4755</v>
      </c>
    </row>
    <row r="433" ht="15.75" customHeight="1">
      <c r="A433" s="21" t="s">
        <v>938</v>
      </c>
      <c r="B433" s="21">
        <v>30.59</v>
      </c>
      <c r="C433" s="21">
        <v>5.23</v>
      </c>
      <c r="D433" s="21" t="s">
        <v>4753</v>
      </c>
      <c r="E433" s="21" t="s">
        <v>4753</v>
      </c>
      <c r="F433" s="21" t="s">
        <v>4756</v>
      </c>
      <c r="G433" s="21">
        <v>1.0</v>
      </c>
      <c r="H433" s="21" t="s">
        <v>4753</v>
      </c>
    </row>
    <row r="434" ht="15.75" customHeight="1">
      <c r="A434" s="21" t="s">
        <v>940</v>
      </c>
      <c r="B434" s="21">
        <v>24.795</v>
      </c>
      <c r="C434" s="21">
        <v>6.85</v>
      </c>
      <c r="D434" s="21" t="s">
        <v>4753</v>
      </c>
      <c r="E434" s="21" t="s">
        <v>4753</v>
      </c>
      <c r="F434" s="21" t="s">
        <v>4753</v>
      </c>
      <c r="G434" s="21" t="s">
        <v>4754</v>
      </c>
      <c r="H434" s="21" t="s">
        <v>4755</v>
      </c>
    </row>
    <row r="435" ht="15.75" customHeight="1">
      <c r="A435" s="21" t="s">
        <v>942</v>
      </c>
      <c r="B435" s="21">
        <v>24.13</v>
      </c>
      <c r="C435" s="21">
        <v>7.05</v>
      </c>
      <c r="D435" s="21" t="s">
        <v>4755</v>
      </c>
      <c r="E435" s="21" t="s">
        <v>4753</v>
      </c>
      <c r="F435" s="21" t="s">
        <v>4753</v>
      </c>
      <c r="G435" s="21">
        <v>2.0</v>
      </c>
      <c r="H435" s="21" t="s">
        <v>4755</v>
      </c>
    </row>
    <row r="436" ht="15.75" customHeight="1">
      <c r="A436" s="21" t="s">
        <v>944</v>
      </c>
      <c r="B436" s="21">
        <v>25.84</v>
      </c>
      <c r="C436" s="21">
        <v>11.64</v>
      </c>
      <c r="D436" s="21" t="s">
        <v>4753</v>
      </c>
      <c r="E436" s="21" t="s">
        <v>4753</v>
      </c>
      <c r="F436" s="21" t="s">
        <v>4753</v>
      </c>
      <c r="G436" s="21">
        <v>2.0</v>
      </c>
      <c r="H436" s="21" t="s">
        <v>4755</v>
      </c>
    </row>
    <row r="437" ht="15.75" customHeight="1">
      <c r="A437" s="21" t="s">
        <v>946</v>
      </c>
      <c r="B437" s="21">
        <v>28.0</v>
      </c>
      <c r="C437" s="21">
        <v>10.52</v>
      </c>
      <c r="D437" s="21" t="s">
        <v>4753</v>
      </c>
      <c r="E437" s="21" t="s">
        <v>4753</v>
      </c>
      <c r="F437" s="21" t="s">
        <v>4753</v>
      </c>
      <c r="G437" s="21" t="s">
        <v>4754</v>
      </c>
      <c r="H437" s="21" t="s">
        <v>4755</v>
      </c>
    </row>
    <row r="438" ht="15.75" customHeight="1">
      <c r="A438" s="21" t="s">
        <v>948</v>
      </c>
      <c r="B438" s="21">
        <v>34.1</v>
      </c>
      <c r="C438" s="21">
        <v>4.01</v>
      </c>
      <c r="D438" s="21" t="s">
        <v>4755</v>
      </c>
      <c r="E438" s="21" t="s">
        <v>4753</v>
      </c>
      <c r="F438" s="21" t="s">
        <v>4756</v>
      </c>
      <c r="G438" s="21">
        <v>1.0</v>
      </c>
      <c r="H438" s="21" t="s">
        <v>4753</v>
      </c>
    </row>
    <row r="439" ht="15.75" customHeight="1">
      <c r="A439" s="21" t="s">
        <v>950</v>
      </c>
      <c r="B439" s="21">
        <v>26.125</v>
      </c>
      <c r="C439" s="21">
        <v>8.56</v>
      </c>
      <c r="D439" s="21" t="s">
        <v>4755</v>
      </c>
      <c r="E439" s="21" t="s">
        <v>4753</v>
      </c>
      <c r="F439" s="21" t="s">
        <v>4753</v>
      </c>
      <c r="G439" s="21">
        <v>1.0</v>
      </c>
      <c r="H439" s="21" t="s">
        <v>4755</v>
      </c>
    </row>
    <row r="440" ht="15.75" customHeight="1">
      <c r="A440" s="21" t="s">
        <v>952</v>
      </c>
      <c r="B440" s="21">
        <v>25.6</v>
      </c>
      <c r="C440" s="21">
        <v>10.5</v>
      </c>
      <c r="D440" s="21" t="s">
        <v>4753</v>
      </c>
      <c r="E440" s="21" t="s">
        <v>4753</v>
      </c>
      <c r="F440" s="21" t="s">
        <v>4753</v>
      </c>
      <c r="G440" s="21">
        <v>2.0</v>
      </c>
      <c r="H440" s="21" t="s">
        <v>4755</v>
      </c>
    </row>
    <row r="441" ht="15.75" customHeight="1">
      <c r="A441" s="21" t="s">
        <v>954</v>
      </c>
      <c r="B441" s="21">
        <v>24.32</v>
      </c>
      <c r="C441" s="21">
        <v>6.39</v>
      </c>
      <c r="D441" s="21" t="s">
        <v>4753</v>
      </c>
      <c r="E441" s="21" t="s">
        <v>4753</v>
      </c>
      <c r="F441" s="21" t="s">
        <v>4753</v>
      </c>
      <c r="G441" s="21" t="s">
        <v>4754</v>
      </c>
      <c r="H441" s="21" t="s">
        <v>4753</v>
      </c>
    </row>
    <row r="442" ht="15.75" customHeight="1">
      <c r="A442" s="21" t="s">
        <v>956</v>
      </c>
      <c r="B442" s="21">
        <v>22.88</v>
      </c>
      <c r="C442" s="21">
        <v>5.71</v>
      </c>
      <c r="D442" s="21" t="s">
        <v>4755</v>
      </c>
      <c r="E442" s="21" t="s">
        <v>4753</v>
      </c>
      <c r="F442" s="21" t="s">
        <v>4756</v>
      </c>
      <c r="G442" s="21">
        <v>1.0</v>
      </c>
      <c r="H442" s="21" t="s">
        <v>4755</v>
      </c>
    </row>
    <row r="443" ht="15.75" customHeight="1">
      <c r="A443" s="21" t="s">
        <v>958</v>
      </c>
      <c r="B443" s="21">
        <v>24.985</v>
      </c>
      <c r="C443" s="21">
        <v>4.43</v>
      </c>
      <c r="D443" s="21" t="s">
        <v>4755</v>
      </c>
      <c r="E443" s="21" t="s">
        <v>4753</v>
      </c>
      <c r="F443" s="21" t="s">
        <v>4756</v>
      </c>
      <c r="G443" s="21">
        <v>1.0</v>
      </c>
      <c r="H443" s="21" t="s">
        <v>4753</v>
      </c>
    </row>
    <row r="444" ht="15.75" customHeight="1">
      <c r="A444" s="21" t="s">
        <v>960</v>
      </c>
      <c r="B444" s="21">
        <v>33.1</v>
      </c>
      <c r="C444" s="21">
        <v>5.52</v>
      </c>
      <c r="D444" s="21" t="s">
        <v>4753</v>
      </c>
      <c r="E444" s="21" t="s">
        <v>4753</v>
      </c>
      <c r="F444" s="21" t="s">
        <v>4756</v>
      </c>
      <c r="G444" s="21">
        <v>1.0</v>
      </c>
      <c r="H444" s="21" t="s">
        <v>4753</v>
      </c>
    </row>
    <row r="445" ht="15.75" customHeight="1">
      <c r="A445" s="21" t="s">
        <v>962</v>
      </c>
      <c r="B445" s="21">
        <v>27.83</v>
      </c>
      <c r="C445" s="21">
        <v>9.2</v>
      </c>
      <c r="D445" s="21" t="s">
        <v>4755</v>
      </c>
      <c r="E445" s="21" t="s">
        <v>4753</v>
      </c>
      <c r="F445" s="21" t="s">
        <v>4753</v>
      </c>
      <c r="G445" s="21">
        <v>1.0</v>
      </c>
      <c r="H445" s="21" t="s">
        <v>4755</v>
      </c>
    </row>
    <row r="446" ht="15.75" customHeight="1">
      <c r="A446" s="21" t="s">
        <v>964</v>
      </c>
      <c r="B446" s="21">
        <v>30.875</v>
      </c>
      <c r="C446" s="21">
        <v>10.97</v>
      </c>
      <c r="D446" s="21" t="s">
        <v>4755</v>
      </c>
      <c r="E446" s="21" t="s">
        <v>4753</v>
      </c>
      <c r="F446" s="21" t="s">
        <v>4753</v>
      </c>
      <c r="G446" s="21">
        <v>2.0</v>
      </c>
      <c r="H446" s="21" t="s">
        <v>4753</v>
      </c>
    </row>
    <row r="447" ht="15.75" customHeight="1">
      <c r="A447" s="21" t="s">
        <v>966</v>
      </c>
      <c r="B447" s="21">
        <v>27.265</v>
      </c>
      <c r="C447" s="21">
        <v>4.25</v>
      </c>
      <c r="D447" s="21" t="s">
        <v>4753</v>
      </c>
      <c r="E447" s="21" t="s">
        <v>4753</v>
      </c>
      <c r="F447" s="21" t="s">
        <v>4756</v>
      </c>
      <c r="G447" s="21">
        <v>1.0</v>
      </c>
      <c r="H447" s="21" t="s">
        <v>4753</v>
      </c>
    </row>
    <row r="448" ht="15.75" customHeight="1">
      <c r="A448" s="21" t="s">
        <v>968</v>
      </c>
      <c r="B448" s="21">
        <v>26.7</v>
      </c>
      <c r="C448" s="21">
        <v>5.23</v>
      </c>
      <c r="D448" s="21" t="s">
        <v>4753</v>
      </c>
      <c r="E448" s="21" t="s">
        <v>4753</v>
      </c>
      <c r="F448" s="21" t="s">
        <v>4756</v>
      </c>
      <c r="G448" s="21">
        <v>1.0</v>
      </c>
      <c r="H448" s="21" t="s">
        <v>4755</v>
      </c>
    </row>
    <row r="449" ht="15.75" customHeight="1">
      <c r="A449" s="21" t="s">
        <v>970</v>
      </c>
      <c r="B449" s="21">
        <v>29.925</v>
      </c>
      <c r="C449" s="21">
        <v>5.96</v>
      </c>
      <c r="D449" s="21" t="s">
        <v>4755</v>
      </c>
      <c r="E449" s="21" t="s">
        <v>4753</v>
      </c>
      <c r="F449" s="21" t="s">
        <v>4756</v>
      </c>
      <c r="G449" s="21">
        <v>1.0</v>
      </c>
      <c r="H449" s="21" t="s">
        <v>4755</v>
      </c>
    </row>
    <row r="450" ht="15.75" customHeight="1">
      <c r="A450" s="21" t="s">
        <v>972</v>
      </c>
      <c r="B450" s="21">
        <v>19.95</v>
      </c>
      <c r="C450" s="21">
        <v>4.29</v>
      </c>
      <c r="D450" s="21" t="s">
        <v>4755</v>
      </c>
      <c r="E450" s="21" t="s">
        <v>4753</v>
      </c>
      <c r="F450" s="21" t="s">
        <v>4753</v>
      </c>
      <c r="G450" s="21">
        <v>2.0</v>
      </c>
      <c r="H450" s="21" t="s">
        <v>4755</v>
      </c>
    </row>
    <row r="451" ht="15.75" customHeight="1">
      <c r="A451" s="21" t="s">
        <v>974</v>
      </c>
      <c r="B451" s="21">
        <v>24.225</v>
      </c>
      <c r="C451" s="21">
        <v>4.09</v>
      </c>
      <c r="D451" s="21" t="s">
        <v>4753</v>
      </c>
      <c r="E451" s="21" t="s">
        <v>4753</v>
      </c>
      <c r="F451" s="21" t="s">
        <v>4753</v>
      </c>
      <c r="G451" s="21" t="s">
        <v>4754</v>
      </c>
      <c r="H451" s="21" t="s">
        <v>4753</v>
      </c>
    </row>
    <row r="452" ht="15.75" customHeight="1">
      <c r="A452" s="21" t="s">
        <v>976</v>
      </c>
      <c r="B452" s="21">
        <v>28.12</v>
      </c>
      <c r="C452" s="21">
        <v>4.88</v>
      </c>
      <c r="D452" s="21" t="s">
        <v>4753</v>
      </c>
      <c r="E452" s="21" t="s">
        <v>4753</v>
      </c>
      <c r="F452" s="21" t="s">
        <v>4753</v>
      </c>
      <c r="G452" s="21" t="s">
        <v>4754</v>
      </c>
      <c r="H452" s="21" t="s">
        <v>4755</v>
      </c>
    </row>
    <row r="453" ht="15.75" customHeight="1">
      <c r="A453" s="21" t="s">
        <v>978</v>
      </c>
      <c r="B453" s="21">
        <v>23.21</v>
      </c>
      <c r="C453" s="21">
        <v>6.76</v>
      </c>
      <c r="D453" s="21" t="s">
        <v>4753</v>
      </c>
      <c r="E453" s="21" t="s">
        <v>4753</v>
      </c>
      <c r="F453" s="21" t="s">
        <v>4753</v>
      </c>
      <c r="G453" s="21" t="s">
        <v>4754</v>
      </c>
      <c r="H453" s="21" t="s">
        <v>4755</v>
      </c>
    </row>
    <row r="454" ht="15.75" customHeight="1">
      <c r="A454" s="21" t="s">
        <v>980</v>
      </c>
      <c r="B454" s="21">
        <v>23.98</v>
      </c>
      <c r="C454" s="21">
        <v>10.67</v>
      </c>
      <c r="D454" s="21" t="s">
        <v>4753</v>
      </c>
      <c r="E454" s="21" t="s">
        <v>4753</v>
      </c>
      <c r="F454" s="21" t="s">
        <v>4753</v>
      </c>
      <c r="G454" s="21" t="s">
        <v>4754</v>
      </c>
      <c r="H454" s="21" t="s">
        <v>4753</v>
      </c>
    </row>
    <row r="455" ht="15.75" customHeight="1">
      <c r="A455" s="21" t="s">
        <v>982</v>
      </c>
      <c r="B455" s="21">
        <v>30.0</v>
      </c>
      <c r="C455" s="21">
        <v>6.21</v>
      </c>
      <c r="D455" s="21" t="s">
        <v>4753</v>
      </c>
      <c r="E455" s="21" t="s">
        <v>4753</v>
      </c>
      <c r="F455" s="21" t="s">
        <v>4753</v>
      </c>
      <c r="G455" s="21" t="s">
        <v>4754</v>
      </c>
      <c r="H455" s="21" t="s">
        <v>4755</v>
      </c>
    </row>
    <row r="456" ht="15.75" customHeight="1">
      <c r="A456" s="21" t="s">
        <v>984</v>
      </c>
      <c r="B456" s="21">
        <v>17.35</v>
      </c>
      <c r="C456" s="21">
        <v>5.03</v>
      </c>
      <c r="D456" s="21" t="s">
        <v>4755</v>
      </c>
      <c r="E456" s="21" t="s">
        <v>4753</v>
      </c>
      <c r="F456" s="21" t="s">
        <v>4753</v>
      </c>
      <c r="G456" s="21" t="s">
        <v>4754</v>
      </c>
      <c r="H456" s="21" t="s">
        <v>4755</v>
      </c>
    </row>
    <row r="457" ht="15.75" customHeight="1">
      <c r="A457" s="21" t="s">
        <v>986</v>
      </c>
      <c r="B457" s="21">
        <v>22.705</v>
      </c>
      <c r="C457" s="21">
        <v>5.27</v>
      </c>
      <c r="D457" s="21" t="s">
        <v>4753</v>
      </c>
      <c r="E457" s="21" t="s">
        <v>4753</v>
      </c>
      <c r="F457" s="21" t="s">
        <v>4753</v>
      </c>
      <c r="G457" s="21" t="s">
        <v>4754</v>
      </c>
      <c r="H457" s="21" t="s">
        <v>4753</v>
      </c>
    </row>
    <row r="458" ht="15.75" customHeight="1">
      <c r="A458" s="21" t="s">
        <v>988</v>
      </c>
      <c r="B458" s="21">
        <v>25.41</v>
      </c>
      <c r="C458" s="21">
        <v>10.53</v>
      </c>
      <c r="D458" s="21" t="s">
        <v>4755</v>
      </c>
      <c r="E458" s="21" t="s">
        <v>4753</v>
      </c>
      <c r="F458" s="21" t="s">
        <v>4753</v>
      </c>
      <c r="G458" s="21">
        <v>1.0</v>
      </c>
      <c r="H458" s="21" t="s">
        <v>4755</v>
      </c>
    </row>
    <row r="459" ht="15.75" customHeight="1">
      <c r="A459" s="21" t="s">
        <v>990</v>
      </c>
      <c r="B459" s="21">
        <v>18.23</v>
      </c>
      <c r="C459" s="21">
        <v>5.78</v>
      </c>
      <c r="D459" s="21" t="s">
        <v>4753</v>
      </c>
      <c r="E459" s="21" t="s">
        <v>4753</v>
      </c>
      <c r="F459" s="21" t="s">
        <v>4756</v>
      </c>
      <c r="G459" s="21">
        <v>1.0</v>
      </c>
      <c r="H459" s="21" t="s">
        <v>4755</v>
      </c>
    </row>
    <row r="460" ht="15.75" customHeight="1">
      <c r="A460" s="21" t="s">
        <v>992</v>
      </c>
      <c r="B460" s="21">
        <v>24.7</v>
      </c>
      <c r="C460" s="21">
        <v>4.36</v>
      </c>
      <c r="D460" s="21" t="s">
        <v>4753</v>
      </c>
      <c r="E460" s="21" t="s">
        <v>4753</v>
      </c>
      <c r="F460" s="21" t="s">
        <v>4756</v>
      </c>
      <c r="G460" s="21">
        <v>1.0</v>
      </c>
      <c r="H460" s="21" t="s">
        <v>4755</v>
      </c>
    </row>
    <row r="461" ht="15.75" customHeight="1">
      <c r="A461" s="21" t="s">
        <v>994</v>
      </c>
      <c r="B461" s="21">
        <v>37.4</v>
      </c>
      <c r="C461" s="21">
        <v>9.72</v>
      </c>
      <c r="D461" s="21" t="s">
        <v>4755</v>
      </c>
      <c r="E461" s="21" t="s">
        <v>4753</v>
      </c>
      <c r="F461" s="21" t="s">
        <v>4756</v>
      </c>
      <c r="G461" s="21">
        <v>1.0</v>
      </c>
      <c r="H461" s="21" t="s">
        <v>4753</v>
      </c>
    </row>
    <row r="462" ht="15.75" customHeight="1">
      <c r="A462" s="21" t="s">
        <v>996</v>
      </c>
      <c r="B462" s="21">
        <v>26.885</v>
      </c>
      <c r="C462" s="21">
        <v>5.18</v>
      </c>
      <c r="D462" s="21" t="s">
        <v>4753</v>
      </c>
      <c r="E462" s="21" t="s">
        <v>4753</v>
      </c>
      <c r="F462" s="21" t="s">
        <v>4756</v>
      </c>
      <c r="G462" s="21">
        <v>1.0</v>
      </c>
      <c r="H462" s="21" t="s">
        <v>4755</v>
      </c>
    </row>
    <row r="463" ht="15.75" customHeight="1">
      <c r="A463" s="21" t="s">
        <v>998</v>
      </c>
      <c r="B463" s="21">
        <v>25.27</v>
      </c>
      <c r="C463" s="21">
        <v>5.29</v>
      </c>
      <c r="D463" s="21" t="s">
        <v>4753</v>
      </c>
      <c r="E463" s="21" t="s">
        <v>4753</v>
      </c>
      <c r="F463" s="21" t="s">
        <v>4756</v>
      </c>
      <c r="G463" s="21">
        <v>1.0</v>
      </c>
      <c r="H463" s="21" t="s">
        <v>4755</v>
      </c>
    </row>
    <row r="464" ht="15.75" customHeight="1">
      <c r="A464" s="21" t="s">
        <v>1000</v>
      </c>
      <c r="B464" s="21">
        <v>23.655</v>
      </c>
      <c r="C464" s="21">
        <v>4.86</v>
      </c>
      <c r="D464" s="21" t="s">
        <v>4755</v>
      </c>
      <c r="E464" s="21" t="s">
        <v>4753</v>
      </c>
      <c r="F464" s="21" t="s">
        <v>4753</v>
      </c>
      <c r="G464" s="21" t="s">
        <v>4754</v>
      </c>
      <c r="H464" s="21" t="s">
        <v>4755</v>
      </c>
    </row>
    <row r="465" ht="15.75" customHeight="1">
      <c r="A465" s="21" t="s">
        <v>1002</v>
      </c>
      <c r="B465" s="21">
        <v>55.05</v>
      </c>
      <c r="C465" s="21">
        <v>7.66</v>
      </c>
      <c r="D465" s="21" t="s">
        <v>4753</v>
      </c>
      <c r="E465" s="21" t="s">
        <v>4753</v>
      </c>
      <c r="F465" s="21" t="s">
        <v>4753</v>
      </c>
      <c r="G465" s="21" t="s">
        <v>4754</v>
      </c>
      <c r="H465" s="21" t="s">
        <v>4753</v>
      </c>
    </row>
    <row r="466" ht="15.75" customHeight="1">
      <c r="A466" s="21" t="s">
        <v>1004</v>
      </c>
      <c r="B466" s="21">
        <v>24.89</v>
      </c>
      <c r="C466" s="21">
        <v>6.1</v>
      </c>
      <c r="D466" s="21" t="s">
        <v>4755</v>
      </c>
      <c r="E466" s="21" t="s">
        <v>4753</v>
      </c>
      <c r="F466" s="21" t="s">
        <v>4756</v>
      </c>
      <c r="G466" s="21">
        <v>1.0</v>
      </c>
      <c r="H466" s="21" t="s">
        <v>4755</v>
      </c>
    </row>
    <row r="467" ht="15.75" customHeight="1">
      <c r="A467" s="21" t="s">
        <v>1006</v>
      </c>
      <c r="B467" s="21">
        <v>18.715</v>
      </c>
      <c r="C467" s="21">
        <v>4.44</v>
      </c>
      <c r="D467" s="21" t="s">
        <v>4753</v>
      </c>
      <c r="E467" s="21" t="s">
        <v>4753</v>
      </c>
      <c r="F467" s="21" t="s">
        <v>4753</v>
      </c>
      <c r="G467" s="21" t="s">
        <v>4754</v>
      </c>
      <c r="H467" s="21" t="s">
        <v>4753</v>
      </c>
    </row>
    <row r="468" ht="15.75" customHeight="1">
      <c r="A468" s="21" t="s">
        <v>1008</v>
      </c>
      <c r="B468" s="21">
        <v>28.12</v>
      </c>
      <c r="C468" s="21">
        <v>6.15</v>
      </c>
      <c r="D468" s="21" t="s">
        <v>4753</v>
      </c>
      <c r="E468" s="21" t="s">
        <v>4753</v>
      </c>
      <c r="F468" s="21" t="s">
        <v>4753</v>
      </c>
      <c r="G468" s="21" t="s">
        <v>4754</v>
      </c>
      <c r="H468" s="21" t="s">
        <v>4755</v>
      </c>
    </row>
    <row r="469" ht="15.75" customHeight="1">
      <c r="A469" s="21" t="s">
        <v>1010</v>
      </c>
      <c r="B469" s="21">
        <v>26.6</v>
      </c>
      <c r="C469" s="21">
        <v>4.53</v>
      </c>
      <c r="D469" s="21" t="s">
        <v>4753</v>
      </c>
      <c r="E469" s="21" t="s">
        <v>4753</v>
      </c>
      <c r="F469" s="21" t="s">
        <v>4753</v>
      </c>
      <c r="G469" s="21" t="s">
        <v>4754</v>
      </c>
      <c r="H469" s="21" t="s">
        <v>4755</v>
      </c>
    </row>
    <row r="470" ht="15.75" customHeight="1">
      <c r="A470" s="21" t="s">
        <v>1012</v>
      </c>
      <c r="B470" s="21">
        <v>30.115</v>
      </c>
      <c r="C470" s="21">
        <v>5.48</v>
      </c>
      <c r="D470" s="21" t="s">
        <v>4753</v>
      </c>
      <c r="E470" s="21" t="s">
        <v>4755</v>
      </c>
      <c r="F470" s="21" t="s">
        <v>4753</v>
      </c>
      <c r="G470" s="21">
        <v>1.0</v>
      </c>
      <c r="H470" s="21" t="s">
        <v>4753</v>
      </c>
    </row>
    <row r="471" ht="15.75" customHeight="1">
      <c r="A471" s="21" t="s">
        <v>1014</v>
      </c>
      <c r="B471" s="21">
        <v>24.605</v>
      </c>
      <c r="C471" s="21">
        <v>5.48</v>
      </c>
      <c r="D471" s="21" t="s">
        <v>4753</v>
      </c>
      <c r="E471" s="21" t="s">
        <v>4753</v>
      </c>
      <c r="F471" s="21" t="s">
        <v>4753</v>
      </c>
      <c r="G471" s="21" t="s">
        <v>4754</v>
      </c>
      <c r="H471" s="21" t="s">
        <v>4755</v>
      </c>
    </row>
    <row r="472" ht="15.75" customHeight="1">
      <c r="A472" s="21" t="s">
        <v>1016</v>
      </c>
      <c r="B472" s="21">
        <v>29.6</v>
      </c>
      <c r="C472" s="21">
        <v>8.1</v>
      </c>
      <c r="D472" s="21" t="s">
        <v>4753</v>
      </c>
      <c r="E472" s="21" t="s">
        <v>4753</v>
      </c>
      <c r="F472" s="21" t="s">
        <v>4753</v>
      </c>
      <c r="G472" s="21" t="s">
        <v>4754</v>
      </c>
      <c r="H472" s="21" t="s">
        <v>4753</v>
      </c>
    </row>
    <row r="473" ht="15.75" customHeight="1">
      <c r="A473" s="21" t="s">
        <v>1018</v>
      </c>
      <c r="B473" s="21">
        <v>24.42</v>
      </c>
      <c r="C473" s="21">
        <v>7.16</v>
      </c>
      <c r="D473" s="21" t="s">
        <v>4753</v>
      </c>
      <c r="E473" s="21" t="s">
        <v>4753</v>
      </c>
      <c r="F473" s="21" t="s">
        <v>4753</v>
      </c>
      <c r="G473" s="21" t="s">
        <v>4754</v>
      </c>
      <c r="H473" s="21" t="s">
        <v>4755</v>
      </c>
    </row>
    <row r="474" ht="15.75" customHeight="1">
      <c r="A474" s="21" t="s">
        <v>1020</v>
      </c>
      <c r="B474" s="21">
        <v>20.9</v>
      </c>
      <c r="C474" s="21">
        <v>4.55</v>
      </c>
      <c r="D474" s="21" t="s">
        <v>4755</v>
      </c>
      <c r="E474" s="21" t="s">
        <v>4753</v>
      </c>
      <c r="F474" s="21" t="s">
        <v>4756</v>
      </c>
      <c r="G474" s="21">
        <v>1.0</v>
      </c>
      <c r="H474" s="21" t="s">
        <v>4755</v>
      </c>
    </row>
    <row r="475" ht="15.75" customHeight="1">
      <c r="A475" s="21" t="s">
        <v>1022</v>
      </c>
      <c r="B475" s="21">
        <v>22.895</v>
      </c>
      <c r="C475" s="21">
        <v>6.03</v>
      </c>
      <c r="D475" s="21" t="s">
        <v>4753</v>
      </c>
      <c r="E475" s="21" t="s">
        <v>4753</v>
      </c>
      <c r="F475" s="21" t="s">
        <v>4753</v>
      </c>
      <c r="G475" s="21" t="s">
        <v>4754</v>
      </c>
      <c r="H475" s="21" t="s">
        <v>4755</v>
      </c>
    </row>
    <row r="476" ht="15.75" customHeight="1">
      <c r="A476" s="21" t="s">
        <v>1024</v>
      </c>
      <c r="B476" s="21">
        <v>28.3</v>
      </c>
      <c r="C476" s="21">
        <v>5.47</v>
      </c>
      <c r="D476" s="21" t="s">
        <v>4755</v>
      </c>
      <c r="E476" s="21" t="s">
        <v>4753</v>
      </c>
      <c r="F476" s="21" t="s">
        <v>4756</v>
      </c>
      <c r="G476" s="21">
        <v>1.0</v>
      </c>
      <c r="H476" s="21" t="s">
        <v>4755</v>
      </c>
    </row>
    <row r="477" ht="15.75" customHeight="1">
      <c r="A477" s="21" t="s">
        <v>1026</v>
      </c>
      <c r="B477" s="21">
        <v>54.3</v>
      </c>
      <c r="C477" s="21">
        <v>4.15</v>
      </c>
      <c r="D477" s="21" t="s">
        <v>4755</v>
      </c>
      <c r="E477" s="21" t="s">
        <v>4753</v>
      </c>
      <c r="F477" s="21" t="s">
        <v>4753</v>
      </c>
      <c r="G477" s="21">
        <v>1.0</v>
      </c>
      <c r="H477" s="21" t="s">
        <v>4753</v>
      </c>
    </row>
    <row r="478" ht="15.75" customHeight="1">
      <c r="A478" s="21" t="s">
        <v>1028</v>
      </c>
      <c r="B478" s="21">
        <v>33.345</v>
      </c>
      <c r="C478" s="21">
        <v>11.32</v>
      </c>
      <c r="D478" s="21" t="s">
        <v>4755</v>
      </c>
      <c r="E478" s="21" t="s">
        <v>4753</v>
      </c>
      <c r="F478" s="21" t="s">
        <v>4753</v>
      </c>
      <c r="G478" s="21">
        <v>1.0</v>
      </c>
      <c r="H478" s="21" t="s">
        <v>4753</v>
      </c>
    </row>
    <row r="479" ht="15.75" customHeight="1">
      <c r="A479" s="21" t="s">
        <v>1030</v>
      </c>
      <c r="B479" s="21">
        <v>33.0</v>
      </c>
      <c r="C479" s="21">
        <v>9.51</v>
      </c>
      <c r="D479" s="21" t="s">
        <v>4755</v>
      </c>
      <c r="E479" s="21" t="s">
        <v>4753</v>
      </c>
      <c r="F479" s="21" t="s">
        <v>4753</v>
      </c>
      <c r="G479" s="21" t="s">
        <v>4754</v>
      </c>
      <c r="H479" s="21" t="s">
        <v>4753</v>
      </c>
    </row>
    <row r="480" ht="15.75" customHeight="1">
      <c r="A480" s="21" t="s">
        <v>1032</v>
      </c>
      <c r="B480" s="21">
        <v>28.025</v>
      </c>
      <c r="C480" s="21">
        <v>7.67</v>
      </c>
      <c r="D480" s="21" t="s">
        <v>4755</v>
      </c>
      <c r="E480" s="21" t="s">
        <v>4753</v>
      </c>
      <c r="F480" s="21" t="s">
        <v>4753</v>
      </c>
      <c r="G480" s="21">
        <v>1.0</v>
      </c>
      <c r="H480" s="21" t="s">
        <v>4755</v>
      </c>
    </row>
    <row r="481" ht="15.75" customHeight="1">
      <c r="A481" s="21" t="s">
        <v>1034</v>
      </c>
      <c r="B481" s="21">
        <v>28.69</v>
      </c>
      <c r="C481" s="21">
        <v>6.23</v>
      </c>
      <c r="D481" s="21" t="s">
        <v>4753</v>
      </c>
      <c r="E481" s="21" t="s">
        <v>4753</v>
      </c>
      <c r="F481" s="21" t="s">
        <v>4753</v>
      </c>
      <c r="G481" s="21">
        <v>1.0</v>
      </c>
      <c r="H481" s="21" t="s">
        <v>4755</v>
      </c>
    </row>
    <row r="482" ht="15.75" customHeight="1">
      <c r="A482" s="21" t="s">
        <v>1036</v>
      </c>
      <c r="B482" s="21">
        <v>40.28</v>
      </c>
      <c r="C482" s="21">
        <v>8.9</v>
      </c>
      <c r="D482" s="21" t="s">
        <v>4753</v>
      </c>
      <c r="E482" s="21" t="s">
        <v>4753</v>
      </c>
      <c r="F482" s="21" t="s">
        <v>4753</v>
      </c>
      <c r="G482" s="21" t="s">
        <v>4754</v>
      </c>
      <c r="H482" s="21" t="s">
        <v>4753</v>
      </c>
    </row>
    <row r="483" ht="15.75" customHeight="1">
      <c r="A483" s="21" t="s">
        <v>1038</v>
      </c>
      <c r="B483" s="21">
        <v>37.3</v>
      </c>
      <c r="C483" s="21">
        <v>7.79</v>
      </c>
      <c r="D483" s="21" t="s">
        <v>4755</v>
      </c>
      <c r="E483" s="21" t="s">
        <v>4753</v>
      </c>
      <c r="F483" s="21" t="s">
        <v>4753</v>
      </c>
      <c r="G483" s="21" t="s">
        <v>4754</v>
      </c>
      <c r="H483" s="21" t="s">
        <v>4753</v>
      </c>
    </row>
    <row r="484" ht="15.75" customHeight="1">
      <c r="A484" s="21" t="s">
        <v>1040</v>
      </c>
      <c r="B484" s="21">
        <v>54.47</v>
      </c>
      <c r="C484" s="21">
        <v>4.49</v>
      </c>
      <c r="D484" s="21" t="s">
        <v>4755</v>
      </c>
      <c r="E484" s="21" t="s">
        <v>4753</v>
      </c>
      <c r="F484" s="21" t="s">
        <v>4753</v>
      </c>
      <c r="G484" s="21">
        <v>2.0</v>
      </c>
      <c r="H484" s="21" t="s">
        <v>4753</v>
      </c>
    </row>
    <row r="485" ht="15.75" customHeight="1">
      <c r="A485" s="21" t="s">
        <v>1042</v>
      </c>
      <c r="B485" s="21">
        <v>38.06</v>
      </c>
      <c r="C485" s="21">
        <v>5.24</v>
      </c>
      <c r="D485" s="21" t="s">
        <v>4755</v>
      </c>
      <c r="E485" s="21" t="s">
        <v>4753</v>
      </c>
      <c r="F485" s="21" t="s">
        <v>4756</v>
      </c>
      <c r="G485" s="21">
        <v>1.0</v>
      </c>
      <c r="H485" s="21" t="s">
        <v>4753</v>
      </c>
    </row>
    <row r="486" ht="15.75" customHeight="1">
      <c r="A486" s="21" t="s">
        <v>1044</v>
      </c>
      <c r="B486" s="21">
        <v>51.47</v>
      </c>
      <c r="C486" s="21">
        <v>9.6</v>
      </c>
      <c r="D486" s="21" t="s">
        <v>4753</v>
      </c>
      <c r="E486" s="21" t="s">
        <v>4753</v>
      </c>
      <c r="F486" s="21" t="s">
        <v>4753</v>
      </c>
      <c r="G486" s="21" t="s">
        <v>4754</v>
      </c>
      <c r="H486" s="21" t="s">
        <v>4753</v>
      </c>
    </row>
    <row r="487" ht="15.75" customHeight="1">
      <c r="A487" s="21" t="s">
        <v>1046</v>
      </c>
      <c r="B487" s="21">
        <v>29.8</v>
      </c>
      <c r="C487" s="21">
        <v>5.78</v>
      </c>
      <c r="D487" s="21" t="s">
        <v>4755</v>
      </c>
      <c r="E487" s="21" t="s">
        <v>4753</v>
      </c>
      <c r="F487" s="21" t="s">
        <v>4753</v>
      </c>
      <c r="G487" s="21" t="s">
        <v>4754</v>
      </c>
      <c r="H487" s="21" t="s">
        <v>4753</v>
      </c>
    </row>
    <row r="488" ht="15.75" customHeight="1">
      <c r="A488" s="21" t="s">
        <v>1048</v>
      </c>
      <c r="B488" s="21">
        <v>49.77</v>
      </c>
      <c r="C488" s="21">
        <v>7.02</v>
      </c>
      <c r="D488" s="21" t="s">
        <v>4753</v>
      </c>
      <c r="E488" s="21" t="s">
        <v>4753</v>
      </c>
      <c r="F488" s="21" t="s">
        <v>4753</v>
      </c>
      <c r="G488" s="21" t="s">
        <v>4754</v>
      </c>
      <c r="H488" s="21" t="s">
        <v>4753</v>
      </c>
    </row>
    <row r="489" ht="15.75" customHeight="1">
      <c r="A489" s="21" t="s">
        <v>1050</v>
      </c>
      <c r="B489" s="21">
        <v>25.555</v>
      </c>
      <c r="C489" s="21">
        <v>4.09</v>
      </c>
      <c r="D489" s="21" t="s">
        <v>4755</v>
      </c>
      <c r="E489" s="21" t="s">
        <v>4753</v>
      </c>
      <c r="F489" s="21" t="s">
        <v>4753</v>
      </c>
      <c r="G489" s="21" t="s">
        <v>4754</v>
      </c>
      <c r="H489" s="21" t="s">
        <v>4755</v>
      </c>
    </row>
    <row r="490" ht="15.75" customHeight="1">
      <c r="A490" s="21" t="s">
        <v>1052</v>
      </c>
      <c r="B490" s="21">
        <v>29.64</v>
      </c>
      <c r="C490" s="21">
        <v>4.93</v>
      </c>
      <c r="D490" s="21" t="s">
        <v>4753</v>
      </c>
      <c r="E490" s="21" t="s">
        <v>4753</v>
      </c>
      <c r="F490" s="21" t="s">
        <v>4756</v>
      </c>
      <c r="G490" s="21">
        <v>1.0</v>
      </c>
      <c r="H490" s="21" t="s">
        <v>4753</v>
      </c>
    </row>
    <row r="491" ht="15.75" customHeight="1">
      <c r="A491" s="21" t="s">
        <v>1054</v>
      </c>
      <c r="B491" s="21">
        <v>53.93</v>
      </c>
      <c r="C491" s="21">
        <v>5.34</v>
      </c>
      <c r="D491" s="21" t="s">
        <v>4755</v>
      </c>
      <c r="E491" s="21" t="s">
        <v>4753</v>
      </c>
      <c r="F491" s="21" t="s">
        <v>4753</v>
      </c>
      <c r="G491" s="21">
        <v>2.0</v>
      </c>
      <c r="H491" s="21" t="s">
        <v>4753</v>
      </c>
    </row>
    <row r="492" ht="15.75" customHeight="1">
      <c r="A492" s="21" t="s">
        <v>1056</v>
      </c>
      <c r="B492" s="21">
        <v>28.025</v>
      </c>
      <c r="C492" s="21">
        <v>5.65</v>
      </c>
      <c r="D492" s="21" t="s">
        <v>4753</v>
      </c>
      <c r="E492" s="21" t="s">
        <v>4753</v>
      </c>
      <c r="F492" s="21" t="s">
        <v>4753</v>
      </c>
      <c r="G492" s="21">
        <v>1.0</v>
      </c>
      <c r="H492" s="21" t="s">
        <v>4755</v>
      </c>
    </row>
    <row r="493" ht="15.75" customHeight="1">
      <c r="A493" s="21" t="s">
        <v>1058</v>
      </c>
      <c r="B493" s="21">
        <v>27.5</v>
      </c>
      <c r="C493" s="21">
        <v>4.49</v>
      </c>
      <c r="D493" s="21" t="s">
        <v>4753</v>
      </c>
      <c r="E493" s="21" t="s">
        <v>4753</v>
      </c>
      <c r="F493" s="21" t="s">
        <v>4753</v>
      </c>
      <c r="G493" s="21" t="s">
        <v>4754</v>
      </c>
      <c r="H493" s="21" t="s">
        <v>4753</v>
      </c>
    </row>
    <row r="494" ht="15.75" customHeight="1">
      <c r="A494" s="21" t="s">
        <v>1060</v>
      </c>
      <c r="B494" s="21">
        <v>21.8</v>
      </c>
      <c r="C494" s="21">
        <v>10.55</v>
      </c>
      <c r="D494" s="21" t="s">
        <v>4753</v>
      </c>
      <c r="E494" s="21" t="s">
        <v>4753</v>
      </c>
      <c r="F494" s="21" t="s">
        <v>4753</v>
      </c>
      <c r="G494" s="21" t="s">
        <v>4754</v>
      </c>
      <c r="H494" s="21" t="s">
        <v>4755</v>
      </c>
    </row>
    <row r="495" ht="15.75" customHeight="1">
      <c r="A495" s="21" t="s">
        <v>1062</v>
      </c>
      <c r="B495" s="21">
        <v>26.41</v>
      </c>
      <c r="C495" s="21">
        <v>4.92</v>
      </c>
      <c r="D495" s="21" t="s">
        <v>4755</v>
      </c>
      <c r="E495" s="21" t="s">
        <v>4753</v>
      </c>
      <c r="F495" s="21" t="s">
        <v>4756</v>
      </c>
      <c r="G495" s="21">
        <v>1.0</v>
      </c>
      <c r="H495" s="21" t="s">
        <v>4755</v>
      </c>
    </row>
    <row r="496" ht="15.75" customHeight="1">
      <c r="A496" s="21" t="s">
        <v>1064</v>
      </c>
      <c r="B496" s="21">
        <v>27.835</v>
      </c>
      <c r="C496" s="21">
        <v>5.9</v>
      </c>
      <c r="D496" s="21" t="s">
        <v>4755</v>
      </c>
      <c r="E496" s="21" t="s">
        <v>4753</v>
      </c>
      <c r="F496" s="21" t="s">
        <v>4753</v>
      </c>
      <c r="G496" s="21">
        <v>1.0</v>
      </c>
      <c r="H496" s="21" t="s">
        <v>4755</v>
      </c>
    </row>
    <row r="497" ht="15.75" customHeight="1">
      <c r="A497" s="21" t="s">
        <v>1066</v>
      </c>
      <c r="B497" s="21">
        <v>51.74</v>
      </c>
      <c r="C497" s="21">
        <v>4.98</v>
      </c>
      <c r="D497" s="21" t="s">
        <v>4755</v>
      </c>
      <c r="E497" s="21" t="s">
        <v>4753</v>
      </c>
      <c r="F497" s="21" t="s">
        <v>4753</v>
      </c>
      <c r="G497" s="21">
        <v>2.0</v>
      </c>
      <c r="H497" s="21" t="s">
        <v>4753</v>
      </c>
    </row>
    <row r="498" ht="15.75" customHeight="1">
      <c r="A498" s="21" t="s">
        <v>1068</v>
      </c>
      <c r="B498" s="21">
        <v>23.37</v>
      </c>
      <c r="C498" s="21">
        <v>5.8</v>
      </c>
      <c r="D498" s="21" t="s">
        <v>4753</v>
      </c>
      <c r="E498" s="21" t="s">
        <v>4753</v>
      </c>
      <c r="F498" s="21" t="s">
        <v>4753</v>
      </c>
      <c r="G498" s="21" t="s">
        <v>4754</v>
      </c>
      <c r="H498" s="21" t="s">
        <v>4755</v>
      </c>
    </row>
    <row r="499" ht="15.75" customHeight="1">
      <c r="A499" s="21" t="s">
        <v>1070</v>
      </c>
      <c r="B499" s="21">
        <v>29.7</v>
      </c>
      <c r="C499" s="21">
        <v>6.21</v>
      </c>
      <c r="D499" s="21" t="s">
        <v>4755</v>
      </c>
      <c r="E499" s="21" t="s">
        <v>4753</v>
      </c>
      <c r="F499" s="21" t="s">
        <v>4756</v>
      </c>
      <c r="G499" s="21">
        <v>1.0</v>
      </c>
      <c r="H499" s="21" t="s">
        <v>4755</v>
      </c>
    </row>
    <row r="500" ht="15.75" customHeight="1">
      <c r="A500" s="21" t="s">
        <v>1072</v>
      </c>
      <c r="B500" s="21">
        <v>20.045</v>
      </c>
      <c r="C500" s="21">
        <v>6.17</v>
      </c>
      <c r="D500" s="21" t="s">
        <v>4753</v>
      </c>
      <c r="E500" s="21" t="s">
        <v>4753</v>
      </c>
      <c r="F500" s="21" t="s">
        <v>4756</v>
      </c>
      <c r="G500" s="21">
        <v>1.0</v>
      </c>
      <c r="H500" s="21" t="s">
        <v>4755</v>
      </c>
    </row>
    <row r="501" ht="15.75" customHeight="1">
      <c r="A501" s="21" t="s">
        <v>1074</v>
      </c>
      <c r="B501" s="21">
        <v>27.83</v>
      </c>
      <c r="C501" s="21">
        <v>5.36</v>
      </c>
      <c r="D501" s="21" t="s">
        <v>4753</v>
      </c>
      <c r="E501" s="21" t="s">
        <v>4753</v>
      </c>
      <c r="F501" s="21" t="s">
        <v>4753</v>
      </c>
      <c r="G501" s="21">
        <v>2.0</v>
      </c>
      <c r="H501" s="21" t="s">
        <v>4753</v>
      </c>
    </row>
    <row r="502" ht="15.75" customHeight="1">
      <c r="A502" s="21" t="s">
        <v>1076</v>
      </c>
      <c r="B502" s="21">
        <v>28.93</v>
      </c>
      <c r="C502" s="21">
        <v>5.2</v>
      </c>
      <c r="D502" s="21" t="s">
        <v>4753</v>
      </c>
      <c r="E502" s="21" t="s">
        <v>4753</v>
      </c>
      <c r="F502" s="21" t="s">
        <v>4753</v>
      </c>
      <c r="G502" s="21" t="s">
        <v>4754</v>
      </c>
      <c r="H502" s="21" t="s">
        <v>4755</v>
      </c>
    </row>
    <row r="503" ht="15.75" customHeight="1">
      <c r="A503" s="21" t="s">
        <v>1078</v>
      </c>
      <c r="B503" s="21">
        <v>33.82</v>
      </c>
      <c r="C503" s="21">
        <v>5.42</v>
      </c>
      <c r="D503" s="21" t="s">
        <v>4753</v>
      </c>
      <c r="E503" s="21" t="s">
        <v>4753</v>
      </c>
      <c r="F503" s="21" t="s">
        <v>4753</v>
      </c>
      <c r="G503" s="21" t="s">
        <v>4754</v>
      </c>
      <c r="H503" s="21" t="s">
        <v>4753</v>
      </c>
    </row>
    <row r="504" ht="15.75" customHeight="1">
      <c r="A504" s="21" t="s">
        <v>1080</v>
      </c>
      <c r="B504" s="21">
        <v>20.235</v>
      </c>
      <c r="C504" s="21">
        <v>6.84</v>
      </c>
      <c r="D504" s="21" t="s">
        <v>4753</v>
      </c>
      <c r="E504" s="21" t="s">
        <v>4753</v>
      </c>
      <c r="F504" s="21" t="s">
        <v>4753</v>
      </c>
      <c r="G504" s="21" t="s">
        <v>4754</v>
      </c>
      <c r="H504" s="21" t="s">
        <v>4755</v>
      </c>
    </row>
    <row r="505" ht="15.75" customHeight="1">
      <c r="A505" s="21" t="s">
        <v>1082</v>
      </c>
      <c r="B505" s="21">
        <v>49.2</v>
      </c>
      <c r="C505" s="21">
        <v>10.9</v>
      </c>
      <c r="D505" s="21" t="s">
        <v>4755</v>
      </c>
      <c r="E505" s="21" t="s">
        <v>4753</v>
      </c>
      <c r="F505" s="21" t="s">
        <v>4756</v>
      </c>
      <c r="G505" s="21">
        <v>1.0</v>
      </c>
      <c r="H505" s="21" t="s">
        <v>4753</v>
      </c>
    </row>
    <row r="506" ht="15.75" customHeight="1">
      <c r="A506" s="21" t="s">
        <v>1084</v>
      </c>
      <c r="B506" s="21">
        <v>26.4</v>
      </c>
      <c r="C506" s="21">
        <v>4.87</v>
      </c>
      <c r="D506" s="21" t="s">
        <v>4755</v>
      </c>
      <c r="E506" s="21" t="s">
        <v>4753</v>
      </c>
      <c r="F506" s="21" t="s">
        <v>4753</v>
      </c>
      <c r="G506" s="21" t="s">
        <v>4754</v>
      </c>
      <c r="H506" s="21" t="s">
        <v>4755</v>
      </c>
    </row>
    <row r="507" ht="15.75" customHeight="1">
      <c r="A507" s="21" t="s">
        <v>1086</v>
      </c>
      <c r="B507" s="21">
        <v>28.38</v>
      </c>
      <c r="C507" s="21">
        <v>6.07</v>
      </c>
      <c r="D507" s="21" t="s">
        <v>4753</v>
      </c>
      <c r="E507" s="21" t="s">
        <v>4753</v>
      </c>
      <c r="F507" s="21" t="s">
        <v>4753</v>
      </c>
      <c r="G507" s="21">
        <v>1.0</v>
      </c>
      <c r="H507" s="21" t="s">
        <v>4755</v>
      </c>
    </row>
    <row r="508" ht="15.75" customHeight="1">
      <c r="A508" s="21" t="s">
        <v>1088</v>
      </c>
      <c r="B508" s="21">
        <v>24.64</v>
      </c>
      <c r="C508" s="21">
        <v>4.33</v>
      </c>
      <c r="D508" s="21" t="s">
        <v>4753</v>
      </c>
      <c r="E508" s="21" t="s">
        <v>4753</v>
      </c>
      <c r="F508" s="21" t="s">
        <v>4753</v>
      </c>
      <c r="G508" s="21" t="s">
        <v>4754</v>
      </c>
      <c r="H508" s="21" t="s">
        <v>4755</v>
      </c>
    </row>
    <row r="509" ht="15.75" customHeight="1">
      <c r="A509" s="21" t="s">
        <v>1090</v>
      </c>
      <c r="B509" s="21">
        <v>39.71</v>
      </c>
      <c r="C509" s="21">
        <v>5.83</v>
      </c>
      <c r="D509" s="21" t="s">
        <v>4753</v>
      </c>
      <c r="E509" s="21" t="s">
        <v>4753</v>
      </c>
      <c r="F509" s="21" t="s">
        <v>4753</v>
      </c>
      <c r="G509" s="21">
        <v>1.0</v>
      </c>
      <c r="H509" s="21" t="s">
        <v>4753</v>
      </c>
    </row>
    <row r="510" ht="15.75" customHeight="1">
      <c r="A510" s="21" t="s">
        <v>1092</v>
      </c>
      <c r="B510" s="21">
        <v>22.22</v>
      </c>
      <c r="C510" s="21">
        <v>5.5</v>
      </c>
      <c r="D510" s="21" t="s">
        <v>4753</v>
      </c>
      <c r="E510" s="21" t="s">
        <v>4753</v>
      </c>
      <c r="F510" s="21" t="s">
        <v>4753</v>
      </c>
      <c r="G510" s="21" t="s">
        <v>4754</v>
      </c>
      <c r="H510" s="21" t="s">
        <v>4755</v>
      </c>
    </row>
    <row r="511" ht="15.75" customHeight="1">
      <c r="A511" s="21" t="s">
        <v>1094</v>
      </c>
      <c r="B511" s="21">
        <v>33.345</v>
      </c>
      <c r="C511" s="21">
        <v>4.79</v>
      </c>
      <c r="D511" s="21" t="s">
        <v>4753</v>
      </c>
      <c r="E511" s="21" t="s">
        <v>4753</v>
      </c>
      <c r="F511" s="21" t="s">
        <v>4756</v>
      </c>
      <c r="G511" s="21">
        <v>1.0</v>
      </c>
      <c r="H511" s="21" t="s">
        <v>4753</v>
      </c>
    </row>
    <row r="512" ht="15.75" customHeight="1">
      <c r="A512" s="21" t="s">
        <v>1096</v>
      </c>
      <c r="B512" s="21">
        <v>24.42</v>
      </c>
      <c r="C512" s="21">
        <v>5.81</v>
      </c>
      <c r="D512" s="21" t="s">
        <v>4753</v>
      </c>
      <c r="E512" s="21" t="s">
        <v>4753</v>
      </c>
      <c r="F512" s="21" t="s">
        <v>4753</v>
      </c>
      <c r="G512" s="21">
        <v>1.0</v>
      </c>
      <c r="H512" s="21" t="s">
        <v>4755</v>
      </c>
    </row>
    <row r="513" ht="15.75" customHeight="1">
      <c r="A513" s="21" t="s">
        <v>1098</v>
      </c>
      <c r="B513" s="21">
        <v>29.81</v>
      </c>
      <c r="C513" s="21">
        <v>5.58</v>
      </c>
      <c r="D513" s="21" t="s">
        <v>4753</v>
      </c>
      <c r="E513" s="21" t="s">
        <v>4753</v>
      </c>
      <c r="F513" s="21" t="s">
        <v>4753</v>
      </c>
      <c r="G513" s="21" t="s">
        <v>4754</v>
      </c>
      <c r="H513" s="21" t="s">
        <v>4755</v>
      </c>
    </row>
    <row r="514" ht="15.75" customHeight="1">
      <c r="A514" s="21" t="s">
        <v>1100</v>
      </c>
      <c r="B514" s="21">
        <v>51.18</v>
      </c>
      <c r="C514" s="21">
        <v>4.4</v>
      </c>
      <c r="D514" s="21" t="s">
        <v>4755</v>
      </c>
      <c r="E514" s="21" t="s">
        <v>4753</v>
      </c>
      <c r="F514" s="21" t="s">
        <v>4753</v>
      </c>
      <c r="G514" s="21">
        <v>2.0</v>
      </c>
      <c r="H514" s="21" t="s">
        <v>4753</v>
      </c>
    </row>
    <row r="515" ht="15.75" customHeight="1">
      <c r="A515" s="21" t="s">
        <v>1102</v>
      </c>
      <c r="B515" s="21">
        <v>51.37</v>
      </c>
      <c r="C515" s="21">
        <v>8.18</v>
      </c>
      <c r="D515" s="21" t="s">
        <v>4755</v>
      </c>
      <c r="E515" s="21" t="s">
        <v>4753</v>
      </c>
      <c r="F515" s="21" t="s">
        <v>4753</v>
      </c>
      <c r="G515" s="21" t="s">
        <v>4754</v>
      </c>
      <c r="H515" s="21" t="s">
        <v>4753</v>
      </c>
    </row>
    <row r="516" ht="15.75" customHeight="1">
      <c r="A516" s="21" t="s">
        <v>1104</v>
      </c>
      <c r="B516" s="21">
        <v>36.19</v>
      </c>
      <c r="C516" s="21">
        <v>5.52</v>
      </c>
      <c r="D516" s="21" t="s">
        <v>4755</v>
      </c>
      <c r="E516" s="21" t="s">
        <v>4753</v>
      </c>
      <c r="F516" s="21" t="s">
        <v>4753</v>
      </c>
      <c r="G516" s="21" t="s">
        <v>4754</v>
      </c>
      <c r="H516" s="21" t="s">
        <v>4753</v>
      </c>
    </row>
    <row r="517" ht="15.75" customHeight="1">
      <c r="A517" s="21" t="s">
        <v>1106</v>
      </c>
      <c r="B517" s="21">
        <v>25.9</v>
      </c>
      <c r="C517" s="21">
        <v>4.84</v>
      </c>
      <c r="D517" s="21" t="s">
        <v>4753</v>
      </c>
      <c r="E517" s="21" t="s">
        <v>4753</v>
      </c>
      <c r="F517" s="21" t="s">
        <v>4753</v>
      </c>
      <c r="G517" s="21" t="s">
        <v>4754</v>
      </c>
      <c r="H517" s="21" t="s">
        <v>4755</v>
      </c>
    </row>
    <row r="518" ht="15.75" customHeight="1">
      <c r="A518" s="21" t="s">
        <v>1108</v>
      </c>
      <c r="B518" s="21">
        <v>35.72</v>
      </c>
      <c r="C518" s="21">
        <v>4.08</v>
      </c>
      <c r="D518" s="21" t="s">
        <v>4753</v>
      </c>
      <c r="E518" s="21" t="s">
        <v>4753</v>
      </c>
      <c r="F518" s="21" t="s">
        <v>4756</v>
      </c>
      <c r="G518" s="21">
        <v>1.0</v>
      </c>
      <c r="H518" s="21" t="s">
        <v>4753</v>
      </c>
    </row>
    <row r="519" ht="15.75" customHeight="1">
      <c r="A519" s="21" t="s">
        <v>1110</v>
      </c>
      <c r="B519" s="21">
        <v>27.94</v>
      </c>
      <c r="C519" s="21">
        <v>4.48</v>
      </c>
      <c r="D519" s="21" t="s">
        <v>4753</v>
      </c>
      <c r="E519" s="21" t="s">
        <v>4753</v>
      </c>
      <c r="F519" s="21" t="s">
        <v>4756</v>
      </c>
      <c r="G519" s="21">
        <v>1.0</v>
      </c>
      <c r="H519" s="21" t="s">
        <v>4755</v>
      </c>
    </row>
    <row r="520" ht="15.75" customHeight="1">
      <c r="A520" s="21" t="s">
        <v>1112</v>
      </c>
      <c r="B520" s="21">
        <v>27.1</v>
      </c>
      <c r="C520" s="21">
        <v>5.73</v>
      </c>
      <c r="D520" s="21" t="s">
        <v>4753</v>
      </c>
      <c r="E520" s="21" t="s">
        <v>4753</v>
      </c>
      <c r="F520" s="21" t="s">
        <v>4753</v>
      </c>
      <c r="G520" s="21" t="s">
        <v>4754</v>
      </c>
      <c r="H520" s="21" t="s">
        <v>4755</v>
      </c>
    </row>
    <row r="521" ht="15.75" customHeight="1">
      <c r="A521" s="21" t="s">
        <v>1114</v>
      </c>
      <c r="B521" s="21">
        <v>18.3</v>
      </c>
      <c r="C521" s="21">
        <v>5.46</v>
      </c>
      <c r="D521" s="21" t="s">
        <v>4755</v>
      </c>
      <c r="E521" s="21" t="s">
        <v>4753</v>
      </c>
      <c r="F521" s="21" t="s">
        <v>4756</v>
      </c>
      <c r="G521" s="21">
        <v>1.0</v>
      </c>
      <c r="H521" s="21" t="s">
        <v>4755</v>
      </c>
    </row>
    <row r="522" ht="15.75" customHeight="1">
      <c r="A522" s="21" t="s">
        <v>1116</v>
      </c>
      <c r="B522" s="21">
        <v>25.3</v>
      </c>
      <c r="C522" s="21">
        <v>5.02</v>
      </c>
      <c r="D522" s="21" t="s">
        <v>4755</v>
      </c>
      <c r="E522" s="21" t="s">
        <v>4753</v>
      </c>
      <c r="F522" s="21" t="s">
        <v>4753</v>
      </c>
      <c r="G522" s="21">
        <v>1.0</v>
      </c>
      <c r="H522" s="21" t="s">
        <v>4755</v>
      </c>
    </row>
    <row r="523" ht="15.75" customHeight="1">
      <c r="A523" s="21" t="s">
        <v>1118</v>
      </c>
      <c r="B523" s="21">
        <v>38.83</v>
      </c>
      <c r="C523" s="21">
        <v>6.36</v>
      </c>
      <c r="D523" s="21" t="s">
        <v>4753</v>
      </c>
      <c r="E523" s="21" t="s">
        <v>4753</v>
      </c>
      <c r="F523" s="21" t="s">
        <v>4753</v>
      </c>
      <c r="G523" s="21">
        <v>1.0</v>
      </c>
      <c r="H523" s="21" t="s">
        <v>4753</v>
      </c>
    </row>
    <row r="524" ht="15.75" customHeight="1">
      <c r="A524" s="21" t="s">
        <v>1120</v>
      </c>
      <c r="B524" s="21">
        <v>27.6</v>
      </c>
      <c r="C524" s="21">
        <v>5.36</v>
      </c>
      <c r="D524" s="21" t="s">
        <v>4753</v>
      </c>
      <c r="E524" s="21" t="s">
        <v>4753</v>
      </c>
      <c r="F524" s="21" t="s">
        <v>4753</v>
      </c>
      <c r="G524" s="21">
        <v>1.0</v>
      </c>
      <c r="H524" s="21" t="s">
        <v>4753</v>
      </c>
    </row>
    <row r="525" ht="15.75" customHeight="1">
      <c r="A525" s="21" t="s">
        <v>1122</v>
      </c>
      <c r="B525" s="21">
        <v>46.4</v>
      </c>
      <c r="C525" s="21">
        <v>8.37</v>
      </c>
      <c r="D525" s="21" t="s">
        <v>4755</v>
      </c>
      <c r="E525" s="21" t="s">
        <v>4753</v>
      </c>
      <c r="F525" s="21" t="s">
        <v>4756</v>
      </c>
      <c r="G525" s="21">
        <v>1.0</v>
      </c>
      <c r="H525" s="21" t="s">
        <v>4753</v>
      </c>
    </row>
    <row r="526" ht="15.75" customHeight="1">
      <c r="A526" s="21" t="s">
        <v>1124</v>
      </c>
      <c r="B526" s="21">
        <v>51.92</v>
      </c>
      <c r="C526" s="21">
        <v>5.18</v>
      </c>
      <c r="D526" s="21" t="s">
        <v>4755</v>
      </c>
      <c r="E526" s="21" t="s">
        <v>4753</v>
      </c>
      <c r="F526" s="21" t="s">
        <v>4756</v>
      </c>
      <c r="G526" s="21">
        <v>1.0</v>
      </c>
      <c r="H526" s="21" t="s">
        <v>4753</v>
      </c>
    </row>
    <row r="527" ht="15.75" customHeight="1">
      <c r="A527" s="21" t="s">
        <v>1126</v>
      </c>
      <c r="B527" s="21">
        <v>32.395</v>
      </c>
      <c r="C527" s="21">
        <v>5.68</v>
      </c>
      <c r="D527" s="21" t="s">
        <v>4755</v>
      </c>
      <c r="E527" s="21" t="s">
        <v>4753</v>
      </c>
      <c r="F527" s="21" t="s">
        <v>4753</v>
      </c>
      <c r="G527" s="21">
        <v>1.0</v>
      </c>
      <c r="H527" s="21" t="s">
        <v>4753</v>
      </c>
    </row>
    <row r="528" ht="15.75" customHeight="1">
      <c r="A528" s="21" t="s">
        <v>1128</v>
      </c>
      <c r="B528" s="21">
        <v>46.19</v>
      </c>
      <c r="C528" s="21">
        <v>7.31</v>
      </c>
      <c r="D528" s="21" t="s">
        <v>4755</v>
      </c>
      <c r="E528" s="21" t="s">
        <v>4753</v>
      </c>
      <c r="F528" s="21" t="s">
        <v>4756</v>
      </c>
      <c r="G528" s="21">
        <v>1.0</v>
      </c>
      <c r="H528" s="21" t="s">
        <v>4753</v>
      </c>
    </row>
    <row r="529" ht="15.75" customHeight="1">
      <c r="A529" s="21" t="s">
        <v>1130</v>
      </c>
      <c r="B529" s="21">
        <v>27.93</v>
      </c>
      <c r="C529" s="21">
        <v>4.67</v>
      </c>
      <c r="D529" s="21" t="s">
        <v>4753</v>
      </c>
      <c r="E529" s="21" t="s">
        <v>4753</v>
      </c>
      <c r="F529" s="21" t="s">
        <v>4756</v>
      </c>
      <c r="G529" s="21">
        <v>1.0</v>
      </c>
      <c r="H529" s="21" t="s">
        <v>4753</v>
      </c>
    </row>
    <row r="530" ht="15.75" customHeight="1">
      <c r="A530" s="21" t="s">
        <v>1132</v>
      </c>
      <c r="B530" s="21">
        <v>45.62</v>
      </c>
      <c r="C530" s="21">
        <v>6.87</v>
      </c>
      <c r="D530" s="21" t="s">
        <v>4753</v>
      </c>
      <c r="E530" s="21" t="s">
        <v>4753</v>
      </c>
      <c r="F530" s="21" t="s">
        <v>4753</v>
      </c>
      <c r="G530" s="21" t="s">
        <v>4754</v>
      </c>
      <c r="H530" s="21" t="s">
        <v>4753</v>
      </c>
    </row>
    <row r="531" ht="15.75" customHeight="1">
      <c r="A531" s="21" t="s">
        <v>1134</v>
      </c>
      <c r="B531" s="21">
        <v>35.31</v>
      </c>
      <c r="C531" s="21">
        <v>5.87</v>
      </c>
      <c r="D531" s="21" t="s">
        <v>4753</v>
      </c>
      <c r="E531" s="21" t="s">
        <v>4753</v>
      </c>
      <c r="F531" s="21" t="s">
        <v>4756</v>
      </c>
      <c r="G531" s="21">
        <v>1.0</v>
      </c>
      <c r="H531" s="21" t="s">
        <v>4753</v>
      </c>
    </row>
    <row r="532" ht="15.75" customHeight="1">
      <c r="A532" s="21" t="s">
        <v>1136</v>
      </c>
      <c r="B532" s="21">
        <v>30.4</v>
      </c>
      <c r="C532" s="21">
        <v>4.07</v>
      </c>
      <c r="D532" s="21" t="s">
        <v>4755</v>
      </c>
      <c r="E532" s="21" t="s">
        <v>4753</v>
      </c>
      <c r="F532" s="21" t="s">
        <v>4753</v>
      </c>
      <c r="G532" s="21">
        <v>1.0</v>
      </c>
      <c r="H532" s="21" t="s">
        <v>4753</v>
      </c>
    </row>
    <row r="533" ht="15.75" customHeight="1">
      <c r="A533" s="21" t="s">
        <v>1138</v>
      </c>
      <c r="B533" s="21">
        <v>20.13</v>
      </c>
      <c r="C533" s="21">
        <v>6.47</v>
      </c>
      <c r="D533" s="21" t="s">
        <v>4753</v>
      </c>
      <c r="E533" s="21" t="s">
        <v>4753</v>
      </c>
      <c r="F533" s="21" t="s">
        <v>4756</v>
      </c>
      <c r="G533" s="21">
        <v>1.0</v>
      </c>
      <c r="H533" s="21" t="s">
        <v>4755</v>
      </c>
    </row>
    <row r="534" ht="15.75" customHeight="1">
      <c r="A534" s="21" t="s">
        <v>1140</v>
      </c>
      <c r="B534" s="21">
        <v>23.655</v>
      </c>
      <c r="C534" s="21">
        <v>5.14</v>
      </c>
      <c r="D534" s="21" t="s">
        <v>4753</v>
      </c>
      <c r="E534" s="21" t="s">
        <v>4753</v>
      </c>
      <c r="F534" s="21" t="s">
        <v>4753</v>
      </c>
      <c r="G534" s="21">
        <v>1.0</v>
      </c>
      <c r="H534" s="21" t="s">
        <v>4755</v>
      </c>
    </row>
    <row r="535" ht="15.75" customHeight="1">
      <c r="A535" s="21" t="s">
        <v>1142</v>
      </c>
      <c r="B535" s="21">
        <v>49.05</v>
      </c>
      <c r="C535" s="21">
        <v>9.77</v>
      </c>
      <c r="D535" s="21" t="s">
        <v>4755</v>
      </c>
      <c r="E535" s="21" t="s">
        <v>4753</v>
      </c>
      <c r="F535" s="21" t="s">
        <v>4753</v>
      </c>
      <c r="G535" s="21" t="s">
        <v>4754</v>
      </c>
      <c r="H535" s="21" t="s">
        <v>4753</v>
      </c>
    </row>
    <row r="536" ht="15.75" customHeight="1">
      <c r="A536" s="21" t="s">
        <v>1144</v>
      </c>
      <c r="B536" s="21">
        <v>51.94</v>
      </c>
      <c r="C536" s="21">
        <v>8.8</v>
      </c>
      <c r="D536" s="21" t="s">
        <v>4755</v>
      </c>
      <c r="E536" s="21" t="s">
        <v>4753</v>
      </c>
      <c r="F536" s="21" t="s">
        <v>4753</v>
      </c>
      <c r="G536" s="21">
        <v>2.0</v>
      </c>
      <c r="H536" s="21" t="s">
        <v>4753</v>
      </c>
    </row>
    <row r="537" ht="15.75" customHeight="1">
      <c r="A537" s="21" t="s">
        <v>1146</v>
      </c>
      <c r="B537" s="21">
        <v>29.83</v>
      </c>
      <c r="C537" s="21">
        <v>5.84</v>
      </c>
      <c r="D537" s="21" t="s">
        <v>4753</v>
      </c>
      <c r="E537" s="21" t="s">
        <v>4753</v>
      </c>
      <c r="F537" s="21" t="s">
        <v>4753</v>
      </c>
      <c r="G537" s="21">
        <v>1.0</v>
      </c>
      <c r="H537" s="21" t="s">
        <v>4755</v>
      </c>
    </row>
    <row r="538" ht="15.75" customHeight="1">
      <c r="A538" s="21" t="s">
        <v>1148</v>
      </c>
      <c r="B538" s="21">
        <v>22.6</v>
      </c>
      <c r="C538" s="21">
        <v>10.43</v>
      </c>
      <c r="D538" s="21" t="s">
        <v>4755</v>
      </c>
      <c r="E538" s="21" t="s">
        <v>4753</v>
      </c>
      <c r="F538" s="21" t="s">
        <v>4753</v>
      </c>
      <c r="G538" s="21">
        <v>1.0</v>
      </c>
      <c r="H538" s="21" t="s">
        <v>4755</v>
      </c>
    </row>
    <row r="539" ht="15.75" customHeight="1">
      <c r="A539" s="21" t="s">
        <v>1150</v>
      </c>
      <c r="B539" s="21">
        <v>46.69</v>
      </c>
      <c r="C539" s="21">
        <v>4.25</v>
      </c>
      <c r="D539" s="21" t="s">
        <v>4755</v>
      </c>
      <c r="E539" s="21" t="s">
        <v>4753</v>
      </c>
      <c r="F539" s="21" t="s">
        <v>4753</v>
      </c>
      <c r="G539" s="21">
        <v>1.0</v>
      </c>
      <c r="H539" s="21" t="s">
        <v>4753</v>
      </c>
    </row>
    <row r="540" ht="15.75" customHeight="1">
      <c r="A540" s="21" t="s">
        <v>1152</v>
      </c>
      <c r="B540" s="21">
        <v>28.49</v>
      </c>
      <c r="C540" s="21">
        <v>4.89</v>
      </c>
      <c r="D540" s="21" t="s">
        <v>4753</v>
      </c>
      <c r="E540" s="21" t="s">
        <v>4753</v>
      </c>
      <c r="F540" s="21" t="s">
        <v>4753</v>
      </c>
      <c r="G540" s="21" t="s">
        <v>4754</v>
      </c>
      <c r="H540" s="21" t="s">
        <v>4755</v>
      </c>
    </row>
    <row r="541" ht="15.75" customHeight="1">
      <c r="A541" s="21" t="s">
        <v>1154</v>
      </c>
      <c r="B541" s="21">
        <v>28.5</v>
      </c>
      <c r="C541" s="21">
        <v>5.55</v>
      </c>
      <c r="D541" s="21" t="s">
        <v>4755</v>
      </c>
      <c r="E541" s="21" t="s">
        <v>4753</v>
      </c>
      <c r="F541" s="21" t="s">
        <v>4753</v>
      </c>
      <c r="G541" s="21">
        <v>1.0</v>
      </c>
      <c r="H541" s="21" t="s">
        <v>4755</v>
      </c>
    </row>
    <row r="542" ht="15.75" customHeight="1">
      <c r="A542" s="21" t="s">
        <v>1156</v>
      </c>
      <c r="B542" s="21">
        <v>24.4</v>
      </c>
      <c r="C542" s="21">
        <v>4.52</v>
      </c>
      <c r="D542" s="21" t="s">
        <v>4753</v>
      </c>
      <c r="E542" s="21" t="s">
        <v>4753</v>
      </c>
      <c r="F542" s="21" t="s">
        <v>4753</v>
      </c>
      <c r="G542" s="21">
        <v>1.0</v>
      </c>
      <c r="H542" s="21" t="s">
        <v>4755</v>
      </c>
    </row>
    <row r="543" ht="15.75" customHeight="1">
      <c r="A543" s="21" t="s">
        <v>1158</v>
      </c>
      <c r="B543" s="21">
        <v>29.15</v>
      </c>
      <c r="C543" s="21">
        <v>4.45</v>
      </c>
      <c r="D543" s="21" t="s">
        <v>4755</v>
      </c>
      <c r="E543" s="21" t="s">
        <v>4753</v>
      </c>
      <c r="F543" s="21" t="s">
        <v>4753</v>
      </c>
      <c r="G543" s="21">
        <v>1.0</v>
      </c>
      <c r="H543" s="21" t="s">
        <v>4755</v>
      </c>
    </row>
    <row r="544" ht="15.75" customHeight="1">
      <c r="A544" s="21" t="s">
        <v>1160</v>
      </c>
      <c r="B544" s="21">
        <v>27.28</v>
      </c>
      <c r="C544" s="21">
        <v>4.72</v>
      </c>
      <c r="D544" s="21" t="s">
        <v>4753</v>
      </c>
      <c r="E544" s="21" t="s">
        <v>4755</v>
      </c>
      <c r="F544" s="21" t="s">
        <v>4753</v>
      </c>
      <c r="G544" s="21">
        <v>1.0</v>
      </c>
      <c r="H544" s="21" t="s">
        <v>4755</v>
      </c>
    </row>
    <row r="545" ht="15.75" customHeight="1">
      <c r="A545" s="21" t="s">
        <v>1162</v>
      </c>
      <c r="B545" s="21">
        <v>32.23</v>
      </c>
      <c r="C545" s="21">
        <v>4.65</v>
      </c>
      <c r="D545" s="21" t="s">
        <v>4755</v>
      </c>
      <c r="E545" s="21" t="s">
        <v>4753</v>
      </c>
      <c r="F545" s="21" t="s">
        <v>4756</v>
      </c>
      <c r="G545" s="21">
        <v>1.0</v>
      </c>
      <c r="H545" s="21" t="s">
        <v>4753</v>
      </c>
    </row>
    <row r="546" ht="15.75" customHeight="1">
      <c r="A546" s="21" t="s">
        <v>1164</v>
      </c>
      <c r="B546" s="21">
        <v>44.2</v>
      </c>
      <c r="C546" s="21">
        <v>11.34</v>
      </c>
      <c r="D546" s="21" t="s">
        <v>4755</v>
      </c>
      <c r="E546" s="21" t="s">
        <v>4753</v>
      </c>
      <c r="F546" s="21" t="s">
        <v>4756</v>
      </c>
      <c r="G546" s="21">
        <v>1.0</v>
      </c>
      <c r="H546" s="21" t="s">
        <v>4753</v>
      </c>
    </row>
    <row r="547" ht="15.75" customHeight="1">
      <c r="A547" s="21" t="s">
        <v>1166</v>
      </c>
      <c r="B547" s="21">
        <v>29.735</v>
      </c>
      <c r="C547" s="21">
        <v>4.53</v>
      </c>
      <c r="D547" s="21" t="s">
        <v>4753</v>
      </c>
      <c r="E547" s="21" t="s">
        <v>4753</v>
      </c>
      <c r="F547" s="21" t="s">
        <v>4756</v>
      </c>
      <c r="G547" s="21">
        <v>1.0</v>
      </c>
      <c r="H547" s="21" t="s">
        <v>4753</v>
      </c>
    </row>
    <row r="548" ht="15.75" customHeight="1">
      <c r="A548" s="21" t="s">
        <v>1168</v>
      </c>
      <c r="B548" s="21">
        <v>28.31</v>
      </c>
      <c r="C548" s="21">
        <v>6.35</v>
      </c>
      <c r="D548" s="21" t="s">
        <v>4753</v>
      </c>
      <c r="E548" s="21" t="s">
        <v>4753</v>
      </c>
      <c r="F548" s="21" t="s">
        <v>4753</v>
      </c>
      <c r="G548" s="21" t="s">
        <v>4754</v>
      </c>
      <c r="H548" s="21" t="s">
        <v>4755</v>
      </c>
    </row>
    <row r="549" ht="15.75" customHeight="1">
      <c r="A549" s="21" t="s">
        <v>1170</v>
      </c>
      <c r="B549" s="21">
        <v>46.62</v>
      </c>
      <c r="C549" s="21">
        <v>8.51</v>
      </c>
      <c r="D549" s="21" t="s">
        <v>4753</v>
      </c>
      <c r="E549" s="21" t="s">
        <v>4753</v>
      </c>
      <c r="F549" s="21" t="s">
        <v>4753</v>
      </c>
      <c r="G549" s="21" t="s">
        <v>4754</v>
      </c>
      <c r="H549" s="21" t="s">
        <v>4753</v>
      </c>
    </row>
    <row r="550" ht="15.75" customHeight="1">
      <c r="A550" s="21" t="s">
        <v>1172</v>
      </c>
      <c r="B550" s="21">
        <v>51.75</v>
      </c>
      <c r="C550" s="21">
        <v>8.59</v>
      </c>
      <c r="D550" s="21" t="s">
        <v>4755</v>
      </c>
      <c r="E550" s="21" t="s">
        <v>4753</v>
      </c>
      <c r="F550" s="21" t="s">
        <v>4753</v>
      </c>
      <c r="G550" s="21">
        <v>1.0</v>
      </c>
      <c r="H550" s="21" t="s">
        <v>4753</v>
      </c>
    </row>
    <row r="551" ht="15.75" customHeight="1">
      <c r="A551" s="21" t="s">
        <v>1174</v>
      </c>
      <c r="B551" s="21">
        <v>25.7</v>
      </c>
      <c r="C551" s="21">
        <v>4.13</v>
      </c>
      <c r="D551" s="21" t="s">
        <v>4755</v>
      </c>
      <c r="E551" s="21" t="s">
        <v>4753</v>
      </c>
      <c r="F551" s="21" t="s">
        <v>4753</v>
      </c>
      <c r="G551" s="21" t="s">
        <v>4754</v>
      </c>
      <c r="H551" s="21" t="s">
        <v>4755</v>
      </c>
    </row>
    <row r="552" ht="15.75" customHeight="1">
      <c r="A552" s="21" t="s">
        <v>1176</v>
      </c>
      <c r="B552" s="21">
        <v>31.79</v>
      </c>
      <c r="C552" s="21">
        <v>4.55</v>
      </c>
      <c r="D552" s="21" t="s">
        <v>4753</v>
      </c>
      <c r="E552" s="21" t="s">
        <v>4753</v>
      </c>
      <c r="F552" s="21" t="s">
        <v>4753</v>
      </c>
      <c r="G552" s="21" t="s">
        <v>4754</v>
      </c>
      <c r="H552" s="21" t="s">
        <v>4753</v>
      </c>
    </row>
    <row r="553" ht="15.75" customHeight="1">
      <c r="A553" s="21" t="s">
        <v>1178</v>
      </c>
      <c r="B553" s="21">
        <v>24.795</v>
      </c>
      <c r="C553" s="21">
        <v>4.52</v>
      </c>
      <c r="D553" s="21" t="s">
        <v>4753</v>
      </c>
      <c r="E553" s="21" t="s">
        <v>4753</v>
      </c>
      <c r="F553" s="21" t="s">
        <v>4753</v>
      </c>
      <c r="G553" s="21" t="s">
        <v>4754</v>
      </c>
      <c r="H553" s="21" t="s">
        <v>4755</v>
      </c>
    </row>
    <row r="554" ht="15.75" customHeight="1">
      <c r="A554" s="21" t="s">
        <v>1180</v>
      </c>
      <c r="B554" s="21">
        <v>53.98</v>
      </c>
      <c r="C554" s="21">
        <v>5.07</v>
      </c>
      <c r="D554" s="21" t="s">
        <v>4753</v>
      </c>
      <c r="E554" s="21" t="s">
        <v>4753</v>
      </c>
      <c r="F554" s="21" t="s">
        <v>4756</v>
      </c>
      <c r="G554" s="21">
        <v>1.0</v>
      </c>
      <c r="H554" s="21" t="s">
        <v>4753</v>
      </c>
    </row>
    <row r="555" ht="15.75" customHeight="1">
      <c r="A555" s="21" t="s">
        <v>1182</v>
      </c>
      <c r="B555" s="21">
        <v>41.325</v>
      </c>
      <c r="C555" s="21">
        <v>4.04</v>
      </c>
      <c r="D555" s="21" t="s">
        <v>4755</v>
      </c>
      <c r="E555" s="21" t="s">
        <v>4753</v>
      </c>
      <c r="F555" s="21" t="s">
        <v>4756</v>
      </c>
      <c r="G555" s="21">
        <v>1.0</v>
      </c>
      <c r="H555" s="21" t="s">
        <v>4753</v>
      </c>
    </row>
    <row r="556" ht="15.75" customHeight="1">
      <c r="A556" s="21" t="s">
        <v>1184</v>
      </c>
      <c r="B556" s="21">
        <v>51.65</v>
      </c>
      <c r="C556" s="21">
        <v>5.3</v>
      </c>
      <c r="D556" s="21" t="s">
        <v>4755</v>
      </c>
      <c r="E556" s="21" t="s">
        <v>4753</v>
      </c>
      <c r="F556" s="21" t="s">
        <v>4753</v>
      </c>
      <c r="G556" s="21" t="s">
        <v>4754</v>
      </c>
      <c r="H556" s="21" t="s">
        <v>4753</v>
      </c>
    </row>
    <row r="557" ht="15.75" customHeight="1">
      <c r="A557" s="21" t="s">
        <v>1186</v>
      </c>
      <c r="B557" s="21">
        <v>44.52</v>
      </c>
      <c r="C557" s="21">
        <v>8.64</v>
      </c>
      <c r="D557" s="21" t="s">
        <v>4755</v>
      </c>
      <c r="E557" s="21" t="s">
        <v>4753</v>
      </c>
      <c r="F557" s="21" t="s">
        <v>4756</v>
      </c>
      <c r="G557" s="21">
        <v>1.0</v>
      </c>
      <c r="H557" s="21" t="s">
        <v>4753</v>
      </c>
    </row>
    <row r="558" ht="15.75" customHeight="1">
      <c r="A558" s="21" t="s">
        <v>1188</v>
      </c>
      <c r="B558" s="21">
        <v>53.29</v>
      </c>
      <c r="C558" s="21">
        <v>4.03</v>
      </c>
      <c r="D558" s="21" t="s">
        <v>4753</v>
      </c>
      <c r="E558" s="21" t="s">
        <v>4753</v>
      </c>
      <c r="F558" s="21" t="s">
        <v>4756</v>
      </c>
      <c r="G558" s="21">
        <v>1.0</v>
      </c>
      <c r="H558" s="21" t="s">
        <v>4753</v>
      </c>
    </row>
    <row r="559" ht="15.75" customHeight="1">
      <c r="A559" s="21" t="s">
        <v>1190</v>
      </c>
      <c r="B559" s="21">
        <v>46.63</v>
      </c>
      <c r="C559" s="21">
        <v>4.26</v>
      </c>
      <c r="D559" s="21" t="s">
        <v>4755</v>
      </c>
      <c r="E559" s="21" t="s">
        <v>4753</v>
      </c>
      <c r="F559" s="21" t="s">
        <v>4753</v>
      </c>
      <c r="G559" s="21">
        <v>2.0</v>
      </c>
      <c r="H559" s="21" t="s">
        <v>4753</v>
      </c>
    </row>
    <row r="560" ht="15.75" customHeight="1">
      <c r="A560" s="21" t="s">
        <v>1192</v>
      </c>
      <c r="B560" s="21">
        <v>28.88</v>
      </c>
      <c r="C560" s="21">
        <v>5.35</v>
      </c>
      <c r="D560" s="21" t="s">
        <v>4753</v>
      </c>
      <c r="E560" s="21" t="s">
        <v>4753</v>
      </c>
      <c r="F560" s="21" t="s">
        <v>4756</v>
      </c>
      <c r="G560" s="21">
        <v>1.0</v>
      </c>
      <c r="H560" s="21" t="s">
        <v>4755</v>
      </c>
    </row>
    <row r="561" ht="15.75" customHeight="1">
      <c r="A561" s="21" t="s">
        <v>1194</v>
      </c>
      <c r="B561" s="21">
        <v>23.98</v>
      </c>
      <c r="C561" s="21">
        <v>4.9</v>
      </c>
      <c r="D561" s="21" t="s">
        <v>4753</v>
      </c>
      <c r="E561" s="21" t="s">
        <v>4753</v>
      </c>
      <c r="F561" s="21" t="s">
        <v>4753</v>
      </c>
      <c r="G561" s="21" t="s">
        <v>4754</v>
      </c>
      <c r="H561" s="21" t="s">
        <v>4757</v>
      </c>
    </row>
    <row r="562" ht="15.75" customHeight="1">
      <c r="A562" s="21" t="s">
        <v>1196</v>
      </c>
      <c r="B562" s="21">
        <v>23.65</v>
      </c>
      <c r="C562" s="21">
        <v>4.5</v>
      </c>
      <c r="D562" s="21" t="s">
        <v>4753</v>
      </c>
      <c r="E562" s="21" t="s">
        <v>4753</v>
      </c>
      <c r="F562" s="21" t="s">
        <v>4753</v>
      </c>
      <c r="G562" s="21" t="s">
        <v>4754</v>
      </c>
      <c r="H562" s="21" t="s">
        <v>4753</v>
      </c>
    </row>
    <row r="563" ht="15.75" customHeight="1">
      <c r="A563" s="21" t="s">
        <v>1198</v>
      </c>
      <c r="B563" s="21">
        <v>49.09</v>
      </c>
      <c r="C563" s="21">
        <v>8.38</v>
      </c>
      <c r="D563" s="21" t="s">
        <v>4755</v>
      </c>
      <c r="E563" s="21" t="s">
        <v>4753</v>
      </c>
      <c r="F563" s="21" t="s">
        <v>4753</v>
      </c>
      <c r="G563" s="21">
        <v>2.0</v>
      </c>
      <c r="H563" s="21" t="s">
        <v>4753</v>
      </c>
    </row>
    <row r="564" ht="15.75" customHeight="1">
      <c r="A564" s="21" t="s">
        <v>1200</v>
      </c>
      <c r="B564" s="21">
        <v>28.025</v>
      </c>
      <c r="C564" s="21">
        <v>7.03</v>
      </c>
      <c r="D564" s="21" t="s">
        <v>4753</v>
      </c>
      <c r="E564" s="21" t="s">
        <v>4753</v>
      </c>
      <c r="F564" s="21" t="s">
        <v>4753</v>
      </c>
      <c r="G564" s="21" t="s">
        <v>4754</v>
      </c>
      <c r="H564" s="21" t="s">
        <v>4755</v>
      </c>
    </row>
    <row r="565" ht="15.75" customHeight="1">
      <c r="A565" s="21" t="s">
        <v>1202</v>
      </c>
      <c r="B565" s="21">
        <v>43.32</v>
      </c>
      <c r="C565" s="21">
        <v>8.75</v>
      </c>
      <c r="D565" s="21" t="s">
        <v>4755</v>
      </c>
      <c r="E565" s="21" t="s">
        <v>4753</v>
      </c>
      <c r="F565" s="21" t="s">
        <v>4756</v>
      </c>
      <c r="G565" s="21">
        <v>1.0</v>
      </c>
      <c r="H565" s="21" t="s">
        <v>4753</v>
      </c>
    </row>
    <row r="566" ht="15.75" customHeight="1">
      <c r="A566" s="21" t="s">
        <v>1204</v>
      </c>
      <c r="B566" s="21">
        <v>45.92</v>
      </c>
      <c r="C566" s="21">
        <v>9.51</v>
      </c>
      <c r="D566" s="21" t="s">
        <v>4753</v>
      </c>
      <c r="E566" s="21" t="s">
        <v>4753</v>
      </c>
      <c r="F566" s="21" t="s">
        <v>4753</v>
      </c>
      <c r="G566" s="21" t="s">
        <v>4754</v>
      </c>
      <c r="H566" s="21" t="s">
        <v>4753</v>
      </c>
    </row>
    <row r="567" ht="15.75" customHeight="1">
      <c r="A567" s="21" t="s">
        <v>1206</v>
      </c>
      <c r="B567" s="21">
        <v>44.03</v>
      </c>
      <c r="C567" s="21">
        <v>9.36</v>
      </c>
      <c r="D567" s="21" t="s">
        <v>4753</v>
      </c>
      <c r="E567" s="21" t="s">
        <v>4753</v>
      </c>
      <c r="F567" s="21" t="s">
        <v>4753</v>
      </c>
      <c r="G567" s="21" t="s">
        <v>4754</v>
      </c>
      <c r="H567" s="21" t="s">
        <v>4753</v>
      </c>
    </row>
    <row r="568" ht="15.75" customHeight="1">
      <c r="A568" s="21" t="s">
        <v>1208</v>
      </c>
      <c r="B568" s="21">
        <v>24.6</v>
      </c>
      <c r="C568" s="21">
        <v>4.81</v>
      </c>
      <c r="D568" s="21" t="s">
        <v>4753</v>
      </c>
      <c r="E568" s="21" t="s">
        <v>4753</v>
      </c>
      <c r="F568" s="21" t="s">
        <v>4753</v>
      </c>
      <c r="G568" s="21" t="s">
        <v>4754</v>
      </c>
      <c r="H568" s="21" t="s">
        <v>4755</v>
      </c>
    </row>
    <row r="569" ht="15.75" customHeight="1">
      <c r="A569" s="21" t="s">
        <v>1210</v>
      </c>
      <c r="B569" s="21">
        <v>49.15</v>
      </c>
      <c r="C569" s="21">
        <v>8.08</v>
      </c>
      <c r="D569" s="21" t="s">
        <v>4753</v>
      </c>
      <c r="E569" s="21" t="s">
        <v>4753</v>
      </c>
      <c r="F569" s="21" t="s">
        <v>4753</v>
      </c>
      <c r="G569" s="21" t="s">
        <v>4754</v>
      </c>
      <c r="H569" s="21" t="s">
        <v>4753</v>
      </c>
    </row>
    <row r="570" ht="15.75" customHeight="1">
      <c r="A570" s="21" t="s">
        <v>1212</v>
      </c>
      <c r="B570" s="21">
        <v>28.31</v>
      </c>
      <c r="C570" s="21">
        <v>6.29</v>
      </c>
      <c r="D570" s="21" t="s">
        <v>4753</v>
      </c>
      <c r="E570" s="21" t="s">
        <v>4753</v>
      </c>
      <c r="F570" s="21" t="s">
        <v>4756</v>
      </c>
      <c r="G570" s="21">
        <v>1.0</v>
      </c>
      <c r="H570" s="21" t="s">
        <v>4755</v>
      </c>
    </row>
    <row r="571" ht="15.75" customHeight="1">
      <c r="A571" s="21" t="s">
        <v>1214</v>
      </c>
      <c r="B571" s="21">
        <v>22.99</v>
      </c>
      <c r="C571" s="21">
        <v>6.29</v>
      </c>
      <c r="D571" s="21" t="s">
        <v>4753</v>
      </c>
      <c r="E571" s="21" t="s">
        <v>4753</v>
      </c>
      <c r="F571" s="21" t="s">
        <v>4753</v>
      </c>
      <c r="G571" s="21">
        <v>1.0</v>
      </c>
      <c r="H571" s="21" t="s">
        <v>4755</v>
      </c>
    </row>
    <row r="572" ht="15.75" customHeight="1">
      <c r="A572" s="21" t="s">
        <v>1216</v>
      </c>
      <c r="B572" s="21">
        <v>29.07</v>
      </c>
      <c r="C572" s="21">
        <v>5.12</v>
      </c>
      <c r="D572" s="21" t="s">
        <v>4753</v>
      </c>
      <c r="E572" s="21" t="s">
        <v>4753</v>
      </c>
      <c r="F572" s="21" t="s">
        <v>4756</v>
      </c>
      <c r="G572" s="21">
        <v>1.0</v>
      </c>
      <c r="H572" s="21" t="s">
        <v>4755</v>
      </c>
    </row>
    <row r="573" ht="15.75" customHeight="1">
      <c r="A573" s="21" t="s">
        <v>1218</v>
      </c>
      <c r="B573" s="21">
        <v>42.02</v>
      </c>
      <c r="C573" s="21">
        <v>9.95</v>
      </c>
      <c r="D573" s="21" t="s">
        <v>4755</v>
      </c>
      <c r="E573" s="21" t="s">
        <v>4753</v>
      </c>
      <c r="F573" s="21" t="s">
        <v>4756</v>
      </c>
      <c r="G573" s="21">
        <v>1.0</v>
      </c>
      <c r="H573" s="21" t="s">
        <v>4753</v>
      </c>
    </row>
    <row r="574" ht="15.75" customHeight="1">
      <c r="A574" s="21" t="s">
        <v>1220</v>
      </c>
      <c r="B574" s="21">
        <v>49.07</v>
      </c>
      <c r="C574" s="21">
        <v>9.08</v>
      </c>
      <c r="D574" s="21" t="s">
        <v>4755</v>
      </c>
      <c r="E574" s="21" t="s">
        <v>4753</v>
      </c>
      <c r="F574" s="21" t="s">
        <v>4753</v>
      </c>
      <c r="G574" s="21">
        <v>1.0</v>
      </c>
      <c r="H574" s="21" t="s">
        <v>4753</v>
      </c>
    </row>
    <row r="575" ht="15.75" customHeight="1">
      <c r="A575" s="21" t="s">
        <v>1222</v>
      </c>
      <c r="B575" s="21">
        <v>19.8</v>
      </c>
      <c r="C575" s="21">
        <v>4.82</v>
      </c>
      <c r="D575" s="21" t="s">
        <v>4753</v>
      </c>
      <c r="E575" s="21" t="s">
        <v>4753</v>
      </c>
      <c r="F575" s="21" t="s">
        <v>4753</v>
      </c>
      <c r="G575" s="21" t="s">
        <v>4754</v>
      </c>
      <c r="H575" s="21" t="s">
        <v>4755</v>
      </c>
    </row>
    <row r="576" ht="15.75" customHeight="1">
      <c r="A576" s="21" t="s">
        <v>1224</v>
      </c>
      <c r="B576" s="21">
        <v>27.36</v>
      </c>
      <c r="C576" s="21">
        <v>4.65</v>
      </c>
      <c r="D576" s="21" t="s">
        <v>4753</v>
      </c>
      <c r="E576" s="21" t="s">
        <v>4755</v>
      </c>
      <c r="F576" s="21" t="s">
        <v>4753</v>
      </c>
      <c r="G576" s="21">
        <v>1.0</v>
      </c>
      <c r="H576" s="21" t="s">
        <v>4755</v>
      </c>
    </row>
    <row r="577" ht="15.75" customHeight="1">
      <c r="A577" s="21" t="s">
        <v>1226</v>
      </c>
      <c r="B577" s="21">
        <v>42.95</v>
      </c>
      <c r="C577" s="21">
        <v>5.16</v>
      </c>
      <c r="D577" s="21" t="s">
        <v>4755</v>
      </c>
      <c r="E577" s="21" t="s">
        <v>4753</v>
      </c>
      <c r="F577" s="21" t="s">
        <v>4753</v>
      </c>
      <c r="G577" s="21">
        <v>1.0</v>
      </c>
      <c r="H577" s="21" t="s">
        <v>4753</v>
      </c>
    </row>
    <row r="578" ht="15.75" customHeight="1">
      <c r="A578" s="21" t="s">
        <v>1228</v>
      </c>
      <c r="B578" s="21">
        <v>42.66</v>
      </c>
      <c r="C578" s="21">
        <v>10.44</v>
      </c>
      <c r="D578" s="21" t="s">
        <v>4753</v>
      </c>
      <c r="E578" s="21" t="s">
        <v>4753</v>
      </c>
      <c r="F578" s="21" t="s">
        <v>4753</v>
      </c>
      <c r="G578" s="21" t="s">
        <v>4754</v>
      </c>
      <c r="H578" s="21" t="s">
        <v>4753</v>
      </c>
    </row>
    <row r="579" ht="15.75" customHeight="1">
      <c r="A579" s="21" t="s">
        <v>1230</v>
      </c>
      <c r="B579" s="21">
        <v>33.63</v>
      </c>
      <c r="C579" s="21">
        <v>5.69</v>
      </c>
      <c r="D579" s="21" t="s">
        <v>4753</v>
      </c>
      <c r="E579" s="21" t="s">
        <v>4753</v>
      </c>
      <c r="F579" s="21" t="s">
        <v>4753</v>
      </c>
      <c r="G579" s="21">
        <v>1.0</v>
      </c>
      <c r="H579" s="21" t="s">
        <v>4753</v>
      </c>
    </row>
    <row r="580" ht="15.75" customHeight="1">
      <c r="A580" s="21" t="s">
        <v>1232</v>
      </c>
      <c r="B580" s="21">
        <v>26.84</v>
      </c>
      <c r="C580" s="21">
        <v>6.5</v>
      </c>
      <c r="D580" s="21" t="s">
        <v>4753</v>
      </c>
      <c r="E580" s="21" t="s">
        <v>4753</v>
      </c>
      <c r="F580" s="21" t="s">
        <v>4753</v>
      </c>
      <c r="G580" s="21" t="s">
        <v>4754</v>
      </c>
      <c r="H580" s="21" t="s">
        <v>4755</v>
      </c>
    </row>
    <row r="581" ht="15.75" customHeight="1">
      <c r="A581" s="21" t="s">
        <v>1234</v>
      </c>
      <c r="B581" s="21">
        <v>28.3</v>
      </c>
      <c r="C581" s="21">
        <v>5.73</v>
      </c>
      <c r="D581" s="21" t="s">
        <v>4753</v>
      </c>
      <c r="E581" s="21" t="s">
        <v>4753</v>
      </c>
      <c r="F581" s="21" t="s">
        <v>4756</v>
      </c>
      <c r="G581" s="21">
        <v>1.0</v>
      </c>
      <c r="H581" s="21" t="s">
        <v>4755</v>
      </c>
    </row>
    <row r="582" ht="15.75" customHeight="1">
      <c r="A582" s="21" t="s">
        <v>1236</v>
      </c>
      <c r="B582" s="21">
        <v>27.06</v>
      </c>
      <c r="C582" s="21">
        <v>5.74</v>
      </c>
      <c r="D582" s="21" t="s">
        <v>4755</v>
      </c>
      <c r="E582" s="21" t="s">
        <v>4753</v>
      </c>
      <c r="F582" s="21" t="s">
        <v>4753</v>
      </c>
      <c r="G582" s="21" t="s">
        <v>4754</v>
      </c>
      <c r="H582" s="21" t="s">
        <v>4755</v>
      </c>
    </row>
    <row r="583" ht="15.75" customHeight="1">
      <c r="A583" s="21" t="s">
        <v>1238</v>
      </c>
      <c r="B583" s="21">
        <v>47.13</v>
      </c>
      <c r="C583" s="21">
        <v>8.7</v>
      </c>
      <c r="D583" s="21" t="s">
        <v>4753</v>
      </c>
      <c r="E583" s="21" t="s">
        <v>4753</v>
      </c>
      <c r="F583" s="21" t="s">
        <v>4753</v>
      </c>
      <c r="G583" s="21" t="s">
        <v>4754</v>
      </c>
      <c r="H583" s="21" t="s">
        <v>4753</v>
      </c>
    </row>
    <row r="584" ht="15.75" customHeight="1">
      <c r="A584" s="21" t="s">
        <v>1240</v>
      </c>
      <c r="B584" s="21">
        <v>51.72</v>
      </c>
      <c r="C584" s="21">
        <v>5.09</v>
      </c>
      <c r="D584" s="21" t="s">
        <v>4753</v>
      </c>
      <c r="E584" s="21" t="s">
        <v>4753</v>
      </c>
      <c r="F584" s="21" t="s">
        <v>4753</v>
      </c>
      <c r="G584" s="21" t="s">
        <v>4754</v>
      </c>
      <c r="H584" s="21" t="s">
        <v>4753</v>
      </c>
    </row>
    <row r="585" ht="15.75" customHeight="1">
      <c r="A585" s="21" t="s">
        <v>1242</v>
      </c>
      <c r="B585" s="21">
        <v>48.59</v>
      </c>
      <c r="C585" s="21">
        <v>5.57</v>
      </c>
      <c r="D585" s="21" t="s">
        <v>4753</v>
      </c>
      <c r="E585" s="21" t="s">
        <v>4753</v>
      </c>
      <c r="F585" s="21" t="s">
        <v>4753</v>
      </c>
      <c r="G585" s="21" t="s">
        <v>4754</v>
      </c>
      <c r="H585" s="21" t="s">
        <v>4753</v>
      </c>
    </row>
    <row r="586" ht="15.75" customHeight="1">
      <c r="A586" s="21" t="s">
        <v>1244</v>
      </c>
      <c r="B586" s="21">
        <v>45.18</v>
      </c>
      <c r="C586" s="21">
        <v>10.87</v>
      </c>
      <c r="D586" s="21" t="s">
        <v>4753</v>
      </c>
      <c r="E586" s="21" t="s">
        <v>4753</v>
      </c>
      <c r="F586" s="21" t="s">
        <v>4753</v>
      </c>
      <c r="G586" s="21" t="s">
        <v>4754</v>
      </c>
      <c r="H586" s="21" t="s">
        <v>4753</v>
      </c>
    </row>
    <row r="587" ht="15.75" customHeight="1">
      <c r="A587" s="21" t="s">
        <v>1246</v>
      </c>
      <c r="B587" s="21">
        <v>27.9</v>
      </c>
      <c r="C587" s="21">
        <v>6.02</v>
      </c>
      <c r="D587" s="21" t="s">
        <v>4753</v>
      </c>
      <c r="E587" s="21" t="s">
        <v>4753</v>
      </c>
      <c r="F587" s="21" t="s">
        <v>4756</v>
      </c>
      <c r="G587" s="21">
        <v>1.0</v>
      </c>
      <c r="H587" s="21" t="s">
        <v>4755</v>
      </c>
    </row>
    <row r="588" ht="15.75" customHeight="1">
      <c r="A588" s="21" t="s">
        <v>1248</v>
      </c>
      <c r="B588" s="21">
        <v>51.33</v>
      </c>
      <c r="C588" s="21">
        <v>7.0</v>
      </c>
      <c r="D588" s="21" t="s">
        <v>4753</v>
      </c>
      <c r="E588" s="21" t="s">
        <v>4753</v>
      </c>
      <c r="F588" s="21" t="s">
        <v>4753</v>
      </c>
      <c r="G588" s="21" t="s">
        <v>4754</v>
      </c>
      <c r="H588" s="21" t="s">
        <v>4753</v>
      </c>
    </row>
    <row r="589" ht="15.75" customHeight="1">
      <c r="A589" s="21" t="s">
        <v>1250</v>
      </c>
      <c r="B589" s="21">
        <v>30.59</v>
      </c>
      <c r="C589" s="21">
        <v>5.56</v>
      </c>
      <c r="D589" s="21" t="s">
        <v>4755</v>
      </c>
      <c r="E589" s="21" t="s">
        <v>4753</v>
      </c>
      <c r="F589" s="21" t="s">
        <v>4753</v>
      </c>
      <c r="G589" s="21">
        <v>1.0</v>
      </c>
      <c r="H589" s="21" t="s">
        <v>4753</v>
      </c>
    </row>
    <row r="590" ht="15.75" customHeight="1">
      <c r="A590" s="21" t="s">
        <v>1252</v>
      </c>
      <c r="B590" s="21">
        <v>39.23</v>
      </c>
      <c r="C590" s="21">
        <v>8.45</v>
      </c>
      <c r="D590" s="21" t="s">
        <v>4753</v>
      </c>
      <c r="E590" s="21" t="s">
        <v>4753</v>
      </c>
      <c r="F590" s="21" t="s">
        <v>4753</v>
      </c>
      <c r="G590" s="21" t="s">
        <v>4754</v>
      </c>
      <c r="H590" s="21" t="s">
        <v>4753</v>
      </c>
    </row>
    <row r="591" ht="15.75" customHeight="1">
      <c r="A591" s="21" t="s">
        <v>1254</v>
      </c>
      <c r="B591" s="21">
        <v>19.095</v>
      </c>
      <c r="C591" s="21">
        <v>6.19</v>
      </c>
      <c r="D591" s="21" t="s">
        <v>4753</v>
      </c>
      <c r="E591" s="21" t="s">
        <v>4753</v>
      </c>
      <c r="F591" s="21" t="s">
        <v>4753</v>
      </c>
      <c r="G591" s="21" t="s">
        <v>4754</v>
      </c>
      <c r="H591" s="21" t="s">
        <v>4755</v>
      </c>
    </row>
    <row r="592" ht="15.75" customHeight="1">
      <c r="A592" s="21" t="s">
        <v>1256</v>
      </c>
      <c r="B592" s="21">
        <v>49.72</v>
      </c>
      <c r="C592" s="21">
        <v>7.71</v>
      </c>
      <c r="D592" s="21" t="s">
        <v>4753</v>
      </c>
      <c r="E592" s="21" t="s">
        <v>4753</v>
      </c>
      <c r="F592" s="21" t="s">
        <v>4753</v>
      </c>
      <c r="G592" s="21" t="s">
        <v>4754</v>
      </c>
      <c r="H592" s="21" t="s">
        <v>4753</v>
      </c>
    </row>
    <row r="593" ht="15.75" customHeight="1">
      <c r="A593" s="21" t="s">
        <v>1258</v>
      </c>
      <c r="B593" s="21">
        <v>21.755</v>
      </c>
      <c r="C593" s="21">
        <v>4.63</v>
      </c>
      <c r="D593" s="21" t="s">
        <v>4753</v>
      </c>
      <c r="E593" s="21" t="s">
        <v>4753</v>
      </c>
      <c r="F593" s="21" t="s">
        <v>4756</v>
      </c>
      <c r="G593" s="21">
        <v>1.0</v>
      </c>
      <c r="H593" s="21" t="s">
        <v>4755</v>
      </c>
    </row>
    <row r="594" ht="15.75" customHeight="1">
      <c r="A594" s="21" t="s">
        <v>1260</v>
      </c>
      <c r="B594" s="21">
        <v>48.39</v>
      </c>
      <c r="C594" s="21">
        <v>4.61</v>
      </c>
      <c r="D594" s="21" t="s">
        <v>4753</v>
      </c>
      <c r="E594" s="21" t="s">
        <v>4753</v>
      </c>
      <c r="F594" s="21" t="s">
        <v>4753</v>
      </c>
      <c r="G594" s="21" t="s">
        <v>4754</v>
      </c>
      <c r="H594" s="21" t="s">
        <v>4753</v>
      </c>
    </row>
    <row r="595" ht="15.75" customHeight="1">
      <c r="A595" s="21" t="s">
        <v>1262</v>
      </c>
      <c r="B595" s="21">
        <v>47.15</v>
      </c>
      <c r="C595" s="21">
        <v>9.53</v>
      </c>
      <c r="D595" s="21" t="s">
        <v>4755</v>
      </c>
      <c r="E595" s="21" t="s">
        <v>4753</v>
      </c>
      <c r="F595" s="21" t="s">
        <v>4753</v>
      </c>
      <c r="G595" s="21">
        <v>1.0</v>
      </c>
      <c r="H595" s="21" t="s">
        <v>4753</v>
      </c>
    </row>
    <row r="596" ht="15.75" customHeight="1">
      <c r="A596" s="21" t="s">
        <v>1264</v>
      </c>
      <c r="B596" s="21">
        <v>47.59</v>
      </c>
      <c r="C596" s="21">
        <v>11.43</v>
      </c>
      <c r="D596" s="21" t="s">
        <v>4755</v>
      </c>
      <c r="E596" s="21" t="s">
        <v>4753</v>
      </c>
      <c r="F596" s="21" t="s">
        <v>4753</v>
      </c>
      <c r="G596" s="21">
        <v>2.0</v>
      </c>
      <c r="H596" s="21" t="s">
        <v>4753</v>
      </c>
    </row>
    <row r="597" ht="15.75" customHeight="1">
      <c r="A597" s="21" t="s">
        <v>1266</v>
      </c>
      <c r="B597" s="21">
        <v>39.81</v>
      </c>
      <c r="C597" s="21">
        <v>7.65</v>
      </c>
      <c r="D597" s="21" t="s">
        <v>4755</v>
      </c>
      <c r="E597" s="21" t="s">
        <v>4753</v>
      </c>
      <c r="F597" s="21" t="s">
        <v>4756</v>
      </c>
      <c r="G597" s="21">
        <v>1.0</v>
      </c>
      <c r="H597" s="21" t="s">
        <v>4753</v>
      </c>
    </row>
    <row r="598" ht="15.75" customHeight="1">
      <c r="A598" s="21" t="s">
        <v>1268</v>
      </c>
      <c r="B598" s="21">
        <v>31.02</v>
      </c>
      <c r="C598" s="21">
        <v>5.87</v>
      </c>
      <c r="D598" s="21" t="s">
        <v>4755</v>
      </c>
      <c r="E598" s="21" t="s">
        <v>4753</v>
      </c>
      <c r="F598" s="21" t="s">
        <v>4753</v>
      </c>
      <c r="G598" s="21" t="s">
        <v>4754</v>
      </c>
      <c r="H598" s="21" t="s">
        <v>4753</v>
      </c>
    </row>
    <row r="599" ht="15.75" customHeight="1">
      <c r="A599" s="21" t="s">
        <v>1270</v>
      </c>
      <c r="B599" s="21">
        <v>24.75</v>
      </c>
      <c r="C599" s="21">
        <v>4.36</v>
      </c>
      <c r="D599" s="21" t="s">
        <v>4755</v>
      </c>
      <c r="E599" s="21" t="s">
        <v>4753</v>
      </c>
      <c r="F599" s="21" t="s">
        <v>4753</v>
      </c>
      <c r="G599" s="21">
        <v>1.0</v>
      </c>
      <c r="H599" s="21" t="s">
        <v>4755</v>
      </c>
    </row>
    <row r="600" ht="15.75" customHeight="1">
      <c r="A600" s="21" t="s">
        <v>1272</v>
      </c>
      <c r="B600" s="21">
        <v>30.115</v>
      </c>
      <c r="C600" s="21">
        <v>10.12</v>
      </c>
      <c r="D600" s="21" t="s">
        <v>4753</v>
      </c>
      <c r="E600" s="21" t="s">
        <v>4753</v>
      </c>
      <c r="F600" s="21" t="s">
        <v>4753</v>
      </c>
      <c r="G600" s="21">
        <v>3.0</v>
      </c>
      <c r="H600" s="21" t="s">
        <v>4753</v>
      </c>
    </row>
    <row r="601" ht="15.75" customHeight="1">
      <c r="A601" s="21" t="s">
        <v>1274</v>
      </c>
      <c r="B601" s="21">
        <v>26.03</v>
      </c>
      <c r="C601" s="21">
        <v>4.01</v>
      </c>
      <c r="D601" s="21" t="s">
        <v>4753</v>
      </c>
      <c r="E601" s="21" t="s">
        <v>4753</v>
      </c>
      <c r="F601" s="21" t="s">
        <v>4756</v>
      </c>
      <c r="G601" s="21">
        <v>1.0</v>
      </c>
      <c r="H601" s="21" t="s">
        <v>4755</v>
      </c>
    </row>
    <row r="602" ht="15.75" customHeight="1">
      <c r="A602" s="21" t="s">
        <v>1276</v>
      </c>
      <c r="B602" s="21">
        <v>20.045</v>
      </c>
      <c r="C602" s="21">
        <v>4.77</v>
      </c>
      <c r="D602" s="21" t="s">
        <v>4755</v>
      </c>
      <c r="E602" s="21" t="s">
        <v>4753</v>
      </c>
      <c r="F602" s="21" t="s">
        <v>4753</v>
      </c>
      <c r="G602" s="21">
        <v>1.0</v>
      </c>
      <c r="H602" s="21" t="s">
        <v>4755</v>
      </c>
    </row>
    <row r="603" ht="15.75" customHeight="1">
      <c r="A603" s="21" t="s">
        <v>1278</v>
      </c>
      <c r="B603" s="21">
        <v>40.24</v>
      </c>
      <c r="C603" s="21">
        <v>6.83</v>
      </c>
      <c r="D603" s="21" t="s">
        <v>4753</v>
      </c>
      <c r="E603" s="21" t="s">
        <v>4753</v>
      </c>
      <c r="F603" s="21" t="s">
        <v>4753</v>
      </c>
      <c r="G603" s="21" t="s">
        <v>4754</v>
      </c>
      <c r="H603" s="21" t="s">
        <v>4753</v>
      </c>
    </row>
    <row r="604" ht="15.75" customHeight="1">
      <c r="A604" s="21" t="s">
        <v>1280</v>
      </c>
      <c r="B604" s="21">
        <v>43.15</v>
      </c>
      <c r="C604" s="21">
        <v>6.14</v>
      </c>
      <c r="D604" s="21" t="s">
        <v>4755</v>
      </c>
      <c r="E604" s="21" t="s">
        <v>4753</v>
      </c>
      <c r="F604" s="21" t="s">
        <v>4756</v>
      </c>
      <c r="G604" s="21">
        <v>1.0</v>
      </c>
      <c r="H604" s="21" t="s">
        <v>4753</v>
      </c>
    </row>
    <row r="605" ht="15.75" customHeight="1">
      <c r="A605" s="21" t="s">
        <v>1282</v>
      </c>
      <c r="B605" s="21">
        <v>27.7</v>
      </c>
      <c r="C605" s="21">
        <v>5.6</v>
      </c>
      <c r="D605" s="21" t="s">
        <v>4753</v>
      </c>
      <c r="E605" s="21" t="s">
        <v>4753</v>
      </c>
      <c r="F605" s="21" t="s">
        <v>4756</v>
      </c>
      <c r="G605" s="21">
        <v>1.0</v>
      </c>
      <c r="H605" s="21" t="s">
        <v>4755</v>
      </c>
    </row>
    <row r="606" ht="15.75" customHeight="1">
      <c r="A606" s="21" t="s">
        <v>1284</v>
      </c>
      <c r="B606" s="21">
        <v>45.68</v>
      </c>
      <c r="C606" s="21">
        <v>4.8</v>
      </c>
      <c r="D606" s="21" t="s">
        <v>4753</v>
      </c>
      <c r="E606" s="21" t="s">
        <v>4753</v>
      </c>
      <c r="F606" s="21" t="s">
        <v>4753</v>
      </c>
      <c r="G606" s="21">
        <v>2.0</v>
      </c>
      <c r="H606" s="21" t="s">
        <v>4753</v>
      </c>
    </row>
    <row r="607" ht="15.75" customHeight="1">
      <c r="A607" s="21" t="s">
        <v>1286</v>
      </c>
      <c r="B607" s="21">
        <v>27.3</v>
      </c>
      <c r="C607" s="21">
        <v>11.89</v>
      </c>
      <c r="D607" s="21" t="s">
        <v>4753</v>
      </c>
      <c r="E607" s="21" t="s">
        <v>4753</v>
      </c>
      <c r="F607" s="21" t="s">
        <v>4753</v>
      </c>
      <c r="G607" s="21" t="s">
        <v>4754</v>
      </c>
      <c r="H607" s="21" t="s">
        <v>4755</v>
      </c>
    </row>
    <row r="608" ht="15.75" customHeight="1">
      <c r="A608" s="21" t="s">
        <v>1288</v>
      </c>
      <c r="B608" s="21">
        <v>54.45</v>
      </c>
      <c r="C608" s="21">
        <v>4.73</v>
      </c>
      <c r="D608" s="21" t="s">
        <v>4755</v>
      </c>
      <c r="E608" s="21" t="s">
        <v>4753</v>
      </c>
      <c r="F608" s="21" t="s">
        <v>4753</v>
      </c>
      <c r="G608" s="21">
        <v>1.0</v>
      </c>
      <c r="H608" s="21" t="s">
        <v>4753</v>
      </c>
    </row>
    <row r="609" ht="15.75" customHeight="1">
      <c r="A609" s="21" t="s">
        <v>1290</v>
      </c>
      <c r="B609" s="21">
        <v>54.43</v>
      </c>
      <c r="C609" s="21">
        <v>4.61</v>
      </c>
      <c r="D609" s="21" t="s">
        <v>4755</v>
      </c>
      <c r="E609" s="21" t="s">
        <v>4753</v>
      </c>
      <c r="F609" s="21" t="s">
        <v>4753</v>
      </c>
      <c r="G609" s="21">
        <v>1.0</v>
      </c>
      <c r="H609" s="21" t="s">
        <v>4753</v>
      </c>
    </row>
    <row r="610" ht="15.75" customHeight="1">
      <c r="A610" s="21" t="s">
        <v>1292</v>
      </c>
      <c r="B610" s="21">
        <v>48.01</v>
      </c>
      <c r="C610" s="21">
        <v>7.3</v>
      </c>
      <c r="D610" s="21" t="s">
        <v>4753</v>
      </c>
      <c r="E610" s="21" t="s">
        <v>4753</v>
      </c>
      <c r="F610" s="21" t="s">
        <v>4753</v>
      </c>
      <c r="G610" s="21" t="s">
        <v>4754</v>
      </c>
      <c r="H610" s="21" t="s">
        <v>4753</v>
      </c>
    </row>
    <row r="611" ht="15.75" customHeight="1">
      <c r="A611" s="21" t="s">
        <v>1294</v>
      </c>
      <c r="B611" s="21">
        <v>48.32</v>
      </c>
      <c r="C611" s="21">
        <v>5.88</v>
      </c>
      <c r="D611" s="21" t="s">
        <v>4753</v>
      </c>
      <c r="E611" s="21" t="s">
        <v>4753</v>
      </c>
      <c r="F611" s="21" t="s">
        <v>4753</v>
      </c>
      <c r="G611" s="21" t="s">
        <v>4754</v>
      </c>
      <c r="H611" s="21" t="s">
        <v>4753</v>
      </c>
    </row>
    <row r="612" ht="15.75" customHeight="1">
      <c r="A612" s="21" t="s">
        <v>1296</v>
      </c>
      <c r="B612" s="21">
        <v>22.895</v>
      </c>
      <c r="C612" s="21">
        <v>4.06</v>
      </c>
      <c r="D612" s="21" t="s">
        <v>4753</v>
      </c>
      <c r="E612" s="21" t="s">
        <v>4753</v>
      </c>
      <c r="F612" s="21" t="s">
        <v>4756</v>
      </c>
      <c r="G612" s="21">
        <v>1.0</v>
      </c>
      <c r="H612" s="21" t="s">
        <v>4755</v>
      </c>
    </row>
    <row r="613" ht="15.75" customHeight="1">
      <c r="A613" s="21" t="s">
        <v>1298</v>
      </c>
      <c r="B613" s="21">
        <v>54.85</v>
      </c>
      <c r="C613" s="21">
        <v>4.9</v>
      </c>
      <c r="D613" s="21" t="s">
        <v>4753</v>
      </c>
      <c r="E613" s="21" t="s">
        <v>4753</v>
      </c>
      <c r="F613" s="21" t="s">
        <v>4753</v>
      </c>
      <c r="G613" s="21">
        <v>1.0</v>
      </c>
      <c r="H613" s="21" t="s">
        <v>4753</v>
      </c>
    </row>
    <row r="614" ht="15.75" customHeight="1">
      <c r="A614" s="21" t="s">
        <v>1300</v>
      </c>
      <c r="B614" s="21">
        <v>21.85</v>
      </c>
      <c r="C614" s="21">
        <v>5.52</v>
      </c>
      <c r="D614" s="21" t="s">
        <v>4753</v>
      </c>
      <c r="E614" s="21" t="s">
        <v>4753</v>
      </c>
      <c r="F614" s="21" t="s">
        <v>4756</v>
      </c>
      <c r="G614" s="21">
        <v>1.0</v>
      </c>
      <c r="H614" s="21" t="s">
        <v>4755</v>
      </c>
    </row>
    <row r="615" ht="15.75" customHeight="1">
      <c r="A615" s="21" t="s">
        <v>1302</v>
      </c>
      <c r="B615" s="21">
        <v>51.86</v>
      </c>
      <c r="C615" s="21">
        <v>5.2</v>
      </c>
      <c r="D615" s="21" t="s">
        <v>4755</v>
      </c>
      <c r="E615" s="21" t="s">
        <v>4753</v>
      </c>
      <c r="F615" s="21" t="s">
        <v>4753</v>
      </c>
      <c r="G615" s="21" t="s">
        <v>4754</v>
      </c>
      <c r="H615" s="21" t="s">
        <v>4753</v>
      </c>
    </row>
    <row r="616" ht="15.75" customHeight="1">
      <c r="A616" s="21" t="s">
        <v>1304</v>
      </c>
      <c r="B616" s="21">
        <v>39.05</v>
      </c>
      <c r="C616" s="21">
        <v>7.59</v>
      </c>
      <c r="D616" s="21" t="s">
        <v>4753</v>
      </c>
      <c r="E616" s="21" t="s">
        <v>4753</v>
      </c>
      <c r="F616" s="21" t="s">
        <v>4753</v>
      </c>
      <c r="G616" s="21">
        <v>3.0</v>
      </c>
      <c r="H616" s="21" t="s">
        <v>4753</v>
      </c>
    </row>
    <row r="617" ht="15.75" customHeight="1">
      <c r="A617" s="21" t="s">
        <v>1306</v>
      </c>
      <c r="B617" s="21">
        <v>31.825</v>
      </c>
      <c r="C617" s="21">
        <v>8.28</v>
      </c>
      <c r="D617" s="21" t="s">
        <v>4753</v>
      </c>
      <c r="E617" s="21" t="s">
        <v>4753</v>
      </c>
      <c r="F617" s="21" t="s">
        <v>4753</v>
      </c>
      <c r="G617" s="21">
        <v>3.0</v>
      </c>
      <c r="H617" s="21" t="s">
        <v>4753</v>
      </c>
    </row>
    <row r="618" ht="15.75" customHeight="1">
      <c r="A618" s="21" t="s">
        <v>1308</v>
      </c>
      <c r="B618" s="21">
        <v>46.43</v>
      </c>
      <c r="C618" s="21">
        <v>6.72</v>
      </c>
      <c r="D618" s="21" t="s">
        <v>4753</v>
      </c>
      <c r="E618" s="21" t="s">
        <v>4753</v>
      </c>
      <c r="F618" s="21" t="s">
        <v>4753</v>
      </c>
      <c r="G618" s="21" t="s">
        <v>4754</v>
      </c>
      <c r="H618" s="21" t="s">
        <v>4753</v>
      </c>
    </row>
    <row r="619" ht="15.75" customHeight="1">
      <c r="A619" s="21" t="s">
        <v>1310</v>
      </c>
      <c r="B619" s="21">
        <v>53.63</v>
      </c>
      <c r="C619" s="21">
        <v>5.47</v>
      </c>
      <c r="D619" s="21" t="s">
        <v>4755</v>
      </c>
      <c r="E619" s="21" t="s">
        <v>4753</v>
      </c>
      <c r="F619" s="21" t="s">
        <v>4753</v>
      </c>
      <c r="G619" s="21">
        <v>1.0</v>
      </c>
      <c r="H619" s="21" t="s">
        <v>4753</v>
      </c>
    </row>
    <row r="620" ht="15.75" customHeight="1">
      <c r="A620" s="21" t="s">
        <v>1312</v>
      </c>
      <c r="B620" s="21">
        <v>48.7</v>
      </c>
      <c r="C620" s="21">
        <v>4.71</v>
      </c>
      <c r="D620" s="21" t="s">
        <v>4753</v>
      </c>
      <c r="E620" s="21" t="s">
        <v>4753</v>
      </c>
      <c r="F620" s="21" t="s">
        <v>4753</v>
      </c>
      <c r="G620" s="21" t="s">
        <v>4754</v>
      </c>
      <c r="H620" s="21" t="s">
        <v>4753</v>
      </c>
    </row>
    <row r="621" ht="15.75" customHeight="1">
      <c r="A621" s="21" t="s">
        <v>1314</v>
      </c>
      <c r="B621" s="21">
        <v>48.81</v>
      </c>
      <c r="C621" s="21">
        <v>5.49</v>
      </c>
      <c r="D621" s="21" t="s">
        <v>4753</v>
      </c>
      <c r="E621" s="21" t="s">
        <v>4753</v>
      </c>
      <c r="F621" s="21" t="s">
        <v>4753</v>
      </c>
      <c r="G621" s="21" t="s">
        <v>4754</v>
      </c>
      <c r="H621" s="21" t="s">
        <v>4753</v>
      </c>
    </row>
    <row r="622" ht="15.75" customHeight="1">
      <c r="A622" s="21" t="s">
        <v>1316</v>
      </c>
      <c r="B622" s="21">
        <v>47.53</v>
      </c>
      <c r="C622" s="21">
        <v>4.72</v>
      </c>
      <c r="D622" s="21" t="s">
        <v>4753</v>
      </c>
      <c r="E622" s="21" t="s">
        <v>4753</v>
      </c>
      <c r="F622" s="21" t="s">
        <v>4753</v>
      </c>
      <c r="G622" s="21" t="s">
        <v>4754</v>
      </c>
      <c r="H622" s="21" t="s">
        <v>4753</v>
      </c>
    </row>
    <row r="623" ht="15.75" customHeight="1">
      <c r="A623" s="21" t="s">
        <v>1318</v>
      </c>
      <c r="B623" s="21">
        <v>36.85</v>
      </c>
      <c r="C623" s="21">
        <v>6.7</v>
      </c>
      <c r="D623" s="21" t="s">
        <v>4753</v>
      </c>
      <c r="E623" s="21" t="s">
        <v>4753</v>
      </c>
      <c r="F623" s="21" t="s">
        <v>4753</v>
      </c>
      <c r="G623" s="21" t="s">
        <v>4754</v>
      </c>
      <c r="H623" s="21" t="s">
        <v>4753</v>
      </c>
    </row>
    <row r="624" ht="15.75" customHeight="1">
      <c r="A624" s="21" t="s">
        <v>1320</v>
      </c>
      <c r="B624" s="21">
        <v>29.3</v>
      </c>
      <c r="C624" s="21">
        <v>5.5</v>
      </c>
      <c r="D624" s="21" t="s">
        <v>4753</v>
      </c>
      <c r="E624" s="21" t="s">
        <v>4753</v>
      </c>
      <c r="F624" s="21" t="s">
        <v>4753</v>
      </c>
      <c r="G624" s="21" t="s">
        <v>4754</v>
      </c>
      <c r="H624" s="21" t="s">
        <v>4753</v>
      </c>
    </row>
    <row r="625" ht="15.75" customHeight="1">
      <c r="A625" s="21" t="s">
        <v>1322</v>
      </c>
      <c r="B625" s="21">
        <v>19.3</v>
      </c>
      <c r="C625" s="21">
        <v>4.46</v>
      </c>
      <c r="D625" s="21" t="s">
        <v>4753</v>
      </c>
      <c r="E625" s="21" t="s">
        <v>4753</v>
      </c>
      <c r="F625" s="21" t="s">
        <v>4753</v>
      </c>
      <c r="G625" s="21">
        <v>1.0</v>
      </c>
      <c r="H625" s="21" t="s">
        <v>4755</v>
      </c>
    </row>
    <row r="626" ht="15.75" customHeight="1">
      <c r="A626" s="21" t="s">
        <v>1324</v>
      </c>
      <c r="B626" s="21">
        <v>24.13</v>
      </c>
      <c r="C626" s="21">
        <v>5.29</v>
      </c>
      <c r="D626" s="21" t="s">
        <v>4755</v>
      </c>
      <c r="E626" s="21" t="s">
        <v>4753</v>
      </c>
      <c r="F626" s="21" t="s">
        <v>4756</v>
      </c>
      <c r="G626" s="21">
        <v>1.0</v>
      </c>
      <c r="H626" s="21" t="s">
        <v>4755</v>
      </c>
    </row>
    <row r="627" ht="15.75" customHeight="1">
      <c r="A627" s="21" t="s">
        <v>1326</v>
      </c>
      <c r="B627" s="21">
        <v>46.7</v>
      </c>
      <c r="C627" s="21">
        <v>10.99</v>
      </c>
      <c r="D627" s="21" t="s">
        <v>4753</v>
      </c>
      <c r="E627" s="21" t="s">
        <v>4753</v>
      </c>
      <c r="F627" s="21" t="s">
        <v>4753</v>
      </c>
      <c r="G627" s="21" t="s">
        <v>4754</v>
      </c>
      <c r="H627" s="21" t="s">
        <v>4753</v>
      </c>
    </row>
    <row r="628" ht="15.75" customHeight="1">
      <c r="A628" s="21" t="s">
        <v>1328</v>
      </c>
      <c r="B628" s="21">
        <v>45.27</v>
      </c>
      <c r="C628" s="21">
        <v>5.2</v>
      </c>
      <c r="D628" s="21" t="s">
        <v>4755</v>
      </c>
      <c r="E628" s="21" t="s">
        <v>4753</v>
      </c>
      <c r="F628" s="21" t="s">
        <v>4753</v>
      </c>
      <c r="G628" s="21" t="s">
        <v>4754</v>
      </c>
      <c r="H628" s="21" t="s">
        <v>4753</v>
      </c>
    </row>
    <row r="629" ht="15.75" customHeight="1">
      <c r="A629" s="21" t="s">
        <v>1330</v>
      </c>
      <c r="B629" s="21">
        <v>44.29</v>
      </c>
      <c r="C629" s="21">
        <v>9.66</v>
      </c>
      <c r="D629" s="21" t="s">
        <v>4753</v>
      </c>
      <c r="E629" s="21" t="s">
        <v>4753</v>
      </c>
      <c r="F629" s="21" t="s">
        <v>4753</v>
      </c>
      <c r="G629" s="21">
        <v>2.0</v>
      </c>
      <c r="H629" s="21" t="s">
        <v>4753</v>
      </c>
    </row>
    <row r="630" ht="15.75" customHeight="1">
      <c r="A630" s="21" t="s">
        <v>1332</v>
      </c>
      <c r="B630" s="21">
        <v>54.59</v>
      </c>
      <c r="C630" s="21">
        <v>4.22</v>
      </c>
      <c r="D630" s="21" t="s">
        <v>4755</v>
      </c>
      <c r="E630" s="21" t="s">
        <v>4753</v>
      </c>
      <c r="F630" s="21" t="s">
        <v>4753</v>
      </c>
      <c r="G630" s="21">
        <v>1.0</v>
      </c>
      <c r="H630" s="21" t="s">
        <v>4753</v>
      </c>
    </row>
    <row r="631" ht="15.75" customHeight="1">
      <c r="A631" s="21" t="s">
        <v>1334</v>
      </c>
      <c r="B631" s="21">
        <v>32.965</v>
      </c>
      <c r="C631" s="21">
        <v>11.78</v>
      </c>
      <c r="D631" s="21" t="s">
        <v>4753</v>
      </c>
      <c r="E631" s="21" t="s">
        <v>4753</v>
      </c>
      <c r="F631" s="21" t="s">
        <v>4753</v>
      </c>
      <c r="G631" s="21" t="s">
        <v>4754</v>
      </c>
      <c r="H631" s="21" t="s">
        <v>4753</v>
      </c>
    </row>
    <row r="632" ht="15.75" customHeight="1">
      <c r="A632" s="21" t="s">
        <v>1336</v>
      </c>
      <c r="B632" s="21">
        <v>38.05</v>
      </c>
      <c r="C632" s="21">
        <v>9.62</v>
      </c>
      <c r="D632" s="21" t="s">
        <v>4753</v>
      </c>
      <c r="E632" s="21" t="s">
        <v>4753</v>
      </c>
      <c r="F632" s="21" t="s">
        <v>4753</v>
      </c>
      <c r="G632" s="21" t="s">
        <v>4754</v>
      </c>
      <c r="H632" s="21" t="s">
        <v>4753</v>
      </c>
    </row>
    <row r="633" ht="15.75" customHeight="1">
      <c r="A633" s="21" t="s">
        <v>1338</v>
      </c>
      <c r="B633" s="21">
        <v>46.14</v>
      </c>
      <c r="C633" s="21">
        <v>10.78</v>
      </c>
      <c r="D633" s="21" t="s">
        <v>4753</v>
      </c>
      <c r="E633" s="21" t="s">
        <v>4753</v>
      </c>
      <c r="F633" s="21" t="s">
        <v>4753</v>
      </c>
      <c r="G633" s="21" t="s">
        <v>4754</v>
      </c>
      <c r="H633" s="21" t="s">
        <v>4753</v>
      </c>
    </row>
    <row r="634" ht="15.75" customHeight="1">
      <c r="A634" s="21" t="s">
        <v>1340</v>
      </c>
      <c r="B634" s="21">
        <v>41.325</v>
      </c>
      <c r="C634" s="21">
        <v>5.11</v>
      </c>
      <c r="D634" s="21" t="s">
        <v>4755</v>
      </c>
      <c r="E634" s="21" t="s">
        <v>4753</v>
      </c>
      <c r="F634" s="21" t="s">
        <v>4753</v>
      </c>
      <c r="G634" s="21">
        <v>2.0</v>
      </c>
      <c r="H634" s="21" t="s">
        <v>4753</v>
      </c>
    </row>
    <row r="635" ht="15.75" customHeight="1">
      <c r="A635" s="21" t="s">
        <v>1342</v>
      </c>
      <c r="B635" s="21">
        <v>44.64</v>
      </c>
      <c r="C635" s="21">
        <v>7.18</v>
      </c>
      <c r="D635" s="21" t="s">
        <v>4753</v>
      </c>
      <c r="E635" s="21" t="s">
        <v>4753</v>
      </c>
      <c r="F635" s="21" t="s">
        <v>4753</v>
      </c>
      <c r="G635" s="21" t="s">
        <v>4754</v>
      </c>
      <c r="H635" s="21" t="s">
        <v>4753</v>
      </c>
    </row>
    <row r="636" ht="15.75" customHeight="1">
      <c r="A636" s="21" t="s">
        <v>1344</v>
      </c>
      <c r="B636" s="21">
        <v>25.175</v>
      </c>
      <c r="C636" s="21">
        <v>4.96</v>
      </c>
      <c r="D636" s="21" t="s">
        <v>4753</v>
      </c>
      <c r="E636" s="21" t="s">
        <v>4755</v>
      </c>
      <c r="F636" s="21" t="s">
        <v>4753</v>
      </c>
      <c r="G636" s="21">
        <v>1.0</v>
      </c>
      <c r="H636" s="21" t="s">
        <v>4757</v>
      </c>
    </row>
    <row r="637" ht="15.75" customHeight="1">
      <c r="A637" s="21" t="s">
        <v>1346</v>
      </c>
      <c r="B637" s="21">
        <v>43.11</v>
      </c>
      <c r="C637" s="21">
        <v>4.67</v>
      </c>
      <c r="D637" s="21" t="s">
        <v>4755</v>
      </c>
      <c r="E637" s="21" t="s">
        <v>4753</v>
      </c>
      <c r="F637" s="21" t="s">
        <v>4753</v>
      </c>
      <c r="G637" s="21" t="s">
        <v>4754</v>
      </c>
      <c r="H637" s="21" t="s">
        <v>4753</v>
      </c>
    </row>
    <row r="638" ht="15.75" customHeight="1">
      <c r="A638" s="21" t="s">
        <v>1348</v>
      </c>
      <c r="B638" s="21">
        <v>53.32</v>
      </c>
      <c r="C638" s="21">
        <v>5.06</v>
      </c>
      <c r="D638" s="21" t="s">
        <v>4753</v>
      </c>
      <c r="E638" s="21" t="s">
        <v>4753</v>
      </c>
      <c r="F638" s="21" t="s">
        <v>4753</v>
      </c>
      <c r="G638" s="21" t="s">
        <v>4754</v>
      </c>
      <c r="H638" s="21" t="s">
        <v>4753</v>
      </c>
    </row>
    <row r="639" ht="15.75" customHeight="1">
      <c r="A639" s="21" t="s">
        <v>1350</v>
      </c>
      <c r="B639" s="21">
        <v>38.04</v>
      </c>
      <c r="C639" s="21">
        <v>5.02</v>
      </c>
      <c r="D639" s="21" t="s">
        <v>4755</v>
      </c>
      <c r="E639" s="21" t="s">
        <v>4753</v>
      </c>
      <c r="F639" s="21" t="s">
        <v>4753</v>
      </c>
      <c r="G639" s="21">
        <v>1.0</v>
      </c>
      <c r="H639" s="21" t="s">
        <v>4753</v>
      </c>
    </row>
    <row r="640" ht="15.75" customHeight="1">
      <c r="A640" s="21" t="s">
        <v>1352</v>
      </c>
      <c r="B640" s="21">
        <v>37.9</v>
      </c>
      <c r="C640" s="21">
        <v>7.76</v>
      </c>
      <c r="D640" s="21" t="s">
        <v>4753</v>
      </c>
      <c r="E640" s="21" t="s">
        <v>4753</v>
      </c>
      <c r="F640" s="21" t="s">
        <v>4753</v>
      </c>
      <c r="G640" s="21" t="s">
        <v>4754</v>
      </c>
      <c r="H640" s="21" t="s">
        <v>4753</v>
      </c>
    </row>
    <row r="641" ht="15.75" customHeight="1">
      <c r="A641" s="21" t="s">
        <v>1354</v>
      </c>
      <c r="B641" s="21">
        <v>39.6</v>
      </c>
      <c r="C641" s="21">
        <v>9.32</v>
      </c>
      <c r="D641" s="21" t="s">
        <v>4753</v>
      </c>
      <c r="E641" s="21" t="s">
        <v>4753</v>
      </c>
      <c r="F641" s="21" t="s">
        <v>4753</v>
      </c>
      <c r="G641" s="21" t="s">
        <v>4754</v>
      </c>
      <c r="H641" s="21" t="s">
        <v>4753</v>
      </c>
    </row>
    <row r="642" ht="15.75" customHeight="1">
      <c r="A642" s="21" t="s">
        <v>1356</v>
      </c>
      <c r="B642" s="21">
        <v>50.92</v>
      </c>
      <c r="C642" s="21">
        <v>5.31</v>
      </c>
      <c r="D642" s="21" t="s">
        <v>4755</v>
      </c>
      <c r="E642" s="21" t="s">
        <v>4753</v>
      </c>
      <c r="F642" s="21" t="s">
        <v>4753</v>
      </c>
      <c r="G642" s="21">
        <v>1.0</v>
      </c>
      <c r="H642" s="21" t="s">
        <v>4753</v>
      </c>
    </row>
    <row r="643" ht="15.75" customHeight="1">
      <c r="A643" s="21" t="s">
        <v>1358</v>
      </c>
      <c r="B643" s="21">
        <v>21.85</v>
      </c>
      <c r="C643" s="21">
        <v>5.56</v>
      </c>
      <c r="D643" s="21" t="s">
        <v>4755</v>
      </c>
      <c r="E643" s="21" t="s">
        <v>4753</v>
      </c>
      <c r="F643" s="21" t="s">
        <v>4753</v>
      </c>
      <c r="G643" s="21" t="s">
        <v>4754</v>
      </c>
      <c r="H643" s="21" t="s">
        <v>4755</v>
      </c>
    </row>
    <row r="644" ht="15.75" customHeight="1">
      <c r="A644" s="21" t="s">
        <v>1360</v>
      </c>
      <c r="B644" s="21">
        <v>36.08</v>
      </c>
      <c r="C644" s="21">
        <v>7.11</v>
      </c>
      <c r="D644" s="21" t="s">
        <v>4755</v>
      </c>
      <c r="E644" s="21" t="s">
        <v>4753</v>
      </c>
      <c r="F644" s="21" t="s">
        <v>4756</v>
      </c>
      <c r="G644" s="21">
        <v>1.0</v>
      </c>
      <c r="H644" s="21" t="s">
        <v>4753</v>
      </c>
    </row>
    <row r="645" ht="15.75" customHeight="1">
      <c r="A645" s="21" t="s">
        <v>1362</v>
      </c>
      <c r="B645" s="21">
        <v>40.44</v>
      </c>
      <c r="C645" s="21">
        <v>5.13</v>
      </c>
      <c r="D645" s="21" t="s">
        <v>4755</v>
      </c>
      <c r="E645" s="21" t="s">
        <v>4753</v>
      </c>
      <c r="F645" s="21" t="s">
        <v>4756</v>
      </c>
      <c r="G645" s="21">
        <v>1.0</v>
      </c>
      <c r="H645" s="21" t="s">
        <v>4753</v>
      </c>
    </row>
    <row r="646" ht="15.75" customHeight="1">
      <c r="A646" s="21" t="s">
        <v>1364</v>
      </c>
      <c r="B646" s="21">
        <v>38.095</v>
      </c>
      <c r="C646" s="21">
        <v>10.2</v>
      </c>
      <c r="D646" s="21" t="s">
        <v>4753</v>
      </c>
      <c r="E646" s="21" t="s">
        <v>4753</v>
      </c>
      <c r="F646" s="21" t="s">
        <v>4753</v>
      </c>
      <c r="G646" s="21" t="s">
        <v>4754</v>
      </c>
      <c r="H646" s="21" t="s">
        <v>4753</v>
      </c>
    </row>
    <row r="647" ht="15.75" customHeight="1">
      <c r="A647" s="21" t="s">
        <v>1366</v>
      </c>
      <c r="B647" s="21">
        <v>44.95</v>
      </c>
      <c r="C647" s="21">
        <v>10.4</v>
      </c>
      <c r="D647" s="21" t="s">
        <v>4753</v>
      </c>
      <c r="E647" s="21" t="s">
        <v>4753</v>
      </c>
      <c r="F647" s="21" t="s">
        <v>4753</v>
      </c>
      <c r="G647" s="21" t="s">
        <v>4754</v>
      </c>
      <c r="H647" s="21" t="s">
        <v>4753</v>
      </c>
    </row>
    <row r="648" ht="15.75" customHeight="1">
      <c r="A648" s="21" t="s">
        <v>1368</v>
      </c>
      <c r="B648" s="21">
        <v>35.54</v>
      </c>
      <c r="C648" s="21">
        <v>10.67</v>
      </c>
      <c r="D648" s="21" t="s">
        <v>4753</v>
      </c>
      <c r="E648" s="21" t="s">
        <v>4753</v>
      </c>
      <c r="F648" s="21" t="s">
        <v>4753</v>
      </c>
      <c r="G648" s="21" t="s">
        <v>4754</v>
      </c>
      <c r="H648" s="21" t="s">
        <v>4753</v>
      </c>
    </row>
    <row r="649" ht="15.75" customHeight="1">
      <c r="A649" s="21" t="s">
        <v>1370</v>
      </c>
      <c r="B649" s="21">
        <v>39.8</v>
      </c>
      <c r="C649" s="21">
        <v>4.65</v>
      </c>
      <c r="D649" s="21" t="s">
        <v>4755</v>
      </c>
      <c r="E649" s="21" t="s">
        <v>4753</v>
      </c>
      <c r="F649" s="21" t="s">
        <v>4753</v>
      </c>
      <c r="G649" s="21">
        <v>2.0</v>
      </c>
      <c r="H649" s="21" t="s">
        <v>4753</v>
      </c>
    </row>
    <row r="650" ht="15.75" customHeight="1">
      <c r="A650" s="21" t="s">
        <v>1372</v>
      </c>
      <c r="B650" s="21">
        <v>33.66</v>
      </c>
      <c r="C650" s="21">
        <v>5.65</v>
      </c>
      <c r="D650" s="21" t="s">
        <v>4755</v>
      </c>
      <c r="E650" s="21" t="s">
        <v>4753</v>
      </c>
      <c r="F650" s="21" t="s">
        <v>4753</v>
      </c>
      <c r="G650" s="21">
        <v>2.0</v>
      </c>
      <c r="H650" s="21" t="s">
        <v>4753</v>
      </c>
    </row>
    <row r="651" ht="15.75" customHeight="1">
      <c r="A651" s="21" t="s">
        <v>1374</v>
      </c>
      <c r="B651" s="21">
        <v>35.5</v>
      </c>
      <c r="C651" s="21">
        <v>11.97</v>
      </c>
      <c r="D651" s="21" t="s">
        <v>4753</v>
      </c>
      <c r="E651" s="21" t="s">
        <v>4753</v>
      </c>
      <c r="F651" s="21" t="s">
        <v>4753</v>
      </c>
      <c r="G651" s="21" t="s">
        <v>4754</v>
      </c>
      <c r="H651" s="21" t="s">
        <v>4753</v>
      </c>
    </row>
    <row r="652" ht="15.75" customHeight="1">
      <c r="A652" s="21" t="s">
        <v>1376</v>
      </c>
      <c r="B652" s="21">
        <v>41.63</v>
      </c>
      <c r="C652" s="21">
        <v>6.71</v>
      </c>
      <c r="D652" s="21" t="s">
        <v>4753</v>
      </c>
      <c r="E652" s="21" t="s">
        <v>4753</v>
      </c>
      <c r="F652" s="21" t="s">
        <v>4753</v>
      </c>
      <c r="G652" s="21" t="s">
        <v>4754</v>
      </c>
      <c r="H652" s="21" t="s">
        <v>4753</v>
      </c>
    </row>
    <row r="653" ht="15.75" customHeight="1">
      <c r="A653" s="21" t="s">
        <v>1378</v>
      </c>
      <c r="B653" s="21">
        <v>46.49</v>
      </c>
      <c r="C653" s="21">
        <v>11.92</v>
      </c>
      <c r="D653" s="21" t="s">
        <v>4753</v>
      </c>
      <c r="E653" s="21" t="s">
        <v>4753</v>
      </c>
      <c r="F653" s="21" t="s">
        <v>4753</v>
      </c>
      <c r="G653" s="21" t="s">
        <v>4754</v>
      </c>
      <c r="H653" s="21" t="s">
        <v>4753</v>
      </c>
    </row>
    <row r="654" ht="15.75" customHeight="1">
      <c r="A654" s="21" t="s">
        <v>1380</v>
      </c>
      <c r="B654" s="21">
        <v>43.29</v>
      </c>
      <c r="C654" s="21">
        <v>5.35</v>
      </c>
      <c r="D654" s="21" t="s">
        <v>4753</v>
      </c>
      <c r="E654" s="21" t="s">
        <v>4753</v>
      </c>
      <c r="F654" s="21" t="s">
        <v>4753</v>
      </c>
      <c r="G654" s="21">
        <v>2.0</v>
      </c>
      <c r="H654" s="21" t="s">
        <v>4753</v>
      </c>
    </row>
    <row r="655" ht="15.75" customHeight="1">
      <c r="A655" s="21" t="s">
        <v>1382</v>
      </c>
      <c r="B655" s="21">
        <v>43.08</v>
      </c>
      <c r="C655" s="21">
        <v>8.96</v>
      </c>
      <c r="D655" s="21" t="s">
        <v>4755</v>
      </c>
      <c r="E655" s="21" t="s">
        <v>4753</v>
      </c>
      <c r="F655" s="21" t="s">
        <v>4753</v>
      </c>
      <c r="G655" s="21">
        <v>1.0</v>
      </c>
      <c r="H655" s="21" t="s">
        <v>4753</v>
      </c>
    </row>
    <row r="656" ht="15.75" customHeight="1">
      <c r="A656" s="21" t="s">
        <v>1384</v>
      </c>
      <c r="B656" s="21">
        <v>39.07</v>
      </c>
      <c r="C656" s="21">
        <v>11.93</v>
      </c>
      <c r="D656" s="21" t="s">
        <v>4753</v>
      </c>
      <c r="E656" s="21" t="s">
        <v>4753</v>
      </c>
      <c r="F656" s="21" t="s">
        <v>4753</v>
      </c>
      <c r="G656" s="21" t="s">
        <v>4754</v>
      </c>
      <c r="H656" s="21" t="s">
        <v>4753</v>
      </c>
    </row>
    <row r="657" ht="15.75" customHeight="1">
      <c r="A657" s="21" t="s">
        <v>1386</v>
      </c>
      <c r="B657" s="21">
        <v>41.3</v>
      </c>
      <c r="C657" s="21">
        <v>9.59</v>
      </c>
      <c r="D657" s="21" t="s">
        <v>4753</v>
      </c>
      <c r="E657" s="21" t="s">
        <v>4753</v>
      </c>
      <c r="F657" s="21" t="s">
        <v>4753</v>
      </c>
      <c r="G657" s="21" t="s">
        <v>4754</v>
      </c>
      <c r="H657" s="21" t="s">
        <v>4753</v>
      </c>
    </row>
    <row r="658" ht="15.75" customHeight="1">
      <c r="A658" s="21" t="s">
        <v>1388</v>
      </c>
      <c r="B658" s="21">
        <v>42.95</v>
      </c>
      <c r="C658" s="21">
        <v>11.88</v>
      </c>
      <c r="D658" s="21" t="s">
        <v>4755</v>
      </c>
      <c r="E658" s="21" t="s">
        <v>4753</v>
      </c>
      <c r="F658" s="21" t="s">
        <v>4753</v>
      </c>
      <c r="G658" s="21">
        <v>2.0</v>
      </c>
      <c r="H658" s="21" t="s">
        <v>4753</v>
      </c>
    </row>
    <row r="659" ht="15.75" customHeight="1">
      <c r="A659" s="21" t="s">
        <v>1390</v>
      </c>
      <c r="B659" s="21">
        <v>46.96</v>
      </c>
      <c r="C659" s="21">
        <v>4.64</v>
      </c>
      <c r="D659" s="21" t="s">
        <v>4753</v>
      </c>
      <c r="E659" s="21" t="s">
        <v>4753</v>
      </c>
      <c r="F659" s="21" t="s">
        <v>4756</v>
      </c>
      <c r="G659" s="21">
        <v>1.0</v>
      </c>
      <c r="H659" s="21" t="s">
        <v>4753</v>
      </c>
    </row>
    <row r="660" ht="15.75" customHeight="1">
      <c r="A660" s="21" t="s">
        <v>1392</v>
      </c>
      <c r="B660" s="21">
        <v>30.495</v>
      </c>
      <c r="C660" s="21">
        <v>9.53</v>
      </c>
      <c r="D660" s="21" t="s">
        <v>4753</v>
      </c>
      <c r="E660" s="21" t="s">
        <v>4753</v>
      </c>
      <c r="F660" s="21" t="s">
        <v>4753</v>
      </c>
      <c r="G660" s="21" t="s">
        <v>4754</v>
      </c>
      <c r="H660" s="21" t="s">
        <v>4753</v>
      </c>
    </row>
    <row r="661" ht="15.75" customHeight="1">
      <c r="A661" s="21" t="s">
        <v>1394</v>
      </c>
      <c r="B661" s="21">
        <v>17.955</v>
      </c>
      <c r="C661" s="21">
        <v>5.29</v>
      </c>
      <c r="D661" s="21" t="s">
        <v>4755</v>
      </c>
      <c r="E661" s="21" t="s">
        <v>4753</v>
      </c>
      <c r="F661" s="21" t="s">
        <v>4753</v>
      </c>
      <c r="G661" s="21">
        <v>1.0</v>
      </c>
      <c r="H661" s="21" t="s">
        <v>4755</v>
      </c>
    </row>
    <row r="662" ht="15.75" customHeight="1">
      <c r="A662" s="21" t="s">
        <v>1396</v>
      </c>
      <c r="B662" s="21">
        <v>25.6</v>
      </c>
      <c r="C662" s="21">
        <v>10.95</v>
      </c>
      <c r="D662" s="21" t="s">
        <v>4753</v>
      </c>
      <c r="E662" s="21" t="s">
        <v>4753</v>
      </c>
      <c r="F662" s="21" t="s">
        <v>4753</v>
      </c>
      <c r="G662" s="21">
        <v>3.0</v>
      </c>
      <c r="H662" s="21" t="s">
        <v>4753</v>
      </c>
    </row>
    <row r="663" ht="15.75" customHeight="1">
      <c r="A663" s="21" t="s">
        <v>1398</v>
      </c>
      <c r="B663" s="21">
        <v>34.21</v>
      </c>
      <c r="C663" s="21">
        <v>9.17</v>
      </c>
      <c r="D663" s="21" t="s">
        <v>4753</v>
      </c>
      <c r="E663" s="21" t="s">
        <v>4753</v>
      </c>
      <c r="F663" s="21" t="s">
        <v>4753</v>
      </c>
      <c r="G663" s="21" t="s">
        <v>4754</v>
      </c>
      <c r="H663" s="21" t="s">
        <v>4753</v>
      </c>
    </row>
    <row r="664" ht="15.75" customHeight="1">
      <c r="A664" s="21" t="s">
        <v>1400</v>
      </c>
      <c r="B664" s="21">
        <v>39.74</v>
      </c>
      <c r="C664" s="21">
        <v>7.39</v>
      </c>
      <c r="D664" s="21" t="s">
        <v>4753</v>
      </c>
      <c r="E664" s="21" t="s">
        <v>4753</v>
      </c>
      <c r="F664" s="21" t="s">
        <v>4753</v>
      </c>
      <c r="G664" s="21" t="s">
        <v>4754</v>
      </c>
      <c r="H664" s="21" t="s">
        <v>4753</v>
      </c>
    </row>
    <row r="665" ht="15.75" customHeight="1">
      <c r="A665" s="21" t="s">
        <v>1402</v>
      </c>
      <c r="B665" s="21">
        <v>49.53</v>
      </c>
      <c r="C665" s="21">
        <v>9.13</v>
      </c>
      <c r="D665" s="21" t="s">
        <v>4755</v>
      </c>
      <c r="E665" s="21" t="s">
        <v>4753</v>
      </c>
      <c r="F665" s="21" t="s">
        <v>4753</v>
      </c>
      <c r="G665" s="21" t="s">
        <v>4754</v>
      </c>
      <c r="H665" s="21" t="s">
        <v>4753</v>
      </c>
    </row>
    <row r="666" ht="15.75" customHeight="1">
      <c r="A666" s="21" t="s">
        <v>1404</v>
      </c>
      <c r="B666" s="21">
        <v>39.33</v>
      </c>
      <c r="C666" s="21">
        <v>10.4</v>
      </c>
      <c r="D666" s="21" t="s">
        <v>4753</v>
      </c>
      <c r="E666" s="21" t="s">
        <v>4753</v>
      </c>
      <c r="F666" s="21" t="s">
        <v>4753</v>
      </c>
      <c r="G666" s="21">
        <v>3.0</v>
      </c>
      <c r="H666" s="21" t="s">
        <v>4753</v>
      </c>
    </row>
    <row r="667" ht="15.75" customHeight="1">
      <c r="A667" s="21" t="s">
        <v>1406</v>
      </c>
      <c r="B667" s="21">
        <v>39.98</v>
      </c>
      <c r="C667" s="21">
        <v>9.46</v>
      </c>
      <c r="D667" s="21" t="s">
        <v>4755</v>
      </c>
      <c r="E667" s="21" t="s">
        <v>4753</v>
      </c>
      <c r="F667" s="21" t="s">
        <v>4753</v>
      </c>
      <c r="G667" s="21">
        <v>2.0</v>
      </c>
      <c r="H667" s="21" t="s">
        <v>4753</v>
      </c>
    </row>
    <row r="668" ht="15.75" customHeight="1">
      <c r="A668" s="21" t="s">
        <v>1408</v>
      </c>
      <c r="B668" s="21">
        <v>46.51</v>
      </c>
      <c r="C668" s="21">
        <v>8.69</v>
      </c>
      <c r="D668" s="21" t="s">
        <v>4755</v>
      </c>
      <c r="E668" s="21" t="s">
        <v>4753</v>
      </c>
      <c r="F668" s="21" t="s">
        <v>4753</v>
      </c>
      <c r="G668" s="21" t="s">
        <v>4754</v>
      </c>
      <c r="H668" s="21" t="s">
        <v>4753</v>
      </c>
    </row>
    <row r="669" ht="15.75" customHeight="1">
      <c r="A669" s="21" t="s">
        <v>1410</v>
      </c>
      <c r="B669" s="21">
        <v>43.58</v>
      </c>
      <c r="C669" s="21">
        <v>4.23</v>
      </c>
      <c r="D669" s="21" t="s">
        <v>4753</v>
      </c>
      <c r="E669" s="21" t="s">
        <v>4753</v>
      </c>
      <c r="F669" s="21" t="s">
        <v>4756</v>
      </c>
      <c r="G669" s="21">
        <v>1.0</v>
      </c>
      <c r="H669" s="21" t="s">
        <v>4753</v>
      </c>
    </row>
    <row r="670" ht="15.75" customHeight="1">
      <c r="A670" s="21" t="s">
        <v>1412</v>
      </c>
      <c r="B670" s="21">
        <v>42.28</v>
      </c>
      <c r="C670" s="21">
        <v>9.16</v>
      </c>
      <c r="D670" s="21" t="s">
        <v>4755</v>
      </c>
      <c r="E670" s="21" t="s">
        <v>4753</v>
      </c>
      <c r="F670" s="21" t="s">
        <v>4753</v>
      </c>
      <c r="G670" s="21">
        <v>1.0</v>
      </c>
      <c r="H670" s="21" t="s">
        <v>4753</v>
      </c>
    </row>
    <row r="671" ht="15.75" customHeight="1">
      <c r="A671" s="21" t="s">
        <v>1414</v>
      </c>
      <c r="B671" s="21">
        <v>35.52</v>
      </c>
      <c r="C671" s="21">
        <v>8.26</v>
      </c>
      <c r="D671" s="21" t="s">
        <v>4753</v>
      </c>
      <c r="E671" s="21" t="s">
        <v>4753</v>
      </c>
      <c r="F671" s="21" t="s">
        <v>4753</v>
      </c>
      <c r="G671" s="21" t="s">
        <v>4754</v>
      </c>
      <c r="H671" s="21" t="s">
        <v>4753</v>
      </c>
    </row>
    <row r="672" ht="15.75" customHeight="1">
      <c r="A672" s="21" t="s">
        <v>1416</v>
      </c>
      <c r="B672" s="21">
        <v>33.6</v>
      </c>
      <c r="C672" s="21">
        <v>11.25</v>
      </c>
      <c r="D672" s="21" t="s">
        <v>4753</v>
      </c>
      <c r="E672" s="21" t="s">
        <v>4753</v>
      </c>
      <c r="F672" s="21" t="s">
        <v>4753</v>
      </c>
      <c r="G672" s="21" t="s">
        <v>4754</v>
      </c>
      <c r="H672" s="21" t="s">
        <v>4753</v>
      </c>
    </row>
    <row r="673" ht="15.75" customHeight="1">
      <c r="A673" s="21" t="s">
        <v>1418</v>
      </c>
      <c r="B673" s="21">
        <v>22.42</v>
      </c>
      <c r="C673" s="21">
        <v>6.74</v>
      </c>
      <c r="D673" s="21" t="s">
        <v>4753</v>
      </c>
      <c r="E673" s="21" t="s">
        <v>4753</v>
      </c>
      <c r="F673" s="21" t="s">
        <v>4753</v>
      </c>
      <c r="G673" s="21" t="s">
        <v>4754</v>
      </c>
      <c r="H673" s="21" t="s">
        <v>4755</v>
      </c>
    </row>
    <row r="674" ht="15.75" customHeight="1">
      <c r="A674" s="21" t="s">
        <v>1420</v>
      </c>
      <c r="B674" s="21">
        <v>46.86</v>
      </c>
      <c r="C674" s="21">
        <v>4.87</v>
      </c>
      <c r="D674" s="21" t="s">
        <v>4753</v>
      </c>
      <c r="E674" s="21" t="s">
        <v>4753</v>
      </c>
      <c r="F674" s="21" t="s">
        <v>4753</v>
      </c>
      <c r="G674" s="21" t="s">
        <v>4754</v>
      </c>
      <c r="H674" s="21" t="s">
        <v>4753</v>
      </c>
    </row>
    <row r="675" ht="15.75" customHeight="1">
      <c r="A675" s="21" t="s">
        <v>1422</v>
      </c>
      <c r="B675" s="21">
        <v>32.965</v>
      </c>
      <c r="C675" s="21">
        <v>6.68</v>
      </c>
      <c r="D675" s="21" t="s">
        <v>4753</v>
      </c>
      <c r="E675" s="21" t="s">
        <v>4753</v>
      </c>
      <c r="F675" s="21" t="s">
        <v>4753</v>
      </c>
      <c r="G675" s="21">
        <v>3.0</v>
      </c>
      <c r="H675" s="21" t="s">
        <v>4753</v>
      </c>
    </row>
    <row r="676" ht="15.75" customHeight="1">
      <c r="A676" s="21" t="s">
        <v>1424</v>
      </c>
      <c r="B676" s="21">
        <v>39.34</v>
      </c>
      <c r="C676" s="21">
        <v>5.02</v>
      </c>
      <c r="D676" s="21" t="s">
        <v>4755</v>
      </c>
      <c r="E676" s="21" t="s">
        <v>4753</v>
      </c>
      <c r="F676" s="21" t="s">
        <v>4756</v>
      </c>
      <c r="G676" s="21">
        <v>1.0</v>
      </c>
      <c r="H676" s="21" t="s">
        <v>4753</v>
      </c>
    </row>
    <row r="677" ht="15.75" customHeight="1">
      <c r="A677" s="21" t="s">
        <v>1426</v>
      </c>
      <c r="B677" s="21">
        <v>47.0</v>
      </c>
      <c r="C677" s="21">
        <v>10.64</v>
      </c>
      <c r="D677" s="21" t="s">
        <v>4755</v>
      </c>
      <c r="E677" s="21" t="s">
        <v>4753</v>
      </c>
      <c r="F677" s="21" t="s">
        <v>4753</v>
      </c>
      <c r="G677" s="21" t="s">
        <v>4754</v>
      </c>
      <c r="H677" s="21" t="s">
        <v>4753</v>
      </c>
    </row>
    <row r="678" ht="15.75" customHeight="1">
      <c r="A678" s="21" t="s">
        <v>1428</v>
      </c>
      <c r="B678" s="21">
        <v>36.71</v>
      </c>
      <c r="C678" s="21">
        <v>8.74</v>
      </c>
      <c r="D678" s="21" t="s">
        <v>4755</v>
      </c>
      <c r="E678" s="21" t="s">
        <v>4753</v>
      </c>
      <c r="F678" s="21" t="s">
        <v>4753</v>
      </c>
      <c r="G678" s="21" t="s">
        <v>4754</v>
      </c>
      <c r="H678" s="21" t="s">
        <v>4753</v>
      </c>
    </row>
    <row r="679" ht="15.75" customHeight="1">
      <c r="A679" s="21" t="s">
        <v>1430</v>
      </c>
      <c r="B679" s="21">
        <v>53.48</v>
      </c>
      <c r="C679" s="21">
        <v>5.64</v>
      </c>
      <c r="D679" s="21" t="s">
        <v>4753</v>
      </c>
      <c r="E679" s="21" t="s">
        <v>4753</v>
      </c>
      <c r="F679" s="21" t="s">
        <v>4753</v>
      </c>
      <c r="G679" s="21" t="s">
        <v>4754</v>
      </c>
      <c r="H679" s="21" t="s">
        <v>4753</v>
      </c>
    </row>
    <row r="680" ht="15.75" customHeight="1">
      <c r="A680" s="21" t="s">
        <v>1432</v>
      </c>
      <c r="B680" s="21">
        <v>35.5</v>
      </c>
      <c r="C680" s="21">
        <v>10.37</v>
      </c>
      <c r="D680" s="21" t="s">
        <v>4753</v>
      </c>
      <c r="E680" s="21" t="s">
        <v>4753</v>
      </c>
      <c r="F680" s="21" t="s">
        <v>4753</v>
      </c>
      <c r="G680" s="21" t="s">
        <v>4754</v>
      </c>
      <c r="H680" s="21" t="s">
        <v>4753</v>
      </c>
    </row>
    <row r="681" ht="15.75" customHeight="1">
      <c r="A681" s="21" t="s">
        <v>1434</v>
      </c>
      <c r="B681" s="21">
        <v>36.98</v>
      </c>
      <c r="C681" s="21">
        <v>9.56</v>
      </c>
      <c r="D681" s="21" t="s">
        <v>4755</v>
      </c>
      <c r="E681" s="21" t="s">
        <v>4753</v>
      </c>
      <c r="F681" s="21" t="s">
        <v>4753</v>
      </c>
      <c r="G681" s="21" t="s">
        <v>4754</v>
      </c>
      <c r="H681" s="21" t="s">
        <v>4753</v>
      </c>
    </row>
    <row r="682" ht="15.75" customHeight="1">
      <c r="A682" s="21" t="s">
        <v>1436</v>
      </c>
      <c r="B682" s="21">
        <v>32.395</v>
      </c>
      <c r="C682" s="21">
        <v>8.23</v>
      </c>
      <c r="D682" s="21" t="s">
        <v>4755</v>
      </c>
      <c r="E682" s="21" t="s">
        <v>4753</v>
      </c>
      <c r="F682" s="21" t="s">
        <v>4756</v>
      </c>
      <c r="G682" s="21">
        <v>1.0</v>
      </c>
      <c r="H682" s="21" t="s">
        <v>4753</v>
      </c>
    </row>
    <row r="683" ht="15.75" customHeight="1">
      <c r="A683" s="21" t="s">
        <v>1438</v>
      </c>
      <c r="B683" s="21">
        <v>32.73</v>
      </c>
      <c r="C683" s="21">
        <v>7.03</v>
      </c>
      <c r="D683" s="21" t="s">
        <v>4753</v>
      </c>
      <c r="E683" s="21" t="s">
        <v>4753</v>
      </c>
      <c r="F683" s="21" t="s">
        <v>4753</v>
      </c>
      <c r="G683" s="21" t="s">
        <v>4754</v>
      </c>
      <c r="H683" s="21" t="s">
        <v>4753</v>
      </c>
    </row>
    <row r="684" ht="15.75" customHeight="1">
      <c r="A684" s="21" t="s">
        <v>1440</v>
      </c>
      <c r="B684" s="21">
        <v>20.52</v>
      </c>
      <c r="C684" s="21">
        <v>5.45</v>
      </c>
      <c r="D684" s="21" t="s">
        <v>4753</v>
      </c>
      <c r="E684" s="21" t="s">
        <v>4753</v>
      </c>
      <c r="F684" s="21" t="s">
        <v>4753</v>
      </c>
      <c r="G684" s="21">
        <v>1.0</v>
      </c>
      <c r="H684" s="21" t="s">
        <v>4755</v>
      </c>
    </row>
    <row r="685" ht="15.75" customHeight="1">
      <c r="A685" s="21" t="s">
        <v>1442</v>
      </c>
      <c r="B685" s="21">
        <v>51.72</v>
      </c>
      <c r="C685" s="21">
        <v>5.76</v>
      </c>
      <c r="D685" s="21" t="s">
        <v>4753</v>
      </c>
      <c r="E685" s="21" t="s">
        <v>4753</v>
      </c>
      <c r="F685" s="21" t="s">
        <v>4753</v>
      </c>
      <c r="G685" s="21" t="s">
        <v>4754</v>
      </c>
      <c r="H685" s="21" t="s">
        <v>4753</v>
      </c>
    </row>
    <row r="686" ht="15.75" customHeight="1">
      <c r="A686" s="21" t="s">
        <v>1444</v>
      </c>
      <c r="B686" s="21">
        <v>50.2</v>
      </c>
      <c r="C686" s="21">
        <v>5.4</v>
      </c>
      <c r="D686" s="21" t="s">
        <v>4753</v>
      </c>
      <c r="E686" s="21" t="s">
        <v>4753</v>
      </c>
      <c r="F686" s="21" t="s">
        <v>4753</v>
      </c>
      <c r="G686" s="21" t="s">
        <v>4754</v>
      </c>
      <c r="H686" s="21" t="s">
        <v>4753</v>
      </c>
    </row>
    <row r="687" ht="15.75" customHeight="1">
      <c r="A687" s="21" t="s">
        <v>1446</v>
      </c>
      <c r="B687" s="21">
        <v>25.52</v>
      </c>
      <c r="C687" s="21">
        <v>6.35</v>
      </c>
      <c r="D687" s="21" t="s">
        <v>4753</v>
      </c>
      <c r="E687" s="21" t="s">
        <v>4753</v>
      </c>
      <c r="F687" s="21" t="s">
        <v>4756</v>
      </c>
      <c r="G687" s="21">
        <v>1.0</v>
      </c>
      <c r="H687" s="21" t="s">
        <v>4753</v>
      </c>
    </row>
    <row r="688" ht="15.75" customHeight="1">
      <c r="A688" s="21" t="s">
        <v>1448</v>
      </c>
      <c r="B688" s="21">
        <v>35.2</v>
      </c>
      <c r="C688" s="21">
        <v>6.26</v>
      </c>
      <c r="D688" s="21" t="s">
        <v>4755</v>
      </c>
      <c r="E688" s="21" t="s">
        <v>4753</v>
      </c>
      <c r="F688" s="21" t="s">
        <v>4753</v>
      </c>
      <c r="G688" s="21">
        <v>2.0</v>
      </c>
      <c r="H688" s="21" t="s">
        <v>4753</v>
      </c>
    </row>
    <row r="689" ht="15.75" customHeight="1">
      <c r="A689" s="21" t="s">
        <v>1450</v>
      </c>
      <c r="B689" s="21">
        <v>41.26</v>
      </c>
      <c r="C689" s="21">
        <v>5.97</v>
      </c>
      <c r="D689" s="21" t="s">
        <v>4755</v>
      </c>
      <c r="E689" s="21" t="s">
        <v>4753</v>
      </c>
      <c r="F689" s="21" t="s">
        <v>4753</v>
      </c>
      <c r="G689" s="21" t="s">
        <v>4754</v>
      </c>
      <c r="H689" s="21" t="s">
        <v>4753</v>
      </c>
    </row>
    <row r="690" ht="15.75" customHeight="1">
      <c r="A690" s="21" t="s">
        <v>1452</v>
      </c>
      <c r="B690" s="21">
        <v>17.195</v>
      </c>
      <c r="C690" s="21">
        <v>5.29</v>
      </c>
      <c r="D690" s="21" t="s">
        <v>4755</v>
      </c>
      <c r="E690" s="21" t="s">
        <v>4753</v>
      </c>
      <c r="F690" s="21" t="s">
        <v>4753</v>
      </c>
      <c r="G690" s="21" t="s">
        <v>4754</v>
      </c>
      <c r="H690" s="21" t="s">
        <v>4755</v>
      </c>
    </row>
    <row r="691" ht="15.75" customHeight="1">
      <c r="A691" s="21" t="s">
        <v>1454</v>
      </c>
      <c r="B691" s="21">
        <v>23.085</v>
      </c>
      <c r="C691" s="21">
        <v>4.27</v>
      </c>
      <c r="D691" s="21" t="s">
        <v>4755</v>
      </c>
      <c r="E691" s="21" t="s">
        <v>4753</v>
      </c>
      <c r="F691" s="21" t="s">
        <v>4753</v>
      </c>
      <c r="G691" s="21">
        <v>2.0</v>
      </c>
      <c r="H691" s="21" t="s">
        <v>4753</v>
      </c>
    </row>
    <row r="692" ht="15.75" customHeight="1">
      <c r="A692" s="21" t="s">
        <v>1456</v>
      </c>
      <c r="B692" s="21">
        <v>21.66</v>
      </c>
      <c r="C692" s="21">
        <v>5.2</v>
      </c>
      <c r="D692" s="21" t="s">
        <v>4755</v>
      </c>
      <c r="E692" s="21" t="s">
        <v>4753</v>
      </c>
      <c r="F692" s="21" t="s">
        <v>4753</v>
      </c>
      <c r="G692" s="21">
        <v>2.0</v>
      </c>
      <c r="H692" s="21" t="s">
        <v>4753</v>
      </c>
    </row>
    <row r="693" ht="15.75" customHeight="1">
      <c r="A693" s="21" t="s">
        <v>1458</v>
      </c>
      <c r="B693" s="21">
        <v>36.47</v>
      </c>
      <c r="C693" s="21">
        <v>8.23</v>
      </c>
      <c r="D693" s="21" t="s">
        <v>4755</v>
      </c>
      <c r="E693" s="21" t="s">
        <v>4753</v>
      </c>
      <c r="F693" s="21" t="s">
        <v>4753</v>
      </c>
      <c r="G693" s="21" t="s">
        <v>4754</v>
      </c>
      <c r="H693" s="21" t="s">
        <v>4753</v>
      </c>
    </row>
    <row r="694" ht="15.75" customHeight="1">
      <c r="A694" s="21" t="s">
        <v>1460</v>
      </c>
      <c r="B694" s="21">
        <v>36.08</v>
      </c>
      <c r="C694" s="21">
        <v>10.33</v>
      </c>
      <c r="D694" s="21" t="s">
        <v>4755</v>
      </c>
      <c r="E694" s="21" t="s">
        <v>4753</v>
      </c>
      <c r="F694" s="21" t="s">
        <v>4753</v>
      </c>
      <c r="G694" s="21" t="s">
        <v>4754</v>
      </c>
      <c r="H694" s="21" t="s">
        <v>4753</v>
      </c>
    </row>
    <row r="695" ht="15.75" customHeight="1">
      <c r="A695" s="21" t="s">
        <v>1462</v>
      </c>
      <c r="B695" s="21">
        <v>23.18</v>
      </c>
      <c r="C695" s="21">
        <v>6.13</v>
      </c>
      <c r="D695" s="21" t="s">
        <v>4753</v>
      </c>
      <c r="E695" s="21" t="s">
        <v>4753</v>
      </c>
      <c r="F695" s="21" t="s">
        <v>4753</v>
      </c>
      <c r="G695" s="21" t="s">
        <v>4754</v>
      </c>
      <c r="H695" s="21" t="s">
        <v>4753</v>
      </c>
    </row>
    <row r="696" ht="15.75" customHeight="1">
      <c r="A696" s="21" t="s">
        <v>1464</v>
      </c>
      <c r="B696" s="21">
        <v>39.16</v>
      </c>
      <c r="C696" s="21">
        <v>8.08</v>
      </c>
      <c r="D696" s="21" t="s">
        <v>4753</v>
      </c>
      <c r="E696" s="21" t="s">
        <v>4753</v>
      </c>
      <c r="F696" s="21" t="s">
        <v>4753</v>
      </c>
      <c r="G696" s="21">
        <v>3.0</v>
      </c>
      <c r="H696" s="21" t="s">
        <v>4753</v>
      </c>
    </row>
    <row r="697" ht="15.75" customHeight="1">
      <c r="A697" s="21" t="s">
        <v>1466</v>
      </c>
      <c r="B697" s="21">
        <v>38.19</v>
      </c>
      <c r="C697" s="21">
        <v>10.49</v>
      </c>
      <c r="D697" s="21" t="s">
        <v>4753</v>
      </c>
      <c r="E697" s="21" t="s">
        <v>4753</v>
      </c>
      <c r="F697" s="21" t="s">
        <v>4753</v>
      </c>
      <c r="G697" s="21">
        <v>3.0</v>
      </c>
      <c r="H697" s="21" t="s">
        <v>4753</v>
      </c>
    </row>
    <row r="698" ht="15.75" customHeight="1">
      <c r="A698" s="21" t="s">
        <v>1468</v>
      </c>
      <c r="B698" s="21">
        <v>26.41</v>
      </c>
      <c r="C698" s="21">
        <v>8.11</v>
      </c>
      <c r="D698" s="21" t="s">
        <v>4753</v>
      </c>
      <c r="E698" s="21" t="s">
        <v>4753</v>
      </c>
      <c r="F698" s="21" t="s">
        <v>4753</v>
      </c>
      <c r="G698" s="21">
        <v>3.0</v>
      </c>
      <c r="H698" s="21" t="s">
        <v>4753</v>
      </c>
    </row>
    <row r="699" ht="15.75" customHeight="1">
      <c r="A699" s="21" t="s">
        <v>1470</v>
      </c>
      <c r="B699" s="21">
        <v>28.785</v>
      </c>
      <c r="C699" s="21">
        <v>6.6</v>
      </c>
      <c r="D699" s="21" t="s">
        <v>4753</v>
      </c>
      <c r="E699" s="21" t="s">
        <v>4753</v>
      </c>
      <c r="F699" s="21" t="s">
        <v>4753</v>
      </c>
      <c r="G699" s="21" t="s">
        <v>4754</v>
      </c>
      <c r="H699" s="21" t="s">
        <v>4753</v>
      </c>
    </row>
    <row r="700" ht="15.75" customHeight="1">
      <c r="A700" s="21" t="s">
        <v>1472</v>
      </c>
      <c r="B700" s="21">
        <v>26.695</v>
      </c>
      <c r="C700" s="21">
        <v>10.14</v>
      </c>
      <c r="D700" s="21" t="s">
        <v>4755</v>
      </c>
      <c r="E700" s="21" t="s">
        <v>4753</v>
      </c>
      <c r="F700" s="21" t="s">
        <v>4756</v>
      </c>
      <c r="G700" s="21">
        <v>1.0</v>
      </c>
      <c r="H700" s="21" t="s">
        <v>4753</v>
      </c>
    </row>
    <row r="701" ht="15.75" customHeight="1">
      <c r="A701" s="21" t="s">
        <v>1474</v>
      </c>
      <c r="B701" s="21">
        <v>32.8</v>
      </c>
      <c r="C701" s="21">
        <v>6.06</v>
      </c>
      <c r="D701" s="21" t="s">
        <v>4755</v>
      </c>
      <c r="E701" s="21" t="s">
        <v>4753</v>
      </c>
      <c r="F701" s="21" t="s">
        <v>4753</v>
      </c>
      <c r="G701" s="21">
        <v>1.0</v>
      </c>
      <c r="H701" s="21" t="s">
        <v>4753</v>
      </c>
    </row>
    <row r="702" ht="15.75" customHeight="1">
      <c r="A702" s="21" t="s">
        <v>1476</v>
      </c>
      <c r="B702" s="21">
        <v>35.87</v>
      </c>
      <c r="C702" s="21">
        <v>9.91</v>
      </c>
      <c r="D702" s="21" t="s">
        <v>4755</v>
      </c>
      <c r="E702" s="21" t="s">
        <v>4753</v>
      </c>
      <c r="F702" s="21" t="s">
        <v>4753</v>
      </c>
      <c r="G702" s="21" t="s">
        <v>4754</v>
      </c>
      <c r="H702" s="21" t="s">
        <v>4753</v>
      </c>
    </row>
    <row r="703" ht="15.75" customHeight="1">
      <c r="A703" s="21" t="s">
        <v>1478</v>
      </c>
      <c r="B703" s="21">
        <v>21.66</v>
      </c>
      <c r="C703" s="21">
        <v>4.14</v>
      </c>
      <c r="D703" s="21" t="s">
        <v>4755</v>
      </c>
      <c r="E703" s="21" t="s">
        <v>4753</v>
      </c>
      <c r="F703" s="21" t="s">
        <v>4753</v>
      </c>
      <c r="G703" s="21">
        <v>2.0</v>
      </c>
      <c r="H703" s="21" t="s">
        <v>4753</v>
      </c>
    </row>
    <row r="704" ht="15.75" customHeight="1">
      <c r="A704" s="21" t="s">
        <v>1480</v>
      </c>
      <c r="B704" s="21">
        <v>37.72</v>
      </c>
      <c r="C704" s="21">
        <v>4.38</v>
      </c>
      <c r="D704" s="21" t="s">
        <v>4755</v>
      </c>
      <c r="E704" s="21" t="s">
        <v>4753</v>
      </c>
      <c r="F704" s="21" t="s">
        <v>4756</v>
      </c>
      <c r="G704" s="21">
        <v>1.0</v>
      </c>
      <c r="H704" s="21" t="s">
        <v>4753</v>
      </c>
    </row>
    <row r="705" ht="15.75" customHeight="1">
      <c r="A705" s="21" t="s">
        <v>1482</v>
      </c>
      <c r="B705" s="21">
        <v>39.7</v>
      </c>
      <c r="C705" s="21">
        <v>9.83</v>
      </c>
      <c r="D705" s="21" t="s">
        <v>4753</v>
      </c>
      <c r="E705" s="21" t="s">
        <v>4753</v>
      </c>
      <c r="F705" s="21" t="s">
        <v>4753</v>
      </c>
      <c r="G705" s="21">
        <v>3.0</v>
      </c>
      <c r="H705" s="21" t="s">
        <v>4753</v>
      </c>
    </row>
    <row r="706" ht="15.75" customHeight="1">
      <c r="A706" s="21" t="s">
        <v>1484</v>
      </c>
      <c r="B706" s="21">
        <v>35.97</v>
      </c>
      <c r="C706" s="21">
        <v>11.08</v>
      </c>
      <c r="D706" s="21" t="s">
        <v>4753</v>
      </c>
      <c r="E706" s="21" t="s">
        <v>4753</v>
      </c>
      <c r="F706" s="21" t="s">
        <v>4753</v>
      </c>
      <c r="G706" s="21">
        <v>3.0</v>
      </c>
      <c r="H706" s="21" t="s">
        <v>4753</v>
      </c>
    </row>
    <row r="707" ht="15.75" customHeight="1">
      <c r="A707" s="21" t="s">
        <v>1486</v>
      </c>
      <c r="B707" s="21">
        <v>37.85</v>
      </c>
      <c r="C707" s="21">
        <v>11.01</v>
      </c>
      <c r="D707" s="21" t="s">
        <v>4753</v>
      </c>
      <c r="E707" s="21" t="s">
        <v>4753</v>
      </c>
      <c r="F707" s="21" t="s">
        <v>4753</v>
      </c>
      <c r="G707" s="21" t="s">
        <v>4754</v>
      </c>
      <c r="H707" s="21" t="s">
        <v>4753</v>
      </c>
    </row>
    <row r="708" ht="15.75" customHeight="1">
      <c r="A708" s="21" t="s">
        <v>1488</v>
      </c>
      <c r="B708" s="21">
        <v>21.66</v>
      </c>
      <c r="C708" s="21">
        <v>4.37</v>
      </c>
      <c r="D708" s="21" t="s">
        <v>4753</v>
      </c>
      <c r="E708" s="21" t="s">
        <v>4755</v>
      </c>
      <c r="F708" s="21" t="s">
        <v>4753</v>
      </c>
      <c r="G708" s="21">
        <v>1.0</v>
      </c>
      <c r="H708" s="21" t="s">
        <v>4755</v>
      </c>
    </row>
    <row r="709" ht="15.75" customHeight="1">
      <c r="A709" s="21" t="s">
        <v>1490</v>
      </c>
      <c r="B709" s="21">
        <v>39.37</v>
      </c>
      <c r="C709" s="21">
        <v>5.91</v>
      </c>
      <c r="D709" s="21" t="s">
        <v>4753</v>
      </c>
      <c r="E709" s="21" t="s">
        <v>4753</v>
      </c>
      <c r="F709" s="21" t="s">
        <v>4753</v>
      </c>
      <c r="G709" s="21">
        <v>2.0</v>
      </c>
      <c r="H709" s="21" t="s">
        <v>4753</v>
      </c>
    </row>
    <row r="710" ht="15.75" customHeight="1">
      <c r="A710" s="21" t="s">
        <v>1492</v>
      </c>
      <c r="B710" s="21">
        <v>40.88</v>
      </c>
      <c r="C710" s="21">
        <v>7.65</v>
      </c>
      <c r="D710" s="21" t="s">
        <v>4753</v>
      </c>
      <c r="E710" s="21" t="s">
        <v>4753</v>
      </c>
      <c r="F710" s="21" t="s">
        <v>4753</v>
      </c>
      <c r="G710" s="21" t="s">
        <v>4754</v>
      </c>
      <c r="H710" s="21" t="s">
        <v>4753</v>
      </c>
    </row>
    <row r="711" ht="15.75" customHeight="1">
      <c r="A711" s="21" t="s">
        <v>1494</v>
      </c>
      <c r="B711" s="21">
        <v>26.22</v>
      </c>
      <c r="C711" s="21">
        <v>5.37</v>
      </c>
      <c r="D711" s="21" t="s">
        <v>4755</v>
      </c>
      <c r="E711" s="21" t="s">
        <v>4753</v>
      </c>
      <c r="F711" s="21" t="s">
        <v>4753</v>
      </c>
      <c r="G711" s="21">
        <v>2.0</v>
      </c>
      <c r="H711" s="21" t="s">
        <v>4753</v>
      </c>
    </row>
    <row r="712" ht="15.75" customHeight="1">
      <c r="A712" s="21" t="s">
        <v>1496</v>
      </c>
      <c r="B712" s="21">
        <v>25.08</v>
      </c>
      <c r="C712" s="21">
        <v>5.75</v>
      </c>
      <c r="D712" s="21" t="s">
        <v>4755</v>
      </c>
      <c r="E712" s="21" t="s">
        <v>4753</v>
      </c>
      <c r="F712" s="21" t="s">
        <v>4753</v>
      </c>
      <c r="G712" s="21">
        <v>2.0</v>
      </c>
      <c r="H712" s="21" t="s">
        <v>4753</v>
      </c>
    </row>
    <row r="713" ht="15.75" customHeight="1">
      <c r="A713" s="21" t="s">
        <v>1498</v>
      </c>
      <c r="B713" s="21">
        <v>39.1</v>
      </c>
      <c r="C713" s="21">
        <v>6.79</v>
      </c>
      <c r="D713" s="21" t="s">
        <v>4755</v>
      </c>
      <c r="E713" s="21" t="s">
        <v>4753</v>
      </c>
      <c r="F713" s="21" t="s">
        <v>4753</v>
      </c>
      <c r="G713" s="21">
        <v>2.0</v>
      </c>
      <c r="H713" s="21" t="s">
        <v>4753</v>
      </c>
    </row>
    <row r="714" ht="15.75" customHeight="1">
      <c r="A714" s="21" t="s">
        <v>1500</v>
      </c>
      <c r="B714" s="21">
        <v>37.905</v>
      </c>
      <c r="C714" s="21">
        <v>7.03</v>
      </c>
      <c r="D714" s="21" t="s">
        <v>4753</v>
      </c>
      <c r="E714" s="21" t="s">
        <v>4753</v>
      </c>
      <c r="F714" s="21" t="s">
        <v>4753</v>
      </c>
      <c r="G714" s="21">
        <v>3.0</v>
      </c>
      <c r="H714" s="21" t="s">
        <v>4753</v>
      </c>
    </row>
    <row r="715" ht="15.75" customHeight="1">
      <c r="A715" s="21" t="s">
        <v>1502</v>
      </c>
      <c r="B715" s="21">
        <v>43.35</v>
      </c>
      <c r="C715" s="21">
        <v>5.41</v>
      </c>
      <c r="D715" s="21" t="s">
        <v>4755</v>
      </c>
      <c r="E715" s="21" t="s">
        <v>4753</v>
      </c>
      <c r="F715" s="21" t="s">
        <v>4756</v>
      </c>
      <c r="G715" s="21">
        <v>1.0</v>
      </c>
      <c r="H715" s="21" t="s">
        <v>4753</v>
      </c>
    </row>
    <row r="716" ht="15.75" customHeight="1">
      <c r="A716" s="21" t="s">
        <v>1504</v>
      </c>
      <c r="B716" s="21">
        <v>36.15</v>
      </c>
      <c r="C716" s="21">
        <v>8.05</v>
      </c>
      <c r="D716" s="21" t="s">
        <v>4753</v>
      </c>
      <c r="E716" s="21" t="s">
        <v>4753</v>
      </c>
      <c r="F716" s="21" t="s">
        <v>4753</v>
      </c>
      <c r="G716" s="21" t="s">
        <v>4754</v>
      </c>
      <c r="H716" s="21" t="s">
        <v>4753</v>
      </c>
    </row>
    <row r="717" ht="15.75" customHeight="1">
      <c r="A717" s="21" t="s">
        <v>1506</v>
      </c>
      <c r="B717" s="21">
        <v>44.98</v>
      </c>
      <c r="C717" s="21">
        <v>5.94</v>
      </c>
      <c r="D717" s="21" t="s">
        <v>4753</v>
      </c>
      <c r="E717" s="21" t="s">
        <v>4753</v>
      </c>
      <c r="F717" s="21" t="s">
        <v>4753</v>
      </c>
      <c r="G717" s="21">
        <v>1.0</v>
      </c>
      <c r="H717" s="21" t="s">
        <v>4753</v>
      </c>
    </row>
    <row r="718" ht="15.75" customHeight="1">
      <c r="A718" s="21" t="s">
        <v>1508</v>
      </c>
      <c r="B718" s="21">
        <v>38.28</v>
      </c>
      <c r="C718" s="21">
        <v>5.51</v>
      </c>
      <c r="D718" s="21" t="s">
        <v>4753</v>
      </c>
      <c r="E718" s="21" t="s">
        <v>4755</v>
      </c>
      <c r="F718" s="21" t="s">
        <v>4753</v>
      </c>
      <c r="G718" s="21">
        <v>1.0</v>
      </c>
      <c r="H718" s="21" t="s">
        <v>4753</v>
      </c>
    </row>
    <row r="719" ht="15.75" customHeight="1">
      <c r="A719" s="21" t="s">
        <v>1510</v>
      </c>
      <c r="B719" s="21">
        <v>32.3</v>
      </c>
      <c r="C719" s="21">
        <v>6.55</v>
      </c>
      <c r="D719" s="21" t="s">
        <v>4755</v>
      </c>
      <c r="E719" s="21" t="s">
        <v>4753</v>
      </c>
      <c r="F719" s="21" t="s">
        <v>4753</v>
      </c>
      <c r="G719" s="21">
        <v>2.0</v>
      </c>
      <c r="H719" s="21" t="s">
        <v>4753</v>
      </c>
    </row>
    <row r="720" ht="15.75" customHeight="1">
      <c r="A720" s="21" t="s">
        <v>1512</v>
      </c>
      <c r="B720" s="21">
        <v>39.51</v>
      </c>
      <c r="C720" s="21">
        <v>5.79</v>
      </c>
      <c r="D720" s="21" t="s">
        <v>4755</v>
      </c>
      <c r="E720" s="21" t="s">
        <v>4753</v>
      </c>
      <c r="F720" s="21" t="s">
        <v>4753</v>
      </c>
      <c r="G720" s="21" t="s">
        <v>4754</v>
      </c>
      <c r="H720" s="21" t="s">
        <v>4753</v>
      </c>
    </row>
    <row r="721" ht="15.75" customHeight="1">
      <c r="A721" s="21" t="s">
        <v>1514</v>
      </c>
      <c r="B721" s="21">
        <v>50.46</v>
      </c>
      <c r="C721" s="21">
        <v>4.56</v>
      </c>
      <c r="D721" s="21" t="s">
        <v>4753</v>
      </c>
      <c r="E721" s="21" t="s">
        <v>4753</v>
      </c>
      <c r="F721" s="21" t="s">
        <v>4753</v>
      </c>
      <c r="G721" s="21" t="s">
        <v>4754</v>
      </c>
      <c r="H721" s="21" t="s">
        <v>4753</v>
      </c>
    </row>
    <row r="722" ht="15.75" customHeight="1">
      <c r="A722" s="21" t="s">
        <v>1516</v>
      </c>
      <c r="B722" s="21">
        <v>31.73</v>
      </c>
      <c r="C722" s="21">
        <v>7.0</v>
      </c>
      <c r="D722" s="21" t="s">
        <v>4753</v>
      </c>
      <c r="E722" s="21" t="s">
        <v>4753</v>
      </c>
      <c r="F722" s="21" t="s">
        <v>4753</v>
      </c>
      <c r="G722" s="21" t="s">
        <v>4754</v>
      </c>
      <c r="H722" s="21" t="s">
        <v>4753</v>
      </c>
    </row>
    <row r="723" ht="15.75" customHeight="1">
      <c r="A723" s="21" t="s">
        <v>1518</v>
      </c>
      <c r="B723" s="21">
        <v>32.1</v>
      </c>
      <c r="C723" s="21">
        <v>6.57</v>
      </c>
      <c r="D723" s="21" t="s">
        <v>4755</v>
      </c>
      <c r="E723" s="21" t="s">
        <v>4753</v>
      </c>
      <c r="F723" s="21" t="s">
        <v>4756</v>
      </c>
      <c r="G723" s="21">
        <v>1.0</v>
      </c>
      <c r="H723" s="21" t="s">
        <v>4753</v>
      </c>
    </row>
    <row r="724" ht="15.75" customHeight="1">
      <c r="A724" s="21" t="s">
        <v>1520</v>
      </c>
      <c r="B724" s="21">
        <v>27.83</v>
      </c>
      <c r="C724" s="21">
        <v>11.61</v>
      </c>
      <c r="D724" s="21" t="s">
        <v>4755</v>
      </c>
      <c r="E724" s="21" t="s">
        <v>4753</v>
      </c>
      <c r="F724" s="21" t="s">
        <v>4756</v>
      </c>
      <c r="G724" s="21">
        <v>1.0</v>
      </c>
      <c r="H724" s="21" t="s">
        <v>4753</v>
      </c>
    </row>
    <row r="725" ht="15.75" customHeight="1">
      <c r="A725" s="21" t="s">
        <v>1522</v>
      </c>
      <c r="B725" s="21">
        <v>27.72</v>
      </c>
      <c r="C725" s="21">
        <v>8.16</v>
      </c>
      <c r="D725" s="21" t="s">
        <v>4755</v>
      </c>
      <c r="E725" s="21" t="s">
        <v>4753</v>
      </c>
      <c r="F725" s="21" t="s">
        <v>4756</v>
      </c>
      <c r="G725" s="21">
        <v>1.0</v>
      </c>
      <c r="H725" s="21" t="s">
        <v>4753</v>
      </c>
    </row>
    <row r="726" ht="15.75" customHeight="1">
      <c r="A726" s="21" t="s">
        <v>1524</v>
      </c>
      <c r="B726" s="21">
        <v>36.765</v>
      </c>
      <c r="C726" s="21">
        <v>4.48</v>
      </c>
      <c r="D726" s="21" t="s">
        <v>4755</v>
      </c>
      <c r="E726" s="21" t="s">
        <v>4753</v>
      </c>
      <c r="F726" s="21" t="s">
        <v>4753</v>
      </c>
      <c r="G726" s="21">
        <v>2.0</v>
      </c>
      <c r="H726" s="21" t="s">
        <v>4753</v>
      </c>
    </row>
    <row r="727" ht="15.75" customHeight="1">
      <c r="A727" s="21" t="s">
        <v>1526</v>
      </c>
      <c r="B727" s="21">
        <v>48.36</v>
      </c>
      <c r="C727" s="21">
        <v>4.08</v>
      </c>
      <c r="D727" s="21" t="s">
        <v>4753</v>
      </c>
      <c r="E727" s="21" t="s">
        <v>4753</v>
      </c>
      <c r="F727" s="21" t="s">
        <v>4753</v>
      </c>
      <c r="G727" s="21" t="s">
        <v>4754</v>
      </c>
      <c r="H727" s="21" t="s">
        <v>4753</v>
      </c>
    </row>
    <row r="728" ht="15.75" customHeight="1">
      <c r="A728" s="21" t="s">
        <v>1528</v>
      </c>
      <c r="B728" s="21">
        <v>31.445</v>
      </c>
      <c r="C728" s="21">
        <v>4.4</v>
      </c>
      <c r="D728" s="21" t="s">
        <v>4755</v>
      </c>
      <c r="E728" s="21" t="s">
        <v>4753</v>
      </c>
      <c r="F728" s="21" t="s">
        <v>4753</v>
      </c>
      <c r="G728" s="21">
        <v>2.0</v>
      </c>
      <c r="H728" s="21" t="s">
        <v>4753</v>
      </c>
    </row>
    <row r="729" ht="15.75" customHeight="1">
      <c r="A729" s="21" t="s">
        <v>1530</v>
      </c>
      <c r="B729" s="21">
        <v>27.55</v>
      </c>
      <c r="C729" s="21">
        <v>9.02</v>
      </c>
      <c r="D729" s="21" t="s">
        <v>4753</v>
      </c>
      <c r="E729" s="21" t="s">
        <v>4753</v>
      </c>
      <c r="F729" s="21" t="s">
        <v>4753</v>
      </c>
      <c r="G729" s="21" t="s">
        <v>4754</v>
      </c>
      <c r="H729" s="21" t="s">
        <v>4753</v>
      </c>
    </row>
    <row r="730" ht="15.75" customHeight="1">
      <c r="A730" s="21" t="s">
        <v>1532</v>
      </c>
      <c r="B730" s="21">
        <v>33.11</v>
      </c>
      <c r="C730" s="21">
        <v>8.06</v>
      </c>
      <c r="D730" s="21" t="s">
        <v>4753</v>
      </c>
      <c r="E730" s="21" t="s">
        <v>4753</v>
      </c>
      <c r="F730" s="21" t="s">
        <v>4753</v>
      </c>
      <c r="G730" s="21" t="s">
        <v>4754</v>
      </c>
      <c r="H730" s="21" t="s">
        <v>4753</v>
      </c>
    </row>
    <row r="731" ht="15.75" customHeight="1">
      <c r="A731" s="21" t="s">
        <v>1534</v>
      </c>
      <c r="B731" s="21">
        <v>36.85</v>
      </c>
      <c r="C731" s="21">
        <v>6.21</v>
      </c>
      <c r="D731" s="21" t="s">
        <v>4755</v>
      </c>
      <c r="E731" s="21" t="s">
        <v>4753</v>
      </c>
      <c r="F731" s="21" t="s">
        <v>4753</v>
      </c>
      <c r="G731" s="21">
        <v>2.0</v>
      </c>
      <c r="H731" s="21" t="s">
        <v>4753</v>
      </c>
    </row>
    <row r="732" ht="15.75" customHeight="1">
      <c r="A732" s="21" t="s">
        <v>1536</v>
      </c>
      <c r="B732" s="21">
        <v>36.3</v>
      </c>
      <c r="C732" s="21">
        <v>5.79</v>
      </c>
      <c r="D732" s="21" t="s">
        <v>4755</v>
      </c>
      <c r="E732" s="21" t="s">
        <v>4753</v>
      </c>
      <c r="F732" s="21" t="s">
        <v>4753</v>
      </c>
      <c r="G732" s="21">
        <v>2.0</v>
      </c>
      <c r="H732" s="21" t="s">
        <v>4753</v>
      </c>
    </row>
    <row r="733" ht="15.75" customHeight="1">
      <c r="A733" s="21" t="s">
        <v>1538</v>
      </c>
      <c r="B733" s="21">
        <v>45.34</v>
      </c>
      <c r="C733" s="21">
        <v>5.69</v>
      </c>
      <c r="D733" s="21" t="s">
        <v>4755</v>
      </c>
      <c r="E733" s="21" t="s">
        <v>4753</v>
      </c>
      <c r="F733" s="21" t="s">
        <v>4753</v>
      </c>
      <c r="G733" s="21" t="s">
        <v>4754</v>
      </c>
      <c r="H733" s="21" t="s">
        <v>4753</v>
      </c>
    </row>
    <row r="734" ht="15.75" customHeight="1">
      <c r="A734" s="21" t="s">
        <v>1540</v>
      </c>
      <c r="B734" s="21">
        <v>31.8</v>
      </c>
      <c r="C734" s="21">
        <v>5.36</v>
      </c>
      <c r="D734" s="21" t="s">
        <v>4755</v>
      </c>
      <c r="E734" s="21" t="s">
        <v>4753</v>
      </c>
      <c r="F734" s="21" t="s">
        <v>4753</v>
      </c>
      <c r="G734" s="21">
        <v>2.0</v>
      </c>
      <c r="H734" s="21" t="s">
        <v>4753</v>
      </c>
    </row>
    <row r="735" ht="15.75" customHeight="1">
      <c r="A735" s="21" t="s">
        <v>1542</v>
      </c>
      <c r="B735" s="21">
        <v>41.02</v>
      </c>
      <c r="C735" s="21">
        <v>11.37</v>
      </c>
      <c r="D735" s="21" t="s">
        <v>4753</v>
      </c>
      <c r="E735" s="21" t="s">
        <v>4753</v>
      </c>
      <c r="F735" s="21" t="s">
        <v>4753</v>
      </c>
      <c r="G735" s="21" t="s">
        <v>4754</v>
      </c>
      <c r="H735" s="21" t="s">
        <v>4753</v>
      </c>
    </row>
    <row r="736" ht="15.75" customHeight="1">
      <c r="A736" s="21" t="s">
        <v>1544</v>
      </c>
      <c r="B736" s="21">
        <v>32.68</v>
      </c>
      <c r="C736" s="21">
        <v>11.87</v>
      </c>
      <c r="D736" s="21" t="s">
        <v>4753</v>
      </c>
      <c r="E736" s="21" t="s">
        <v>4753</v>
      </c>
      <c r="F736" s="21" t="s">
        <v>4753</v>
      </c>
      <c r="G736" s="21" t="s">
        <v>4754</v>
      </c>
      <c r="H736" s="21" t="s">
        <v>4753</v>
      </c>
    </row>
    <row r="737" ht="15.75" customHeight="1">
      <c r="A737" s="21" t="s">
        <v>1546</v>
      </c>
      <c r="B737" s="21">
        <v>21.7</v>
      </c>
      <c r="C737" s="21">
        <v>4.9</v>
      </c>
      <c r="D737" s="21" t="s">
        <v>4753</v>
      </c>
      <c r="E737" s="21" t="s">
        <v>4753</v>
      </c>
      <c r="F737" s="21" t="s">
        <v>4756</v>
      </c>
      <c r="G737" s="21">
        <v>1.0</v>
      </c>
      <c r="H737" s="21" t="s">
        <v>4755</v>
      </c>
    </row>
    <row r="738" ht="15.75" customHeight="1">
      <c r="A738" s="21" t="s">
        <v>1548</v>
      </c>
      <c r="B738" s="21">
        <v>40.48</v>
      </c>
      <c r="C738" s="21">
        <v>6.7</v>
      </c>
      <c r="D738" s="21" t="s">
        <v>4753</v>
      </c>
      <c r="E738" s="21" t="s">
        <v>4753</v>
      </c>
      <c r="F738" s="21" t="s">
        <v>4753</v>
      </c>
      <c r="G738" s="21">
        <v>3.0</v>
      </c>
      <c r="H738" s="21" t="s">
        <v>4753</v>
      </c>
    </row>
    <row r="739" ht="15.75" customHeight="1">
      <c r="A739" s="21" t="s">
        <v>1550</v>
      </c>
      <c r="B739" s="21">
        <v>34.5</v>
      </c>
      <c r="C739" s="21">
        <v>10.3</v>
      </c>
      <c r="D739" s="21" t="s">
        <v>4753</v>
      </c>
      <c r="E739" s="21" t="s">
        <v>4753</v>
      </c>
      <c r="F739" s="21" t="s">
        <v>4753</v>
      </c>
      <c r="G739" s="21">
        <v>3.0</v>
      </c>
      <c r="H739" s="21" t="s">
        <v>4753</v>
      </c>
    </row>
    <row r="740" ht="15.75" customHeight="1">
      <c r="A740" s="21" t="s">
        <v>1552</v>
      </c>
      <c r="B740" s="21">
        <v>45.9</v>
      </c>
      <c r="C740" s="21">
        <v>11.14</v>
      </c>
      <c r="D740" s="21" t="s">
        <v>4755</v>
      </c>
      <c r="E740" s="21" t="s">
        <v>4753</v>
      </c>
      <c r="F740" s="21" t="s">
        <v>4753</v>
      </c>
      <c r="G740" s="21">
        <v>1.0</v>
      </c>
      <c r="H740" s="21" t="s">
        <v>4753</v>
      </c>
    </row>
    <row r="741" ht="15.75" customHeight="1">
      <c r="A741" s="21" t="s">
        <v>1554</v>
      </c>
      <c r="B741" s="21">
        <v>33.48</v>
      </c>
      <c r="C741" s="21">
        <v>4.74</v>
      </c>
      <c r="D741" s="21" t="s">
        <v>4755</v>
      </c>
      <c r="E741" s="21" t="s">
        <v>4753</v>
      </c>
      <c r="F741" s="21" t="s">
        <v>4753</v>
      </c>
      <c r="G741" s="21">
        <v>2.0</v>
      </c>
      <c r="H741" s="21" t="s">
        <v>4753</v>
      </c>
    </row>
    <row r="742" ht="15.75" customHeight="1">
      <c r="A742" s="21" t="s">
        <v>1556</v>
      </c>
      <c r="B742" s="21">
        <v>28.31</v>
      </c>
      <c r="C742" s="21">
        <v>5.96</v>
      </c>
      <c r="D742" s="21" t="s">
        <v>4755</v>
      </c>
      <c r="E742" s="21" t="s">
        <v>4753</v>
      </c>
      <c r="F742" s="21" t="s">
        <v>4753</v>
      </c>
      <c r="G742" s="21">
        <v>2.0</v>
      </c>
      <c r="H742" s="21" t="s">
        <v>4753</v>
      </c>
    </row>
    <row r="743" ht="15.75" customHeight="1">
      <c r="A743" s="21" t="s">
        <v>1558</v>
      </c>
      <c r="B743" s="21">
        <v>21.565</v>
      </c>
      <c r="C743" s="21">
        <v>4.95</v>
      </c>
      <c r="D743" s="21" t="s">
        <v>4753</v>
      </c>
      <c r="E743" s="21" t="s">
        <v>4755</v>
      </c>
      <c r="F743" s="21" t="s">
        <v>4753</v>
      </c>
      <c r="G743" s="21">
        <v>1.0</v>
      </c>
      <c r="H743" s="21" t="s">
        <v>4755</v>
      </c>
    </row>
    <row r="744" ht="15.75" customHeight="1">
      <c r="A744" s="21" t="s">
        <v>1560</v>
      </c>
      <c r="B744" s="21">
        <v>35.59</v>
      </c>
      <c r="C744" s="21">
        <v>5.21</v>
      </c>
      <c r="D744" s="21" t="s">
        <v>4755</v>
      </c>
      <c r="E744" s="21" t="s">
        <v>4753</v>
      </c>
      <c r="F744" s="21" t="s">
        <v>4756</v>
      </c>
      <c r="G744" s="21">
        <v>1.0</v>
      </c>
      <c r="H744" s="21" t="s">
        <v>4753</v>
      </c>
    </row>
    <row r="745" ht="15.75" customHeight="1">
      <c r="A745" s="21" t="s">
        <v>1562</v>
      </c>
      <c r="B745" s="21">
        <v>43.44</v>
      </c>
      <c r="C745" s="21">
        <v>4.86</v>
      </c>
      <c r="D745" s="21" t="s">
        <v>4755</v>
      </c>
      <c r="E745" s="21" t="s">
        <v>4753</v>
      </c>
      <c r="F745" s="21" t="s">
        <v>4753</v>
      </c>
      <c r="G745" s="21" t="s">
        <v>4754</v>
      </c>
      <c r="H745" s="21" t="s">
        <v>4753</v>
      </c>
    </row>
    <row r="746" ht="15.75" customHeight="1">
      <c r="A746" s="21" t="s">
        <v>1564</v>
      </c>
      <c r="B746" s="21">
        <v>21.755</v>
      </c>
      <c r="C746" s="21">
        <v>7.79</v>
      </c>
      <c r="D746" s="21" t="s">
        <v>4755</v>
      </c>
      <c r="E746" s="21" t="s">
        <v>4753</v>
      </c>
      <c r="F746" s="21" t="s">
        <v>4753</v>
      </c>
      <c r="G746" s="21" t="s">
        <v>4754</v>
      </c>
      <c r="H746" s="21" t="s">
        <v>4753</v>
      </c>
    </row>
    <row r="747" ht="15.75" customHeight="1">
      <c r="A747" s="21" t="s">
        <v>1566</v>
      </c>
      <c r="B747" s="21">
        <v>44.55</v>
      </c>
      <c r="C747" s="21">
        <v>7.12</v>
      </c>
      <c r="D747" s="21" t="s">
        <v>4755</v>
      </c>
      <c r="E747" s="21" t="s">
        <v>4753</v>
      </c>
      <c r="F747" s="21" t="s">
        <v>4753</v>
      </c>
      <c r="G747" s="21">
        <v>1.0</v>
      </c>
      <c r="H747" s="21" t="s">
        <v>4753</v>
      </c>
    </row>
    <row r="748" ht="15.75" customHeight="1">
      <c r="A748" s="21" t="s">
        <v>1568</v>
      </c>
      <c r="B748" s="21">
        <v>43.32</v>
      </c>
      <c r="C748" s="21">
        <v>4.67</v>
      </c>
      <c r="D748" s="21" t="s">
        <v>4755</v>
      </c>
      <c r="E748" s="21" t="s">
        <v>4753</v>
      </c>
      <c r="F748" s="21" t="s">
        <v>4753</v>
      </c>
      <c r="G748" s="21" t="s">
        <v>4754</v>
      </c>
      <c r="H748" s="21" t="s">
        <v>4753</v>
      </c>
    </row>
    <row r="749" ht="15.75" customHeight="1">
      <c r="A749" s="21" t="s">
        <v>1570</v>
      </c>
      <c r="B749" s="21">
        <v>31.23</v>
      </c>
      <c r="C749" s="21">
        <v>9.12</v>
      </c>
      <c r="D749" s="21" t="s">
        <v>4755</v>
      </c>
      <c r="E749" s="21" t="s">
        <v>4753</v>
      </c>
      <c r="F749" s="21" t="s">
        <v>4756</v>
      </c>
      <c r="G749" s="21">
        <v>1.0</v>
      </c>
      <c r="H749" s="21" t="s">
        <v>4753</v>
      </c>
    </row>
    <row r="750" ht="15.75" customHeight="1">
      <c r="A750" s="21" t="s">
        <v>1572</v>
      </c>
      <c r="B750" s="21">
        <v>42.81</v>
      </c>
      <c r="C750" s="21">
        <v>4.15</v>
      </c>
      <c r="D750" s="21" t="s">
        <v>4753</v>
      </c>
      <c r="E750" s="21" t="s">
        <v>4753</v>
      </c>
      <c r="F750" s="21" t="s">
        <v>4753</v>
      </c>
      <c r="G750" s="21">
        <v>1.0</v>
      </c>
      <c r="H750" s="21" t="s">
        <v>4753</v>
      </c>
    </row>
    <row r="751" ht="15.75" customHeight="1">
      <c r="A751" s="21" t="s">
        <v>1574</v>
      </c>
      <c r="B751" s="21">
        <v>35.91</v>
      </c>
      <c r="C751" s="21">
        <v>6.72</v>
      </c>
      <c r="D751" s="21" t="s">
        <v>4755</v>
      </c>
      <c r="E751" s="21" t="s">
        <v>4753</v>
      </c>
      <c r="F751" s="21" t="s">
        <v>4753</v>
      </c>
      <c r="G751" s="21">
        <v>2.0</v>
      </c>
      <c r="H751" s="21" t="s">
        <v>4753</v>
      </c>
    </row>
    <row r="752" ht="15.75" customHeight="1">
      <c r="A752" s="21" t="s">
        <v>1576</v>
      </c>
      <c r="B752" s="21">
        <v>36.65</v>
      </c>
      <c r="C752" s="21">
        <v>5.01</v>
      </c>
      <c r="D752" s="21" t="s">
        <v>4755</v>
      </c>
      <c r="E752" s="21" t="s">
        <v>4753</v>
      </c>
      <c r="F752" s="21" t="s">
        <v>4756</v>
      </c>
      <c r="G752" s="21">
        <v>1.0</v>
      </c>
      <c r="H752" s="21" t="s">
        <v>4753</v>
      </c>
    </row>
    <row r="753" ht="15.75" customHeight="1">
      <c r="A753" s="21" t="s">
        <v>1578</v>
      </c>
      <c r="B753" s="21">
        <v>22.04</v>
      </c>
      <c r="C753" s="21">
        <v>10.9</v>
      </c>
      <c r="D753" s="21" t="s">
        <v>4755</v>
      </c>
      <c r="E753" s="21" t="s">
        <v>4753</v>
      </c>
      <c r="F753" s="21" t="s">
        <v>4753</v>
      </c>
      <c r="G753" s="21">
        <v>2.0</v>
      </c>
      <c r="H753" s="21" t="s">
        <v>4753</v>
      </c>
    </row>
    <row r="754" ht="15.75" customHeight="1">
      <c r="A754" s="21" t="s">
        <v>1580</v>
      </c>
      <c r="B754" s="21">
        <v>31.825</v>
      </c>
      <c r="C754" s="21">
        <v>5.52</v>
      </c>
      <c r="D754" s="21" t="s">
        <v>4755</v>
      </c>
      <c r="E754" s="21" t="s">
        <v>4753</v>
      </c>
      <c r="F754" s="21" t="s">
        <v>4753</v>
      </c>
      <c r="G754" s="21">
        <v>1.0</v>
      </c>
      <c r="H754" s="21" t="s">
        <v>4753</v>
      </c>
    </row>
    <row r="755" ht="15.75" customHeight="1">
      <c r="A755" s="21" t="s">
        <v>1582</v>
      </c>
      <c r="B755" s="21">
        <v>53.58</v>
      </c>
      <c r="C755" s="21">
        <v>4.55</v>
      </c>
      <c r="D755" s="21" t="s">
        <v>4753</v>
      </c>
      <c r="E755" s="21" t="s">
        <v>4753</v>
      </c>
      <c r="F755" s="21" t="s">
        <v>4753</v>
      </c>
      <c r="G755" s="21">
        <v>1.0</v>
      </c>
      <c r="H755" s="21" t="s">
        <v>4753</v>
      </c>
    </row>
    <row r="756" ht="15.75" customHeight="1">
      <c r="A756" s="21" t="s">
        <v>1584</v>
      </c>
      <c r="B756" s="21">
        <v>34.3</v>
      </c>
      <c r="C756" s="21">
        <v>11.76</v>
      </c>
      <c r="D756" s="21" t="s">
        <v>4753</v>
      </c>
      <c r="E756" s="21" t="s">
        <v>4753</v>
      </c>
      <c r="F756" s="21" t="s">
        <v>4753</v>
      </c>
      <c r="G756" s="21" t="s">
        <v>4754</v>
      </c>
      <c r="H756" s="21" t="s">
        <v>4753</v>
      </c>
    </row>
    <row r="757" ht="15.75" customHeight="1">
      <c r="A757" s="21" t="s">
        <v>1586</v>
      </c>
      <c r="B757" s="21">
        <v>32.11</v>
      </c>
      <c r="C757" s="21">
        <v>7.06</v>
      </c>
      <c r="D757" s="21" t="s">
        <v>4753</v>
      </c>
      <c r="E757" s="21" t="s">
        <v>4753</v>
      </c>
      <c r="F757" s="21" t="s">
        <v>4753</v>
      </c>
      <c r="G757" s="21" t="s">
        <v>4754</v>
      </c>
      <c r="H757" s="21" t="s">
        <v>4753</v>
      </c>
    </row>
    <row r="758" ht="15.75" customHeight="1">
      <c r="A758" s="21" t="s">
        <v>1588</v>
      </c>
      <c r="B758" s="21">
        <v>31.78</v>
      </c>
      <c r="C758" s="21">
        <v>11.35</v>
      </c>
      <c r="D758" s="21" t="s">
        <v>4755</v>
      </c>
      <c r="E758" s="21" t="s">
        <v>4753</v>
      </c>
      <c r="F758" s="21" t="s">
        <v>4756</v>
      </c>
      <c r="G758" s="21">
        <v>1.0</v>
      </c>
      <c r="H758" s="21" t="s">
        <v>4753</v>
      </c>
    </row>
    <row r="759" ht="15.75" customHeight="1">
      <c r="A759" s="21" t="s">
        <v>1590</v>
      </c>
      <c r="B759" s="21">
        <v>46.89</v>
      </c>
      <c r="C759" s="21">
        <v>5.52</v>
      </c>
      <c r="D759" s="21" t="s">
        <v>4753</v>
      </c>
      <c r="E759" s="21" t="s">
        <v>4753</v>
      </c>
      <c r="F759" s="21" t="s">
        <v>4753</v>
      </c>
      <c r="G759" s="21" t="s">
        <v>4754</v>
      </c>
      <c r="H759" s="21" t="s">
        <v>4753</v>
      </c>
    </row>
    <row r="760" ht="15.75" customHeight="1">
      <c r="A760" s="21" t="s">
        <v>1592</v>
      </c>
      <c r="B760" s="21">
        <v>39.35</v>
      </c>
      <c r="C760" s="21">
        <v>7.86</v>
      </c>
      <c r="D760" s="21" t="s">
        <v>4755</v>
      </c>
      <c r="E760" s="21" t="s">
        <v>4753</v>
      </c>
      <c r="F760" s="21" t="s">
        <v>4753</v>
      </c>
      <c r="G760" s="21">
        <v>1.0</v>
      </c>
      <c r="H760" s="21" t="s">
        <v>4753</v>
      </c>
    </row>
    <row r="761" ht="15.75" customHeight="1">
      <c r="A761" s="21" t="s">
        <v>1594</v>
      </c>
      <c r="B761" s="21">
        <v>39.2</v>
      </c>
      <c r="C761" s="21">
        <v>11.38</v>
      </c>
      <c r="D761" s="21" t="s">
        <v>4753</v>
      </c>
      <c r="E761" s="21" t="s">
        <v>4753</v>
      </c>
      <c r="F761" s="21" t="s">
        <v>4753</v>
      </c>
      <c r="G761" s="21" t="s">
        <v>4754</v>
      </c>
      <c r="H761" s="21" t="s">
        <v>4753</v>
      </c>
    </row>
    <row r="762" ht="15.75" customHeight="1">
      <c r="A762" s="21" t="s">
        <v>1596</v>
      </c>
      <c r="B762" s="21">
        <v>39.16</v>
      </c>
      <c r="C762" s="21">
        <v>10.48</v>
      </c>
      <c r="D762" s="21" t="s">
        <v>4753</v>
      </c>
      <c r="E762" s="21" t="s">
        <v>4753</v>
      </c>
      <c r="F762" s="21" t="s">
        <v>4753</v>
      </c>
      <c r="G762" s="21" t="s">
        <v>4754</v>
      </c>
      <c r="H762" s="21" t="s">
        <v>4753</v>
      </c>
    </row>
    <row r="763" ht="15.75" customHeight="1">
      <c r="A763" s="21" t="s">
        <v>1598</v>
      </c>
      <c r="B763" s="21">
        <v>44.1</v>
      </c>
      <c r="C763" s="21">
        <v>5.04</v>
      </c>
      <c r="D763" s="21" t="s">
        <v>4755</v>
      </c>
      <c r="E763" s="21" t="s">
        <v>4753</v>
      </c>
      <c r="F763" s="21" t="s">
        <v>4753</v>
      </c>
      <c r="G763" s="21" t="s">
        <v>4754</v>
      </c>
      <c r="H763" s="21" t="s">
        <v>4753</v>
      </c>
    </row>
    <row r="764" ht="15.75" customHeight="1">
      <c r="A764" s="21" t="s">
        <v>1600</v>
      </c>
      <c r="B764" s="21">
        <v>33.2</v>
      </c>
      <c r="C764" s="21">
        <v>9.06</v>
      </c>
      <c r="D764" s="21" t="s">
        <v>4753</v>
      </c>
      <c r="E764" s="21" t="s">
        <v>4753</v>
      </c>
      <c r="F764" s="21" t="s">
        <v>4753</v>
      </c>
      <c r="G764" s="21" t="s">
        <v>4754</v>
      </c>
      <c r="H764" s="21" t="s">
        <v>4753</v>
      </c>
    </row>
    <row r="765" ht="15.75" customHeight="1">
      <c r="A765" s="21" t="s">
        <v>1602</v>
      </c>
      <c r="B765" s="21">
        <v>29.92</v>
      </c>
      <c r="C765" s="21">
        <v>11.07</v>
      </c>
      <c r="D765" s="21" t="s">
        <v>4753</v>
      </c>
      <c r="E765" s="21" t="s">
        <v>4753</v>
      </c>
      <c r="F765" s="21" t="s">
        <v>4753</v>
      </c>
      <c r="G765" s="21" t="s">
        <v>4754</v>
      </c>
      <c r="H765" s="21" t="s">
        <v>4753</v>
      </c>
    </row>
    <row r="766" ht="15.75" customHeight="1">
      <c r="A766" s="21" t="s">
        <v>1604</v>
      </c>
      <c r="B766" s="21">
        <v>25.0</v>
      </c>
      <c r="C766" s="21">
        <v>10.45</v>
      </c>
      <c r="D766" s="21" t="s">
        <v>4753</v>
      </c>
      <c r="E766" s="21" t="s">
        <v>4753</v>
      </c>
      <c r="F766" s="21" t="s">
        <v>4753</v>
      </c>
      <c r="G766" s="21" t="s">
        <v>4754</v>
      </c>
      <c r="H766" s="21" t="s">
        <v>4753</v>
      </c>
    </row>
    <row r="767" ht="15.75" customHeight="1">
      <c r="A767" s="21" t="s">
        <v>1606</v>
      </c>
      <c r="B767" s="21">
        <v>38.87</v>
      </c>
      <c r="C767" s="21">
        <v>8.63</v>
      </c>
      <c r="D767" s="21" t="s">
        <v>4755</v>
      </c>
      <c r="E767" s="21" t="s">
        <v>4753</v>
      </c>
      <c r="F767" s="21" t="s">
        <v>4753</v>
      </c>
      <c r="G767" s="21">
        <v>1.0</v>
      </c>
      <c r="H767" s="21" t="s">
        <v>4753</v>
      </c>
    </row>
    <row r="768" ht="15.75" customHeight="1">
      <c r="A768" s="21" t="s">
        <v>1608</v>
      </c>
      <c r="B768" s="21">
        <v>32.3</v>
      </c>
      <c r="C768" s="21">
        <v>5.28</v>
      </c>
      <c r="D768" s="21" t="s">
        <v>4755</v>
      </c>
      <c r="E768" s="21" t="s">
        <v>4753</v>
      </c>
      <c r="F768" s="21" t="s">
        <v>4753</v>
      </c>
      <c r="G768" s="21">
        <v>2.0</v>
      </c>
      <c r="H768" s="21" t="s">
        <v>4753</v>
      </c>
    </row>
    <row r="769" ht="15.75" customHeight="1">
      <c r="A769" s="21" t="s">
        <v>1610</v>
      </c>
      <c r="B769" s="21">
        <v>31.16</v>
      </c>
      <c r="C769" s="21">
        <v>7.49</v>
      </c>
      <c r="D769" s="21" t="s">
        <v>4755</v>
      </c>
      <c r="E769" s="21" t="s">
        <v>4753</v>
      </c>
      <c r="F769" s="21" t="s">
        <v>4753</v>
      </c>
      <c r="G769" s="21">
        <v>2.0</v>
      </c>
      <c r="H769" s="21" t="s">
        <v>4753</v>
      </c>
    </row>
    <row r="770" ht="15.75" customHeight="1">
      <c r="A770" s="21" t="s">
        <v>1612</v>
      </c>
      <c r="B770" s="21">
        <v>54.59</v>
      </c>
      <c r="C770" s="21">
        <v>4.27</v>
      </c>
      <c r="D770" s="21" t="s">
        <v>4753</v>
      </c>
      <c r="E770" s="21" t="s">
        <v>4753</v>
      </c>
      <c r="F770" s="21" t="s">
        <v>4753</v>
      </c>
      <c r="G770" s="21" t="s">
        <v>4754</v>
      </c>
      <c r="H770" s="21" t="s">
        <v>4753</v>
      </c>
    </row>
    <row r="771" ht="15.75" customHeight="1">
      <c r="A771" s="21" t="s">
        <v>1614</v>
      </c>
      <c r="B771" s="21">
        <v>21.09</v>
      </c>
      <c r="C771" s="21">
        <v>9.22</v>
      </c>
      <c r="D771" s="21" t="s">
        <v>4755</v>
      </c>
      <c r="E771" s="21" t="s">
        <v>4753</v>
      </c>
      <c r="F771" s="21" t="s">
        <v>4753</v>
      </c>
      <c r="G771" s="21">
        <v>2.0</v>
      </c>
      <c r="H771" s="21" t="s">
        <v>4753</v>
      </c>
    </row>
    <row r="772" ht="15.75" customHeight="1">
      <c r="A772" s="21" t="s">
        <v>1616</v>
      </c>
      <c r="B772" s="21">
        <v>52.41</v>
      </c>
      <c r="C772" s="21">
        <v>5.99</v>
      </c>
      <c r="D772" s="21" t="s">
        <v>4753</v>
      </c>
      <c r="E772" s="21" t="s">
        <v>4753</v>
      </c>
      <c r="F772" s="21" t="s">
        <v>4753</v>
      </c>
      <c r="G772" s="21">
        <v>1.0</v>
      </c>
      <c r="H772" s="21" t="s">
        <v>4753</v>
      </c>
    </row>
    <row r="773" ht="15.75" customHeight="1">
      <c r="A773" s="21" t="s">
        <v>1618</v>
      </c>
      <c r="B773" s="21">
        <v>41.47</v>
      </c>
      <c r="C773" s="21">
        <v>5.86</v>
      </c>
      <c r="D773" s="21" t="s">
        <v>4755</v>
      </c>
      <c r="E773" s="21" t="s">
        <v>4753</v>
      </c>
      <c r="F773" s="21" t="s">
        <v>4753</v>
      </c>
      <c r="G773" s="21">
        <v>2.0</v>
      </c>
      <c r="H773" s="21" t="s">
        <v>4753</v>
      </c>
    </row>
    <row r="774" ht="15.75" customHeight="1">
      <c r="A774" s="21" t="s">
        <v>1620</v>
      </c>
      <c r="B774" s="21">
        <v>33.1</v>
      </c>
      <c r="C774" s="21">
        <v>5.19</v>
      </c>
      <c r="D774" s="21" t="s">
        <v>4755</v>
      </c>
      <c r="E774" s="21" t="s">
        <v>4753</v>
      </c>
      <c r="F774" s="21" t="s">
        <v>4753</v>
      </c>
      <c r="G774" s="21">
        <v>2.0</v>
      </c>
      <c r="H774" s="21" t="s">
        <v>4753</v>
      </c>
    </row>
    <row r="775" ht="15.75" customHeight="1">
      <c r="A775" s="21" t="s">
        <v>1622</v>
      </c>
      <c r="B775" s="21">
        <v>30.8</v>
      </c>
      <c r="C775" s="21">
        <v>4.37</v>
      </c>
      <c r="D775" s="21" t="s">
        <v>4755</v>
      </c>
      <c r="E775" s="21" t="s">
        <v>4753</v>
      </c>
      <c r="F775" s="21" t="s">
        <v>4753</v>
      </c>
      <c r="G775" s="21">
        <v>2.0</v>
      </c>
      <c r="H775" s="21" t="s">
        <v>4753</v>
      </c>
    </row>
    <row r="776" ht="15.75" customHeight="1">
      <c r="A776" s="21" t="s">
        <v>1624</v>
      </c>
      <c r="B776" s="21">
        <v>42.06</v>
      </c>
      <c r="C776" s="21">
        <v>5.32</v>
      </c>
      <c r="D776" s="21" t="s">
        <v>4753</v>
      </c>
      <c r="E776" s="21" t="s">
        <v>4753</v>
      </c>
      <c r="F776" s="21" t="s">
        <v>4753</v>
      </c>
      <c r="G776" s="21">
        <v>1.0</v>
      </c>
      <c r="H776" s="21" t="s">
        <v>4753</v>
      </c>
    </row>
    <row r="777" ht="15.75" customHeight="1">
      <c r="A777" s="21" t="s">
        <v>1626</v>
      </c>
      <c r="B777" s="21">
        <v>39.27</v>
      </c>
      <c r="C777" s="21">
        <v>5.64</v>
      </c>
      <c r="D777" s="21" t="s">
        <v>4753</v>
      </c>
      <c r="E777" s="21" t="s">
        <v>4753</v>
      </c>
      <c r="F777" s="21" t="s">
        <v>4756</v>
      </c>
      <c r="G777" s="21">
        <v>1.0</v>
      </c>
      <c r="H777" s="21" t="s">
        <v>4753</v>
      </c>
    </row>
    <row r="778" ht="15.75" customHeight="1">
      <c r="A778" s="21" t="s">
        <v>1628</v>
      </c>
      <c r="B778" s="21">
        <v>30.71</v>
      </c>
      <c r="C778" s="21">
        <v>5.59</v>
      </c>
      <c r="D778" s="21" t="s">
        <v>4755</v>
      </c>
      <c r="E778" s="21" t="s">
        <v>4753</v>
      </c>
      <c r="F778" s="21" t="s">
        <v>4753</v>
      </c>
      <c r="G778" s="21">
        <v>1.0</v>
      </c>
      <c r="H778" s="21" t="s">
        <v>4753</v>
      </c>
    </row>
    <row r="779" ht="15.75" customHeight="1">
      <c r="A779" s="21" t="s">
        <v>1630</v>
      </c>
      <c r="B779" s="21">
        <v>47.19</v>
      </c>
      <c r="C779" s="21">
        <v>5.29</v>
      </c>
      <c r="D779" s="21" t="s">
        <v>4753</v>
      </c>
      <c r="E779" s="21" t="s">
        <v>4753</v>
      </c>
      <c r="F779" s="21" t="s">
        <v>4753</v>
      </c>
      <c r="G779" s="21" t="s">
        <v>4754</v>
      </c>
      <c r="H779" s="21" t="s">
        <v>4753</v>
      </c>
    </row>
    <row r="780" ht="15.75" customHeight="1">
      <c r="A780" s="21" t="s">
        <v>1632</v>
      </c>
      <c r="B780" s="21">
        <v>30.02</v>
      </c>
      <c r="C780" s="21">
        <v>6.65</v>
      </c>
      <c r="D780" s="21" t="s">
        <v>4753</v>
      </c>
      <c r="E780" s="21" t="s">
        <v>4753</v>
      </c>
      <c r="F780" s="21" t="s">
        <v>4753</v>
      </c>
      <c r="G780" s="21" t="s">
        <v>4754</v>
      </c>
      <c r="H780" s="21" t="s">
        <v>4753</v>
      </c>
    </row>
    <row r="781" ht="15.75" customHeight="1">
      <c r="A781" s="21" t="s">
        <v>1634</v>
      </c>
      <c r="B781" s="21">
        <v>37.91</v>
      </c>
      <c r="C781" s="21">
        <v>5.68</v>
      </c>
      <c r="D781" s="21" t="s">
        <v>4755</v>
      </c>
      <c r="E781" s="21" t="s">
        <v>4753</v>
      </c>
      <c r="F781" s="21" t="s">
        <v>4753</v>
      </c>
      <c r="G781" s="21" t="s">
        <v>4754</v>
      </c>
      <c r="H781" s="21" t="s">
        <v>4753</v>
      </c>
    </row>
    <row r="782" ht="15.75" customHeight="1">
      <c r="A782" s="21" t="s">
        <v>1636</v>
      </c>
      <c r="B782" s="21">
        <v>54.61</v>
      </c>
      <c r="C782" s="21">
        <v>4.49</v>
      </c>
      <c r="D782" s="21" t="s">
        <v>4753</v>
      </c>
      <c r="E782" s="21" t="s">
        <v>4753</v>
      </c>
      <c r="F782" s="21" t="s">
        <v>4753</v>
      </c>
      <c r="G782" s="21" t="s">
        <v>4754</v>
      </c>
      <c r="H782" s="21" t="s">
        <v>4753</v>
      </c>
    </row>
    <row r="783" ht="15.75" customHeight="1">
      <c r="A783" s="21" t="s">
        <v>1638</v>
      </c>
      <c r="B783" s="21">
        <v>36.005</v>
      </c>
      <c r="C783" s="21">
        <v>6.9</v>
      </c>
      <c r="D783" s="21" t="s">
        <v>4753</v>
      </c>
      <c r="E783" s="21" t="s">
        <v>4753</v>
      </c>
      <c r="F783" s="21" t="s">
        <v>4753</v>
      </c>
      <c r="G783" s="21" t="s">
        <v>4754</v>
      </c>
      <c r="H783" s="21" t="s">
        <v>4753</v>
      </c>
    </row>
    <row r="784" ht="15.75" customHeight="1">
      <c r="A784" s="21" t="s">
        <v>1640</v>
      </c>
      <c r="B784" s="21">
        <v>28.7</v>
      </c>
      <c r="C784" s="21">
        <v>11.52</v>
      </c>
      <c r="D784" s="21" t="s">
        <v>4753</v>
      </c>
      <c r="E784" s="21" t="s">
        <v>4753</v>
      </c>
      <c r="F784" s="21" t="s">
        <v>4753</v>
      </c>
      <c r="G784" s="21" t="s">
        <v>4754</v>
      </c>
      <c r="H784" s="21" t="s">
        <v>4753</v>
      </c>
    </row>
    <row r="785" ht="15.75" customHeight="1">
      <c r="A785" s="21" t="s">
        <v>1642</v>
      </c>
      <c r="B785" s="21">
        <v>34.295</v>
      </c>
      <c r="C785" s="21">
        <v>11.24</v>
      </c>
      <c r="D785" s="21" t="s">
        <v>4753</v>
      </c>
      <c r="E785" s="21" t="s">
        <v>4753</v>
      </c>
      <c r="F785" s="21" t="s">
        <v>4753</v>
      </c>
      <c r="G785" s="21" t="s">
        <v>4754</v>
      </c>
      <c r="H785" s="21" t="s">
        <v>4753</v>
      </c>
    </row>
    <row r="786" ht="15.75" customHeight="1">
      <c r="A786" s="21" t="s">
        <v>1644</v>
      </c>
      <c r="B786" s="21">
        <v>27.55</v>
      </c>
      <c r="C786" s="21">
        <v>10.98</v>
      </c>
      <c r="D786" s="21" t="s">
        <v>4753</v>
      </c>
      <c r="E786" s="21" t="s">
        <v>4753</v>
      </c>
      <c r="F786" s="21" t="s">
        <v>4753</v>
      </c>
      <c r="G786" s="21" t="s">
        <v>4754</v>
      </c>
      <c r="H786" s="21" t="s">
        <v>4753</v>
      </c>
    </row>
    <row r="787" ht="15.75" customHeight="1">
      <c r="A787" s="21" t="s">
        <v>1646</v>
      </c>
      <c r="B787" s="21">
        <v>40.7</v>
      </c>
      <c r="C787" s="21">
        <v>5.42</v>
      </c>
      <c r="D787" s="21" t="s">
        <v>4753</v>
      </c>
      <c r="E787" s="21" t="s">
        <v>4753</v>
      </c>
      <c r="F787" s="21" t="s">
        <v>4753</v>
      </c>
      <c r="G787" s="21" t="s">
        <v>4754</v>
      </c>
      <c r="H787" s="21" t="s">
        <v>4753</v>
      </c>
    </row>
    <row r="788" ht="15.75" customHeight="1">
      <c r="A788" s="21" t="s">
        <v>1648</v>
      </c>
      <c r="B788" s="21">
        <v>18.335</v>
      </c>
      <c r="C788" s="21">
        <v>10.97</v>
      </c>
      <c r="D788" s="21" t="s">
        <v>4753</v>
      </c>
      <c r="E788" s="21" t="s">
        <v>4753</v>
      </c>
      <c r="F788" s="21" t="s">
        <v>4753</v>
      </c>
      <c r="G788" s="21" t="s">
        <v>4754</v>
      </c>
      <c r="H788" s="21" t="s">
        <v>4753</v>
      </c>
    </row>
    <row r="789" ht="15.75" customHeight="1">
      <c r="A789" s="21" t="s">
        <v>1650</v>
      </c>
      <c r="B789" s="21">
        <v>33.915</v>
      </c>
      <c r="C789" s="21">
        <v>9.56</v>
      </c>
      <c r="D789" s="21" t="s">
        <v>4755</v>
      </c>
      <c r="E789" s="21" t="s">
        <v>4753</v>
      </c>
      <c r="F789" s="21" t="s">
        <v>4753</v>
      </c>
      <c r="G789" s="21">
        <v>2.0</v>
      </c>
      <c r="H789" s="21" t="s">
        <v>4753</v>
      </c>
    </row>
    <row r="790" ht="15.75" customHeight="1">
      <c r="A790" s="21" t="s">
        <v>1652</v>
      </c>
      <c r="B790" s="21">
        <v>33.535</v>
      </c>
      <c r="C790" s="21">
        <v>9.4</v>
      </c>
      <c r="D790" s="21" t="s">
        <v>4755</v>
      </c>
      <c r="E790" s="21" t="s">
        <v>4753</v>
      </c>
      <c r="F790" s="21" t="s">
        <v>4753</v>
      </c>
      <c r="G790" s="21">
        <v>2.0</v>
      </c>
      <c r="H790" s="21" t="s">
        <v>4753</v>
      </c>
    </row>
    <row r="791" ht="15.75" customHeight="1">
      <c r="A791" s="21" t="s">
        <v>1654</v>
      </c>
      <c r="B791" s="21">
        <v>23.655</v>
      </c>
      <c r="C791" s="21">
        <v>8.48</v>
      </c>
      <c r="D791" s="21" t="s">
        <v>4755</v>
      </c>
      <c r="E791" s="21" t="s">
        <v>4753</v>
      </c>
      <c r="F791" s="21" t="s">
        <v>4753</v>
      </c>
      <c r="G791" s="21">
        <v>2.0</v>
      </c>
      <c r="H791" s="21" t="s">
        <v>4753</v>
      </c>
    </row>
    <row r="792" ht="15.75" customHeight="1">
      <c r="A792" s="21" t="s">
        <v>1656</v>
      </c>
      <c r="B792" s="21">
        <v>28.0</v>
      </c>
      <c r="C792" s="21">
        <v>5.57</v>
      </c>
      <c r="D792" s="21" t="s">
        <v>4753</v>
      </c>
      <c r="E792" s="21" t="s">
        <v>4753</v>
      </c>
      <c r="F792" s="21" t="s">
        <v>4753</v>
      </c>
      <c r="G792" s="21" t="s">
        <v>4754</v>
      </c>
      <c r="H792" s="21" t="s">
        <v>4753</v>
      </c>
    </row>
    <row r="793" ht="15.75" customHeight="1">
      <c r="A793" s="21" t="s">
        <v>1658</v>
      </c>
      <c r="B793" s="21">
        <v>30.23</v>
      </c>
      <c r="C793" s="21">
        <v>6.94</v>
      </c>
      <c r="D793" s="21" t="s">
        <v>4755</v>
      </c>
      <c r="E793" s="21" t="s">
        <v>4753</v>
      </c>
      <c r="F793" s="21" t="s">
        <v>4756</v>
      </c>
      <c r="G793" s="21">
        <v>1.0</v>
      </c>
      <c r="H793" s="21" t="s">
        <v>4753</v>
      </c>
    </row>
    <row r="794" ht="15.75" customHeight="1">
      <c r="A794" s="21" t="s">
        <v>1660</v>
      </c>
      <c r="B794" s="21">
        <v>51.14</v>
      </c>
      <c r="C794" s="21">
        <v>4.05</v>
      </c>
      <c r="D794" s="21" t="s">
        <v>4753</v>
      </c>
      <c r="E794" s="21" t="s">
        <v>4753</v>
      </c>
      <c r="F794" s="21" t="s">
        <v>4753</v>
      </c>
      <c r="G794" s="21">
        <v>1.0</v>
      </c>
      <c r="H794" s="21" t="s">
        <v>4753</v>
      </c>
    </row>
    <row r="795" ht="15.75" customHeight="1">
      <c r="A795" s="21" t="s">
        <v>1662</v>
      </c>
      <c r="B795" s="21">
        <v>24.32</v>
      </c>
      <c r="C795" s="21">
        <v>10.22</v>
      </c>
      <c r="D795" s="21" t="s">
        <v>4753</v>
      </c>
      <c r="E795" s="21" t="s">
        <v>4753</v>
      </c>
      <c r="F795" s="21" t="s">
        <v>4753</v>
      </c>
      <c r="G795" s="21" t="s">
        <v>4754</v>
      </c>
      <c r="H795" s="21" t="s">
        <v>4753</v>
      </c>
    </row>
    <row r="796" ht="15.75" customHeight="1">
      <c r="A796" s="21" t="s">
        <v>1664</v>
      </c>
      <c r="B796" s="21">
        <v>38.06</v>
      </c>
      <c r="C796" s="21">
        <v>9.24</v>
      </c>
      <c r="D796" s="21" t="s">
        <v>4753</v>
      </c>
      <c r="E796" s="21" t="s">
        <v>4753</v>
      </c>
      <c r="F796" s="21" t="s">
        <v>4753</v>
      </c>
      <c r="G796" s="21" t="s">
        <v>4754</v>
      </c>
      <c r="H796" s="21" t="s">
        <v>4753</v>
      </c>
    </row>
    <row r="797" ht="15.75" customHeight="1">
      <c r="A797" s="21" t="s">
        <v>1666</v>
      </c>
      <c r="B797" s="21">
        <v>37.7</v>
      </c>
      <c r="C797" s="21">
        <v>8.6</v>
      </c>
      <c r="D797" s="21" t="s">
        <v>4753</v>
      </c>
      <c r="E797" s="21" t="s">
        <v>4753</v>
      </c>
      <c r="F797" s="21" t="s">
        <v>4753</v>
      </c>
      <c r="G797" s="21" t="s">
        <v>4754</v>
      </c>
      <c r="H797" s="21" t="s">
        <v>4753</v>
      </c>
    </row>
    <row r="798" ht="15.75" customHeight="1">
      <c r="A798" s="21" t="s">
        <v>1668</v>
      </c>
      <c r="B798" s="21">
        <v>44.0</v>
      </c>
      <c r="C798" s="21">
        <v>9.32</v>
      </c>
      <c r="D798" s="21" t="s">
        <v>4755</v>
      </c>
      <c r="E798" s="21" t="s">
        <v>4753</v>
      </c>
      <c r="F798" s="21" t="s">
        <v>4753</v>
      </c>
      <c r="G798" s="21">
        <v>2.0</v>
      </c>
      <c r="H798" s="21" t="s">
        <v>4753</v>
      </c>
    </row>
    <row r="799" ht="15.75" customHeight="1">
      <c r="A799" s="21" t="s">
        <v>1670</v>
      </c>
      <c r="B799" s="21">
        <v>41.45</v>
      </c>
      <c r="C799" s="21">
        <v>6.12</v>
      </c>
      <c r="D799" s="21" t="s">
        <v>4755</v>
      </c>
      <c r="E799" s="21" t="s">
        <v>4753</v>
      </c>
      <c r="F799" s="21" t="s">
        <v>4753</v>
      </c>
      <c r="G799" s="21" t="s">
        <v>4754</v>
      </c>
      <c r="H799" s="21" t="s">
        <v>4753</v>
      </c>
    </row>
    <row r="800" ht="15.75" customHeight="1">
      <c r="A800" s="21" t="s">
        <v>1672</v>
      </c>
      <c r="B800" s="21">
        <v>25.365</v>
      </c>
      <c r="C800" s="21">
        <v>9.19</v>
      </c>
      <c r="D800" s="21" t="s">
        <v>4755</v>
      </c>
      <c r="E800" s="21" t="s">
        <v>4753</v>
      </c>
      <c r="F800" s="21" t="s">
        <v>4753</v>
      </c>
      <c r="G800" s="21" t="s">
        <v>4754</v>
      </c>
      <c r="H800" s="21" t="s">
        <v>4753</v>
      </c>
    </row>
    <row r="801" ht="15.75" customHeight="1">
      <c r="A801" s="21" t="s">
        <v>1674</v>
      </c>
      <c r="B801" s="21">
        <v>34.56</v>
      </c>
      <c r="C801" s="21">
        <v>5.84</v>
      </c>
      <c r="D801" s="21" t="s">
        <v>4755</v>
      </c>
      <c r="E801" s="21" t="s">
        <v>4753</v>
      </c>
      <c r="F801" s="21" t="s">
        <v>4756</v>
      </c>
      <c r="G801" s="21">
        <v>1.0</v>
      </c>
      <c r="H801" s="21" t="s">
        <v>4753</v>
      </c>
    </row>
    <row r="802" ht="15.75" customHeight="1">
      <c r="A802" s="21" t="s">
        <v>1676</v>
      </c>
      <c r="B802" s="21">
        <v>28.2</v>
      </c>
      <c r="C802" s="21">
        <v>7.19</v>
      </c>
      <c r="D802" s="21" t="s">
        <v>4755</v>
      </c>
      <c r="E802" s="21" t="s">
        <v>4753</v>
      </c>
      <c r="F802" s="21" t="s">
        <v>4753</v>
      </c>
      <c r="G802" s="21">
        <v>2.0</v>
      </c>
      <c r="H802" s="21" t="s">
        <v>4753</v>
      </c>
    </row>
    <row r="803" ht="15.75" customHeight="1">
      <c r="A803" s="21" t="s">
        <v>1678</v>
      </c>
      <c r="B803" s="21">
        <v>30.43</v>
      </c>
      <c r="C803" s="21">
        <v>9.39</v>
      </c>
      <c r="D803" s="21" t="s">
        <v>4753</v>
      </c>
      <c r="E803" s="21" t="s">
        <v>4753</v>
      </c>
      <c r="F803" s="21" t="s">
        <v>4753</v>
      </c>
      <c r="G803" s="21" t="s">
        <v>4754</v>
      </c>
      <c r="H803" s="21" t="s">
        <v>4753</v>
      </c>
    </row>
    <row r="804" ht="15.75" customHeight="1">
      <c r="A804" s="21" t="s">
        <v>1680</v>
      </c>
      <c r="B804" s="21">
        <v>32.395</v>
      </c>
      <c r="C804" s="21">
        <v>4.27</v>
      </c>
      <c r="D804" s="21" t="s">
        <v>4755</v>
      </c>
      <c r="E804" s="21" t="s">
        <v>4753</v>
      </c>
      <c r="F804" s="21" t="s">
        <v>4753</v>
      </c>
      <c r="G804" s="21">
        <v>1.0</v>
      </c>
      <c r="H804" s="21" t="s">
        <v>4753</v>
      </c>
    </row>
    <row r="805" ht="15.75" customHeight="1">
      <c r="A805" s="21" t="s">
        <v>1682</v>
      </c>
      <c r="B805" s="21">
        <v>24.035</v>
      </c>
      <c r="C805" s="21">
        <v>11.71</v>
      </c>
      <c r="D805" s="21" t="s">
        <v>4753</v>
      </c>
      <c r="E805" s="21" t="s">
        <v>4753</v>
      </c>
      <c r="F805" s="21" t="s">
        <v>4753</v>
      </c>
      <c r="G805" s="21" t="s">
        <v>4754</v>
      </c>
      <c r="H805" s="21" t="s">
        <v>4753</v>
      </c>
    </row>
    <row r="806" ht="15.75" customHeight="1">
      <c r="A806" s="21" t="s">
        <v>1684</v>
      </c>
      <c r="B806" s="21">
        <v>37.12</v>
      </c>
      <c r="C806" s="21">
        <v>5.29</v>
      </c>
      <c r="D806" s="21" t="s">
        <v>4753</v>
      </c>
      <c r="E806" s="21" t="s">
        <v>4753</v>
      </c>
      <c r="F806" s="21" t="s">
        <v>4753</v>
      </c>
      <c r="G806" s="21">
        <v>2.0</v>
      </c>
      <c r="H806" s="21" t="s">
        <v>4753</v>
      </c>
    </row>
    <row r="807" ht="15.75" customHeight="1">
      <c r="A807" s="21" t="s">
        <v>1686</v>
      </c>
      <c r="B807" s="21">
        <v>34.84</v>
      </c>
      <c r="C807" s="21">
        <v>6.0</v>
      </c>
      <c r="D807" s="21" t="s">
        <v>4755</v>
      </c>
      <c r="E807" s="21" t="s">
        <v>4753</v>
      </c>
      <c r="F807" s="21" t="s">
        <v>4756</v>
      </c>
      <c r="G807" s="21">
        <v>1.0</v>
      </c>
      <c r="H807" s="21" t="s">
        <v>4753</v>
      </c>
    </row>
    <row r="808" ht="15.75" customHeight="1">
      <c r="A808" s="21" t="s">
        <v>1688</v>
      </c>
      <c r="B808" s="21">
        <v>29.53</v>
      </c>
      <c r="C808" s="21">
        <v>10.64</v>
      </c>
      <c r="D808" s="21" t="s">
        <v>4753</v>
      </c>
      <c r="E808" s="21" t="s">
        <v>4753</v>
      </c>
      <c r="F808" s="21" t="s">
        <v>4753</v>
      </c>
      <c r="G808" s="21" t="s">
        <v>4754</v>
      </c>
      <c r="H808" s="21" t="s">
        <v>4753</v>
      </c>
    </row>
    <row r="809" ht="15.75" customHeight="1">
      <c r="A809" s="21" t="s">
        <v>1690</v>
      </c>
      <c r="B809" s="21">
        <v>42.51</v>
      </c>
      <c r="C809" s="21">
        <v>8.21</v>
      </c>
      <c r="D809" s="21" t="s">
        <v>4755</v>
      </c>
      <c r="E809" s="21" t="s">
        <v>4753</v>
      </c>
      <c r="F809" s="21" t="s">
        <v>4753</v>
      </c>
      <c r="G809" s="21" t="s">
        <v>4754</v>
      </c>
      <c r="H809" s="21" t="s">
        <v>4753</v>
      </c>
    </row>
    <row r="810" ht="15.75" customHeight="1">
      <c r="A810" s="21" t="s">
        <v>1692</v>
      </c>
      <c r="B810" s="21">
        <v>38.14</v>
      </c>
      <c r="C810" s="21">
        <v>5.58</v>
      </c>
      <c r="D810" s="21" t="s">
        <v>4753</v>
      </c>
      <c r="E810" s="21" t="s">
        <v>4753</v>
      </c>
      <c r="F810" s="21" t="s">
        <v>4756</v>
      </c>
      <c r="G810" s="21">
        <v>1.0</v>
      </c>
      <c r="H810" s="21" t="s">
        <v>4753</v>
      </c>
    </row>
    <row r="811" ht="15.75" customHeight="1">
      <c r="A811" s="21" t="s">
        <v>1694</v>
      </c>
      <c r="B811" s="21">
        <v>39.93</v>
      </c>
      <c r="C811" s="21">
        <v>8.75</v>
      </c>
      <c r="D811" s="21" t="s">
        <v>4753</v>
      </c>
      <c r="E811" s="21" t="s">
        <v>4753</v>
      </c>
      <c r="F811" s="21" t="s">
        <v>4753</v>
      </c>
      <c r="G811" s="21" t="s">
        <v>4754</v>
      </c>
      <c r="H811" s="21" t="s">
        <v>4753</v>
      </c>
    </row>
    <row r="812" ht="15.75" customHeight="1">
      <c r="A812" s="21" t="s">
        <v>1696</v>
      </c>
      <c r="B812" s="21">
        <v>38.83</v>
      </c>
      <c r="C812" s="21">
        <v>11.86</v>
      </c>
      <c r="D812" s="21" t="s">
        <v>4753</v>
      </c>
      <c r="E812" s="21" t="s">
        <v>4753</v>
      </c>
      <c r="F812" s="21" t="s">
        <v>4753</v>
      </c>
      <c r="G812" s="21" t="s">
        <v>4754</v>
      </c>
      <c r="H812" s="21" t="s">
        <v>4753</v>
      </c>
    </row>
    <row r="813" ht="15.75" customHeight="1">
      <c r="A813" s="21" t="s">
        <v>1698</v>
      </c>
      <c r="B813" s="21">
        <v>37.4</v>
      </c>
      <c r="C813" s="21">
        <v>11.46</v>
      </c>
      <c r="D813" s="21" t="s">
        <v>4753</v>
      </c>
      <c r="E813" s="21" t="s">
        <v>4753</v>
      </c>
      <c r="F813" s="21" t="s">
        <v>4753</v>
      </c>
      <c r="G813" s="21" t="s">
        <v>4754</v>
      </c>
      <c r="H813" s="21" t="s">
        <v>4753</v>
      </c>
    </row>
    <row r="814" ht="15.75" customHeight="1">
      <c r="A814" s="21" t="s">
        <v>1700</v>
      </c>
      <c r="B814" s="21">
        <v>21.4</v>
      </c>
      <c r="C814" s="21">
        <v>9.03</v>
      </c>
      <c r="D814" s="21" t="s">
        <v>4753</v>
      </c>
      <c r="E814" s="21" t="s">
        <v>4753</v>
      </c>
      <c r="F814" s="21" t="s">
        <v>4753</v>
      </c>
      <c r="G814" s="21" t="s">
        <v>4754</v>
      </c>
      <c r="H814" s="21" t="s">
        <v>4753</v>
      </c>
    </row>
    <row r="815" ht="15.75" customHeight="1">
      <c r="A815" s="21" t="s">
        <v>1702</v>
      </c>
      <c r="B815" s="21">
        <v>38.38</v>
      </c>
      <c r="C815" s="21">
        <v>8.26</v>
      </c>
      <c r="D815" s="21" t="s">
        <v>4755</v>
      </c>
      <c r="E815" s="21" t="s">
        <v>4753</v>
      </c>
      <c r="F815" s="21" t="s">
        <v>4753</v>
      </c>
      <c r="G815" s="21">
        <v>2.0</v>
      </c>
      <c r="H815" s="21" t="s">
        <v>4753</v>
      </c>
    </row>
    <row r="816" ht="15.75" customHeight="1">
      <c r="A816" s="21" t="s">
        <v>1704</v>
      </c>
      <c r="B816" s="21">
        <v>33.66</v>
      </c>
      <c r="C816" s="21">
        <v>5.42</v>
      </c>
      <c r="D816" s="21" t="s">
        <v>4755</v>
      </c>
      <c r="E816" s="21" t="s">
        <v>4753</v>
      </c>
      <c r="F816" s="21" t="s">
        <v>4753</v>
      </c>
      <c r="G816" s="21">
        <v>2.0</v>
      </c>
      <c r="H816" s="21" t="s">
        <v>4753</v>
      </c>
    </row>
    <row r="817" ht="15.75" customHeight="1">
      <c r="A817" s="21" t="s">
        <v>1706</v>
      </c>
      <c r="B817" s="21">
        <v>31.79</v>
      </c>
      <c r="C817" s="21">
        <v>11.33</v>
      </c>
      <c r="D817" s="21" t="s">
        <v>4755</v>
      </c>
      <c r="E817" s="21" t="s">
        <v>4753</v>
      </c>
      <c r="F817" s="21" t="s">
        <v>4756</v>
      </c>
      <c r="G817" s="21">
        <v>1.0</v>
      </c>
      <c r="H817" s="21" t="s">
        <v>4753</v>
      </c>
    </row>
    <row r="818" ht="15.75" customHeight="1">
      <c r="A818" s="21" t="s">
        <v>1708</v>
      </c>
      <c r="B818" s="21">
        <v>29.7</v>
      </c>
      <c r="C818" s="21">
        <v>7.69</v>
      </c>
      <c r="D818" s="21" t="s">
        <v>4755</v>
      </c>
      <c r="E818" s="21" t="s">
        <v>4753</v>
      </c>
      <c r="F818" s="21" t="s">
        <v>4756</v>
      </c>
      <c r="G818" s="21">
        <v>1.0</v>
      </c>
      <c r="H818" s="21" t="s">
        <v>4753</v>
      </c>
    </row>
    <row r="819" ht="15.75" customHeight="1">
      <c r="A819" s="21" t="s">
        <v>1710</v>
      </c>
      <c r="B819" s="21">
        <v>25.46</v>
      </c>
      <c r="C819" s="21">
        <v>8.77</v>
      </c>
      <c r="D819" s="21" t="s">
        <v>4755</v>
      </c>
      <c r="E819" s="21" t="s">
        <v>4753</v>
      </c>
      <c r="F819" s="21" t="s">
        <v>4756</v>
      </c>
      <c r="G819" s="21">
        <v>1.0</v>
      </c>
      <c r="H819" s="21" t="s">
        <v>4753</v>
      </c>
    </row>
    <row r="820" ht="15.75" customHeight="1">
      <c r="A820" s="21" t="s">
        <v>1712</v>
      </c>
      <c r="B820" s="21">
        <v>39.14</v>
      </c>
      <c r="C820" s="21">
        <v>4.91</v>
      </c>
      <c r="D820" s="21" t="s">
        <v>4753</v>
      </c>
      <c r="E820" s="21" t="s">
        <v>4755</v>
      </c>
      <c r="F820" s="21" t="s">
        <v>4753</v>
      </c>
      <c r="G820" s="21">
        <v>1.0</v>
      </c>
      <c r="H820" s="21" t="s">
        <v>4753</v>
      </c>
    </row>
    <row r="821" ht="15.75" customHeight="1">
      <c r="A821" s="21" t="s">
        <v>1714</v>
      </c>
      <c r="B821" s="21">
        <v>41.2</v>
      </c>
      <c r="C821" s="21">
        <v>4.95</v>
      </c>
      <c r="D821" s="21" t="s">
        <v>4753</v>
      </c>
      <c r="E821" s="21" t="s">
        <v>4753</v>
      </c>
      <c r="F821" s="21" t="s">
        <v>4753</v>
      </c>
      <c r="G821" s="21">
        <v>1.0</v>
      </c>
      <c r="H821" s="21" t="s">
        <v>4753</v>
      </c>
    </row>
    <row r="822" ht="15.75" customHeight="1">
      <c r="A822" s="21" t="s">
        <v>1716</v>
      </c>
      <c r="B822" s="21">
        <v>28.81</v>
      </c>
      <c r="C822" s="21">
        <v>10.8</v>
      </c>
      <c r="D822" s="21" t="s">
        <v>4755</v>
      </c>
      <c r="E822" s="21" t="s">
        <v>4753</v>
      </c>
      <c r="F822" s="21" t="s">
        <v>4756</v>
      </c>
      <c r="G822" s="21">
        <v>1.0</v>
      </c>
      <c r="H822" s="21" t="s">
        <v>4753</v>
      </c>
    </row>
    <row r="823" ht="15.75" customHeight="1">
      <c r="A823" s="21" t="s">
        <v>1718</v>
      </c>
      <c r="B823" s="21">
        <v>37.41</v>
      </c>
      <c r="C823" s="21">
        <v>7.21</v>
      </c>
      <c r="D823" s="21" t="s">
        <v>4753</v>
      </c>
      <c r="E823" s="21" t="s">
        <v>4753</v>
      </c>
      <c r="F823" s="21" t="s">
        <v>4753</v>
      </c>
      <c r="G823" s="21">
        <v>2.0</v>
      </c>
      <c r="H823" s="21" t="s">
        <v>4753</v>
      </c>
    </row>
    <row r="824" ht="15.75" customHeight="1">
      <c r="A824" s="21" t="s">
        <v>1720</v>
      </c>
      <c r="B824" s="21">
        <v>52.54</v>
      </c>
      <c r="C824" s="21">
        <v>5.12</v>
      </c>
      <c r="D824" s="21" t="s">
        <v>4753</v>
      </c>
      <c r="E824" s="21" t="s">
        <v>4753</v>
      </c>
      <c r="F824" s="21" t="s">
        <v>4756</v>
      </c>
      <c r="G824" s="21">
        <v>1.0</v>
      </c>
      <c r="H824" s="21" t="s">
        <v>4753</v>
      </c>
    </row>
    <row r="825" ht="15.75" customHeight="1">
      <c r="A825" s="21" t="s">
        <v>1722</v>
      </c>
      <c r="B825" s="21">
        <v>17.29</v>
      </c>
      <c r="C825" s="21">
        <v>4.62</v>
      </c>
      <c r="D825" s="21" t="s">
        <v>4753</v>
      </c>
      <c r="E825" s="21" t="s">
        <v>4755</v>
      </c>
      <c r="F825" s="21" t="s">
        <v>4753</v>
      </c>
      <c r="G825" s="21">
        <v>1.0</v>
      </c>
      <c r="H825" s="21" t="s">
        <v>4755</v>
      </c>
    </row>
    <row r="826" ht="15.75" customHeight="1">
      <c r="A826" s="21" t="s">
        <v>1724</v>
      </c>
      <c r="B826" s="21">
        <v>31.74</v>
      </c>
      <c r="C826" s="21">
        <v>7.68</v>
      </c>
      <c r="D826" s="21" t="s">
        <v>4755</v>
      </c>
      <c r="E826" s="21" t="s">
        <v>4753</v>
      </c>
      <c r="F826" s="21" t="s">
        <v>4753</v>
      </c>
      <c r="G826" s="21" t="s">
        <v>4754</v>
      </c>
      <c r="H826" s="21" t="s">
        <v>4753</v>
      </c>
    </row>
    <row r="827" ht="15.75" customHeight="1">
      <c r="A827" s="21" t="s">
        <v>1726</v>
      </c>
      <c r="B827" s="21">
        <v>26.505</v>
      </c>
      <c r="C827" s="21">
        <v>6.79</v>
      </c>
      <c r="D827" s="21" t="s">
        <v>4755</v>
      </c>
      <c r="E827" s="21" t="s">
        <v>4753</v>
      </c>
      <c r="F827" s="21" t="s">
        <v>4756</v>
      </c>
      <c r="G827" s="21">
        <v>1.0</v>
      </c>
      <c r="H827" s="21" t="s">
        <v>4753</v>
      </c>
    </row>
    <row r="828" ht="15.75" customHeight="1">
      <c r="A828" s="21" t="s">
        <v>1728</v>
      </c>
      <c r="B828" s="21">
        <v>36.48</v>
      </c>
      <c r="C828" s="21">
        <v>11.09</v>
      </c>
      <c r="D828" s="21" t="s">
        <v>4753</v>
      </c>
      <c r="E828" s="21" t="s">
        <v>4753</v>
      </c>
      <c r="F828" s="21" t="s">
        <v>4753</v>
      </c>
      <c r="G828" s="21" t="s">
        <v>4754</v>
      </c>
      <c r="H828" s="21" t="s">
        <v>4753</v>
      </c>
    </row>
    <row r="829" ht="15.75" customHeight="1">
      <c r="A829" s="21" t="s">
        <v>1730</v>
      </c>
      <c r="B829" s="21">
        <v>39.16</v>
      </c>
      <c r="C829" s="21">
        <v>5.24</v>
      </c>
      <c r="D829" s="21" t="s">
        <v>4755</v>
      </c>
      <c r="E829" s="21" t="s">
        <v>4753</v>
      </c>
      <c r="F829" s="21" t="s">
        <v>4756</v>
      </c>
      <c r="G829" s="21">
        <v>1.0</v>
      </c>
      <c r="H829" s="21" t="s">
        <v>4753</v>
      </c>
    </row>
    <row r="830" ht="15.75" customHeight="1">
      <c r="A830" s="21" t="s">
        <v>1732</v>
      </c>
      <c r="B830" s="21">
        <v>28.22</v>
      </c>
      <c r="C830" s="21">
        <v>7.51</v>
      </c>
      <c r="D830" s="21" t="s">
        <v>4755</v>
      </c>
      <c r="E830" s="21" t="s">
        <v>4753</v>
      </c>
      <c r="F830" s="21" t="s">
        <v>4756</v>
      </c>
      <c r="G830" s="21">
        <v>1.0</v>
      </c>
      <c r="H830" s="21" t="s">
        <v>4753</v>
      </c>
    </row>
    <row r="831" ht="15.75" customHeight="1">
      <c r="A831" s="21" t="s">
        <v>1734</v>
      </c>
      <c r="B831" s="21">
        <v>35.0</v>
      </c>
      <c r="C831" s="21">
        <v>4.13</v>
      </c>
      <c r="D831" s="21" t="s">
        <v>4753</v>
      </c>
      <c r="E831" s="21" t="s">
        <v>4753</v>
      </c>
      <c r="F831" s="21" t="s">
        <v>4753</v>
      </c>
      <c r="G831" s="21">
        <v>2.0</v>
      </c>
      <c r="H831" s="21" t="s">
        <v>4753</v>
      </c>
    </row>
    <row r="832" ht="15.75" customHeight="1">
      <c r="A832" s="21" t="s">
        <v>1736</v>
      </c>
      <c r="B832" s="21">
        <v>36.24</v>
      </c>
      <c r="C832" s="21">
        <v>8.38</v>
      </c>
      <c r="D832" s="21" t="s">
        <v>4755</v>
      </c>
      <c r="E832" s="21" t="s">
        <v>4753</v>
      </c>
      <c r="F832" s="21" t="s">
        <v>4753</v>
      </c>
      <c r="G832" s="21">
        <v>1.0</v>
      </c>
      <c r="H832" s="21" t="s">
        <v>4753</v>
      </c>
    </row>
    <row r="833" ht="15.75" customHeight="1">
      <c r="A833" s="21" t="s">
        <v>1738</v>
      </c>
      <c r="B833" s="21">
        <v>36.955</v>
      </c>
      <c r="C833" s="21">
        <v>8.07</v>
      </c>
      <c r="D833" s="21" t="s">
        <v>4753</v>
      </c>
      <c r="E833" s="21" t="s">
        <v>4753</v>
      </c>
      <c r="F833" s="21" t="s">
        <v>4753</v>
      </c>
      <c r="G833" s="21" t="s">
        <v>4754</v>
      </c>
      <c r="H833" s="21" t="s">
        <v>4753</v>
      </c>
    </row>
    <row r="834" ht="15.75" customHeight="1">
      <c r="A834" s="21" t="s">
        <v>1740</v>
      </c>
      <c r="B834" s="21">
        <v>29.64</v>
      </c>
      <c r="C834" s="21">
        <v>8.95</v>
      </c>
      <c r="D834" s="21" t="s">
        <v>4753</v>
      </c>
      <c r="E834" s="21" t="s">
        <v>4753</v>
      </c>
      <c r="F834" s="21" t="s">
        <v>4753</v>
      </c>
      <c r="G834" s="21" t="s">
        <v>4754</v>
      </c>
      <c r="H834" s="21" t="s">
        <v>4753</v>
      </c>
    </row>
    <row r="835" ht="15.75" customHeight="1">
      <c r="A835" s="21" t="s">
        <v>1742</v>
      </c>
      <c r="B835" s="21">
        <v>42.74</v>
      </c>
      <c r="C835" s="21">
        <v>6.31</v>
      </c>
      <c r="D835" s="21" t="s">
        <v>4755</v>
      </c>
      <c r="E835" s="21" t="s">
        <v>4753</v>
      </c>
      <c r="F835" s="21" t="s">
        <v>4753</v>
      </c>
      <c r="G835" s="21">
        <v>1.0</v>
      </c>
      <c r="H835" s="21" t="s">
        <v>4753</v>
      </c>
    </row>
    <row r="836" ht="15.75" customHeight="1">
      <c r="A836" s="21" t="s">
        <v>1744</v>
      </c>
      <c r="B836" s="21">
        <v>36.13</v>
      </c>
      <c r="C836" s="21">
        <v>7.19</v>
      </c>
      <c r="D836" s="21" t="s">
        <v>4755</v>
      </c>
      <c r="E836" s="21" t="s">
        <v>4753</v>
      </c>
      <c r="F836" s="21" t="s">
        <v>4753</v>
      </c>
      <c r="G836" s="21">
        <v>2.0</v>
      </c>
      <c r="H836" s="21" t="s">
        <v>4753</v>
      </c>
    </row>
    <row r="837" ht="15.75" customHeight="1">
      <c r="A837" s="21" t="s">
        <v>1746</v>
      </c>
      <c r="B837" s="21">
        <v>31.55</v>
      </c>
      <c r="C837" s="21">
        <v>6.11</v>
      </c>
      <c r="D837" s="21" t="s">
        <v>4755</v>
      </c>
      <c r="E837" s="21" t="s">
        <v>4753</v>
      </c>
      <c r="F837" s="21" t="s">
        <v>4753</v>
      </c>
      <c r="G837" s="21">
        <v>1.0</v>
      </c>
      <c r="H837" s="21" t="s">
        <v>4753</v>
      </c>
    </row>
    <row r="838" ht="15.75" customHeight="1">
      <c r="A838" s="21" t="s">
        <v>1748</v>
      </c>
      <c r="B838" s="21">
        <v>52.75</v>
      </c>
      <c r="C838" s="21">
        <v>6.02</v>
      </c>
      <c r="D838" s="21" t="s">
        <v>4753</v>
      </c>
      <c r="E838" s="21" t="s">
        <v>4753</v>
      </c>
      <c r="F838" s="21" t="s">
        <v>4753</v>
      </c>
      <c r="G838" s="21">
        <v>1.0</v>
      </c>
      <c r="H838" s="21" t="s">
        <v>4753</v>
      </c>
    </row>
    <row r="839" ht="15.75" customHeight="1">
      <c r="A839" s="21" t="s">
        <v>1750</v>
      </c>
      <c r="B839" s="21">
        <v>36.67</v>
      </c>
      <c r="C839" s="21">
        <v>11.86</v>
      </c>
      <c r="D839" s="21" t="s">
        <v>4753</v>
      </c>
      <c r="E839" s="21" t="s">
        <v>4753</v>
      </c>
      <c r="F839" s="21" t="s">
        <v>4753</v>
      </c>
      <c r="G839" s="21" t="s">
        <v>4754</v>
      </c>
      <c r="H839" s="21" t="s">
        <v>4753</v>
      </c>
    </row>
    <row r="840" ht="15.75" customHeight="1">
      <c r="A840" s="21" t="s">
        <v>1752</v>
      </c>
      <c r="B840" s="21">
        <v>38.06</v>
      </c>
      <c r="C840" s="21">
        <v>8.25</v>
      </c>
      <c r="D840" s="21" t="s">
        <v>4753</v>
      </c>
      <c r="E840" s="21" t="s">
        <v>4753</v>
      </c>
      <c r="F840" s="21" t="s">
        <v>4753</v>
      </c>
      <c r="G840" s="21" t="s">
        <v>4754</v>
      </c>
      <c r="H840" s="21" t="s">
        <v>4753</v>
      </c>
    </row>
    <row r="841" ht="15.75" customHeight="1">
      <c r="A841" s="21" t="s">
        <v>1754</v>
      </c>
      <c r="B841" s="21">
        <v>38.0</v>
      </c>
      <c r="C841" s="21">
        <v>8.13</v>
      </c>
      <c r="D841" s="21" t="s">
        <v>4753</v>
      </c>
      <c r="E841" s="21" t="s">
        <v>4753</v>
      </c>
      <c r="F841" s="21" t="s">
        <v>4753</v>
      </c>
      <c r="G841" s="21" t="s">
        <v>4754</v>
      </c>
      <c r="H841" s="21" t="s">
        <v>4753</v>
      </c>
    </row>
    <row r="842" ht="15.75" customHeight="1">
      <c r="A842" s="21" t="s">
        <v>1756</v>
      </c>
      <c r="B842" s="21">
        <v>35.1</v>
      </c>
      <c r="C842" s="21">
        <v>10.1</v>
      </c>
      <c r="D842" s="21" t="s">
        <v>4753</v>
      </c>
      <c r="E842" s="21" t="s">
        <v>4753</v>
      </c>
      <c r="F842" s="21" t="s">
        <v>4753</v>
      </c>
      <c r="G842" s="21" t="s">
        <v>4754</v>
      </c>
      <c r="H842" s="21" t="s">
        <v>4753</v>
      </c>
    </row>
    <row r="843" ht="15.75" customHeight="1">
      <c r="A843" s="21" t="s">
        <v>1758</v>
      </c>
      <c r="B843" s="21">
        <v>33.82</v>
      </c>
      <c r="C843" s="21">
        <v>5.89</v>
      </c>
      <c r="D843" s="21" t="s">
        <v>4755</v>
      </c>
      <c r="E843" s="21" t="s">
        <v>4753</v>
      </c>
      <c r="F843" s="21" t="s">
        <v>4753</v>
      </c>
      <c r="G843" s="21">
        <v>2.0</v>
      </c>
      <c r="H843" s="21" t="s">
        <v>4753</v>
      </c>
    </row>
    <row r="844" ht="15.75" customHeight="1">
      <c r="A844" s="21" t="s">
        <v>1760</v>
      </c>
      <c r="B844" s="21">
        <v>37.43</v>
      </c>
      <c r="C844" s="21">
        <v>4.97</v>
      </c>
      <c r="D844" s="21" t="s">
        <v>4753</v>
      </c>
      <c r="E844" s="21" t="s">
        <v>4753</v>
      </c>
      <c r="F844" s="21" t="s">
        <v>4753</v>
      </c>
      <c r="G844" s="21">
        <v>2.0</v>
      </c>
      <c r="H844" s="21" t="s">
        <v>4753</v>
      </c>
    </row>
    <row r="845" ht="15.75" customHeight="1">
      <c r="A845" s="21" t="s">
        <v>1762</v>
      </c>
      <c r="B845" s="21">
        <v>30.5</v>
      </c>
      <c r="C845" s="21">
        <v>9.9</v>
      </c>
      <c r="D845" s="21" t="s">
        <v>4753</v>
      </c>
      <c r="E845" s="21" t="s">
        <v>4753</v>
      </c>
      <c r="F845" s="21" t="s">
        <v>4753</v>
      </c>
      <c r="G845" s="21" t="s">
        <v>4754</v>
      </c>
      <c r="H845" s="21" t="s">
        <v>4753</v>
      </c>
    </row>
    <row r="846" ht="15.75" customHeight="1">
      <c r="A846" s="21" t="s">
        <v>1764</v>
      </c>
      <c r="B846" s="21">
        <v>24.53</v>
      </c>
      <c r="C846" s="21">
        <v>9.05</v>
      </c>
      <c r="D846" s="21" t="s">
        <v>4753</v>
      </c>
      <c r="E846" s="21" t="s">
        <v>4753</v>
      </c>
      <c r="F846" s="21" t="s">
        <v>4753</v>
      </c>
      <c r="G846" s="21" t="s">
        <v>4754</v>
      </c>
      <c r="H846" s="21" t="s">
        <v>4753</v>
      </c>
    </row>
    <row r="847" ht="15.75" customHeight="1">
      <c r="A847" s="21" t="s">
        <v>1766</v>
      </c>
      <c r="B847" s="21">
        <v>25.74</v>
      </c>
      <c r="C847" s="21">
        <v>10.93</v>
      </c>
      <c r="D847" s="21" t="s">
        <v>4753</v>
      </c>
      <c r="E847" s="21" t="s">
        <v>4753</v>
      </c>
      <c r="F847" s="21" t="s">
        <v>4753</v>
      </c>
      <c r="G847" s="21" t="s">
        <v>4754</v>
      </c>
      <c r="H847" s="21" t="s">
        <v>4753</v>
      </c>
    </row>
    <row r="848" ht="15.75" customHeight="1">
      <c r="A848" s="21" t="s">
        <v>1768</v>
      </c>
      <c r="B848" s="21">
        <v>34.08</v>
      </c>
      <c r="C848" s="21">
        <v>7.58</v>
      </c>
      <c r="D848" s="21" t="s">
        <v>4755</v>
      </c>
      <c r="E848" s="21" t="s">
        <v>4753</v>
      </c>
      <c r="F848" s="21" t="s">
        <v>4753</v>
      </c>
      <c r="G848" s="21">
        <v>2.0</v>
      </c>
      <c r="H848" s="21" t="s">
        <v>4753</v>
      </c>
    </row>
    <row r="849" ht="15.75" customHeight="1">
      <c r="A849" s="21" t="s">
        <v>1770</v>
      </c>
      <c r="B849" s="21">
        <v>31.35</v>
      </c>
      <c r="C849" s="21">
        <v>11.0</v>
      </c>
      <c r="D849" s="21" t="s">
        <v>4755</v>
      </c>
      <c r="E849" s="21" t="s">
        <v>4753</v>
      </c>
      <c r="F849" s="21" t="s">
        <v>4756</v>
      </c>
      <c r="G849" s="21">
        <v>1.0</v>
      </c>
      <c r="H849" s="21" t="s">
        <v>4753</v>
      </c>
    </row>
    <row r="850" ht="15.75" customHeight="1">
      <c r="A850" s="21" t="s">
        <v>1772</v>
      </c>
      <c r="B850" s="21">
        <v>26.79</v>
      </c>
      <c r="C850" s="21">
        <v>5.06</v>
      </c>
      <c r="D850" s="21" t="s">
        <v>4753</v>
      </c>
      <c r="E850" s="21" t="s">
        <v>4753</v>
      </c>
      <c r="F850" s="21" t="s">
        <v>4753</v>
      </c>
      <c r="G850" s="21">
        <v>1.0</v>
      </c>
      <c r="H850" s="21" t="s">
        <v>4753</v>
      </c>
    </row>
    <row r="851" ht="15.75" customHeight="1">
      <c r="A851" s="21" t="s">
        <v>1774</v>
      </c>
      <c r="B851" s="21">
        <v>42.78</v>
      </c>
      <c r="C851" s="21">
        <v>6.11</v>
      </c>
      <c r="D851" s="21" t="s">
        <v>4755</v>
      </c>
      <c r="E851" s="21" t="s">
        <v>4753</v>
      </c>
      <c r="F851" s="21" t="s">
        <v>4753</v>
      </c>
      <c r="G851" s="21">
        <v>1.0</v>
      </c>
      <c r="H851" s="21" t="s">
        <v>4753</v>
      </c>
    </row>
    <row r="852" ht="15.75" customHeight="1">
      <c r="A852" s="21" t="s">
        <v>1776</v>
      </c>
      <c r="B852" s="21">
        <v>46.75</v>
      </c>
      <c r="C852" s="21">
        <v>6.66</v>
      </c>
      <c r="D852" s="21" t="s">
        <v>4755</v>
      </c>
      <c r="E852" s="21" t="s">
        <v>4753</v>
      </c>
      <c r="F852" s="21" t="s">
        <v>4753</v>
      </c>
      <c r="G852" s="21">
        <v>2.0</v>
      </c>
      <c r="H852" s="21" t="s">
        <v>4753</v>
      </c>
    </row>
    <row r="853" ht="15.75" customHeight="1">
      <c r="A853" s="21" t="s">
        <v>1778</v>
      </c>
      <c r="B853" s="21">
        <v>32.15</v>
      </c>
      <c r="C853" s="21">
        <v>4.02</v>
      </c>
      <c r="D853" s="21" t="s">
        <v>4755</v>
      </c>
      <c r="E853" s="21" t="s">
        <v>4753</v>
      </c>
      <c r="F853" s="21" t="s">
        <v>4756</v>
      </c>
      <c r="G853" s="21">
        <v>1.0</v>
      </c>
      <c r="H853" s="21" t="s">
        <v>4753</v>
      </c>
    </row>
    <row r="854" ht="15.75" customHeight="1">
      <c r="A854" s="21" t="s">
        <v>1780</v>
      </c>
      <c r="B854" s="21">
        <v>43.4</v>
      </c>
      <c r="C854" s="21">
        <v>8.81</v>
      </c>
      <c r="D854" s="21" t="s">
        <v>4755</v>
      </c>
      <c r="E854" s="21" t="s">
        <v>4753</v>
      </c>
      <c r="F854" s="21" t="s">
        <v>4753</v>
      </c>
      <c r="G854" s="21">
        <v>2.0</v>
      </c>
      <c r="H854" s="21" t="s">
        <v>4753</v>
      </c>
    </row>
    <row r="855" ht="15.75" customHeight="1">
      <c r="A855" s="21" t="s">
        <v>1782</v>
      </c>
      <c r="B855" s="21">
        <v>31.57</v>
      </c>
      <c r="C855" s="21">
        <v>7.92</v>
      </c>
      <c r="D855" s="21" t="s">
        <v>4755</v>
      </c>
      <c r="E855" s="21" t="s">
        <v>4753</v>
      </c>
      <c r="F855" s="21" t="s">
        <v>4753</v>
      </c>
      <c r="G855" s="21">
        <v>2.0</v>
      </c>
      <c r="H855" s="21" t="s">
        <v>4753</v>
      </c>
    </row>
    <row r="856" ht="15.75" customHeight="1">
      <c r="A856" s="21" t="s">
        <v>1784</v>
      </c>
      <c r="B856" s="21">
        <v>24.32</v>
      </c>
      <c r="C856" s="21">
        <v>7.48</v>
      </c>
      <c r="D856" s="21" t="s">
        <v>4753</v>
      </c>
      <c r="E856" s="21" t="s">
        <v>4753</v>
      </c>
      <c r="F856" s="21" t="s">
        <v>4753</v>
      </c>
      <c r="G856" s="21" t="s">
        <v>4754</v>
      </c>
      <c r="H856" s="21" t="s">
        <v>4753</v>
      </c>
    </row>
    <row r="857" ht="15.75" customHeight="1">
      <c r="A857" s="21" t="s">
        <v>1786</v>
      </c>
      <c r="B857" s="21">
        <v>31.07</v>
      </c>
      <c r="C857" s="21">
        <v>4.62</v>
      </c>
      <c r="D857" s="21" t="s">
        <v>4755</v>
      </c>
      <c r="E857" s="21" t="s">
        <v>4753</v>
      </c>
      <c r="F857" s="21" t="s">
        <v>4753</v>
      </c>
      <c r="G857" s="21">
        <v>2.0</v>
      </c>
      <c r="H857" s="21" t="s">
        <v>4753</v>
      </c>
    </row>
    <row r="858" ht="15.75" customHeight="1">
      <c r="A858" s="21" t="s">
        <v>1788</v>
      </c>
      <c r="B858" s="21">
        <v>35.815</v>
      </c>
      <c r="C858" s="21">
        <v>8.47</v>
      </c>
      <c r="D858" s="21" t="s">
        <v>4753</v>
      </c>
      <c r="E858" s="21" t="s">
        <v>4753</v>
      </c>
      <c r="F858" s="21" t="s">
        <v>4753</v>
      </c>
      <c r="G858" s="21" t="s">
        <v>4754</v>
      </c>
      <c r="H858" s="21" t="s">
        <v>4753</v>
      </c>
    </row>
    <row r="859" ht="15.75" customHeight="1">
      <c r="A859" s="21" t="s">
        <v>1790</v>
      </c>
      <c r="B859" s="21">
        <v>40.81</v>
      </c>
      <c r="C859" s="21">
        <v>10.58</v>
      </c>
      <c r="D859" s="21" t="s">
        <v>4755</v>
      </c>
      <c r="E859" s="21" t="s">
        <v>4753</v>
      </c>
      <c r="F859" s="21" t="s">
        <v>4753</v>
      </c>
      <c r="G859" s="21" t="s">
        <v>4754</v>
      </c>
      <c r="H859" s="21" t="s">
        <v>4753</v>
      </c>
    </row>
    <row r="860" ht="15.75" customHeight="1">
      <c r="A860" s="21" t="s">
        <v>1792</v>
      </c>
      <c r="B860" s="21">
        <v>24.605</v>
      </c>
      <c r="C860" s="21">
        <v>7.48</v>
      </c>
      <c r="D860" s="21" t="s">
        <v>4753</v>
      </c>
      <c r="E860" s="21" t="s">
        <v>4753</v>
      </c>
      <c r="F860" s="21" t="s">
        <v>4753</v>
      </c>
      <c r="G860" s="21" t="s">
        <v>4754</v>
      </c>
      <c r="H860" s="21" t="s">
        <v>4753</v>
      </c>
    </row>
    <row r="861" ht="15.75" customHeight="1">
      <c r="A861" s="21" t="s">
        <v>1794</v>
      </c>
      <c r="B861" s="21">
        <v>21.47</v>
      </c>
      <c r="C861" s="21">
        <v>7.82</v>
      </c>
      <c r="D861" s="21" t="s">
        <v>4753</v>
      </c>
      <c r="E861" s="21" t="s">
        <v>4753</v>
      </c>
      <c r="F861" s="21" t="s">
        <v>4753</v>
      </c>
      <c r="G861" s="21" t="s">
        <v>4754</v>
      </c>
      <c r="H861" s="21" t="s">
        <v>4753</v>
      </c>
    </row>
    <row r="862" ht="15.75" customHeight="1">
      <c r="A862" s="21" t="s">
        <v>1796</v>
      </c>
      <c r="B862" s="21">
        <v>52.89</v>
      </c>
      <c r="C862" s="21">
        <v>4.96</v>
      </c>
      <c r="D862" s="21" t="s">
        <v>4755</v>
      </c>
      <c r="E862" s="21" t="s">
        <v>4753</v>
      </c>
      <c r="F862" s="21" t="s">
        <v>4753</v>
      </c>
      <c r="G862" s="21">
        <v>1.0</v>
      </c>
      <c r="H862" s="21" t="s">
        <v>4753</v>
      </c>
    </row>
    <row r="863" ht="15.75" customHeight="1">
      <c r="A863" s="21" t="s">
        <v>1798</v>
      </c>
      <c r="B863" s="21">
        <v>32.965</v>
      </c>
      <c r="C863" s="21">
        <v>6.15</v>
      </c>
      <c r="D863" s="21" t="s">
        <v>4755</v>
      </c>
      <c r="E863" s="21" t="s">
        <v>4753</v>
      </c>
      <c r="F863" s="21" t="s">
        <v>4753</v>
      </c>
      <c r="G863" s="21">
        <v>1.0</v>
      </c>
      <c r="H863" s="21" t="s">
        <v>4753</v>
      </c>
    </row>
    <row r="864" ht="15.75" customHeight="1">
      <c r="A864" s="21" t="s">
        <v>1800</v>
      </c>
      <c r="B864" s="21">
        <v>36.8</v>
      </c>
      <c r="C864" s="21">
        <v>4.62</v>
      </c>
      <c r="D864" s="21" t="s">
        <v>4753</v>
      </c>
      <c r="E864" s="21" t="s">
        <v>4753</v>
      </c>
      <c r="F864" s="21" t="s">
        <v>4756</v>
      </c>
      <c r="G864" s="21">
        <v>1.0</v>
      </c>
      <c r="H864" s="21" t="s">
        <v>4753</v>
      </c>
    </row>
    <row r="865" ht="15.75" customHeight="1">
      <c r="A865" s="21" t="s">
        <v>1802</v>
      </c>
      <c r="B865" s="21">
        <v>34.3</v>
      </c>
      <c r="C865" s="21">
        <v>4.87</v>
      </c>
      <c r="D865" s="21" t="s">
        <v>4753</v>
      </c>
      <c r="E865" s="21" t="s">
        <v>4753</v>
      </c>
      <c r="F865" s="21" t="s">
        <v>4753</v>
      </c>
      <c r="G865" s="21">
        <v>2.0</v>
      </c>
      <c r="H865" s="21" t="s">
        <v>4753</v>
      </c>
    </row>
    <row r="866" ht="15.75" customHeight="1">
      <c r="A866" s="21" t="s">
        <v>1804</v>
      </c>
      <c r="B866" s="21">
        <v>35.245</v>
      </c>
      <c r="C866" s="21">
        <v>4.63</v>
      </c>
      <c r="D866" s="21" t="s">
        <v>4753</v>
      </c>
      <c r="E866" s="21" t="s">
        <v>4753</v>
      </c>
      <c r="F866" s="21" t="s">
        <v>4753</v>
      </c>
      <c r="G866" s="21" t="s">
        <v>4754</v>
      </c>
      <c r="H866" s="21" t="s">
        <v>4753</v>
      </c>
    </row>
    <row r="867" ht="15.75" customHeight="1">
      <c r="A867" s="21" t="s">
        <v>1806</v>
      </c>
      <c r="B867" s="21">
        <v>26.23</v>
      </c>
      <c r="C867" s="21">
        <v>11.93</v>
      </c>
      <c r="D867" s="21" t="s">
        <v>4753</v>
      </c>
      <c r="E867" s="21" t="s">
        <v>4753</v>
      </c>
      <c r="F867" s="21" t="s">
        <v>4753</v>
      </c>
      <c r="G867" s="21" t="s">
        <v>4754</v>
      </c>
      <c r="H867" s="21" t="s">
        <v>4753</v>
      </c>
    </row>
    <row r="868" ht="15.75" customHeight="1">
      <c r="A868" s="21" t="s">
        <v>1808</v>
      </c>
      <c r="B868" s="21">
        <v>36.1</v>
      </c>
      <c r="C868" s="21">
        <v>5.65</v>
      </c>
      <c r="D868" s="21" t="s">
        <v>4755</v>
      </c>
      <c r="E868" s="21" t="s">
        <v>4753</v>
      </c>
      <c r="F868" s="21" t="s">
        <v>4753</v>
      </c>
      <c r="G868" s="21">
        <v>2.0</v>
      </c>
      <c r="H868" s="21" t="s">
        <v>4753</v>
      </c>
    </row>
    <row r="869" ht="15.75" customHeight="1">
      <c r="A869" s="21" t="s">
        <v>1810</v>
      </c>
      <c r="B869" s="21">
        <v>37.1</v>
      </c>
      <c r="C869" s="21">
        <v>11.21</v>
      </c>
      <c r="D869" s="21" t="s">
        <v>4755</v>
      </c>
      <c r="E869" s="21" t="s">
        <v>4753</v>
      </c>
      <c r="F869" s="21" t="s">
        <v>4756</v>
      </c>
      <c r="G869" s="21">
        <v>1.0</v>
      </c>
      <c r="H869" s="21" t="s">
        <v>4753</v>
      </c>
    </row>
    <row r="870" ht="15.75" customHeight="1">
      <c r="A870" s="21" t="s">
        <v>1812</v>
      </c>
      <c r="B870" s="21">
        <v>27.5</v>
      </c>
      <c r="C870" s="21">
        <v>10.62</v>
      </c>
      <c r="D870" s="21" t="s">
        <v>4755</v>
      </c>
      <c r="E870" s="21" t="s">
        <v>4753</v>
      </c>
      <c r="F870" s="21" t="s">
        <v>4756</v>
      </c>
      <c r="G870" s="21">
        <v>1.0</v>
      </c>
      <c r="H870" s="21" t="s">
        <v>4753</v>
      </c>
    </row>
    <row r="871" ht="15.75" customHeight="1">
      <c r="A871" s="21" t="s">
        <v>1814</v>
      </c>
      <c r="B871" s="21">
        <v>24.7</v>
      </c>
      <c r="C871" s="21">
        <v>10.7</v>
      </c>
      <c r="D871" s="21" t="s">
        <v>4755</v>
      </c>
      <c r="E871" s="21" t="s">
        <v>4753</v>
      </c>
      <c r="F871" s="21" t="s">
        <v>4756</v>
      </c>
      <c r="G871" s="21">
        <v>1.0</v>
      </c>
      <c r="H871" s="21" t="s">
        <v>4753</v>
      </c>
    </row>
    <row r="872" ht="15.75" customHeight="1">
      <c r="A872" s="21" t="s">
        <v>1816</v>
      </c>
      <c r="B872" s="21">
        <v>26.78</v>
      </c>
      <c r="C872" s="21">
        <v>10.02</v>
      </c>
      <c r="D872" s="21" t="s">
        <v>4755</v>
      </c>
      <c r="E872" s="21" t="s">
        <v>4753</v>
      </c>
      <c r="F872" s="21" t="s">
        <v>4756</v>
      </c>
      <c r="G872" s="21">
        <v>1.0</v>
      </c>
      <c r="H872" s="21" t="s">
        <v>4753</v>
      </c>
    </row>
    <row r="873" ht="15.75" customHeight="1">
      <c r="A873" s="21" t="s">
        <v>1818</v>
      </c>
      <c r="B873" s="21">
        <v>45.8</v>
      </c>
      <c r="C873" s="21">
        <v>4.85</v>
      </c>
      <c r="D873" s="21" t="s">
        <v>4753</v>
      </c>
      <c r="E873" s="21" t="s">
        <v>4753</v>
      </c>
      <c r="F873" s="21" t="s">
        <v>4753</v>
      </c>
      <c r="G873" s="21" t="s">
        <v>4754</v>
      </c>
      <c r="H873" s="21" t="s">
        <v>4753</v>
      </c>
    </row>
    <row r="874" ht="15.75" customHeight="1">
      <c r="A874" s="21" t="s">
        <v>1820</v>
      </c>
      <c r="B874" s="21">
        <v>29.0</v>
      </c>
      <c r="C874" s="21">
        <v>4.39</v>
      </c>
      <c r="D874" s="21" t="s">
        <v>4755</v>
      </c>
      <c r="E874" s="21" t="s">
        <v>4753</v>
      </c>
      <c r="F874" s="21" t="s">
        <v>4753</v>
      </c>
      <c r="G874" s="21">
        <v>2.0</v>
      </c>
      <c r="H874" s="21" t="s">
        <v>4753</v>
      </c>
    </row>
    <row r="875" ht="15.75" customHeight="1">
      <c r="A875" s="21" t="s">
        <v>1822</v>
      </c>
      <c r="B875" s="21">
        <v>33.535</v>
      </c>
      <c r="C875" s="21">
        <v>8.24</v>
      </c>
      <c r="D875" s="21" t="s">
        <v>4755</v>
      </c>
      <c r="E875" s="21" t="s">
        <v>4753</v>
      </c>
      <c r="F875" s="21" t="s">
        <v>4753</v>
      </c>
      <c r="G875" s="21" t="s">
        <v>4754</v>
      </c>
      <c r="H875" s="21" t="s">
        <v>4753</v>
      </c>
    </row>
    <row r="876" ht="15.75" customHeight="1">
      <c r="A876" s="21" t="s">
        <v>1824</v>
      </c>
      <c r="B876" s="21">
        <v>32.775</v>
      </c>
      <c r="C876" s="21">
        <v>9.77</v>
      </c>
      <c r="D876" s="21" t="s">
        <v>4755</v>
      </c>
      <c r="E876" s="21" t="s">
        <v>4753</v>
      </c>
      <c r="F876" s="21" t="s">
        <v>4753</v>
      </c>
      <c r="G876" s="21" t="s">
        <v>4754</v>
      </c>
      <c r="H876" s="21" t="s">
        <v>4753</v>
      </c>
    </row>
    <row r="877" ht="15.75" customHeight="1">
      <c r="A877" s="21" t="s">
        <v>1826</v>
      </c>
      <c r="B877" s="21">
        <v>37.51</v>
      </c>
      <c r="C877" s="21">
        <v>5.5</v>
      </c>
      <c r="D877" s="21" t="s">
        <v>4755</v>
      </c>
      <c r="E877" s="21" t="s">
        <v>4753</v>
      </c>
      <c r="F877" s="21" t="s">
        <v>4753</v>
      </c>
      <c r="G877" s="21">
        <v>2.0</v>
      </c>
      <c r="H877" s="21" t="s">
        <v>4753</v>
      </c>
    </row>
    <row r="878" ht="15.75" customHeight="1">
      <c r="A878" s="21" t="s">
        <v>1828</v>
      </c>
      <c r="B878" s="21">
        <v>39.86</v>
      </c>
      <c r="C878" s="21">
        <v>11.84</v>
      </c>
      <c r="D878" s="21" t="s">
        <v>4755</v>
      </c>
      <c r="E878" s="21" t="s">
        <v>4753</v>
      </c>
      <c r="F878" s="21" t="s">
        <v>4753</v>
      </c>
      <c r="G878" s="21">
        <v>1.0</v>
      </c>
      <c r="H878" s="21" t="s">
        <v>4753</v>
      </c>
    </row>
    <row r="879" ht="15.75" customHeight="1">
      <c r="A879" s="21" t="s">
        <v>1830</v>
      </c>
      <c r="B879" s="21">
        <v>42.13</v>
      </c>
      <c r="C879" s="21">
        <v>4.66</v>
      </c>
      <c r="D879" s="21" t="s">
        <v>4753</v>
      </c>
      <c r="E879" s="21" t="s">
        <v>4753</v>
      </c>
      <c r="F879" s="21" t="s">
        <v>4753</v>
      </c>
      <c r="G879" s="21" t="s">
        <v>4754</v>
      </c>
      <c r="H879" s="21" t="s">
        <v>4753</v>
      </c>
    </row>
    <row r="880" ht="15.75" customHeight="1">
      <c r="A880" s="21" t="s">
        <v>1832</v>
      </c>
      <c r="B880" s="21">
        <v>35.99</v>
      </c>
      <c r="C880" s="21">
        <v>11.11</v>
      </c>
      <c r="D880" s="21" t="s">
        <v>4753</v>
      </c>
      <c r="E880" s="21" t="s">
        <v>4753</v>
      </c>
      <c r="F880" s="21" t="s">
        <v>4753</v>
      </c>
      <c r="G880" s="21" t="s">
        <v>4754</v>
      </c>
      <c r="H880" s="21" t="s">
        <v>4753</v>
      </c>
    </row>
    <row r="881" ht="15.75" customHeight="1">
      <c r="A881" s="21" t="s">
        <v>1834</v>
      </c>
      <c r="B881" s="21">
        <v>35.2</v>
      </c>
      <c r="C881" s="21">
        <v>7.72</v>
      </c>
      <c r="D881" s="21" t="s">
        <v>4755</v>
      </c>
      <c r="E881" s="21" t="s">
        <v>4753</v>
      </c>
      <c r="F881" s="21" t="s">
        <v>4756</v>
      </c>
      <c r="G881" s="21">
        <v>1.0</v>
      </c>
      <c r="H881" s="21" t="s">
        <v>4753</v>
      </c>
    </row>
    <row r="882" ht="15.75" customHeight="1">
      <c r="A882" s="21" t="s">
        <v>1836</v>
      </c>
      <c r="B882" s="21">
        <v>29.91</v>
      </c>
      <c r="C882" s="21">
        <v>5.55</v>
      </c>
      <c r="D882" s="21" t="s">
        <v>4755</v>
      </c>
      <c r="E882" s="21" t="s">
        <v>4753</v>
      </c>
      <c r="F882" s="21" t="s">
        <v>4753</v>
      </c>
      <c r="G882" s="21">
        <v>2.0</v>
      </c>
      <c r="H882" s="21" t="s">
        <v>4753</v>
      </c>
    </row>
    <row r="883" ht="15.75" customHeight="1">
      <c r="A883" s="21" t="s">
        <v>1838</v>
      </c>
      <c r="B883" s="21">
        <v>36.48</v>
      </c>
      <c r="C883" s="21">
        <v>5.05</v>
      </c>
      <c r="D883" s="21" t="s">
        <v>4755</v>
      </c>
      <c r="E883" s="21" t="s">
        <v>4753</v>
      </c>
      <c r="F883" s="21" t="s">
        <v>4753</v>
      </c>
      <c r="G883" s="21">
        <v>1.0</v>
      </c>
      <c r="H883" s="21" t="s">
        <v>4753</v>
      </c>
    </row>
    <row r="884" ht="15.75" customHeight="1">
      <c r="A884" s="21" t="s">
        <v>1840</v>
      </c>
      <c r="B884" s="21">
        <v>27.5</v>
      </c>
      <c r="C884" s="21">
        <v>8.69</v>
      </c>
      <c r="D884" s="21" t="s">
        <v>4755</v>
      </c>
      <c r="E884" s="21" t="s">
        <v>4753</v>
      </c>
      <c r="F884" s="21" t="s">
        <v>4756</v>
      </c>
      <c r="G884" s="21">
        <v>1.0</v>
      </c>
      <c r="H884" s="21" t="s">
        <v>4753</v>
      </c>
    </row>
    <row r="885" ht="15.75" customHeight="1">
      <c r="A885" s="21" t="s">
        <v>1842</v>
      </c>
      <c r="B885" s="21">
        <v>33.44</v>
      </c>
      <c r="C885" s="21">
        <v>5.9</v>
      </c>
      <c r="D885" s="21" t="s">
        <v>4755</v>
      </c>
      <c r="E885" s="21" t="s">
        <v>4753</v>
      </c>
      <c r="F885" s="21" t="s">
        <v>4753</v>
      </c>
      <c r="G885" s="21">
        <v>1.0</v>
      </c>
      <c r="H885" s="21" t="s">
        <v>4753</v>
      </c>
    </row>
    <row r="886" ht="15.75" customHeight="1">
      <c r="A886" s="21" t="s">
        <v>1844</v>
      </c>
      <c r="B886" s="21">
        <v>28.215</v>
      </c>
      <c r="C886" s="21">
        <v>6.29</v>
      </c>
      <c r="D886" s="21" t="s">
        <v>4755</v>
      </c>
      <c r="E886" s="21" t="s">
        <v>4753</v>
      </c>
      <c r="F886" s="21" t="s">
        <v>4753</v>
      </c>
      <c r="G886" s="21">
        <v>1.0</v>
      </c>
      <c r="H886" s="21" t="s">
        <v>4753</v>
      </c>
    </row>
    <row r="887" ht="15.75" customHeight="1">
      <c r="A887" s="21" t="s">
        <v>1846</v>
      </c>
      <c r="B887" s="21">
        <v>27.17</v>
      </c>
      <c r="C887" s="21">
        <v>5.84</v>
      </c>
      <c r="D887" s="21" t="s">
        <v>4755</v>
      </c>
      <c r="E887" s="21" t="s">
        <v>4753</v>
      </c>
      <c r="F887" s="21" t="s">
        <v>4753</v>
      </c>
      <c r="G887" s="21">
        <v>1.0</v>
      </c>
      <c r="H887" s="21" t="s">
        <v>4753</v>
      </c>
    </row>
    <row r="888" ht="15.75" customHeight="1">
      <c r="A888" s="21" t="s">
        <v>1848</v>
      </c>
      <c r="B888" s="21">
        <v>35.38</v>
      </c>
      <c r="C888" s="21">
        <v>6.12</v>
      </c>
      <c r="D888" s="21" t="s">
        <v>4753</v>
      </c>
      <c r="E888" s="21" t="s">
        <v>4753</v>
      </c>
      <c r="F888" s="21" t="s">
        <v>4753</v>
      </c>
      <c r="G888" s="21" t="s">
        <v>4754</v>
      </c>
      <c r="H888" s="21" t="s">
        <v>4753</v>
      </c>
    </row>
    <row r="889" ht="15.75" customHeight="1">
      <c r="A889" s="21" t="s">
        <v>1850</v>
      </c>
      <c r="B889" s="21">
        <v>43.48</v>
      </c>
      <c r="C889" s="21">
        <v>6.24</v>
      </c>
      <c r="D889" s="21" t="s">
        <v>4753</v>
      </c>
      <c r="E889" s="21" t="s">
        <v>4753</v>
      </c>
      <c r="F889" s="21" t="s">
        <v>4753</v>
      </c>
      <c r="G889" s="21" t="s">
        <v>4754</v>
      </c>
      <c r="H889" s="21" t="s">
        <v>4753</v>
      </c>
    </row>
    <row r="890" ht="15.75" customHeight="1">
      <c r="A890" s="21" t="s">
        <v>1852</v>
      </c>
      <c r="B890" s="21">
        <v>41.73</v>
      </c>
      <c r="C890" s="21">
        <v>6.25</v>
      </c>
      <c r="D890" s="21" t="s">
        <v>4753</v>
      </c>
      <c r="E890" s="21" t="s">
        <v>4753</v>
      </c>
      <c r="F890" s="21" t="s">
        <v>4753</v>
      </c>
      <c r="G890" s="21">
        <v>1.0</v>
      </c>
      <c r="H890" s="21" t="s">
        <v>4753</v>
      </c>
    </row>
    <row r="891" ht="15.75" customHeight="1">
      <c r="A891" s="21" t="s">
        <v>1854</v>
      </c>
      <c r="B891" s="21">
        <v>28.9</v>
      </c>
      <c r="C891" s="21">
        <v>11.96</v>
      </c>
      <c r="D891" s="21" t="s">
        <v>4753</v>
      </c>
      <c r="E891" s="21" t="s">
        <v>4753</v>
      </c>
      <c r="F891" s="21" t="s">
        <v>4753</v>
      </c>
      <c r="G891" s="21" t="s">
        <v>4754</v>
      </c>
      <c r="H891" s="21" t="s">
        <v>4753</v>
      </c>
    </row>
    <row r="892" ht="15.75" customHeight="1">
      <c r="A892" s="21" t="s">
        <v>1856</v>
      </c>
      <c r="B892" s="21">
        <v>25.74</v>
      </c>
      <c r="C892" s="21">
        <v>7.69</v>
      </c>
      <c r="D892" s="21" t="s">
        <v>4753</v>
      </c>
      <c r="E892" s="21" t="s">
        <v>4753</v>
      </c>
      <c r="F892" s="21" t="s">
        <v>4753</v>
      </c>
      <c r="G892" s="21" t="s">
        <v>4754</v>
      </c>
      <c r="H892" s="21" t="s">
        <v>4753</v>
      </c>
    </row>
    <row r="893" ht="15.75" customHeight="1">
      <c r="A893" s="21" t="s">
        <v>1858</v>
      </c>
      <c r="B893" s="21">
        <v>36.06</v>
      </c>
      <c r="C893" s="21">
        <v>8.83</v>
      </c>
      <c r="D893" s="21" t="s">
        <v>4753</v>
      </c>
      <c r="E893" s="21" t="s">
        <v>4753</v>
      </c>
      <c r="F893" s="21" t="s">
        <v>4753</v>
      </c>
      <c r="G893" s="21" t="s">
        <v>4754</v>
      </c>
      <c r="H893" s="21" t="s">
        <v>4753</v>
      </c>
    </row>
    <row r="894" ht="15.75" customHeight="1">
      <c r="A894" s="21" t="s">
        <v>1860</v>
      </c>
      <c r="B894" s="21">
        <v>43.28</v>
      </c>
      <c r="C894" s="21">
        <v>4.41</v>
      </c>
      <c r="D894" s="21" t="s">
        <v>4753</v>
      </c>
      <c r="E894" s="21" t="s">
        <v>4753</v>
      </c>
      <c r="F894" s="21" t="s">
        <v>4753</v>
      </c>
      <c r="G894" s="21" t="s">
        <v>4754</v>
      </c>
      <c r="H894" s="21" t="s">
        <v>4753</v>
      </c>
    </row>
    <row r="895" ht="15.75" customHeight="1">
      <c r="A895" s="21" t="s">
        <v>1862</v>
      </c>
      <c r="B895" s="21">
        <v>28.785</v>
      </c>
      <c r="C895" s="21">
        <v>9.1</v>
      </c>
      <c r="D895" s="21" t="s">
        <v>4755</v>
      </c>
      <c r="E895" s="21" t="s">
        <v>4753</v>
      </c>
      <c r="F895" s="21" t="s">
        <v>4756</v>
      </c>
      <c r="G895" s="21">
        <v>1.0</v>
      </c>
      <c r="H895" s="21" t="s">
        <v>4753</v>
      </c>
    </row>
    <row r="896" ht="15.75" customHeight="1">
      <c r="A896" s="21" t="s">
        <v>1864</v>
      </c>
      <c r="B896" s="21">
        <v>25.46</v>
      </c>
      <c r="C896" s="21">
        <v>11.52</v>
      </c>
      <c r="D896" s="21" t="s">
        <v>4755</v>
      </c>
      <c r="E896" s="21" t="s">
        <v>4753</v>
      </c>
      <c r="F896" s="21" t="s">
        <v>4756</v>
      </c>
      <c r="G896" s="21">
        <v>1.0</v>
      </c>
      <c r="H896" s="21" t="s">
        <v>4753</v>
      </c>
    </row>
    <row r="897" ht="15.75" customHeight="1">
      <c r="A897" s="21" t="s">
        <v>1866</v>
      </c>
      <c r="B897" s="21">
        <v>30.8</v>
      </c>
      <c r="C897" s="21">
        <v>10.95</v>
      </c>
      <c r="D897" s="21" t="s">
        <v>4753</v>
      </c>
      <c r="E897" s="21" t="s">
        <v>4753</v>
      </c>
      <c r="F897" s="21" t="s">
        <v>4753</v>
      </c>
      <c r="G897" s="21" t="s">
        <v>4754</v>
      </c>
      <c r="H897" s="21" t="s">
        <v>4753</v>
      </c>
    </row>
    <row r="898" ht="15.75" customHeight="1">
      <c r="A898" s="21" t="s">
        <v>1868</v>
      </c>
      <c r="B898" s="21">
        <v>28.88</v>
      </c>
      <c r="C898" s="21">
        <v>11.5</v>
      </c>
      <c r="D898" s="21" t="s">
        <v>4753</v>
      </c>
      <c r="E898" s="21" t="s">
        <v>4753</v>
      </c>
      <c r="F898" s="21" t="s">
        <v>4753</v>
      </c>
      <c r="G898" s="21" t="s">
        <v>4754</v>
      </c>
      <c r="H898" s="21" t="s">
        <v>4753</v>
      </c>
    </row>
    <row r="899" ht="15.75" customHeight="1">
      <c r="A899" s="21" t="s">
        <v>1870</v>
      </c>
      <c r="B899" s="21">
        <v>23.0</v>
      </c>
      <c r="C899" s="21">
        <v>9.88</v>
      </c>
      <c r="D899" s="21" t="s">
        <v>4753</v>
      </c>
      <c r="E899" s="21" t="s">
        <v>4753</v>
      </c>
      <c r="F899" s="21" t="s">
        <v>4753</v>
      </c>
      <c r="G899" s="21" t="s">
        <v>4754</v>
      </c>
      <c r="H899" s="21" t="s">
        <v>4753</v>
      </c>
    </row>
    <row r="900" ht="15.75" customHeight="1">
      <c r="A900" s="21" t="s">
        <v>1872</v>
      </c>
      <c r="B900" s="21">
        <v>38.25</v>
      </c>
      <c r="C900" s="21">
        <v>6.2</v>
      </c>
      <c r="D900" s="21" t="s">
        <v>4753</v>
      </c>
      <c r="E900" s="21" t="s">
        <v>4753</v>
      </c>
      <c r="F900" s="21" t="s">
        <v>4753</v>
      </c>
      <c r="G900" s="21">
        <v>1.0</v>
      </c>
      <c r="H900" s="21" t="s">
        <v>4753</v>
      </c>
    </row>
    <row r="901" ht="15.75" customHeight="1">
      <c r="A901" s="21" t="s">
        <v>1874</v>
      </c>
      <c r="B901" s="21">
        <v>39.25</v>
      </c>
      <c r="C901" s="21">
        <v>8.41</v>
      </c>
      <c r="D901" s="21" t="s">
        <v>4755</v>
      </c>
      <c r="E901" s="21" t="s">
        <v>4753</v>
      </c>
      <c r="F901" s="21" t="s">
        <v>4753</v>
      </c>
      <c r="G901" s="21">
        <v>1.0</v>
      </c>
      <c r="H901" s="21" t="s">
        <v>4753</v>
      </c>
    </row>
    <row r="902" ht="15.75" customHeight="1">
      <c r="A902" s="21" t="s">
        <v>1876</v>
      </c>
      <c r="B902" s="21">
        <v>26.6</v>
      </c>
      <c r="C902" s="21">
        <v>5.07</v>
      </c>
      <c r="D902" s="21" t="s">
        <v>4755</v>
      </c>
      <c r="E902" s="21" t="s">
        <v>4753</v>
      </c>
      <c r="F902" s="21" t="s">
        <v>4753</v>
      </c>
      <c r="G902" s="21">
        <v>2.0</v>
      </c>
      <c r="H902" s="21" t="s">
        <v>4753</v>
      </c>
    </row>
    <row r="903" ht="15.75" customHeight="1">
      <c r="A903" s="21" t="s">
        <v>1878</v>
      </c>
      <c r="B903" s="21">
        <v>35.7</v>
      </c>
      <c r="C903" s="21">
        <v>4.06</v>
      </c>
      <c r="D903" s="21" t="s">
        <v>4753</v>
      </c>
      <c r="E903" s="21" t="s">
        <v>4753</v>
      </c>
      <c r="F903" s="21" t="s">
        <v>4756</v>
      </c>
      <c r="G903" s="21">
        <v>1.0</v>
      </c>
      <c r="H903" s="21" t="s">
        <v>4753</v>
      </c>
    </row>
    <row r="904" ht="15.75" customHeight="1">
      <c r="A904" s="21" t="s">
        <v>1880</v>
      </c>
      <c r="B904" s="21">
        <v>20.1</v>
      </c>
      <c r="C904" s="21">
        <v>10.52</v>
      </c>
      <c r="D904" s="21" t="s">
        <v>4753</v>
      </c>
      <c r="E904" s="21" t="s">
        <v>4753</v>
      </c>
      <c r="F904" s="21" t="s">
        <v>4753</v>
      </c>
      <c r="G904" s="21" t="s">
        <v>4754</v>
      </c>
      <c r="H904" s="21" t="s">
        <v>4753</v>
      </c>
    </row>
    <row r="905" ht="15.75" customHeight="1">
      <c r="A905" s="21" t="s">
        <v>1882</v>
      </c>
      <c r="B905" s="21">
        <v>22.23</v>
      </c>
      <c r="C905" s="21">
        <v>9.65</v>
      </c>
      <c r="D905" s="21" t="s">
        <v>4753</v>
      </c>
      <c r="E905" s="21" t="s">
        <v>4753</v>
      </c>
      <c r="F905" s="21" t="s">
        <v>4753</v>
      </c>
      <c r="G905" s="21" t="s">
        <v>4754</v>
      </c>
      <c r="H905" s="21" t="s">
        <v>4753</v>
      </c>
    </row>
    <row r="906" ht="15.75" customHeight="1">
      <c r="A906" s="21" t="s">
        <v>1884</v>
      </c>
      <c r="B906" s="21">
        <v>36.47</v>
      </c>
      <c r="C906" s="21">
        <v>6.21</v>
      </c>
      <c r="D906" s="21" t="s">
        <v>4753</v>
      </c>
      <c r="E906" s="21" t="s">
        <v>4753</v>
      </c>
      <c r="F906" s="21" t="s">
        <v>4753</v>
      </c>
      <c r="G906" s="21" t="s">
        <v>4754</v>
      </c>
      <c r="H906" s="21" t="s">
        <v>4753</v>
      </c>
    </row>
    <row r="907" ht="15.75" customHeight="1">
      <c r="A907" s="21" t="s">
        <v>1886</v>
      </c>
      <c r="B907" s="21">
        <v>49.64</v>
      </c>
      <c r="C907" s="21">
        <v>4.76</v>
      </c>
      <c r="D907" s="21" t="s">
        <v>4753</v>
      </c>
      <c r="E907" s="21" t="s">
        <v>4753</v>
      </c>
      <c r="F907" s="21" t="s">
        <v>4756</v>
      </c>
      <c r="G907" s="21">
        <v>1.0</v>
      </c>
      <c r="H907" s="21" t="s">
        <v>4753</v>
      </c>
    </row>
    <row r="908" ht="15.75" customHeight="1">
      <c r="A908" s="21" t="s">
        <v>1888</v>
      </c>
      <c r="B908" s="21">
        <v>36.8</v>
      </c>
      <c r="C908" s="21">
        <v>5.73</v>
      </c>
      <c r="D908" s="21" t="s">
        <v>4755</v>
      </c>
      <c r="E908" s="21" t="s">
        <v>4753</v>
      </c>
      <c r="F908" s="21" t="s">
        <v>4756</v>
      </c>
      <c r="G908" s="21">
        <v>1.0</v>
      </c>
      <c r="H908" s="21" t="s">
        <v>4753</v>
      </c>
    </row>
    <row r="909" ht="15.75" customHeight="1">
      <c r="A909" s="21" t="s">
        <v>1890</v>
      </c>
      <c r="B909" s="21">
        <v>33.88</v>
      </c>
      <c r="C909" s="21">
        <v>10.78</v>
      </c>
      <c r="D909" s="21" t="s">
        <v>4755</v>
      </c>
      <c r="E909" s="21" t="s">
        <v>4753</v>
      </c>
      <c r="F909" s="21" t="s">
        <v>4753</v>
      </c>
      <c r="G909" s="21" t="s">
        <v>4754</v>
      </c>
      <c r="H909" s="21" t="s">
        <v>4753</v>
      </c>
    </row>
    <row r="910" ht="15.75" customHeight="1">
      <c r="A910" s="21" t="s">
        <v>1892</v>
      </c>
      <c r="B910" s="21">
        <v>32.01</v>
      </c>
      <c r="C910" s="21">
        <v>5.08</v>
      </c>
      <c r="D910" s="21" t="s">
        <v>4755</v>
      </c>
      <c r="E910" s="21" t="s">
        <v>4753</v>
      </c>
      <c r="F910" s="21" t="s">
        <v>4753</v>
      </c>
      <c r="G910" s="21">
        <v>1.0</v>
      </c>
      <c r="H910" s="21" t="s">
        <v>4753</v>
      </c>
    </row>
    <row r="911" ht="15.75" customHeight="1">
      <c r="A911" s="21" t="s">
        <v>1894</v>
      </c>
      <c r="B911" s="21">
        <v>33.63</v>
      </c>
      <c r="C911" s="21">
        <v>11.39</v>
      </c>
      <c r="D911" s="21" t="s">
        <v>4753</v>
      </c>
      <c r="E911" s="21" t="s">
        <v>4753</v>
      </c>
      <c r="F911" s="21" t="s">
        <v>4753</v>
      </c>
      <c r="G911" s="21" t="s">
        <v>4754</v>
      </c>
      <c r="H911" s="21" t="s">
        <v>4753</v>
      </c>
    </row>
    <row r="912" ht="15.75" customHeight="1">
      <c r="A912" s="21" t="s">
        <v>1896</v>
      </c>
      <c r="B912" s="21">
        <v>34.865</v>
      </c>
      <c r="C912" s="21">
        <v>5.35</v>
      </c>
      <c r="D912" s="21" t="s">
        <v>4755</v>
      </c>
      <c r="E912" s="21" t="s">
        <v>4753</v>
      </c>
      <c r="F912" s="21" t="s">
        <v>4753</v>
      </c>
      <c r="G912" s="21">
        <v>1.0</v>
      </c>
      <c r="H912" s="21" t="s">
        <v>4753</v>
      </c>
    </row>
    <row r="913" ht="15.75" customHeight="1">
      <c r="A913" s="21" t="s">
        <v>1898</v>
      </c>
      <c r="B913" s="21">
        <v>43.11</v>
      </c>
      <c r="C913" s="21">
        <v>5.6</v>
      </c>
      <c r="D913" s="21" t="s">
        <v>4753</v>
      </c>
      <c r="E913" s="21" t="s">
        <v>4753</v>
      </c>
      <c r="F913" s="21" t="s">
        <v>4753</v>
      </c>
      <c r="G913" s="21" t="s">
        <v>4754</v>
      </c>
      <c r="H913" s="21" t="s">
        <v>4753</v>
      </c>
    </row>
    <row r="914" ht="15.75" customHeight="1">
      <c r="A914" s="21" t="s">
        <v>1900</v>
      </c>
      <c r="B914" s="21">
        <v>30.305</v>
      </c>
      <c r="C914" s="21">
        <v>4.27</v>
      </c>
      <c r="D914" s="21" t="s">
        <v>4755</v>
      </c>
      <c r="E914" s="21" t="s">
        <v>4753</v>
      </c>
      <c r="F914" s="21" t="s">
        <v>4753</v>
      </c>
      <c r="G914" s="21">
        <v>1.0</v>
      </c>
      <c r="H914" s="21" t="s">
        <v>4753</v>
      </c>
    </row>
    <row r="915" ht="15.75" customHeight="1">
      <c r="A915" s="21" t="s">
        <v>1902</v>
      </c>
      <c r="B915" s="21">
        <v>25.175</v>
      </c>
      <c r="C915" s="21">
        <v>5.57</v>
      </c>
      <c r="D915" s="21" t="s">
        <v>4755</v>
      </c>
      <c r="E915" s="21" t="s">
        <v>4753</v>
      </c>
      <c r="F915" s="21" t="s">
        <v>4753</v>
      </c>
      <c r="G915" s="21">
        <v>1.0</v>
      </c>
      <c r="H915" s="21" t="s">
        <v>4753</v>
      </c>
    </row>
    <row r="916" ht="15.75" customHeight="1">
      <c r="A916" s="21" t="s">
        <v>1904</v>
      </c>
      <c r="B916" s="21">
        <v>26.8</v>
      </c>
      <c r="C916" s="21">
        <v>5.68</v>
      </c>
      <c r="D916" s="21" t="s">
        <v>4755</v>
      </c>
      <c r="E916" s="21" t="s">
        <v>4753</v>
      </c>
      <c r="F916" s="21" t="s">
        <v>4753</v>
      </c>
      <c r="G916" s="21">
        <v>1.0</v>
      </c>
      <c r="H916" s="21" t="s">
        <v>4753</v>
      </c>
    </row>
    <row r="917" ht="15.75" customHeight="1">
      <c r="A917" s="21" t="s">
        <v>1906</v>
      </c>
      <c r="B917" s="21">
        <v>21.78</v>
      </c>
      <c r="C917" s="21">
        <v>5.3</v>
      </c>
      <c r="D917" s="21" t="s">
        <v>4753</v>
      </c>
      <c r="E917" s="21" t="s">
        <v>4755</v>
      </c>
      <c r="F917" s="21" t="s">
        <v>4753</v>
      </c>
      <c r="G917" s="21">
        <v>1.0</v>
      </c>
      <c r="H917" s="21" t="s">
        <v>4753</v>
      </c>
    </row>
    <row r="918" ht="15.75" customHeight="1">
      <c r="A918" s="21" t="s">
        <v>1908</v>
      </c>
      <c r="B918" s="21">
        <v>30.14</v>
      </c>
      <c r="C918" s="21">
        <v>9.45</v>
      </c>
      <c r="D918" s="21" t="s">
        <v>4755</v>
      </c>
      <c r="E918" s="21" t="s">
        <v>4753</v>
      </c>
      <c r="F918" s="21" t="s">
        <v>4753</v>
      </c>
      <c r="G918" s="21" t="s">
        <v>4754</v>
      </c>
      <c r="H918" s="21" t="s">
        <v>4753</v>
      </c>
    </row>
    <row r="919" ht="15.75" customHeight="1">
      <c r="A919" s="21" t="s">
        <v>1910</v>
      </c>
      <c r="B919" s="21">
        <v>29.7</v>
      </c>
      <c r="C919" s="21">
        <v>6.79</v>
      </c>
      <c r="D919" s="21" t="s">
        <v>4755</v>
      </c>
      <c r="E919" s="21" t="s">
        <v>4753</v>
      </c>
      <c r="F919" s="21" t="s">
        <v>4753</v>
      </c>
      <c r="G919" s="21" t="s">
        <v>4754</v>
      </c>
      <c r="H919" s="21" t="s">
        <v>4753</v>
      </c>
    </row>
    <row r="920" ht="15.75" customHeight="1">
      <c r="A920" s="21" t="s">
        <v>1912</v>
      </c>
      <c r="B920" s="21">
        <v>32.395</v>
      </c>
      <c r="C920" s="21">
        <v>11.1</v>
      </c>
      <c r="D920" s="21" t="s">
        <v>4755</v>
      </c>
      <c r="E920" s="21" t="s">
        <v>4753</v>
      </c>
      <c r="F920" s="21" t="s">
        <v>4753</v>
      </c>
      <c r="G920" s="21" t="s">
        <v>4754</v>
      </c>
      <c r="H920" s="21" t="s">
        <v>4753</v>
      </c>
    </row>
    <row r="921" ht="15.75" customHeight="1">
      <c r="A921" s="21" t="s">
        <v>1914</v>
      </c>
      <c r="B921" s="21">
        <v>36.64</v>
      </c>
      <c r="C921" s="21">
        <v>7.26</v>
      </c>
      <c r="D921" s="21" t="s">
        <v>4753</v>
      </c>
      <c r="E921" s="21" t="s">
        <v>4753</v>
      </c>
      <c r="F921" s="21" t="s">
        <v>4753</v>
      </c>
      <c r="G921" s="21" t="s">
        <v>4754</v>
      </c>
      <c r="H921" s="21" t="s">
        <v>4753</v>
      </c>
    </row>
    <row r="922" ht="15.75" customHeight="1">
      <c r="A922" s="21" t="s">
        <v>1916</v>
      </c>
      <c r="B922" s="21">
        <v>39.05</v>
      </c>
      <c r="C922" s="21">
        <v>5.27</v>
      </c>
      <c r="D922" s="21" t="s">
        <v>4755</v>
      </c>
      <c r="E922" s="21" t="s">
        <v>4753</v>
      </c>
      <c r="F922" s="21" t="s">
        <v>4753</v>
      </c>
      <c r="G922" s="21">
        <v>1.0</v>
      </c>
      <c r="H922" s="21" t="s">
        <v>4753</v>
      </c>
    </row>
    <row r="923" ht="15.75" customHeight="1">
      <c r="A923" s="21" t="s">
        <v>1918</v>
      </c>
      <c r="B923" s="21">
        <v>33.1</v>
      </c>
      <c r="C923" s="21">
        <v>5.46</v>
      </c>
      <c r="D923" s="21" t="s">
        <v>4755</v>
      </c>
      <c r="E923" s="21" t="s">
        <v>4753</v>
      </c>
      <c r="F923" s="21" t="s">
        <v>4753</v>
      </c>
      <c r="G923" s="21">
        <v>1.0</v>
      </c>
      <c r="H923" s="21" t="s">
        <v>4753</v>
      </c>
    </row>
    <row r="924" ht="15.75" customHeight="1">
      <c r="A924" s="21" t="s">
        <v>1920</v>
      </c>
      <c r="B924" s="21">
        <v>31.825</v>
      </c>
      <c r="C924" s="21">
        <v>8.13</v>
      </c>
      <c r="D924" s="21" t="s">
        <v>4753</v>
      </c>
      <c r="E924" s="21" t="s">
        <v>4753</v>
      </c>
      <c r="F924" s="21" t="s">
        <v>4753</v>
      </c>
      <c r="G924" s="21" t="s">
        <v>4754</v>
      </c>
      <c r="H924" s="21" t="s">
        <v>4753</v>
      </c>
    </row>
    <row r="925" ht="15.75" customHeight="1">
      <c r="A925" s="21" t="s">
        <v>1922</v>
      </c>
      <c r="B925" s="21">
        <v>29.0</v>
      </c>
      <c r="C925" s="21">
        <v>4.25</v>
      </c>
      <c r="D925" s="21" t="s">
        <v>4755</v>
      </c>
      <c r="E925" s="21" t="s">
        <v>4753</v>
      </c>
      <c r="F925" s="21" t="s">
        <v>4753</v>
      </c>
      <c r="G925" s="21">
        <v>1.0</v>
      </c>
      <c r="H925" s="21" t="s">
        <v>4753</v>
      </c>
    </row>
    <row r="926" ht="15.75" customHeight="1">
      <c r="A926" s="21" t="s">
        <v>1924</v>
      </c>
      <c r="B926" s="21">
        <v>30.495</v>
      </c>
      <c r="C926" s="21">
        <v>8.68</v>
      </c>
      <c r="D926" s="21" t="s">
        <v>4753</v>
      </c>
      <c r="E926" s="21" t="s">
        <v>4753</v>
      </c>
      <c r="F926" s="21" t="s">
        <v>4753</v>
      </c>
      <c r="G926" s="21" t="s">
        <v>4754</v>
      </c>
      <c r="H926" s="21" t="s">
        <v>4753</v>
      </c>
    </row>
    <row r="927" ht="15.75" customHeight="1">
      <c r="A927" s="21" t="s">
        <v>1926</v>
      </c>
      <c r="B927" s="21">
        <v>25.2</v>
      </c>
      <c r="C927" s="21">
        <v>6.25</v>
      </c>
      <c r="D927" s="21" t="s">
        <v>4755</v>
      </c>
      <c r="E927" s="21" t="s">
        <v>4753</v>
      </c>
      <c r="F927" s="21" t="s">
        <v>4753</v>
      </c>
      <c r="G927" s="21">
        <v>1.0</v>
      </c>
      <c r="H927" s="21" t="s">
        <v>4753</v>
      </c>
    </row>
    <row r="928" ht="15.75" customHeight="1">
      <c r="A928" s="21" t="s">
        <v>1928</v>
      </c>
      <c r="B928" s="21">
        <v>22.77</v>
      </c>
      <c r="C928" s="21">
        <v>4.47</v>
      </c>
      <c r="D928" s="21" t="s">
        <v>4755</v>
      </c>
      <c r="E928" s="21" t="s">
        <v>4753</v>
      </c>
      <c r="F928" s="21" t="s">
        <v>4753</v>
      </c>
      <c r="G928" s="21">
        <v>1.0</v>
      </c>
      <c r="H928" s="21" t="s">
        <v>4753</v>
      </c>
    </row>
    <row r="929" ht="15.75" customHeight="1">
      <c r="A929" s="21" t="s">
        <v>1930</v>
      </c>
      <c r="B929" s="21">
        <v>23.18</v>
      </c>
      <c r="C929" s="21">
        <v>8.31</v>
      </c>
      <c r="D929" s="21" t="s">
        <v>4753</v>
      </c>
      <c r="E929" s="21" t="s">
        <v>4753</v>
      </c>
      <c r="F929" s="21" t="s">
        <v>4753</v>
      </c>
      <c r="G929" s="21" t="s">
        <v>4754</v>
      </c>
      <c r="H929" s="21" t="s">
        <v>4753</v>
      </c>
    </row>
    <row r="930" ht="15.75" customHeight="1">
      <c r="A930" s="21" t="s">
        <v>1932</v>
      </c>
      <c r="B930" s="21">
        <v>35.41</v>
      </c>
      <c r="C930" s="21">
        <v>5.68</v>
      </c>
      <c r="D930" s="21" t="s">
        <v>4753</v>
      </c>
      <c r="E930" s="21" t="s">
        <v>4753</v>
      </c>
      <c r="F930" s="21" t="s">
        <v>4753</v>
      </c>
      <c r="G930" s="21" t="s">
        <v>4754</v>
      </c>
      <c r="H930" s="21" t="s">
        <v>4753</v>
      </c>
    </row>
    <row r="931" ht="15.75" customHeight="1">
      <c r="A931" s="21" t="s">
        <v>1934</v>
      </c>
      <c r="B931" s="21">
        <v>32.11</v>
      </c>
      <c r="C931" s="21">
        <v>4.75</v>
      </c>
      <c r="D931" s="21" t="s">
        <v>4755</v>
      </c>
      <c r="E931" s="21" t="s">
        <v>4753</v>
      </c>
      <c r="F931" s="21" t="s">
        <v>4753</v>
      </c>
      <c r="G931" s="21">
        <v>2.0</v>
      </c>
      <c r="H931" s="21" t="s">
        <v>4753</v>
      </c>
    </row>
    <row r="932" ht="15.75" customHeight="1">
      <c r="A932" s="21" t="s">
        <v>1936</v>
      </c>
      <c r="B932" s="21">
        <v>34.48</v>
      </c>
      <c r="C932" s="21">
        <v>6.31</v>
      </c>
      <c r="D932" s="21" t="s">
        <v>4753</v>
      </c>
      <c r="E932" s="21" t="s">
        <v>4753</v>
      </c>
      <c r="F932" s="21" t="s">
        <v>4756</v>
      </c>
      <c r="G932" s="21">
        <v>1.0</v>
      </c>
      <c r="H932" s="21" t="s">
        <v>4753</v>
      </c>
    </row>
    <row r="933" ht="15.75" customHeight="1">
      <c r="A933" s="21" t="s">
        <v>1938</v>
      </c>
      <c r="B933" s="21">
        <v>34.39</v>
      </c>
      <c r="C933" s="21">
        <v>6.28</v>
      </c>
      <c r="D933" s="21" t="s">
        <v>4755</v>
      </c>
      <c r="E933" s="21" t="s">
        <v>4753</v>
      </c>
      <c r="F933" s="21" t="s">
        <v>4753</v>
      </c>
      <c r="G933" s="21">
        <v>1.0</v>
      </c>
      <c r="H933" s="21" t="s">
        <v>4753</v>
      </c>
    </row>
    <row r="934" ht="15.75" customHeight="1">
      <c r="A934" s="21" t="s">
        <v>1940</v>
      </c>
      <c r="B934" s="21">
        <v>26.4</v>
      </c>
      <c r="C934" s="21">
        <v>9.29</v>
      </c>
      <c r="D934" s="21" t="s">
        <v>4755</v>
      </c>
      <c r="E934" s="21" t="s">
        <v>4753</v>
      </c>
      <c r="F934" s="21" t="s">
        <v>4756</v>
      </c>
      <c r="G934" s="21">
        <v>1.0</v>
      </c>
      <c r="H934" s="21" t="s">
        <v>4753</v>
      </c>
    </row>
    <row r="935" ht="15.75" customHeight="1">
      <c r="A935" s="21" t="s">
        <v>1942</v>
      </c>
      <c r="B935" s="21">
        <v>28.1</v>
      </c>
      <c r="C935" s="21">
        <v>5.79</v>
      </c>
      <c r="D935" s="21" t="s">
        <v>4755</v>
      </c>
      <c r="E935" s="21" t="s">
        <v>4753</v>
      </c>
      <c r="F935" s="21" t="s">
        <v>4756</v>
      </c>
      <c r="G935" s="21">
        <v>1.0</v>
      </c>
      <c r="H935" s="21" t="s">
        <v>4753</v>
      </c>
    </row>
    <row r="936" ht="15.75" customHeight="1">
      <c r="A936" s="21" t="s">
        <v>1944</v>
      </c>
      <c r="B936" s="21">
        <v>27.0</v>
      </c>
      <c r="C936" s="21">
        <v>4.54</v>
      </c>
      <c r="D936" s="21" t="s">
        <v>4755</v>
      </c>
      <c r="E936" s="21" t="s">
        <v>4753</v>
      </c>
      <c r="F936" s="21" t="s">
        <v>4753</v>
      </c>
      <c r="G936" s="21">
        <v>1.0</v>
      </c>
      <c r="H936" s="21" t="s">
        <v>4753</v>
      </c>
    </row>
    <row r="937" ht="15.75" customHeight="1">
      <c r="A937" s="21" t="s">
        <v>1946</v>
      </c>
      <c r="B937" s="21">
        <v>28.595</v>
      </c>
      <c r="C937" s="21">
        <v>4.68</v>
      </c>
      <c r="D937" s="21" t="s">
        <v>4755</v>
      </c>
      <c r="E937" s="21" t="s">
        <v>4753</v>
      </c>
      <c r="F937" s="21" t="s">
        <v>4753</v>
      </c>
      <c r="G937" s="21">
        <v>1.0</v>
      </c>
      <c r="H937" s="21" t="s">
        <v>4753</v>
      </c>
    </row>
    <row r="938" ht="15.75" customHeight="1">
      <c r="A938" s="21" t="s">
        <v>1948</v>
      </c>
      <c r="B938" s="21">
        <v>36.8</v>
      </c>
      <c r="C938" s="21">
        <v>5.88</v>
      </c>
      <c r="D938" s="21" t="s">
        <v>4753</v>
      </c>
      <c r="E938" s="21" t="s">
        <v>4753</v>
      </c>
      <c r="F938" s="21" t="s">
        <v>4753</v>
      </c>
      <c r="G938" s="21">
        <v>1.0</v>
      </c>
      <c r="H938" s="21" t="s">
        <v>4753</v>
      </c>
    </row>
    <row r="939" ht="15.75" customHeight="1">
      <c r="A939" s="21" t="s">
        <v>1950</v>
      </c>
      <c r="B939" s="21">
        <v>23.75</v>
      </c>
      <c r="C939" s="21">
        <v>5.42</v>
      </c>
      <c r="D939" s="21" t="s">
        <v>4755</v>
      </c>
      <c r="E939" s="21" t="s">
        <v>4753</v>
      </c>
      <c r="F939" s="21" t="s">
        <v>4756</v>
      </c>
      <c r="G939" s="21">
        <v>1.0</v>
      </c>
      <c r="H939" s="21" t="s">
        <v>4753</v>
      </c>
    </row>
    <row r="940" ht="15.75" customHeight="1">
      <c r="A940" s="21" t="s">
        <v>1952</v>
      </c>
      <c r="B940" s="21">
        <v>35.62</v>
      </c>
      <c r="C940" s="21">
        <v>4.16</v>
      </c>
      <c r="D940" s="21" t="s">
        <v>4753</v>
      </c>
      <c r="E940" s="21" t="s">
        <v>4753</v>
      </c>
      <c r="F940" s="21" t="s">
        <v>4753</v>
      </c>
      <c r="G940" s="21" t="s">
        <v>4754</v>
      </c>
      <c r="H940" s="21" t="s">
        <v>4753</v>
      </c>
    </row>
    <row r="941" ht="15.75" customHeight="1">
      <c r="A941" s="21" t="s">
        <v>1954</v>
      </c>
      <c r="B941" s="21">
        <v>30.69</v>
      </c>
      <c r="C941" s="21">
        <v>7.05</v>
      </c>
      <c r="D941" s="21" t="s">
        <v>4755</v>
      </c>
      <c r="E941" s="21" t="s">
        <v>4753</v>
      </c>
      <c r="F941" s="21" t="s">
        <v>4753</v>
      </c>
      <c r="G941" s="21">
        <v>2.0</v>
      </c>
      <c r="H941" s="21" t="s">
        <v>4753</v>
      </c>
    </row>
    <row r="942" ht="15.75" customHeight="1">
      <c r="A942" s="21" t="s">
        <v>1956</v>
      </c>
      <c r="B942" s="21">
        <v>35.8</v>
      </c>
      <c r="C942" s="21">
        <v>5.63</v>
      </c>
      <c r="D942" s="21" t="s">
        <v>4755</v>
      </c>
      <c r="E942" s="21" t="s">
        <v>4753</v>
      </c>
      <c r="F942" s="21" t="s">
        <v>4753</v>
      </c>
      <c r="G942" s="21">
        <v>2.0</v>
      </c>
      <c r="H942" s="21" t="s">
        <v>4753</v>
      </c>
    </row>
    <row r="943" ht="15.75" customHeight="1">
      <c r="A943" s="21" t="s">
        <v>1958</v>
      </c>
      <c r="B943" s="21">
        <v>28.785</v>
      </c>
      <c r="C943" s="21">
        <v>4.24</v>
      </c>
      <c r="D943" s="21" t="s">
        <v>4755</v>
      </c>
      <c r="E943" s="21" t="s">
        <v>4753</v>
      </c>
      <c r="F943" s="21" t="s">
        <v>4753</v>
      </c>
      <c r="G943" s="21">
        <v>2.0</v>
      </c>
      <c r="H943" s="21" t="s">
        <v>4753</v>
      </c>
    </row>
    <row r="944" ht="15.75" customHeight="1">
      <c r="A944" s="21" t="s">
        <v>1960</v>
      </c>
      <c r="B944" s="21">
        <v>28.595</v>
      </c>
      <c r="C944" s="21">
        <v>4.96</v>
      </c>
      <c r="D944" s="21" t="s">
        <v>4755</v>
      </c>
      <c r="E944" s="21" t="s">
        <v>4753</v>
      </c>
      <c r="F944" s="21" t="s">
        <v>4753</v>
      </c>
      <c r="G944" s="21">
        <v>2.0</v>
      </c>
      <c r="H944" s="21" t="s">
        <v>4753</v>
      </c>
    </row>
    <row r="945" ht="15.75" customHeight="1">
      <c r="A945" s="21" t="s">
        <v>1962</v>
      </c>
      <c r="B945" s="21">
        <v>48.75</v>
      </c>
      <c r="C945" s="21">
        <v>4.34</v>
      </c>
      <c r="D945" s="21" t="s">
        <v>4753</v>
      </c>
      <c r="E945" s="21" t="s">
        <v>4753</v>
      </c>
      <c r="F945" s="21" t="s">
        <v>4753</v>
      </c>
      <c r="G945" s="21" t="s">
        <v>4754</v>
      </c>
      <c r="H945" s="21" t="s">
        <v>4753</v>
      </c>
    </row>
    <row r="946" ht="15.75" customHeight="1">
      <c r="A946" s="21" t="s">
        <v>1964</v>
      </c>
      <c r="B946" s="21">
        <v>28.31</v>
      </c>
      <c r="C946" s="21">
        <v>5.43</v>
      </c>
      <c r="D946" s="21" t="s">
        <v>4755</v>
      </c>
      <c r="E946" s="21" t="s">
        <v>4753</v>
      </c>
      <c r="F946" s="21" t="s">
        <v>4753</v>
      </c>
      <c r="G946" s="21">
        <v>2.0</v>
      </c>
      <c r="H946" s="21" t="s">
        <v>4753</v>
      </c>
    </row>
    <row r="947" ht="15.75" customHeight="1">
      <c r="A947" s="21" t="s">
        <v>1966</v>
      </c>
      <c r="B947" s="21">
        <v>38.39</v>
      </c>
      <c r="C947" s="21">
        <v>8.33</v>
      </c>
      <c r="D947" s="21" t="s">
        <v>4755</v>
      </c>
      <c r="E947" s="21" t="s">
        <v>4753</v>
      </c>
      <c r="F947" s="21" t="s">
        <v>4753</v>
      </c>
      <c r="G947" s="21">
        <v>1.0</v>
      </c>
      <c r="H947" s="21" t="s">
        <v>4753</v>
      </c>
    </row>
    <row r="948" ht="15.75" customHeight="1">
      <c r="A948" s="21" t="s">
        <v>1968</v>
      </c>
      <c r="B948" s="21">
        <v>25.87</v>
      </c>
      <c r="C948" s="21">
        <v>5.63</v>
      </c>
      <c r="D948" s="21" t="s">
        <v>4755</v>
      </c>
      <c r="E948" s="21" t="s">
        <v>4753</v>
      </c>
      <c r="F948" s="21" t="s">
        <v>4753</v>
      </c>
      <c r="G948" s="21">
        <v>1.0</v>
      </c>
      <c r="H948" s="21" t="s">
        <v>4753</v>
      </c>
    </row>
    <row r="949" ht="15.75" customHeight="1">
      <c r="A949" s="21" t="s">
        <v>1970</v>
      </c>
      <c r="B949" s="21">
        <v>43.7</v>
      </c>
      <c r="C949" s="21">
        <v>7.23</v>
      </c>
      <c r="D949" s="21" t="s">
        <v>4753</v>
      </c>
      <c r="E949" s="21" t="s">
        <v>4753</v>
      </c>
      <c r="F949" s="21" t="s">
        <v>4753</v>
      </c>
      <c r="G949" s="21" t="s">
        <v>4754</v>
      </c>
      <c r="H949" s="21" t="s">
        <v>4753</v>
      </c>
    </row>
    <row r="950" ht="15.75" customHeight="1">
      <c r="A950" s="21" t="s">
        <v>1972</v>
      </c>
      <c r="B950" s="21">
        <v>40.945</v>
      </c>
      <c r="C950" s="21">
        <v>10.57</v>
      </c>
      <c r="D950" s="21" t="s">
        <v>4753</v>
      </c>
      <c r="E950" s="21" t="s">
        <v>4753</v>
      </c>
      <c r="F950" s="21" t="s">
        <v>4753</v>
      </c>
      <c r="G950" s="21" t="s">
        <v>4754</v>
      </c>
      <c r="H950" s="21" t="s">
        <v>4753</v>
      </c>
    </row>
    <row r="951" ht="15.75" customHeight="1">
      <c r="A951" s="21" t="s">
        <v>1974</v>
      </c>
      <c r="B951" s="21">
        <v>27.94</v>
      </c>
      <c r="C951" s="21">
        <v>7.92</v>
      </c>
      <c r="D951" s="21" t="s">
        <v>4753</v>
      </c>
      <c r="E951" s="21" t="s">
        <v>4753</v>
      </c>
      <c r="F951" s="21" t="s">
        <v>4753</v>
      </c>
      <c r="G951" s="21" t="s">
        <v>4754</v>
      </c>
      <c r="H951" s="21" t="s">
        <v>4753</v>
      </c>
    </row>
    <row r="952" ht="15.75" customHeight="1">
      <c r="A952" s="21" t="s">
        <v>1976</v>
      </c>
      <c r="B952" s="21">
        <v>31.9</v>
      </c>
      <c r="C952" s="21">
        <v>10.12</v>
      </c>
      <c r="D952" s="21" t="s">
        <v>4753</v>
      </c>
      <c r="E952" s="21" t="s">
        <v>4753</v>
      </c>
      <c r="F952" s="21" t="s">
        <v>4753</v>
      </c>
      <c r="G952" s="21">
        <v>2.0</v>
      </c>
      <c r="H952" s="21" t="s">
        <v>4753</v>
      </c>
    </row>
    <row r="953" ht="15.75" customHeight="1">
      <c r="A953" s="21" t="s">
        <v>1978</v>
      </c>
      <c r="B953" s="21">
        <v>31.64</v>
      </c>
      <c r="C953" s="21">
        <v>7.91</v>
      </c>
      <c r="D953" s="21" t="s">
        <v>4753</v>
      </c>
      <c r="E953" s="21" t="s">
        <v>4753</v>
      </c>
      <c r="F953" s="21" t="s">
        <v>4753</v>
      </c>
      <c r="G953" s="21" t="s">
        <v>4754</v>
      </c>
      <c r="H953" s="21" t="s">
        <v>4753</v>
      </c>
    </row>
    <row r="954" ht="15.75" customHeight="1">
      <c r="A954" s="21" t="s">
        <v>1980</v>
      </c>
      <c r="B954" s="21">
        <v>46.7</v>
      </c>
      <c r="C954" s="21">
        <v>10.9</v>
      </c>
      <c r="D954" s="21" t="s">
        <v>4753</v>
      </c>
      <c r="E954" s="21" t="s">
        <v>4753</v>
      </c>
      <c r="F954" s="21" t="s">
        <v>4753</v>
      </c>
      <c r="G954" s="21" t="s">
        <v>4754</v>
      </c>
      <c r="H954" s="21" t="s">
        <v>4753</v>
      </c>
    </row>
    <row r="955" ht="15.75" customHeight="1">
      <c r="A955" s="21" t="s">
        <v>1982</v>
      </c>
      <c r="B955" s="21">
        <v>18.335</v>
      </c>
      <c r="C955" s="21">
        <v>11.83</v>
      </c>
      <c r="D955" s="21" t="s">
        <v>4753</v>
      </c>
      <c r="E955" s="21" t="s">
        <v>4753</v>
      </c>
      <c r="F955" s="21" t="s">
        <v>4753</v>
      </c>
      <c r="G955" s="21" t="s">
        <v>4754</v>
      </c>
      <c r="H955" s="21" t="s">
        <v>4753</v>
      </c>
    </row>
    <row r="956" ht="15.75" customHeight="1">
      <c r="A956" s="21" t="s">
        <v>1984</v>
      </c>
      <c r="B956" s="21">
        <v>31.24</v>
      </c>
      <c r="C956" s="21">
        <v>7.42</v>
      </c>
      <c r="D956" s="21" t="s">
        <v>4755</v>
      </c>
      <c r="E956" s="21" t="s">
        <v>4753</v>
      </c>
      <c r="F956" s="21" t="s">
        <v>4753</v>
      </c>
      <c r="G956" s="21">
        <v>2.0</v>
      </c>
      <c r="H956" s="21" t="s">
        <v>4753</v>
      </c>
    </row>
    <row r="957" ht="15.75" customHeight="1">
      <c r="A957" s="21" t="s">
        <v>1986</v>
      </c>
      <c r="B957" s="21">
        <v>39.22</v>
      </c>
      <c r="C957" s="21">
        <v>5.62</v>
      </c>
      <c r="D957" s="21" t="s">
        <v>4755</v>
      </c>
      <c r="E957" s="21" t="s">
        <v>4753</v>
      </c>
      <c r="F957" s="21" t="s">
        <v>4753</v>
      </c>
      <c r="G957" s="21">
        <v>1.0</v>
      </c>
      <c r="H957" s="21" t="s">
        <v>4753</v>
      </c>
    </row>
    <row r="958" ht="15.75" customHeight="1">
      <c r="A958" s="21" t="s">
        <v>1988</v>
      </c>
      <c r="B958" s="21">
        <v>24.415</v>
      </c>
      <c r="C958" s="21">
        <v>7.16</v>
      </c>
      <c r="D958" s="21" t="s">
        <v>4753</v>
      </c>
      <c r="E958" s="21" t="s">
        <v>4753</v>
      </c>
      <c r="F958" s="21" t="s">
        <v>4753</v>
      </c>
      <c r="G958" s="21" t="s">
        <v>4754</v>
      </c>
      <c r="H958" s="21" t="s">
        <v>4753</v>
      </c>
    </row>
    <row r="959" ht="15.75" customHeight="1">
      <c r="A959" s="21" t="s">
        <v>1990</v>
      </c>
      <c r="B959" s="21">
        <v>32.3</v>
      </c>
      <c r="C959" s="21">
        <v>9.89</v>
      </c>
      <c r="D959" s="21" t="s">
        <v>4753</v>
      </c>
      <c r="E959" s="21" t="s">
        <v>4753</v>
      </c>
      <c r="F959" s="21" t="s">
        <v>4753</v>
      </c>
      <c r="G959" s="21" t="s">
        <v>4754</v>
      </c>
      <c r="H959" s="21" t="s">
        <v>4753</v>
      </c>
    </row>
    <row r="960" ht="15.75" customHeight="1">
      <c r="A960" s="21" t="s">
        <v>1992</v>
      </c>
      <c r="B960" s="21">
        <v>39.94</v>
      </c>
      <c r="C960" s="21">
        <v>5.14</v>
      </c>
      <c r="D960" s="21" t="s">
        <v>4753</v>
      </c>
      <c r="E960" s="21" t="s">
        <v>4753</v>
      </c>
      <c r="F960" s="21" t="s">
        <v>4753</v>
      </c>
      <c r="G960" s="21" t="s">
        <v>4754</v>
      </c>
      <c r="H960" s="21" t="s">
        <v>4753</v>
      </c>
    </row>
    <row r="961" ht="15.75" customHeight="1">
      <c r="A961" s="21" t="s">
        <v>1994</v>
      </c>
      <c r="B961" s="21">
        <v>30.0</v>
      </c>
      <c r="C961" s="21">
        <v>5.61</v>
      </c>
      <c r="D961" s="21" t="s">
        <v>4755</v>
      </c>
      <c r="E961" s="21" t="s">
        <v>4753</v>
      </c>
      <c r="F961" s="21" t="s">
        <v>4756</v>
      </c>
      <c r="G961" s="21">
        <v>1.0</v>
      </c>
      <c r="H961" s="21" t="s">
        <v>4753</v>
      </c>
    </row>
    <row r="962" ht="15.75" customHeight="1">
      <c r="A962" s="21" t="s">
        <v>1996</v>
      </c>
      <c r="B962" s="21">
        <v>35.34</v>
      </c>
      <c r="C962" s="21">
        <v>5.51</v>
      </c>
      <c r="D962" s="21" t="s">
        <v>4755</v>
      </c>
      <c r="E962" s="21" t="s">
        <v>4753</v>
      </c>
      <c r="F962" s="21" t="s">
        <v>4756</v>
      </c>
      <c r="G962" s="21">
        <v>1.0</v>
      </c>
      <c r="H962" s="21" t="s">
        <v>4753</v>
      </c>
    </row>
    <row r="963" ht="15.75" customHeight="1">
      <c r="A963" s="21" t="s">
        <v>1998</v>
      </c>
      <c r="B963" s="21">
        <v>32.205</v>
      </c>
      <c r="C963" s="21">
        <v>8.38</v>
      </c>
      <c r="D963" s="21" t="s">
        <v>4755</v>
      </c>
      <c r="E963" s="21" t="s">
        <v>4753</v>
      </c>
      <c r="F963" s="21" t="s">
        <v>4753</v>
      </c>
      <c r="G963" s="21">
        <v>2.0</v>
      </c>
      <c r="H963" s="21" t="s">
        <v>4753</v>
      </c>
    </row>
    <row r="964" ht="15.75" customHeight="1">
      <c r="A964" s="21" t="s">
        <v>2000</v>
      </c>
      <c r="B964" s="21">
        <v>33.88</v>
      </c>
      <c r="C964" s="21">
        <v>4.68</v>
      </c>
      <c r="D964" s="21" t="s">
        <v>4753</v>
      </c>
      <c r="E964" s="21" t="s">
        <v>4755</v>
      </c>
      <c r="F964" s="21" t="s">
        <v>4753</v>
      </c>
      <c r="G964" s="21">
        <v>1.0</v>
      </c>
      <c r="H964" s="21" t="s">
        <v>4753</v>
      </c>
    </row>
    <row r="965" ht="15.75" customHeight="1">
      <c r="A965" s="21" t="s">
        <v>2002</v>
      </c>
      <c r="B965" s="21">
        <v>26.63</v>
      </c>
      <c r="C965" s="21">
        <v>4.36</v>
      </c>
      <c r="D965" s="21" t="s">
        <v>4755</v>
      </c>
      <c r="E965" s="21" t="s">
        <v>4753</v>
      </c>
      <c r="F965" s="21" t="s">
        <v>4753</v>
      </c>
      <c r="G965" s="21">
        <v>2.0</v>
      </c>
      <c r="H965" s="21" t="s">
        <v>4753</v>
      </c>
    </row>
    <row r="966" ht="15.75" customHeight="1">
      <c r="A966" s="21" t="s">
        <v>2004</v>
      </c>
      <c r="B966" s="21">
        <v>28.7</v>
      </c>
      <c r="C966" s="21">
        <v>7.74</v>
      </c>
      <c r="D966" s="21" t="s">
        <v>4753</v>
      </c>
      <c r="E966" s="21" t="s">
        <v>4753</v>
      </c>
      <c r="F966" s="21" t="s">
        <v>4753</v>
      </c>
      <c r="G966" s="21" t="s">
        <v>4754</v>
      </c>
      <c r="H966" s="21" t="s">
        <v>4753</v>
      </c>
    </row>
    <row r="967" ht="15.75" customHeight="1">
      <c r="A967" s="21" t="s">
        <v>2006</v>
      </c>
      <c r="B967" s="21">
        <v>25.65</v>
      </c>
      <c r="C967" s="21">
        <v>4.05</v>
      </c>
      <c r="D967" s="21" t="s">
        <v>4755</v>
      </c>
      <c r="E967" s="21" t="s">
        <v>4753</v>
      </c>
      <c r="F967" s="21" t="s">
        <v>4753</v>
      </c>
      <c r="G967" s="21">
        <v>2.0</v>
      </c>
      <c r="H967" s="21" t="s">
        <v>4753</v>
      </c>
    </row>
    <row r="968" ht="15.75" customHeight="1">
      <c r="A968" s="21" t="s">
        <v>2008</v>
      </c>
      <c r="B968" s="21">
        <v>36.385</v>
      </c>
      <c r="C968" s="21">
        <v>11.49</v>
      </c>
      <c r="D968" s="21" t="s">
        <v>4753</v>
      </c>
      <c r="E968" s="21" t="s">
        <v>4753</v>
      </c>
      <c r="F968" s="21" t="s">
        <v>4753</v>
      </c>
      <c r="G968" s="21" t="s">
        <v>4754</v>
      </c>
      <c r="H968" s="21" t="s">
        <v>4753</v>
      </c>
    </row>
    <row r="969" ht="15.75" customHeight="1">
      <c r="A969" s="21" t="s">
        <v>2010</v>
      </c>
      <c r="B969" s="21">
        <v>34.69</v>
      </c>
      <c r="C969" s="21">
        <v>5.65</v>
      </c>
      <c r="D969" s="21" t="s">
        <v>4753</v>
      </c>
      <c r="E969" s="21" t="s">
        <v>4753</v>
      </c>
      <c r="F969" s="21" t="s">
        <v>4753</v>
      </c>
      <c r="G969" s="21" t="s">
        <v>4754</v>
      </c>
      <c r="H969" s="21" t="s">
        <v>4753</v>
      </c>
    </row>
    <row r="970" ht="15.75" customHeight="1">
      <c r="A970" s="21" t="s">
        <v>2012</v>
      </c>
      <c r="B970" s="21">
        <v>37.68</v>
      </c>
      <c r="C970" s="21">
        <v>4.29</v>
      </c>
      <c r="D970" s="21" t="s">
        <v>4755</v>
      </c>
      <c r="E970" s="21" t="s">
        <v>4753</v>
      </c>
      <c r="F970" s="21" t="s">
        <v>4753</v>
      </c>
      <c r="G970" s="21" t="s">
        <v>4754</v>
      </c>
      <c r="H970" s="21" t="s">
        <v>4753</v>
      </c>
    </row>
    <row r="971" ht="15.75" customHeight="1">
      <c r="A971" s="21" t="s">
        <v>2014</v>
      </c>
      <c r="B971" s="21">
        <v>35.49</v>
      </c>
      <c r="C971" s="21">
        <v>4.74</v>
      </c>
      <c r="D971" s="21" t="s">
        <v>4755</v>
      </c>
      <c r="E971" s="21" t="s">
        <v>4753</v>
      </c>
      <c r="F971" s="21" t="s">
        <v>4756</v>
      </c>
      <c r="G971" s="21">
        <v>1.0</v>
      </c>
      <c r="H971" s="21" t="s">
        <v>4753</v>
      </c>
    </row>
    <row r="972" ht="15.75" customHeight="1">
      <c r="A972" s="21" t="s">
        <v>2016</v>
      </c>
      <c r="B972" s="21">
        <v>44.7</v>
      </c>
      <c r="C972" s="21">
        <v>7.6</v>
      </c>
      <c r="D972" s="21" t="s">
        <v>4755</v>
      </c>
      <c r="E972" s="21" t="s">
        <v>4753</v>
      </c>
      <c r="F972" s="21" t="s">
        <v>4753</v>
      </c>
      <c r="G972" s="21">
        <v>2.0</v>
      </c>
      <c r="H972" s="21" t="s">
        <v>4753</v>
      </c>
    </row>
    <row r="973" ht="15.75" customHeight="1">
      <c r="A973" s="21" t="s">
        <v>2018</v>
      </c>
      <c r="B973" s="21">
        <v>38.38</v>
      </c>
      <c r="C973" s="21">
        <v>8.5</v>
      </c>
      <c r="D973" s="21" t="s">
        <v>4755</v>
      </c>
      <c r="E973" s="21" t="s">
        <v>4753</v>
      </c>
      <c r="F973" s="21" t="s">
        <v>4753</v>
      </c>
      <c r="G973" s="21">
        <v>2.0</v>
      </c>
      <c r="H973" s="21" t="s">
        <v>4753</v>
      </c>
    </row>
    <row r="974" ht="15.75" customHeight="1">
      <c r="A974" s="21" t="s">
        <v>2020</v>
      </c>
      <c r="B974" s="21">
        <v>35.245</v>
      </c>
      <c r="C974" s="21">
        <v>11.22</v>
      </c>
      <c r="D974" s="21" t="s">
        <v>4755</v>
      </c>
      <c r="E974" s="21" t="s">
        <v>4753</v>
      </c>
      <c r="F974" s="21" t="s">
        <v>4753</v>
      </c>
      <c r="G974" s="21" t="s">
        <v>4754</v>
      </c>
      <c r="H974" s="21" t="s">
        <v>4753</v>
      </c>
    </row>
    <row r="975" ht="15.75" customHeight="1">
      <c r="A975" s="21" t="s">
        <v>2022</v>
      </c>
      <c r="B975" s="21">
        <v>49.84</v>
      </c>
      <c r="C975" s="21">
        <v>5.1</v>
      </c>
      <c r="D975" s="21" t="s">
        <v>4755</v>
      </c>
      <c r="E975" s="21" t="s">
        <v>4753</v>
      </c>
      <c r="F975" s="21" t="s">
        <v>4756</v>
      </c>
      <c r="G975" s="21">
        <v>1.0</v>
      </c>
      <c r="H975" s="21" t="s">
        <v>4753</v>
      </c>
    </row>
    <row r="976" ht="15.75" customHeight="1">
      <c r="A976" s="21" t="s">
        <v>2024</v>
      </c>
      <c r="B976" s="21">
        <v>49.06</v>
      </c>
      <c r="C976" s="21">
        <v>5.43</v>
      </c>
      <c r="D976" s="21" t="s">
        <v>4755</v>
      </c>
      <c r="E976" s="21" t="s">
        <v>4753</v>
      </c>
      <c r="F976" s="21" t="s">
        <v>4753</v>
      </c>
      <c r="G976" s="21">
        <v>1.0</v>
      </c>
      <c r="H976" s="21" t="s">
        <v>4753</v>
      </c>
    </row>
    <row r="977" ht="15.75" customHeight="1">
      <c r="A977" s="21" t="s">
        <v>2026</v>
      </c>
      <c r="B977" s="21">
        <v>30.88</v>
      </c>
      <c r="C977" s="21">
        <v>5.82</v>
      </c>
      <c r="D977" s="21" t="s">
        <v>4753</v>
      </c>
      <c r="E977" s="21" t="s">
        <v>4753</v>
      </c>
      <c r="F977" s="21" t="s">
        <v>4753</v>
      </c>
      <c r="G977" s="21">
        <v>2.0</v>
      </c>
      <c r="H977" s="21" t="s">
        <v>4753</v>
      </c>
    </row>
    <row r="978" ht="15.75" customHeight="1">
      <c r="A978" s="21" t="s">
        <v>2028</v>
      </c>
      <c r="B978" s="21">
        <v>33.35</v>
      </c>
      <c r="C978" s="21">
        <v>6.05</v>
      </c>
      <c r="D978" s="21" t="s">
        <v>4753</v>
      </c>
      <c r="E978" s="21" t="s">
        <v>4753</v>
      </c>
      <c r="F978" s="21" t="s">
        <v>4756</v>
      </c>
      <c r="G978" s="21">
        <v>1.0</v>
      </c>
      <c r="H978" s="21" t="s">
        <v>4753</v>
      </c>
    </row>
    <row r="979" ht="15.75" customHeight="1">
      <c r="A979" s="21" t="s">
        <v>2030</v>
      </c>
      <c r="B979" s="21">
        <v>38.0</v>
      </c>
      <c r="C979" s="21">
        <v>6.38</v>
      </c>
      <c r="D979" s="21" t="s">
        <v>4755</v>
      </c>
      <c r="E979" s="21" t="s">
        <v>4753</v>
      </c>
      <c r="F979" s="21" t="s">
        <v>4753</v>
      </c>
      <c r="G979" s="21">
        <v>1.0</v>
      </c>
      <c r="H979" s="21" t="s">
        <v>4753</v>
      </c>
    </row>
    <row r="980" ht="15.75" customHeight="1">
      <c r="A980" s="21" t="s">
        <v>2032</v>
      </c>
      <c r="B980" s="21">
        <v>36.08</v>
      </c>
      <c r="C980" s="21">
        <v>5.73</v>
      </c>
      <c r="D980" s="21" t="s">
        <v>4755</v>
      </c>
      <c r="E980" s="21" t="s">
        <v>4753</v>
      </c>
      <c r="F980" s="21" t="s">
        <v>4753</v>
      </c>
      <c r="G980" s="21">
        <v>1.0</v>
      </c>
      <c r="H980" s="21" t="s">
        <v>4753</v>
      </c>
    </row>
    <row r="981" ht="15.75" customHeight="1">
      <c r="A981" s="21" t="s">
        <v>2034</v>
      </c>
      <c r="B981" s="21">
        <v>35.7</v>
      </c>
      <c r="C981" s="21">
        <v>5.47</v>
      </c>
      <c r="D981" s="21" t="s">
        <v>4755</v>
      </c>
      <c r="E981" s="21" t="s">
        <v>4753</v>
      </c>
      <c r="F981" s="21" t="s">
        <v>4753</v>
      </c>
      <c r="G981" s="21">
        <v>1.0</v>
      </c>
      <c r="H981" s="21" t="s">
        <v>4753</v>
      </c>
    </row>
    <row r="982" ht="15.75" customHeight="1">
      <c r="A982" s="21" t="s">
        <v>2036</v>
      </c>
      <c r="B982" s="21">
        <v>34.01</v>
      </c>
      <c r="C982" s="21">
        <v>11.3</v>
      </c>
      <c r="D982" s="21" t="s">
        <v>4753</v>
      </c>
      <c r="E982" s="21" t="s">
        <v>4753</v>
      </c>
      <c r="F982" s="21" t="s">
        <v>4753</v>
      </c>
      <c r="G982" s="21" t="s">
        <v>4754</v>
      </c>
      <c r="H982" s="21" t="s">
        <v>4753</v>
      </c>
    </row>
    <row r="983" ht="15.75" customHeight="1">
      <c r="A983" s="21" t="s">
        <v>2038</v>
      </c>
      <c r="B983" s="21">
        <v>31.54</v>
      </c>
      <c r="C983" s="21">
        <v>6.72</v>
      </c>
      <c r="D983" s="21" t="s">
        <v>4753</v>
      </c>
      <c r="E983" s="21" t="s">
        <v>4753</v>
      </c>
      <c r="F983" s="21" t="s">
        <v>4753</v>
      </c>
      <c r="G983" s="21" t="s">
        <v>4754</v>
      </c>
      <c r="H983" s="21" t="s">
        <v>4753</v>
      </c>
    </row>
    <row r="984" ht="15.75" customHeight="1">
      <c r="A984" s="21" t="s">
        <v>2040</v>
      </c>
      <c r="B984" s="21">
        <v>23.3</v>
      </c>
      <c r="C984" s="21">
        <v>5.36</v>
      </c>
      <c r="D984" s="21" t="s">
        <v>4755</v>
      </c>
      <c r="E984" s="21" t="s">
        <v>4753</v>
      </c>
      <c r="F984" s="21" t="s">
        <v>4753</v>
      </c>
      <c r="G984" s="21">
        <v>1.0</v>
      </c>
      <c r="H984" s="21" t="s">
        <v>4753</v>
      </c>
    </row>
    <row r="985" ht="15.75" customHeight="1">
      <c r="A985" s="21" t="s">
        <v>2042</v>
      </c>
      <c r="B985" s="21">
        <v>27.75</v>
      </c>
      <c r="C985" s="21">
        <v>9.88</v>
      </c>
      <c r="D985" s="21" t="s">
        <v>4753</v>
      </c>
      <c r="E985" s="21" t="s">
        <v>4753</v>
      </c>
      <c r="F985" s="21" t="s">
        <v>4753</v>
      </c>
      <c r="G985" s="21" t="s">
        <v>4754</v>
      </c>
      <c r="H985" s="21" t="s">
        <v>4753</v>
      </c>
    </row>
    <row r="986" ht="15.75" customHeight="1">
      <c r="A986" s="21" t="s">
        <v>2044</v>
      </c>
      <c r="B986" s="21">
        <v>42.46</v>
      </c>
      <c r="C986" s="21">
        <v>4.11</v>
      </c>
      <c r="D986" s="21" t="s">
        <v>4753</v>
      </c>
      <c r="E986" s="21" t="s">
        <v>4753</v>
      </c>
      <c r="F986" s="21" t="s">
        <v>4753</v>
      </c>
      <c r="G986" s="21" t="s">
        <v>4754</v>
      </c>
      <c r="H986" s="21" t="s">
        <v>4753</v>
      </c>
    </row>
    <row r="987" ht="15.75" customHeight="1">
      <c r="A987" s="21" t="s">
        <v>2046</v>
      </c>
      <c r="B987" s="21">
        <v>54.47</v>
      </c>
      <c r="C987" s="21">
        <v>7.48</v>
      </c>
      <c r="D987" s="21" t="s">
        <v>4753</v>
      </c>
      <c r="E987" s="21" t="s">
        <v>4753</v>
      </c>
      <c r="F987" s="21" t="s">
        <v>4753</v>
      </c>
      <c r="G987" s="21" t="s">
        <v>4754</v>
      </c>
      <c r="H987" s="21" t="s">
        <v>4753</v>
      </c>
    </row>
    <row r="988" ht="15.75" customHeight="1">
      <c r="A988" s="21" t="s">
        <v>2048</v>
      </c>
      <c r="B988" s="21">
        <v>24.93</v>
      </c>
      <c r="C988" s="21">
        <v>9.18</v>
      </c>
      <c r="D988" s="21" t="s">
        <v>4755</v>
      </c>
      <c r="E988" s="21" t="s">
        <v>4753</v>
      </c>
      <c r="F988" s="21" t="s">
        <v>4756</v>
      </c>
      <c r="G988" s="21">
        <v>1.0</v>
      </c>
      <c r="H988" s="21" t="s">
        <v>4753</v>
      </c>
    </row>
    <row r="989" ht="15.75" customHeight="1">
      <c r="A989" s="21" t="s">
        <v>2050</v>
      </c>
      <c r="B989" s="21">
        <v>48.12</v>
      </c>
      <c r="C989" s="21">
        <v>4.51</v>
      </c>
      <c r="D989" s="21" t="s">
        <v>4755</v>
      </c>
      <c r="E989" s="21" t="s">
        <v>4753</v>
      </c>
      <c r="F989" s="21" t="s">
        <v>4753</v>
      </c>
      <c r="G989" s="21">
        <v>1.0</v>
      </c>
      <c r="H989" s="21" t="s">
        <v>4753</v>
      </c>
    </row>
    <row r="990" ht="15.75" customHeight="1">
      <c r="A990" s="21" t="s">
        <v>2052</v>
      </c>
      <c r="B990" s="21">
        <v>24.91</v>
      </c>
      <c r="C990" s="21">
        <v>7.33</v>
      </c>
      <c r="D990" s="21" t="s">
        <v>4755</v>
      </c>
      <c r="E990" s="21" t="s">
        <v>4753</v>
      </c>
      <c r="F990" s="21" t="s">
        <v>4756</v>
      </c>
      <c r="G990" s="21">
        <v>1.0</v>
      </c>
      <c r="H990" s="21" t="s">
        <v>4753</v>
      </c>
    </row>
    <row r="991" ht="15.75" customHeight="1">
      <c r="A991" s="21" t="s">
        <v>2054</v>
      </c>
      <c r="B991" s="21">
        <v>27.645</v>
      </c>
      <c r="C991" s="21">
        <v>10.56</v>
      </c>
      <c r="D991" s="21" t="s">
        <v>4753</v>
      </c>
      <c r="E991" s="21" t="s">
        <v>4753</v>
      </c>
      <c r="F991" s="21" t="s">
        <v>4753</v>
      </c>
      <c r="G991" s="21" t="s">
        <v>4754</v>
      </c>
      <c r="H991" s="21" t="s">
        <v>4753</v>
      </c>
    </row>
    <row r="992" ht="15.75" customHeight="1">
      <c r="A992" s="21" t="s">
        <v>2056</v>
      </c>
      <c r="B992" s="21">
        <v>33.7</v>
      </c>
      <c r="C992" s="21">
        <v>4.01</v>
      </c>
      <c r="D992" s="21" t="s">
        <v>4753</v>
      </c>
      <c r="E992" s="21" t="s">
        <v>4753</v>
      </c>
      <c r="F992" s="21" t="s">
        <v>4753</v>
      </c>
      <c r="G992" s="21">
        <v>2.0</v>
      </c>
      <c r="H992" s="21" t="s">
        <v>4753</v>
      </c>
    </row>
    <row r="993" ht="15.75" customHeight="1">
      <c r="A993" s="21" t="s">
        <v>2058</v>
      </c>
      <c r="B993" s="21">
        <v>38.93</v>
      </c>
      <c r="C993" s="21">
        <v>5.64</v>
      </c>
      <c r="D993" s="21" t="s">
        <v>4755</v>
      </c>
      <c r="E993" s="21" t="s">
        <v>4753</v>
      </c>
      <c r="F993" s="21" t="s">
        <v>4753</v>
      </c>
      <c r="G993" s="21">
        <v>1.0</v>
      </c>
      <c r="H993" s="21" t="s">
        <v>4753</v>
      </c>
    </row>
    <row r="994" ht="15.75" customHeight="1">
      <c r="A994" s="21" t="s">
        <v>2060</v>
      </c>
      <c r="B994" s="21">
        <v>32.775</v>
      </c>
      <c r="C994" s="21">
        <v>8.02</v>
      </c>
      <c r="D994" s="21" t="s">
        <v>4755</v>
      </c>
      <c r="E994" s="21" t="s">
        <v>4753</v>
      </c>
      <c r="F994" s="21" t="s">
        <v>4753</v>
      </c>
      <c r="G994" s="21">
        <v>2.0</v>
      </c>
      <c r="H994" s="21" t="s">
        <v>4753</v>
      </c>
    </row>
    <row r="995" ht="15.75" customHeight="1">
      <c r="A995" s="21" t="s">
        <v>2062</v>
      </c>
      <c r="B995" s="21">
        <v>29.83</v>
      </c>
      <c r="C995" s="21">
        <v>7.2</v>
      </c>
      <c r="D995" s="21" t="s">
        <v>4755</v>
      </c>
      <c r="E995" s="21" t="s">
        <v>4753</v>
      </c>
      <c r="F995" s="21" t="s">
        <v>4753</v>
      </c>
      <c r="G995" s="21" t="s">
        <v>4754</v>
      </c>
      <c r="H995" s="21" t="s">
        <v>4753</v>
      </c>
    </row>
    <row r="996" ht="15.75" customHeight="1">
      <c r="A996" s="21" t="s">
        <v>2064</v>
      </c>
      <c r="B996" s="21">
        <v>28.31</v>
      </c>
      <c r="C996" s="21">
        <v>4.55</v>
      </c>
      <c r="D996" s="21" t="s">
        <v>4753</v>
      </c>
      <c r="E996" s="21" t="s">
        <v>4755</v>
      </c>
      <c r="F996" s="21" t="s">
        <v>4753</v>
      </c>
      <c r="G996" s="21">
        <v>1.0</v>
      </c>
      <c r="H996" s="21" t="s">
        <v>4753</v>
      </c>
    </row>
    <row r="997" ht="15.75" customHeight="1">
      <c r="A997" s="21" t="s">
        <v>2066</v>
      </c>
      <c r="B997" s="21">
        <v>29.79</v>
      </c>
      <c r="C997" s="21">
        <v>9.03</v>
      </c>
      <c r="D997" s="21" t="s">
        <v>4753</v>
      </c>
      <c r="E997" s="21" t="s">
        <v>4753</v>
      </c>
      <c r="F997" s="21" t="s">
        <v>4753</v>
      </c>
      <c r="G997" s="21" t="s">
        <v>4754</v>
      </c>
      <c r="H997" s="21" t="s">
        <v>4753</v>
      </c>
    </row>
    <row r="998" ht="15.75" customHeight="1">
      <c r="A998" s="21" t="s">
        <v>2068</v>
      </c>
      <c r="B998" s="21">
        <v>36.6</v>
      </c>
      <c r="C998" s="21">
        <v>5.2</v>
      </c>
      <c r="D998" s="21" t="s">
        <v>4755</v>
      </c>
      <c r="E998" s="21" t="s">
        <v>4753</v>
      </c>
      <c r="F998" s="21" t="s">
        <v>4756</v>
      </c>
      <c r="G998" s="21">
        <v>1.0</v>
      </c>
      <c r="H998" s="21" t="s">
        <v>4753</v>
      </c>
    </row>
    <row r="999" ht="15.75" customHeight="1">
      <c r="A999" s="21" t="s">
        <v>2070</v>
      </c>
      <c r="B999" s="21">
        <v>35.93</v>
      </c>
      <c r="C999" s="21">
        <v>8.3</v>
      </c>
      <c r="D999" s="21" t="s">
        <v>4755</v>
      </c>
      <c r="E999" s="21" t="s">
        <v>4753</v>
      </c>
      <c r="F999" s="21" t="s">
        <v>4753</v>
      </c>
      <c r="G999" s="21" t="s">
        <v>4754</v>
      </c>
      <c r="H999" s="21" t="s">
        <v>4753</v>
      </c>
    </row>
    <row r="1000" ht="15.75" customHeight="1">
      <c r="A1000" s="21" t="s">
        <v>2072</v>
      </c>
      <c r="B1000" s="21">
        <v>28.6</v>
      </c>
      <c r="C1000" s="21">
        <v>5.56</v>
      </c>
      <c r="D1000" s="21" t="s">
        <v>4755</v>
      </c>
      <c r="E1000" s="21" t="s">
        <v>4753</v>
      </c>
      <c r="F1000" s="21" t="s">
        <v>4756</v>
      </c>
      <c r="G1000" s="21">
        <v>1.0</v>
      </c>
      <c r="H1000" s="21" t="s">
        <v>4753</v>
      </c>
    </row>
    <row r="1001" ht="15.75" customHeight="1">
      <c r="A1001" s="21" t="s">
        <v>2074</v>
      </c>
      <c r="B1001" s="21">
        <v>39.17</v>
      </c>
      <c r="C1001" s="21">
        <v>4.15</v>
      </c>
      <c r="D1001" s="21" t="s">
        <v>4753</v>
      </c>
      <c r="E1001" s="21" t="s">
        <v>4753</v>
      </c>
      <c r="F1001" s="21" t="s">
        <v>4753</v>
      </c>
      <c r="G1001" s="21" t="s">
        <v>4754</v>
      </c>
      <c r="H1001" s="21" t="s">
        <v>4753</v>
      </c>
    </row>
    <row r="1002" ht="15.75" customHeight="1">
      <c r="A1002" s="21" t="s">
        <v>2076</v>
      </c>
      <c r="B1002" s="21">
        <v>26.41</v>
      </c>
      <c r="C1002" s="21">
        <v>5.99</v>
      </c>
      <c r="D1002" s="21" t="s">
        <v>4755</v>
      </c>
      <c r="E1002" s="21" t="s">
        <v>4753</v>
      </c>
      <c r="F1002" s="21" t="s">
        <v>4756</v>
      </c>
      <c r="G1002" s="21">
        <v>1.0</v>
      </c>
      <c r="H1002" s="21" t="s">
        <v>4753</v>
      </c>
    </row>
    <row r="1003" ht="15.75" customHeight="1">
      <c r="A1003" s="21" t="s">
        <v>2078</v>
      </c>
      <c r="B1003" s="21">
        <v>30.63</v>
      </c>
      <c r="C1003" s="21">
        <v>5.8</v>
      </c>
      <c r="D1003" s="21" t="s">
        <v>4755</v>
      </c>
      <c r="E1003" s="21" t="s">
        <v>4753</v>
      </c>
      <c r="F1003" s="21" t="s">
        <v>4753</v>
      </c>
      <c r="G1003" s="21" t="s">
        <v>4754</v>
      </c>
      <c r="H1003" s="21" t="s">
        <v>4753</v>
      </c>
    </row>
    <row r="1004" ht="15.75" customHeight="1">
      <c r="A1004" s="21" t="s">
        <v>2080</v>
      </c>
      <c r="B1004" s="21">
        <v>31.73</v>
      </c>
      <c r="C1004" s="21">
        <v>7.32</v>
      </c>
      <c r="D1004" s="21" t="s">
        <v>4755</v>
      </c>
      <c r="E1004" s="21" t="s">
        <v>4753</v>
      </c>
      <c r="F1004" s="21" t="s">
        <v>4753</v>
      </c>
      <c r="G1004" s="21">
        <v>2.0</v>
      </c>
      <c r="H1004" s="21" t="s">
        <v>4753</v>
      </c>
    </row>
    <row r="1005" ht="15.75" customHeight="1">
      <c r="A1005" s="21" t="s">
        <v>2082</v>
      </c>
      <c r="B1005" s="21">
        <v>30.7</v>
      </c>
      <c r="C1005" s="21">
        <v>5.16</v>
      </c>
      <c r="D1005" s="21" t="s">
        <v>4753</v>
      </c>
      <c r="E1005" s="21" t="s">
        <v>4753</v>
      </c>
      <c r="F1005" s="21" t="s">
        <v>4753</v>
      </c>
      <c r="G1005" s="21">
        <v>2.0</v>
      </c>
      <c r="H1005" s="21" t="s">
        <v>4753</v>
      </c>
    </row>
    <row r="1006" ht="15.75" customHeight="1">
      <c r="A1006" s="21" t="s">
        <v>2084</v>
      </c>
      <c r="B1006" s="21">
        <v>25.935</v>
      </c>
      <c r="C1006" s="21">
        <v>5.96</v>
      </c>
      <c r="D1006" s="21" t="s">
        <v>4755</v>
      </c>
      <c r="E1006" s="21" t="s">
        <v>4753</v>
      </c>
      <c r="F1006" s="21" t="s">
        <v>4753</v>
      </c>
      <c r="G1006" s="21">
        <v>2.0</v>
      </c>
      <c r="H1006" s="21" t="s">
        <v>4753</v>
      </c>
    </row>
    <row r="1007" ht="15.75" customHeight="1">
      <c r="A1007" s="21" t="s">
        <v>2086</v>
      </c>
      <c r="B1007" s="21">
        <v>35.9</v>
      </c>
      <c r="C1007" s="21">
        <v>4.85</v>
      </c>
      <c r="D1007" s="21" t="s">
        <v>4755</v>
      </c>
      <c r="E1007" s="21" t="s">
        <v>4753</v>
      </c>
      <c r="F1007" s="21" t="s">
        <v>4756</v>
      </c>
      <c r="G1007" s="21">
        <v>1.0</v>
      </c>
      <c r="H1007" s="21" t="s">
        <v>4753</v>
      </c>
    </row>
    <row r="1008" ht="15.75" customHeight="1">
      <c r="A1008" s="21" t="s">
        <v>2088</v>
      </c>
      <c r="B1008" s="21">
        <v>26.7</v>
      </c>
      <c r="C1008" s="21">
        <v>5.09</v>
      </c>
      <c r="D1008" s="21" t="s">
        <v>4755</v>
      </c>
      <c r="E1008" s="21" t="s">
        <v>4753</v>
      </c>
      <c r="F1008" s="21" t="s">
        <v>4756</v>
      </c>
      <c r="G1008" s="21">
        <v>1.0</v>
      </c>
      <c r="H1008" s="21" t="s">
        <v>4753</v>
      </c>
    </row>
    <row r="1009" ht="15.75" customHeight="1">
      <c r="A1009" s="21" t="s">
        <v>2090</v>
      </c>
      <c r="B1009" s="21">
        <v>33.71</v>
      </c>
      <c r="C1009" s="21">
        <v>4.94</v>
      </c>
      <c r="D1009" s="21" t="s">
        <v>4753</v>
      </c>
      <c r="E1009" s="21" t="s">
        <v>4753</v>
      </c>
      <c r="F1009" s="21" t="s">
        <v>4753</v>
      </c>
      <c r="G1009" s="21" t="s">
        <v>4754</v>
      </c>
      <c r="H1009" s="21" t="s">
        <v>4753</v>
      </c>
    </row>
    <row r="1010" ht="15.75" customHeight="1">
      <c r="A1010" s="21" t="s">
        <v>2092</v>
      </c>
      <c r="B1010" s="21">
        <v>41.91</v>
      </c>
      <c r="C1010" s="21">
        <v>4.92</v>
      </c>
      <c r="D1010" s="21" t="s">
        <v>4755</v>
      </c>
      <c r="E1010" s="21" t="s">
        <v>4753</v>
      </c>
      <c r="F1010" s="21" t="s">
        <v>4753</v>
      </c>
      <c r="G1010" s="21">
        <v>2.0</v>
      </c>
      <c r="H1010" s="21" t="s">
        <v>4753</v>
      </c>
    </row>
    <row r="1011" ht="15.75" customHeight="1">
      <c r="A1011" s="21" t="s">
        <v>2094</v>
      </c>
      <c r="B1011" s="21">
        <v>39.82</v>
      </c>
      <c r="C1011" s="21">
        <v>6.05</v>
      </c>
      <c r="D1011" s="21" t="s">
        <v>4755</v>
      </c>
      <c r="E1011" s="21" t="s">
        <v>4753</v>
      </c>
      <c r="F1011" s="21" t="s">
        <v>4753</v>
      </c>
      <c r="G1011" s="21">
        <v>2.0</v>
      </c>
      <c r="H1011" s="21" t="s">
        <v>4753</v>
      </c>
    </row>
    <row r="1012" ht="15.75" customHeight="1">
      <c r="A1012" s="21" t="s">
        <v>2096</v>
      </c>
      <c r="B1012" s="21">
        <v>28.12</v>
      </c>
      <c r="C1012" s="21">
        <v>4.67</v>
      </c>
      <c r="D1012" s="21" t="s">
        <v>4753</v>
      </c>
      <c r="E1012" s="21" t="s">
        <v>4753</v>
      </c>
      <c r="F1012" s="21" t="s">
        <v>4753</v>
      </c>
      <c r="G1012" s="21">
        <v>2.0</v>
      </c>
      <c r="H1012" s="21" t="s">
        <v>4753</v>
      </c>
    </row>
    <row r="1013" ht="15.75" customHeight="1">
      <c r="A1013" s="21" t="s">
        <v>2098</v>
      </c>
      <c r="B1013" s="21">
        <v>26.98</v>
      </c>
      <c r="C1013" s="21">
        <v>9.81</v>
      </c>
      <c r="D1013" s="21" t="s">
        <v>4755</v>
      </c>
      <c r="E1013" s="21" t="s">
        <v>4753</v>
      </c>
      <c r="F1013" s="21" t="s">
        <v>4753</v>
      </c>
      <c r="G1013" s="21" t="s">
        <v>4754</v>
      </c>
      <c r="H1013" s="21" t="s">
        <v>4753</v>
      </c>
    </row>
    <row r="1014" ht="15.75" customHeight="1">
      <c r="A1014" s="21" t="s">
        <v>2100</v>
      </c>
      <c r="B1014" s="21">
        <v>27.2</v>
      </c>
      <c r="C1014" s="21">
        <v>6.06</v>
      </c>
      <c r="D1014" s="21" t="s">
        <v>4755</v>
      </c>
      <c r="E1014" s="21" t="s">
        <v>4753</v>
      </c>
      <c r="F1014" s="21" t="s">
        <v>4753</v>
      </c>
      <c r="G1014" s="21">
        <v>2.0</v>
      </c>
      <c r="H1014" s="21" t="s">
        <v>4753</v>
      </c>
    </row>
    <row r="1015" ht="15.75" customHeight="1">
      <c r="A1015" s="21" t="s">
        <v>2102</v>
      </c>
      <c r="B1015" s="21">
        <v>25.3</v>
      </c>
      <c r="C1015" s="21">
        <v>5.19</v>
      </c>
      <c r="D1015" s="21" t="s">
        <v>4755</v>
      </c>
      <c r="E1015" s="21" t="s">
        <v>4753</v>
      </c>
      <c r="F1015" s="21" t="s">
        <v>4753</v>
      </c>
      <c r="G1015" s="21">
        <v>2.0</v>
      </c>
      <c r="H1015" s="21" t="s">
        <v>4753</v>
      </c>
    </row>
    <row r="1016" ht="15.75" customHeight="1">
      <c r="A1016" s="21" t="s">
        <v>2104</v>
      </c>
      <c r="B1016" s="21">
        <v>30.25</v>
      </c>
      <c r="C1016" s="21">
        <v>10.16</v>
      </c>
      <c r="D1016" s="21" t="s">
        <v>4753</v>
      </c>
      <c r="E1016" s="21" t="s">
        <v>4753</v>
      </c>
      <c r="F1016" s="21" t="s">
        <v>4753</v>
      </c>
      <c r="G1016" s="21" t="s">
        <v>4754</v>
      </c>
      <c r="H1016" s="21" t="s">
        <v>4753</v>
      </c>
    </row>
    <row r="1017" ht="15.75" customHeight="1">
      <c r="A1017" s="21" t="s">
        <v>2106</v>
      </c>
      <c r="B1017" s="21">
        <v>54.0</v>
      </c>
      <c r="C1017" s="21">
        <v>4.68</v>
      </c>
      <c r="D1017" s="21" t="s">
        <v>4755</v>
      </c>
      <c r="E1017" s="21" t="s">
        <v>4755</v>
      </c>
      <c r="F1017" s="21" t="s">
        <v>4753</v>
      </c>
      <c r="G1017" s="21">
        <v>2.0</v>
      </c>
      <c r="H1017" s="21" t="s">
        <v>4753</v>
      </c>
    </row>
    <row r="1018" ht="15.75" customHeight="1">
      <c r="A1018" s="21" t="s">
        <v>2108</v>
      </c>
      <c r="B1018" s="21">
        <v>51.86</v>
      </c>
      <c r="C1018" s="21">
        <v>5.32</v>
      </c>
      <c r="D1018" s="21" t="s">
        <v>4755</v>
      </c>
      <c r="E1018" s="21" t="s">
        <v>4753</v>
      </c>
      <c r="F1018" s="21" t="s">
        <v>4753</v>
      </c>
      <c r="G1018" s="21" t="s">
        <v>4754</v>
      </c>
      <c r="H1018" s="21" t="s">
        <v>4753</v>
      </c>
    </row>
    <row r="1019" ht="15.75" customHeight="1">
      <c r="A1019" s="21" t="s">
        <v>2110</v>
      </c>
      <c r="B1019" s="21">
        <v>31.39</v>
      </c>
      <c r="C1019" s="21">
        <v>6.99</v>
      </c>
      <c r="D1019" s="21" t="s">
        <v>4753</v>
      </c>
      <c r="E1019" s="21" t="s">
        <v>4753</v>
      </c>
      <c r="F1019" s="21" t="s">
        <v>4753</v>
      </c>
      <c r="G1019" s="21" t="s">
        <v>4754</v>
      </c>
      <c r="H1019" s="21" t="s">
        <v>4753</v>
      </c>
    </row>
    <row r="1020" ht="15.75" customHeight="1">
      <c r="A1020" s="21" t="s">
        <v>2112</v>
      </c>
      <c r="B1020" s="21">
        <v>39.97</v>
      </c>
      <c r="C1020" s="21">
        <v>5.55</v>
      </c>
      <c r="D1020" s="21" t="s">
        <v>4753</v>
      </c>
      <c r="E1020" s="21" t="s">
        <v>4753</v>
      </c>
      <c r="F1020" s="21" t="s">
        <v>4753</v>
      </c>
      <c r="G1020" s="21" t="s">
        <v>4754</v>
      </c>
      <c r="H1020" s="21" t="s">
        <v>4753</v>
      </c>
    </row>
    <row r="1021" ht="15.75" customHeight="1">
      <c r="A1021" s="21" t="s">
        <v>2114</v>
      </c>
      <c r="B1021" s="21">
        <v>41.23</v>
      </c>
      <c r="C1021" s="21">
        <v>6.94</v>
      </c>
      <c r="D1021" s="21" t="s">
        <v>4753</v>
      </c>
      <c r="E1021" s="21" t="s">
        <v>4753</v>
      </c>
      <c r="F1021" s="21" t="s">
        <v>4753</v>
      </c>
      <c r="G1021" s="21" t="s">
        <v>4754</v>
      </c>
      <c r="H1021" s="21" t="s">
        <v>4753</v>
      </c>
    </row>
    <row r="1022" ht="15.75" customHeight="1">
      <c r="A1022" s="21" t="s">
        <v>2116</v>
      </c>
      <c r="B1022" s="21">
        <v>49.45</v>
      </c>
      <c r="C1022" s="21">
        <v>4.2</v>
      </c>
      <c r="D1022" s="21" t="s">
        <v>4755</v>
      </c>
      <c r="E1022" s="21" t="s">
        <v>4753</v>
      </c>
      <c r="F1022" s="21" t="s">
        <v>4753</v>
      </c>
      <c r="G1022" s="21" t="s">
        <v>4754</v>
      </c>
      <c r="H1022" s="21" t="s">
        <v>4753</v>
      </c>
    </row>
    <row r="1023" ht="15.75" customHeight="1">
      <c r="A1023" s="21" t="s">
        <v>2118</v>
      </c>
      <c r="B1023" s="21">
        <v>41.04</v>
      </c>
      <c r="C1023" s="21">
        <v>5.59</v>
      </c>
      <c r="D1023" s="21" t="s">
        <v>4753</v>
      </c>
      <c r="E1023" s="21" t="s">
        <v>4753</v>
      </c>
      <c r="F1023" s="21" t="s">
        <v>4753</v>
      </c>
      <c r="G1023" s="21" t="s">
        <v>4754</v>
      </c>
      <c r="H1023" s="21" t="s">
        <v>4753</v>
      </c>
    </row>
    <row r="1024" ht="15.75" customHeight="1">
      <c r="A1024" s="21" t="s">
        <v>2120</v>
      </c>
      <c r="B1024" s="21">
        <v>27.93</v>
      </c>
      <c r="C1024" s="21">
        <v>9.96</v>
      </c>
      <c r="D1024" s="21" t="s">
        <v>4753</v>
      </c>
      <c r="E1024" s="21" t="s">
        <v>4753</v>
      </c>
      <c r="F1024" s="21" t="s">
        <v>4753</v>
      </c>
      <c r="G1024" s="21" t="s">
        <v>4754</v>
      </c>
      <c r="H1024" s="21" t="s">
        <v>4753</v>
      </c>
    </row>
    <row r="1025" ht="15.75" customHeight="1">
      <c r="A1025" s="21" t="s">
        <v>2122</v>
      </c>
      <c r="B1025" s="21">
        <v>21.01</v>
      </c>
      <c r="C1025" s="21">
        <v>7.37</v>
      </c>
      <c r="D1025" s="21" t="s">
        <v>4753</v>
      </c>
      <c r="E1025" s="21" t="s">
        <v>4753</v>
      </c>
      <c r="F1025" s="21" t="s">
        <v>4753</v>
      </c>
      <c r="G1025" s="21" t="s">
        <v>4754</v>
      </c>
      <c r="H1025" s="21" t="s">
        <v>4753</v>
      </c>
    </row>
    <row r="1026" ht="15.75" customHeight="1">
      <c r="A1026" s="21" t="s">
        <v>2124</v>
      </c>
      <c r="B1026" s="21">
        <v>52.37</v>
      </c>
      <c r="C1026" s="21">
        <v>5.06</v>
      </c>
      <c r="D1026" s="21" t="s">
        <v>4755</v>
      </c>
      <c r="E1026" s="21" t="s">
        <v>4755</v>
      </c>
      <c r="F1026" s="21" t="s">
        <v>4753</v>
      </c>
      <c r="G1026" s="21">
        <v>2.0</v>
      </c>
      <c r="H1026" s="21" t="s">
        <v>4753</v>
      </c>
    </row>
    <row r="1027" ht="15.75" customHeight="1">
      <c r="A1027" s="21" t="s">
        <v>2126</v>
      </c>
      <c r="B1027" s="21">
        <v>40.37</v>
      </c>
      <c r="C1027" s="21">
        <v>8.21</v>
      </c>
      <c r="D1027" s="21" t="s">
        <v>4753</v>
      </c>
      <c r="E1027" s="21" t="s">
        <v>4753</v>
      </c>
      <c r="F1027" s="21" t="s">
        <v>4753</v>
      </c>
      <c r="G1027" s="21" t="s">
        <v>4754</v>
      </c>
      <c r="H1027" s="21" t="s">
        <v>4753</v>
      </c>
    </row>
    <row r="1028" ht="15.75" customHeight="1">
      <c r="A1028" s="21" t="s">
        <v>2128</v>
      </c>
      <c r="B1028" s="21">
        <v>41.47</v>
      </c>
      <c r="C1028" s="21">
        <v>10.34</v>
      </c>
      <c r="D1028" s="21" t="s">
        <v>4753</v>
      </c>
      <c r="E1028" s="21" t="s">
        <v>4753</v>
      </c>
      <c r="F1028" s="21" t="s">
        <v>4753</v>
      </c>
      <c r="G1028" s="21">
        <v>2.0</v>
      </c>
      <c r="H1028" s="21" t="s">
        <v>4753</v>
      </c>
    </row>
    <row r="1029" ht="15.75" customHeight="1">
      <c r="A1029" s="21" t="s">
        <v>2130</v>
      </c>
      <c r="B1029" s="21">
        <v>33.725</v>
      </c>
      <c r="C1029" s="21">
        <v>5.51</v>
      </c>
      <c r="D1029" s="21" t="s">
        <v>4755</v>
      </c>
      <c r="E1029" s="21" t="s">
        <v>4753</v>
      </c>
      <c r="F1029" s="21" t="s">
        <v>4753</v>
      </c>
      <c r="G1029" s="21">
        <v>2.0</v>
      </c>
      <c r="H1029" s="21" t="s">
        <v>4753</v>
      </c>
    </row>
    <row r="1030" ht="15.75" customHeight="1">
      <c r="A1030" s="21" t="s">
        <v>2132</v>
      </c>
      <c r="B1030" s="21">
        <v>28.1</v>
      </c>
      <c r="C1030" s="21">
        <v>11.2</v>
      </c>
      <c r="D1030" s="21" t="s">
        <v>4753</v>
      </c>
      <c r="E1030" s="21" t="s">
        <v>4753</v>
      </c>
      <c r="F1030" s="21" t="s">
        <v>4753</v>
      </c>
      <c r="G1030" s="21" t="s">
        <v>4754</v>
      </c>
      <c r="H1030" s="21" t="s">
        <v>4753</v>
      </c>
    </row>
    <row r="1031" ht="15.75" customHeight="1">
      <c r="A1031" s="21" t="s">
        <v>2134</v>
      </c>
      <c r="B1031" s="21">
        <v>37.43</v>
      </c>
      <c r="C1031" s="21">
        <v>4.35</v>
      </c>
      <c r="D1031" s="21" t="s">
        <v>4755</v>
      </c>
      <c r="E1031" s="21" t="s">
        <v>4753</v>
      </c>
      <c r="F1031" s="21" t="s">
        <v>4756</v>
      </c>
      <c r="G1031" s="21">
        <v>1.0</v>
      </c>
      <c r="H1031" s="21" t="s">
        <v>4753</v>
      </c>
    </row>
    <row r="1032" ht="15.75" customHeight="1">
      <c r="A1032" s="21" t="s">
        <v>2136</v>
      </c>
      <c r="B1032" s="21">
        <v>23.7</v>
      </c>
      <c r="C1032" s="21">
        <v>10.45</v>
      </c>
      <c r="D1032" s="21" t="s">
        <v>4753</v>
      </c>
      <c r="E1032" s="21" t="s">
        <v>4753</v>
      </c>
      <c r="F1032" s="21" t="s">
        <v>4753</v>
      </c>
      <c r="G1032" s="21" t="s">
        <v>4754</v>
      </c>
      <c r="H1032" s="21" t="s">
        <v>4753</v>
      </c>
    </row>
    <row r="1033" ht="15.75" customHeight="1">
      <c r="A1033" s="21" t="s">
        <v>2138</v>
      </c>
      <c r="B1033" s="21">
        <v>24.795</v>
      </c>
      <c r="C1033" s="21">
        <v>4.07</v>
      </c>
      <c r="D1033" s="21" t="s">
        <v>4755</v>
      </c>
      <c r="E1033" s="21" t="s">
        <v>4753</v>
      </c>
      <c r="F1033" s="21" t="s">
        <v>4756</v>
      </c>
      <c r="G1033" s="21">
        <v>1.0</v>
      </c>
      <c r="H1033" s="21" t="s">
        <v>4753</v>
      </c>
    </row>
    <row r="1034" ht="15.75" customHeight="1">
      <c r="A1034" s="21" t="s">
        <v>2140</v>
      </c>
      <c r="B1034" s="21">
        <v>31.9</v>
      </c>
      <c r="C1034" s="21">
        <v>8.34</v>
      </c>
      <c r="D1034" s="21" t="s">
        <v>4753</v>
      </c>
      <c r="E1034" s="21" t="s">
        <v>4753</v>
      </c>
      <c r="F1034" s="21" t="s">
        <v>4753</v>
      </c>
      <c r="G1034" s="21" t="s">
        <v>4754</v>
      </c>
      <c r="H1034" s="21" t="s">
        <v>4753</v>
      </c>
    </row>
    <row r="1035" ht="15.75" customHeight="1">
      <c r="A1035" s="21" t="s">
        <v>2142</v>
      </c>
      <c r="B1035" s="21">
        <v>32.68</v>
      </c>
      <c r="C1035" s="21">
        <v>7.41</v>
      </c>
      <c r="D1035" s="21" t="s">
        <v>4753</v>
      </c>
      <c r="E1035" s="21" t="s">
        <v>4753</v>
      </c>
      <c r="F1035" s="21" t="s">
        <v>4753</v>
      </c>
      <c r="G1035" s="21" t="s">
        <v>4754</v>
      </c>
      <c r="H1035" s="21" t="s">
        <v>4753</v>
      </c>
    </row>
    <row r="1036" ht="15.75" customHeight="1">
      <c r="A1036" s="21" t="s">
        <v>2144</v>
      </c>
      <c r="B1036" s="21">
        <v>47.13</v>
      </c>
      <c r="C1036" s="21">
        <v>4.31</v>
      </c>
      <c r="D1036" s="21" t="s">
        <v>4753</v>
      </c>
      <c r="E1036" s="21" t="s">
        <v>4753</v>
      </c>
      <c r="F1036" s="21" t="s">
        <v>4753</v>
      </c>
      <c r="G1036" s="21" t="s">
        <v>4754</v>
      </c>
      <c r="H1036" s="21" t="s">
        <v>4753</v>
      </c>
    </row>
    <row r="1037" ht="15.75" customHeight="1">
      <c r="A1037" s="21" t="s">
        <v>2146</v>
      </c>
      <c r="B1037" s="21">
        <v>36.67</v>
      </c>
      <c r="C1037" s="21">
        <v>10.83</v>
      </c>
      <c r="D1037" s="21" t="s">
        <v>4753</v>
      </c>
      <c r="E1037" s="21" t="s">
        <v>4753</v>
      </c>
      <c r="F1037" s="21" t="s">
        <v>4753</v>
      </c>
      <c r="G1037" s="21" t="s">
        <v>4754</v>
      </c>
      <c r="H1037" s="21" t="s">
        <v>4753</v>
      </c>
    </row>
    <row r="1038" ht="15.75" customHeight="1">
      <c r="A1038" s="21" t="s">
        <v>2148</v>
      </c>
      <c r="B1038" s="21">
        <v>33.63</v>
      </c>
      <c r="C1038" s="21">
        <v>11.31</v>
      </c>
      <c r="D1038" s="21" t="s">
        <v>4753</v>
      </c>
      <c r="E1038" s="21" t="s">
        <v>4753</v>
      </c>
      <c r="F1038" s="21" t="s">
        <v>4753</v>
      </c>
      <c r="G1038" s="21" t="s">
        <v>4754</v>
      </c>
      <c r="H1038" s="21" t="s">
        <v>4753</v>
      </c>
    </row>
    <row r="1039" ht="15.75" customHeight="1">
      <c r="A1039" s="21" t="s">
        <v>2150</v>
      </c>
      <c r="B1039" s="21">
        <v>32.67</v>
      </c>
      <c r="C1039" s="21">
        <v>11.81</v>
      </c>
      <c r="D1039" s="21" t="s">
        <v>4755</v>
      </c>
      <c r="E1039" s="21" t="s">
        <v>4753</v>
      </c>
      <c r="F1039" s="21" t="s">
        <v>4753</v>
      </c>
      <c r="G1039" s="21" t="s">
        <v>4754</v>
      </c>
      <c r="H1039" s="21" t="s">
        <v>4753</v>
      </c>
    </row>
    <row r="1040" ht="15.75" customHeight="1">
      <c r="A1040" s="21" t="s">
        <v>2152</v>
      </c>
      <c r="B1040" s="21">
        <v>33.3</v>
      </c>
      <c r="C1040" s="21">
        <v>8.26</v>
      </c>
      <c r="D1040" s="21" t="s">
        <v>4755</v>
      </c>
      <c r="E1040" s="21" t="s">
        <v>4753</v>
      </c>
      <c r="F1040" s="21" t="s">
        <v>4753</v>
      </c>
      <c r="G1040" s="21">
        <v>2.0</v>
      </c>
      <c r="H1040" s="21" t="s">
        <v>4753</v>
      </c>
    </row>
    <row r="1041" ht="15.75" customHeight="1">
      <c r="A1041" s="21" t="s">
        <v>2154</v>
      </c>
      <c r="B1041" s="21">
        <v>30.78</v>
      </c>
      <c r="C1041" s="21">
        <v>10.74</v>
      </c>
      <c r="D1041" s="21" t="s">
        <v>4755</v>
      </c>
      <c r="E1041" s="21" t="s">
        <v>4753</v>
      </c>
      <c r="F1041" s="21" t="s">
        <v>4753</v>
      </c>
      <c r="G1041" s="21">
        <v>2.0</v>
      </c>
      <c r="H1041" s="21" t="s">
        <v>4753</v>
      </c>
    </row>
    <row r="1042" ht="15.75" customHeight="1">
      <c r="A1042" s="21" t="s">
        <v>2156</v>
      </c>
      <c r="B1042" s="21">
        <v>28.975</v>
      </c>
      <c r="C1042" s="21">
        <v>7.69</v>
      </c>
      <c r="D1042" s="21" t="s">
        <v>4755</v>
      </c>
      <c r="E1042" s="21" t="s">
        <v>4753</v>
      </c>
      <c r="F1042" s="21" t="s">
        <v>4753</v>
      </c>
      <c r="G1042" s="21" t="s">
        <v>4754</v>
      </c>
      <c r="H1042" s="21" t="s">
        <v>4753</v>
      </c>
    </row>
    <row r="1043" ht="15.75" customHeight="1">
      <c r="A1043" s="21" t="s">
        <v>2158</v>
      </c>
      <c r="B1043" s="21">
        <v>33.4</v>
      </c>
      <c r="C1043" s="21">
        <v>4.84</v>
      </c>
      <c r="D1043" s="21" t="s">
        <v>4753</v>
      </c>
      <c r="E1043" s="21" t="s">
        <v>4753</v>
      </c>
      <c r="F1043" s="21" t="s">
        <v>4753</v>
      </c>
      <c r="G1043" s="21" t="s">
        <v>4754</v>
      </c>
      <c r="H1043" s="21" t="s">
        <v>4753</v>
      </c>
    </row>
    <row r="1044" ht="15.75" customHeight="1">
      <c r="A1044" s="21" t="s">
        <v>2160</v>
      </c>
      <c r="B1044" s="21">
        <v>21.5</v>
      </c>
      <c r="C1044" s="21">
        <v>9.77</v>
      </c>
      <c r="D1044" s="21" t="s">
        <v>4755</v>
      </c>
      <c r="E1044" s="21" t="s">
        <v>4753</v>
      </c>
      <c r="F1044" s="21" t="s">
        <v>4753</v>
      </c>
      <c r="G1044" s="21" t="s">
        <v>4754</v>
      </c>
      <c r="H1044" s="21" t="s">
        <v>4753</v>
      </c>
    </row>
    <row r="1045" ht="15.75" customHeight="1">
      <c r="A1045" s="21" t="s">
        <v>2162</v>
      </c>
      <c r="B1045" s="21">
        <v>38.14</v>
      </c>
      <c r="C1045" s="21">
        <v>5.84</v>
      </c>
      <c r="D1045" s="21" t="s">
        <v>4753</v>
      </c>
      <c r="E1045" s="21" t="s">
        <v>4753</v>
      </c>
      <c r="F1045" s="21" t="s">
        <v>4753</v>
      </c>
      <c r="G1045" s="21" t="s">
        <v>4754</v>
      </c>
      <c r="H1045" s="21" t="s">
        <v>4753</v>
      </c>
    </row>
    <row r="1046" ht="15.75" customHeight="1">
      <c r="A1046" s="21" t="s">
        <v>2164</v>
      </c>
      <c r="B1046" s="21">
        <v>35.42</v>
      </c>
      <c r="C1046" s="21">
        <v>8.7</v>
      </c>
      <c r="D1046" s="21" t="s">
        <v>4755</v>
      </c>
      <c r="E1046" s="21" t="s">
        <v>4753</v>
      </c>
      <c r="F1046" s="21" t="s">
        <v>4753</v>
      </c>
      <c r="G1046" s="21">
        <v>1.0</v>
      </c>
      <c r="H1046" s="21" t="s">
        <v>4753</v>
      </c>
    </row>
    <row r="1047" ht="15.75" customHeight="1">
      <c r="A1047" s="21" t="s">
        <v>2166</v>
      </c>
      <c r="B1047" s="21">
        <v>35.625</v>
      </c>
      <c r="C1047" s="21">
        <v>10.79</v>
      </c>
      <c r="D1047" s="21" t="s">
        <v>4753</v>
      </c>
      <c r="E1047" s="21" t="s">
        <v>4753</v>
      </c>
      <c r="F1047" s="21" t="s">
        <v>4753</v>
      </c>
      <c r="G1047" s="21" t="s">
        <v>4754</v>
      </c>
      <c r="H1047" s="21" t="s">
        <v>4753</v>
      </c>
    </row>
    <row r="1048" ht="15.75" customHeight="1">
      <c r="A1048" s="21" t="s">
        <v>2168</v>
      </c>
      <c r="B1048" s="21">
        <v>45.51</v>
      </c>
      <c r="C1048" s="21">
        <v>4.32</v>
      </c>
      <c r="D1048" s="21" t="s">
        <v>4753</v>
      </c>
      <c r="E1048" s="21" t="s">
        <v>4753</v>
      </c>
      <c r="F1048" s="21" t="s">
        <v>4753</v>
      </c>
      <c r="G1048" s="21">
        <v>1.0</v>
      </c>
      <c r="H1048" s="21" t="s">
        <v>4753</v>
      </c>
    </row>
    <row r="1049" ht="15.75" customHeight="1">
      <c r="A1049" s="21" t="s">
        <v>2170</v>
      </c>
      <c r="B1049" s="21">
        <v>37.1</v>
      </c>
      <c r="C1049" s="21">
        <v>7.19</v>
      </c>
      <c r="D1049" s="21" t="s">
        <v>4755</v>
      </c>
      <c r="E1049" s="21" t="s">
        <v>4753</v>
      </c>
      <c r="F1049" s="21" t="s">
        <v>4753</v>
      </c>
      <c r="G1049" s="21" t="s">
        <v>4754</v>
      </c>
      <c r="H1049" s="21" t="s">
        <v>4753</v>
      </c>
    </row>
    <row r="1050" ht="15.75" customHeight="1">
      <c r="A1050" s="21" t="s">
        <v>2172</v>
      </c>
      <c r="B1050" s="21">
        <v>30.5</v>
      </c>
      <c r="C1050" s="21">
        <v>11.94</v>
      </c>
      <c r="D1050" s="21" t="s">
        <v>4755</v>
      </c>
      <c r="E1050" s="21" t="s">
        <v>4753</v>
      </c>
      <c r="F1050" s="21" t="s">
        <v>4753</v>
      </c>
      <c r="G1050" s="21" t="s">
        <v>4754</v>
      </c>
      <c r="H1050" s="21" t="s">
        <v>4753</v>
      </c>
    </row>
    <row r="1051" ht="15.75" customHeight="1">
      <c r="A1051" s="21" t="s">
        <v>2174</v>
      </c>
      <c r="B1051" s="21">
        <v>28.16</v>
      </c>
      <c r="C1051" s="21">
        <v>5.56</v>
      </c>
      <c r="D1051" s="21" t="s">
        <v>4753</v>
      </c>
      <c r="E1051" s="21" t="s">
        <v>4753</v>
      </c>
      <c r="F1051" s="21" t="s">
        <v>4753</v>
      </c>
      <c r="G1051" s="21">
        <v>2.0</v>
      </c>
      <c r="H1051" s="21" t="s">
        <v>4753</v>
      </c>
    </row>
    <row r="1052" ht="15.75" customHeight="1">
      <c r="A1052" s="21" t="s">
        <v>2176</v>
      </c>
      <c r="B1052" s="21">
        <v>29.1</v>
      </c>
      <c r="C1052" s="21">
        <v>5.64</v>
      </c>
      <c r="D1052" s="21" t="s">
        <v>4755</v>
      </c>
      <c r="E1052" s="21" t="s">
        <v>4753</v>
      </c>
      <c r="F1052" s="21" t="s">
        <v>4753</v>
      </c>
      <c r="G1052" s="21" t="s">
        <v>4754</v>
      </c>
      <c r="H1052" s="21" t="s">
        <v>4753</v>
      </c>
    </row>
    <row r="1053" ht="15.75" customHeight="1">
      <c r="A1053" s="21" t="s">
        <v>2178</v>
      </c>
      <c r="B1053" s="21">
        <v>30.22</v>
      </c>
      <c r="C1053" s="21">
        <v>4.65</v>
      </c>
      <c r="D1053" s="21" t="s">
        <v>4753</v>
      </c>
      <c r="E1053" s="21" t="s">
        <v>4753</v>
      </c>
      <c r="F1053" s="21" t="s">
        <v>4753</v>
      </c>
      <c r="G1053" s="21" t="s">
        <v>4754</v>
      </c>
      <c r="H1053" s="21" t="s">
        <v>4753</v>
      </c>
    </row>
    <row r="1054" ht="15.75" customHeight="1">
      <c r="A1054" s="21" t="s">
        <v>2180</v>
      </c>
      <c r="B1054" s="21">
        <v>24.29</v>
      </c>
      <c r="C1054" s="21">
        <v>9.05</v>
      </c>
      <c r="D1054" s="21" t="s">
        <v>4753</v>
      </c>
      <c r="E1054" s="21" t="s">
        <v>4753</v>
      </c>
      <c r="F1054" s="21" t="s">
        <v>4753</v>
      </c>
      <c r="G1054" s="21" t="s">
        <v>4754</v>
      </c>
      <c r="H1054" s="21" t="s">
        <v>4753</v>
      </c>
    </row>
    <row r="1055" ht="15.75" customHeight="1">
      <c r="A1055" s="21" t="s">
        <v>2182</v>
      </c>
      <c r="B1055" s="21">
        <v>29.39</v>
      </c>
      <c r="C1055" s="21">
        <v>4.52</v>
      </c>
      <c r="D1055" s="21" t="s">
        <v>4755</v>
      </c>
      <c r="E1055" s="21" t="s">
        <v>4753</v>
      </c>
      <c r="F1055" s="21" t="s">
        <v>4753</v>
      </c>
      <c r="G1055" s="21" t="s">
        <v>4754</v>
      </c>
      <c r="H1055" s="21" t="s">
        <v>4753</v>
      </c>
    </row>
    <row r="1056" ht="15.75" customHeight="1">
      <c r="A1056" s="21" t="s">
        <v>2184</v>
      </c>
      <c r="B1056" s="21">
        <v>25.66</v>
      </c>
      <c r="C1056" s="21">
        <v>4.62</v>
      </c>
      <c r="D1056" s="21" t="s">
        <v>4755</v>
      </c>
      <c r="E1056" s="21" t="s">
        <v>4753</v>
      </c>
      <c r="F1056" s="21" t="s">
        <v>4753</v>
      </c>
      <c r="G1056" s="21">
        <v>1.0</v>
      </c>
      <c r="H1056" s="21" t="s">
        <v>4753</v>
      </c>
    </row>
    <row r="1057" ht="15.75" customHeight="1">
      <c r="A1057" s="21" t="s">
        <v>2186</v>
      </c>
      <c r="B1057" s="21">
        <v>39.11</v>
      </c>
      <c r="C1057" s="21">
        <v>5.87</v>
      </c>
      <c r="D1057" s="21" t="s">
        <v>4753</v>
      </c>
      <c r="E1057" s="21" t="s">
        <v>4753</v>
      </c>
      <c r="F1057" s="21" t="s">
        <v>4753</v>
      </c>
      <c r="G1057" s="21" t="s">
        <v>4754</v>
      </c>
      <c r="H1057" s="21" t="s">
        <v>4753</v>
      </c>
    </row>
    <row r="1058" ht="15.75" customHeight="1">
      <c r="A1058" s="21" t="s">
        <v>2188</v>
      </c>
      <c r="B1058" s="21">
        <v>43.78</v>
      </c>
      <c r="C1058" s="21">
        <v>5.71</v>
      </c>
      <c r="D1058" s="21" t="s">
        <v>4753</v>
      </c>
      <c r="E1058" s="21" t="s">
        <v>4753</v>
      </c>
      <c r="F1058" s="21" t="s">
        <v>4753</v>
      </c>
      <c r="G1058" s="21">
        <v>1.0</v>
      </c>
      <c r="H1058" s="21" t="s">
        <v>4753</v>
      </c>
    </row>
    <row r="1059" ht="15.75" customHeight="1">
      <c r="A1059" s="21" t="s">
        <v>2190</v>
      </c>
      <c r="B1059" s="21">
        <v>24.35</v>
      </c>
      <c r="C1059" s="21">
        <v>9.08</v>
      </c>
      <c r="D1059" s="21" t="s">
        <v>4753</v>
      </c>
      <c r="E1059" s="21" t="s">
        <v>4753</v>
      </c>
      <c r="F1059" s="21" t="s">
        <v>4753</v>
      </c>
      <c r="G1059" s="21" t="s">
        <v>4754</v>
      </c>
      <c r="H1059" s="21" t="s">
        <v>4753</v>
      </c>
    </row>
    <row r="1060" ht="15.75" customHeight="1">
      <c r="A1060" s="21" t="s">
        <v>2192</v>
      </c>
      <c r="B1060" s="21">
        <v>40.3</v>
      </c>
      <c r="C1060" s="21">
        <v>5.3</v>
      </c>
      <c r="D1060" s="21" t="s">
        <v>4755</v>
      </c>
      <c r="E1060" s="21" t="s">
        <v>4753</v>
      </c>
      <c r="F1060" s="21" t="s">
        <v>4753</v>
      </c>
      <c r="G1060" s="21">
        <v>2.0</v>
      </c>
      <c r="H1060" s="21" t="s">
        <v>4753</v>
      </c>
    </row>
    <row r="1061" ht="15.75" customHeight="1">
      <c r="A1061" s="21" t="s">
        <v>2194</v>
      </c>
      <c r="B1061" s="21">
        <v>32.775</v>
      </c>
      <c r="C1061" s="21">
        <v>11.76</v>
      </c>
      <c r="D1061" s="21" t="s">
        <v>4755</v>
      </c>
      <c r="E1061" s="21" t="s">
        <v>4753</v>
      </c>
      <c r="F1061" s="21" t="s">
        <v>4753</v>
      </c>
      <c r="G1061" s="21" t="s">
        <v>4754</v>
      </c>
      <c r="H1061" s="21" t="s">
        <v>4753</v>
      </c>
    </row>
    <row r="1062" ht="15.75" customHeight="1">
      <c r="A1062" s="21" t="s">
        <v>2196</v>
      </c>
      <c r="B1062" s="21">
        <v>39.6</v>
      </c>
      <c r="C1062" s="21">
        <v>5.11</v>
      </c>
      <c r="D1062" s="21" t="s">
        <v>4755</v>
      </c>
      <c r="E1062" s="21" t="s">
        <v>4753</v>
      </c>
      <c r="F1062" s="21" t="s">
        <v>4753</v>
      </c>
      <c r="G1062" s="21">
        <v>2.0</v>
      </c>
      <c r="H1062" s="21" t="s">
        <v>4753</v>
      </c>
    </row>
    <row r="1063" ht="15.75" customHeight="1">
      <c r="A1063" s="21" t="s">
        <v>2198</v>
      </c>
      <c r="B1063" s="21">
        <v>30.97</v>
      </c>
      <c r="C1063" s="21">
        <v>5.54</v>
      </c>
      <c r="D1063" s="21" t="s">
        <v>4753</v>
      </c>
      <c r="E1063" s="21" t="s">
        <v>4753</v>
      </c>
      <c r="F1063" s="21" t="s">
        <v>4753</v>
      </c>
      <c r="G1063" s="21">
        <v>2.0</v>
      </c>
      <c r="H1063" s="21" t="s">
        <v>4753</v>
      </c>
    </row>
    <row r="1064" ht="15.75" customHeight="1">
      <c r="A1064" s="21" t="s">
        <v>2200</v>
      </c>
      <c r="B1064" s="21">
        <v>27.645</v>
      </c>
      <c r="C1064" s="21">
        <v>8.87</v>
      </c>
      <c r="D1064" s="21" t="s">
        <v>4755</v>
      </c>
      <c r="E1064" s="21" t="s">
        <v>4753</v>
      </c>
      <c r="F1064" s="21" t="s">
        <v>4753</v>
      </c>
      <c r="G1064" s="21" t="s">
        <v>4754</v>
      </c>
      <c r="H1064" s="21" t="s">
        <v>4753</v>
      </c>
    </row>
    <row r="1065" ht="15.75" customHeight="1">
      <c r="A1065" s="21" t="s">
        <v>2202</v>
      </c>
      <c r="B1065" s="21">
        <v>34.43</v>
      </c>
      <c r="C1065" s="21">
        <v>5.96</v>
      </c>
      <c r="D1065" s="21" t="s">
        <v>4755</v>
      </c>
      <c r="E1065" s="21" t="s">
        <v>4753</v>
      </c>
      <c r="F1065" s="21" t="s">
        <v>4753</v>
      </c>
      <c r="G1065" s="21">
        <v>2.0</v>
      </c>
      <c r="H1065" s="21" t="s">
        <v>4753</v>
      </c>
    </row>
    <row r="1066" ht="15.75" customHeight="1">
      <c r="A1066" s="21" t="s">
        <v>2204</v>
      </c>
      <c r="B1066" s="21">
        <v>39.6</v>
      </c>
      <c r="C1066" s="21">
        <v>4.44</v>
      </c>
      <c r="D1066" s="21" t="s">
        <v>4755</v>
      </c>
      <c r="E1066" s="21" t="s">
        <v>4753</v>
      </c>
      <c r="F1066" s="21" t="s">
        <v>4756</v>
      </c>
      <c r="G1066" s="21">
        <v>1.0</v>
      </c>
      <c r="H1066" s="21" t="s">
        <v>4753</v>
      </c>
    </row>
    <row r="1067" ht="15.75" customHeight="1">
      <c r="A1067" s="21" t="s">
        <v>2206</v>
      </c>
      <c r="B1067" s="21">
        <v>22.1</v>
      </c>
      <c r="C1067" s="21">
        <v>4.65</v>
      </c>
      <c r="D1067" s="21" t="s">
        <v>4755</v>
      </c>
      <c r="E1067" s="21" t="s">
        <v>4753</v>
      </c>
      <c r="F1067" s="21" t="s">
        <v>4753</v>
      </c>
      <c r="G1067" s="21">
        <v>2.0</v>
      </c>
      <c r="H1067" s="21" t="s">
        <v>4753</v>
      </c>
    </row>
    <row r="1068" ht="15.75" customHeight="1">
      <c r="A1068" s="21" t="s">
        <v>2208</v>
      </c>
      <c r="B1068" s="21">
        <v>33.25</v>
      </c>
      <c r="C1068" s="21">
        <v>5.64</v>
      </c>
      <c r="D1068" s="21" t="s">
        <v>4755</v>
      </c>
      <c r="E1068" s="21" t="s">
        <v>4753</v>
      </c>
      <c r="F1068" s="21" t="s">
        <v>4756</v>
      </c>
      <c r="G1068" s="21">
        <v>1.0</v>
      </c>
      <c r="H1068" s="21" t="s">
        <v>4753</v>
      </c>
    </row>
    <row r="1069" ht="15.75" customHeight="1">
      <c r="A1069" s="21" t="s">
        <v>2210</v>
      </c>
      <c r="B1069" s="21">
        <v>33.33</v>
      </c>
      <c r="C1069" s="21">
        <v>10.19</v>
      </c>
      <c r="D1069" s="21" t="s">
        <v>4753</v>
      </c>
      <c r="E1069" s="21" t="s">
        <v>4753</v>
      </c>
      <c r="F1069" s="21" t="s">
        <v>4753</v>
      </c>
      <c r="G1069" s="21" t="s">
        <v>4754</v>
      </c>
      <c r="H1069" s="21" t="s">
        <v>4753</v>
      </c>
    </row>
    <row r="1070" ht="15.75" customHeight="1">
      <c r="A1070" s="21" t="s">
        <v>2212</v>
      </c>
      <c r="B1070" s="21">
        <v>30.5</v>
      </c>
      <c r="C1070" s="21">
        <v>10.79</v>
      </c>
      <c r="D1070" s="21" t="s">
        <v>4753</v>
      </c>
      <c r="E1070" s="21" t="s">
        <v>4753</v>
      </c>
      <c r="F1070" s="21" t="s">
        <v>4753</v>
      </c>
      <c r="G1070" s="21" t="s">
        <v>4754</v>
      </c>
      <c r="H1070" s="21" t="s">
        <v>4753</v>
      </c>
    </row>
    <row r="1071" ht="15.75" customHeight="1">
      <c r="A1071" s="21" t="s">
        <v>2214</v>
      </c>
      <c r="B1071" s="21">
        <v>30.3</v>
      </c>
      <c r="C1071" s="21">
        <v>4.24</v>
      </c>
      <c r="D1071" s="21" t="s">
        <v>4753</v>
      </c>
      <c r="E1071" s="21" t="s">
        <v>4753</v>
      </c>
      <c r="F1071" s="21" t="s">
        <v>4753</v>
      </c>
      <c r="G1071" s="21" t="s">
        <v>4754</v>
      </c>
      <c r="H1071" s="21" t="s">
        <v>4753</v>
      </c>
    </row>
    <row r="1072" ht="15.75" customHeight="1">
      <c r="A1072" s="21" t="s">
        <v>2216</v>
      </c>
      <c r="B1072" s="21">
        <v>26.22</v>
      </c>
      <c r="C1072" s="21">
        <v>5.83</v>
      </c>
      <c r="D1072" s="21" t="s">
        <v>4753</v>
      </c>
      <c r="E1072" s="21" t="s">
        <v>4753</v>
      </c>
      <c r="F1072" s="21" t="s">
        <v>4753</v>
      </c>
      <c r="G1072" s="21">
        <v>2.0</v>
      </c>
      <c r="H1072" s="21" t="s">
        <v>4753</v>
      </c>
    </row>
    <row r="1073" ht="15.75" customHeight="1">
      <c r="A1073" s="21" t="s">
        <v>2218</v>
      </c>
      <c r="B1073" s="21">
        <v>29.99</v>
      </c>
      <c r="C1073" s="21">
        <v>11.85</v>
      </c>
      <c r="D1073" s="21" t="s">
        <v>4753</v>
      </c>
      <c r="E1073" s="21" t="s">
        <v>4753</v>
      </c>
      <c r="F1073" s="21" t="s">
        <v>4753</v>
      </c>
      <c r="G1073" s="21" t="s">
        <v>4754</v>
      </c>
      <c r="H1073" s="21" t="s">
        <v>4753</v>
      </c>
    </row>
    <row r="1074" ht="15.75" customHeight="1">
      <c r="A1074" s="21" t="s">
        <v>2220</v>
      </c>
      <c r="B1074" s="21">
        <v>36.38</v>
      </c>
      <c r="C1074" s="21">
        <v>5.98</v>
      </c>
      <c r="D1074" s="21" t="s">
        <v>4753</v>
      </c>
      <c r="E1074" s="21" t="s">
        <v>4753</v>
      </c>
      <c r="F1074" s="21" t="s">
        <v>4753</v>
      </c>
      <c r="G1074" s="21">
        <v>1.0</v>
      </c>
      <c r="H1074" s="21" t="s">
        <v>4753</v>
      </c>
    </row>
    <row r="1075" ht="15.75" customHeight="1">
      <c r="A1075" s="21" t="s">
        <v>2222</v>
      </c>
      <c r="B1075" s="21">
        <v>31.16</v>
      </c>
      <c r="C1075" s="21">
        <v>4.26</v>
      </c>
      <c r="D1075" s="21" t="s">
        <v>4755</v>
      </c>
      <c r="E1075" s="21" t="s">
        <v>4753</v>
      </c>
      <c r="F1075" s="21" t="s">
        <v>4756</v>
      </c>
      <c r="G1075" s="21">
        <v>1.0</v>
      </c>
      <c r="H1075" s="21" t="s">
        <v>4753</v>
      </c>
    </row>
    <row r="1076" ht="15.75" customHeight="1">
      <c r="A1076" s="21" t="s">
        <v>2224</v>
      </c>
      <c r="B1076" s="21">
        <v>25.55</v>
      </c>
      <c r="C1076" s="21">
        <v>4.96</v>
      </c>
      <c r="D1076" s="21" t="s">
        <v>4755</v>
      </c>
      <c r="E1076" s="21" t="s">
        <v>4753</v>
      </c>
      <c r="F1076" s="21" t="s">
        <v>4753</v>
      </c>
      <c r="G1076" s="21">
        <v>1.0</v>
      </c>
      <c r="H1076" s="21" t="s">
        <v>4753</v>
      </c>
    </row>
    <row r="1077" ht="15.75" customHeight="1">
      <c r="A1077" s="21" t="s">
        <v>2226</v>
      </c>
      <c r="B1077" s="21">
        <v>28.77</v>
      </c>
      <c r="C1077" s="21">
        <v>4.0</v>
      </c>
      <c r="D1077" s="21" t="s">
        <v>4755</v>
      </c>
      <c r="E1077" s="21" t="s">
        <v>4753</v>
      </c>
      <c r="F1077" s="21" t="s">
        <v>4753</v>
      </c>
      <c r="G1077" s="21" t="s">
        <v>4754</v>
      </c>
      <c r="H1077" s="21" t="s">
        <v>4753</v>
      </c>
    </row>
    <row r="1078" ht="15.75" customHeight="1">
      <c r="A1078" s="21" t="s">
        <v>2228</v>
      </c>
      <c r="B1078" s="21">
        <v>23.14</v>
      </c>
      <c r="C1078" s="21">
        <v>4.15</v>
      </c>
      <c r="D1078" s="21" t="s">
        <v>4755</v>
      </c>
      <c r="E1078" s="21" t="s">
        <v>4753</v>
      </c>
      <c r="F1078" s="21" t="s">
        <v>4753</v>
      </c>
      <c r="G1078" s="21">
        <v>1.0</v>
      </c>
      <c r="H1078" s="21" t="s">
        <v>4753</v>
      </c>
    </row>
    <row r="1079" ht="15.75" customHeight="1">
      <c r="A1079" s="21" t="s">
        <v>2230</v>
      </c>
      <c r="B1079" s="21">
        <v>39.6</v>
      </c>
      <c r="C1079" s="21">
        <v>11.36</v>
      </c>
      <c r="D1079" s="21" t="s">
        <v>4753</v>
      </c>
      <c r="E1079" s="21" t="s">
        <v>4753</v>
      </c>
      <c r="F1079" s="21" t="s">
        <v>4753</v>
      </c>
      <c r="G1079" s="21" t="s">
        <v>4754</v>
      </c>
      <c r="H1079" s="21" t="s">
        <v>4753</v>
      </c>
    </row>
    <row r="1080" ht="15.75" customHeight="1">
      <c r="A1080" s="21" t="s">
        <v>2232</v>
      </c>
      <c r="B1080" s="21">
        <v>29.2</v>
      </c>
      <c r="C1080" s="21">
        <v>7.53</v>
      </c>
      <c r="D1080" s="21" t="s">
        <v>4753</v>
      </c>
      <c r="E1080" s="21" t="s">
        <v>4753</v>
      </c>
      <c r="F1080" s="21" t="s">
        <v>4753</v>
      </c>
      <c r="G1080" s="21" t="s">
        <v>4754</v>
      </c>
      <c r="H1080" s="21" t="s">
        <v>4753</v>
      </c>
    </row>
    <row r="1081" ht="15.75" customHeight="1">
      <c r="A1081" s="21" t="s">
        <v>2234</v>
      </c>
      <c r="B1081" s="21">
        <v>32.775</v>
      </c>
      <c r="C1081" s="21">
        <v>7.95</v>
      </c>
      <c r="D1081" s="21" t="s">
        <v>4753</v>
      </c>
      <c r="E1081" s="21" t="s">
        <v>4753</v>
      </c>
      <c r="F1081" s="21" t="s">
        <v>4753</v>
      </c>
      <c r="G1081" s="21" t="s">
        <v>4754</v>
      </c>
      <c r="H1081" s="21" t="s">
        <v>4753</v>
      </c>
    </row>
    <row r="1082" ht="15.75" customHeight="1">
      <c r="A1082" s="21" t="s">
        <v>2236</v>
      </c>
      <c r="B1082" s="21">
        <v>24.035</v>
      </c>
      <c r="C1082" s="21">
        <v>8.5</v>
      </c>
      <c r="D1082" s="21" t="s">
        <v>4753</v>
      </c>
      <c r="E1082" s="21" t="s">
        <v>4753</v>
      </c>
      <c r="F1082" s="21" t="s">
        <v>4753</v>
      </c>
      <c r="G1082" s="21" t="s">
        <v>4754</v>
      </c>
      <c r="H1082" s="21" t="s">
        <v>4753</v>
      </c>
    </row>
    <row r="1083" ht="15.75" customHeight="1">
      <c r="A1083" s="21" t="s">
        <v>2238</v>
      </c>
      <c r="B1083" s="21">
        <v>30.55</v>
      </c>
      <c r="C1083" s="21">
        <v>5.89</v>
      </c>
      <c r="D1083" s="21" t="s">
        <v>4753</v>
      </c>
      <c r="E1083" s="21" t="s">
        <v>4753</v>
      </c>
      <c r="F1083" s="21" t="s">
        <v>4756</v>
      </c>
      <c r="G1083" s="21">
        <v>1.0</v>
      </c>
      <c r="H1083" s="21" t="s">
        <v>4753</v>
      </c>
    </row>
    <row r="1084" ht="15.75" customHeight="1">
      <c r="A1084" s="21" t="s">
        <v>2240</v>
      </c>
      <c r="B1084" s="21">
        <v>28.81</v>
      </c>
      <c r="C1084" s="21">
        <v>8.76</v>
      </c>
      <c r="D1084" s="21" t="s">
        <v>4753</v>
      </c>
      <c r="E1084" s="21" t="s">
        <v>4753</v>
      </c>
      <c r="F1084" s="21" t="s">
        <v>4753</v>
      </c>
      <c r="G1084" s="21">
        <v>2.0</v>
      </c>
      <c r="H1084" s="21" t="s">
        <v>4753</v>
      </c>
    </row>
    <row r="1085" ht="15.75" customHeight="1">
      <c r="A1085" s="21" t="s">
        <v>2242</v>
      </c>
      <c r="B1085" s="21">
        <v>31.66</v>
      </c>
      <c r="C1085" s="21">
        <v>4.11</v>
      </c>
      <c r="D1085" s="21" t="s">
        <v>4753</v>
      </c>
      <c r="E1085" s="21" t="s">
        <v>4753</v>
      </c>
      <c r="F1085" s="21" t="s">
        <v>4753</v>
      </c>
      <c r="G1085" s="21" t="s">
        <v>4754</v>
      </c>
      <c r="H1085" s="21" t="s">
        <v>4753</v>
      </c>
    </row>
    <row r="1086" ht="15.75" customHeight="1">
      <c r="A1086" s="21" t="s">
        <v>2244</v>
      </c>
      <c r="B1086" s="21">
        <v>28.215</v>
      </c>
      <c r="C1086" s="21">
        <v>7.56</v>
      </c>
      <c r="D1086" s="21" t="s">
        <v>4755</v>
      </c>
      <c r="E1086" s="21" t="s">
        <v>4753</v>
      </c>
      <c r="F1086" s="21" t="s">
        <v>4753</v>
      </c>
      <c r="G1086" s="21">
        <v>1.0</v>
      </c>
      <c r="H1086" s="21" t="s">
        <v>4753</v>
      </c>
    </row>
    <row r="1087" ht="15.75" customHeight="1">
      <c r="A1087" s="21" t="s">
        <v>2246</v>
      </c>
      <c r="B1087" s="21">
        <v>26.12</v>
      </c>
      <c r="C1087" s="21">
        <v>4.17</v>
      </c>
      <c r="D1087" s="21" t="s">
        <v>4755</v>
      </c>
      <c r="E1087" s="21" t="s">
        <v>4753</v>
      </c>
      <c r="F1087" s="21" t="s">
        <v>4756</v>
      </c>
      <c r="G1087" s="21">
        <v>1.0</v>
      </c>
      <c r="H1087" s="21" t="s">
        <v>4753</v>
      </c>
    </row>
    <row r="1088" ht="15.75" customHeight="1">
      <c r="A1088" s="21" t="s">
        <v>2248</v>
      </c>
      <c r="B1088" s="21">
        <v>36.63</v>
      </c>
      <c r="C1088" s="21">
        <v>11.42</v>
      </c>
      <c r="D1088" s="21" t="s">
        <v>4753</v>
      </c>
      <c r="E1088" s="21" t="s">
        <v>4753</v>
      </c>
      <c r="F1088" s="21" t="s">
        <v>4753</v>
      </c>
      <c r="G1088" s="21">
        <v>2.0</v>
      </c>
      <c r="H1088" s="21" t="s">
        <v>4753</v>
      </c>
    </row>
    <row r="1089" ht="15.75" customHeight="1">
      <c r="A1089" s="21" t="s">
        <v>2250</v>
      </c>
      <c r="B1089" s="21">
        <v>33.345</v>
      </c>
      <c r="C1089" s="21">
        <v>7.33</v>
      </c>
      <c r="D1089" s="21" t="s">
        <v>4753</v>
      </c>
      <c r="E1089" s="21" t="s">
        <v>4753</v>
      </c>
      <c r="F1089" s="21" t="s">
        <v>4753</v>
      </c>
      <c r="G1089" s="21">
        <v>2.0</v>
      </c>
      <c r="H1089" s="21" t="s">
        <v>4753</v>
      </c>
    </row>
    <row r="1090" ht="15.75" customHeight="1">
      <c r="A1090" s="21" t="s">
        <v>2252</v>
      </c>
      <c r="B1090" s="21">
        <v>27.11</v>
      </c>
      <c r="C1090" s="21">
        <v>6.7</v>
      </c>
      <c r="D1090" s="21" t="s">
        <v>4753</v>
      </c>
      <c r="E1090" s="21" t="s">
        <v>4753</v>
      </c>
      <c r="F1090" s="21" t="s">
        <v>4753</v>
      </c>
      <c r="G1090" s="21" t="s">
        <v>4754</v>
      </c>
      <c r="H1090" s="21" t="s">
        <v>4753</v>
      </c>
    </row>
    <row r="1091" ht="15.75" customHeight="1">
      <c r="A1091" s="21" t="s">
        <v>2254</v>
      </c>
      <c r="B1091" s="21">
        <v>26.6</v>
      </c>
      <c r="C1091" s="21">
        <v>5.27</v>
      </c>
      <c r="D1091" s="21" t="s">
        <v>4755</v>
      </c>
      <c r="E1091" s="21" t="s">
        <v>4753</v>
      </c>
      <c r="F1091" s="21" t="s">
        <v>4756</v>
      </c>
      <c r="G1091" s="21">
        <v>1.0</v>
      </c>
      <c r="H1091" s="21" t="s">
        <v>4753</v>
      </c>
    </row>
    <row r="1092" ht="15.75" customHeight="1">
      <c r="A1092" s="21" t="s">
        <v>2256</v>
      </c>
      <c r="B1092" s="21">
        <v>30.41</v>
      </c>
      <c r="C1092" s="21">
        <v>7.72</v>
      </c>
      <c r="D1092" s="21" t="s">
        <v>4753</v>
      </c>
      <c r="E1092" s="21" t="s">
        <v>4753</v>
      </c>
      <c r="F1092" s="21" t="s">
        <v>4753</v>
      </c>
      <c r="G1092" s="21" t="s">
        <v>4754</v>
      </c>
      <c r="H1092" s="21" t="s">
        <v>4753</v>
      </c>
    </row>
    <row r="1093" ht="15.75" customHeight="1">
      <c r="A1093" s="21" t="s">
        <v>2258</v>
      </c>
      <c r="B1093" s="21">
        <v>28.98</v>
      </c>
      <c r="C1093" s="21">
        <v>8.68</v>
      </c>
      <c r="D1093" s="21" t="s">
        <v>4753</v>
      </c>
      <c r="E1093" s="21" t="s">
        <v>4753</v>
      </c>
      <c r="F1093" s="21" t="s">
        <v>4753</v>
      </c>
      <c r="G1093" s="21">
        <v>2.0</v>
      </c>
      <c r="H1093" s="21" t="s">
        <v>4753</v>
      </c>
    </row>
    <row r="1094" ht="15.75" customHeight="1">
      <c r="A1094" s="21" t="s">
        <v>2260</v>
      </c>
      <c r="B1094" s="21">
        <v>31.24</v>
      </c>
      <c r="C1094" s="21">
        <v>9.8</v>
      </c>
      <c r="D1094" s="21" t="s">
        <v>4753</v>
      </c>
      <c r="E1094" s="21" t="s">
        <v>4753</v>
      </c>
      <c r="F1094" s="21" t="s">
        <v>4753</v>
      </c>
      <c r="G1094" s="21" t="s">
        <v>4754</v>
      </c>
      <c r="H1094" s="21" t="s">
        <v>4753</v>
      </c>
    </row>
    <row r="1095" ht="15.75" customHeight="1">
      <c r="A1095" s="21" t="s">
        <v>2262</v>
      </c>
      <c r="B1095" s="21">
        <v>31.54</v>
      </c>
      <c r="C1095" s="21">
        <v>4.44</v>
      </c>
      <c r="D1095" s="21" t="s">
        <v>4753</v>
      </c>
      <c r="E1095" s="21" t="s">
        <v>4753</v>
      </c>
      <c r="F1095" s="21" t="s">
        <v>4753</v>
      </c>
      <c r="G1095" s="21" t="s">
        <v>4754</v>
      </c>
      <c r="H1095" s="21" t="s">
        <v>4753</v>
      </c>
    </row>
    <row r="1096" ht="15.75" customHeight="1">
      <c r="A1096" s="21" t="s">
        <v>2264</v>
      </c>
      <c r="B1096" s="21">
        <v>38.6</v>
      </c>
      <c r="C1096" s="21">
        <v>7.19</v>
      </c>
      <c r="D1096" s="21" t="s">
        <v>4755</v>
      </c>
      <c r="E1096" s="21" t="s">
        <v>4753</v>
      </c>
      <c r="F1096" s="21" t="s">
        <v>4753</v>
      </c>
      <c r="G1096" s="21">
        <v>2.0</v>
      </c>
      <c r="H1096" s="21" t="s">
        <v>4753</v>
      </c>
    </row>
    <row r="1097" ht="15.75" customHeight="1">
      <c r="A1097" s="21" t="s">
        <v>2266</v>
      </c>
      <c r="B1097" s="21">
        <v>37.95</v>
      </c>
      <c r="C1097" s="21">
        <v>6.06</v>
      </c>
      <c r="D1097" s="21" t="s">
        <v>4753</v>
      </c>
      <c r="E1097" s="21" t="s">
        <v>4753</v>
      </c>
      <c r="F1097" s="21" t="s">
        <v>4753</v>
      </c>
      <c r="G1097" s="21" t="s">
        <v>4754</v>
      </c>
      <c r="H1097" s="21" t="s">
        <v>4753</v>
      </c>
    </row>
    <row r="1098" ht="15.75" customHeight="1">
      <c r="A1098" s="21" t="s">
        <v>2268</v>
      </c>
      <c r="B1098" s="21">
        <v>38.97</v>
      </c>
      <c r="C1098" s="21">
        <v>5.12</v>
      </c>
      <c r="D1098" s="21" t="s">
        <v>4753</v>
      </c>
      <c r="E1098" s="21" t="s">
        <v>4753</v>
      </c>
      <c r="F1098" s="21" t="s">
        <v>4753</v>
      </c>
      <c r="G1098" s="21" t="s">
        <v>4754</v>
      </c>
      <c r="H1098" s="21" t="s">
        <v>4753</v>
      </c>
    </row>
    <row r="1099" ht="15.75" customHeight="1">
      <c r="A1099" s="21" t="s">
        <v>2270</v>
      </c>
      <c r="B1099" s="21">
        <v>21.2</v>
      </c>
      <c r="C1099" s="21">
        <v>10.72</v>
      </c>
      <c r="D1099" s="21" t="s">
        <v>4753</v>
      </c>
      <c r="E1099" s="21" t="s">
        <v>4753</v>
      </c>
      <c r="F1099" s="21" t="s">
        <v>4753</v>
      </c>
      <c r="G1099" s="21" t="s">
        <v>4754</v>
      </c>
      <c r="H1099" s="21" t="s">
        <v>4753</v>
      </c>
    </row>
    <row r="1100" ht="15.75" customHeight="1">
      <c r="A1100" s="21" t="s">
        <v>2272</v>
      </c>
      <c r="B1100" s="21">
        <v>23.96</v>
      </c>
      <c r="C1100" s="21">
        <v>9.58</v>
      </c>
      <c r="D1100" s="21" t="s">
        <v>4755</v>
      </c>
      <c r="E1100" s="21" t="s">
        <v>4753</v>
      </c>
      <c r="F1100" s="21" t="s">
        <v>4756</v>
      </c>
      <c r="G1100" s="21">
        <v>1.0</v>
      </c>
      <c r="H1100" s="21" t="s">
        <v>4753</v>
      </c>
    </row>
    <row r="1101" ht="15.75" customHeight="1">
      <c r="A1101" s="21" t="s">
        <v>2274</v>
      </c>
      <c r="B1101" s="21">
        <v>35.93</v>
      </c>
      <c r="C1101" s="21">
        <v>6.4</v>
      </c>
      <c r="D1101" s="21" t="s">
        <v>4755</v>
      </c>
      <c r="E1101" s="21" t="s">
        <v>4753</v>
      </c>
      <c r="F1101" s="21" t="s">
        <v>4753</v>
      </c>
      <c r="G1101" s="21">
        <v>1.0</v>
      </c>
      <c r="H1101" s="21" t="s">
        <v>4753</v>
      </c>
    </row>
    <row r="1102" ht="15.75" customHeight="1">
      <c r="A1102" s="21" t="s">
        <v>2276</v>
      </c>
      <c r="B1102" s="21">
        <v>26.11</v>
      </c>
      <c r="C1102" s="21">
        <v>6.8</v>
      </c>
      <c r="D1102" s="21" t="s">
        <v>4755</v>
      </c>
      <c r="E1102" s="21" t="s">
        <v>4753</v>
      </c>
      <c r="F1102" s="21" t="s">
        <v>4753</v>
      </c>
      <c r="G1102" s="21">
        <v>2.0</v>
      </c>
      <c r="H1102" s="21" t="s">
        <v>4753</v>
      </c>
    </row>
    <row r="1103" ht="15.75" customHeight="1">
      <c r="A1103" s="21" t="s">
        <v>2278</v>
      </c>
      <c r="B1103" s="21">
        <v>32.3</v>
      </c>
      <c r="C1103" s="21">
        <v>9.48</v>
      </c>
      <c r="D1103" s="21" t="s">
        <v>4753</v>
      </c>
      <c r="E1103" s="21" t="s">
        <v>4753</v>
      </c>
      <c r="F1103" s="21" t="s">
        <v>4753</v>
      </c>
      <c r="G1103" s="21">
        <v>2.0</v>
      </c>
      <c r="H1103" s="21" t="s">
        <v>4753</v>
      </c>
    </row>
    <row r="1104" ht="15.75" customHeight="1">
      <c r="A1104" s="21" t="s">
        <v>2280</v>
      </c>
      <c r="B1104" s="21">
        <v>28.69</v>
      </c>
      <c r="C1104" s="21">
        <v>7.45</v>
      </c>
      <c r="D1104" s="21" t="s">
        <v>4753</v>
      </c>
      <c r="E1104" s="21" t="s">
        <v>4753</v>
      </c>
      <c r="F1104" s="21" t="s">
        <v>4753</v>
      </c>
      <c r="G1104" s="21">
        <v>2.0</v>
      </c>
      <c r="H1104" s="21" t="s">
        <v>4753</v>
      </c>
    </row>
    <row r="1105" ht="15.75" customHeight="1">
      <c r="A1105" s="21" t="s">
        <v>2282</v>
      </c>
      <c r="B1105" s="21">
        <v>31.28</v>
      </c>
      <c r="C1105" s="21">
        <v>6.94</v>
      </c>
      <c r="D1105" s="21" t="s">
        <v>4755</v>
      </c>
      <c r="E1105" s="21" t="s">
        <v>4753</v>
      </c>
      <c r="F1105" s="21" t="s">
        <v>4753</v>
      </c>
      <c r="G1105" s="21">
        <v>1.0</v>
      </c>
      <c r="H1105" s="21" t="s">
        <v>4753</v>
      </c>
    </row>
    <row r="1106" ht="15.75" customHeight="1">
      <c r="A1106" s="21" t="s">
        <v>2284</v>
      </c>
      <c r="B1106" s="21">
        <v>30.21</v>
      </c>
      <c r="C1106" s="21">
        <v>7.83</v>
      </c>
      <c r="D1106" s="21" t="s">
        <v>4753</v>
      </c>
      <c r="E1106" s="21" t="s">
        <v>4753</v>
      </c>
      <c r="F1106" s="21" t="s">
        <v>4753</v>
      </c>
      <c r="G1106" s="21" t="s">
        <v>4754</v>
      </c>
      <c r="H1106" s="21" t="s">
        <v>4753</v>
      </c>
    </row>
    <row r="1107" ht="15.75" customHeight="1">
      <c r="A1107" s="21" t="s">
        <v>2286</v>
      </c>
      <c r="B1107" s="21">
        <v>38.28</v>
      </c>
      <c r="C1107" s="21">
        <v>10.17</v>
      </c>
      <c r="D1107" s="21" t="s">
        <v>4755</v>
      </c>
      <c r="E1107" s="21" t="s">
        <v>4753</v>
      </c>
      <c r="F1107" s="21" t="s">
        <v>4753</v>
      </c>
      <c r="G1107" s="21" t="s">
        <v>4754</v>
      </c>
      <c r="H1107" s="21" t="s">
        <v>4753</v>
      </c>
    </row>
    <row r="1108" ht="15.75" customHeight="1">
      <c r="A1108" s="21" t="s">
        <v>2288</v>
      </c>
      <c r="B1108" s="21">
        <v>29.9</v>
      </c>
      <c r="C1108" s="21">
        <v>8.96</v>
      </c>
      <c r="D1108" s="21" t="s">
        <v>4755</v>
      </c>
      <c r="E1108" s="21" t="s">
        <v>4753</v>
      </c>
      <c r="F1108" s="21" t="s">
        <v>4753</v>
      </c>
      <c r="G1108" s="21" t="s">
        <v>4754</v>
      </c>
      <c r="H1108" s="21" t="s">
        <v>4753</v>
      </c>
    </row>
    <row r="1109" ht="15.75" customHeight="1">
      <c r="A1109" s="21" t="s">
        <v>2290</v>
      </c>
      <c r="B1109" s="21">
        <v>23.18</v>
      </c>
      <c r="C1109" s="21">
        <v>6.96</v>
      </c>
      <c r="D1109" s="21" t="s">
        <v>4755</v>
      </c>
      <c r="E1109" s="21" t="s">
        <v>4753</v>
      </c>
      <c r="F1109" s="21" t="s">
        <v>4753</v>
      </c>
      <c r="G1109" s="21">
        <v>2.0</v>
      </c>
      <c r="H1109" s="21" t="s">
        <v>4753</v>
      </c>
    </row>
    <row r="1110" ht="15.75" customHeight="1">
      <c r="A1110" s="21" t="s">
        <v>2292</v>
      </c>
      <c r="B1110" s="21">
        <v>33.02</v>
      </c>
      <c r="C1110" s="21">
        <v>5.07</v>
      </c>
      <c r="D1110" s="21" t="s">
        <v>4755</v>
      </c>
      <c r="E1110" s="21" t="s">
        <v>4753</v>
      </c>
      <c r="F1110" s="21" t="s">
        <v>4753</v>
      </c>
      <c r="G1110" s="21" t="s">
        <v>4754</v>
      </c>
      <c r="H1110" s="21" t="s">
        <v>4753</v>
      </c>
    </row>
    <row r="1111" ht="15.75" customHeight="1">
      <c r="A1111" s="21" t="s">
        <v>2294</v>
      </c>
      <c r="B1111" s="21">
        <v>27.29</v>
      </c>
      <c r="C1111" s="21">
        <v>5.85</v>
      </c>
      <c r="D1111" s="21" t="s">
        <v>4753</v>
      </c>
      <c r="E1111" s="21" t="s">
        <v>4753</v>
      </c>
      <c r="F1111" s="21" t="s">
        <v>4753</v>
      </c>
      <c r="G1111" s="21">
        <v>2.0</v>
      </c>
      <c r="H1111" s="21" t="s">
        <v>4753</v>
      </c>
    </row>
    <row r="1112" ht="15.75" customHeight="1">
      <c r="A1112" s="21" t="s">
        <v>2296</v>
      </c>
      <c r="B1112" s="21">
        <v>23.18</v>
      </c>
      <c r="C1112" s="21">
        <v>10.56</v>
      </c>
      <c r="D1112" s="21" t="s">
        <v>4753</v>
      </c>
      <c r="E1112" s="21" t="s">
        <v>4753</v>
      </c>
      <c r="F1112" s="21" t="s">
        <v>4753</v>
      </c>
      <c r="G1112" s="21">
        <v>2.0</v>
      </c>
      <c r="H1112" s="21" t="s">
        <v>4753</v>
      </c>
    </row>
    <row r="1113" ht="15.75" customHeight="1">
      <c r="A1113" s="21" t="s">
        <v>2298</v>
      </c>
      <c r="B1113" s="21">
        <v>32.66</v>
      </c>
      <c r="C1113" s="21">
        <v>8.92</v>
      </c>
      <c r="D1113" s="21" t="s">
        <v>4755</v>
      </c>
      <c r="E1113" s="21" t="s">
        <v>4753</v>
      </c>
      <c r="F1113" s="21" t="s">
        <v>4753</v>
      </c>
      <c r="G1113" s="21" t="s">
        <v>4754</v>
      </c>
      <c r="H1113" s="21" t="s">
        <v>4753</v>
      </c>
    </row>
    <row r="1114" ht="15.75" customHeight="1">
      <c r="A1114" s="21" t="s">
        <v>2300</v>
      </c>
      <c r="B1114" s="21">
        <v>30.78</v>
      </c>
      <c r="C1114" s="21">
        <v>8.63</v>
      </c>
      <c r="D1114" s="21" t="s">
        <v>4753</v>
      </c>
      <c r="E1114" s="21" t="s">
        <v>4753</v>
      </c>
      <c r="F1114" s="21" t="s">
        <v>4753</v>
      </c>
      <c r="G1114" s="21" t="s">
        <v>4754</v>
      </c>
      <c r="H1114" s="21" t="s">
        <v>4753</v>
      </c>
    </row>
    <row r="1115" ht="15.75" customHeight="1">
      <c r="A1115" s="21" t="s">
        <v>2302</v>
      </c>
      <c r="B1115" s="21">
        <v>47.2</v>
      </c>
      <c r="C1115" s="21">
        <v>6.29</v>
      </c>
      <c r="D1115" s="21" t="s">
        <v>4755</v>
      </c>
      <c r="E1115" s="21" t="s">
        <v>4753</v>
      </c>
      <c r="F1115" s="21" t="s">
        <v>4756</v>
      </c>
      <c r="G1115" s="21">
        <v>1.0</v>
      </c>
      <c r="H1115" s="21" t="s">
        <v>4753</v>
      </c>
    </row>
    <row r="1116" ht="15.75" customHeight="1">
      <c r="A1116" s="21" t="s">
        <v>2304</v>
      </c>
      <c r="B1116" s="21">
        <v>31.6</v>
      </c>
      <c r="C1116" s="21">
        <v>5.75</v>
      </c>
      <c r="D1116" s="21" t="s">
        <v>4753</v>
      </c>
      <c r="E1116" s="21" t="s">
        <v>4753</v>
      </c>
      <c r="F1116" s="21" t="s">
        <v>4753</v>
      </c>
      <c r="G1116" s="21">
        <v>2.0</v>
      </c>
      <c r="H1116" s="21" t="s">
        <v>4753</v>
      </c>
    </row>
    <row r="1117" ht="15.75" customHeight="1">
      <c r="A1117" s="21" t="s">
        <v>2306</v>
      </c>
      <c r="B1117" s="21">
        <v>33.915</v>
      </c>
      <c r="C1117" s="21">
        <v>6.66</v>
      </c>
      <c r="D1117" s="21" t="s">
        <v>4755</v>
      </c>
      <c r="E1117" s="21" t="s">
        <v>4753</v>
      </c>
      <c r="F1117" s="21" t="s">
        <v>4753</v>
      </c>
      <c r="G1117" s="21">
        <v>1.0</v>
      </c>
      <c r="H1117" s="21" t="s">
        <v>4753</v>
      </c>
    </row>
    <row r="1118" ht="15.75" customHeight="1">
      <c r="A1118" s="21" t="s">
        <v>2308</v>
      </c>
      <c r="B1118" s="21">
        <v>23.54</v>
      </c>
      <c r="C1118" s="21">
        <v>5.1</v>
      </c>
      <c r="D1118" s="21" t="s">
        <v>4753</v>
      </c>
      <c r="E1118" s="21" t="s">
        <v>4753</v>
      </c>
      <c r="F1118" s="21" t="s">
        <v>4753</v>
      </c>
      <c r="G1118" s="21">
        <v>2.0</v>
      </c>
      <c r="H1118" s="21" t="s">
        <v>4753</v>
      </c>
    </row>
    <row r="1119" ht="15.75" customHeight="1">
      <c r="A1119" s="21" t="s">
        <v>2310</v>
      </c>
      <c r="B1119" s="21">
        <v>27.075</v>
      </c>
      <c r="C1119" s="21">
        <v>4.41</v>
      </c>
      <c r="D1119" s="21" t="s">
        <v>4753</v>
      </c>
      <c r="E1119" s="21" t="s">
        <v>4753</v>
      </c>
      <c r="F1119" s="21" t="s">
        <v>4753</v>
      </c>
      <c r="G1119" s="21">
        <v>2.0</v>
      </c>
      <c r="H1119" s="21" t="s">
        <v>4753</v>
      </c>
    </row>
    <row r="1120" ht="15.75" customHeight="1">
      <c r="A1120" s="21" t="s">
        <v>2312</v>
      </c>
      <c r="B1120" s="21">
        <v>25.8</v>
      </c>
      <c r="C1120" s="21">
        <v>5.52</v>
      </c>
      <c r="D1120" s="21" t="s">
        <v>4755</v>
      </c>
      <c r="E1120" s="21" t="s">
        <v>4753</v>
      </c>
      <c r="F1120" s="21" t="s">
        <v>4753</v>
      </c>
      <c r="G1120" s="21" t="s">
        <v>4754</v>
      </c>
      <c r="H1120" s="21" t="s">
        <v>4753</v>
      </c>
    </row>
    <row r="1121" ht="15.75" customHeight="1">
      <c r="A1121" s="21" t="s">
        <v>2314</v>
      </c>
      <c r="B1121" s="21">
        <v>36.1</v>
      </c>
      <c r="C1121" s="21">
        <v>4.62</v>
      </c>
      <c r="D1121" s="21" t="s">
        <v>4755</v>
      </c>
      <c r="E1121" s="21" t="s">
        <v>4753</v>
      </c>
      <c r="F1121" s="21" t="s">
        <v>4756</v>
      </c>
      <c r="G1121" s="21">
        <v>1.0</v>
      </c>
      <c r="H1121" s="21" t="s">
        <v>4753</v>
      </c>
    </row>
    <row r="1122" ht="15.75" customHeight="1">
      <c r="A1122" s="21" t="s">
        <v>2316</v>
      </c>
      <c r="B1122" s="21">
        <v>30.495</v>
      </c>
      <c r="C1122" s="21">
        <v>5.74</v>
      </c>
      <c r="D1122" s="21" t="s">
        <v>4755</v>
      </c>
      <c r="E1122" s="21" t="s">
        <v>4753</v>
      </c>
      <c r="F1122" s="21" t="s">
        <v>4756</v>
      </c>
      <c r="G1122" s="21">
        <v>1.0</v>
      </c>
      <c r="H1122" s="21" t="s">
        <v>4753</v>
      </c>
    </row>
    <row r="1123" ht="15.75" customHeight="1">
      <c r="A1123" s="21" t="s">
        <v>2318</v>
      </c>
      <c r="B1123" s="21">
        <v>21.4</v>
      </c>
      <c r="C1123" s="21">
        <v>6.3</v>
      </c>
      <c r="D1123" s="21" t="s">
        <v>4755</v>
      </c>
      <c r="E1123" s="21" t="s">
        <v>4753</v>
      </c>
      <c r="F1123" s="21" t="s">
        <v>4756</v>
      </c>
      <c r="G1123" s="21">
        <v>1.0</v>
      </c>
      <c r="H1123" s="21" t="s">
        <v>4753</v>
      </c>
    </row>
    <row r="1124" ht="15.75" customHeight="1">
      <c r="A1124" s="21" t="s">
        <v>2320</v>
      </c>
      <c r="B1124" s="21">
        <v>32.3</v>
      </c>
      <c r="C1124" s="21">
        <v>10.27</v>
      </c>
      <c r="D1124" s="21" t="s">
        <v>4753</v>
      </c>
      <c r="E1124" s="21" t="s">
        <v>4753</v>
      </c>
      <c r="F1124" s="21" t="s">
        <v>4753</v>
      </c>
      <c r="G1124" s="21" t="s">
        <v>4754</v>
      </c>
      <c r="H1124" s="21" t="s">
        <v>4753</v>
      </c>
    </row>
    <row r="1125" ht="15.75" customHeight="1">
      <c r="A1125" s="21" t="s">
        <v>2322</v>
      </c>
      <c r="B1125" s="21">
        <v>29.78</v>
      </c>
      <c r="C1125" s="21">
        <v>5.85</v>
      </c>
      <c r="D1125" s="21" t="s">
        <v>4753</v>
      </c>
      <c r="E1125" s="21" t="s">
        <v>4753</v>
      </c>
      <c r="F1125" s="21" t="s">
        <v>4756</v>
      </c>
      <c r="G1125" s="21">
        <v>1.0</v>
      </c>
      <c r="H1125" s="21" t="s">
        <v>4753</v>
      </c>
    </row>
    <row r="1126" ht="15.75" customHeight="1">
      <c r="A1126" s="21" t="s">
        <v>2324</v>
      </c>
      <c r="B1126" s="21">
        <v>34.76</v>
      </c>
      <c r="C1126" s="21">
        <v>5.92</v>
      </c>
      <c r="D1126" s="21" t="s">
        <v>4755</v>
      </c>
      <c r="E1126" s="21" t="s">
        <v>4753</v>
      </c>
      <c r="F1126" s="21" t="s">
        <v>4753</v>
      </c>
      <c r="G1126" s="21">
        <v>1.0</v>
      </c>
      <c r="H1126" s="21" t="s">
        <v>4753</v>
      </c>
    </row>
    <row r="1127" ht="15.75" customHeight="1">
      <c r="A1127" s="21" t="s">
        <v>2326</v>
      </c>
      <c r="B1127" s="21">
        <v>18.335</v>
      </c>
      <c r="C1127" s="21">
        <v>10.01</v>
      </c>
      <c r="D1127" s="21" t="s">
        <v>4755</v>
      </c>
      <c r="E1127" s="21" t="s">
        <v>4753</v>
      </c>
      <c r="F1127" s="21" t="s">
        <v>4753</v>
      </c>
      <c r="G1127" s="21">
        <v>2.0</v>
      </c>
      <c r="H1127" s="21" t="s">
        <v>4753</v>
      </c>
    </row>
    <row r="1128" ht="15.75" customHeight="1">
      <c r="A1128" s="21" t="s">
        <v>2328</v>
      </c>
      <c r="B1128" s="21">
        <v>32.3</v>
      </c>
      <c r="C1128" s="21">
        <v>9.59</v>
      </c>
      <c r="D1128" s="21" t="s">
        <v>4753</v>
      </c>
      <c r="E1128" s="21" t="s">
        <v>4753</v>
      </c>
      <c r="F1128" s="21" t="s">
        <v>4753</v>
      </c>
      <c r="G1128" s="21" t="s">
        <v>4754</v>
      </c>
      <c r="H1128" s="21" t="s">
        <v>4753</v>
      </c>
    </row>
    <row r="1129" ht="15.75" customHeight="1">
      <c r="A1129" s="21" t="s">
        <v>2330</v>
      </c>
      <c r="B1129" s="21">
        <v>27.74</v>
      </c>
      <c r="C1129" s="21">
        <v>10.37</v>
      </c>
      <c r="D1129" s="21" t="s">
        <v>4753</v>
      </c>
      <c r="E1129" s="21" t="s">
        <v>4753</v>
      </c>
      <c r="F1129" s="21" t="s">
        <v>4753</v>
      </c>
      <c r="G1129" s="21" t="s">
        <v>4754</v>
      </c>
      <c r="H1129" s="21" t="s">
        <v>4753</v>
      </c>
    </row>
    <row r="1130" ht="15.75" customHeight="1">
      <c r="A1130" s="21" t="s">
        <v>2332</v>
      </c>
      <c r="B1130" s="21">
        <v>24.0</v>
      </c>
      <c r="C1130" s="21">
        <v>4.01</v>
      </c>
      <c r="D1130" s="21" t="s">
        <v>4755</v>
      </c>
      <c r="E1130" s="21" t="s">
        <v>4753</v>
      </c>
      <c r="F1130" s="21" t="s">
        <v>4753</v>
      </c>
      <c r="G1130" s="21">
        <v>1.0</v>
      </c>
      <c r="H1130" s="21" t="s">
        <v>4753</v>
      </c>
    </row>
    <row r="1131" ht="15.75" customHeight="1">
      <c r="A1131" s="21" t="s">
        <v>2334</v>
      </c>
      <c r="B1131" s="21">
        <v>31.78</v>
      </c>
      <c r="C1131" s="21">
        <v>4.24</v>
      </c>
      <c r="D1131" s="21" t="s">
        <v>4755</v>
      </c>
      <c r="E1131" s="21" t="s">
        <v>4753</v>
      </c>
      <c r="F1131" s="21" t="s">
        <v>4756</v>
      </c>
      <c r="G1131" s="21">
        <v>1.0</v>
      </c>
      <c r="H1131" s="21" t="s">
        <v>4753</v>
      </c>
    </row>
    <row r="1132" ht="15.75" customHeight="1">
      <c r="A1132" s="21" t="s">
        <v>2336</v>
      </c>
      <c r="B1132" s="21">
        <v>32.25</v>
      </c>
      <c r="C1132" s="21">
        <v>5.36</v>
      </c>
      <c r="D1132" s="21" t="s">
        <v>4755</v>
      </c>
      <c r="E1132" s="21" t="s">
        <v>4753</v>
      </c>
      <c r="F1132" s="21" t="s">
        <v>4753</v>
      </c>
      <c r="G1132" s="21" t="s">
        <v>4754</v>
      </c>
      <c r="H1132" s="21" t="s">
        <v>4753</v>
      </c>
    </row>
    <row r="1133" ht="15.75" customHeight="1">
      <c r="A1133" s="21" t="s">
        <v>2338</v>
      </c>
      <c r="B1133" s="21">
        <v>30.115</v>
      </c>
      <c r="C1133" s="21">
        <v>4.99</v>
      </c>
      <c r="D1133" s="21" t="s">
        <v>4753</v>
      </c>
      <c r="E1133" s="21" t="s">
        <v>4753</v>
      </c>
      <c r="F1133" s="21" t="s">
        <v>4753</v>
      </c>
      <c r="G1133" s="21">
        <v>2.0</v>
      </c>
      <c r="H1133" s="21" t="s">
        <v>4753</v>
      </c>
    </row>
    <row r="1134" ht="15.75" customHeight="1">
      <c r="A1134" s="21" t="s">
        <v>2340</v>
      </c>
      <c r="B1134" s="21">
        <v>22.41</v>
      </c>
      <c r="C1134" s="21">
        <v>8.68</v>
      </c>
      <c r="D1134" s="21" t="s">
        <v>4753</v>
      </c>
      <c r="E1134" s="21" t="s">
        <v>4753</v>
      </c>
      <c r="F1134" s="21" t="s">
        <v>4753</v>
      </c>
      <c r="G1134" s="21" t="s">
        <v>4754</v>
      </c>
      <c r="H1134" s="21" t="s">
        <v>4753</v>
      </c>
    </row>
    <row r="1135" ht="15.75" customHeight="1">
      <c r="A1135" s="21" t="s">
        <v>2342</v>
      </c>
      <c r="B1135" s="21">
        <v>45.72</v>
      </c>
      <c r="C1135" s="21">
        <v>4.23</v>
      </c>
      <c r="D1135" s="21" t="s">
        <v>4755</v>
      </c>
      <c r="E1135" s="21" t="s">
        <v>4753</v>
      </c>
      <c r="F1135" s="21" t="s">
        <v>4753</v>
      </c>
      <c r="G1135" s="21" t="s">
        <v>4754</v>
      </c>
      <c r="H1135" s="21" t="s">
        <v>4753</v>
      </c>
    </row>
    <row r="1136" ht="15.75" customHeight="1">
      <c r="A1136" s="21" t="s">
        <v>2344</v>
      </c>
      <c r="B1136" s="21">
        <v>25.0</v>
      </c>
      <c r="C1136" s="21">
        <v>5.32</v>
      </c>
      <c r="D1136" s="21" t="s">
        <v>4755</v>
      </c>
      <c r="E1136" s="21" t="s">
        <v>4753</v>
      </c>
      <c r="F1136" s="21" t="s">
        <v>4753</v>
      </c>
      <c r="G1136" s="21">
        <v>2.0</v>
      </c>
      <c r="H1136" s="21" t="s">
        <v>4753</v>
      </c>
    </row>
    <row r="1137" ht="15.75" customHeight="1">
      <c r="A1137" s="21" t="s">
        <v>2346</v>
      </c>
      <c r="B1137" s="21">
        <v>39.5</v>
      </c>
      <c r="C1137" s="21">
        <v>6.66</v>
      </c>
      <c r="D1137" s="21" t="s">
        <v>4753</v>
      </c>
      <c r="E1137" s="21" t="s">
        <v>4753</v>
      </c>
      <c r="F1137" s="21" t="s">
        <v>4753</v>
      </c>
      <c r="G1137" s="21" t="s">
        <v>4754</v>
      </c>
      <c r="H1137" s="21" t="s">
        <v>4753</v>
      </c>
    </row>
    <row r="1138" ht="15.75" customHeight="1">
      <c r="A1138" s="21" t="s">
        <v>2348</v>
      </c>
      <c r="B1138" s="21">
        <v>37.73</v>
      </c>
      <c r="C1138" s="21">
        <v>7.4</v>
      </c>
      <c r="D1138" s="21" t="s">
        <v>4753</v>
      </c>
      <c r="E1138" s="21" t="s">
        <v>4753</v>
      </c>
      <c r="F1138" s="21" t="s">
        <v>4753</v>
      </c>
      <c r="G1138" s="21" t="s">
        <v>4754</v>
      </c>
      <c r="H1138" s="21" t="s">
        <v>4753</v>
      </c>
    </row>
    <row r="1139" ht="15.75" customHeight="1">
      <c r="A1139" s="21" t="s">
        <v>2350</v>
      </c>
      <c r="B1139" s="21">
        <v>40.66</v>
      </c>
      <c r="C1139" s="21">
        <v>10.08</v>
      </c>
      <c r="D1139" s="21" t="s">
        <v>4753</v>
      </c>
      <c r="E1139" s="21" t="s">
        <v>4753</v>
      </c>
      <c r="F1139" s="21" t="s">
        <v>4753</v>
      </c>
      <c r="G1139" s="21" t="s">
        <v>4754</v>
      </c>
      <c r="H1139" s="21" t="s">
        <v>4753</v>
      </c>
    </row>
    <row r="1140" ht="15.75" customHeight="1">
      <c r="A1140" s="21" t="s">
        <v>2352</v>
      </c>
      <c r="B1140" s="21">
        <v>34.2</v>
      </c>
      <c r="C1140" s="21">
        <v>8.58</v>
      </c>
      <c r="D1140" s="21" t="s">
        <v>4753</v>
      </c>
      <c r="E1140" s="21" t="s">
        <v>4753</v>
      </c>
      <c r="F1140" s="21" t="s">
        <v>4753</v>
      </c>
      <c r="G1140" s="21" t="s">
        <v>4754</v>
      </c>
      <c r="H1140" s="21" t="s">
        <v>4753</v>
      </c>
    </row>
    <row r="1141" ht="15.75" customHeight="1">
      <c r="A1141" s="21" t="s">
        <v>2354</v>
      </c>
      <c r="B1141" s="21">
        <v>46.51</v>
      </c>
      <c r="C1141" s="21">
        <v>5.84</v>
      </c>
      <c r="D1141" s="21" t="s">
        <v>4753</v>
      </c>
      <c r="E1141" s="21" t="s">
        <v>4753</v>
      </c>
      <c r="F1141" s="21" t="s">
        <v>4753</v>
      </c>
      <c r="G1141" s="21">
        <v>1.0</v>
      </c>
      <c r="H1141" s="21" t="s">
        <v>4753</v>
      </c>
    </row>
    <row r="1142" ht="15.75" customHeight="1">
      <c r="A1142" s="21" t="s">
        <v>2356</v>
      </c>
      <c r="B1142" s="21">
        <v>28.88</v>
      </c>
      <c r="C1142" s="21">
        <v>4.86</v>
      </c>
      <c r="D1142" s="21" t="s">
        <v>4755</v>
      </c>
      <c r="E1142" s="21" t="s">
        <v>4753</v>
      </c>
      <c r="F1142" s="21" t="s">
        <v>4756</v>
      </c>
      <c r="G1142" s="21">
        <v>1.0</v>
      </c>
      <c r="H1142" s="21" t="s">
        <v>4753</v>
      </c>
    </row>
    <row r="1143" ht="15.75" customHeight="1">
      <c r="A1143" s="21" t="s">
        <v>2358</v>
      </c>
      <c r="B1143" s="21">
        <v>33.915</v>
      </c>
      <c r="C1143" s="21">
        <v>11.52</v>
      </c>
      <c r="D1143" s="21" t="s">
        <v>4753</v>
      </c>
      <c r="E1143" s="21" t="s">
        <v>4753</v>
      </c>
      <c r="F1143" s="21" t="s">
        <v>4753</v>
      </c>
      <c r="G1143" s="21" t="s">
        <v>4754</v>
      </c>
      <c r="H1143" s="21" t="s">
        <v>4753</v>
      </c>
    </row>
    <row r="1144" ht="15.75" customHeight="1">
      <c r="A1144" s="21" t="s">
        <v>2360</v>
      </c>
      <c r="B1144" s="21">
        <v>24.32</v>
      </c>
      <c r="C1144" s="21">
        <v>6.15</v>
      </c>
      <c r="D1144" s="21" t="s">
        <v>4755</v>
      </c>
      <c r="E1144" s="21" t="s">
        <v>4753</v>
      </c>
      <c r="F1144" s="21" t="s">
        <v>4756</v>
      </c>
      <c r="G1144" s="21">
        <v>1.0</v>
      </c>
      <c r="H1144" s="21" t="s">
        <v>4753</v>
      </c>
    </row>
    <row r="1145" ht="15.75" customHeight="1">
      <c r="A1145" s="21" t="s">
        <v>2362</v>
      </c>
      <c r="B1145" s="21">
        <v>25.8</v>
      </c>
      <c r="C1145" s="21">
        <v>9.94</v>
      </c>
      <c r="D1145" s="21" t="s">
        <v>4753</v>
      </c>
      <c r="E1145" s="21" t="s">
        <v>4753</v>
      </c>
      <c r="F1145" s="21" t="s">
        <v>4753</v>
      </c>
      <c r="G1145" s="21" t="s">
        <v>4754</v>
      </c>
      <c r="H1145" s="21" t="s">
        <v>4753</v>
      </c>
    </row>
    <row r="1146" ht="15.75" customHeight="1">
      <c r="A1146" s="21" t="s">
        <v>2364</v>
      </c>
      <c r="B1146" s="21">
        <v>21.56</v>
      </c>
      <c r="C1146" s="21">
        <v>10.56</v>
      </c>
      <c r="D1146" s="21" t="s">
        <v>4753</v>
      </c>
      <c r="E1146" s="21" t="s">
        <v>4753</v>
      </c>
      <c r="F1146" s="21" t="s">
        <v>4753</v>
      </c>
      <c r="G1146" s="21" t="s">
        <v>4754</v>
      </c>
      <c r="H1146" s="21" t="s">
        <v>4753</v>
      </c>
    </row>
    <row r="1147" ht="15.75" customHeight="1">
      <c r="A1147" s="21" t="s">
        <v>2366</v>
      </c>
      <c r="B1147" s="21">
        <v>31.6</v>
      </c>
      <c r="C1147" s="21">
        <v>6.79</v>
      </c>
      <c r="D1147" s="21" t="s">
        <v>4753</v>
      </c>
      <c r="E1147" s="21" t="s">
        <v>4753</v>
      </c>
      <c r="F1147" s="21" t="s">
        <v>4753</v>
      </c>
      <c r="G1147" s="21" t="s">
        <v>4754</v>
      </c>
      <c r="H1147" s="21" t="s">
        <v>4753</v>
      </c>
    </row>
    <row r="1148" ht="15.75" customHeight="1">
      <c r="A1148" s="21" t="s">
        <v>2368</v>
      </c>
      <c r="B1148" s="21">
        <v>42.93</v>
      </c>
      <c r="C1148" s="21">
        <v>4.8</v>
      </c>
      <c r="D1148" s="21" t="s">
        <v>4753</v>
      </c>
      <c r="E1148" s="21" t="s">
        <v>4753</v>
      </c>
      <c r="F1148" s="21" t="s">
        <v>4753</v>
      </c>
      <c r="G1148" s="21">
        <v>1.0</v>
      </c>
      <c r="H1148" s="21" t="s">
        <v>4753</v>
      </c>
    </row>
    <row r="1149" ht="15.75" customHeight="1">
      <c r="A1149" s="21" t="s">
        <v>2370</v>
      </c>
      <c r="B1149" s="21">
        <v>26.72</v>
      </c>
      <c r="C1149" s="21">
        <v>5.75</v>
      </c>
      <c r="D1149" s="21" t="s">
        <v>4753</v>
      </c>
      <c r="E1149" s="21" t="s">
        <v>4753</v>
      </c>
      <c r="F1149" s="21" t="s">
        <v>4753</v>
      </c>
      <c r="G1149" s="21">
        <v>2.0</v>
      </c>
      <c r="H1149" s="21" t="s">
        <v>4753</v>
      </c>
    </row>
    <row r="1150" ht="15.75" customHeight="1">
      <c r="A1150" s="21" t="s">
        <v>2372</v>
      </c>
      <c r="B1150" s="21">
        <v>26.67</v>
      </c>
      <c r="C1150" s="21">
        <v>5.81</v>
      </c>
      <c r="D1150" s="21" t="s">
        <v>4753</v>
      </c>
      <c r="E1150" s="21" t="s">
        <v>4753</v>
      </c>
      <c r="F1150" s="21" t="s">
        <v>4753</v>
      </c>
      <c r="G1150" s="21">
        <v>2.0</v>
      </c>
      <c r="H1150" s="21" t="s">
        <v>4753</v>
      </c>
    </row>
    <row r="1151" ht="15.75" customHeight="1">
      <c r="A1151" s="21" t="s">
        <v>2374</v>
      </c>
      <c r="B1151" s="21">
        <v>42.68</v>
      </c>
      <c r="C1151" s="21">
        <v>9.28</v>
      </c>
      <c r="D1151" s="21" t="s">
        <v>4753</v>
      </c>
      <c r="E1151" s="21" t="s">
        <v>4753</v>
      </c>
      <c r="F1151" s="21" t="s">
        <v>4753</v>
      </c>
      <c r="G1151" s="21">
        <v>2.0</v>
      </c>
      <c r="H1151" s="21" t="s">
        <v>4753</v>
      </c>
    </row>
    <row r="1152" ht="15.75" customHeight="1">
      <c r="A1152" s="21" t="s">
        <v>2376</v>
      </c>
      <c r="B1152" s="21">
        <v>24.31</v>
      </c>
      <c r="C1152" s="21">
        <v>6.37</v>
      </c>
      <c r="D1152" s="21" t="s">
        <v>4753</v>
      </c>
      <c r="E1152" s="21" t="s">
        <v>4753</v>
      </c>
      <c r="F1152" s="21" t="s">
        <v>4753</v>
      </c>
      <c r="G1152" s="21" t="s">
        <v>4754</v>
      </c>
      <c r="H1152" s="21" t="s">
        <v>4753</v>
      </c>
    </row>
    <row r="1153" ht="15.75" customHeight="1">
      <c r="A1153" s="21" t="s">
        <v>2378</v>
      </c>
      <c r="B1153" s="21">
        <v>44.75</v>
      </c>
      <c r="C1153" s="21">
        <v>5.09</v>
      </c>
      <c r="D1153" s="21" t="s">
        <v>4755</v>
      </c>
      <c r="E1153" s="21" t="s">
        <v>4753</v>
      </c>
      <c r="F1153" s="21" t="s">
        <v>4753</v>
      </c>
      <c r="G1153" s="21" t="s">
        <v>4754</v>
      </c>
      <c r="H1153" s="21" t="s">
        <v>4753</v>
      </c>
    </row>
    <row r="1154" ht="15.75" customHeight="1">
      <c r="A1154" s="21" t="s">
        <v>2380</v>
      </c>
      <c r="B1154" s="21">
        <v>30.78</v>
      </c>
      <c r="C1154" s="21">
        <v>7.94</v>
      </c>
      <c r="D1154" s="21" t="s">
        <v>4753</v>
      </c>
      <c r="E1154" s="21" t="s">
        <v>4753</v>
      </c>
      <c r="F1154" s="21" t="s">
        <v>4753</v>
      </c>
      <c r="G1154" s="21">
        <v>2.0</v>
      </c>
      <c r="H1154" s="21" t="s">
        <v>4753</v>
      </c>
    </row>
    <row r="1155" ht="15.75" customHeight="1">
      <c r="A1155" s="21" t="s">
        <v>2382</v>
      </c>
      <c r="B1155" s="21">
        <v>21.86</v>
      </c>
      <c r="C1155" s="21">
        <v>10.95</v>
      </c>
      <c r="D1155" s="21" t="s">
        <v>4753</v>
      </c>
      <c r="E1155" s="21" t="s">
        <v>4753</v>
      </c>
      <c r="F1155" s="21" t="s">
        <v>4753</v>
      </c>
      <c r="G1155" s="21" t="s">
        <v>4754</v>
      </c>
      <c r="H1155" s="21" t="s">
        <v>4753</v>
      </c>
    </row>
    <row r="1156" ht="15.75" customHeight="1">
      <c r="A1156" s="21" t="s">
        <v>2384</v>
      </c>
      <c r="B1156" s="21">
        <v>49.09</v>
      </c>
      <c r="C1156" s="21">
        <v>6.3</v>
      </c>
      <c r="D1156" s="21" t="s">
        <v>4755</v>
      </c>
      <c r="E1156" s="21" t="s">
        <v>4753</v>
      </c>
      <c r="F1156" s="21" t="s">
        <v>4753</v>
      </c>
      <c r="G1156" s="21" t="s">
        <v>4754</v>
      </c>
      <c r="H1156" s="21" t="s">
        <v>4753</v>
      </c>
    </row>
    <row r="1157" ht="15.75" customHeight="1">
      <c r="A1157" s="21" t="s">
        <v>2386</v>
      </c>
      <c r="B1157" s="21">
        <v>47.74</v>
      </c>
      <c r="C1157" s="21">
        <v>8.05</v>
      </c>
      <c r="D1157" s="21" t="s">
        <v>4755</v>
      </c>
      <c r="E1157" s="21" t="s">
        <v>4753</v>
      </c>
      <c r="F1157" s="21" t="s">
        <v>4753</v>
      </c>
      <c r="G1157" s="21">
        <v>2.0</v>
      </c>
      <c r="H1157" s="21" t="s">
        <v>4753</v>
      </c>
    </row>
    <row r="1158" ht="15.75" customHeight="1">
      <c r="A1158" s="21" t="s">
        <v>2388</v>
      </c>
      <c r="B1158" s="21">
        <v>30.2</v>
      </c>
      <c r="C1158" s="21">
        <v>9.88</v>
      </c>
      <c r="D1158" s="21" t="s">
        <v>4755</v>
      </c>
      <c r="E1158" s="21" t="s">
        <v>4753</v>
      </c>
      <c r="F1158" s="21" t="s">
        <v>4753</v>
      </c>
      <c r="G1158" s="21">
        <v>2.0</v>
      </c>
      <c r="H1158" s="21" t="s">
        <v>4753</v>
      </c>
    </row>
    <row r="1159" ht="15.75" customHeight="1">
      <c r="A1159" s="21" t="s">
        <v>2390</v>
      </c>
      <c r="B1159" s="21">
        <v>33.25</v>
      </c>
      <c r="C1159" s="21">
        <v>7.42</v>
      </c>
      <c r="D1159" s="21" t="s">
        <v>4755</v>
      </c>
      <c r="E1159" s="21" t="s">
        <v>4753</v>
      </c>
      <c r="F1159" s="21" t="s">
        <v>4753</v>
      </c>
      <c r="G1159" s="21">
        <v>2.0</v>
      </c>
      <c r="H1159" s="21" t="s">
        <v>4753</v>
      </c>
    </row>
    <row r="1160" ht="15.75" customHeight="1">
      <c r="A1160" s="21" t="s">
        <v>2392</v>
      </c>
      <c r="B1160" s="21">
        <v>26.6</v>
      </c>
      <c r="C1160" s="21">
        <v>8.45</v>
      </c>
      <c r="D1160" s="21" t="s">
        <v>4755</v>
      </c>
      <c r="E1160" s="21" t="s">
        <v>4753</v>
      </c>
      <c r="F1160" s="21" t="s">
        <v>4753</v>
      </c>
      <c r="G1160" s="21">
        <v>1.0</v>
      </c>
      <c r="H1160" s="21" t="s">
        <v>4753</v>
      </c>
    </row>
    <row r="1161" ht="15.75" customHeight="1">
      <c r="A1161" s="21" t="s">
        <v>2394</v>
      </c>
      <c r="B1161" s="21">
        <v>26.35</v>
      </c>
      <c r="C1161" s="21">
        <v>6.21</v>
      </c>
      <c r="D1161" s="21" t="s">
        <v>4753</v>
      </c>
      <c r="E1161" s="21" t="s">
        <v>4753</v>
      </c>
      <c r="F1161" s="21" t="s">
        <v>4753</v>
      </c>
      <c r="G1161" s="21">
        <v>2.0</v>
      </c>
      <c r="H1161" s="21" t="s">
        <v>4753</v>
      </c>
    </row>
    <row r="1162" ht="15.75" customHeight="1">
      <c r="A1162" s="21" t="s">
        <v>2396</v>
      </c>
      <c r="B1162" s="21">
        <v>39.995</v>
      </c>
      <c r="C1162" s="21">
        <v>4.65</v>
      </c>
      <c r="D1162" s="21" t="s">
        <v>4753</v>
      </c>
      <c r="E1162" s="21" t="s">
        <v>4753</v>
      </c>
      <c r="F1162" s="21" t="s">
        <v>4753</v>
      </c>
      <c r="G1162" s="21" t="s">
        <v>4754</v>
      </c>
      <c r="H1162" s="21" t="s">
        <v>4753</v>
      </c>
    </row>
    <row r="1163" ht="15.75" customHeight="1">
      <c r="A1163" s="21" t="s">
        <v>2398</v>
      </c>
      <c r="B1163" s="21">
        <v>22.92</v>
      </c>
      <c r="C1163" s="21">
        <v>5.87</v>
      </c>
      <c r="D1163" s="21" t="s">
        <v>4755</v>
      </c>
      <c r="E1163" s="21" t="s">
        <v>4753</v>
      </c>
      <c r="F1163" s="21" t="s">
        <v>4753</v>
      </c>
      <c r="G1163" s="21">
        <v>1.0</v>
      </c>
      <c r="H1163" s="21" t="s">
        <v>4753</v>
      </c>
    </row>
    <row r="1164" ht="15.75" customHeight="1">
      <c r="A1164" s="21" t="s">
        <v>2400</v>
      </c>
      <c r="B1164" s="21">
        <v>24.78</v>
      </c>
      <c r="C1164" s="21">
        <v>4.24</v>
      </c>
      <c r="D1164" s="21" t="s">
        <v>4755</v>
      </c>
      <c r="E1164" s="21" t="s">
        <v>4753</v>
      </c>
      <c r="F1164" s="21" t="s">
        <v>4753</v>
      </c>
      <c r="G1164" s="21">
        <v>2.0</v>
      </c>
      <c r="H1164" s="21" t="s">
        <v>4753</v>
      </c>
    </row>
    <row r="1165" ht="15.75" customHeight="1">
      <c r="A1165" s="21" t="s">
        <v>2402</v>
      </c>
      <c r="B1165" s="21">
        <v>34.07</v>
      </c>
      <c r="C1165" s="21">
        <v>7.81</v>
      </c>
      <c r="D1165" s="21" t="s">
        <v>4755</v>
      </c>
      <c r="E1165" s="21" t="s">
        <v>4753</v>
      </c>
      <c r="F1165" s="21" t="s">
        <v>4753</v>
      </c>
      <c r="G1165" s="21" t="s">
        <v>4754</v>
      </c>
      <c r="H1165" s="21" t="s">
        <v>4753</v>
      </c>
    </row>
    <row r="1166" ht="15.75" customHeight="1">
      <c r="A1166" s="21" t="s">
        <v>2404</v>
      </c>
      <c r="B1166" s="21">
        <v>30.14</v>
      </c>
      <c r="C1166" s="21">
        <v>9.85</v>
      </c>
      <c r="D1166" s="21" t="s">
        <v>4753</v>
      </c>
      <c r="E1166" s="21" t="s">
        <v>4753</v>
      </c>
      <c r="F1166" s="21" t="s">
        <v>4753</v>
      </c>
      <c r="G1166" s="21" t="s">
        <v>4754</v>
      </c>
      <c r="H1166" s="21" t="s">
        <v>4753</v>
      </c>
    </row>
    <row r="1167" ht="15.75" customHeight="1">
      <c r="A1167" s="21" t="s">
        <v>2406</v>
      </c>
      <c r="B1167" s="21">
        <v>18.05</v>
      </c>
      <c r="C1167" s="21">
        <v>6.94</v>
      </c>
      <c r="D1167" s="21" t="s">
        <v>4753</v>
      </c>
      <c r="E1167" s="21" t="s">
        <v>4753</v>
      </c>
      <c r="F1167" s="21" t="s">
        <v>4753</v>
      </c>
      <c r="G1167" s="21" t="s">
        <v>4754</v>
      </c>
      <c r="H1167" s="21" t="s">
        <v>4753</v>
      </c>
    </row>
    <row r="1168" ht="15.75" customHeight="1">
      <c r="A1168" s="21" t="s">
        <v>2408</v>
      </c>
      <c r="B1168" s="21">
        <v>37.4</v>
      </c>
      <c r="C1168" s="21">
        <v>11.3</v>
      </c>
      <c r="D1168" s="21" t="s">
        <v>4755</v>
      </c>
      <c r="E1168" s="21" t="s">
        <v>4753</v>
      </c>
      <c r="F1168" s="21" t="s">
        <v>4753</v>
      </c>
      <c r="G1168" s="21">
        <v>2.0</v>
      </c>
      <c r="H1168" s="21" t="s">
        <v>4753</v>
      </c>
    </row>
    <row r="1169" ht="15.75" customHeight="1">
      <c r="A1169" s="21" t="s">
        <v>2410</v>
      </c>
      <c r="B1169" s="21">
        <v>25.75</v>
      </c>
      <c r="C1169" s="21">
        <v>9.23</v>
      </c>
      <c r="D1169" s="21" t="s">
        <v>4753</v>
      </c>
      <c r="E1169" s="21" t="s">
        <v>4753</v>
      </c>
      <c r="F1169" s="21" t="s">
        <v>4753</v>
      </c>
      <c r="G1169" s="21" t="s">
        <v>4754</v>
      </c>
      <c r="H1169" s="21" t="s">
        <v>4753</v>
      </c>
    </row>
    <row r="1170" ht="15.75" customHeight="1">
      <c r="A1170" s="21" t="s">
        <v>2412</v>
      </c>
      <c r="B1170" s="21">
        <v>32.3</v>
      </c>
      <c r="C1170" s="21">
        <v>4.37</v>
      </c>
      <c r="D1170" s="21" t="s">
        <v>4753</v>
      </c>
      <c r="E1170" s="21" t="s">
        <v>4753</v>
      </c>
      <c r="F1170" s="21" t="s">
        <v>4753</v>
      </c>
      <c r="G1170" s="21">
        <v>2.0</v>
      </c>
      <c r="H1170" s="21" t="s">
        <v>4753</v>
      </c>
    </row>
    <row r="1171" ht="15.75" customHeight="1">
      <c r="A1171" s="21" t="s">
        <v>2414</v>
      </c>
      <c r="B1171" s="21">
        <v>28.61</v>
      </c>
      <c r="C1171" s="21">
        <v>5.76</v>
      </c>
      <c r="D1171" s="21" t="s">
        <v>4753</v>
      </c>
      <c r="E1171" s="21" t="s">
        <v>4753</v>
      </c>
      <c r="F1171" s="21" t="s">
        <v>4756</v>
      </c>
      <c r="G1171" s="21">
        <v>1.0</v>
      </c>
      <c r="H1171" s="21" t="s">
        <v>4753</v>
      </c>
    </row>
    <row r="1172" ht="15.75" customHeight="1">
      <c r="A1172" s="21" t="s">
        <v>2416</v>
      </c>
      <c r="B1172" s="21">
        <v>45.41</v>
      </c>
      <c r="C1172" s="21">
        <v>4.96</v>
      </c>
      <c r="D1172" s="21" t="s">
        <v>4753</v>
      </c>
      <c r="E1172" s="21" t="s">
        <v>4753</v>
      </c>
      <c r="F1172" s="21" t="s">
        <v>4753</v>
      </c>
      <c r="G1172" s="21">
        <v>1.0</v>
      </c>
      <c r="H1172" s="21" t="s">
        <v>4753</v>
      </c>
    </row>
    <row r="1173" ht="15.75" customHeight="1">
      <c r="A1173" s="21" t="s">
        <v>2418</v>
      </c>
      <c r="B1173" s="21">
        <v>31.2</v>
      </c>
      <c r="C1173" s="21">
        <v>11.04</v>
      </c>
      <c r="D1173" s="21" t="s">
        <v>4755</v>
      </c>
      <c r="E1173" s="21" t="s">
        <v>4753</v>
      </c>
      <c r="F1173" s="21" t="s">
        <v>4753</v>
      </c>
      <c r="G1173" s="21">
        <v>2.0</v>
      </c>
      <c r="H1173" s="21" t="s">
        <v>4753</v>
      </c>
    </row>
    <row r="1174" ht="15.75" customHeight="1">
      <c r="A1174" s="21" t="s">
        <v>2420</v>
      </c>
      <c r="B1174" s="21">
        <v>29.83</v>
      </c>
      <c r="C1174" s="21">
        <v>7.81</v>
      </c>
      <c r="D1174" s="21" t="s">
        <v>4755</v>
      </c>
      <c r="E1174" s="21" t="s">
        <v>4753</v>
      </c>
      <c r="F1174" s="21" t="s">
        <v>4753</v>
      </c>
      <c r="G1174" s="21">
        <v>1.0</v>
      </c>
      <c r="H1174" s="21" t="s">
        <v>4753</v>
      </c>
    </row>
    <row r="1175" ht="15.75" customHeight="1">
      <c r="A1175" s="21" t="s">
        <v>2422</v>
      </c>
      <c r="B1175" s="21">
        <v>29.06</v>
      </c>
      <c r="C1175" s="21">
        <v>4.55</v>
      </c>
      <c r="D1175" s="21" t="s">
        <v>4753</v>
      </c>
      <c r="E1175" s="21" t="s">
        <v>4753</v>
      </c>
      <c r="F1175" s="21" t="s">
        <v>4753</v>
      </c>
      <c r="G1175" s="21" t="s">
        <v>4754</v>
      </c>
      <c r="H1175" s="21" t="s">
        <v>4753</v>
      </c>
    </row>
    <row r="1176" ht="15.75" customHeight="1">
      <c r="A1176" s="21" t="s">
        <v>2424</v>
      </c>
      <c r="B1176" s="21">
        <v>27.455</v>
      </c>
      <c r="C1176" s="21">
        <v>6.13</v>
      </c>
      <c r="D1176" s="21" t="s">
        <v>4753</v>
      </c>
      <c r="E1176" s="21" t="s">
        <v>4753</v>
      </c>
      <c r="F1176" s="21" t="s">
        <v>4753</v>
      </c>
      <c r="G1176" s="21">
        <v>2.0</v>
      </c>
      <c r="H1176" s="21" t="s">
        <v>4753</v>
      </c>
    </row>
    <row r="1177" ht="15.75" customHeight="1">
      <c r="A1177" s="21" t="s">
        <v>2426</v>
      </c>
      <c r="B1177" s="21">
        <v>23.01</v>
      </c>
      <c r="C1177" s="21">
        <v>6.04</v>
      </c>
      <c r="D1177" s="21" t="s">
        <v>4755</v>
      </c>
      <c r="E1177" s="21" t="s">
        <v>4753</v>
      </c>
      <c r="F1177" s="21" t="s">
        <v>4753</v>
      </c>
      <c r="G1177" s="21">
        <v>1.0</v>
      </c>
      <c r="H1177" s="21" t="s">
        <v>4753</v>
      </c>
    </row>
    <row r="1178" ht="15.75" customHeight="1">
      <c r="A1178" s="21" t="s">
        <v>2428</v>
      </c>
      <c r="B1178" s="21">
        <v>31.39</v>
      </c>
      <c r="C1178" s="21">
        <v>8.85</v>
      </c>
      <c r="D1178" s="21" t="s">
        <v>4755</v>
      </c>
      <c r="E1178" s="21" t="s">
        <v>4753</v>
      </c>
      <c r="F1178" s="21" t="s">
        <v>4753</v>
      </c>
      <c r="G1178" s="21" t="s">
        <v>4754</v>
      </c>
      <c r="H1178" s="21" t="s">
        <v>4753</v>
      </c>
    </row>
    <row r="1179" ht="15.75" customHeight="1">
      <c r="A1179" s="21" t="s">
        <v>2430</v>
      </c>
      <c r="B1179" s="21">
        <v>34.77</v>
      </c>
      <c r="C1179" s="21">
        <v>10.54</v>
      </c>
      <c r="D1179" s="21" t="s">
        <v>4753</v>
      </c>
      <c r="E1179" s="21" t="s">
        <v>4753</v>
      </c>
      <c r="F1179" s="21" t="s">
        <v>4753</v>
      </c>
      <c r="G1179" s="21">
        <v>2.0</v>
      </c>
      <c r="H1179" s="21" t="s">
        <v>4753</v>
      </c>
    </row>
    <row r="1180" ht="15.75" customHeight="1">
      <c r="A1180" s="21" t="s">
        <v>2432</v>
      </c>
      <c r="B1180" s="21">
        <v>24.48</v>
      </c>
      <c r="C1180" s="21">
        <v>4.37</v>
      </c>
      <c r="D1180" s="21" t="s">
        <v>4755</v>
      </c>
      <c r="E1180" s="21" t="s">
        <v>4753</v>
      </c>
      <c r="F1180" s="21" t="s">
        <v>4753</v>
      </c>
      <c r="G1180" s="21">
        <v>2.0</v>
      </c>
      <c r="H1180" s="21" t="s">
        <v>4753</v>
      </c>
    </row>
    <row r="1181" ht="15.75" customHeight="1">
      <c r="A1181" s="21" t="s">
        <v>2434</v>
      </c>
      <c r="B1181" s="21">
        <v>22.61</v>
      </c>
      <c r="C1181" s="21">
        <v>9.63</v>
      </c>
      <c r="D1181" s="21" t="s">
        <v>4753</v>
      </c>
      <c r="E1181" s="21" t="s">
        <v>4753</v>
      </c>
      <c r="F1181" s="21" t="s">
        <v>4753</v>
      </c>
      <c r="G1181" s="21">
        <v>2.0</v>
      </c>
      <c r="H1181" s="21" t="s">
        <v>4753</v>
      </c>
    </row>
    <row r="1182" ht="15.75" customHeight="1">
      <c r="A1182" s="21" t="s">
        <v>2436</v>
      </c>
      <c r="B1182" s="21">
        <v>34.3</v>
      </c>
      <c r="C1182" s="21">
        <v>10.37</v>
      </c>
      <c r="D1182" s="21" t="s">
        <v>4753</v>
      </c>
      <c r="E1182" s="21" t="s">
        <v>4753</v>
      </c>
      <c r="F1182" s="21" t="s">
        <v>4753</v>
      </c>
      <c r="G1182" s="21" t="s">
        <v>4754</v>
      </c>
      <c r="H1182" s="21" t="s">
        <v>4753</v>
      </c>
    </row>
    <row r="1183" ht="15.75" customHeight="1">
      <c r="A1183" s="21" t="s">
        <v>2438</v>
      </c>
      <c r="B1183" s="21">
        <v>46.09</v>
      </c>
      <c r="C1183" s="21">
        <v>5.44</v>
      </c>
      <c r="D1183" s="21" t="s">
        <v>4753</v>
      </c>
      <c r="E1183" s="21" t="s">
        <v>4753</v>
      </c>
      <c r="F1183" s="21" t="s">
        <v>4753</v>
      </c>
      <c r="G1183" s="21">
        <v>2.0</v>
      </c>
      <c r="H1183" s="21" t="s">
        <v>4753</v>
      </c>
    </row>
    <row r="1184" ht="15.75" customHeight="1">
      <c r="A1184" s="21" t="s">
        <v>2440</v>
      </c>
      <c r="B1184" s="21">
        <v>44.745</v>
      </c>
      <c r="C1184" s="21">
        <v>5.19</v>
      </c>
      <c r="D1184" s="21" t="s">
        <v>4753</v>
      </c>
      <c r="E1184" s="21" t="s">
        <v>4753</v>
      </c>
      <c r="F1184" s="21" t="s">
        <v>4753</v>
      </c>
      <c r="G1184" s="21">
        <v>2.0</v>
      </c>
      <c r="H1184" s="21" t="s">
        <v>4753</v>
      </c>
    </row>
    <row r="1185" ht="15.75" customHeight="1">
      <c r="A1185" s="21" t="s">
        <v>2442</v>
      </c>
      <c r="B1185" s="21">
        <v>26.33</v>
      </c>
      <c r="C1185" s="21">
        <v>11.8</v>
      </c>
      <c r="D1185" s="21" t="s">
        <v>4755</v>
      </c>
      <c r="E1185" s="21" t="s">
        <v>4753</v>
      </c>
      <c r="F1185" s="21" t="s">
        <v>4753</v>
      </c>
      <c r="G1185" s="21">
        <v>1.0</v>
      </c>
      <c r="H1185" s="21" t="s">
        <v>4753</v>
      </c>
    </row>
    <row r="1186" ht="15.75" customHeight="1">
      <c r="A1186" s="21" t="s">
        <v>2444</v>
      </c>
      <c r="B1186" s="21">
        <v>26.6</v>
      </c>
      <c r="C1186" s="21">
        <v>8.38</v>
      </c>
      <c r="D1186" s="21" t="s">
        <v>4753</v>
      </c>
      <c r="E1186" s="21" t="s">
        <v>4753</v>
      </c>
      <c r="F1186" s="21" t="s">
        <v>4753</v>
      </c>
      <c r="G1186" s="21">
        <v>2.0</v>
      </c>
      <c r="H1186" s="21" t="s">
        <v>4753</v>
      </c>
    </row>
    <row r="1187" ht="15.75" customHeight="1">
      <c r="A1187" s="21" t="s">
        <v>2446</v>
      </c>
      <c r="B1187" s="21">
        <v>27.5</v>
      </c>
      <c r="C1187" s="21">
        <v>7.58</v>
      </c>
      <c r="D1187" s="21" t="s">
        <v>4753</v>
      </c>
      <c r="E1187" s="21" t="s">
        <v>4753</v>
      </c>
      <c r="F1187" s="21" t="s">
        <v>4753</v>
      </c>
      <c r="G1187" s="21" t="s">
        <v>4754</v>
      </c>
      <c r="H1187" s="21" t="s">
        <v>4753</v>
      </c>
    </row>
    <row r="1188" ht="15.75" customHeight="1">
      <c r="A1188" s="21" t="s">
        <v>2448</v>
      </c>
      <c r="B1188" s="21">
        <v>41.55</v>
      </c>
      <c r="C1188" s="21">
        <v>4.61</v>
      </c>
      <c r="D1188" s="21" t="s">
        <v>4753</v>
      </c>
      <c r="E1188" s="21" t="s">
        <v>4753</v>
      </c>
      <c r="F1188" s="21" t="s">
        <v>4753</v>
      </c>
      <c r="G1188" s="21">
        <v>1.0</v>
      </c>
      <c r="H1188" s="21" t="s">
        <v>4753</v>
      </c>
    </row>
    <row r="1189" ht="15.75" customHeight="1">
      <c r="A1189" s="21" t="s">
        <v>2450</v>
      </c>
      <c r="B1189" s="21">
        <v>41.47</v>
      </c>
      <c r="C1189" s="21">
        <v>4.7</v>
      </c>
      <c r="D1189" s="21" t="s">
        <v>4755</v>
      </c>
      <c r="E1189" s="21" t="s">
        <v>4753</v>
      </c>
      <c r="F1189" s="21" t="s">
        <v>4756</v>
      </c>
      <c r="G1189" s="21">
        <v>1.0</v>
      </c>
      <c r="H1189" s="21" t="s">
        <v>4753</v>
      </c>
    </row>
    <row r="1190" ht="15.75" customHeight="1">
      <c r="A1190" s="21" t="s">
        <v>2452</v>
      </c>
      <c r="B1190" s="21">
        <v>24.795</v>
      </c>
      <c r="C1190" s="21">
        <v>6.05</v>
      </c>
      <c r="D1190" s="21" t="s">
        <v>4755</v>
      </c>
      <c r="E1190" s="21" t="s">
        <v>4753</v>
      </c>
      <c r="F1190" s="21" t="s">
        <v>4753</v>
      </c>
      <c r="G1190" s="21" t="s">
        <v>4754</v>
      </c>
      <c r="H1190" s="21" t="s">
        <v>4753</v>
      </c>
    </row>
    <row r="1191" ht="15.75" customHeight="1">
      <c r="A1191" s="21" t="s">
        <v>2454</v>
      </c>
      <c r="B1191" s="21">
        <v>29.48</v>
      </c>
      <c r="C1191" s="21">
        <v>5.63</v>
      </c>
      <c r="D1191" s="21" t="s">
        <v>4755</v>
      </c>
      <c r="E1191" s="21" t="s">
        <v>4753</v>
      </c>
      <c r="F1191" s="21" t="s">
        <v>4756</v>
      </c>
      <c r="G1191" s="21">
        <v>1.0</v>
      </c>
      <c r="H1191" s="21" t="s">
        <v>4753</v>
      </c>
    </row>
    <row r="1192" ht="15.75" customHeight="1">
      <c r="A1192" s="21" t="s">
        <v>2456</v>
      </c>
      <c r="B1192" s="21">
        <v>28.09</v>
      </c>
      <c r="C1192" s="21">
        <v>6.06</v>
      </c>
      <c r="D1192" s="21" t="s">
        <v>4753</v>
      </c>
      <c r="E1192" s="21" t="s">
        <v>4753</v>
      </c>
      <c r="F1192" s="21" t="s">
        <v>4756</v>
      </c>
      <c r="G1192" s="21">
        <v>1.0</v>
      </c>
      <c r="H1192" s="21" t="s">
        <v>4753</v>
      </c>
    </row>
    <row r="1193" ht="15.75" customHeight="1">
      <c r="A1193" s="21" t="s">
        <v>2458</v>
      </c>
      <c r="B1193" s="21">
        <v>32.73</v>
      </c>
      <c r="C1193" s="21">
        <v>5.19</v>
      </c>
      <c r="D1193" s="21" t="s">
        <v>4753</v>
      </c>
      <c r="E1193" s="21" t="s">
        <v>4753</v>
      </c>
      <c r="F1193" s="21" t="s">
        <v>4753</v>
      </c>
      <c r="G1193" s="21">
        <v>1.0</v>
      </c>
      <c r="H1193" s="21" t="s">
        <v>4753</v>
      </c>
    </row>
    <row r="1194" ht="15.75" customHeight="1">
      <c r="A1194" s="21" t="s">
        <v>2460</v>
      </c>
      <c r="B1194" s="21">
        <v>27.36</v>
      </c>
      <c r="C1194" s="21">
        <v>8.96</v>
      </c>
      <c r="D1194" s="21" t="s">
        <v>4753</v>
      </c>
      <c r="E1194" s="21" t="s">
        <v>4753</v>
      </c>
      <c r="F1194" s="21" t="s">
        <v>4753</v>
      </c>
      <c r="G1194" s="21" t="s">
        <v>4754</v>
      </c>
      <c r="H1194" s="21" t="s">
        <v>4753</v>
      </c>
    </row>
    <row r="1195" ht="15.75" customHeight="1">
      <c r="A1195" s="21" t="s">
        <v>2462</v>
      </c>
      <c r="B1195" s="21">
        <v>27.265</v>
      </c>
      <c r="C1195" s="21">
        <v>11.39</v>
      </c>
      <c r="D1195" s="21" t="s">
        <v>4753</v>
      </c>
      <c r="E1195" s="21" t="s">
        <v>4753</v>
      </c>
      <c r="F1195" s="21" t="s">
        <v>4753</v>
      </c>
      <c r="G1195" s="21" t="s">
        <v>4754</v>
      </c>
      <c r="H1195" s="21" t="s">
        <v>4753</v>
      </c>
    </row>
    <row r="1196" ht="15.75" customHeight="1">
      <c r="A1196" s="21" t="s">
        <v>2464</v>
      </c>
      <c r="B1196" s="21">
        <v>48.07</v>
      </c>
      <c r="C1196" s="21">
        <v>4.06</v>
      </c>
      <c r="D1196" s="21" t="s">
        <v>4755</v>
      </c>
      <c r="E1196" s="21" t="s">
        <v>4753</v>
      </c>
      <c r="F1196" s="21" t="s">
        <v>4753</v>
      </c>
      <c r="G1196" s="21" t="s">
        <v>4754</v>
      </c>
      <c r="H1196" s="21" t="s">
        <v>4753</v>
      </c>
    </row>
    <row r="1197" ht="15.75" customHeight="1">
      <c r="A1197" s="21" t="s">
        <v>2466</v>
      </c>
      <c r="B1197" s="21">
        <v>30.8</v>
      </c>
      <c r="C1197" s="21">
        <v>5.23</v>
      </c>
      <c r="D1197" s="21" t="s">
        <v>4755</v>
      </c>
      <c r="E1197" s="21" t="s">
        <v>4753</v>
      </c>
      <c r="F1197" s="21" t="s">
        <v>4753</v>
      </c>
      <c r="G1197" s="21" t="s">
        <v>4754</v>
      </c>
      <c r="H1197" s="21" t="s">
        <v>4753</v>
      </c>
    </row>
    <row r="1198" ht="15.75" customHeight="1">
      <c r="A1198" s="21" t="s">
        <v>2468</v>
      </c>
      <c r="B1198" s="21">
        <v>32.3</v>
      </c>
      <c r="C1198" s="21">
        <v>5.05</v>
      </c>
      <c r="D1198" s="21" t="s">
        <v>4755</v>
      </c>
      <c r="E1198" s="21" t="s">
        <v>4753</v>
      </c>
      <c r="F1198" s="21" t="s">
        <v>4753</v>
      </c>
      <c r="G1198" s="21" t="s">
        <v>4754</v>
      </c>
      <c r="H1198" s="21" t="s">
        <v>4753</v>
      </c>
    </row>
    <row r="1199" ht="15.75" customHeight="1">
      <c r="A1199" s="21" t="s">
        <v>2470</v>
      </c>
      <c r="B1199" s="21">
        <v>39.7</v>
      </c>
      <c r="C1199" s="21">
        <v>7.34</v>
      </c>
      <c r="D1199" s="21" t="s">
        <v>4753</v>
      </c>
      <c r="E1199" s="21" t="s">
        <v>4753</v>
      </c>
      <c r="F1199" s="21" t="s">
        <v>4753</v>
      </c>
      <c r="G1199" s="21" t="s">
        <v>4754</v>
      </c>
      <c r="H1199" s="21" t="s">
        <v>4753</v>
      </c>
    </row>
    <row r="1200" ht="15.75" customHeight="1">
      <c r="A1200" s="21" t="s">
        <v>2472</v>
      </c>
      <c r="B1200" s="21">
        <v>35.97</v>
      </c>
      <c r="C1200" s="21">
        <v>8.13</v>
      </c>
      <c r="D1200" s="21" t="s">
        <v>4753</v>
      </c>
      <c r="E1200" s="21" t="s">
        <v>4753</v>
      </c>
      <c r="F1200" s="21" t="s">
        <v>4753</v>
      </c>
      <c r="G1200" s="21" t="s">
        <v>4754</v>
      </c>
      <c r="H1200" s="21" t="s">
        <v>4753</v>
      </c>
    </row>
    <row r="1201" ht="15.75" customHeight="1">
      <c r="A1201" s="21" t="s">
        <v>2474</v>
      </c>
      <c r="B1201" s="21">
        <v>25.86</v>
      </c>
      <c r="C1201" s="21">
        <v>6.68</v>
      </c>
      <c r="D1201" s="21" t="s">
        <v>4755</v>
      </c>
      <c r="E1201" s="21" t="s">
        <v>4753</v>
      </c>
      <c r="F1201" s="21" t="s">
        <v>4753</v>
      </c>
      <c r="G1201" s="21">
        <v>1.0</v>
      </c>
      <c r="H1201" s="21" t="s">
        <v>4753</v>
      </c>
    </row>
    <row r="1202" ht="15.75" customHeight="1">
      <c r="A1202" s="21" t="s">
        <v>2476</v>
      </c>
      <c r="B1202" s="21">
        <v>30.03</v>
      </c>
      <c r="C1202" s="21">
        <v>11.51</v>
      </c>
      <c r="D1202" s="21" t="s">
        <v>4753</v>
      </c>
      <c r="E1202" s="21" t="s">
        <v>4753</v>
      </c>
      <c r="F1202" s="21" t="s">
        <v>4753</v>
      </c>
      <c r="G1202" s="21" t="s">
        <v>4754</v>
      </c>
      <c r="H1202" s="21" t="s">
        <v>4753</v>
      </c>
    </row>
    <row r="1203" ht="15.75" customHeight="1">
      <c r="A1203" s="21" t="s">
        <v>2478</v>
      </c>
      <c r="B1203" s="21">
        <v>25.76</v>
      </c>
      <c r="C1203" s="21">
        <v>6.02</v>
      </c>
      <c r="D1203" s="21" t="s">
        <v>4755</v>
      </c>
      <c r="E1203" s="21" t="s">
        <v>4753</v>
      </c>
      <c r="F1203" s="21" t="s">
        <v>4756</v>
      </c>
      <c r="G1203" s="21">
        <v>1.0</v>
      </c>
      <c r="H1203" s="21" t="s">
        <v>4753</v>
      </c>
    </row>
    <row r="1204" ht="15.75" customHeight="1">
      <c r="A1204" s="21" t="s">
        <v>2480</v>
      </c>
      <c r="B1204" s="21">
        <v>22.42</v>
      </c>
      <c r="C1204" s="21">
        <v>7.96</v>
      </c>
      <c r="D1204" s="21" t="s">
        <v>4753</v>
      </c>
      <c r="E1204" s="21" t="s">
        <v>4753</v>
      </c>
      <c r="F1204" s="21" t="s">
        <v>4753</v>
      </c>
      <c r="G1204" s="21" t="s">
        <v>4754</v>
      </c>
      <c r="H1204" s="21" t="s">
        <v>4753</v>
      </c>
    </row>
    <row r="1205" ht="15.75" customHeight="1">
      <c r="A1205" s="21" t="s">
        <v>2482</v>
      </c>
      <c r="B1205" s="21">
        <v>33.18</v>
      </c>
      <c r="C1205" s="21">
        <v>6.01</v>
      </c>
      <c r="D1205" s="21" t="s">
        <v>4755</v>
      </c>
      <c r="E1205" s="21" t="s">
        <v>4753</v>
      </c>
      <c r="F1205" s="21" t="s">
        <v>4753</v>
      </c>
      <c r="G1205" s="21">
        <v>1.0</v>
      </c>
      <c r="H1205" s="21" t="s">
        <v>4753</v>
      </c>
    </row>
    <row r="1206" ht="15.75" customHeight="1">
      <c r="A1206" s="21" t="s">
        <v>2484</v>
      </c>
      <c r="B1206" s="21">
        <v>43.04</v>
      </c>
      <c r="C1206" s="21">
        <v>5.9</v>
      </c>
      <c r="D1206" s="21" t="s">
        <v>4755</v>
      </c>
      <c r="E1206" s="21" t="s">
        <v>4753</v>
      </c>
      <c r="F1206" s="21" t="s">
        <v>4753</v>
      </c>
      <c r="G1206" s="21" t="s">
        <v>4754</v>
      </c>
      <c r="H1206" s="21" t="s">
        <v>4753</v>
      </c>
    </row>
    <row r="1207" ht="15.75" customHeight="1">
      <c r="A1207" s="21" t="s">
        <v>2486</v>
      </c>
      <c r="B1207" s="21">
        <v>34.15</v>
      </c>
      <c r="C1207" s="21">
        <v>4.49</v>
      </c>
      <c r="D1207" s="21" t="s">
        <v>4755</v>
      </c>
      <c r="E1207" s="21" t="s">
        <v>4753</v>
      </c>
      <c r="F1207" s="21" t="s">
        <v>4753</v>
      </c>
      <c r="G1207" s="21">
        <v>1.0</v>
      </c>
      <c r="H1207" s="21" t="s">
        <v>4753</v>
      </c>
    </row>
    <row r="1208" ht="15.75" customHeight="1">
      <c r="A1208" s="21" t="s">
        <v>2488</v>
      </c>
      <c r="B1208" s="21">
        <v>25.78</v>
      </c>
      <c r="C1208" s="21">
        <v>6.25</v>
      </c>
      <c r="D1208" s="21" t="s">
        <v>4753</v>
      </c>
      <c r="E1208" s="21" t="s">
        <v>4753</v>
      </c>
      <c r="F1208" s="21" t="s">
        <v>4753</v>
      </c>
      <c r="G1208" s="21" t="s">
        <v>4754</v>
      </c>
      <c r="H1208" s="21" t="s">
        <v>4753</v>
      </c>
    </row>
    <row r="1209" ht="15.75" customHeight="1">
      <c r="A1209" s="21" t="s">
        <v>2490</v>
      </c>
      <c r="B1209" s="21">
        <v>21.02</v>
      </c>
      <c r="C1209" s="21">
        <v>9.62</v>
      </c>
      <c r="D1209" s="21" t="s">
        <v>4755</v>
      </c>
      <c r="E1209" s="21" t="s">
        <v>4753</v>
      </c>
      <c r="F1209" s="21" t="s">
        <v>4756</v>
      </c>
      <c r="G1209" s="21">
        <v>1.0</v>
      </c>
      <c r="H1209" s="21" t="s">
        <v>4753</v>
      </c>
    </row>
    <row r="1210" ht="15.75" customHeight="1">
      <c r="A1210" s="21" t="s">
        <v>2492</v>
      </c>
      <c r="B1210" s="21">
        <v>37.51</v>
      </c>
      <c r="C1210" s="21">
        <v>11.06</v>
      </c>
      <c r="D1210" s="21" t="s">
        <v>4753</v>
      </c>
      <c r="E1210" s="21" t="s">
        <v>4753</v>
      </c>
      <c r="F1210" s="21" t="s">
        <v>4753</v>
      </c>
      <c r="G1210" s="21">
        <v>2.0</v>
      </c>
      <c r="H1210" s="21" t="s">
        <v>4753</v>
      </c>
    </row>
    <row r="1211" ht="15.75" customHeight="1">
      <c r="A1211" s="21" t="s">
        <v>2494</v>
      </c>
      <c r="B1211" s="21">
        <v>25.745</v>
      </c>
      <c r="C1211" s="21">
        <v>6.11</v>
      </c>
      <c r="D1211" s="21" t="s">
        <v>4755</v>
      </c>
      <c r="E1211" s="21" t="s">
        <v>4753</v>
      </c>
      <c r="F1211" s="21" t="s">
        <v>4753</v>
      </c>
      <c r="G1211" s="21" t="s">
        <v>4754</v>
      </c>
      <c r="H1211" s="21" t="s">
        <v>4753</v>
      </c>
    </row>
    <row r="1212" ht="15.75" customHeight="1">
      <c r="A1212" s="21" t="s">
        <v>2496</v>
      </c>
      <c r="B1212" s="21">
        <v>31.35</v>
      </c>
      <c r="C1212" s="21">
        <v>11.49</v>
      </c>
      <c r="D1212" s="21" t="s">
        <v>4753</v>
      </c>
      <c r="E1212" s="21" t="s">
        <v>4753</v>
      </c>
      <c r="F1212" s="21" t="s">
        <v>4753</v>
      </c>
      <c r="G1212" s="21">
        <v>2.0</v>
      </c>
      <c r="H1212" s="21" t="s">
        <v>4753</v>
      </c>
    </row>
    <row r="1213" ht="15.75" customHeight="1">
      <c r="A1213" s="21" t="s">
        <v>2498</v>
      </c>
      <c r="B1213" s="21">
        <v>29.83</v>
      </c>
      <c r="C1213" s="21">
        <v>8.68</v>
      </c>
      <c r="D1213" s="21" t="s">
        <v>4753</v>
      </c>
      <c r="E1213" s="21" t="s">
        <v>4753</v>
      </c>
      <c r="F1213" s="21" t="s">
        <v>4753</v>
      </c>
      <c r="G1213" s="21">
        <v>2.0</v>
      </c>
      <c r="H1213" s="21" t="s">
        <v>4753</v>
      </c>
    </row>
    <row r="1214" ht="15.75" customHeight="1">
      <c r="A1214" s="21" t="s">
        <v>2500</v>
      </c>
      <c r="B1214" s="21">
        <v>25.49</v>
      </c>
      <c r="C1214" s="21">
        <v>5.68</v>
      </c>
      <c r="D1214" s="21" t="s">
        <v>4755</v>
      </c>
      <c r="E1214" s="21" t="s">
        <v>4753</v>
      </c>
      <c r="F1214" s="21" t="s">
        <v>4756</v>
      </c>
      <c r="G1214" s="21">
        <v>1.0</v>
      </c>
      <c r="H1214" s="21" t="s">
        <v>4753</v>
      </c>
    </row>
    <row r="1215" ht="15.75" customHeight="1">
      <c r="A1215" s="21" t="s">
        <v>2502</v>
      </c>
      <c r="B1215" s="21">
        <v>34.1</v>
      </c>
      <c r="C1215" s="21">
        <v>8.45</v>
      </c>
      <c r="D1215" s="21" t="s">
        <v>4753</v>
      </c>
      <c r="E1215" s="21" t="s">
        <v>4753</v>
      </c>
      <c r="F1215" s="21" t="s">
        <v>4753</v>
      </c>
      <c r="G1215" s="21" t="s">
        <v>4754</v>
      </c>
      <c r="H1215" s="21" t="s">
        <v>4753</v>
      </c>
    </row>
    <row r="1216" ht="15.75" customHeight="1">
      <c r="A1216" s="21" t="s">
        <v>2504</v>
      </c>
      <c r="B1216" s="21">
        <v>25.84</v>
      </c>
      <c r="C1216" s="21">
        <v>8.51</v>
      </c>
      <c r="D1216" s="21" t="s">
        <v>4753</v>
      </c>
      <c r="E1216" s="21" t="s">
        <v>4753</v>
      </c>
      <c r="F1216" s="21" t="s">
        <v>4753</v>
      </c>
      <c r="G1216" s="21">
        <v>2.0</v>
      </c>
      <c r="H1216" s="21" t="s">
        <v>4753</v>
      </c>
    </row>
    <row r="1217" ht="15.75" customHeight="1">
      <c r="A1217" s="21" t="s">
        <v>2506</v>
      </c>
      <c r="B1217" s="21">
        <v>20.6</v>
      </c>
      <c r="C1217" s="21">
        <v>7.62</v>
      </c>
      <c r="D1217" s="21" t="s">
        <v>4753</v>
      </c>
      <c r="E1217" s="21" t="s">
        <v>4753</v>
      </c>
      <c r="F1217" s="21" t="s">
        <v>4753</v>
      </c>
      <c r="G1217" s="21" t="s">
        <v>4754</v>
      </c>
      <c r="H1217" s="21" t="s">
        <v>4753</v>
      </c>
    </row>
    <row r="1218" ht="15.75" customHeight="1">
      <c r="A1218" s="21" t="s">
        <v>2508</v>
      </c>
      <c r="B1218" s="21">
        <v>28.88</v>
      </c>
      <c r="C1218" s="21">
        <v>10.18</v>
      </c>
      <c r="D1218" s="21" t="s">
        <v>4753</v>
      </c>
      <c r="E1218" s="21" t="s">
        <v>4753</v>
      </c>
      <c r="F1218" s="21" t="s">
        <v>4753</v>
      </c>
      <c r="G1218" s="21" t="s">
        <v>4754</v>
      </c>
      <c r="H1218" s="21" t="s">
        <v>4753</v>
      </c>
    </row>
    <row r="1219" ht="15.75" customHeight="1">
      <c r="A1219" s="21" t="s">
        <v>2510</v>
      </c>
      <c r="B1219" s="21">
        <v>28.24</v>
      </c>
      <c r="C1219" s="21">
        <v>5.36</v>
      </c>
      <c r="D1219" s="21" t="s">
        <v>4753</v>
      </c>
      <c r="E1219" s="21" t="s">
        <v>4753</v>
      </c>
      <c r="F1219" s="21" t="s">
        <v>4753</v>
      </c>
      <c r="G1219" s="21" t="s">
        <v>4754</v>
      </c>
      <c r="H1219" s="21" t="s">
        <v>4753</v>
      </c>
    </row>
    <row r="1220" ht="15.75" customHeight="1">
      <c r="A1220" s="21" t="s">
        <v>2512</v>
      </c>
      <c r="B1220" s="21">
        <v>25.46</v>
      </c>
      <c r="C1220" s="21">
        <v>11.78</v>
      </c>
      <c r="D1220" s="21" t="s">
        <v>4755</v>
      </c>
      <c r="E1220" s="21" t="s">
        <v>4753</v>
      </c>
      <c r="F1220" s="21" t="s">
        <v>4753</v>
      </c>
      <c r="G1220" s="21">
        <v>1.0</v>
      </c>
      <c r="H1220" s="21" t="s">
        <v>4753</v>
      </c>
    </row>
    <row r="1221" ht="15.75" customHeight="1">
      <c r="A1221" s="21" t="s">
        <v>2514</v>
      </c>
      <c r="B1221" s="21">
        <v>29.64</v>
      </c>
      <c r="C1221" s="21">
        <v>10.82</v>
      </c>
      <c r="D1221" s="21" t="s">
        <v>4755</v>
      </c>
      <c r="E1221" s="21" t="s">
        <v>4753</v>
      </c>
      <c r="F1221" s="21" t="s">
        <v>4753</v>
      </c>
      <c r="G1221" s="21" t="s">
        <v>4754</v>
      </c>
      <c r="H1221" s="21" t="s">
        <v>4753</v>
      </c>
    </row>
    <row r="1222" ht="15.75" customHeight="1">
      <c r="A1222" s="21" t="s">
        <v>2516</v>
      </c>
      <c r="B1222" s="21">
        <v>31.27</v>
      </c>
      <c r="C1222" s="21">
        <v>7.73</v>
      </c>
      <c r="D1222" s="21" t="s">
        <v>4755</v>
      </c>
      <c r="E1222" s="21" t="s">
        <v>4753</v>
      </c>
      <c r="F1222" s="21" t="s">
        <v>4753</v>
      </c>
      <c r="G1222" s="21">
        <v>1.0</v>
      </c>
      <c r="H1222" s="21" t="s">
        <v>4753</v>
      </c>
    </row>
    <row r="1223" ht="15.75" customHeight="1">
      <c r="A1223" s="21" t="s">
        <v>2518</v>
      </c>
      <c r="B1223" s="21">
        <v>19.95</v>
      </c>
      <c r="C1223" s="21">
        <v>6.24</v>
      </c>
      <c r="D1223" s="21" t="s">
        <v>4755</v>
      </c>
      <c r="E1223" s="21" t="s">
        <v>4753</v>
      </c>
      <c r="F1223" s="21" t="s">
        <v>4753</v>
      </c>
      <c r="G1223" s="21" t="s">
        <v>4754</v>
      </c>
      <c r="H1223" s="21" t="s">
        <v>4753</v>
      </c>
    </row>
    <row r="1224" ht="15.75" customHeight="1">
      <c r="A1224" s="21" t="s">
        <v>2520</v>
      </c>
      <c r="B1224" s="21">
        <v>21.3</v>
      </c>
      <c r="C1224" s="21">
        <v>10.42</v>
      </c>
      <c r="D1224" s="21" t="s">
        <v>4753</v>
      </c>
      <c r="E1224" s="21" t="s">
        <v>4753</v>
      </c>
      <c r="F1224" s="21" t="s">
        <v>4753</v>
      </c>
      <c r="G1224" s="21">
        <v>2.0</v>
      </c>
      <c r="H1224" s="21" t="s">
        <v>4753</v>
      </c>
    </row>
    <row r="1225" ht="15.75" customHeight="1">
      <c r="A1225" s="21" t="s">
        <v>2522</v>
      </c>
      <c r="B1225" s="21">
        <v>31.635</v>
      </c>
      <c r="C1225" s="21">
        <v>11.11</v>
      </c>
      <c r="D1225" s="21" t="s">
        <v>4753</v>
      </c>
      <c r="E1225" s="21" t="s">
        <v>4753</v>
      </c>
      <c r="F1225" s="21" t="s">
        <v>4753</v>
      </c>
      <c r="G1225" s="21" t="s">
        <v>4754</v>
      </c>
      <c r="H1225" s="21" t="s">
        <v>4753</v>
      </c>
    </row>
    <row r="1226" ht="15.75" customHeight="1">
      <c r="A1226" s="21" t="s">
        <v>2524</v>
      </c>
      <c r="B1226" s="21">
        <v>23.9</v>
      </c>
      <c r="C1226" s="21">
        <v>7.67</v>
      </c>
      <c r="D1226" s="21" t="s">
        <v>4755</v>
      </c>
      <c r="E1226" s="21" t="s">
        <v>4753</v>
      </c>
      <c r="F1226" s="21" t="s">
        <v>4753</v>
      </c>
      <c r="G1226" s="21">
        <v>2.0</v>
      </c>
      <c r="H1226" s="21" t="s">
        <v>4753</v>
      </c>
    </row>
    <row r="1227" ht="15.75" customHeight="1">
      <c r="A1227" s="21" t="s">
        <v>2526</v>
      </c>
      <c r="B1227" s="21">
        <v>34.15</v>
      </c>
      <c r="C1227" s="21">
        <v>6.15</v>
      </c>
      <c r="D1227" s="21" t="s">
        <v>4753</v>
      </c>
      <c r="E1227" s="21" t="s">
        <v>4753</v>
      </c>
      <c r="F1227" s="21" t="s">
        <v>4753</v>
      </c>
      <c r="G1227" s="21" t="s">
        <v>4754</v>
      </c>
      <c r="H1227" s="21" t="s">
        <v>4753</v>
      </c>
    </row>
    <row r="1228" ht="15.75" customHeight="1">
      <c r="A1228" s="21" t="s">
        <v>2528</v>
      </c>
      <c r="B1228" s="21">
        <v>28.71</v>
      </c>
      <c r="C1228" s="21">
        <v>5.71</v>
      </c>
      <c r="D1228" s="21" t="s">
        <v>4753</v>
      </c>
      <c r="E1228" s="21" t="s">
        <v>4753</v>
      </c>
      <c r="F1228" s="21" t="s">
        <v>4753</v>
      </c>
      <c r="G1228" s="21" t="s">
        <v>4754</v>
      </c>
      <c r="H1228" s="21" t="s">
        <v>4753</v>
      </c>
    </row>
    <row r="1229" ht="15.75" customHeight="1">
      <c r="A1229" s="21" t="s">
        <v>2530</v>
      </c>
      <c r="B1229" s="21">
        <v>36.7</v>
      </c>
      <c r="C1229" s="21">
        <v>8.7</v>
      </c>
      <c r="D1229" s="21" t="s">
        <v>4755</v>
      </c>
      <c r="E1229" s="21" t="s">
        <v>4753</v>
      </c>
      <c r="F1229" s="21" t="s">
        <v>4753</v>
      </c>
      <c r="G1229" s="21">
        <v>2.0</v>
      </c>
      <c r="H1229" s="21" t="s">
        <v>4753</v>
      </c>
    </row>
    <row r="1230" ht="15.75" customHeight="1">
      <c r="A1230" s="21" t="s">
        <v>2532</v>
      </c>
      <c r="B1230" s="21">
        <v>34.1</v>
      </c>
      <c r="C1230" s="21">
        <v>9.04</v>
      </c>
      <c r="D1230" s="21" t="s">
        <v>4755</v>
      </c>
      <c r="E1230" s="21" t="s">
        <v>4753</v>
      </c>
      <c r="F1230" s="21" t="s">
        <v>4753</v>
      </c>
      <c r="G1230" s="21">
        <v>2.0</v>
      </c>
      <c r="H1230" s="21" t="s">
        <v>4753</v>
      </c>
    </row>
    <row r="1231" ht="15.75" customHeight="1">
      <c r="A1231" s="21" t="s">
        <v>2534</v>
      </c>
      <c r="B1231" s="21">
        <v>25.7</v>
      </c>
      <c r="C1231" s="21">
        <v>5.61</v>
      </c>
      <c r="D1231" s="21" t="s">
        <v>4753</v>
      </c>
      <c r="E1231" s="21" t="s">
        <v>4753</v>
      </c>
      <c r="F1231" s="21" t="s">
        <v>4753</v>
      </c>
      <c r="G1231" s="21" t="s">
        <v>4754</v>
      </c>
      <c r="H1231" s="21" t="s">
        <v>4753</v>
      </c>
    </row>
    <row r="1232" ht="15.75" customHeight="1">
      <c r="A1232" s="21" t="s">
        <v>2536</v>
      </c>
      <c r="B1232" s="21">
        <v>21.68</v>
      </c>
      <c r="C1232" s="21">
        <v>8.12</v>
      </c>
      <c r="D1232" s="21" t="s">
        <v>4753</v>
      </c>
      <c r="E1232" s="21" t="s">
        <v>4753</v>
      </c>
      <c r="F1232" s="21" t="s">
        <v>4753</v>
      </c>
      <c r="G1232" s="21" t="s">
        <v>4754</v>
      </c>
      <c r="H1232" s="21" t="s">
        <v>4753</v>
      </c>
    </row>
    <row r="1233" ht="15.75" customHeight="1">
      <c r="A1233" s="21" t="s">
        <v>2538</v>
      </c>
      <c r="B1233" s="21">
        <v>25.175</v>
      </c>
      <c r="C1233" s="21">
        <v>4.74</v>
      </c>
      <c r="D1233" s="21" t="s">
        <v>4753</v>
      </c>
      <c r="E1233" s="21" t="s">
        <v>4753</v>
      </c>
      <c r="F1233" s="21" t="s">
        <v>4753</v>
      </c>
      <c r="G1233" s="21" t="s">
        <v>4754</v>
      </c>
      <c r="H1233" s="21" t="s">
        <v>4753</v>
      </c>
    </row>
    <row r="1234" ht="15.75" customHeight="1">
      <c r="A1234" s="21" t="s">
        <v>2540</v>
      </c>
      <c r="B1234" s="21">
        <v>44.77</v>
      </c>
      <c r="C1234" s="21">
        <v>4.06</v>
      </c>
      <c r="D1234" s="21" t="s">
        <v>4753</v>
      </c>
      <c r="E1234" s="21" t="s">
        <v>4753</v>
      </c>
      <c r="F1234" s="21" t="s">
        <v>4753</v>
      </c>
      <c r="G1234" s="21">
        <v>2.0</v>
      </c>
      <c r="H1234" s="21" t="s">
        <v>4753</v>
      </c>
    </row>
    <row r="1235" ht="15.75" customHeight="1">
      <c r="A1235" s="21" t="s">
        <v>2542</v>
      </c>
      <c r="B1235" s="21">
        <v>37.07</v>
      </c>
      <c r="C1235" s="21">
        <v>5.69</v>
      </c>
      <c r="D1235" s="21" t="s">
        <v>4753</v>
      </c>
      <c r="E1235" s="21" t="s">
        <v>4753</v>
      </c>
      <c r="F1235" s="21" t="s">
        <v>4753</v>
      </c>
      <c r="G1235" s="21">
        <v>2.0</v>
      </c>
      <c r="H1235" s="21" t="s">
        <v>4753</v>
      </c>
    </row>
    <row r="1236" ht="15.75" customHeight="1">
      <c r="A1236" s="21" t="s">
        <v>2544</v>
      </c>
      <c r="B1236" s="21">
        <v>39.8</v>
      </c>
      <c r="C1236" s="21">
        <v>5.66</v>
      </c>
      <c r="D1236" s="21" t="s">
        <v>4753</v>
      </c>
      <c r="E1236" s="21" t="s">
        <v>4753</v>
      </c>
      <c r="F1236" s="21" t="s">
        <v>4756</v>
      </c>
      <c r="G1236" s="21">
        <v>1.0</v>
      </c>
      <c r="H1236" s="21" t="s">
        <v>4753</v>
      </c>
    </row>
    <row r="1237" ht="15.75" customHeight="1">
      <c r="A1237" s="21" t="s">
        <v>2546</v>
      </c>
      <c r="B1237" s="21">
        <v>26.36</v>
      </c>
      <c r="C1237" s="21">
        <v>4.32</v>
      </c>
      <c r="D1237" s="21" t="s">
        <v>4753</v>
      </c>
      <c r="E1237" s="21" t="s">
        <v>4753</v>
      </c>
      <c r="F1237" s="21" t="s">
        <v>4756</v>
      </c>
      <c r="G1237" s="21">
        <v>1.0</v>
      </c>
      <c r="H1237" s="21" t="s">
        <v>4753</v>
      </c>
    </row>
    <row r="1238" ht="15.75" customHeight="1">
      <c r="A1238" s="21" t="s">
        <v>2548</v>
      </c>
      <c r="B1238" s="21">
        <v>29.925</v>
      </c>
      <c r="C1238" s="21">
        <v>8.29</v>
      </c>
      <c r="D1238" s="21" t="s">
        <v>4753</v>
      </c>
      <c r="E1238" s="21" t="s">
        <v>4753</v>
      </c>
      <c r="F1238" s="21" t="s">
        <v>4753</v>
      </c>
      <c r="G1238" s="21">
        <v>2.0</v>
      </c>
      <c r="H1238" s="21" t="s">
        <v>4753</v>
      </c>
    </row>
    <row r="1239" ht="15.75" customHeight="1">
      <c r="A1239" s="21" t="s">
        <v>2550</v>
      </c>
      <c r="B1239" s="21">
        <v>37.29</v>
      </c>
      <c r="C1239" s="21">
        <v>10.46</v>
      </c>
      <c r="D1239" s="21" t="s">
        <v>4753</v>
      </c>
      <c r="E1239" s="21" t="s">
        <v>4753</v>
      </c>
      <c r="F1239" s="21" t="s">
        <v>4753</v>
      </c>
      <c r="G1239" s="21" t="s">
        <v>4754</v>
      </c>
      <c r="H1239" s="21" t="s">
        <v>4753</v>
      </c>
    </row>
    <row r="1240" ht="15.75" customHeight="1">
      <c r="A1240" s="21" t="s">
        <v>2552</v>
      </c>
      <c r="B1240" s="21">
        <v>30.2</v>
      </c>
      <c r="C1240" s="21">
        <v>11.96</v>
      </c>
      <c r="D1240" s="21" t="s">
        <v>4753</v>
      </c>
      <c r="E1240" s="21" t="s">
        <v>4753</v>
      </c>
      <c r="F1240" s="21" t="s">
        <v>4753</v>
      </c>
      <c r="G1240" s="21" t="s">
        <v>4754</v>
      </c>
      <c r="H1240" s="21" t="s">
        <v>4753</v>
      </c>
    </row>
    <row r="1241" ht="15.75" customHeight="1">
      <c r="A1241" s="21" t="s">
        <v>2554</v>
      </c>
      <c r="B1241" s="21">
        <v>24.225</v>
      </c>
      <c r="C1241" s="21">
        <v>4.25</v>
      </c>
      <c r="D1241" s="21" t="s">
        <v>4755</v>
      </c>
      <c r="E1241" s="21" t="s">
        <v>4753</v>
      </c>
      <c r="F1241" s="21" t="s">
        <v>4756</v>
      </c>
      <c r="G1241" s="21">
        <v>1.0</v>
      </c>
      <c r="H1241" s="21" t="s">
        <v>4753</v>
      </c>
    </row>
    <row r="1242" ht="15.75" customHeight="1">
      <c r="A1242" s="21" t="s">
        <v>2556</v>
      </c>
      <c r="B1242" s="21">
        <v>31.445</v>
      </c>
      <c r="C1242" s="21">
        <v>8.33</v>
      </c>
      <c r="D1242" s="21" t="s">
        <v>4753</v>
      </c>
      <c r="E1242" s="21" t="s">
        <v>4753</v>
      </c>
      <c r="F1242" s="21" t="s">
        <v>4753</v>
      </c>
      <c r="G1242" s="21" t="s">
        <v>4754</v>
      </c>
      <c r="H1242" s="21" t="s">
        <v>4753</v>
      </c>
    </row>
    <row r="1243" ht="15.75" customHeight="1">
      <c r="A1243" s="21" t="s">
        <v>2558</v>
      </c>
      <c r="B1243" s="21">
        <v>38.88</v>
      </c>
      <c r="C1243" s="21">
        <v>4.29</v>
      </c>
      <c r="D1243" s="21" t="s">
        <v>4753</v>
      </c>
      <c r="E1243" s="21" t="s">
        <v>4753</v>
      </c>
      <c r="F1243" s="21" t="s">
        <v>4753</v>
      </c>
      <c r="G1243" s="21">
        <v>1.0</v>
      </c>
      <c r="H1243" s="21" t="s">
        <v>4753</v>
      </c>
    </row>
    <row r="1244" ht="15.75" customHeight="1">
      <c r="A1244" s="21" t="s">
        <v>2560</v>
      </c>
      <c r="B1244" s="21">
        <v>43.89</v>
      </c>
      <c r="C1244" s="21">
        <v>6.32</v>
      </c>
      <c r="D1244" s="21" t="s">
        <v>4755</v>
      </c>
      <c r="E1244" s="21" t="s">
        <v>4753</v>
      </c>
      <c r="F1244" s="21" t="s">
        <v>4753</v>
      </c>
      <c r="G1244" s="21" t="s">
        <v>4754</v>
      </c>
      <c r="H1244" s="21" t="s">
        <v>4753</v>
      </c>
    </row>
    <row r="1245" ht="15.75" customHeight="1">
      <c r="A1245" s="21" t="s">
        <v>2562</v>
      </c>
      <c r="B1245" s="21">
        <v>25.6</v>
      </c>
      <c r="C1245" s="21">
        <v>5.65</v>
      </c>
      <c r="D1245" s="21" t="s">
        <v>4753</v>
      </c>
      <c r="E1245" s="21" t="s">
        <v>4753</v>
      </c>
      <c r="F1245" s="21" t="s">
        <v>4753</v>
      </c>
      <c r="G1245" s="21">
        <v>2.0</v>
      </c>
      <c r="H1245" s="21" t="s">
        <v>4753</v>
      </c>
    </row>
    <row r="1246" ht="15.75" customHeight="1">
      <c r="A1246" s="21" t="s">
        <v>2564</v>
      </c>
      <c r="B1246" s="21">
        <v>29.545</v>
      </c>
      <c r="C1246" s="21">
        <v>8.41</v>
      </c>
      <c r="D1246" s="21" t="s">
        <v>4755</v>
      </c>
      <c r="E1246" s="21" t="s">
        <v>4753</v>
      </c>
      <c r="F1246" s="21" t="s">
        <v>4753</v>
      </c>
      <c r="G1246" s="21">
        <v>1.0</v>
      </c>
      <c r="H1246" s="21" t="s">
        <v>4753</v>
      </c>
    </row>
    <row r="1247" ht="15.75" customHeight="1">
      <c r="A1247" s="21" t="s">
        <v>2566</v>
      </c>
      <c r="B1247" s="21">
        <v>23.25</v>
      </c>
      <c r="C1247" s="21">
        <v>11.96</v>
      </c>
      <c r="D1247" s="21" t="s">
        <v>4755</v>
      </c>
      <c r="E1247" s="21" t="s">
        <v>4753</v>
      </c>
      <c r="F1247" s="21" t="s">
        <v>4753</v>
      </c>
      <c r="G1247" s="21" t="s">
        <v>4754</v>
      </c>
      <c r="H1247" s="21" t="s">
        <v>4753</v>
      </c>
    </row>
    <row r="1248" ht="15.75" customHeight="1">
      <c r="A1248" s="21" t="s">
        <v>2568</v>
      </c>
      <c r="B1248" s="21">
        <v>43.95</v>
      </c>
      <c r="C1248" s="21">
        <v>5.17</v>
      </c>
      <c r="D1248" s="21" t="s">
        <v>4755</v>
      </c>
      <c r="E1248" s="21" t="s">
        <v>4753</v>
      </c>
      <c r="F1248" s="21" t="s">
        <v>4756</v>
      </c>
      <c r="G1248" s="21">
        <v>1.0</v>
      </c>
      <c r="H1248" s="21" t="s">
        <v>4753</v>
      </c>
    </row>
    <row r="1249" ht="15.75" customHeight="1">
      <c r="A1249" s="21" t="s">
        <v>2570</v>
      </c>
      <c r="B1249" s="21">
        <v>21.85</v>
      </c>
      <c r="C1249" s="21">
        <v>8.76</v>
      </c>
      <c r="D1249" s="21" t="s">
        <v>4753</v>
      </c>
      <c r="E1249" s="21" t="s">
        <v>4753</v>
      </c>
      <c r="F1249" s="21" t="s">
        <v>4753</v>
      </c>
      <c r="G1249" s="21" t="s">
        <v>4754</v>
      </c>
      <c r="H1249" s="21" t="s">
        <v>4753</v>
      </c>
    </row>
    <row r="1250" ht="15.75" customHeight="1">
      <c r="A1250" s="21" t="s">
        <v>2572</v>
      </c>
      <c r="B1250" s="21">
        <v>25.73</v>
      </c>
      <c r="C1250" s="21">
        <v>7.99</v>
      </c>
      <c r="D1250" s="21" t="s">
        <v>4753</v>
      </c>
      <c r="E1250" s="21" t="s">
        <v>4753</v>
      </c>
      <c r="F1250" s="21" t="s">
        <v>4753</v>
      </c>
      <c r="G1250" s="21">
        <v>2.0</v>
      </c>
      <c r="H1250" s="21" t="s">
        <v>4753</v>
      </c>
    </row>
    <row r="1251" ht="15.75" customHeight="1">
      <c r="A1251" s="21" t="s">
        <v>2574</v>
      </c>
      <c r="B1251" s="21">
        <v>32.23</v>
      </c>
      <c r="C1251" s="21">
        <v>8.59</v>
      </c>
      <c r="D1251" s="21" t="s">
        <v>4753</v>
      </c>
      <c r="E1251" s="21" t="s">
        <v>4753</v>
      </c>
      <c r="F1251" s="21" t="s">
        <v>4753</v>
      </c>
      <c r="G1251" s="21" t="s">
        <v>4754</v>
      </c>
      <c r="H1251" s="21" t="s">
        <v>4753</v>
      </c>
    </row>
    <row r="1252" ht="15.75" customHeight="1">
      <c r="A1252" s="21" t="s">
        <v>2576</v>
      </c>
      <c r="B1252" s="21">
        <v>32.205</v>
      </c>
      <c r="C1252" s="21">
        <v>6.14</v>
      </c>
      <c r="D1252" s="21" t="s">
        <v>4753</v>
      </c>
      <c r="E1252" s="21" t="s">
        <v>4753</v>
      </c>
      <c r="F1252" s="21" t="s">
        <v>4753</v>
      </c>
      <c r="G1252" s="21">
        <v>2.0</v>
      </c>
      <c r="H1252" s="21" t="s">
        <v>4753</v>
      </c>
    </row>
    <row r="1253" ht="15.75" customHeight="1">
      <c r="A1253" s="21" t="s">
        <v>2578</v>
      </c>
      <c r="B1253" s="21">
        <v>26.41</v>
      </c>
      <c r="C1253" s="21">
        <v>4.08</v>
      </c>
      <c r="D1253" s="21" t="s">
        <v>4753</v>
      </c>
      <c r="E1253" s="21" t="s">
        <v>4753</v>
      </c>
      <c r="F1253" s="21" t="s">
        <v>4753</v>
      </c>
      <c r="G1253" s="21">
        <v>2.0</v>
      </c>
      <c r="H1253" s="21" t="s">
        <v>4753</v>
      </c>
    </row>
    <row r="1254" ht="15.75" customHeight="1">
      <c r="A1254" s="21" t="s">
        <v>2580</v>
      </c>
      <c r="B1254" s="21">
        <v>30.2</v>
      </c>
      <c r="C1254" s="21">
        <v>6.25</v>
      </c>
      <c r="D1254" s="21" t="s">
        <v>4755</v>
      </c>
      <c r="E1254" s="21" t="s">
        <v>4753</v>
      </c>
      <c r="F1254" s="21" t="s">
        <v>4753</v>
      </c>
      <c r="G1254" s="21" t="s">
        <v>4754</v>
      </c>
      <c r="H1254" s="21" t="s">
        <v>4753</v>
      </c>
    </row>
    <row r="1255" ht="15.75" customHeight="1">
      <c r="A1255" s="21" t="s">
        <v>2582</v>
      </c>
      <c r="B1255" s="21">
        <v>31.26</v>
      </c>
      <c r="C1255" s="21">
        <v>5.94</v>
      </c>
      <c r="D1255" s="21" t="s">
        <v>4755</v>
      </c>
      <c r="E1255" s="21" t="s">
        <v>4753</v>
      </c>
      <c r="F1255" s="21" t="s">
        <v>4753</v>
      </c>
      <c r="G1255" s="21">
        <v>1.0</v>
      </c>
      <c r="H1255" s="21" t="s">
        <v>4753</v>
      </c>
    </row>
    <row r="1256" ht="15.75" customHeight="1">
      <c r="A1256" s="21" t="s">
        <v>2584</v>
      </c>
      <c r="B1256" s="21">
        <v>33.725</v>
      </c>
      <c r="C1256" s="21">
        <v>6.45</v>
      </c>
      <c r="D1256" s="21" t="s">
        <v>4755</v>
      </c>
      <c r="E1256" s="21" t="s">
        <v>4753</v>
      </c>
      <c r="F1256" s="21" t="s">
        <v>4753</v>
      </c>
      <c r="G1256" s="21" t="s">
        <v>4754</v>
      </c>
      <c r="H1256" s="21" t="s">
        <v>4753</v>
      </c>
    </row>
    <row r="1257" ht="15.75" customHeight="1">
      <c r="A1257" s="21" t="s">
        <v>2586</v>
      </c>
      <c r="B1257" s="21">
        <v>28.9</v>
      </c>
      <c r="C1257" s="21">
        <v>5.74</v>
      </c>
      <c r="D1257" s="21" t="s">
        <v>4755</v>
      </c>
      <c r="E1257" s="21" t="s">
        <v>4753</v>
      </c>
      <c r="F1257" s="21" t="s">
        <v>4753</v>
      </c>
      <c r="G1257" s="21" t="s">
        <v>4754</v>
      </c>
      <c r="H1257" s="21" t="s">
        <v>4753</v>
      </c>
    </row>
    <row r="1258" ht="15.75" customHeight="1">
      <c r="A1258" s="21" t="s">
        <v>2588</v>
      </c>
      <c r="B1258" s="21">
        <v>45.69</v>
      </c>
      <c r="C1258" s="21">
        <v>4.43</v>
      </c>
      <c r="D1258" s="21" t="s">
        <v>4755</v>
      </c>
      <c r="E1258" s="21" t="s">
        <v>4753</v>
      </c>
      <c r="F1258" s="21" t="s">
        <v>4753</v>
      </c>
      <c r="G1258" s="21" t="s">
        <v>4754</v>
      </c>
      <c r="H1258" s="21" t="s">
        <v>4753</v>
      </c>
    </row>
    <row r="1259" ht="15.75" customHeight="1">
      <c r="A1259" s="21" t="s">
        <v>2590</v>
      </c>
      <c r="B1259" s="21">
        <v>21.03</v>
      </c>
      <c r="C1259" s="21">
        <v>6.5</v>
      </c>
      <c r="D1259" s="21" t="s">
        <v>4753</v>
      </c>
      <c r="E1259" s="21" t="s">
        <v>4753</v>
      </c>
      <c r="F1259" s="21" t="s">
        <v>4753</v>
      </c>
      <c r="G1259" s="21" t="s">
        <v>4754</v>
      </c>
      <c r="H1259" s="21" t="s">
        <v>4753</v>
      </c>
    </row>
    <row r="1260" ht="15.75" customHeight="1">
      <c r="A1260" s="21" t="s">
        <v>2592</v>
      </c>
      <c r="B1260" s="21">
        <v>37.0</v>
      </c>
      <c r="C1260" s="21">
        <v>8.75</v>
      </c>
      <c r="D1260" s="21" t="s">
        <v>4753</v>
      </c>
      <c r="E1260" s="21" t="s">
        <v>4753</v>
      </c>
      <c r="F1260" s="21" t="s">
        <v>4753</v>
      </c>
      <c r="G1260" s="21" t="s">
        <v>4754</v>
      </c>
      <c r="H1260" s="21" t="s">
        <v>4753</v>
      </c>
    </row>
    <row r="1261" ht="15.75" customHeight="1">
      <c r="A1261" s="21" t="s">
        <v>2594</v>
      </c>
      <c r="B1261" s="21">
        <v>25.4</v>
      </c>
      <c r="C1261" s="21">
        <v>11.96</v>
      </c>
      <c r="D1261" s="21" t="s">
        <v>4753</v>
      </c>
      <c r="E1261" s="21" t="s">
        <v>4753</v>
      </c>
      <c r="F1261" s="21" t="s">
        <v>4753</v>
      </c>
      <c r="G1261" s="21" t="s">
        <v>4754</v>
      </c>
      <c r="H1261" s="21" t="s">
        <v>4753</v>
      </c>
    </row>
    <row r="1262" ht="15.75" customHeight="1">
      <c r="A1262" s="21" t="s">
        <v>2596</v>
      </c>
      <c r="B1262" s="21">
        <v>32.3</v>
      </c>
      <c r="C1262" s="21">
        <v>10.54</v>
      </c>
      <c r="D1262" s="21" t="s">
        <v>4753</v>
      </c>
      <c r="E1262" s="21" t="s">
        <v>4753</v>
      </c>
      <c r="F1262" s="21" t="s">
        <v>4753</v>
      </c>
      <c r="G1262" s="21" t="s">
        <v>4754</v>
      </c>
      <c r="H1262" s="21" t="s">
        <v>4753</v>
      </c>
    </row>
    <row r="1263" ht="15.75" customHeight="1">
      <c r="A1263" s="21" t="s">
        <v>2598</v>
      </c>
      <c r="B1263" s="21">
        <v>23.94</v>
      </c>
      <c r="C1263" s="21">
        <v>4.54</v>
      </c>
      <c r="D1263" s="21" t="s">
        <v>4755</v>
      </c>
      <c r="E1263" s="21" t="s">
        <v>4753</v>
      </c>
      <c r="F1263" s="21" t="s">
        <v>4756</v>
      </c>
      <c r="G1263" s="21">
        <v>1.0</v>
      </c>
      <c r="H1263" s="21" t="s">
        <v>4753</v>
      </c>
    </row>
    <row r="1264" ht="15.75" customHeight="1">
      <c r="A1264" s="21" t="s">
        <v>2600</v>
      </c>
      <c r="B1264" s="21">
        <v>46.4</v>
      </c>
      <c r="C1264" s="21">
        <v>5.71</v>
      </c>
      <c r="D1264" s="21" t="s">
        <v>4753</v>
      </c>
      <c r="E1264" s="21" t="s">
        <v>4753</v>
      </c>
      <c r="F1264" s="21" t="s">
        <v>4753</v>
      </c>
      <c r="G1264" s="21" t="s">
        <v>4754</v>
      </c>
      <c r="H1264" s="21" t="s">
        <v>4753</v>
      </c>
    </row>
    <row r="1265" ht="15.75" customHeight="1">
      <c r="A1265" s="21" t="s">
        <v>2602</v>
      </c>
      <c r="B1265" s="21">
        <v>40.375</v>
      </c>
      <c r="C1265" s="21">
        <v>6.25</v>
      </c>
      <c r="D1265" s="21" t="s">
        <v>4755</v>
      </c>
      <c r="E1265" s="21" t="s">
        <v>4753</v>
      </c>
      <c r="F1265" s="21" t="s">
        <v>4753</v>
      </c>
      <c r="G1265" s="21" t="s">
        <v>4754</v>
      </c>
      <c r="H1265" s="21" t="s">
        <v>4753</v>
      </c>
    </row>
    <row r="1266" ht="15.75" customHeight="1">
      <c r="A1266" s="21" t="s">
        <v>2604</v>
      </c>
      <c r="B1266" s="21">
        <v>28.7</v>
      </c>
      <c r="C1266" s="21">
        <v>9.47</v>
      </c>
      <c r="D1266" s="21" t="s">
        <v>4753</v>
      </c>
      <c r="E1266" s="21" t="s">
        <v>4753</v>
      </c>
      <c r="F1266" s="21" t="s">
        <v>4753</v>
      </c>
      <c r="G1266" s="21">
        <v>2.0</v>
      </c>
      <c r="H1266" s="21" t="s">
        <v>4753</v>
      </c>
    </row>
    <row r="1267" ht="15.75" customHeight="1">
      <c r="A1267" s="21" t="s">
        <v>2606</v>
      </c>
      <c r="B1267" s="21">
        <v>26.63</v>
      </c>
      <c r="C1267" s="21">
        <v>5.7</v>
      </c>
      <c r="D1267" s="21" t="s">
        <v>4753</v>
      </c>
      <c r="E1267" s="21" t="s">
        <v>4753</v>
      </c>
      <c r="F1267" s="21" t="s">
        <v>4753</v>
      </c>
      <c r="G1267" s="21" t="s">
        <v>4754</v>
      </c>
      <c r="H1267" s="21" t="s">
        <v>4753</v>
      </c>
    </row>
    <row r="1268" ht="15.75" customHeight="1">
      <c r="A1268" s="21" t="s">
        <v>2608</v>
      </c>
      <c r="B1268" s="21">
        <v>22.515</v>
      </c>
      <c r="C1268" s="21">
        <v>11.18</v>
      </c>
      <c r="D1268" s="21" t="s">
        <v>4753</v>
      </c>
      <c r="E1268" s="21" t="s">
        <v>4753</v>
      </c>
      <c r="F1268" s="21" t="s">
        <v>4753</v>
      </c>
      <c r="G1268" s="21">
        <v>2.0</v>
      </c>
      <c r="H1268" s="21" t="s">
        <v>4753</v>
      </c>
    </row>
    <row r="1269" ht="15.75" customHeight="1">
      <c r="A1269" s="21" t="s">
        <v>2610</v>
      </c>
      <c r="B1269" s="21">
        <v>36.575</v>
      </c>
      <c r="C1269" s="21">
        <v>10.98</v>
      </c>
      <c r="D1269" s="21" t="s">
        <v>4753</v>
      </c>
      <c r="E1269" s="21" t="s">
        <v>4753</v>
      </c>
      <c r="F1269" s="21" t="s">
        <v>4753</v>
      </c>
      <c r="G1269" s="21" t="s">
        <v>4754</v>
      </c>
      <c r="H1269" s="21" t="s">
        <v>4753</v>
      </c>
    </row>
    <row r="1270" ht="15.75" customHeight="1">
      <c r="A1270" s="21" t="s">
        <v>2612</v>
      </c>
      <c r="B1270" s="21">
        <v>23.66</v>
      </c>
      <c r="C1270" s="21">
        <v>5.11</v>
      </c>
      <c r="D1270" s="21" t="s">
        <v>4755</v>
      </c>
      <c r="E1270" s="21" t="s">
        <v>4753</v>
      </c>
      <c r="F1270" s="21" t="s">
        <v>4756</v>
      </c>
      <c r="G1270" s="21">
        <v>1.0</v>
      </c>
      <c r="H1270" s="21" t="s">
        <v>4753</v>
      </c>
    </row>
    <row r="1271" ht="15.75" customHeight="1">
      <c r="A1271" s="21" t="s">
        <v>2614</v>
      </c>
      <c r="B1271" s="21">
        <v>18.62</v>
      </c>
      <c r="C1271" s="21">
        <v>10.24</v>
      </c>
      <c r="D1271" s="21" t="s">
        <v>4753</v>
      </c>
      <c r="E1271" s="21" t="s">
        <v>4753</v>
      </c>
      <c r="F1271" s="21" t="s">
        <v>4753</v>
      </c>
      <c r="G1271" s="21" t="s">
        <v>4754</v>
      </c>
      <c r="H1271" s="21" t="s">
        <v>4753</v>
      </c>
    </row>
    <row r="1272" ht="15.75" customHeight="1">
      <c r="A1272" s="21" t="s">
        <v>2616</v>
      </c>
      <c r="B1272" s="21">
        <v>19.19</v>
      </c>
      <c r="C1272" s="21">
        <v>7.71</v>
      </c>
      <c r="D1272" s="21" t="s">
        <v>4755</v>
      </c>
      <c r="E1272" s="21" t="s">
        <v>4753</v>
      </c>
      <c r="F1272" s="21" t="s">
        <v>4753</v>
      </c>
      <c r="G1272" s="21">
        <v>1.0</v>
      </c>
      <c r="H1272" s="21" t="s">
        <v>4753</v>
      </c>
    </row>
    <row r="1273" ht="15.75" customHeight="1">
      <c r="A1273" s="21" t="s">
        <v>2618</v>
      </c>
      <c r="B1273" s="21">
        <v>27.5</v>
      </c>
      <c r="C1273" s="21">
        <v>6.03</v>
      </c>
      <c r="D1273" s="21" t="s">
        <v>4753</v>
      </c>
      <c r="E1273" s="21" t="s">
        <v>4753</v>
      </c>
      <c r="F1273" s="21" t="s">
        <v>4753</v>
      </c>
      <c r="G1273" s="21" t="s">
        <v>4754</v>
      </c>
      <c r="H1273" s="21" t="s">
        <v>4753</v>
      </c>
    </row>
    <row r="1274" ht="15.75" customHeight="1">
      <c r="A1274" s="21" t="s">
        <v>2620</v>
      </c>
      <c r="B1274" s="21">
        <v>27.36</v>
      </c>
      <c r="C1274" s="21">
        <v>5.96</v>
      </c>
      <c r="D1274" s="21" t="s">
        <v>4753</v>
      </c>
      <c r="E1274" s="21" t="s">
        <v>4753</v>
      </c>
      <c r="F1274" s="21" t="s">
        <v>4756</v>
      </c>
      <c r="G1274" s="21">
        <v>1.0</v>
      </c>
      <c r="H1274" s="21" t="s">
        <v>4753</v>
      </c>
    </row>
    <row r="1275" ht="15.75" customHeight="1">
      <c r="A1275" s="21" t="s">
        <v>2622</v>
      </c>
      <c r="B1275" s="21">
        <v>20.35</v>
      </c>
      <c r="C1275" s="21">
        <v>4.16</v>
      </c>
      <c r="D1275" s="21" t="s">
        <v>4753</v>
      </c>
      <c r="E1275" s="21" t="s">
        <v>4753</v>
      </c>
      <c r="F1275" s="21" t="s">
        <v>4753</v>
      </c>
      <c r="G1275" s="21" t="s">
        <v>4754</v>
      </c>
      <c r="H1275" s="21" t="s">
        <v>4753</v>
      </c>
    </row>
    <row r="1276" ht="15.75" customHeight="1">
      <c r="A1276" s="21" t="s">
        <v>2624</v>
      </c>
      <c r="B1276" s="21">
        <v>24.035</v>
      </c>
      <c r="C1276" s="21">
        <v>6.11</v>
      </c>
      <c r="D1276" s="21" t="s">
        <v>4753</v>
      </c>
      <c r="E1276" s="21" t="s">
        <v>4753</v>
      </c>
      <c r="F1276" s="21" t="s">
        <v>4753</v>
      </c>
      <c r="G1276" s="21" t="s">
        <v>4754</v>
      </c>
      <c r="H1276" s="21" t="s">
        <v>4753</v>
      </c>
    </row>
    <row r="1277" ht="15.75" customHeight="1">
      <c r="A1277" s="21" t="s">
        <v>2626</v>
      </c>
      <c r="B1277" s="21">
        <v>23.56</v>
      </c>
      <c r="C1277" s="21">
        <v>5.97</v>
      </c>
      <c r="D1277" s="21" t="s">
        <v>4753</v>
      </c>
      <c r="E1277" s="21" t="s">
        <v>4753</v>
      </c>
      <c r="F1277" s="21" t="s">
        <v>4753</v>
      </c>
      <c r="G1277" s="21" t="s">
        <v>4754</v>
      </c>
      <c r="H1277" s="21" t="s">
        <v>4753</v>
      </c>
    </row>
    <row r="1278" ht="15.75" customHeight="1">
      <c r="A1278" s="21" t="s">
        <v>2628</v>
      </c>
      <c r="B1278" s="21">
        <v>27.17</v>
      </c>
      <c r="C1278" s="21">
        <v>10.81</v>
      </c>
      <c r="D1278" s="21" t="s">
        <v>4753</v>
      </c>
      <c r="E1278" s="21" t="s">
        <v>4753</v>
      </c>
      <c r="F1278" s="21" t="s">
        <v>4753</v>
      </c>
      <c r="G1278" s="21">
        <v>2.0</v>
      </c>
      <c r="H1278" s="21" t="s">
        <v>4753</v>
      </c>
    </row>
    <row r="1279" ht="15.75" customHeight="1">
      <c r="A1279" s="21" t="s">
        <v>2630</v>
      </c>
      <c r="B1279" s="21">
        <v>34.32</v>
      </c>
      <c r="C1279" s="21">
        <v>5.7</v>
      </c>
      <c r="D1279" s="21" t="s">
        <v>4755</v>
      </c>
      <c r="E1279" s="21" t="s">
        <v>4753</v>
      </c>
      <c r="F1279" s="21" t="s">
        <v>4756</v>
      </c>
      <c r="G1279" s="21">
        <v>1.0</v>
      </c>
      <c r="H1279" s="21" t="s">
        <v>4753</v>
      </c>
    </row>
    <row r="1280" ht="15.75" customHeight="1">
      <c r="A1280" s="21" t="s">
        <v>2632</v>
      </c>
      <c r="B1280" s="21">
        <v>23.87</v>
      </c>
      <c r="C1280" s="21">
        <v>4.77</v>
      </c>
      <c r="D1280" s="21" t="s">
        <v>4755</v>
      </c>
      <c r="E1280" s="21" t="s">
        <v>4753</v>
      </c>
      <c r="F1280" s="21" t="s">
        <v>4756</v>
      </c>
      <c r="G1280" s="21">
        <v>1.0</v>
      </c>
      <c r="H1280" s="21" t="s">
        <v>4753</v>
      </c>
    </row>
    <row r="1281" ht="15.75" customHeight="1">
      <c r="A1281" s="21" t="s">
        <v>2634</v>
      </c>
      <c r="B1281" s="21">
        <v>30.15</v>
      </c>
      <c r="C1281" s="21">
        <v>4.25</v>
      </c>
      <c r="D1281" s="21" t="s">
        <v>4753</v>
      </c>
      <c r="E1281" s="21" t="s">
        <v>4753</v>
      </c>
      <c r="F1281" s="21" t="s">
        <v>4753</v>
      </c>
      <c r="G1281" s="21">
        <v>1.0</v>
      </c>
      <c r="H1281" s="21" t="s">
        <v>4753</v>
      </c>
    </row>
    <row r="1282" ht="15.75" customHeight="1">
      <c r="A1282" s="21" t="s">
        <v>2636</v>
      </c>
      <c r="B1282" s="21">
        <v>26.36</v>
      </c>
      <c r="C1282" s="21">
        <v>5.52</v>
      </c>
      <c r="D1282" s="21" t="s">
        <v>4753</v>
      </c>
      <c r="E1282" s="21" t="s">
        <v>4753</v>
      </c>
      <c r="F1282" s="21" t="s">
        <v>4753</v>
      </c>
      <c r="G1282" s="21" t="s">
        <v>4754</v>
      </c>
      <c r="H1282" s="21" t="s">
        <v>4753</v>
      </c>
    </row>
    <row r="1283" ht="15.75" customHeight="1">
      <c r="A1283" s="21" t="s">
        <v>2638</v>
      </c>
      <c r="B1283" s="21">
        <v>45.32</v>
      </c>
      <c r="C1283" s="21">
        <v>6.53</v>
      </c>
      <c r="D1283" s="21" t="s">
        <v>4755</v>
      </c>
      <c r="E1283" s="21" t="s">
        <v>4753</v>
      </c>
      <c r="F1283" s="21" t="s">
        <v>4753</v>
      </c>
      <c r="G1283" s="21">
        <v>1.0</v>
      </c>
      <c r="H1283" s="21" t="s">
        <v>4753</v>
      </c>
    </row>
    <row r="1284" ht="15.75" customHeight="1">
      <c r="A1284" s="21" t="s">
        <v>2640</v>
      </c>
      <c r="B1284" s="21">
        <v>31.93</v>
      </c>
      <c r="C1284" s="21">
        <v>4.82</v>
      </c>
      <c r="D1284" s="21" t="s">
        <v>4755</v>
      </c>
      <c r="E1284" s="21" t="s">
        <v>4753</v>
      </c>
      <c r="F1284" s="21" t="s">
        <v>4753</v>
      </c>
      <c r="G1284" s="21">
        <v>1.0</v>
      </c>
      <c r="H1284" s="21" t="s">
        <v>4753</v>
      </c>
    </row>
    <row r="1285" ht="15.75" customHeight="1">
      <c r="A1285" s="21" t="s">
        <v>2642</v>
      </c>
      <c r="B1285" s="21">
        <v>36.0</v>
      </c>
      <c r="C1285" s="21">
        <v>11.94</v>
      </c>
      <c r="D1285" s="21" t="s">
        <v>4755</v>
      </c>
      <c r="E1285" s="21" t="s">
        <v>4753</v>
      </c>
      <c r="F1285" s="21" t="s">
        <v>4753</v>
      </c>
      <c r="G1285" s="21">
        <v>1.0</v>
      </c>
      <c r="H1285" s="21" t="s">
        <v>4753</v>
      </c>
    </row>
    <row r="1286" ht="15.75" customHeight="1">
      <c r="A1286" s="21" t="s">
        <v>2644</v>
      </c>
      <c r="B1286" s="21">
        <v>32.0</v>
      </c>
      <c r="C1286" s="21">
        <v>7.85</v>
      </c>
      <c r="D1286" s="21" t="s">
        <v>4755</v>
      </c>
      <c r="E1286" s="21" t="s">
        <v>4753</v>
      </c>
      <c r="F1286" s="21" t="s">
        <v>4753</v>
      </c>
      <c r="G1286" s="21">
        <v>1.0</v>
      </c>
      <c r="H1286" s="21" t="s">
        <v>4753</v>
      </c>
    </row>
    <row r="1287" ht="15.75" customHeight="1">
      <c r="A1287" s="21" t="s">
        <v>2646</v>
      </c>
      <c r="B1287" s="21">
        <v>29.37</v>
      </c>
      <c r="C1287" s="21">
        <v>8.01</v>
      </c>
      <c r="D1287" s="21" t="s">
        <v>4755</v>
      </c>
      <c r="E1287" s="21" t="s">
        <v>4753</v>
      </c>
      <c r="F1287" s="21" t="s">
        <v>4753</v>
      </c>
      <c r="G1287" s="21">
        <v>1.0</v>
      </c>
      <c r="H1287" s="21" t="s">
        <v>4753</v>
      </c>
    </row>
    <row r="1288" ht="15.75" customHeight="1">
      <c r="A1288" s="21" t="s">
        <v>2648</v>
      </c>
      <c r="B1288" s="21">
        <v>23.6</v>
      </c>
      <c r="C1288" s="21">
        <v>7.4</v>
      </c>
      <c r="D1288" s="21" t="s">
        <v>4755</v>
      </c>
      <c r="E1288" s="21" t="s">
        <v>4753</v>
      </c>
      <c r="F1288" s="21" t="s">
        <v>4753</v>
      </c>
      <c r="G1288" s="21">
        <v>1.0</v>
      </c>
      <c r="H1288" s="21" t="s">
        <v>4753</v>
      </c>
    </row>
    <row r="1289" ht="15.75" customHeight="1">
      <c r="A1289" s="21" t="s">
        <v>2650</v>
      </c>
      <c r="B1289" s="21">
        <v>33.155</v>
      </c>
      <c r="C1289" s="21">
        <v>8.38</v>
      </c>
      <c r="D1289" s="21" t="s">
        <v>4755</v>
      </c>
      <c r="E1289" s="21" t="s">
        <v>4753</v>
      </c>
      <c r="F1289" s="21" t="s">
        <v>4753</v>
      </c>
      <c r="G1289" s="21" t="s">
        <v>4754</v>
      </c>
      <c r="H1289" s="21" t="s">
        <v>4753</v>
      </c>
    </row>
    <row r="1290" ht="15.75" customHeight="1">
      <c r="A1290" s="21" t="s">
        <v>2652</v>
      </c>
      <c r="B1290" s="21">
        <v>24.32</v>
      </c>
      <c r="C1290" s="21">
        <v>11.56</v>
      </c>
      <c r="D1290" s="21" t="s">
        <v>4755</v>
      </c>
      <c r="E1290" s="21" t="s">
        <v>4753</v>
      </c>
      <c r="F1290" s="21" t="s">
        <v>4753</v>
      </c>
      <c r="G1290" s="21">
        <v>1.0</v>
      </c>
      <c r="H1290" s="21" t="s">
        <v>4753</v>
      </c>
    </row>
    <row r="1291" ht="15.75" customHeight="1">
      <c r="A1291" s="21" t="s">
        <v>2654</v>
      </c>
      <c r="B1291" s="21">
        <v>36.3</v>
      </c>
      <c r="C1291" s="21">
        <v>4.61</v>
      </c>
      <c r="D1291" s="21" t="s">
        <v>4753</v>
      </c>
      <c r="E1291" s="21" t="s">
        <v>4753</v>
      </c>
      <c r="F1291" s="21" t="s">
        <v>4753</v>
      </c>
      <c r="G1291" s="21" t="s">
        <v>4754</v>
      </c>
      <c r="H1291" s="21" t="s">
        <v>4753</v>
      </c>
    </row>
    <row r="1292" ht="15.75" customHeight="1">
      <c r="A1292" s="21" t="s">
        <v>2656</v>
      </c>
      <c r="B1292" s="21">
        <v>34.4</v>
      </c>
      <c r="C1292" s="21">
        <v>4.95</v>
      </c>
      <c r="D1292" s="21" t="s">
        <v>4753</v>
      </c>
      <c r="E1292" s="21" t="s">
        <v>4753</v>
      </c>
      <c r="F1292" s="21" t="s">
        <v>4756</v>
      </c>
      <c r="G1292" s="21">
        <v>1.0</v>
      </c>
      <c r="H1292" s="21" t="s">
        <v>4753</v>
      </c>
    </row>
    <row r="1293" ht="15.75" customHeight="1">
      <c r="A1293" s="21" t="s">
        <v>2658</v>
      </c>
      <c r="B1293" s="21">
        <v>30.9</v>
      </c>
      <c r="C1293" s="21">
        <v>5.04</v>
      </c>
      <c r="D1293" s="21" t="s">
        <v>4753</v>
      </c>
      <c r="E1293" s="21" t="s">
        <v>4753</v>
      </c>
      <c r="F1293" s="21" t="s">
        <v>4753</v>
      </c>
      <c r="G1293" s="21" t="s">
        <v>4754</v>
      </c>
      <c r="H1293" s="21" t="s">
        <v>4753</v>
      </c>
    </row>
    <row r="1294" ht="15.75" customHeight="1">
      <c r="A1294" s="21" t="s">
        <v>2660</v>
      </c>
      <c r="B1294" s="21">
        <v>28.6</v>
      </c>
      <c r="C1294" s="21">
        <v>5.42</v>
      </c>
      <c r="D1294" s="21" t="s">
        <v>4753</v>
      </c>
      <c r="E1294" s="21" t="s">
        <v>4753</v>
      </c>
      <c r="F1294" s="21" t="s">
        <v>4753</v>
      </c>
      <c r="G1294" s="21" t="s">
        <v>4754</v>
      </c>
      <c r="H1294" s="21" t="s">
        <v>4753</v>
      </c>
    </row>
    <row r="1295" ht="15.75" customHeight="1">
      <c r="A1295" s="21" t="s">
        <v>2662</v>
      </c>
      <c r="B1295" s="21">
        <v>27.83</v>
      </c>
      <c r="C1295" s="21">
        <v>5.39</v>
      </c>
      <c r="D1295" s="21" t="s">
        <v>4753</v>
      </c>
      <c r="E1295" s="21" t="s">
        <v>4753</v>
      </c>
      <c r="F1295" s="21" t="s">
        <v>4753</v>
      </c>
      <c r="G1295" s="21" t="s">
        <v>4754</v>
      </c>
      <c r="H1295" s="21" t="s">
        <v>4753</v>
      </c>
    </row>
    <row r="1296" ht="15.75" customHeight="1">
      <c r="A1296" s="21" t="s">
        <v>2664</v>
      </c>
      <c r="B1296" s="21">
        <v>39.64</v>
      </c>
      <c r="C1296" s="21">
        <v>6.0</v>
      </c>
      <c r="D1296" s="21" t="s">
        <v>4753</v>
      </c>
      <c r="E1296" s="21" t="s">
        <v>4753</v>
      </c>
      <c r="F1296" s="21" t="s">
        <v>4756</v>
      </c>
      <c r="G1296" s="21">
        <v>1.0</v>
      </c>
      <c r="H1296" s="21" t="s">
        <v>4753</v>
      </c>
    </row>
    <row r="1297" ht="15.75" customHeight="1">
      <c r="A1297" s="21" t="s">
        <v>2666</v>
      </c>
      <c r="B1297" s="21">
        <v>38.48</v>
      </c>
      <c r="C1297" s="21">
        <v>6.02</v>
      </c>
      <c r="D1297" s="21" t="s">
        <v>4753</v>
      </c>
      <c r="E1297" s="21" t="s">
        <v>4753</v>
      </c>
      <c r="F1297" s="21" t="s">
        <v>4753</v>
      </c>
      <c r="G1297" s="21">
        <v>1.0</v>
      </c>
      <c r="H1297" s="21" t="s">
        <v>4753</v>
      </c>
    </row>
    <row r="1298" ht="15.75" customHeight="1">
      <c r="A1298" s="21" t="s">
        <v>2668</v>
      </c>
      <c r="B1298" s="21">
        <v>36.2</v>
      </c>
      <c r="C1298" s="21">
        <v>4.62</v>
      </c>
      <c r="D1298" s="21" t="s">
        <v>4753</v>
      </c>
      <c r="E1298" s="21" t="s">
        <v>4753</v>
      </c>
      <c r="F1298" s="21" t="s">
        <v>4753</v>
      </c>
      <c r="G1298" s="21">
        <v>2.0</v>
      </c>
      <c r="H1298" s="21" t="s">
        <v>4753</v>
      </c>
    </row>
    <row r="1299" ht="15.75" customHeight="1">
      <c r="A1299" s="21" t="s">
        <v>2670</v>
      </c>
      <c r="B1299" s="21">
        <v>27.13</v>
      </c>
      <c r="C1299" s="21">
        <v>5.59</v>
      </c>
      <c r="D1299" s="21" t="s">
        <v>4753</v>
      </c>
      <c r="E1299" s="21" t="s">
        <v>4753</v>
      </c>
      <c r="F1299" s="21" t="s">
        <v>4753</v>
      </c>
      <c r="G1299" s="21">
        <v>1.0</v>
      </c>
      <c r="H1299" s="21" t="s">
        <v>4753</v>
      </c>
    </row>
    <row r="1300" ht="15.75" customHeight="1">
      <c r="A1300" s="21" t="s">
        <v>2672</v>
      </c>
      <c r="B1300" s="21">
        <v>20.75</v>
      </c>
      <c r="C1300" s="21">
        <v>5.18</v>
      </c>
      <c r="D1300" s="21" t="s">
        <v>4755</v>
      </c>
      <c r="E1300" s="21" t="s">
        <v>4753</v>
      </c>
      <c r="F1300" s="21" t="s">
        <v>4753</v>
      </c>
      <c r="G1300" s="21">
        <v>2.0</v>
      </c>
      <c r="H1300" s="21" t="s">
        <v>4753</v>
      </c>
    </row>
    <row r="1301" ht="15.75" customHeight="1">
      <c r="A1301" s="21" t="s">
        <v>2674</v>
      </c>
      <c r="B1301" s="21">
        <v>26.6</v>
      </c>
      <c r="C1301" s="21">
        <v>6.29</v>
      </c>
      <c r="D1301" s="21" t="s">
        <v>4753</v>
      </c>
      <c r="E1301" s="21" t="s">
        <v>4753</v>
      </c>
      <c r="F1301" s="21" t="s">
        <v>4753</v>
      </c>
      <c r="G1301" s="21">
        <v>2.0</v>
      </c>
      <c r="H1301" s="21" t="s">
        <v>4753</v>
      </c>
    </row>
    <row r="1302" ht="15.75" customHeight="1">
      <c r="A1302" s="21" t="s">
        <v>2676</v>
      </c>
      <c r="B1302" s="21">
        <v>25.3</v>
      </c>
      <c r="C1302" s="21">
        <v>4.49</v>
      </c>
      <c r="D1302" s="21" t="s">
        <v>4753</v>
      </c>
      <c r="E1302" s="21" t="s">
        <v>4753</v>
      </c>
      <c r="F1302" s="21" t="s">
        <v>4753</v>
      </c>
      <c r="G1302" s="21">
        <v>2.0</v>
      </c>
      <c r="H1302" s="21" t="s">
        <v>4753</v>
      </c>
    </row>
    <row r="1303" ht="15.75" customHeight="1">
      <c r="A1303" s="21" t="s">
        <v>2678</v>
      </c>
      <c r="B1303" s="21">
        <v>18.84</v>
      </c>
      <c r="C1303" s="21">
        <v>11.82</v>
      </c>
      <c r="D1303" s="21" t="s">
        <v>4755</v>
      </c>
      <c r="E1303" s="21" t="s">
        <v>4753</v>
      </c>
      <c r="F1303" s="21" t="s">
        <v>4756</v>
      </c>
      <c r="G1303" s="21">
        <v>1.0</v>
      </c>
      <c r="H1303" s="21" t="s">
        <v>4753</v>
      </c>
    </row>
    <row r="1304" ht="15.75" customHeight="1">
      <c r="A1304" s="21" t="s">
        <v>2680</v>
      </c>
      <c r="B1304" s="21">
        <v>19.57</v>
      </c>
      <c r="C1304" s="21">
        <v>7.41</v>
      </c>
      <c r="D1304" s="21" t="s">
        <v>4755</v>
      </c>
      <c r="E1304" s="21" t="s">
        <v>4753</v>
      </c>
      <c r="F1304" s="21" t="s">
        <v>4753</v>
      </c>
      <c r="G1304" s="21">
        <v>1.0</v>
      </c>
      <c r="H1304" s="21" t="s">
        <v>4753</v>
      </c>
    </row>
    <row r="1305" ht="15.75" customHeight="1">
      <c r="A1305" s="21" t="s">
        <v>2682</v>
      </c>
      <c r="B1305" s="21">
        <v>30.495</v>
      </c>
      <c r="C1305" s="21">
        <v>5.97</v>
      </c>
      <c r="D1305" s="21" t="s">
        <v>4753</v>
      </c>
      <c r="E1305" s="21" t="s">
        <v>4753</v>
      </c>
      <c r="F1305" s="21" t="s">
        <v>4753</v>
      </c>
      <c r="G1305" s="21" t="s">
        <v>4754</v>
      </c>
      <c r="H1305" s="21" t="s">
        <v>4753</v>
      </c>
    </row>
    <row r="1306" ht="15.75" customHeight="1">
      <c r="A1306" s="21" t="s">
        <v>2684</v>
      </c>
      <c r="B1306" s="21">
        <v>30.115</v>
      </c>
      <c r="C1306" s="21">
        <v>5.74</v>
      </c>
      <c r="D1306" s="21" t="s">
        <v>4753</v>
      </c>
      <c r="E1306" s="21" t="s">
        <v>4753</v>
      </c>
      <c r="F1306" s="21" t="s">
        <v>4756</v>
      </c>
      <c r="G1306" s="21">
        <v>1.0</v>
      </c>
      <c r="H1306" s="21" t="s">
        <v>4753</v>
      </c>
    </row>
    <row r="1307" ht="15.75" customHeight="1">
      <c r="A1307" s="21" t="s">
        <v>2686</v>
      </c>
      <c r="B1307" s="21">
        <v>24.78</v>
      </c>
      <c r="C1307" s="21">
        <v>9.85</v>
      </c>
      <c r="D1307" s="21" t="s">
        <v>4753</v>
      </c>
      <c r="E1307" s="21" t="s">
        <v>4753</v>
      </c>
      <c r="F1307" s="21" t="s">
        <v>4753</v>
      </c>
      <c r="G1307" s="21" t="s">
        <v>4754</v>
      </c>
      <c r="H1307" s="21" t="s">
        <v>4753</v>
      </c>
    </row>
    <row r="1308" ht="15.75" customHeight="1">
      <c r="A1308" s="21" t="s">
        <v>2688</v>
      </c>
      <c r="B1308" s="21">
        <v>24.77</v>
      </c>
      <c r="C1308" s="21">
        <v>7.59</v>
      </c>
      <c r="D1308" s="21" t="s">
        <v>4753</v>
      </c>
      <c r="E1308" s="21" t="s">
        <v>4753</v>
      </c>
      <c r="F1308" s="21" t="s">
        <v>4753</v>
      </c>
      <c r="G1308" s="21" t="s">
        <v>4754</v>
      </c>
      <c r="H1308" s="21" t="s">
        <v>4753</v>
      </c>
    </row>
    <row r="1309" ht="15.75" customHeight="1">
      <c r="A1309" s="21" t="s">
        <v>2690</v>
      </c>
      <c r="B1309" s="21">
        <v>16.58</v>
      </c>
      <c r="C1309" s="21">
        <v>6.98</v>
      </c>
      <c r="D1309" s="21" t="s">
        <v>4755</v>
      </c>
      <c r="E1309" s="21" t="s">
        <v>4753</v>
      </c>
      <c r="F1309" s="21" t="s">
        <v>4756</v>
      </c>
      <c r="G1309" s="21">
        <v>1.0</v>
      </c>
      <c r="H1309" s="21" t="s">
        <v>4753</v>
      </c>
    </row>
    <row r="1310" ht="15.75" customHeight="1">
      <c r="A1310" s="21" t="s">
        <v>2692</v>
      </c>
      <c r="B1310" s="21">
        <v>38.17</v>
      </c>
      <c r="C1310" s="21">
        <v>4.73</v>
      </c>
      <c r="D1310" s="21" t="s">
        <v>4755</v>
      </c>
      <c r="E1310" s="21" t="s">
        <v>4753</v>
      </c>
      <c r="F1310" s="21" t="s">
        <v>4753</v>
      </c>
      <c r="G1310" s="21" t="s">
        <v>4754</v>
      </c>
      <c r="H1310" s="21" t="s">
        <v>4753</v>
      </c>
    </row>
    <row r="1311" ht="15.75" customHeight="1">
      <c r="A1311" s="21" t="s">
        <v>2694</v>
      </c>
      <c r="B1311" s="21">
        <v>39.425</v>
      </c>
      <c r="C1311" s="21">
        <v>4.76</v>
      </c>
      <c r="D1311" s="21" t="s">
        <v>4755</v>
      </c>
      <c r="E1311" s="21" t="s">
        <v>4753</v>
      </c>
      <c r="F1311" s="21" t="s">
        <v>4753</v>
      </c>
      <c r="G1311" s="21" t="s">
        <v>4754</v>
      </c>
      <c r="H1311" s="21" t="s">
        <v>4753</v>
      </c>
    </row>
    <row r="1312" ht="15.75" customHeight="1">
      <c r="A1312" s="21" t="s">
        <v>2696</v>
      </c>
      <c r="B1312" s="21">
        <v>33.44</v>
      </c>
      <c r="C1312" s="21">
        <v>6.24</v>
      </c>
      <c r="D1312" s="21" t="s">
        <v>4755</v>
      </c>
      <c r="E1312" s="21" t="s">
        <v>4753</v>
      </c>
      <c r="F1312" s="21" t="s">
        <v>4753</v>
      </c>
      <c r="G1312" s="21" t="s">
        <v>4754</v>
      </c>
      <c r="H1312" s="21" t="s">
        <v>4753</v>
      </c>
    </row>
    <row r="1313" ht="15.75" customHeight="1">
      <c r="A1313" s="21" t="s">
        <v>2698</v>
      </c>
      <c r="B1313" s="21">
        <v>33.345</v>
      </c>
      <c r="C1313" s="21">
        <v>5.44</v>
      </c>
      <c r="D1313" s="21" t="s">
        <v>4755</v>
      </c>
      <c r="E1313" s="21" t="s">
        <v>4753</v>
      </c>
      <c r="F1313" s="21" t="s">
        <v>4753</v>
      </c>
      <c r="G1313" s="21" t="s">
        <v>4754</v>
      </c>
      <c r="H1313" s="21" t="s">
        <v>4753</v>
      </c>
    </row>
    <row r="1314" ht="15.75" customHeight="1">
      <c r="A1314" s="21" t="s">
        <v>2700</v>
      </c>
      <c r="B1314" s="21">
        <v>38.79</v>
      </c>
      <c r="C1314" s="21">
        <v>5.08</v>
      </c>
      <c r="D1314" s="21" t="s">
        <v>4753</v>
      </c>
      <c r="E1314" s="21" t="s">
        <v>4753</v>
      </c>
      <c r="F1314" s="21" t="s">
        <v>4756</v>
      </c>
      <c r="G1314" s="21">
        <v>1.0</v>
      </c>
      <c r="H1314" s="21" t="s">
        <v>4753</v>
      </c>
    </row>
    <row r="1315" ht="15.75" customHeight="1">
      <c r="A1315" s="21" t="s">
        <v>2702</v>
      </c>
      <c r="B1315" s="21">
        <v>30.685</v>
      </c>
      <c r="C1315" s="21">
        <v>4.87</v>
      </c>
      <c r="D1315" s="21" t="s">
        <v>4753</v>
      </c>
      <c r="E1315" s="21" t="s">
        <v>4753</v>
      </c>
      <c r="F1315" s="21" t="s">
        <v>4756</v>
      </c>
      <c r="G1315" s="21">
        <v>1.0</v>
      </c>
      <c r="H1315" s="21" t="s">
        <v>4753</v>
      </c>
    </row>
    <row r="1316" ht="15.75" customHeight="1">
      <c r="A1316" s="21" t="s">
        <v>2704</v>
      </c>
      <c r="B1316" s="21">
        <v>22.135</v>
      </c>
      <c r="C1316" s="21">
        <v>8.17</v>
      </c>
      <c r="D1316" s="21" t="s">
        <v>4753</v>
      </c>
      <c r="E1316" s="21" t="s">
        <v>4753</v>
      </c>
      <c r="F1316" s="21" t="s">
        <v>4753</v>
      </c>
      <c r="G1316" s="21" t="s">
        <v>4754</v>
      </c>
      <c r="H1316" s="21" t="s">
        <v>4753</v>
      </c>
    </row>
    <row r="1317" ht="15.75" customHeight="1">
      <c r="A1317" s="21" t="s">
        <v>2706</v>
      </c>
      <c r="B1317" s="21">
        <v>33.33</v>
      </c>
      <c r="C1317" s="21">
        <v>7.61</v>
      </c>
      <c r="D1317" s="21" t="s">
        <v>4753</v>
      </c>
      <c r="E1317" s="21" t="s">
        <v>4753</v>
      </c>
      <c r="F1317" s="21" t="s">
        <v>4753</v>
      </c>
      <c r="G1317" s="21" t="s">
        <v>4754</v>
      </c>
      <c r="H1317" s="21" t="s">
        <v>4753</v>
      </c>
    </row>
    <row r="1318" ht="15.75" customHeight="1">
      <c r="A1318" s="21" t="s">
        <v>2708</v>
      </c>
      <c r="B1318" s="21">
        <v>31.13</v>
      </c>
      <c r="C1318" s="21">
        <v>10.1</v>
      </c>
      <c r="D1318" s="21" t="s">
        <v>4753</v>
      </c>
      <c r="E1318" s="21" t="s">
        <v>4753</v>
      </c>
      <c r="F1318" s="21" t="s">
        <v>4753</v>
      </c>
      <c r="G1318" s="21" t="s">
        <v>4754</v>
      </c>
      <c r="H1318" s="21" t="s">
        <v>4753</v>
      </c>
    </row>
    <row r="1319" ht="15.75" customHeight="1">
      <c r="A1319" s="21" t="s">
        <v>2710</v>
      </c>
      <c r="B1319" s="21">
        <v>28.9</v>
      </c>
      <c r="C1319" s="21">
        <v>11.24</v>
      </c>
      <c r="D1319" s="21" t="s">
        <v>4753</v>
      </c>
      <c r="E1319" s="21" t="s">
        <v>4753</v>
      </c>
      <c r="F1319" s="21" t="s">
        <v>4753</v>
      </c>
      <c r="G1319" s="21" t="s">
        <v>4754</v>
      </c>
      <c r="H1319" s="21" t="s">
        <v>4753</v>
      </c>
    </row>
    <row r="1320" ht="15.75" customHeight="1">
      <c r="A1320" s="21" t="s">
        <v>2712</v>
      </c>
      <c r="B1320" s="21">
        <v>43.31</v>
      </c>
      <c r="C1320" s="21">
        <v>6.1</v>
      </c>
      <c r="D1320" s="21" t="s">
        <v>4755</v>
      </c>
      <c r="E1320" s="21" t="s">
        <v>4755</v>
      </c>
      <c r="F1320" s="21" t="s">
        <v>4753</v>
      </c>
      <c r="G1320" s="21">
        <v>1.0</v>
      </c>
      <c r="H1320" s="21" t="s">
        <v>4753</v>
      </c>
    </row>
    <row r="1321" ht="15.75" customHeight="1">
      <c r="A1321" s="21" t="s">
        <v>2714</v>
      </c>
      <c r="B1321" s="21">
        <v>22.8</v>
      </c>
      <c r="C1321" s="21">
        <v>6.98</v>
      </c>
      <c r="D1321" s="21" t="s">
        <v>4753</v>
      </c>
      <c r="E1321" s="21" t="s">
        <v>4753</v>
      </c>
      <c r="F1321" s="21" t="s">
        <v>4753</v>
      </c>
      <c r="G1321" s="21" t="s">
        <v>4754</v>
      </c>
      <c r="H1321" s="21" t="s">
        <v>4753</v>
      </c>
    </row>
    <row r="1322" ht="15.75" customHeight="1">
      <c r="A1322" s="21" t="s">
        <v>2716</v>
      </c>
      <c r="B1322" s="21">
        <v>19.09</v>
      </c>
      <c r="C1322" s="21">
        <v>4.0</v>
      </c>
      <c r="D1322" s="21" t="s">
        <v>4755</v>
      </c>
      <c r="E1322" s="21" t="s">
        <v>4753</v>
      </c>
      <c r="F1322" s="21" t="s">
        <v>4753</v>
      </c>
      <c r="G1322" s="21">
        <v>1.0</v>
      </c>
      <c r="H1322" s="21" t="s">
        <v>4753</v>
      </c>
    </row>
    <row r="1323" ht="15.75" customHeight="1">
      <c r="A1323" s="21" t="s">
        <v>2718</v>
      </c>
      <c r="B1323" s="21">
        <v>23.37</v>
      </c>
      <c r="C1323" s="21">
        <v>4.23</v>
      </c>
      <c r="D1323" s="21" t="s">
        <v>4753</v>
      </c>
      <c r="E1323" s="21" t="s">
        <v>4753</v>
      </c>
      <c r="F1323" s="21" t="s">
        <v>4753</v>
      </c>
      <c r="G1323" s="21" t="s">
        <v>4754</v>
      </c>
      <c r="H1323" s="21" t="s">
        <v>4753</v>
      </c>
    </row>
    <row r="1324" ht="15.75" customHeight="1">
      <c r="A1324" s="21" t="s">
        <v>2720</v>
      </c>
      <c r="B1324" s="21">
        <v>33.44</v>
      </c>
      <c r="C1324" s="21">
        <v>4.72</v>
      </c>
      <c r="D1324" s="21" t="s">
        <v>4755</v>
      </c>
      <c r="E1324" s="21" t="s">
        <v>4753</v>
      </c>
      <c r="F1324" s="21" t="s">
        <v>4753</v>
      </c>
      <c r="G1324" s="21" t="s">
        <v>4754</v>
      </c>
      <c r="H1324" s="21" t="s">
        <v>4753</v>
      </c>
    </row>
    <row r="1325" ht="15.75" customHeight="1">
      <c r="A1325" s="21" t="s">
        <v>2722</v>
      </c>
      <c r="B1325" s="21">
        <v>28.05</v>
      </c>
      <c r="C1325" s="21">
        <v>5.63</v>
      </c>
      <c r="D1325" s="21" t="s">
        <v>4755</v>
      </c>
      <c r="E1325" s="21" t="s">
        <v>4753</v>
      </c>
      <c r="F1325" s="21" t="s">
        <v>4753</v>
      </c>
      <c r="G1325" s="21" t="s">
        <v>4754</v>
      </c>
      <c r="H1325" s="21" t="s">
        <v>4753</v>
      </c>
    </row>
    <row r="1326" ht="15.75" customHeight="1">
      <c r="A1326" s="21" t="s">
        <v>2724</v>
      </c>
      <c r="B1326" s="21">
        <v>27.72</v>
      </c>
      <c r="C1326" s="21">
        <v>5.83</v>
      </c>
      <c r="D1326" s="21" t="s">
        <v>4755</v>
      </c>
      <c r="E1326" s="21" t="s">
        <v>4753</v>
      </c>
      <c r="F1326" s="21" t="s">
        <v>4753</v>
      </c>
      <c r="G1326" s="21" t="s">
        <v>4754</v>
      </c>
      <c r="H1326" s="21" t="s">
        <v>4753</v>
      </c>
    </row>
    <row r="1327" ht="15.75" customHeight="1">
      <c r="A1327" s="21" t="s">
        <v>2726</v>
      </c>
      <c r="B1327" s="21">
        <v>29.81</v>
      </c>
      <c r="C1327" s="21">
        <v>9.23</v>
      </c>
      <c r="D1327" s="21" t="s">
        <v>4753</v>
      </c>
      <c r="E1327" s="21" t="s">
        <v>4753</v>
      </c>
      <c r="F1327" s="21" t="s">
        <v>4753</v>
      </c>
      <c r="G1327" s="21" t="s">
        <v>4754</v>
      </c>
      <c r="H1327" s="21" t="s">
        <v>4753</v>
      </c>
    </row>
    <row r="1328" ht="15.75" customHeight="1">
      <c r="A1328" s="21" t="s">
        <v>2728</v>
      </c>
      <c r="B1328" s="21">
        <v>23.98</v>
      </c>
      <c r="C1328" s="21">
        <v>9.89</v>
      </c>
      <c r="D1328" s="21" t="s">
        <v>4753</v>
      </c>
      <c r="E1328" s="21" t="s">
        <v>4753</v>
      </c>
      <c r="F1328" s="21" t="s">
        <v>4753</v>
      </c>
      <c r="G1328" s="21" t="s">
        <v>4754</v>
      </c>
      <c r="H1328" s="21" t="s">
        <v>4753</v>
      </c>
    </row>
    <row r="1329" ht="15.75" customHeight="1">
      <c r="A1329" s="21" t="s">
        <v>2730</v>
      </c>
      <c r="B1329" s="21">
        <v>17.34</v>
      </c>
      <c r="C1329" s="21">
        <v>12.0</v>
      </c>
      <c r="D1329" s="21" t="s">
        <v>4753</v>
      </c>
      <c r="E1329" s="21" t="s">
        <v>4753</v>
      </c>
      <c r="F1329" s="21" t="s">
        <v>4753</v>
      </c>
      <c r="G1329" s="21" t="s">
        <v>4754</v>
      </c>
      <c r="H1329" s="21" t="s">
        <v>4753</v>
      </c>
    </row>
    <row r="1330" ht="15.75" customHeight="1">
      <c r="A1330" s="21" t="s">
        <v>2732</v>
      </c>
      <c r="B1330" s="21">
        <v>40.39</v>
      </c>
      <c r="C1330" s="21">
        <v>4.24</v>
      </c>
      <c r="D1330" s="21" t="s">
        <v>4755</v>
      </c>
      <c r="E1330" s="21" t="s">
        <v>4753</v>
      </c>
      <c r="F1330" s="21" t="s">
        <v>4756</v>
      </c>
      <c r="G1330" s="21">
        <v>1.0</v>
      </c>
      <c r="H1330" s="21" t="s">
        <v>4753</v>
      </c>
    </row>
    <row r="1331" ht="15.75" customHeight="1">
      <c r="A1331" s="21" t="s">
        <v>2734</v>
      </c>
      <c r="B1331" s="21">
        <v>25.96</v>
      </c>
      <c r="C1331" s="21">
        <v>4.68</v>
      </c>
      <c r="D1331" s="21" t="s">
        <v>4755</v>
      </c>
      <c r="E1331" s="21" t="s">
        <v>4753</v>
      </c>
      <c r="F1331" s="21" t="s">
        <v>4756</v>
      </c>
      <c r="G1331" s="21">
        <v>1.0</v>
      </c>
      <c r="H1331" s="21" t="s">
        <v>4753</v>
      </c>
    </row>
    <row r="1332" ht="15.75" customHeight="1">
      <c r="A1332" s="21" t="s">
        <v>2736</v>
      </c>
      <c r="B1332" s="21">
        <v>17.68</v>
      </c>
      <c r="C1332" s="21">
        <v>8.57</v>
      </c>
      <c r="D1332" s="21" t="s">
        <v>4755</v>
      </c>
      <c r="E1332" s="21" t="s">
        <v>4753</v>
      </c>
      <c r="F1332" s="21" t="s">
        <v>4756</v>
      </c>
      <c r="G1332" s="21">
        <v>1.0</v>
      </c>
      <c r="H1332" s="21" t="s">
        <v>4753</v>
      </c>
    </row>
    <row r="1333" ht="15.75" customHeight="1">
      <c r="A1333" s="21" t="s">
        <v>2738</v>
      </c>
      <c r="B1333" s="21">
        <v>30.875</v>
      </c>
      <c r="C1333" s="21">
        <v>4.1</v>
      </c>
      <c r="D1333" s="21" t="s">
        <v>4753</v>
      </c>
      <c r="E1333" s="21" t="s">
        <v>4753</v>
      </c>
      <c r="F1333" s="21" t="s">
        <v>4753</v>
      </c>
      <c r="G1333" s="21" t="s">
        <v>4754</v>
      </c>
      <c r="H1333" s="21" t="s">
        <v>4753</v>
      </c>
    </row>
    <row r="1334" ht="15.75" customHeight="1">
      <c r="A1334" s="21" t="s">
        <v>2740</v>
      </c>
      <c r="B1334" s="21">
        <v>30.81</v>
      </c>
      <c r="C1334" s="21">
        <v>4.49</v>
      </c>
      <c r="D1334" s="21" t="s">
        <v>4753</v>
      </c>
      <c r="E1334" s="21" t="s">
        <v>4753</v>
      </c>
      <c r="F1334" s="21" t="s">
        <v>4753</v>
      </c>
      <c r="G1334" s="21" t="s">
        <v>4754</v>
      </c>
      <c r="H1334" s="21" t="s">
        <v>4753</v>
      </c>
    </row>
    <row r="1335" ht="15.75" customHeight="1">
      <c r="A1335" s="21" t="s">
        <v>2742</v>
      </c>
      <c r="B1335" s="21">
        <v>36.85</v>
      </c>
      <c r="C1335" s="21">
        <v>8.8</v>
      </c>
      <c r="D1335" s="21" t="s">
        <v>4753</v>
      </c>
      <c r="E1335" s="21" t="s">
        <v>4753</v>
      </c>
      <c r="F1335" s="21" t="s">
        <v>4753</v>
      </c>
      <c r="G1335" s="21">
        <v>2.0</v>
      </c>
      <c r="H1335" s="21" t="s">
        <v>4753</v>
      </c>
    </row>
    <row r="1336" ht="15.75" customHeight="1">
      <c r="A1336" s="21" t="s">
        <v>2744</v>
      </c>
      <c r="B1336" s="21">
        <v>35.86</v>
      </c>
      <c r="C1336" s="21">
        <v>7.93</v>
      </c>
      <c r="D1336" s="21" t="s">
        <v>4753</v>
      </c>
      <c r="E1336" s="21" t="s">
        <v>4753</v>
      </c>
      <c r="F1336" s="21" t="s">
        <v>4753</v>
      </c>
      <c r="G1336" s="21">
        <v>2.0</v>
      </c>
      <c r="H1336" s="21" t="s">
        <v>4753</v>
      </c>
    </row>
    <row r="1337" ht="15.75" customHeight="1">
      <c r="A1337" s="21" t="s">
        <v>2746</v>
      </c>
      <c r="B1337" s="21">
        <v>30.3</v>
      </c>
      <c r="C1337" s="21">
        <v>9.45</v>
      </c>
      <c r="D1337" s="21" t="s">
        <v>4753</v>
      </c>
      <c r="E1337" s="21" t="s">
        <v>4753</v>
      </c>
      <c r="F1337" s="21" t="s">
        <v>4753</v>
      </c>
      <c r="G1337" s="21">
        <v>2.0</v>
      </c>
      <c r="H1337" s="21" t="s">
        <v>4753</v>
      </c>
    </row>
    <row r="1338" ht="15.75" customHeight="1">
      <c r="A1338" s="21" t="s">
        <v>2748</v>
      </c>
      <c r="B1338" s="21">
        <v>32.015</v>
      </c>
      <c r="C1338" s="21">
        <v>7.67</v>
      </c>
      <c r="D1338" s="21" t="s">
        <v>4753</v>
      </c>
      <c r="E1338" s="21" t="s">
        <v>4753</v>
      </c>
      <c r="F1338" s="21" t="s">
        <v>4753</v>
      </c>
      <c r="G1338" s="21" t="s">
        <v>4754</v>
      </c>
      <c r="H1338" s="21" t="s">
        <v>4753</v>
      </c>
    </row>
    <row r="1339" ht="15.75" customHeight="1">
      <c r="A1339" s="21" t="s">
        <v>2750</v>
      </c>
      <c r="B1339" s="21">
        <v>25.06</v>
      </c>
      <c r="C1339" s="21">
        <v>10.53</v>
      </c>
      <c r="D1339" s="21" t="s">
        <v>4753</v>
      </c>
      <c r="E1339" s="21" t="s">
        <v>4753</v>
      </c>
      <c r="F1339" s="21" t="s">
        <v>4753</v>
      </c>
      <c r="G1339" s="21">
        <v>2.0</v>
      </c>
      <c r="H1339" s="21" t="s">
        <v>4753</v>
      </c>
    </row>
    <row r="1340" ht="15.75" customHeight="1">
      <c r="A1340" s="21" t="s">
        <v>2752</v>
      </c>
      <c r="B1340" s="21">
        <v>18.83</v>
      </c>
      <c r="C1340" s="21">
        <v>10.08</v>
      </c>
      <c r="D1340" s="21" t="s">
        <v>4755</v>
      </c>
      <c r="E1340" s="21" t="s">
        <v>4753</v>
      </c>
      <c r="F1340" s="21" t="s">
        <v>4753</v>
      </c>
      <c r="G1340" s="21" t="s">
        <v>4754</v>
      </c>
      <c r="H1340" s="21" t="s">
        <v>4753</v>
      </c>
    </row>
    <row r="1341" ht="15.75" customHeight="1">
      <c r="A1341" s="21" t="s">
        <v>2754</v>
      </c>
      <c r="B1341" s="21">
        <v>47.52</v>
      </c>
      <c r="C1341" s="21">
        <v>11.39</v>
      </c>
      <c r="D1341" s="21" t="s">
        <v>4755</v>
      </c>
      <c r="E1341" s="21" t="s">
        <v>4753</v>
      </c>
      <c r="F1341" s="21" t="s">
        <v>4753</v>
      </c>
      <c r="G1341" s="21">
        <v>1.0</v>
      </c>
      <c r="H1341" s="21" t="s">
        <v>4753</v>
      </c>
    </row>
    <row r="1342" ht="15.75" customHeight="1">
      <c r="A1342" s="21" t="s">
        <v>2756</v>
      </c>
      <c r="B1342" s="21">
        <v>37.82</v>
      </c>
      <c r="C1342" s="21">
        <v>6.36</v>
      </c>
      <c r="D1342" s="21" t="s">
        <v>4753</v>
      </c>
      <c r="E1342" s="21" t="s">
        <v>4753</v>
      </c>
      <c r="F1342" s="21" t="s">
        <v>4753</v>
      </c>
      <c r="G1342" s="21" t="s">
        <v>4754</v>
      </c>
      <c r="H1342" s="21" t="s">
        <v>4753</v>
      </c>
    </row>
    <row r="1343" ht="15.75" customHeight="1">
      <c r="A1343" s="21" t="s">
        <v>2758</v>
      </c>
      <c r="B1343" s="21">
        <v>44.16</v>
      </c>
      <c r="C1343" s="21">
        <v>5.31</v>
      </c>
      <c r="D1343" s="21" t="s">
        <v>4755</v>
      </c>
      <c r="E1343" s="21" t="s">
        <v>4753</v>
      </c>
      <c r="F1343" s="21" t="s">
        <v>4753</v>
      </c>
      <c r="G1343" s="21" t="s">
        <v>4754</v>
      </c>
      <c r="H1343" s="21" t="s">
        <v>4753</v>
      </c>
    </row>
    <row r="1344" ht="15.75" customHeight="1">
      <c r="A1344" s="21" t="s">
        <v>2760</v>
      </c>
      <c r="B1344" s="21">
        <v>37.05</v>
      </c>
      <c r="C1344" s="21">
        <v>4.74</v>
      </c>
      <c r="D1344" s="21" t="s">
        <v>4753</v>
      </c>
      <c r="E1344" s="21" t="s">
        <v>4753</v>
      </c>
      <c r="F1344" s="21" t="s">
        <v>4756</v>
      </c>
      <c r="G1344" s="21">
        <v>1.0</v>
      </c>
      <c r="H1344" s="21" t="s">
        <v>4753</v>
      </c>
    </row>
    <row r="1345" ht="15.75" customHeight="1">
      <c r="A1345" s="21" t="s">
        <v>2762</v>
      </c>
      <c r="B1345" s="21">
        <v>18.66</v>
      </c>
      <c r="C1345" s="21">
        <v>11.35</v>
      </c>
      <c r="D1345" s="21" t="s">
        <v>4753</v>
      </c>
      <c r="E1345" s="21" t="s">
        <v>4753</v>
      </c>
      <c r="F1345" s="21" t="s">
        <v>4753</v>
      </c>
      <c r="G1345" s="21" t="s">
        <v>4754</v>
      </c>
      <c r="H1345" s="21" t="s">
        <v>4753</v>
      </c>
    </row>
    <row r="1346" ht="15.75" customHeight="1">
      <c r="A1346" s="21" t="s">
        <v>2764</v>
      </c>
      <c r="B1346" s="21">
        <v>36.2</v>
      </c>
      <c r="C1346" s="21">
        <v>6.81</v>
      </c>
      <c r="D1346" s="21" t="s">
        <v>4755</v>
      </c>
      <c r="E1346" s="21" t="s">
        <v>4753</v>
      </c>
      <c r="F1346" s="21" t="s">
        <v>4753</v>
      </c>
      <c r="G1346" s="21">
        <v>1.0</v>
      </c>
      <c r="H1346" s="21" t="s">
        <v>4753</v>
      </c>
    </row>
    <row r="1347" ht="15.75" customHeight="1">
      <c r="A1347" s="21" t="s">
        <v>2766</v>
      </c>
      <c r="B1347" s="21">
        <v>18.87</v>
      </c>
      <c r="C1347" s="21">
        <v>8.06</v>
      </c>
      <c r="D1347" s="21" t="s">
        <v>4753</v>
      </c>
      <c r="E1347" s="21" t="s">
        <v>4753</v>
      </c>
      <c r="F1347" s="21" t="s">
        <v>4753</v>
      </c>
      <c r="G1347" s="21" t="s">
        <v>4754</v>
      </c>
      <c r="H1347" s="21" t="s">
        <v>4753</v>
      </c>
    </row>
    <row r="1348" ht="15.75" customHeight="1">
      <c r="A1348" s="21" t="s">
        <v>2768</v>
      </c>
      <c r="B1348" s="21">
        <v>32.3</v>
      </c>
      <c r="C1348" s="21">
        <v>6.74</v>
      </c>
      <c r="D1348" s="21" t="s">
        <v>4755</v>
      </c>
      <c r="E1348" s="21" t="s">
        <v>4753</v>
      </c>
      <c r="F1348" s="21" t="s">
        <v>4753</v>
      </c>
      <c r="G1348" s="21">
        <v>1.0</v>
      </c>
      <c r="H1348" s="21" t="s">
        <v>4753</v>
      </c>
    </row>
    <row r="1349" ht="15.75" customHeight="1">
      <c r="A1349" s="21" t="s">
        <v>2770</v>
      </c>
      <c r="B1349" s="21">
        <v>22.64</v>
      </c>
      <c r="C1349" s="21">
        <v>6.54</v>
      </c>
      <c r="D1349" s="21" t="s">
        <v>4755</v>
      </c>
      <c r="E1349" s="21" t="s">
        <v>4753</v>
      </c>
      <c r="F1349" s="21" t="s">
        <v>4753</v>
      </c>
      <c r="G1349" s="21">
        <v>2.0</v>
      </c>
      <c r="H1349" s="21" t="s">
        <v>4753</v>
      </c>
    </row>
    <row r="1350" ht="15.75" customHeight="1">
      <c r="A1350" s="21" t="s">
        <v>2772</v>
      </c>
      <c r="B1350" s="21">
        <v>28.69</v>
      </c>
      <c r="C1350" s="21">
        <v>5.4</v>
      </c>
      <c r="D1350" s="21" t="s">
        <v>4753</v>
      </c>
      <c r="E1350" s="21" t="s">
        <v>4753</v>
      </c>
      <c r="F1350" s="21" t="s">
        <v>4753</v>
      </c>
      <c r="G1350" s="21" t="s">
        <v>4754</v>
      </c>
      <c r="H1350" s="21" t="s">
        <v>4753</v>
      </c>
    </row>
    <row r="1351" ht="15.75" customHeight="1">
      <c r="A1351" s="21" t="s">
        <v>2774</v>
      </c>
      <c r="B1351" s="21">
        <v>28.16</v>
      </c>
      <c r="C1351" s="21">
        <v>5.58</v>
      </c>
      <c r="D1351" s="21" t="s">
        <v>4755</v>
      </c>
      <c r="E1351" s="21" t="s">
        <v>4753</v>
      </c>
      <c r="F1351" s="21" t="s">
        <v>4753</v>
      </c>
      <c r="G1351" s="21" t="s">
        <v>4754</v>
      </c>
      <c r="H1351" s="21" t="s">
        <v>4753</v>
      </c>
    </row>
    <row r="1352" ht="15.75" customHeight="1">
      <c r="A1352" s="21" t="s">
        <v>2776</v>
      </c>
      <c r="B1352" s="21">
        <v>45.54</v>
      </c>
      <c r="C1352" s="21">
        <v>5.84</v>
      </c>
      <c r="D1352" s="21" t="s">
        <v>4753</v>
      </c>
      <c r="E1352" s="21" t="s">
        <v>4753</v>
      </c>
      <c r="F1352" s="21" t="s">
        <v>4756</v>
      </c>
      <c r="G1352" s="21">
        <v>1.0</v>
      </c>
      <c r="H1352" s="21" t="s">
        <v>4753</v>
      </c>
    </row>
    <row r="1353" ht="15.75" customHeight="1">
      <c r="A1353" s="21" t="s">
        <v>2778</v>
      </c>
      <c r="B1353" s="21">
        <v>28.7</v>
      </c>
      <c r="C1353" s="21">
        <v>4.2</v>
      </c>
      <c r="D1353" s="21" t="s">
        <v>4753</v>
      </c>
      <c r="E1353" s="21" t="s">
        <v>4753</v>
      </c>
      <c r="F1353" s="21" t="s">
        <v>4753</v>
      </c>
      <c r="G1353" s="21" t="s">
        <v>4754</v>
      </c>
      <c r="H1353" s="21" t="s">
        <v>4753</v>
      </c>
    </row>
    <row r="1354" ht="15.75" customHeight="1">
      <c r="A1354" s="21" t="s">
        <v>2780</v>
      </c>
      <c r="B1354" s="21">
        <v>27.74</v>
      </c>
      <c r="C1354" s="21">
        <v>6.06</v>
      </c>
      <c r="D1354" s="21" t="s">
        <v>4755</v>
      </c>
      <c r="E1354" s="21" t="s">
        <v>4753</v>
      </c>
      <c r="F1354" s="21" t="s">
        <v>4753</v>
      </c>
      <c r="G1354" s="21" t="s">
        <v>4754</v>
      </c>
      <c r="H1354" s="21" t="s">
        <v>4753</v>
      </c>
    </row>
    <row r="1355" ht="15.75" customHeight="1">
      <c r="A1355" s="21" t="s">
        <v>2782</v>
      </c>
      <c r="B1355" s="21">
        <v>36.955</v>
      </c>
      <c r="C1355" s="21">
        <v>7.57</v>
      </c>
      <c r="D1355" s="21" t="s">
        <v>4753</v>
      </c>
      <c r="E1355" s="21" t="s">
        <v>4753</v>
      </c>
      <c r="F1355" s="21" t="s">
        <v>4753</v>
      </c>
      <c r="G1355" s="21" t="s">
        <v>4754</v>
      </c>
      <c r="H1355" s="21" t="s">
        <v>4753</v>
      </c>
    </row>
    <row r="1356" ht="15.75" customHeight="1">
      <c r="A1356" s="21" t="s">
        <v>2784</v>
      </c>
      <c r="B1356" s="21">
        <v>30.69</v>
      </c>
      <c r="C1356" s="21">
        <v>6.15</v>
      </c>
      <c r="D1356" s="21" t="s">
        <v>4753</v>
      </c>
      <c r="E1356" s="21" t="s">
        <v>4753</v>
      </c>
      <c r="F1356" s="21" t="s">
        <v>4753</v>
      </c>
      <c r="G1356" s="21" t="s">
        <v>4754</v>
      </c>
      <c r="H1356" s="21" t="s">
        <v>4753</v>
      </c>
    </row>
    <row r="1357" ht="15.75" customHeight="1">
      <c r="A1357" s="21" t="s">
        <v>2786</v>
      </c>
      <c r="B1357" s="21">
        <v>24.985</v>
      </c>
      <c r="C1357" s="21">
        <v>4.56</v>
      </c>
      <c r="D1357" s="21" t="s">
        <v>4753</v>
      </c>
      <c r="E1357" s="21" t="s">
        <v>4753</v>
      </c>
      <c r="F1357" s="21" t="s">
        <v>4753</v>
      </c>
      <c r="G1357" s="21" t="s">
        <v>4754</v>
      </c>
      <c r="H1357" s="21" t="s">
        <v>4753</v>
      </c>
    </row>
    <row r="1358" ht="15.75" customHeight="1">
      <c r="A1358" s="21" t="s">
        <v>2788</v>
      </c>
      <c r="B1358" s="21">
        <v>39.42</v>
      </c>
      <c r="C1358" s="21">
        <v>4.72</v>
      </c>
      <c r="D1358" s="21" t="s">
        <v>4755</v>
      </c>
      <c r="E1358" s="21" t="s">
        <v>4753</v>
      </c>
      <c r="F1358" s="21" t="s">
        <v>4753</v>
      </c>
      <c r="G1358" s="21">
        <v>1.0</v>
      </c>
      <c r="H1358" s="21" t="s">
        <v>4753</v>
      </c>
    </row>
    <row r="1359" ht="15.75" customHeight="1">
      <c r="A1359" s="21" t="s">
        <v>2790</v>
      </c>
      <c r="B1359" s="21">
        <v>16.8</v>
      </c>
      <c r="C1359" s="21">
        <v>7.98</v>
      </c>
      <c r="D1359" s="21" t="s">
        <v>4753</v>
      </c>
      <c r="E1359" s="21" t="s">
        <v>4753</v>
      </c>
      <c r="F1359" s="21" t="s">
        <v>4753</v>
      </c>
      <c r="G1359" s="21" t="s">
        <v>4754</v>
      </c>
      <c r="H1359" s="21" t="s">
        <v>4753</v>
      </c>
    </row>
    <row r="1360" ht="15.75" customHeight="1">
      <c r="A1360" s="21" t="s">
        <v>2792</v>
      </c>
      <c r="B1360" s="21">
        <v>23.275</v>
      </c>
      <c r="C1360" s="21">
        <v>6.26</v>
      </c>
      <c r="D1360" s="21" t="s">
        <v>4755</v>
      </c>
      <c r="E1360" s="21" t="s">
        <v>4753</v>
      </c>
      <c r="F1360" s="21" t="s">
        <v>4756</v>
      </c>
      <c r="G1360" s="21">
        <v>1.0</v>
      </c>
      <c r="H1360" s="21" t="s">
        <v>4753</v>
      </c>
    </row>
    <row r="1361" ht="15.75" customHeight="1">
      <c r="A1361" s="21" t="s">
        <v>2794</v>
      </c>
      <c r="B1361" s="21">
        <v>22.8</v>
      </c>
      <c r="C1361" s="21">
        <v>4.29</v>
      </c>
      <c r="D1361" s="21" t="s">
        <v>4755</v>
      </c>
      <c r="E1361" s="21" t="s">
        <v>4753</v>
      </c>
      <c r="F1361" s="21" t="s">
        <v>4756</v>
      </c>
      <c r="G1361" s="21">
        <v>1.0</v>
      </c>
      <c r="H1361" s="21" t="s">
        <v>4753</v>
      </c>
    </row>
    <row r="1362" ht="15.75" customHeight="1">
      <c r="A1362" s="21" t="s">
        <v>2796</v>
      </c>
      <c r="B1362" s="21">
        <v>24.3</v>
      </c>
      <c r="C1362" s="21">
        <v>5.43</v>
      </c>
      <c r="D1362" s="21" t="s">
        <v>4753</v>
      </c>
      <c r="E1362" s="21" t="s">
        <v>4753</v>
      </c>
      <c r="F1362" s="21" t="s">
        <v>4753</v>
      </c>
      <c r="G1362" s="21">
        <v>2.0</v>
      </c>
      <c r="H1362" s="21" t="s">
        <v>4753</v>
      </c>
    </row>
    <row r="1363" ht="15.75" customHeight="1">
      <c r="A1363" s="21" t="s">
        <v>2798</v>
      </c>
      <c r="B1363" s="21">
        <v>25.13</v>
      </c>
      <c r="C1363" s="21">
        <v>8.0</v>
      </c>
      <c r="D1363" s="21" t="s">
        <v>4755</v>
      </c>
      <c r="E1363" s="21" t="s">
        <v>4753</v>
      </c>
      <c r="F1363" s="21" t="s">
        <v>4753</v>
      </c>
      <c r="G1363" s="21">
        <v>1.0</v>
      </c>
      <c r="H1363" s="21" t="s">
        <v>4753</v>
      </c>
    </row>
    <row r="1364" ht="15.75" customHeight="1">
      <c r="A1364" s="21" t="s">
        <v>2800</v>
      </c>
      <c r="B1364" s="21">
        <v>22.72</v>
      </c>
      <c r="C1364" s="21">
        <v>9.96</v>
      </c>
      <c r="D1364" s="21" t="s">
        <v>4755</v>
      </c>
      <c r="E1364" s="21" t="s">
        <v>4753</v>
      </c>
      <c r="F1364" s="21" t="s">
        <v>4753</v>
      </c>
      <c r="G1364" s="21">
        <v>2.0</v>
      </c>
      <c r="H1364" s="21" t="s">
        <v>4753</v>
      </c>
    </row>
    <row r="1365" ht="15.75" customHeight="1">
      <c r="A1365" s="21" t="s">
        <v>2802</v>
      </c>
      <c r="B1365" s="21">
        <v>32.6</v>
      </c>
      <c r="C1365" s="21">
        <v>6.8</v>
      </c>
      <c r="D1365" s="21" t="s">
        <v>4755</v>
      </c>
      <c r="E1365" s="21" t="s">
        <v>4753</v>
      </c>
      <c r="F1365" s="21" t="s">
        <v>4753</v>
      </c>
      <c r="G1365" s="21" t="s">
        <v>4754</v>
      </c>
      <c r="H1365" s="21" t="s">
        <v>4753</v>
      </c>
    </row>
    <row r="1366" ht="15.75" customHeight="1">
      <c r="A1366" s="21" t="s">
        <v>2804</v>
      </c>
      <c r="B1366" s="21">
        <v>17.28</v>
      </c>
      <c r="C1366" s="21">
        <v>6.22</v>
      </c>
      <c r="D1366" s="21" t="s">
        <v>4755</v>
      </c>
      <c r="E1366" s="21" t="s">
        <v>4753</v>
      </c>
      <c r="F1366" s="21" t="s">
        <v>4753</v>
      </c>
      <c r="G1366" s="21">
        <v>2.0</v>
      </c>
      <c r="H1366" s="21" t="s">
        <v>4753</v>
      </c>
    </row>
    <row r="1367" ht="15.75" customHeight="1">
      <c r="A1367" s="21" t="s">
        <v>2806</v>
      </c>
      <c r="B1367" s="21">
        <v>27.92</v>
      </c>
      <c r="C1367" s="21">
        <v>5.79</v>
      </c>
      <c r="D1367" s="21" t="s">
        <v>4753</v>
      </c>
      <c r="E1367" s="21" t="s">
        <v>4753</v>
      </c>
      <c r="F1367" s="21" t="s">
        <v>4753</v>
      </c>
      <c r="G1367" s="21">
        <v>1.0</v>
      </c>
      <c r="H1367" s="21" t="s">
        <v>4753</v>
      </c>
    </row>
    <row r="1368" ht="15.75" customHeight="1">
      <c r="A1368" s="21" t="s">
        <v>2808</v>
      </c>
      <c r="B1368" s="21">
        <v>38.285</v>
      </c>
      <c r="C1368" s="21">
        <v>5.41</v>
      </c>
      <c r="D1368" s="21" t="s">
        <v>4753</v>
      </c>
      <c r="E1368" s="21" t="s">
        <v>4753</v>
      </c>
      <c r="F1368" s="21" t="s">
        <v>4753</v>
      </c>
      <c r="G1368" s="21" t="s">
        <v>4754</v>
      </c>
      <c r="H1368" s="21" t="s">
        <v>4753</v>
      </c>
    </row>
    <row r="1369" ht="15.75" customHeight="1">
      <c r="A1369" s="21" t="s">
        <v>2810</v>
      </c>
      <c r="B1369" s="21">
        <v>16.48</v>
      </c>
      <c r="C1369" s="21">
        <v>11.05</v>
      </c>
      <c r="D1369" s="21" t="s">
        <v>4753</v>
      </c>
      <c r="E1369" s="21" t="s">
        <v>4753</v>
      </c>
      <c r="F1369" s="21" t="s">
        <v>4753</v>
      </c>
      <c r="G1369" s="21" t="s">
        <v>4754</v>
      </c>
      <c r="H1369" s="21" t="s">
        <v>4753</v>
      </c>
    </row>
    <row r="1370" ht="15.75" customHeight="1">
      <c r="A1370" s="21" t="s">
        <v>2812</v>
      </c>
      <c r="B1370" s="21">
        <v>38.57</v>
      </c>
      <c r="C1370" s="21">
        <v>6.27</v>
      </c>
      <c r="D1370" s="21" t="s">
        <v>4753</v>
      </c>
      <c r="E1370" s="21" t="s">
        <v>4753</v>
      </c>
      <c r="F1370" s="21" t="s">
        <v>4753</v>
      </c>
      <c r="G1370" s="21" t="s">
        <v>4754</v>
      </c>
      <c r="H1370" s="21" t="s">
        <v>4753</v>
      </c>
    </row>
    <row r="1371" ht="15.75" customHeight="1">
      <c r="A1371" s="21" t="s">
        <v>2814</v>
      </c>
      <c r="B1371" s="21">
        <v>43.85</v>
      </c>
      <c r="C1371" s="21">
        <v>4.77</v>
      </c>
      <c r="D1371" s="21" t="s">
        <v>4755</v>
      </c>
      <c r="E1371" s="21" t="s">
        <v>4753</v>
      </c>
      <c r="F1371" s="21" t="s">
        <v>4753</v>
      </c>
      <c r="G1371" s="21" t="s">
        <v>4754</v>
      </c>
      <c r="H1371" s="21" t="s">
        <v>4753</v>
      </c>
    </row>
    <row r="1372" ht="15.75" customHeight="1">
      <c r="A1372" s="21" t="s">
        <v>2816</v>
      </c>
      <c r="B1372" s="21">
        <v>30.11</v>
      </c>
      <c r="C1372" s="21">
        <v>4.08</v>
      </c>
      <c r="D1372" s="21" t="s">
        <v>4753</v>
      </c>
      <c r="E1372" s="21" t="s">
        <v>4753</v>
      </c>
      <c r="F1372" s="21" t="s">
        <v>4753</v>
      </c>
      <c r="G1372" s="21" t="s">
        <v>4754</v>
      </c>
      <c r="H1372" s="21" t="s">
        <v>4753</v>
      </c>
    </row>
    <row r="1373" ht="15.75" customHeight="1">
      <c r="A1373" s="21" t="s">
        <v>2818</v>
      </c>
      <c r="B1373" s="21">
        <v>31.59</v>
      </c>
      <c r="C1373" s="21">
        <v>6.01</v>
      </c>
      <c r="D1373" s="21" t="s">
        <v>4753</v>
      </c>
      <c r="E1373" s="21" t="s">
        <v>4753</v>
      </c>
      <c r="F1373" s="21" t="s">
        <v>4753</v>
      </c>
      <c r="G1373" s="21" t="s">
        <v>4754</v>
      </c>
      <c r="H1373" s="21" t="s">
        <v>4753</v>
      </c>
    </row>
    <row r="1374" ht="15.75" customHeight="1">
      <c r="A1374" s="21" t="s">
        <v>2820</v>
      </c>
      <c r="B1374" s="21">
        <v>40.15</v>
      </c>
      <c r="C1374" s="21">
        <v>11.84</v>
      </c>
      <c r="D1374" s="21" t="s">
        <v>4753</v>
      </c>
      <c r="E1374" s="21" t="s">
        <v>4753</v>
      </c>
      <c r="F1374" s="21" t="s">
        <v>4753</v>
      </c>
      <c r="G1374" s="21" t="s">
        <v>4754</v>
      </c>
      <c r="H1374" s="21" t="s">
        <v>4753</v>
      </c>
    </row>
    <row r="1375" ht="15.75" customHeight="1">
      <c r="A1375" s="21" t="s">
        <v>2822</v>
      </c>
      <c r="B1375" s="21">
        <v>40.7</v>
      </c>
      <c r="C1375" s="21">
        <v>6.27</v>
      </c>
      <c r="D1375" s="21" t="s">
        <v>4755</v>
      </c>
      <c r="E1375" s="21" t="s">
        <v>4753</v>
      </c>
      <c r="F1375" s="21" t="s">
        <v>4756</v>
      </c>
      <c r="G1375" s="21">
        <v>1.0</v>
      </c>
      <c r="H1375" s="21" t="s">
        <v>4753</v>
      </c>
    </row>
    <row r="1376" ht="15.75" customHeight="1">
      <c r="A1376" s="21" t="s">
        <v>2824</v>
      </c>
      <c r="B1376" s="21">
        <v>40.76</v>
      </c>
      <c r="C1376" s="21">
        <v>5.28</v>
      </c>
      <c r="D1376" s="21" t="s">
        <v>4753</v>
      </c>
      <c r="E1376" s="21" t="s">
        <v>4753</v>
      </c>
      <c r="F1376" s="21" t="s">
        <v>4753</v>
      </c>
      <c r="G1376" s="21" t="s">
        <v>4754</v>
      </c>
      <c r="H1376" s="21" t="s">
        <v>4753</v>
      </c>
    </row>
    <row r="1377" ht="15.75" customHeight="1">
      <c r="A1377" s="21" t="s">
        <v>2826</v>
      </c>
      <c r="B1377" s="21">
        <v>29.7</v>
      </c>
      <c r="C1377" s="21">
        <v>7.03</v>
      </c>
      <c r="D1377" s="21" t="s">
        <v>4753</v>
      </c>
      <c r="E1377" s="21" t="s">
        <v>4753</v>
      </c>
      <c r="F1377" s="21" t="s">
        <v>4753</v>
      </c>
      <c r="G1377" s="21" t="s">
        <v>4754</v>
      </c>
      <c r="H1377" s="21" t="s">
        <v>4753</v>
      </c>
    </row>
    <row r="1378" ht="15.75" customHeight="1">
      <c r="A1378" s="21" t="s">
        <v>2828</v>
      </c>
      <c r="B1378" s="21">
        <v>40.58</v>
      </c>
      <c r="C1378" s="21">
        <v>5.32</v>
      </c>
      <c r="D1378" s="21" t="s">
        <v>4755</v>
      </c>
      <c r="E1378" s="21" t="s">
        <v>4753</v>
      </c>
      <c r="F1378" s="21" t="s">
        <v>4756</v>
      </c>
      <c r="G1378" s="21">
        <v>1.0</v>
      </c>
      <c r="H1378" s="21" t="s">
        <v>4753</v>
      </c>
    </row>
    <row r="1379" ht="15.75" customHeight="1">
      <c r="A1379" s="21" t="s">
        <v>2830</v>
      </c>
      <c r="B1379" s="21">
        <v>33.06</v>
      </c>
      <c r="C1379" s="21">
        <v>9.59</v>
      </c>
      <c r="D1379" s="21" t="s">
        <v>4755</v>
      </c>
      <c r="E1379" s="21" t="s">
        <v>4753</v>
      </c>
      <c r="F1379" s="21" t="s">
        <v>4753</v>
      </c>
      <c r="G1379" s="21" t="s">
        <v>4754</v>
      </c>
      <c r="H1379" s="21" t="s">
        <v>4753</v>
      </c>
    </row>
    <row r="1380" ht="15.75" customHeight="1">
      <c r="A1380" s="21" t="s">
        <v>2832</v>
      </c>
      <c r="B1380" s="21">
        <v>26.62</v>
      </c>
      <c r="C1380" s="21">
        <v>6.15</v>
      </c>
      <c r="D1380" s="21" t="s">
        <v>4755</v>
      </c>
      <c r="E1380" s="21" t="s">
        <v>4753</v>
      </c>
      <c r="F1380" s="21" t="s">
        <v>4753</v>
      </c>
      <c r="G1380" s="21" t="s">
        <v>4754</v>
      </c>
      <c r="H1380" s="21" t="s">
        <v>4753</v>
      </c>
    </row>
    <row r="1381" ht="15.75" customHeight="1">
      <c r="A1381" s="21" t="s">
        <v>2834</v>
      </c>
      <c r="B1381" s="21">
        <v>37.1</v>
      </c>
      <c r="C1381" s="21">
        <v>11.08</v>
      </c>
      <c r="D1381" s="21" t="s">
        <v>4753</v>
      </c>
      <c r="E1381" s="21" t="s">
        <v>4753</v>
      </c>
      <c r="F1381" s="21" t="s">
        <v>4753</v>
      </c>
      <c r="G1381" s="21" t="s">
        <v>4754</v>
      </c>
      <c r="H1381" s="21" t="s">
        <v>4753</v>
      </c>
    </row>
    <row r="1382" ht="15.75" customHeight="1">
      <c r="A1382" s="21" t="s">
        <v>2836</v>
      </c>
      <c r="B1382" s="21">
        <v>18.28</v>
      </c>
      <c r="C1382" s="21">
        <v>7.95</v>
      </c>
      <c r="D1382" s="21" t="s">
        <v>4753</v>
      </c>
      <c r="E1382" s="21" t="s">
        <v>4753</v>
      </c>
      <c r="F1382" s="21" t="s">
        <v>4753</v>
      </c>
      <c r="G1382" s="21" t="s">
        <v>4754</v>
      </c>
      <c r="H1382" s="21" t="s">
        <v>4753</v>
      </c>
    </row>
    <row r="1383" ht="15.75" customHeight="1">
      <c r="A1383" s="21" t="s">
        <v>2838</v>
      </c>
      <c r="B1383" s="21">
        <v>35.815</v>
      </c>
      <c r="C1383" s="21">
        <v>6.23</v>
      </c>
      <c r="D1383" s="21" t="s">
        <v>4753</v>
      </c>
      <c r="E1383" s="21" t="s">
        <v>4753</v>
      </c>
      <c r="F1383" s="21" t="s">
        <v>4753</v>
      </c>
      <c r="G1383" s="21" t="s">
        <v>4754</v>
      </c>
      <c r="H1383" s="21" t="s">
        <v>4753</v>
      </c>
    </row>
    <row r="1384" ht="15.75" customHeight="1">
      <c r="A1384" s="21" t="s">
        <v>2840</v>
      </c>
      <c r="B1384" s="21">
        <v>30.69</v>
      </c>
      <c r="C1384" s="21">
        <v>6.5</v>
      </c>
      <c r="D1384" s="21" t="s">
        <v>4753</v>
      </c>
      <c r="E1384" s="21" t="s">
        <v>4753</v>
      </c>
      <c r="F1384" s="21" t="s">
        <v>4753</v>
      </c>
      <c r="G1384" s="21" t="s">
        <v>4754</v>
      </c>
      <c r="H1384" s="21" t="s">
        <v>4753</v>
      </c>
    </row>
    <row r="1385" ht="15.75" customHeight="1">
      <c r="A1385" s="21" t="s">
        <v>2842</v>
      </c>
      <c r="B1385" s="21">
        <v>26.125</v>
      </c>
      <c r="C1385" s="21">
        <v>5.22</v>
      </c>
      <c r="D1385" s="21" t="s">
        <v>4753</v>
      </c>
      <c r="E1385" s="21" t="s">
        <v>4753</v>
      </c>
      <c r="F1385" s="21" t="s">
        <v>4753</v>
      </c>
      <c r="G1385" s="21" t="s">
        <v>4754</v>
      </c>
      <c r="H1385" s="21" t="s">
        <v>4753</v>
      </c>
    </row>
    <row r="1386" ht="15.75" customHeight="1">
      <c r="A1386" s="21" t="s">
        <v>2844</v>
      </c>
      <c r="B1386" s="21">
        <v>34.58</v>
      </c>
      <c r="C1386" s="21">
        <v>6.3</v>
      </c>
      <c r="D1386" s="21" t="s">
        <v>4753</v>
      </c>
      <c r="E1386" s="21" t="s">
        <v>4753</v>
      </c>
      <c r="F1386" s="21" t="s">
        <v>4756</v>
      </c>
      <c r="G1386" s="21">
        <v>1.0</v>
      </c>
      <c r="H1386" s="21" t="s">
        <v>4753</v>
      </c>
    </row>
    <row r="1387" ht="15.75" customHeight="1">
      <c r="A1387" s="21" t="s">
        <v>2846</v>
      </c>
      <c r="B1387" s="21">
        <v>27.4</v>
      </c>
      <c r="C1387" s="21">
        <v>8.84</v>
      </c>
      <c r="D1387" s="21" t="s">
        <v>4753</v>
      </c>
      <c r="E1387" s="21" t="s">
        <v>4753</v>
      </c>
      <c r="F1387" s="21" t="s">
        <v>4753</v>
      </c>
      <c r="G1387" s="21" t="s">
        <v>4754</v>
      </c>
      <c r="H1387" s="21" t="s">
        <v>4753</v>
      </c>
    </row>
    <row r="1388" ht="15.75" customHeight="1">
      <c r="A1388" s="21" t="s">
        <v>2848</v>
      </c>
      <c r="B1388" s="21">
        <v>27.53</v>
      </c>
      <c r="C1388" s="21">
        <v>4.11</v>
      </c>
      <c r="D1388" s="21" t="s">
        <v>4753</v>
      </c>
      <c r="E1388" s="21" t="s">
        <v>4753</v>
      </c>
      <c r="F1388" s="21" t="s">
        <v>4753</v>
      </c>
      <c r="G1388" s="21">
        <v>1.0</v>
      </c>
      <c r="H1388" s="21" t="s">
        <v>4753</v>
      </c>
    </row>
    <row r="1389" ht="15.75" customHeight="1">
      <c r="A1389" s="21" t="s">
        <v>2850</v>
      </c>
      <c r="B1389" s="21">
        <v>33.0</v>
      </c>
      <c r="C1389" s="21">
        <v>4.57</v>
      </c>
      <c r="D1389" s="21" t="s">
        <v>4753</v>
      </c>
      <c r="E1389" s="21" t="s">
        <v>4753</v>
      </c>
      <c r="F1389" s="21" t="s">
        <v>4753</v>
      </c>
      <c r="G1389" s="21" t="s">
        <v>4754</v>
      </c>
      <c r="H1389" s="21" t="s">
        <v>4753</v>
      </c>
    </row>
    <row r="1390" ht="15.75" customHeight="1">
      <c r="A1390" s="21" t="s">
        <v>2852</v>
      </c>
      <c r="B1390" s="21">
        <v>25.78</v>
      </c>
      <c r="C1390" s="21">
        <v>11.06</v>
      </c>
      <c r="D1390" s="21" t="s">
        <v>4755</v>
      </c>
      <c r="E1390" s="21" t="s">
        <v>4753</v>
      </c>
      <c r="F1390" s="21" t="s">
        <v>4753</v>
      </c>
      <c r="G1390" s="21" t="s">
        <v>4754</v>
      </c>
      <c r="H1390" s="21" t="s">
        <v>4753</v>
      </c>
    </row>
    <row r="1391" ht="15.75" customHeight="1">
      <c r="A1391" s="21" t="s">
        <v>2854</v>
      </c>
      <c r="B1391" s="21">
        <v>22.66</v>
      </c>
      <c r="C1391" s="21">
        <v>10.68</v>
      </c>
      <c r="D1391" s="21" t="s">
        <v>4753</v>
      </c>
      <c r="E1391" s="21" t="s">
        <v>4753</v>
      </c>
      <c r="F1391" s="21" t="s">
        <v>4753</v>
      </c>
      <c r="G1391" s="21" t="s">
        <v>4754</v>
      </c>
      <c r="H1391" s="21" t="s">
        <v>4753</v>
      </c>
    </row>
    <row r="1392" ht="15.75" customHeight="1">
      <c r="A1392" s="21" t="s">
        <v>2856</v>
      </c>
      <c r="B1392" s="21">
        <v>38.81</v>
      </c>
      <c r="C1392" s="21">
        <v>6.14</v>
      </c>
      <c r="D1392" s="21" t="s">
        <v>4755</v>
      </c>
      <c r="E1392" s="21" t="s">
        <v>4753</v>
      </c>
      <c r="F1392" s="21" t="s">
        <v>4753</v>
      </c>
      <c r="G1392" s="21">
        <v>1.0</v>
      </c>
      <c r="H1392" s="21" t="s">
        <v>4753</v>
      </c>
    </row>
    <row r="1393" ht="15.75" customHeight="1">
      <c r="A1393" s="21" t="s">
        <v>2858</v>
      </c>
      <c r="B1393" s="21">
        <v>38.51</v>
      </c>
      <c r="C1393" s="21">
        <v>5.45</v>
      </c>
      <c r="D1393" s="21" t="s">
        <v>4755</v>
      </c>
      <c r="E1393" s="21" t="s">
        <v>4753</v>
      </c>
      <c r="F1393" s="21" t="s">
        <v>4753</v>
      </c>
      <c r="G1393" s="21" t="s">
        <v>4754</v>
      </c>
      <c r="H1393" s="21" t="s">
        <v>4753</v>
      </c>
    </row>
    <row r="1394" ht="15.75" customHeight="1">
      <c r="A1394" s="21" t="s">
        <v>2860</v>
      </c>
      <c r="B1394" s="21">
        <v>22.98</v>
      </c>
      <c r="C1394" s="21">
        <v>6.14</v>
      </c>
      <c r="D1394" s="21" t="s">
        <v>4755</v>
      </c>
      <c r="E1394" s="21" t="s">
        <v>4753</v>
      </c>
      <c r="F1394" s="21" t="s">
        <v>4753</v>
      </c>
      <c r="G1394" s="21" t="s">
        <v>4754</v>
      </c>
      <c r="H1394" s="21" t="s">
        <v>4753</v>
      </c>
    </row>
    <row r="1395" ht="15.75" customHeight="1">
      <c r="A1395" s="21" t="s">
        <v>2862</v>
      </c>
      <c r="B1395" s="21">
        <v>15.65</v>
      </c>
      <c r="C1395" s="21">
        <v>7.85</v>
      </c>
      <c r="D1395" s="21" t="s">
        <v>4753</v>
      </c>
      <c r="E1395" s="21" t="s">
        <v>4753</v>
      </c>
      <c r="F1395" s="21" t="s">
        <v>4753</v>
      </c>
      <c r="G1395" s="21" t="s">
        <v>4754</v>
      </c>
      <c r="H1395" s="21" t="s">
        <v>4753</v>
      </c>
    </row>
    <row r="1396" ht="15.75" customHeight="1">
      <c r="A1396" s="21" t="s">
        <v>2864</v>
      </c>
      <c r="B1396" s="21">
        <v>39.97</v>
      </c>
      <c r="C1396" s="21">
        <v>4.09</v>
      </c>
      <c r="D1396" s="21" t="s">
        <v>4753</v>
      </c>
      <c r="E1396" s="21" t="s">
        <v>4753</v>
      </c>
      <c r="F1396" s="21" t="s">
        <v>4753</v>
      </c>
      <c r="G1396" s="21">
        <v>1.0</v>
      </c>
      <c r="H1396" s="21" t="s">
        <v>4753</v>
      </c>
    </row>
    <row r="1397" ht="15.75" customHeight="1">
      <c r="A1397" s="21" t="s">
        <v>2866</v>
      </c>
      <c r="B1397" s="21">
        <v>37.22</v>
      </c>
      <c r="C1397" s="21">
        <v>4.62</v>
      </c>
      <c r="D1397" s="21" t="s">
        <v>4753</v>
      </c>
      <c r="E1397" s="21" t="s">
        <v>4753</v>
      </c>
      <c r="F1397" s="21" t="s">
        <v>4756</v>
      </c>
      <c r="G1397" s="21">
        <v>1.0</v>
      </c>
      <c r="H1397" s="21" t="s">
        <v>4753</v>
      </c>
    </row>
    <row r="1398" ht="15.75" customHeight="1">
      <c r="A1398" s="21" t="s">
        <v>2868</v>
      </c>
      <c r="B1398" s="21">
        <v>41.325</v>
      </c>
      <c r="C1398" s="21">
        <v>5.77</v>
      </c>
      <c r="D1398" s="21" t="s">
        <v>4753</v>
      </c>
      <c r="E1398" s="21" t="s">
        <v>4753</v>
      </c>
      <c r="F1398" s="21" t="s">
        <v>4753</v>
      </c>
      <c r="G1398" s="21" t="s">
        <v>4754</v>
      </c>
      <c r="H1398" s="21" t="s">
        <v>4753</v>
      </c>
    </row>
    <row r="1399" ht="15.75" customHeight="1">
      <c r="A1399" s="21" t="s">
        <v>2870</v>
      </c>
      <c r="B1399" s="21">
        <v>40.31</v>
      </c>
      <c r="C1399" s="21">
        <v>5.84</v>
      </c>
      <c r="D1399" s="21" t="s">
        <v>4753</v>
      </c>
      <c r="E1399" s="21" t="s">
        <v>4753</v>
      </c>
      <c r="F1399" s="21" t="s">
        <v>4753</v>
      </c>
      <c r="G1399" s="21" t="s">
        <v>4754</v>
      </c>
      <c r="H1399" s="21" t="s">
        <v>4753</v>
      </c>
    </row>
    <row r="1400" ht="15.75" customHeight="1">
      <c r="A1400" s="21" t="s">
        <v>2872</v>
      </c>
      <c r="B1400" s="21">
        <v>29.48</v>
      </c>
      <c r="C1400" s="21">
        <v>4.91</v>
      </c>
      <c r="D1400" s="21" t="s">
        <v>4753</v>
      </c>
      <c r="E1400" s="21" t="s">
        <v>4753</v>
      </c>
      <c r="F1400" s="21" t="s">
        <v>4753</v>
      </c>
      <c r="G1400" s="21" t="s">
        <v>4754</v>
      </c>
      <c r="H1400" s="21" t="s">
        <v>4753</v>
      </c>
    </row>
    <row r="1401" ht="15.75" customHeight="1">
      <c r="A1401" s="21" t="s">
        <v>2874</v>
      </c>
      <c r="B1401" s="21">
        <v>33.155</v>
      </c>
      <c r="C1401" s="21">
        <v>5.07</v>
      </c>
      <c r="D1401" s="21" t="s">
        <v>4753</v>
      </c>
      <c r="E1401" s="21" t="s">
        <v>4753</v>
      </c>
      <c r="F1401" s="21" t="s">
        <v>4753</v>
      </c>
      <c r="G1401" s="21" t="s">
        <v>4754</v>
      </c>
      <c r="H1401" s="21" t="s">
        <v>4753</v>
      </c>
    </row>
    <row r="1402" ht="15.75" customHeight="1">
      <c r="A1402" s="21" t="s">
        <v>2876</v>
      </c>
      <c r="B1402" s="21">
        <v>42.85</v>
      </c>
      <c r="C1402" s="21">
        <v>5.81</v>
      </c>
      <c r="D1402" s="21" t="s">
        <v>4755</v>
      </c>
      <c r="E1402" s="21" t="s">
        <v>4753</v>
      </c>
      <c r="F1402" s="21" t="s">
        <v>4753</v>
      </c>
      <c r="G1402" s="21" t="s">
        <v>4754</v>
      </c>
      <c r="H1402" s="21" t="s">
        <v>4753</v>
      </c>
    </row>
    <row r="1403" ht="15.75" customHeight="1">
      <c r="A1403" s="21" t="s">
        <v>2878</v>
      </c>
      <c r="B1403" s="21">
        <v>32.34</v>
      </c>
      <c r="C1403" s="21">
        <v>11.2</v>
      </c>
      <c r="D1403" s="21" t="s">
        <v>4753</v>
      </c>
      <c r="E1403" s="21" t="s">
        <v>4753</v>
      </c>
      <c r="F1403" s="21" t="s">
        <v>4753</v>
      </c>
      <c r="G1403" s="21" t="s">
        <v>4754</v>
      </c>
      <c r="H1403" s="21" t="s">
        <v>4753</v>
      </c>
    </row>
    <row r="1404" ht="15.75" customHeight="1">
      <c r="A1404" s="21" t="s">
        <v>2880</v>
      </c>
      <c r="B1404" s="21">
        <v>27.5</v>
      </c>
      <c r="C1404" s="21">
        <v>10.75</v>
      </c>
      <c r="D1404" s="21" t="s">
        <v>4753</v>
      </c>
      <c r="E1404" s="21" t="s">
        <v>4753</v>
      </c>
      <c r="F1404" s="21" t="s">
        <v>4753</v>
      </c>
      <c r="G1404" s="21" t="s">
        <v>4754</v>
      </c>
      <c r="H1404" s="21" t="s">
        <v>4753</v>
      </c>
    </row>
    <row r="1405" ht="15.75" customHeight="1">
      <c r="A1405" s="21" t="s">
        <v>2882</v>
      </c>
      <c r="B1405" s="21">
        <v>25.8</v>
      </c>
      <c r="C1405" s="21">
        <v>7.8</v>
      </c>
      <c r="D1405" s="21" t="s">
        <v>4753</v>
      </c>
      <c r="E1405" s="21" t="s">
        <v>4753</v>
      </c>
      <c r="F1405" s="21" t="s">
        <v>4753</v>
      </c>
      <c r="G1405" s="21" t="s">
        <v>4754</v>
      </c>
      <c r="H1405" s="21" t="s">
        <v>4753</v>
      </c>
    </row>
    <row r="1406" ht="15.75" customHeight="1">
      <c r="A1406" s="21" t="s">
        <v>2884</v>
      </c>
      <c r="B1406" s="21">
        <v>25.0</v>
      </c>
      <c r="C1406" s="21">
        <v>7.04</v>
      </c>
      <c r="D1406" s="21" t="s">
        <v>4753</v>
      </c>
      <c r="E1406" s="21" t="s">
        <v>4753</v>
      </c>
      <c r="F1406" s="21" t="s">
        <v>4753</v>
      </c>
      <c r="G1406" s="21" t="s">
        <v>4754</v>
      </c>
      <c r="H1406" s="21" t="s">
        <v>4753</v>
      </c>
    </row>
    <row r="1407" ht="15.75" customHeight="1">
      <c r="A1407" s="21" t="s">
        <v>2886</v>
      </c>
      <c r="B1407" s="21">
        <v>41.2</v>
      </c>
      <c r="C1407" s="21">
        <v>4.18</v>
      </c>
      <c r="D1407" s="21" t="s">
        <v>4755</v>
      </c>
      <c r="E1407" s="21" t="s">
        <v>4753</v>
      </c>
      <c r="F1407" s="21" t="s">
        <v>4753</v>
      </c>
      <c r="G1407" s="21" t="s">
        <v>4754</v>
      </c>
      <c r="H1407" s="21" t="s">
        <v>4753</v>
      </c>
    </row>
    <row r="1408" ht="15.75" customHeight="1">
      <c r="A1408" s="21" t="s">
        <v>2888</v>
      </c>
      <c r="B1408" s="21">
        <v>17.78</v>
      </c>
      <c r="C1408" s="21">
        <v>8.19</v>
      </c>
      <c r="D1408" s="21" t="s">
        <v>4753</v>
      </c>
      <c r="E1408" s="21" t="s">
        <v>4753</v>
      </c>
      <c r="F1408" s="21" t="s">
        <v>4753</v>
      </c>
      <c r="G1408" s="21" t="s">
        <v>4754</v>
      </c>
      <c r="H1408" s="21" t="s">
        <v>4753</v>
      </c>
    </row>
    <row r="1409" ht="15.75" customHeight="1">
      <c r="A1409" s="21" t="s">
        <v>2890</v>
      </c>
      <c r="B1409" s="21">
        <v>40.12</v>
      </c>
      <c r="C1409" s="21">
        <v>6.22</v>
      </c>
      <c r="D1409" s="21" t="s">
        <v>4755</v>
      </c>
      <c r="E1409" s="21" t="s">
        <v>4753</v>
      </c>
      <c r="F1409" s="21" t="s">
        <v>4756</v>
      </c>
      <c r="G1409" s="21">
        <v>1.0</v>
      </c>
      <c r="H1409" s="21" t="s">
        <v>4753</v>
      </c>
    </row>
    <row r="1410" ht="15.75" customHeight="1">
      <c r="A1410" s="21" t="s">
        <v>2892</v>
      </c>
      <c r="B1410" s="21">
        <v>19.35</v>
      </c>
      <c r="C1410" s="21">
        <v>8.22</v>
      </c>
      <c r="D1410" s="21" t="s">
        <v>4755</v>
      </c>
      <c r="E1410" s="21" t="s">
        <v>4753</v>
      </c>
      <c r="F1410" s="21" t="s">
        <v>4753</v>
      </c>
      <c r="G1410" s="21" t="s">
        <v>4754</v>
      </c>
      <c r="H1410" s="21" t="s">
        <v>4753</v>
      </c>
    </row>
    <row r="1411" ht="15.75" customHeight="1">
      <c r="A1411" s="21" t="s">
        <v>2894</v>
      </c>
      <c r="B1411" s="21">
        <v>36.69</v>
      </c>
      <c r="C1411" s="21">
        <v>6.15</v>
      </c>
      <c r="D1411" s="21" t="s">
        <v>4753</v>
      </c>
      <c r="E1411" s="21" t="s">
        <v>4753</v>
      </c>
      <c r="F1411" s="21" t="s">
        <v>4753</v>
      </c>
      <c r="G1411" s="21" t="s">
        <v>4754</v>
      </c>
      <c r="H1411" s="21" t="s">
        <v>4753</v>
      </c>
    </row>
    <row r="1412" ht="15.75" customHeight="1">
      <c r="A1412" s="21" t="s">
        <v>2896</v>
      </c>
      <c r="B1412" s="21">
        <v>28.51</v>
      </c>
      <c r="C1412" s="21">
        <v>5.65</v>
      </c>
      <c r="D1412" s="21" t="s">
        <v>4755</v>
      </c>
      <c r="E1412" s="21" t="s">
        <v>4753</v>
      </c>
      <c r="F1412" s="21" t="s">
        <v>4753</v>
      </c>
      <c r="G1412" s="21">
        <v>1.0</v>
      </c>
      <c r="H1412" s="21" t="s">
        <v>4753</v>
      </c>
    </row>
    <row r="1413" ht="15.75" customHeight="1">
      <c r="A1413" s="21" t="s">
        <v>2898</v>
      </c>
      <c r="B1413" s="21">
        <v>30.21</v>
      </c>
      <c r="C1413" s="21">
        <v>5.5</v>
      </c>
      <c r="D1413" s="21" t="s">
        <v>4753</v>
      </c>
      <c r="E1413" s="21" t="s">
        <v>4753</v>
      </c>
      <c r="F1413" s="21" t="s">
        <v>4753</v>
      </c>
      <c r="G1413" s="21">
        <v>1.0</v>
      </c>
      <c r="H1413" s="21" t="s">
        <v>4753</v>
      </c>
    </row>
    <row r="1414" ht="15.75" customHeight="1">
      <c r="A1414" s="21" t="s">
        <v>2900</v>
      </c>
      <c r="B1414" s="21">
        <v>24.33</v>
      </c>
      <c r="C1414" s="21">
        <v>8.0</v>
      </c>
      <c r="D1414" s="21" t="s">
        <v>4753</v>
      </c>
      <c r="E1414" s="21" t="s">
        <v>4753</v>
      </c>
      <c r="F1414" s="21" t="s">
        <v>4753</v>
      </c>
      <c r="G1414" s="21" t="s">
        <v>4754</v>
      </c>
      <c r="H1414" s="21" t="s">
        <v>4753</v>
      </c>
    </row>
    <row r="1415" ht="15.75" customHeight="1">
      <c r="A1415" s="21" t="s">
        <v>2902</v>
      </c>
      <c r="B1415" s="21">
        <v>19.855</v>
      </c>
      <c r="C1415" s="21">
        <v>5.71</v>
      </c>
      <c r="D1415" s="21" t="s">
        <v>4755</v>
      </c>
      <c r="E1415" s="21" t="s">
        <v>4753</v>
      </c>
      <c r="F1415" s="21" t="s">
        <v>4753</v>
      </c>
      <c r="G1415" s="21" t="s">
        <v>4754</v>
      </c>
      <c r="H1415" s="21" t="s">
        <v>4753</v>
      </c>
    </row>
    <row r="1416" ht="15.75" customHeight="1">
      <c r="A1416" s="21" t="s">
        <v>2904</v>
      </c>
      <c r="B1416" s="21">
        <v>25.365</v>
      </c>
      <c r="C1416" s="21">
        <v>11.71</v>
      </c>
      <c r="D1416" s="21" t="s">
        <v>4753</v>
      </c>
      <c r="E1416" s="21" t="s">
        <v>4753</v>
      </c>
      <c r="F1416" s="21" t="s">
        <v>4753</v>
      </c>
      <c r="G1416" s="21" t="s">
        <v>4754</v>
      </c>
      <c r="H1416" s="21" t="s">
        <v>4753</v>
      </c>
    </row>
    <row r="1417" ht="15.75" customHeight="1">
      <c r="A1417" s="21" t="s">
        <v>2906</v>
      </c>
      <c r="B1417" s="21">
        <v>29.6</v>
      </c>
      <c r="C1417" s="21">
        <v>6.17</v>
      </c>
      <c r="D1417" s="21" t="s">
        <v>4755</v>
      </c>
      <c r="E1417" s="21" t="s">
        <v>4753</v>
      </c>
      <c r="F1417" s="21" t="s">
        <v>4756</v>
      </c>
      <c r="G1417" s="21">
        <v>1.0</v>
      </c>
      <c r="H1417" s="21" t="s">
        <v>4753</v>
      </c>
    </row>
    <row r="1418" ht="15.75" customHeight="1">
      <c r="A1418" s="21" t="s">
        <v>2908</v>
      </c>
      <c r="B1418" s="21">
        <v>39.43</v>
      </c>
      <c r="C1418" s="21">
        <v>6.1</v>
      </c>
      <c r="D1418" s="21" t="s">
        <v>4755</v>
      </c>
      <c r="E1418" s="21" t="s">
        <v>4753</v>
      </c>
      <c r="F1418" s="21" t="s">
        <v>4756</v>
      </c>
      <c r="G1418" s="21">
        <v>1.0</v>
      </c>
      <c r="H1418" s="21" t="s">
        <v>4753</v>
      </c>
    </row>
    <row r="1419" ht="15.75" customHeight="1">
      <c r="A1419" s="21" t="s">
        <v>2910</v>
      </c>
      <c r="B1419" s="21">
        <v>27.34</v>
      </c>
      <c r="C1419" s="21">
        <v>5.19</v>
      </c>
      <c r="D1419" s="21" t="s">
        <v>4755</v>
      </c>
      <c r="E1419" s="21" t="s">
        <v>4753</v>
      </c>
      <c r="F1419" s="21" t="s">
        <v>4753</v>
      </c>
      <c r="G1419" s="21">
        <v>1.0</v>
      </c>
      <c r="H1419" s="21" t="s">
        <v>4753</v>
      </c>
    </row>
    <row r="1420" ht="15.75" customHeight="1">
      <c r="A1420" s="21" t="s">
        <v>2912</v>
      </c>
      <c r="B1420" s="21">
        <v>39.01</v>
      </c>
      <c r="C1420" s="21">
        <v>5.37</v>
      </c>
      <c r="D1420" s="21" t="s">
        <v>4755</v>
      </c>
      <c r="E1420" s="21" t="s">
        <v>4753</v>
      </c>
      <c r="F1420" s="21" t="s">
        <v>4753</v>
      </c>
      <c r="G1420" s="21" t="s">
        <v>4754</v>
      </c>
      <c r="H1420" s="21" t="s">
        <v>4753</v>
      </c>
    </row>
    <row r="1421" ht="15.75" customHeight="1">
      <c r="A1421" s="21" t="s">
        <v>2914</v>
      </c>
      <c r="B1421" s="21">
        <v>18.99</v>
      </c>
      <c r="C1421" s="21">
        <v>10.82</v>
      </c>
      <c r="D1421" s="21" t="s">
        <v>4755</v>
      </c>
      <c r="E1421" s="21" t="s">
        <v>4753</v>
      </c>
      <c r="F1421" s="21" t="s">
        <v>4753</v>
      </c>
      <c r="G1421" s="21" t="s">
        <v>4754</v>
      </c>
      <c r="H1421" s="21" t="s">
        <v>4753</v>
      </c>
    </row>
    <row r="1422" ht="15.75" customHeight="1">
      <c r="A1422" s="21" t="s">
        <v>2916</v>
      </c>
      <c r="B1422" s="21">
        <v>42.3</v>
      </c>
      <c r="C1422" s="21">
        <v>6.06</v>
      </c>
      <c r="D1422" s="21" t="s">
        <v>4755</v>
      </c>
      <c r="E1422" s="21" t="s">
        <v>4753</v>
      </c>
      <c r="F1422" s="21" t="s">
        <v>4753</v>
      </c>
      <c r="G1422" s="21" t="s">
        <v>4754</v>
      </c>
      <c r="H1422" s="21" t="s">
        <v>4753</v>
      </c>
    </row>
    <row r="1423" ht="15.75" customHeight="1">
      <c r="A1423" s="21" t="s">
        <v>2918</v>
      </c>
      <c r="B1423" s="21">
        <v>39.805</v>
      </c>
      <c r="C1423" s="21">
        <v>5.91</v>
      </c>
      <c r="D1423" s="21" t="s">
        <v>4753</v>
      </c>
      <c r="E1423" s="21" t="s">
        <v>4753</v>
      </c>
      <c r="F1423" s="21" t="s">
        <v>4753</v>
      </c>
      <c r="G1423" s="21" t="s">
        <v>4754</v>
      </c>
      <c r="H1423" s="21" t="s">
        <v>4753</v>
      </c>
    </row>
    <row r="1424" ht="15.75" customHeight="1">
      <c r="A1424" s="21" t="s">
        <v>2920</v>
      </c>
      <c r="B1424" s="21">
        <v>33.7</v>
      </c>
      <c r="C1424" s="21">
        <v>5.87</v>
      </c>
      <c r="D1424" s="21" t="s">
        <v>4753</v>
      </c>
      <c r="E1424" s="21" t="s">
        <v>4753</v>
      </c>
      <c r="F1424" s="21" t="s">
        <v>4753</v>
      </c>
      <c r="G1424" s="21" t="s">
        <v>4754</v>
      </c>
      <c r="H1424" s="21" t="s">
        <v>4753</v>
      </c>
    </row>
    <row r="1425" ht="15.75" customHeight="1">
      <c r="A1425" s="21" t="s">
        <v>2922</v>
      </c>
      <c r="B1425" s="21">
        <v>36.195</v>
      </c>
      <c r="C1425" s="21">
        <v>6.22</v>
      </c>
      <c r="D1425" s="21" t="s">
        <v>4753</v>
      </c>
      <c r="E1425" s="21" t="s">
        <v>4753</v>
      </c>
      <c r="F1425" s="21" t="s">
        <v>4753</v>
      </c>
      <c r="G1425" s="21" t="s">
        <v>4754</v>
      </c>
      <c r="H1425" s="21" t="s">
        <v>4753</v>
      </c>
    </row>
    <row r="1426" ht="15.75" customHeight="1">
      <c r="A1426" s="21" t="s">
        <v>2924</v>
      </c>
      <c r="B1426" s="21">
        <v>32.6</v>
      </c>
      <c r="C1426" s="21">
        <v>5.73</v>
      </c>
      <c r="D1426" s="21" t="s">
        <v>4753</v>
      </c>
      <c r="E1426" s="21" t="s">
        <v>4753</v>
      </c>
      <c r="F1426" s="21" t="s">
        <v>4756</v>
      </c>
      <c r="G1426" s="21">
        <v>1.0</v>
      </c>
      <c r="H1426" s="21" t="s">
        <v>4753</v>
      </c>
    </row>
    <row r="1427" ht="15.75" customHeight="1">
      <c r="A1427" s="21" t="s">
        <v>2926</v>
      </c>
      <c r="B1427" s="21">
        <v>30.2</v>
      </c>
      <c r="C1427" s="21">
        <v>5.7</v>
      </c>
      <c r="D1427" s="21" t="s">
        <v>4753</v>
      </c>
      <c r="E1427" s="21" t="s">
        <v>4753</v>
      </c>
      <c r="F1427" s="21" t="s">
        <v>4753</v>
      </c>
      <c r="G1427" s="21" t="s">
        <v>4754</v>
      </c>
      <c r="H1427" s="21" t="s">
        <v>4753</v>
      </c>
    </row>
    <row r="1428" ht="15.75" customHeight="1">
      <c r="A1428" s="21" t="s">
        <v>2928</v>
      </c>
      <c r="B1428" s="21">
        <v>27.645</v>
      </c>
      <c r="C1428" s="21">
        <v>9.91</v>
      </c>
      <c r="D1428" s="21" t="s">
        <v>4753</v>
      </c>
      <c r="E1428" s="21" t="s">
        <v>4753</v>
      </c>
      <c r="F1428" s="21" t="s">
        <v>4753</v>
      </c>
      <c r="G1428" s="21" t="s">
        <v>4754</v>
      </c>
      <c r="H1428" s="21" t="s">
        <v>4753</v>
      </c>
    </row>
    <row r="1429" ht="15.75" customHeight="1">
      <c r="A1429" s="21" t="s">
        <v>2930</v>
      </c>
      <c r="B1429" s="21">
        <v>26.41</v>
      </c>
      <c r="C1429" s="21">
        <v>11.4</v>
      </c>
      <c r="D1429" s="21" t="s">
        <v>4753</v>
      </c>
      <c r="E1429" s="21" t="s">
        <v>4753</v>
      </c>
      <c r="F1429" s="21" t="s">
        <v>4753</v>
      </c>
      <c r="G1429" s="21" t="s">
        <v>4754</v>
      </c>
      <c r="H1429" s="21" t="s">
        <v>4753</v>
      </c>
    </row>
    <row r="1430" ht="15.75" customHeight="1">
      <c r="A1430" s="21" t="s">
        <v>2932</v>
      </c>
      <c r="B1430" s="21">
        <v>34.1</v>
      </c>
      <c r="C1430" s="21">
        <v>6.29</v>
      </c>
      <c r="D1430" s="21" t="s">
        <v>4755</v>
      </c>
      <c r="E1430" s="21" t="s">
        <v>4753</v>
      </c>
      <c r="F1430" s="21" t="s">
        <v>4756</v>
      </c>
      <c r="G1430" s="21">
        <v>1.0</v>
      </c>
      <c r="H1430" s="21" t="s">
        <v>4753</v>
      </c>
    </row>
    <row r="1431" ht="15.75" customHeight="1">
      <c r="A1431" s="21" t="s">
        <v>2934</v>
      </c>
      <c r="B1431" s="21">
        <v>17.3</v>
      </c>
      <c r="C1431" s="21">
        <v>9.28</v>
      </c>
      <c r="D1431" s="21" t="s">
        <v>4753</v>
      </c>
      <c r="E1431" s="21" t="s">
        <v>4753</v>
      </c>
      <c r="F1431" s="21" t="s">
        <v>4753</v>
      </c>
      <c r="G1431" s="21" t="s">
        <v>4754</v>
      </c>
      <c r="H1431" s="21" t="s">
        <v>4753</v>
      </c>
    </row>
    <row r="1432" ht="15.75" customHeight="1">
      <c r="A1432" s="21" t="s">
        <v>2936</v>
      </c>
      <c r="B1432" s="21">
        <v>35.02</v>
      </c>
      <c r="C1432" s="21">
        <v>4.78</v>
      </c>
      <c r="D1432" s="21" t="s">
        <v>4753</v>
      </c>
      <c r="E1432" s="21" t="s">
        <v>4753</v>
      </c>
      <c r="F1432" s="21" t="s">
        <v>4756</v>
      </c>
      <c r="G1432" s="21">
        <v>1.0</v>
      </c>
      <c r="H1432" s="21" t="s">
        <v>4753</v>
      </c>
    </row>
    <row r="1433" ht="15.75" customHeight="1">
      <c r="A1433" s="21" t="s">
        <v>2938</v>
      </c>
      <c r="B1433" s="21">
        <v>37.1</v>
      </c>
      <c r="C1433" s="21">
        <v>8.87</v>
      </c>
      <c r="D1433" s="21" t="s">
        <v>4755</v>
      </c>
      <c r="E1433" s="21" t="s">
        <v>4753</v>
      </c>
      <c r="F1433" s="21" t="s">
        <v>4753</v>
      </c>
      <c r="G1433" s="21" t="s">
        <v>4754</v>
      </c>
      <c r="H1433" s="21" t="s">
        <v>4753</v>
      </c>
    </row>
    <row r="1434" ht="15.75" customHeight="1">
      <c r="A1434" s="21" t="s">
        <v>2940</v>
      </c>
      <c r="B1434" s="21">
        <v>16.79</v>
      </c>
      <c r="C1434" s="21">
        <v>11.4</v>
      </c>
      <c r="D1434" s="21" t="s">
        <v>4753</v>
      </c>
      <c r="E1434" s="21" t="s">
        <v>4753</v>
      </c>
      <c r="F1434" s="21" t="s">
        <v>4753</v>
      </c>
      <c r="G1434" s="21" t="s">
        <v>4754</v>
      </c>
      <c r="H1434" s="21" t="s">
        <v>4753</v>
      </c>
    </row>
    <row r="1435" ht="15.75" customHeight="1">
      <c r="A1435" s="21" t="s">
        <v>2942</v>
      </c>
      <c r="B1435" s="21">
        <v>31.635</v>
      </c>
      <c r="C1435" s="21">
        <v>9.13</v>
      </c>
      <c r="D1435" s="21" t="s">
        <v>4755</v>
      </c>
      <c r="E1435" s="21" t="s">
        <v>4753</v>
      </c>
      <c r="F1435" s="21" t="s">
        <v>4753</v>
      </c>
      <c r="G1435" s="21" t="s">
        <v>4754</v>
      </c>
      <c r="H1435" s="21" t="s">
        <v>4753</v>
      </c>
    </row>
    <row r="1436" ht="15.75" customHeight="1">
      <c r="A1436" s="21" t="s">
        <v>2944</v>
      </c>
      <c r="B1436" s="21">
        <v>24.19</v>
      </c>
      <c r="C1436" s="21">
        <v>6.22</v>
      </c>
      <c r="D1436" s="21" t="s">
        <v>4755</v>
      </c>
      <c r="E1436" s="21" t="s">
        <v>4753</v>
      </c>
      <c r="F1436" s="21" t="s">
        <v>4756</v>
      </c>
      <c r="G1436" s="21">
        <v>1.0</v>
      </c>
      <c r="H1436" s="21" t="s">
        <v>4753</v>
      </c>
    </row>
    <row r="1437" ht="15.75" customHeight="1">
      <c r="A1437" s="21" t="s">
        <v>2946</v>
      </c>
      <c r="B1437" s="21">
        <v>35.29</v>
      </c>
      <c r="C1437" s="21">
        <v>5.9</v>
      </c>
      <c r="D1437" s="21" t="s">
        <v>4753</v>
      </c>
      <c r="E1437" s="21" t="s">
        <v>4753</v>
      </c>
      <c r="F1437" s="21" t="s">
        <v>4756</v>
      </c>
      <c r="G1437" s="21">
        <v>1.0</v>
      </c>
      <c r="H1437" s="21" t="s">
        <v>4753</v>
      </c>
    </row>
    <row r="1438" ht="15.75" customHeight="1">
      <c r="A1438" s="21" t="s">
        <v>2948</v>
      </c>
      <c r="B1438" s="21">
        <v>35.3</v>
      </c>
      <c r="C1438" s="21">
        <v>4.45</v>
      </c>
      <c r="D1438" s="21" t="s">
        <v>4753</v>
      </c>
      <c r="E1438" s="21" t="s">
        <v>4753</v>
      </c>
      <c r="F1438" s="21" t="s">
        <v>4753</v>
      </c>
      <c r="G1438" s="21" t="s">
        <v>4754</v>
      </c>
      <c r="H1438" s="21" t="s">
        <v>4753</v>
      </c>
    </row>
    <row r="1439" ht="15.75" customHeight="1">
      <c r="A1439" s="21" t="s">
        <v>2950</v>
      </c>
      <c r="B1439" s="21">
        <v>35.64</v>
      </c>
      <c r="C1439" s="21">
        <v>6.17</v>
      </c>
      <c r="D1439" s="21" t="s">
        <v>4753</v>
      </c>
      <c r="E1439" s="21" t="s">
        <v>4753</v>
      </c>
      <c r="F1439" s="21" t="s">
        <v>4756</v>
      </c>
      <c r="G1439" s="21">
        <v>1.0</v>
      </c>
      <c r="H1439" s="21" t="s">
        <v>4753</v>
      </c>
    </row>
    <row r="1440" ht="15.75" customHeight="1">
      <c r="A1440" s="21" t="s">
        <v>2952</v>
      </c>
      <c r="B1440" s="21">
        <v>33.1</v>
      </c>
      <c r="C1440" s="21">
        <v>4.93</v>
      </c>
      <c r="D1440" s="21" t="s">
        <v>4753</v>
      </c>
      <c r="E1440" s="21" t="s">
        <v>4753</v>
      </c>
      <c r="F1440" s="21" t="s">
        <v>4753</v>
      </c>
      <c r="G1440" s="21" t="s">
        <v>4754</v>
      </c>
      <c r="H1440" s="21" t="s">
        <v>4753</v>
      </c>
    </row>
    <row r="1441" ht="15.75" customHeight="1">
      <c r="A1441" s="21" t="s">
        <v>2954</v>
      </c>
      <c r="B1441" s="21">
        <v>26.41</v>
      </c>
      <c r="C1441" s="21">
        <v>7.32</v>
      </c>
      <c r="D1441" s="21" t="s">
        <v>4755</v>
      </c>
      <c r="E1441" s="21" t="s">
        <v>4753</v>
      </c>
      <c r="F1441" s="21" t="s">
        <v>4753</v>
      </c>
      <c r="G1441" s="21">
        <v>1.0</v>
      </c>
      <c r="H1441" s="21" t="s">
        <v>4753</v>
      </c>
    </row>
    <row r="1442" ht="15.75" customHeight="1">
      <c r="A1442" s="21" t="s">
        <v>2956</v>
      </c>
      <c r="B1442" s="21">
        <v>29.9</v>
      </c>
      <c r="C1442" s="21">
        <v>5.27</v>
      </c>
      <c r="D1442" s="21" t="s">
        <v>4753</v>
      </c>
      <c r="E1442" s="21" t="s">
        <v>4753</v>
      </c>
      <c r="F1442" s="21" t="s">
        <v>4756</v>
      </c>
      <c r="G1442" s="21">
        <v>1.0</v>
      </c>
      <c r="H1442" s="21" t="s">
        <v>4753</v>
      </c>
    </row>
    <row r="1443" ht="15.75" customHeight="1">
      <c r="A1443" s="21" t="s">
        <v>2958</v>
      </c>
      <c r="B1443" s="21">
        <v>25.24</v>
      </c>
      <c r="C1443" s="21">
        <v>5.82</v>
      </c>
      <c r="D1443" s="21" t="s">
        <v>4753</v>
      </c>
      <c r="E1443" s="21" t="s">
        <v>4753</v>
      </c>
      <c r="F1443" s="21" t="s">
        <v>4753</v>
      </c>
      <c r="G1443" s="21">
        <v>1.0</v>
      </c>
      <c r="H1443" s="21" t="s">
        <v>4753</v>
      </c>
    </row>
    <row r="1444" ht="15.75" customHeight="1">
      <c r="A1444" s="21" t="s">
        <v>2960</v>
      </c>
      <c r="B1444" s="21">
        <v>25.08</v>
      </c>
      <c r="C1444" s="21">
        <v>5.8</v>
      </c>
      <c r="D1444" s="21" t="s">
        <v>4753</v>
      </c>
      <c r="E1444" s="21" t="s">
        <v>4753</v>
      </c>
      <c r="F1444" s="21" t="s">
        <v>4756</v>
      </c>
      <c r="G1444" s="21">
        <v>1.0</v>
      </c>
      <c r="H1444" s="21" t="s">
        <v>4753</v>
      </c>
    </row>
    <row r="1445" ht="15.75" customHeight="1">
      <c r="A1445" s="21" t="s">
        <v>2962</v>
      </c>
      <c r="B1445" s="21">
        <v>29.165</v>
      </c>
      <c r="C1445" s="21">
        <v>4.87</v>
      </c>
      <c r="D1445" s="21" t="s">
        <v>4753</v>
      </c>
      <c r="E1445" s="21" t="s">
        <v>4755</v>
      </c>
      <c r="F1445" s="21" t="s">
        <v>4753</v>
      </c>
      <c r="G1445" s="21">
        <v>1.0</v>
      </c>
      <c r="H1445" s="21" t="s">
        <v>4753</v>
      </c>
    </row>
    <row r="1446" ht="15.75" customHeight="1">
      <c r="A1446" s="21" t="s">
        <v>2964</v>
      </c>
      <c r="B1446" s="21">
        <v>15.05</v>
      </c>
      <c r="C1446" s="21">
        <v>8.12</v>
      </c>
      <c r="D1446" s="21" t="s">
        <v>4753</v>
      </c>
      <c r="E1446" s="21" t="s">
        <v>4753</v>
      </c>
      <c r="F1446" s="21" t="s">
        <v>4753</v>
      </c>
      <c r="G1446" s="21" t="s">
        <v>4754</v>
      </c>
      <c r="H1446" s="21" t="s">
        <v>4753</v>
      </c>
    </row>
    <row r="1447" ht="15.75" customHeight="1">
      <c r="A1447" s="21" t="s">
        <v>2966</v>
      </c>
      <c r="B1447" s="21">
        <v>19.95</v>
      </c>
      <c r="C1447" s="21">
        <v>4.36</v>
      </c>
      <c r="D1447" s="21" t="s">
        <v>4753</v>
      </c>
      <c r="E1447" s="21" t="s">
        <v>4753</v>
      </c>
      <c r="F1447" s="21" t="s">
        <v>4753</v>
      </c>
      <c r="G1447" s="21">
        <v>2.0</v>
      </c>
      <c r="H1447" s="21" t="s">
        <v>4753</v>
      </c>
    </row>
    <row r="1448" ht="15.75" customHeight="1">
      <c r="A1448" s="21" t="s">
        <v>2968</v>
      </c>
      <c r="B1448" s="21">
        <v>16.66</v>
      </c>
      <c r="C1448" s="21">
        <v>9.16</v>
      </c>
      <c r="D1448" s="21" t="s">
        <v>4753</v>
      </c>
      <c r="E1448" s="21" t="s">
        <v>4753</v>
      </c>
      <c r="F1448" s="21" t="s">
        <v>4753</v>
      </c>
      <c r="G1448" s="21" t="s">
        <v>4754</v>
      </c>
      <c r="H1448" s="21" t="s">
        <v>4753</v>
      </c>
    </row>
    <row r="1449" ht="15.75" customHeight="1">
      <c r="A1449" s="21" t="s">
        <v>2970</v>
      </c>
      <c r="B1449" s="21">
        <v>16.62</v>
      </c>
      <c r="C1449" s="21">
        <v>9.14</v>
      </c>
      <c r="D1449" s="21" t="s">
        <v>4753</v>
      </c>
      <c r="E1449" s="21" t="s">
        <v>4753</v>
      </c>
      <c r="F1449" s="21" t="s">
        <v>4753</v>
      </c>
      <c r="G1449" s="21" t="s">
        <v>4754</v>
      </c>
      <c r="H1449" s="21" t="s">
        <v>4753</v>
      </c>
    </row>
    <row r="1450" ht="15.75" customHeight="1">
      <c r="A1450" s="21" t="s">
        <v>2972</v>
      </c>
      <c r="B1450" s="21">
        <v>15.36</v>
      </c>
      <c r="C1450" s="21">
        <v>5.49</v>
      </c>
      <c r="D1450" s="21" t="s">
        <v>4755</v>
      </c>
      <c r="E1450" s="21" t="s">
        <v>4753</v>
      </c>
      <c r="F1450" s="21" t="s">
        <v>4753</v>
      </c>
      <c r="G1450" s="21">
        <v>2.0</v>
      </c>
      <c r="H1450" s="21" t="s">
        <v>4753</v>
      </c>
    </row>
    <row r="1451" ht="15.75" customHeight="1">
      <c r="A1451" s="21" t="s">
        <v>2974</v>
      </c>
      <c r="B1451" s="21">
        <v>27.74</v>
      </c>
      <c r="C1451" s="21">
        <v>5.96</v>
      </c>
      <c r="D1451" s="21" t="s">
        <v>4755</v>
      </c>
      <c r="E1451" s="21" t="s">
        <v>4753</v>
      </c>
      <c r="F1451" s="21" t="s">
        <v>4753</v>
      </c>
      <c r="G1451" s="21" t="s">
        <v>4754</v>
      </c>
      <c r="H1451" s="21" t="s">
        <v>4753</v>
      </c>
    </row>
    <row r="1452" ht="15.75" customHeight="1">
      <c r="A1452" s="21" t="s">
        <v>2976</v>
      </c>
      <c r="B1452" s="21">
        <v>22.44</v>
      </c>
      <c r="C1452" s="21">
        <v>4.62</v>
      </c>
      <c r="D1452" s="21" t="s">
        <v>4755</v>
      </c>
      <c r="E1452" s="21" t="s">
        <v>4753</v>
      </c>
      <c r="F1452" s="21" t="s">
        <v>4753</v>
      </c>
      <c r="G1452" s="21" t="s">
        <v>4754</v>
      </c>
      <c r="H1452" s="21" t="s">
        <v>4753</v>
      </c>
    </row>
    <row r="1453" ht="15.75" customHeight="1">
      <c r="A1453" s="21" t="s">
        <v>2978</v>
      </c>
      <c r="B1453" s="21">
        <v>37.05</v>
      </c>
      <c r="C1453" s="21">
        <v>9.96</v>
      </c>
      <c r="D1453" s="21" t="s">
        <v>4755</v>
      </c>
      <c r="E1453" s="21" t="s">
        <v>4753</v>
      </c>
      <c r="F1453" s="21" t="s">
        <v>4753</v>
      </c>
      <c r="G1453" s="21" t="s">
        <v>4754</v>
      </c>
      <c r="H1453" s="21" t="s">
        <v>4753</v>
      </c>
    </row>
    <row r="1454" ht="15.75" customHeight="1">
      <c r="A1454" s="21" t="s">
        <v>2980</v>
      </c>
      <c r="B1454" s="21">
        <v>22.95</v>
      </c>
      <c r="C1454" s="21">
        <v>10.53</v>
      </c>
      <c r="D1454" s="21" t="s">
        <v>4753</v>
      </c>
      <c r="E1454" s="21" t="s">
        <v>4753</v>
      </c>
      <c r="F1454" s="21" t="s">
        <v>4753</v>
      </c>
      <c r="G1454" s="21">
        <v>2.0</v>
      </c>
      <c r="H1454" s="21" t="s">
        <v>4753</v>
      </c>
    </row>
    <row r="1455" ht="15.75" customHeight="1">
      <c r="A1455" s="21" t="s">
        <v>2982</v>
      </c>
      <c r="B1455" s="21">
        <v>34.2</v>
      </c>
      <c r="C1455" s="21">
        <v>6.69</v>
      </c>
      <c r="D1455" s="21" t="s">
        <v>4755</v>
      </c>
      <c r="E1455" s="21" t="s">
        <v>4753</v>
      </c>
      <c r="F1455" s="21" t="s">
        <v>4753</v>
      </c>
      <c r="G1455" s="21" t="s">
        <v>4754</v>
      </c>
      <c r="H1455" s="21" t="s">
        <v>4753</v>
      </c>
    </row>
    <row r="1456" ht="15.75" customHeight="1">
      <c r="A1456" s="21" t="s">
        <v>2984</v>
      </c>
      <c r="B1456" s="21">
        <v>30.59</v>
      </c>
      <c r="C1456" s="21">
        <v>9.55</v>
      </c>
      <c r="D1456" s="21" t="s">
        <v>4755</v>
      </c>
      <c r="E1456" s="21" t="s">
        <v>4753</v>
      </c>
      <c r="F1456" s="21" t="s">
        <v>4753</v>
      </c>
      <c r="G1456" s="21" t="s">
        <v>4754</v>
      </c>
      <c r="H1456" s="21" t="s">
        <v>4753</v>
      </c>
    </row>
    <row r="1457" ht="15.75" customHeight="1">
      <c r="A1457" s="21" t="s">
        <v>2986</v>
      </c>
      <c r="B1457" s="21">
        <v>25.51</v>
      </c>
      <c r="C1457" s="21">
        <v>6.05</v>
      </c>
      <c r="D1457" s="21" t="s">
        <v>4753</v>
      </c>
      <c r="E1457" s="21" t="s">
        <v>4753</v>
      </c>
      <c r="F1457" s="21" t="s">
        <v>4753</v>
      </c>
      <c r="G1457" s="21" t="s">
        <v>4754</v>
      </c>
      <c r="H1457" s="21" t="s">
        <v>4753</v>
      </c>
    </row>
    <row r="1458" ht="15.75" customHeight="1">
      <c r="A1458" s="21" t="s">
        <v>2988</v>
      </c>
      <c r="B1458" s="21">
        <v>29.04</v>
      </c>
      <c r="C1458" s="21">
        <v>10.56</v>
      </c>
      <c r="D1458" s="21" t="s">
        <v>4755</v>
      </c>
      <c r="E1458" s="21" t="s">
        <v>4753</v>
      </c>
      <c r="F1458" s="21" t="s">
        <v>4753</v>
      </c>
      <c r="G1458" s="21">
        <v>1.0</v>
      </c>
      <c r="H1458" s="21" t="s">
        <v>4753</v>
      </c>
    </row>
    <row r="1459" ht="15.75" customHeight="1">
      <c r="A1459" s="21" t="s">
        <v>2990</v>
      </c>
      <c r="B1459" s="21">
        <v>22.135</v>
      </c>
      <c r="C1459" s="21">
        <v>10.81</v>
      </c>
      <c r="D1459" s="21" t="s">
        <v>4755</v>
      </c>
      <c r="E1459" s="21" t="s">
        <v>4753</v>
      </c>
      <c r="F1459" s="21" t="s">
        <v>4753</v>
      </c>
      <c r="G1459" s="21">
        <v>1.0</v>
      </c>
      <c r="H1459" s="21" t="s">
        <v>4753</v>
      </c>
    </row>
    <row r="1460" ht="15.75" customHeight="1">
      <c r="A1460" s="21" t="s">
        <v>2992</v>
      </c>
      <c r="B1460" s="21">
        <v>21.375</v>
      </c>
      <c r="C1460" s="21">
        <v>4.32</v>
      </c>
      <c r="D1460" s="21" t="s">
        <v>4753</v>
      </c>
      <c r="E1460" s="21" t="s">
        <v>4753</v>
      </c>
      <c r="F1460" s="21" t="s">
        <v>4753</v>
      </c>
      <c r="G1460" s="21" t="s">
        <v>4754</v>
      </c>
      <c r="H1460" s="21" t="s">
        <v>4753</v>
      </c>
    </row>
    <row r="1461" ht="15.75" customHeight="1">
      <c r="A1461" s="21" t="s">
        <v>2994</v>
      </c>
      <c r="B1461" s="21">
        <v>29.19</v>
      </c>
      <c r="C1461" s="21">
        <v>4.37</v>
      </c>
      <c r="D1461" s="21" t="s">
        <v>4753</v>
      </c>
      <c r="E1461" s="21" t="s">
        <v>4753</v>
      </c>
      <c r="F1461" s="21" t="s">
        <v>4753</v>
      </c>
      <c r="G1461" s="21" t="s">
        <v>4754</v>
      </c>
      <c r="H1461" s="21" t="s">
        <v>4753</v>
      </c>
    </row>
    <row r="1462" ht="15.75" customHeight="1">
      <c r="A1462" s="21" t="s">
        <v>2996</v>
      </c>
      <c r="B1462" s="21">
        <v>31.92</v>
      </c>
      <c r="C1462" s="21">
        <v>4.81</v>
      </c>
      <c r="D1462" s="21" t="s">
        <v>4755</v>
      </c>
      <c r="E1462" s="21" t="s">
        <v>4753</v>
      </c>
      <c r="F1462" s="21" t="s">
        <v>4756</v>
      </c>
      <c r="G1462" s="21">
        <v>1.0</v>
      </c>
      <c r="H1462" s="21" t="s">
        <v>4753</v>
      </c>
    </row>
    <row r="1463" ht="15.75" customHeight="1">
      <c r="A1463" s="21" t="s">
        <v>2998</v>
      </c>
      <c r="B1463" s="21">
        <v>26.315</v>
      </c>
      <c r="C1463" s="21">
        <v>4.56</v>
      </c>
      <c r="D1463" s="21" t="s">
        <v>4755</v>
      </c>
      <c r="E1463" s="21" t="s">
        <v>4753</v>
      </c>
      <c r="F1463" s="21" t="s">
        <v>4756</v>
      </c>
      <c r="G1463" s="21">
        <v>1.0</v>
      </c>
      <c r="H1463" s="21" t="s">
        <v>4753</v>
      </c>
    </row>
    <row r="1464" ht="15.75" customHeight="1">
      <c r="A1464" s="21" t="s">
        <v>3000</v>
      </c>
      <c r="B1464" s="21">
        <v>35.3</v>
      </c>
      <c r="C1464" s="21">
        <v>4.39</v>
      </c>
      <c r="D1464" s="21" t="s">
        <v>4753</v>
      </c>
      <c r="E1464" s="21" t="s">
        <v>4753</v>
      </c>
      <c r="F1464" s="21" t="s">
        <v>4753</v>
      </c>
      <c r="G1464" s="21" t="s">
        <v>4754</v>
      </c>
      <c r="H1464" s="21" t="s">
        <v>4753</v>
      </c>
    </row>
    <row r="1465" ht="15.75" customHeight="1">
      <c r="A1465" s="21" t="s">
        <v>3002</v>
      </c>
      <c r="B1465" s="21">
        <v>18.91</v>
      </c>
      <c r="C1465" s="21">
        <v>11.44</v>
      </c>
      <c r="D1465" s="21" t="s">
        <v>4753</v>
      </c>
      <c r="E1465" s="21" t="s">
        <v>4753</v>
      </c>
      <c r="F1465" s="21" t="s">
        <v>4753</v>
      </c>
      <c r="G1465" s="21" t="s">
        <v>4754</v>
      </c>
      <c r="H1465" s="21" t="s">
        <v>4753</v>
      </c>
    </row>
    <row r="1466" ht="15.75" customHeight="1">
      <c r="A1466" s="21" t="s">
        <v>3004</v>
      </c>
      <c r="B1466" s="21">
        <v>22.41</v>
      </c>
      <c r="C1466" s="21">
        <v>11.37</v>
      </c>
      <c r="D1466" s="21" t="s">
        <v>4755</v>
      </c>
      <c r="E1466" s="21" t="s">
        <v>4753</v>
      </c>
      <c r="F1466" s="21" t="s">
        <v>4753</v>
      </c>
      <c r="G1466" s="21">
        <v>1.0</v>
      </c>
      <c r="H1466" s="21" t="s">
        <v>4753</v>
      </c>
    </row>
    <row r="1467" ht="15.75" customHeight="1">
      <c r="A1467" s="21" t="s">
        <v>3006</v>
      </c>
      <c r="B1467" s="21">
        <v>22.705</v>
      </c>
      <c r="C1467" s="21">
        <v>6.14</v>
      </c>
      <c r="D1467" s="21" t="s">
        <v>4753</v>
      </c>
      <c r="E1467" s="21" t="s">
        <v>4753</v>
      </c>
      <c r="F1467" s="21" t="s">
        <v>4753</v>
      </c>
      <c r="G1467" s="21" t="s">
        <v>4754</v>
      </c>
      <c r="H1467" s="21" t="s">
        <v>4753</v>
      </c>
    </row>
    <row r="1468" ht="15.75" customHeight="1">
      <c r="A1468" s="21" t="s">
        <v>3008</v>
      </c>
      <c r="B1468" s="21">
        <v>37.18</v>
      </c>
      <c r="C1468" s="21">
        <v>4.89</v>
      </c>
      <c r="D1468" s="21" t="s">
        <v>4753</v>
      </c>
      <c r="E1468" s="21" t="s">
        <v>4753</v>
      </c>
      <c r="F1468" s="21" t="s">
        <v>4753</v>
      </c>
      <c r="G1468" s="21" t="s">
        <v>4754</v>
      </c>
      <c r="H1468" s="21" t="s">
        <v>4753</v>
      </c>
    </row>
    <row r="1469" ht="15.75" customHeight="1">
      <c r="A1469" s="21" t="s">
        <v>3010</v>
      </c>
      <c r="B1469" s="21">
        <v>35.97</v>
      </c>
      <c r="C1469" s="21">
        <v>4.6</v>
      </c>
      <c r="D1469" s="21" t="s">
        <v>4753</v>
      </c>
      <c r="E1469" s="21" t="s">
        <v>4753</v>
      </c>
      <c r="F1469" s="21" t="s">
        <v>4753</v>
      </c>
      <c r="G1469" s="21" t="s">
        <v>4754</v>
      </c>
      <c r="H1469" s="21" t="s">
        <v>4753</v>
      </c>
    </row>
    <row r="1470" ht="15.75" customHeight="1">
      <c r="A1470" s="21" t="s">
        <v>3012</v>
      </c>
      <c r="B1470" s="21">
        <v>35.8</v>
      </c>
      <c r="C1470" s="21">
        <v>4.42</v>
      </c>
      <c r="D1470" s="21" t="s">
        <v>4753</v>
      </c>
      <c r="E1470" s="21" t="s">
        <v>4753</v>
      </c>
      <c r="F1470" s="21" t="s">
        <v>4753</v>
      </c>
      <c r="G1470" s="21" t="s">
        <v>4754</v>
      </c>
      <c r="H1470" s="21" t="s">
        <v>4753</v>
      </c>
    </row>
    <row r="1471" ht="15.75" customHeight="1">
      <c r="A1471" s="21" t="s">
        <v>3014</v>
      </c>
      <c r="B1471" s="21">
        <v>28.31</v>
      </c>
      <c r="C1471" s="21">
        <v>7.48</v>
      </c>
      <c r="D1471" s="21" t="s">
        <v>4755</v>
      </c>
      <c r="E1471" s="21" t="s">
        <v>4753</v>
      </c>
      <c r="F1471" s="21" t="s">
        <v>4753</v>
      </c>
      <c r="G1471" s="21" t="s">
        <v>4754</v>
      </c>
      <c r="H1471" s="21" t="s">
        <v>4753</v>
      </c>
    </row>
    <row r="1472" ht="15.75" customHeight="1">
      <c r="A1472" s="21" t="s">
        <v>3016</v>
      </c>
      <c r="B1472" s="21">
        <v>38.06</v>
      </c>
      <c r="C1472" s="21">
        <v>10.74</v>
      </c>
      <c r="D1472" s="21" t="s">
        <v>4753</v>
      </c>
      <c r="E1472" s="21" t="s">
        <v>4753</v>
      </c>
      <c r="F1472" s="21" t="s">
        <v>4753</v>
      </c>
      <c r="G1472" s="21" t="s">
        <v>4754</v>
      </c>
      <c r="H1472" s="21" t="s">
        <v>4753</v>
      </c>
    </row>
    <row r="1473" ht="15.75" customHeight="1">
      <c r="A1473" s="21" t="s">
        <v>3018</v>
      </c>
      <c r="B1473" s="21">
        <v>28.0</v>
      </c>
      <c r="C1473" s="21">
        <v>5.19</v>
      </c>
      <c r="D1473" s="21" t="s">
        <v>4753</v>
      </c>
      <c r="E1473" s="21" t="s">
        <v>4753</v>
      </c>
      <c r="F1473" s="21" t="s">
        <v>4753</v>
      </c>
      <c r="G1473" s="21">
        <v>1.0</v>
      </c>
      <c r="H1473" s="21" t="s">
        <v>4753</v>
      </c>
    </row>
    <row r="1474" ht="15.75" customHeight="1">
      <c r="A1474" s="21" t="s">
        <v>3020</v>
      </c>
      <c r="B1474" s="21">
        <v>34.32</v>
      </c>
      <c r="C1474" s="21">
        <v>9.17</v>
      </c>
      <c r="D1474" s="21" t="s">
        <v>4753</v>
      </c>
      <c r="E1474" s="21" t="s">
        <v>4753</v>
      </c>
      <c r="F1474" s="21" t="s">
        <v>4753</v>
      </c>
      <c r="G1474" s="21" t="s">
        <v>4754</v>
      </c>
      <c r="H1474" s="21" t="s">
        <v>4753</v>
      </c>
    </row>
    <row r="1475" ht="15.75" customHeight="1">
      <c r="A1475" s="21" t="s">
        <v>3022</v>
      </c>
      <c r="B1475" s="21">
        <v>22.3</v>
      </c>
      <c r="C1475" s="21">
        <v>4.95</v>
      </c>
      <c r="D1475" s="21" t="s">
        <v>4755</v>
      </c>
      <c r="E1475" s="21" t="s">
        <v>4753</v>
      </c>
      <c r="F1475" s="21" t="s">
        <v>4753</v>
      </c>
      <c r="G1475" s="21" t="s">
        <v>4754</v>
      </c>
      <c r="H1475" s="21" t="s">
        <v>4753</v>
      </c>
    </row>
    <row r="1476" ht="15.75" customHeight="1">
      <c r="A1476" s="21" t="s">
        <v>3024</v>
      </c>
      <c r="B1476" s="21">
        <v>27.835</v>
      </c>
      <c r="C1476" s="21">
        <v>6.03</v>
      </c>
      <c r="D1476" s="21" t="s">
        <v>4753</v>
      </c>
      <c r="E1476" s="21" t="s">
        <v>4753</v>
      </c>
      <c r="F1476" s="21" t="s">
        <v>4753</v>
      </c>
      <c r="G1476" s="21">
        <v>1.0</v>
      </c>
      <c r="H1476" s="21" t="s">
        <v>4753</v>
      </c>
    </row>
    <row r="1477" ht="15.75" customHeight="1">
      <c r="A1477" s="21" t="s">
        <v>3026</v>
      </c>
      <c r="B1477" s="21">
        <v>39.23</v>
      </c>
      <c r="C1477" s="21">
        <v>5.36</v>
      </c>
      <c r="D1477" s="21" t="s">
        <v>4753</v>
      </c>
      <c r="E1477" s="21" t="s">
        <v>4753</v>
      </c>
      <c r="F1477" s="21" t="s">
        <v>4753</v>
      </c>
      <c r="G1477" s="21" t="s">
        <v>4754</v>
      </c>
      <c r="H1477" s="21" t="s">
        <v>4753</v>
      </c>
    </row>
    <row r="1478" ht="15.75" customHeight="1">
      <c r="A1478" s="21" t="s">
        <v>3028</v>
      </c>
      <c r="B1478" s="21">
        <v>19.95</v>
      </c>
      <c r="C1478" s="21">
        <v>6.11</v>
      </c>
      <c r="D1478" s="21" t="s">
        <v>4753</v>
      </c>
      <c r="E1478" s="21" t="s">
        <v>4753</v>
      </c>
      <c r="F1478" s="21" t="s">
        <v>4753</v>
      </c>
      <c r="G1478" s="21">
        <v>1.0</v>
      </c>
      <c r="H1478" s="21" t="s">
        <v>4753</v>
      </c>
    </row>
    <row r="1479" ht="15.75" customHeight="1">
      <c r="A1479" s="21" t="s">
        <v>3030</v>
      </c>
      <c r="B1479" s="21">
        <v>34.64</v>
      </c>
      <c r="C1479" s="21">
        <v>4.88</v>
      </c>
      <c r="D1479" s="21" t="s">
        <v>4753</v>
      </c>
      <c r="E1479" s="21" t="s">
        <v>4753</v>
      </c>
      <c r="F1479" s="21" t="s">
        <v>4756</v>
      </c>
      <c r="G1479" s="21">
        <v>1.0</v>
      </c>
      <c r="H1479" s="21" t="s">
        <v>4753</v>
      </c>
    </row>
    <row r="1480" ht="15.75" customHeight="1">
      <c r="A1480" s="21" t="s">
        <v>3032</v>
      </c>
      <c r="B1480" s="21">
        <v>18.75</v>
      </c>
      <c r="C1480" s="21">
        <v>6.72</v>
      </c>
      <c r="D1480" s="21" t="s">
        <v>4753</v>
      </c>
      <c r="E1480" s="21" t="s">
        <v>4753</v>
      </c>
      <c r="F1480" s="21" t="s">
        <v>4753</v>
      </c>
      <c r="G1480" s="21" t="s">
        <v>4754</v>
      </c>
      <c r="H1480" s="21" t="s">
        <v>4753</v>
      </c>
    </row>
    <row r="1481" ht="15.75" customHeight="1">
      <c r="A1481" s="21" t="s">
        <v>3034</v>
      </c>
      <c r="B1481" s="21">
        <v>26.48</v>
      </c>
      <c r="C1481" s="21">
        <v>4.2</v>
      </c>
      <c r="D1481" s="21" t="s">
        <v>4753</v>
      </c>
      <c r="E1481" s="21" t="s">
        <v>4753</v>
      </c>
      <c r="F1481" s="21" t="s">
        <v>4753</v>
      </c>
      <c r="G1481" s="21">
        <v>1.0</v>
      </c>
      <c r="H1481" s="21" t="s">
        <v>4753</v>
      </c>
    </row>
    <row r="1482" ht="15.75" customHeight="1">
      <c r="A1482" s="21" t="s">
        <v>3036</v>
      </c>
      <c r="B1482" s="21">
        <v>34.83</v>
      </c>
      <c r="C1482" s="21">
        <v>5.79</v>
      </c>
      <c r="D1482" s="21" t="s">
        <v>4753</v>
      </c>
      <c r="E1482" s="21" t="s">
        <v>4753</v>
      </c>
      <c r="F1482" s="21" t="s">
        <v>4753</v>
      </c>
      <c r="G1482" s="21">
        <v>1.0</v>
      </c>
      <c r="H1482" s="21" t="s">
        <v>4753</v>
      </c>
    </row>
    <row r="1483" ht="15.75" customHeight="1">
      <c r="A1483" s="21" t="s">
        <v>3038</v>
      </c>
      <c r="B1483" s="21">
        <v>25.46</v>
      </c>
      <c r="C1483" s="21">
        <v>4.29</v>
      </c>
      <c r="D1483" s="21" t="s">
        <v>4753</v>
      </c>
      <c r="E1483" s="21" t="s">
        <v>4753</v>
      </c>
      <c r="F1483" s="21" t="s">
        <v>4753</v>
      </c>
      <c r="G1483" s="21" t="s">
        <v>4754</v>
      </c>
      <c r="H1483" s="21" t="s">
        <v>4753</v>
      </c>
    </row>
    <row r="1484" ht="15.75" customHeight="1">
      <c r="A1484" s="21" t="s">
        <v>3040</v>
      </c>
      <c r="B1484" s="21">
        <v>23.31</v>
      </c>
      <c r="C1484" s="21">
        <v>8.27</v>
      </c>
      <c r="D1484" s="21" t="s">
        <v>4753</v>
      </c>
      <c r="E1484" s="21" t="s">
        <v>4753</v>
      </c>
      <c r="F1484" s="21" t="s">
        <v>4753</v>
      </c>
      <c r="G1484" s="21" t="s">
        <v>4754</v>
      </c>
      <c r="H1484" s="21" t="s">
        <v>4753</v>
      </c>
    </row>
    <row r="1485" ht="15.75" customHeight="1">
      <c r="A1485" s="21" t="s">
        <v>3042</v>
      </c>
      <c r="B1485" s="21">
        <v>29.0</v>
      </c>
      <c r="C1485" s="21">
        <v>4.56</v>
      </c>
      <c r="D1485" s="21" t="s">
        <v>4753</v>
      </c>
      <c r="E1485" s="21" t="s">
        <v>4753</v>
      </c>
      <c r="F1485" s="21" t="s">
        <v>4753</v>
      </c>
      <c r="G1485" s="21" t="s">
        <v>4754</v>
      </c>
      <c r="H1485" s="21" t="s">
        <v>4753</v>
      </c>
    </row>
    <row r="1486" ht="15.75" customHeight="1">
      <c r="A1486" s="21" t="s">
        <v>3044</v>
      </c>
      <c r="B1486" s="21">
        <v>32.87</v>
      </c>
      <c r="C1486" s="21">
        <v>5.33</v>
      </c>
      <c r="D1486" s="21" t="s">
        <v>4753</v>
      </c>
      <c r="E1486" s="21" t="s">
        <v>4753</v>
      </c>
      <c r="F1486" s="21" t="s">
        <v>4753</v>
      </c>
      <c r="G1486" s="21" t="s">
        <v>4754</v>
      </c>
      <c r="H1486" s="21" t="s">
        <v>4753</v>
      </c>
    </row>
    <row r="1487" ht="15.75" customHeight="1">
      <c r="A1487" s="21" t="s">
        <v>3046</v>
      </c>
      <c r="B1487" s="21">
        <v>26.18</v>
      </c>
      <c r="C1487" s="21">
        <v>5.63</v>
      </c>
      <c r="D1487" s="21" t="s">
        <v>4753</v>
      </c>
      <c r="E1487" s="21" t="s">
        <v>4753</v>
      </c>
      <c r="F1487" s="21" t="s">
        <v>4753</v>
      </c>
      <c r="G1487" s="21" t="s">
        <v>4754</v>
      </c>
      <c r="H1487" s="21" t="s">
        <v>4753</v>
      </c>
    </row>
    <row r="1488" ht="15.75" customHeight="1">
      <c r="A1488" s="21" t="s">
        <v>3048</v>
      </c>
      <c r="B1488" s="21">
        <v>25.3</v>
      </c>
      <c r="C1488" s="21">
        <v>5.12</v>
      </c>
      <c r="D1488" s="21" t="s">
        <v>4753</v>
      </c>
      <c r="E1488" s="21" t="s">
        <v>4753</v>
      </c>
      <c r="F1488" s="21" t="s">
        <v>4753</v>
      </c>
      <c r="G1488" s="21" t="s">
        <v>4754</v>
      </c>
      <c r="H1488" s="21" t="s">
        <v>4753</v>
      </c>
    </row>
    <row r="1489" ht="15.75" customHeight="1">
      <c r="A1489" s="21" t="s">
        <v>3050</v>
      </c>
      <c r="B1489" s="21">
        <v>36.94</v>
      </c>
      <c r="C1489" s="21">
        <v>5.15</v>
      </c>
      <c r="D1489" s="21" t="s">
        <v>4755</v>
      </c>
      <c r="E1489" s="21" t="s">
        <v>4753</v>
      </c>
      <c r="F1489" s="21" t="s">
        <v>4753</v>
      </c>
      <c r="G1489" s="21">
        <v>1.0</v>
      </c>
      <c r="H1489" s="21" t="s">
        <v>4753</v>
      </c>
    </row>
    <row r="1490" ht="15.75" customHeight="1">
      <c r="A1490" s="21" t="s">
        <v>3052</v>
      </c>
      <c r="B1490" s="21">
        <v>22.86</v>
      </c>
      <c r="C1490" s="21">
        <v>7.5</v>
      </c>
      <c r="D1490" s="21" t="s">
        <v>4753</v>
      </c>
      <c r="E1490" s="21" t="s">
        <v>4753</v>
      </c>
      <c r="F1490" s="21" t="s">
        <v>4753</v>
      </c>
      <c r="G1490" s="21" t="s">
        <v>4754</v>
      </c>
      <c r="H1490" s="21" t="s">
        <v>4753</v>
      </c>
    </row>
    <row r="1491" ht="15.75" customHeight="1">
      <c r="A1491" s="21" t="s">
        <v>3054</v>
      </c>
      <c r="B1491" s="21">
        <v>18.76</v>
      </c>
      <c r="C1491" s="21">
        <v>4.88</v>
      </c>
      <c r="D1491" s="21" t="s">
        <v>4755</v>
      </c>
      <c r="E1491" s="21" t="s">
        <v>4753</v>
      </c>
      <c r="F1491" s="21" t="s">
        <v>4756</v>
      </c>
      <c r="G1491" s="21">
        <v>1.0</v>
      </c>
      <c r="H1491" s="21" t="s">
        <v>4753</v>
      </c>
    </row>
    <row r="1492" ht="15.75" customHeight="1">
      <c r="A1492" s="21" t="s">
        <v>3056</v>
      </c>
      <c r="B1492" s="21">
        <v>24.36</v>
      </c>
      <c r="C1492" s="21">
        <v>5.57</v>
      </c>
      <c r="D1492" s="21" t="s">
        <v>4753</v>
      </c>
      <c r="E1492" s="21" t="s">
        <v>4753</v>
      </c>
      <c r="F1492" s="21" t="s">
        <v>4753</v>
      </c>
      <c r="G1492" s="21" t="s">
        <v>4754</v>
      </c>
      <c r="H1492" s="21" t="s">
        <v>4753</v>
      </c>
    </row>
    <row r="1493" ht="15.75" customHeight="1">
      <c r="A1493" s="21" t="s">
        <v>3058</v>
      </c>
      <c r="B1493" s="21">
        <v>32.3</v>
      </c>
      <c r="C1493" s="21">
        <v>5.31</v>
      </c>
      <c r="D1493" s="21" t="s">
        <v>4753</v>
      </c>
      <c r="E1493" s="21" t="s">
        <v>4753</v>
      </c>
      <c r="F1493" s="21" t="s">
        <v>4753</v>
      </c>
      <c r="G1493" s="21" t="s">
        <v>4754</v>
      </c>
      <c r="H1493" s="21" t="s">
        <v>4753</v>
      </c>
    </row>
    <row r="1494" ht="15.75" customHeight="1">
      <c r="A1494" s="21" t="s">
        <v>3060</v>
      </c>
      <c r="B1494" s="21">
        <v>22.705</v>
      </c>
      <c r="C1494" s="21">
        <v>4.57</v>
      </c>
      <c r="D1494" s="21" t="s">
        <v>4755</v>
      </c>
      <c r="E1494" s="21" t="s">
        <v>4753</v>
      </c>
      <c r="F1494" s="21" t="s">
        <v>4753</v>
      </c>
      <c r="G1494" s="21" t="s">
        <v>4754</v>
      </c>
      <c r="H1494" s="21" t="s">
        <v>4753</v>
      </c>
    </row>
    <row r="1495" ht="15.75" customHeight="1">
      <c r="A1495" s="21" t="s">
        <v>3062</v>
      </c>
      <c r="B1495" s="21">
        <v>21.79</v>
      </c>
      <c r="C1495" s="21">
        <v>8.7</v>
      </c>
      <c r="D1495" s="21" t="s">
        <v>4755</v>
      </c>
      <c r="E1495" s="21" t="s">
        <v>4753</v>
      </c>
      <c r="F1495" s="21" t="s">
        <v>4753</v>
      </c>
      <c r="G1495" s="21">
        <v>1.0</v>
      </c>
      <c r="H1495" s="21" t="s">
        <v>4753</v>
      </c>
    </row>
    <row r="1496" ht="15.75" customHeight="1">
      <c r="A1496" s="21" t="s">
        <v>3064</v>
      </c>
      <c r="B1496" s="21">
        <v>24.52</v>
      </c>
      <c r="C1496" s="21">
        <v>4.76</v>
      </c>
      <c r="D1496" s="21" t="s">
        <v>4753</v>
      </c>
      <c r="E1496" s="21" t="s">
        <v>4753</v>
      </c>
      <c r="F1496" s="21" t="s">
        <v>4753</v>
      </c>
      <c r="G1496" s="21" t="s">
        <v>4754</v>
      </c>
      <c r="H1496" s="21" t="s">
        <v>4753</v>
      </c>
    </row>
    <row r="1497" ht="15.75" customHeight="1">
      <c r="A1497" s="21" t="s">
        <v>3066</v>
      </c>
      <c r="B1497" s="21">
        <v>39.52</v>
      </c>
      <c r="C1497" s="21">
        <v>11.81</v>
      </c>
      <c r="D1497" s="21" t="s">
        <v>4753</v>
      </c>
      <c r="E1497" s="21" t="s">
        <v>4753</v>
      </c>
      <c r="F1497" s="21" t="s">
        <v>4753</v>
      </c>
      <c r="G1497" s="21" t="s">
        <v>4754</v>
      </c>
      <c r="H1497" s="21" t="s">
        <v>4753</v>
      </c>
    </row>
    <row r="1498" ht="15.75" customHeight="1">
      <c r="A1498" s="21" t="s">
        <v>3068</v>
      </c>
      <c r="B1498" s="21">
        <v>24.49</v>
      </c>
      <c r="C1498" s="21">
        <v>4.67</v>
      </c>
      <c r="D1498" s="21" t="s">
        <v>4753</v>
      </c>
      <c r="E1498" s="21" t="s">
        <v>4753</v>
      </c>
      <c r="F1498" s="21" t="s">
        <v>4753</v>
      </c>
      <c r="G1498" s="21" t="s">
        <v>4754</v>
      </c>
      <c r="H1498" s="21" t="s">
        <v>4753</v>
      </c>
    </row>
    <row r="1499" ht="15.75" customHeight="1">
      <c r="A1499" s="21" t="s">
        <v>3070</v>
      </c>
      <c r="B1499" s="21">
        <v>26.315</v>
      </c>
      <c r="C1499" s="21">
        <v>6.02</v>
      </c>
      <c r="D1499" s="21" t="s">
        <v>4753</v>
      </c>
      <c r="E1499" s="21" t="s">
        <v>4753</v>
      </c>
      <c r="F1499" s="21" t="s">
        <v>4753</v>
      </c>
      <c r="G1499" s="21" t="s">
        <v>4754</v>
      </c>
      <c r="H1499" s="21" t="s">
        <v>4753</v>
      </c>
    </row>
    <row r="1500" ht="15.75" customHeight="1">
      <c r="A1500" s="21" t="s">
        <v>3072</v>
      </c>
      <c r="B1500" s="21">
        <v>22.58</v>
      </c>
      <c r="C1500" s="21">
        <v>7.46</v>
      </c>
      <c r="D1500" s="21" t="s">
        <v>4753</v>
      </c>
      <c r="E1500" s="21" t="s">
        <v>4753</v>
      </c>
      <c r="F1500" s="21" t="s">
        <v>4753</v>
      </c>
      <c r="G1500" s="21" t="s">
        <v>4754</v>
      </c>
      <c r="H1500" s="21" t="s">
        <v>4753</v>
      </c>
    </row>
    <row r="1501" ht="15.75" customHeight="1">
      <c r="A1501" s="21" t="s">
        <v>3074</v>
      </c>
      <c r="B1501" s="21">
        <v>19.475</v>
      </c>
      <c r="C1501" s="21">
        <v>4.74</v>
      </c>
      <c r="D1501" s="21" t="s">
        <v>4753</v>
      </c>
      <c r="E1501" s="21" t="s">
        <v>4753</v>
      </c>
      <c r="F1501" s="21" t="s">
        <v>4753</v>
      </c>
      <c r="G1501" s="21">
        <v>1.0</v>
      </c>
      <c r="H1501" s="21" t="s">
        <v>4753</v>
      </c>
    </row>
    <row r="1502" ht="15.75" customHeight="1">
      <c r="A1502" s="21" t="s">
        <v>3076</v>
      </c>
      <c r="B1502" s="21">
        <v>26.33</v>
      </c>
      <c r="C1502" s="21">
        <v>4.79</v>
      </c>
      <c r="D1502" s="21" t="s">
        <v>4753</v>
      </c>
      <c r="E1502" s="21" t="s">
        <v>4753</v>
      </c>
      <c r="F1502" s="21" t="s">
        <v>4753</v>
      </c>
      <c r="G1502" s="21" t="s">
        <v>4754</v>
      </c>
      <c r="H1502" s="21" t="s">
        <v>4753</v>
      </c>
    </row>
    <row r="1503" ht="15.75" customHeight="1">
      <c r="A1503" s="21" t="s">
        <v>3078</v>
      </c>
      <c r="B1503" s="21">
        <v>17.29</v>
      </c>
      <c r="C1503" s="21">
        <v>5.35</v>
      </c>
      <c r="D1503" s="21" t="s">
        <v>4755</v>
      </c>
      <c r="E1503" s="21" t="s">
        <v>4753</v>
      </c>
      <c r="F1503" s="21" t="s">
        <v>4753</v>
      </c>
      <c r="G1503" s="21" t="s">
        <v>4754</v>
      </c>
      <c r="H1503" s="21" t="s">
        <v>4753</v>
      </c>
    </row>
    <row r="1504" ht="15.75" customHeight="1">
      <c r="A1504" s="21" t="s">
        <v>3080</v>
      </c>
      <c r="B1504" s="21">
        <v>42.88</v>
      </c>
      <c r="C1504" s="21">
        <v>4.87</v>
      </c>
      <c r="D1504" s="21" t="s">
        <v>4753</v>
      </c>
      <c r="E1504" s="21" t="s">
        <v>4755</v>
      </c>
      <c r="F1504" s="21" t="s">
        <v>4753</v>
      </c>
      <c r="G1504" s="21">
        <v>1.0</v>
      </c>
      <c r="H1504" s="21" t="s">
        <v>4753</v>
      </c>
    </row>
    <row r="1505" ht="15.75" customHeight="1">
      <c r="A1505" s="21" t="s">
        <v>3082</v>
      </c>
      <c r="B1505" s="21">
        <v>32.2</v>
      </c>
      <c r="C1505" s="21">
        <v>10.09</v>
      </c>
      <c r="D1505" s="21" t="s">
        <v>4755</v>
      </c>
      <c r="E1505" s="21" t="s">
        <v>4753</v>
      </c>
      <c r="F1505" s="21" t="s">
        <v>4753</v>
      </c>
      <c r="G1505" s="21" t="s">
        <v>4754</v>
      </c>
      <c r="H1505" s="21" t="s">
        <v>4753</v>
      </c>
    </row>
    <row r="1506" ht="15.75" customHeight="1">
      <c r="A1506" s="21" t="s">
        <v>3084</v>
      </c>
      <c r="B1506" s="21">
        <v>18.75</v>
      </c>
      <c r="C1506" s="21">
        <v>5.47</v>
      </c>
      <c r="D1506" s="21" t="s">
        <v>4755</v>
      </c>
      <c r="E1506" s="21" t="s">
        <v>4753</v>
      </c>
      <c r="F1506" s="21" t="s">
        <v>4756</v>
      </c>
      <c r="G1506" s="21">
        <v>1.0</v>
      </c>
      <c r="H1506" s="21" t="s">
        <v>4753</v>
      </c>
    </row>
    <row r="1507" ht="15.75" customHeight="1">
      <c r="A1507" s="21" t="s">
        <v>3086</v>
      </c>
      <c r="B1507" s="21">
        <v>22.36</v>
      </c>
      <c r="C1507" s="21">
        <v>8.6</v>
      </c>
      <c r="D1507" s="21" t="s">
        <v>4753</v>
      </c>
      <c r="E1507" s="21" t="s">
        <v>4753</v>
      </c>
      <c r="F1507" s="21" t="s">
        <v>4753</v>
      </c>
      <c r="G1507" s="21" t="s">
        <v>4754</v>
      </c>
      <c r="H1507" s="21" t="s">
        <v>4753</v>
      </c>
    </row>
    <row r="1508" ht="15.75" customHeight="1">
      <c r="A1508" s="21" t="s">
        <v>3088</v>
      </c>
      <c r="B1508" s="21">
        <v>23.94</v>
      </c>
      <c r="C1508" s="21">
        <v>10.74</v>
      </c>
      <c r="D1508" s="21" t="s">
        <v>4755</v>
      </c>
      <c r="E1508" s="21" t="s">
        <v>4753</v>
      </c>
      <c r="F1508" s="21" t="s">
        <v>4753</v>
      </c>
      <c r="G1508" s="21" t="s">
        <v>4754</v>
      </c>
      <c r="H1508" s="21" t="s">
        <v>4753</v>
      </c>
    </row>
    <row r="1509" ht="15.75" customHeight="1">
      <c r="A1509" s="21" t="s">
        <v>3090</v>
      </c>
      <c r="B1509" s="21">
        <v>30.1</v>
      </c>
      <c r="C1509" s="21">
        <v>4.39</v>
      </c>
      <c r="D1509" s="21" t="s">
        <v>4753</v>
      </c>
      <c r="E1509" s="21" t="s">
        <v>4753</v>
      </c>
      <c r="F1509" s="21" t="s">
        <v>4756</v>
      </c>
      <c r="G1509" s="21">
        <v>1.0</v>
      </c>
      <c r="H1509" s="21" t="s">
        <v>4753</v>
      </c>
    </row>
    <row r="1510" ht="15.75" customHeight="1">
      <c r="A1510" s="21" t="s">
        <v>3092</v>
      </c>
      <c r="B1510" s="21">
        <v>21.93</v>
      </c>
      <c r="C1510" s="21">
        <v>6.3</v>
      </c>
      <c r="D1510" s="21" t="s">
        <v>4753</v>
      </c>
      <c r="E1510" s="21" t="s">
        <v>4753</v>
      </c>
      <c r="F1510" s="21" t="s">
        <v>4753</v>
      </c>
      <c r="G1510" s="21" t="s">
        <v>4754</v>
      </c>
      <c r="H1510" s="21" t="s">
        <v>4753</v>
      </c>
    </row>
    <row r="1511" ht="15.75" customHeight="1">
      <c r="A1511" s="21" t="s">
        <v>3094</v>
      </c>
      <c r="B1511" s="21">
        <v>39.75</v>
      </c>
      <c r="C1511" s="21">
        <v>5.41</v>
      </c>
      <c r="D1511" s="21" t="s">
        <v>4753</v>
      </c>
      <c r="E1511" s="21" t="s">
        <v>4755</v>
      </c>
      <c r="F1511" s="21" t="s">
        <v>4753</v>
      </c>
      <c r="G1511" s="21">
        <v>1.0</v>
      </c>
      <c r="H1511" s="21" t="s">
        <v>4753</v>
      </c>
    </row>
    <row r="1512" ht="15.75" customHeight="1">
      <c r="A1512" s="21" t="s">
        <v>3096</v>
      </c>
      <c r="B1512" s="21">
        <v>26.03</v>
      </c>
      <c r="C1512" s="21">
        <v>4.47</v>
      </c>
      <c r="D1512" s="21" t="s">
        <v>4753</v>
      </c>
      <c r="E1512" s="21" t="s">
        <v>4753</v>
      </c>
      <c r="F1512" s="21" t="s">
        <v>4756</v>
      </c>
      <c r="G1512" s="21">
        <v>1.0</v>
      </c>
      <c r="H1512" s="21" t="s">
        <v>4753</v>
      </c>
    </row>
    <row r="1513" ht="15.75" customHeight="1">
      <c r="A1513" s="21" t="s">
        <v>3098</v>
      </c>
      <c r="B1513" s="21">
        <v>34.51</v>
      </c>
      <c r="C1513" s="21">
        <v>6.26</v>
      </c>
      <c r="D1513" s="21" t="s">
        <v>4753</v>
      </c>
      <c r="E1513" s="21" t="s">
        <v>4753</v>
      </c>
      <c r="F1513" s="21" t="s">
        <v>4753</v>
      </c>
      <c r="G1513" s="21" t="s">
        <v>4754</v>
      </c>
      <c r="H1513" s="21" t="s">
        <v>4753</v>
      </c>
    </row>
    <row r="1514" ht="15.75" customHeight="1">
      <c r="A1514" s="21" t="s">
        <v>3100</v>
      </c>
      <c r="B1514" s="21">
        <v>19.32</v>
      </c>
      <c r="C1514" s="21">
        <v>11.58</v>
      </c>
      <c r="D1514" s="21" t="s">
        <v>4755</v>
      </c>
      <c r="E1514" s="21" t="s">
        <v>4753</v>
      </c>
      <c r="F1514" s="21" t="s">
        <v>4753</v>
      </c>
      <c r="G1514" s="21">
        <v>1.0</v>
      </c>
      <c r="H1514" s="21" t="s">
        <v>4753</v>
      </c>
    </row>
    <row r="1515" ht="15.75" customHeight="1">
      <c r="A1515" s="21" t="s">
        <v>3102</v>
      </c>
      <c r="B1515" s="21">
        <v>28.5</v>
      </c>
      <c r="C1515" s="21">
        <v>4.36</v>
      </c>
      <c r="D1515" s="21" t="s">
        <v>4753</v>
      </c>
      <c r="E1515" s="21" t="s">
        <v>4753</v>
      </c>
      <c r="F1515" s="21" t="s">
        <v>4753</v>
      </c>
      <c r="G1515" s="21" t="s">
        <v>4754</v>
      </c>
      <c r="H1515" s="21" t="s">
        <v>4753</v>
      </c>
    </row>
    <row r="1516" ht="15.75" customHeight="1">
      <c r="A1516" s="21" t="s">
        <v>3104</v>
      </c>
      <c r="B1516" s="21">
        <v>30.875</v>
      </c>
      <c r="C1516" s="21">
        <v>4.14</v>
      </c>
      <c r="D1516" s="21" t="s">
        <v>4755</v>
      </c>
      <c r="E1516" s="21" t="s">
        <v>4753</v>
      </c>
      <c r="F1516" s="21" t="s">
        <v>4753</v>
      </c>
      <c r="G1516" s="21" t="s">
        <v>4754</v>
      </c>
      <c r="H1516" s="21" t="s">
        <v>4753</v>
      </c>
    </row>
    <row r="1517" ht="15.75" customHeight="1">
      <c r="A1517" s="21" t="s">
        <v>3106</v>
      </c>
      <c r="B1517" s="21">
        <v>24.02</v>
      </c>
      <c r="C1517" s="21">
        <v>4.38</v>
      </c>
      <c r="D1517" s="21" t="s">
        <v>4753</v>
      </c>
      <c r="E1517" s="21" t="s">
        <v>4753</v>
      </c>
      <c r="F1517" s="21" t="s">
        <v>4753</v>
      </c>
      <c r="G1517" s="21" t="s">
        <v>4754</v>
      </c>
      <c r="H1517" s="21" t="s">
        <v>4753</v>
      </c>
    </row>
    <row r="1518" ht="15.75" customHeight="1">
      <c r="A1518" s="21" t="s">
        <v>3108</v>
      </c>
      <c r="B1518" s="21">
        <v>36.08</v>
      </c>
      <c r="C1518" s="21">
        <v>11.61</v>
      </c>
      <c r="D1518" s="21" t="s">
        <v>4755</v>
      </c>
      <c r="E1518" s="21" t="s">
        <v>4753</v>
      </c>
      <c r="F1518" s="21" t="s">
        <v>4753</v>
      </c>
      <c r="G1518" s="21" t="s">
        <v>4754</v>
      </c>
      <c r="H1518" s="21" t="s">
        <v>4753</v>
      </c>
    </row>
    <row r="1519" ht="15.75" customHeight="1">
      <c r="A1519" s="21" t="s">
        <v>3110</v>
      </c>
      <c r="B1519" s="21">
        <v>32.2</v>
      </c>
      <c r="C1519" s="21">
        <v>10.59</v>
      </c>
      <c r="D1519" s="21" t="s">
        <v>4755</v>
      </c>
      <c r="E1519" s="21" t="s">
        <v>4753</v>
      </c>
      <c r="F1519" s="21" t="s">
        <v>4753</v>
      </c>
      <c r="G1519" s="21" t="s">
        <v>4754</v>
      </c>
      <c r="H1519" s="21" t="s">
        <v>4753</v>
      </c>
    </row>
    <row r="1520" ht="15.75" customHeight="1">
      <c r="A1520" s="21" t="s">
        <v>3112</v>
      </c>
      <c r="B1520" s="21">
        <v>28.05</v>
      </c>
      <c r="C1520" s="21">
        <v>11.85</v>
      </c>
      <c r="D1520" s="21" t="s">
        <v>4755</v>
      </c>
      <c r="E1520" s="21" t="s">
        <v>4753</v>
      </c>
      <c r="F1520" s="21" t="s">
        <v>4753</v>
      </c>
      <c r="G1520" s="21" t="s">
        <v>4754</v>
      </c>
      <c r="H1520" s="21" t="s">
        <v>4753</v>
      </c>
    </row>
    <row r="1521" ht="15.75" customHeight="1">
      <c r="A1521" s="21" t="s">
        <v>3114</v>
      </c>
      <c r="B1521" s="21">
        <v>19.0</v>
      </c>
      <c r="C1521" s="21">
        <v>5.46</v>
      </c>
      <c r="D1521" s="21" t="s">
        <v>4755</v>
      </c>
      <c r="E1521" s="21" t="s">
        <v>4753</v>
      </c>
      <c r="F1521" s="21" t="s">
        <v>4753</v>
      </c>
      <c r="G1521" s="21">
        <v>1.0</v>
      </c>
      <c r="H1521" s="21" t="s">
        <v>4753</v>
      </c>
    </row>
    <row r="1522" ht="15.75" customHeight="1">
      <c r="A1522" s="21" t="s">
        <v>3116</v>
      </c>
      <c r="B1522" s="21">
        <v>16.13</v>
      </c>
      <c r="C1522" s="21">
        <v>4.54</v>
      </c>
      <c r="D1522" s="21" t="s">
        <v>4755</v>
      </c>
      <c r="E1522" s="21" t="s">
        <v>4753</v>
      </c>
      <c r="F1522" s="21" t="s">
        <v>4753</v>
      </c>
      <c r="G1522" s="21">
        <v>2.0</v>
      </c>
      <c r="H1522" s="21" t="s">
        <v>4753</v>
      </c>
    </row>
    <row r="1523" ht="15.75" customHeight="1">
      <c r="A1523" s="21" t="s">
        <v>3118</v>
      </c>
      <c r="B1523" s="21">
        <v>18.77</v>
      </c>
      <c r="C1523" s="21">
        <v>11.98</v>
      </c>
      <c r="D1523" s="21" t="s">
        <v>4755</v>
      </c>
      <c r="E1523" s="21" t="s">
        <v>4753</v>
      </c>
      <c r="F1523" s="21" t="s">
        <v>4753</v>
      </c>
      <c r="G1523" s="21">
        <v>2.0</v>
      </c>
      <c r="H1523" s="21" t="s">
        <v>4753</v>
      </c>
    </row>
    <row r="1524" ht="15.75" customHeight="1">
      <c r="A1524" s="21" t="s">
        <v>3120</v>
      </c>
      <c r="B1524" s="21">
        <v>28.88</v>
      </c>
      <c r="C1524" s="21">
        <v>6.59</v>
      </c>
      <c r="D1524" s="21" t="s">
        <v>4755</v>
      </c>
      <c r="E1524" s="21" t="s">
        <v>4753</v>
      </c>
      <c r="F1524" s="21" t="s">
        <v>4753</v>
      </c>
      <c r="G1524" s="21">
        <v>1.0</v>
      </c>
      <c r="H1524" s="21" t="s">
        <v>4753</v>
      </c>
    </row>
    <row r="1525" ht="15.75" customHeight="1">
      <c r="A1525" s="21" t="s">
        <v>3122</v>
      </c>
      <c r="B1525" s="21">
        <v>27.55</v>
      </c>
      <c r="C1525" s="21">
        <v>10.83</v>
      </c>
      <c r="D1525" s="21" t="s">
        <v>4755</v>
      </c>
      <c r="E1525" s="21" t="s">
        <v>4753</v>
      </c>
      <c r="F1525" s="21" t="s">
        <v>4753</v>
      </c>
      <c r="G1525" s="21">
        <v>1.0</v>
      </c>
      <c r="H1525" s="21" t="s">
        <v>4753</v>
      </c>
    </row>
    <row r="1526" ht="15.75" customHeight="1">
      <c r="A1526" s="21" t="s">
        <v>3124</v>
      </c>
      <c r="B1526" s="21">
        <v>15.6</v>
      </c>
      <c r="C1526" s="21">
        <v>8.6</v>
      </c>
      <c r="D1526" s="21" t="s">
        <v>4753</v>
      </c>
      <c r="E1526" s="21" t="s">
        <v>4753</v>
      </c>
      <c r="F1526" s="21" t="s">
        <v>4753</v>
      </c>
      <c r="G1526" s="21" t="s">
        <v>4754</v>
      </c>
      <c r="H1526" s="21" t="s">
        <v>4753</v>
      </c>
    </row>
    <row r="1527" ht="15.75" customHeight="1">
      <c r="A1527" s="21" t="s">
        <v>3126</v>
      </c>
      <c r="B1527" s="21">
        <v>21.99</v>
      </c>
      <c r="C1527" s="21">
        <v>11.17</v>
      </c>
      <c r="D1527" s="21" t="s">
        <v>4753</v>
      </c>
      <c r="E1527" s="21" t="s">
        <v>4753</v>
      </c>
      <c r="F1527" s="21" t="s">
        <v>4753</v>
      </c>
      <c r="G1527" s="21" t="s">
        <v>4754</v>
      </c>
      <c r="H1527" s="21" t="s">
        <v>4753</v>
      </c>
    </row>
    <row r="1528" ht="15.75" customHeight="1">
      <c r="A1528" s="21" t="s">
        <v>3128</v>
      </c>
      <c r="B1528" s="21">
        <v>34.85</v>
      </c>
      <c r="C1528" s="21">
        <v>5.75</v>
      </c>
      <c r="D1528" s="21" t="s">
        <v>4753</v>
      </c>
      <c r="E1528" s="21" t="s">
        <v>4753</v>
      </c>
      <c r="F1528" s="21" t="s">
        <v>4753</v>
      </c>
      <c r="G1528" s="21" t="s">
        <v>4754</v>
      </c>
      <c r="H1528" s="21" t="s">
        <v>4753</v>
      </c>
    </row>
    <row r="1529" ht="15.75" customHeight="1">
      <c r="A1529" s="21" t="s">
        <v>3130</v>
      </c>
      <c r="B1529" s="21">
        <v>24.51</v>
      </c>
      <c r="C1529" s="21">
        <v>4.83</v>
      </c>
      <c r="D1529" s="21" t="s">
        <v>4755</v>
      </c>
      <c r="E1529" s="21" t="s">
        <v>4753</v>
      </c>
      <c r="F1529" s="21" t="s">
        <v>4756</v>
      </c>
      <c r="G1529" s="21">
        <v>1.0</v>
      </c>
      <c r="H1529" s="21" t="s">
        <v>4753</v>
      </c>
    </row>
    <row r="1530" ht="15.75" customHeight="1">
      <c r="A1530" s="21" t="s">
        <v>3132</v>
      </c>
      <c r="B1530" s="21">
        <v>19.4</v>
      </c>
      <c r="C1530" s="21">
        <v>11.93</v>
      </c>
      <c r="D1530" s="21" t="s">
        <v>4753</v>
      </c>
      <c r="E1530" s="21" t="s">
        <v>4753</v>
      </c>
      <c r="F1530" s="21" t="s">
        <v>4753</v>
      </c>
      <c r="G1530" s="21" t="s">
        <v>4754</v>
      </c>
      <c r="H1530" s="21" t="s">
        <v>4753</v>
      </c>
    </row>
    <row r="1531" ht="15.75" customHeight="1">
      <c r="A1531" s="21" t="s">
        <v>3134</v>
      </c>
      <c r="B1531" s="21">
        <v>15.1</v>
      </c>
      <c r="C1531" s="21">
        <v>8.41</v>
      </c>
      <c r="D1531" s="21" t="s">
        <v>4753</v>
      </c>
      <c r="E1531" s="21" t="s">
        <v>4753</v>
      </c>
      <c r="F1531" s="21" t="s">
        <v>4753</v>
      </c>
      <c r="G1531" s="21" t="s">
        <v>4754</v>
      </c>
      <c r="H1531" s="21" t="s">
        <v>4753</v>
      </c>
    </row>
    <row r="1532" ht="15.75" customHeight="1">
      <c r="A1532" s="21" t="s">
        <v>3136</v>
      </c>
      <c r="B1532" s="21">
        <v>23.37</v>
      </c>
      <c r="C1532" s="21">
        <v>5.59</v>
      </c>
      <c r="D1532" s="21" t="s">
        <v>4755</v>
      </c>
      <c r="E1532" s="21" t="s">
        <v>4753</v>
      </c>
      <c r="F1532" s="21" t="s">
        <v>4753</v>
      </c>
      <c r="G1532" s="21" t="s">
        <v>4754</v>
      </c>
      <c r="H1532" s="21" t="s">
        <v>4753</v>
      </c>
    </row>
    <row r="1533" ht="15.75" customHeight="1">
      <c r="A1533" s="21" t="s">
        <v>3138</v>
      </c>
      <c r="B1533" s="21">
        <v>42.4</v>
      </c>
      <c r="C1533" s="21">
        <v>4.06</v>
      </c>
      <c r="D1533" s="21" t="s">
        <v>4753</v>
      </c>
      <c r="E1533" s="21" t="s">
        <v>4753</v>
      </c>
      <c r="F1533" s="21" t="s">
        <v>4753</v>
      </c>
      <c r="G1533" s="21" t="s">
        <v>4754</v>
      </c>
      <c r="H1533" s="21" t="s">
        <v>4753</v>
      </c>
    </row>
    <row r="1534" ht="15.75" customHeight="1">
      <c r="A1534" s="21" t="s">
        <v>3140</v>
      </c>
      <c r="B1534" s="21">
        <v>28.405</v>
      </c>
      <c r="C1534" s="21">
        <v>7.02</v>
      </c>
      <c r="D1534" s="21" t="s">
        <v>4755</v>
      </c>
      <c r="E1534" s="21" t="s">
        <v>4753</v>
      </c>
      <c r="F1534" s="21" t="s">
        <v>4753</v>
      </c>
      <c r="G1534" s="21" t="s">
        <v>4754</v>
      </c>
      <c r="H1534" s="21" t="s">
        <v>4753</v>
      </c>
    </row>
    <row r="1535" ht="15.75" customHeight="1">
      <c r="A1535" s="21" t="s">
        <v>3142</v>
      </c>
      <c r="B1535" s="21">
        <v>23.4</v>
      </c>
      <c r="C1535" s="21">
        <v>4.47</v>
      </c>
      <c r="D1535" s="21" t="s">
        <v>4753</v>
      </c>
      <c r="E1535" s="21" t="s">
        <v>4753</v>
      </c>
      <c r="F1535" s="21" t="s">
        <v>4753</v>
      </c>
      <c r="G1535" s="21" t="s">
        <v>4754</v>
      </c>
      <c r="H1535" s="21" t="s">
        <v>4753</v>
      </c>
    </row>
    <row r="1536" ht="15.75" customHeight="1">
      <c r="A1536" s="21" t="s">
        <v>3144</v>
      </c>
      <c r="B1536" s="21">
        <v>33.44</v>
      </c>
      <c r="C1536" s="21">
        <v>4.54</v>
      </c>
      <c r="D1536" s="21" t="s">
        <v>4753</v>
      </c>
      <c r="E1536" s="21" t="s">
        <v>4753</v>
      </c>
      <c r="F1536" s="21" t="s">
        <v>4753</v>
      </c>
      <c r="G1536" s="21" t="s">
        <v>4754</v>
      </c>
      <c r="H1536" s="21" t="s">
        <v>4753</v>
      </c>
    </row>
    <row r="1537" ht="15.75" customHeight="1">
      <c r="A1537" s="21" t="s">
        <v>3146</v>
      </c>
      <c r="B1537" s="21">
        <v>21.12</v>
      </c>
      <c r="C1537" s="21">
        <v>4.99</v>
      </c>
      <c r="D1537" s="21" t="s">
        <v>4753</v>
      </c>
      <c r="E1537" s="21" t="s">
        <v>4753</v>
      </c>
      <c r="F1537" s="21" t="s">
        <v>4753</v>
      </c>
      <c r="G1537" s="21">
        <v>1.0</v>
      </c>
      <c r="H1537" s="21" t="s">
        <v>4753</v>
      </c>
    </row>
    <row r="1538" ht="15.75" customHeight="1">
      <c r="A1538" s="21" t="s">
        <v>3148</v>
      </c>
      <c r="B1538" s="21">
        <v>18.48</v>
      </c>
      <c r="C1538" s="21">
        <v>10.84</v>
      </c>
      <c r="D1538" s="21" t="s">
        <v>4755</v>
      </c>
      <c r="E1538" s="21" t="s">
        <v>4753</v>
      </c>
      <c r="F1538" s="21" t="s">
        <v>4753</v>
      </c>
      <c r="G1538" s="21">
        <v>2.0</v>
      </c>
      <c r="H1538" s="21" t="s">
        <v>4753</v>
      </c>
    </row>
    <row r="1539" ht="15.75" customHeight="1">
      <c r="A1539" s="21" t="s">
        <v>3150</v>
      </c>
      <c r="B1539" s="21">
        <v>16.815</v>
      </c>
      <c r="C1539" s="21">
        <v>5.63</v>
      </c>
      <c r="D1539" s="21" t="s">
        <v>4753</v>
      </c>
      <c r="E1539" s="21" t="s">
        <v>4753</v>
      </c>
      <c r="F1539" s="21" t="s">
        <v>4753</v>
      </c>
      <c r="G1539" s="21">
        <v>1.0</v>
      </c>
      <c r="H1539" s="21" t="s">
        <v>4753</v>
      </c>
    </row>
    <row r="1540" ht="15.75" customHeight="1">
      <c r="A1540" s="21" t="s">
        <v>3152</v>
      </c>
      <c r="B1540" s="21">
        <v>26.72</v>
      </c>
      <c r="C1540" s="21">
        <v>4.14</v>
      </c>
      <c r="D1540" s="21" t="s">
        <v>4753</v>
      </c>
      <c r="E1540" s="21" t="s">
        <v>4753</v>
      </c>
      <c r="F1540" s="21" t="s">
        <v>4753</v>
      </c>
      <c r="G1540" s="21" t="s">
        <v>4754</v>
      </c>
      <c r="H1540" s="21" t="s">
        <v>4753</v>
      </c>
    </row>
    <row r="1541" ht="15.75" customHeight="1">
      <c r="A1541" s="21" t="s">
        <v>3154</v>
      </c>
      <c r="B1541" s="21">
        <v>41.42</v>
      </c>
      <c r="C1541" s="21">
        <v>5.17</v>
      </c>
      <c r="D1541" s="21" t="s">
        <v>4753</v>
      </c>
      <c r="E1541" s="21" t="s">
        <v>4753</v>
      </c>
      <c r="F1541" s="21" t="s">
        <v>4756</v>
      </c>
      <c r="G1541" s="21">
        <v>1.0</v>
      </c>
      <c r="H1541" s="21" t="s">
        <v>4753</v>
      </c>
    </row>
    <row r="1542" ht="15.75" customHeight="1">
      <c r="A1542" s="21" t="s">
        <v>3156</v>
      </c>
      <c r="B1542" s="21">
        <v>20.69</v>
      </c>
      <c r="C1542" s="21">
        <v>6.93</v>
      </c>
      <c r="D1542" s="21" t="s">
        <v>4753</v>
      </c>
      <c r="E1542" s="21" t="s">
        <v>4753</v>
      </c>
      <c r="F1542" s="21" t="s">
        <v>4753</v>
      </c>
      <c r="G1542" s="21">
        <v>2.0</v>
      </c>
      <c r="H1542" s="21" t="s">
        <v>4753</v>
      </c>
    </row>
    <row r="1543" ht="15.75" customHeight="1">
      <c r="A1543" s="21" t="s">
        <v>3158</v>
      </c>
      <c r="B1543" s="21">
        <v>41.23</v>
      </c>
      <c r="C1543" s="21">
        <v>4.24</v>
      </c>
      <c r="D1543" s="21" t="s">
        <v>4753</v>
      </c>
      <c r="E1543" s="21" t="s">
        <v>4753</v>
      </c>
      <c r="F1543" s="21" t="s">
        <v>4753</v>
      </c>
      <c r="G1543" s="21" t="s">
        <v>4754</v>
      </c>
      <c r="H1543" s="21" t="s">
        <v>4753</v>
      </c>
    </row>
    <row r="1544" ht="15.75" customHeight="1">
      <c r="A1544" s="21" t="s">
        <v>3160</v>
      </c>
      <c r="B1544" s="21">
        <v>29.9</v>
      </c>
      <c r="C1544" s="21">
        <v>5.91</v>
      </c>
      <c r="D1544" s="21" t="s">
        <v>4753</v>
      </c>
      <c r="E1544" s="21" t="s">
        <v>4753</v>
      </c>
      <c r="F1544" s="21" t="s">
        <v>4753</v>
      </c>
      <c r="G1544" s="21" t="s">
        <v>4754</v>
      </c>
      <c r="H1544" s="21" t="s">
        <v>4753</v>
      </c>
    </row>
    <row r="1545" ht="15.75" customHeight="1">
      <c r="A1545" s="21" t="s">
        <v>3162</v>
      </c>
      <c r="B1545" s="21">
        <v>34.105</v>
      </c>
      <c r="C1545" s="21">
        <v>5.93</v>
      </c>
      <c r="D1545" s="21" t="s">
        <v>4753</v>
      </c>
      <c r="E1545" s="21" t="s">
        <v>4753</v>
      </c>
      <c r="F1545" s="21" t="s">
        <v>4753</v>
      </c>
      <c r="G1545" s="21" t="s">
        <v>4754</v>
      </c>
      <c r="H1545" s="21" t="s">
        <v>4753</v>
      </c>
    </row>
    <row r="1546" ht="15.75" customHeight="1">
      <c r="A1546" s="21" t="s">
        <v>3164</v>
      </c>
      <c r="B1546" s="21">
        <v>24.97</v>
      </c>
      <c r="C1546" s="21">
        <v>5.66</v>
      </c>
      <c r="D1546" s="21" t="s">
        <v>4753</v>
      </c>
      <c r="E1546" s="21" t="s">
        <v>4753</v>
      </c>
      <c r="F1546" s="21" t="s">
        <v>4753</v>
      </c>
      <c r="G1546" s="21" t="s">
        <v>4754</v>
      </c>
      <c r="H1546" s="21" t="s">
        <v>4753</v>
      </c>
    </row>
    <row r="1547" ht="15.75" customHeight="1">
      <c r="A1547" s="21" t="s">
        <v>3166</v>
      </c>
      <c r="B1547" s="21">
        <v>34.8</v>
      </c>
      <c r="C1547" s="21">
        <v>4.19</v>
      </c>
      <c r="D1547" s="21" t="s">
        <v>4753</v>
      </c>
      <c r="E1547" s="21" t="s">
        <v>4753</v>
      </c>
      <c r="F1547" s="21" t="s">
        <v>4753</v>
      </c>
      <c r="G1547" s="21">
        <v>1.0</v>
      </c>
      <c r="H1547" s="21" t="s">
        <v>4753</v>
      </c>
    </row>
    <row r="1548" ht="15.75" customHeight="1">
      <c r="A1548" s="21" t="s">
        <v>3168</v>
      </c>
      <c r="B1548" s="21">
        <v>32.965</v>
      </c>
      <c r="C1548" s="21">
        <v>9.21</v>
      </c>
      <c r="D1548" s="21" t="s">
        <v>4755</v>
      </c>
      <c r="E1548" s="21" t="s">
        <v>4753</v>
      </c>
      <c r="F1548" s="21" t="s">
        <v>4753</v>
      </c>
      <c r="G1548" s="21" t="s">
        <v>4754</v>
      </c>
      <c r="H1548" s="21" t="s">
        <v>4753</v>
      </c>
    </row>
    <row r="1549" ht="15.75" customHeight="1">
      <c r="A1549" s="21" t="s">
        <v>3170</v>
      </c>
      <c r="B1549" s="21">
        <v>27.265</v>
      </c>
      <c r="C1549" s="21">
        <v>5.51</v>
      </c>
      <c r="D1549" s="21" t="s">
        <v>4753</v>
      </c>
      <c r="E1549" s="21" t="s">
        <v>4753</v>
      </c>
      <c r="F1549" s="21" t="s">
        <v>4753</v>
      </c>
      <c r="G1549" s="21">
        <v>1.0</v>
      </c>
      <c r="H1549" s="21" t="s">
        <v>4753</v>
      </c>
    </row>
    <row r="1550" ht="15.75" customHeight="1">
      <c r="A1550" s="21" t="s">
        <v>3172</v>
      </c>
      <c r="B1550" s="21">
        <v>17.06</v>
      </c>
      <c r="C1550" s="21">
        <v>8.5</v>
      </c>
      <c r="D1550" s="21" t="s">
        <v>4753</v>
      </c>
      <c r="E1550" s="21" t="s">
        <v>4753</v>
      </c>
      <c r="F1550" s="21" t="s">
        <v>4753</v>
      </c>
      <c r="G1550" s="21" t="s">
        <v>4754</v>
      </c>
      <c r="H1550" s="21" t="s">
        <v>4753</v>
      </c>
    </row>
    <row r="1551" ht="15.75" customHeight="1">
      <c r="A1551" s="21" t="s">
        <v>3174</v>
      </c>
      <c r="B1551" s="21">
        <v>36.29</v>
      </c>
      <c r="C1551" s="21">
        <v>6.23</v>
      </c>
      <c r="D1551" s="21" t="s">
        <v>4753</v>
      </c>
      <c r="E1551" s="21" t="s">
        <v>4753</v>
      </c>
      <c r="F1551" s="21" t="s">
        <v>4753</v>
      </c>
      <c r="G1551" s="21" t="s">
        <v>4754</v>
      </c>
      <c r="H1551" s="21" t="s">
        <v>4753</v>
      </c>
    </row>
    <row r="1552" ht="15.75" customHeight="1">
      <c r="A1552" s="21" t="s">
        <v>3176</v>
      </c>
      <c r="B1552" s="21">
        <v>28.595</v>
      </c>
      <c r="C1552" s="21">
        <v>8.53</v>
      </c>
      <c r="D1552" s="21" t="s">
        <v>4755</v>
      </c>
      <c r="E1552" s="21" t="s">
        <v>4753</v>
      </c>
      <c r="F1552" s="21" t="s">
        <v>4753</v>
      </c>
      <c r="G1552" s="21">
        <v>1.0</v>
      </c>
      <c r="H1552" s="21" t="s">
        <v>4753</v>
      </c>
    </row>
    <row r="1553" ht="15.75" customHeight="1">
      <c r="A1553" s="21" t="s">
        <v>3178</v>
      </c>
      <c r="B1553" s="21">
        <v>17.8</v>
      </c>
      <c r="C1553" s="21">
        <v>5.75</v>
      </c>
      <c r="D1553" s="21" t="s">
        <v>4755</v>
      </c>
      <c r="E1553" s="21" t="s">
        <v>4753</v>
      </c>
      <c r="F1553" s="21" t="s">
        <v>4756</v>
      </c>
      <c r="G1553" s="21">
        <v>1.0</v>
      </c>
      <c r="H1553" s="21" t="s">
        <v>4753</v>
      </c>
    </row>
    <row r="1554" ht="15.75" customHeight="1">
      <c r="A1554" s="21" t="s">
        <v>3180</v>
      </c>
      <c r="B1554" s="21">
        <v>21.4</v>
      </c>
      <c r="C1554" s="21">
        <v>5.6</v>
      </c>
      <c r="D1554" s="21" t="s">
        <v>4753</v>
      </c>
      <c r="E1554" s="21" t="s">
        <v>4753</v>
      </c>
      <c r="F1554" s="21" t="s">
        <v>4753</v>
      </c>
      <c r="G1554" s="21" t="s">
        <v>4754</v>
      </c>
      <c r="H1554" s="21" t="s">
        <v>4753</v>
      </c>
    </row>
    <row r="1555" ht="15.75" customHeight="1">
      <c r="A1555" s="21" t="s">
        <v>3182</v>
      </c>
      <c r="B1555" s="21">
        <v>23.01</v>
      </c>
      <c r="C1555" s="21">
        <v>4.68</v>
      </c>
      <c r="D1555" s="21" t="s">
        <v>4753</v>
      </c>
      <c r="E1555" s="21" t="s">
        <v>4753</v>
      </c>
      <c r="F1555" s="21" t="s">
        <v>4753</v>
      </c>
      <c r="G1555" s="21" t="s">
        <v>4754</v>
      </c>
      <c r="H1555" s="21" t="s">
        <v>4753</v>
      </c>
    </row>
    <row r="1556" ht="15.75" customHeight="1">
      <c r="A1556" s="21" t="s">
        <v>3184</v>
      </c>
      <c r="B1556" s="21">
        <v>19.86</v>
      </c>
      <c r="C1556" s="21">
        <v>5.62</v>
      </c>
      <c r="D1556" s="21" t="s">
        <v>4755</v>
      </c>
      <c r="E1556" s="21" t="s">
        <v>4753</v>
      </c>
      <c r="F1556" s="21" t="s">
        <v>4753</v>
      </c>
      <c r="G1556" s="21" t="s">
        <v>4754</v>
      </c>
      <c r="H1556" s="21" t="s">
        <v>4753</v>
      </c>
    </row>
    <row r="1557" ht="15.75" customHeight="1">
      <c r="A1557" s="21" t="s">
        <v>3186</v>
      </c>
      <c r="B1557" s="21">
        <v>33.58</v>
      </c>
      <c r="C1557" s="21">
        <v>5.08</v>
      </c>
      <c r="D1557" s="21" t="s">
        <v>4753</v>
      </c>
      <c r="E1557" s="21" t="s">
        <v>4753</v>
      </c>
      <c r="F1557" s="21" t="s">
        <v>4753</v>
      </c>
      <c r="G1557" s="21" t="s">
        <v>4754</v>
      </c>
      <c r="H1557" s="21" t="s">
        <v>4753</v>
      </c>
    </row>
    <row r="1558" ht="15.75" customHeight="1">
      <c r="A1558" s="21" t="s">
        <v>3188</v>
      </c>
      <c r="B1558" s="21">
        <v>29.81</v>
      </c>
      <c r="C1558" s="21">
        <v>5.28</v>
      </c>
      <c r="D1558" s="21" t="s">
        <v>4753</v>
      </c>
      <c r="E1558" s="21" t="s">
        <v>4753</v>
      </c>
      <c r="F1558" s="21" t="s">
        <v>4753</v>
      </c>
      <c r="G1558" s="21" t="s">
        <v>4754</v>
      </c>
      <c r="H1558" s="21" t="s">
        <v>4753</v>
      </c>
    </row>
    <row r="1559" ht="15.75" customHeight="1">
      <c r="A1559" s="21" t="s">
        <v>3190</v>
      </c>
      <c r="B1559" s="21">
        <v>27.4</v>
      </c>
      <c r="C1559" s="21">
        <v>4.61</v>
      </c>
      <c r="D1559" s="21" t="s">
        <v>4753</v>
      </c>
      <c r="E1559" s="21" t="s">
        <v>4753</v>
      </c>
      <c r="F1559" s="21" t="s">
        <v>4753</v>
      </c>
      <c r="G1559" s="21" t="s">
        <v>4754</v>
      </c>
      <c r="H1559" s="21" t="s">
        <v>4753</v>
      </c>
    </row>
    <row r="1560" ht="15.75" customHeight="1">
      <c r="A1560" s="21" t="s">
        <v>3192</v>
      </c>
      <c r="B1560" s="21">
        <v>17.98</v>
      </c>
      <c r="C1560" s="21">
        <v>6.57</v>
      </c>
      <c r="D1560" s="21" t="s">
        <v>4755</v>
      </c>
      <c r="E1560" s="21" t="s">
        <v>4753</v>
      </c>
      <c r="F1560" s="21" t="s">
        <v>4753</v>
      </c>
      <c r="G1560" s="21">
        <v>2.0</v>
      </c>
      <c r="H1560" s="21" t="s">
        <v>4753</v>
      </c>
    </row>
    <row r="1561" ht="15.75" customHeight="1">
      <c r="A1561" s="21" t="s">
        <v>3194</v>
      </c>
      <c r="B1561" s="21">
        <v>37.9</v>
      </c>
      <c r="C1561" s="21">
        <v>5.83</v>
      </c>
      <c r="D1561" s="21" t="s">
        <v>4753</v>
      </c>
      <c r="E1561" s="21" t="s">
        <v>4753</v>
      </c>
      <c r="F1561" s="21" t="s">
        <v>4753</v>
      </c>
      <c r="G1561" s="21" t="s">
        <v>4754</v>
      </c>
      <c r="H1561" s="21" t="s">
        <v>4753</v>
      </c>
    </row>
    <row r="1562" ht="15.75" customHeight="1">
      <c r="A1562" s="21" t="s">
        <v>3196</v>
      </c>
      <c r="B1562" s="21">
        <v>25.27</v>
      </c>
      <c r="C1562" s="21">
        <v>6.98</v>
      </c>
      <c r="D1562" s="21" t="s">
        <v>4755</v>
      </c>
      <c r="E1562" s="21" t="s">
        <v>4753</v>
      </c>
      <c r="F1562" s="21" t="s">
        <v>4753</v>
      </c>
      <c r="G1562" s="21" t="s">
        <v>4754</v>
      </c>
      <c r="H1562" s="21" t="s">
        <v>4753</v>
      </c>
    </row>
    <row r="1563" ht="15.75" customHeight="1">
      <c r="A1563" s="21" t="s">
        <v>3198</v>
      </c>
      <c r="B1563" s="21">
        <v>29.26</v>
      </c>
      <c r="C1563" s="21">
        <v>4.03</v>
      </c>
      <c r="D1563" s="21" t="s">
        <v>4753</v>
      </c>
      <c r="E1563" s="21" t="s">
        <v>4753</v>
      </c>
      <c r="F1563" s="21" t="s">
        <v>4753</v>
      </c>
      <c r="G1563" s="21">
        <v>1.0</v>
      </c>
      <c r="H1563" s="21" t="s">
        <v>4753</v>
      </c>
    </row>
    <row r="1564" ht="15.75" customHeight="1">
      <c r="A1564" s="21" t="s">
        <v>3200</v>
      </c>
      <c r="B1564" s="21">
        <v>27.835</v>
      </c>
      <c r="C1564" s="21">
        <v>4.56</v>
      </c>
      <c r="D1564" s="21" t="s">
        <v>4753</v>
      </c>
      <c r="E1564" s="21" t="s">
        <v>4753</v>
      </c>
      <c r="F1564" s="21" t="s">
        <v>4753</v>
      </c>
      <c r="G1564" s="21">
        <v>1.0</v>
      </c>
      <c r="H1564" s="21" t="s">
        <v>4753</v>
      </c>
    </row>
    <row r="1565" ht="15.75" customHeight="1">
      <c r="A1565" s="21" t="s">
        <v>3202</v>
      </c>
      <c r="B1565" s="21">
        <v>46.53</v>
      </c>
      <c r="C1565" s="21">
        <v>5.38</v>
      </c>
      <c r="D1565" s="21" t="s">
        <v>4755</v>
      </c>
      <c r="E1565" s="21" t="s">
        <v>4753</v>
      </c>
      <c r="F1565" s="21" t="s">
        <v>4753</v>
      </c>
      <c r="G1565" s="21" t="s">
        <v>4754</v>
      </c>
      <c r="H1565" s="21" t="s">
        <v>4753</v>
      </c>
    </row>
    <row r="1566" ht="15.75" customHeight="1">
      <c r="A1566" s="21" t="s">
        <v>3204</v>
      </c>
      <c r="B1566" s="21">
        <v>20.58</v>
      </c>
      <c r="C1566" s="21">
        <v>11.04</v>
      </c>
      <c r="D1566" s="21" t="s">
        <v>4755</v>
      </c>
      <c r="E1566" s="21" t="s">
        <v>4753</v>
      </c>
      <c r="F1566" s="21" t="s">
        <v>4753</v>
      </c>
      <c r="G1566" s="21">
        <v>1.0</v>
      </c>
      <c r="H1566" s="21" t="s">
        <v>4753</v>
      </c>
    </row>
    <row r="1567" ht="15.75" customHeight="1">
      <c r="A1567" s="21" t="s">
        <v>3206</v>
      </c>
      <c r="B1567" s="21">
        <v>19.53</v>
      </c>
      <c r="C1567" s="21">
        <v>6.09</v>
      </c>
      <c r="D1567" s="21" t="s">
        <v>4755</v>
      </c>
      <c r="E1567" s="21" t="s">
        <v>4753</v>
      </c>
      <c r="F1567" s="21" t="s">
        <v>4753</v>
      </c>
      <c r="G1567" s="21" t="s">
        <v>4754</v>
      </c>
      <c r="H1567" s="21" t="s">
        <v>4753</v>
      </c>
    </row>
    <row r="1568" ht="15.75" customHeight="1">
      <c r="A1568" s="21" t="s">
        <v>3208</v>
      </c>
      <c r="B1568" s="21">
        <v>27.7</v>
      </c>
      <c r="C1568" s="21">
        <v>4.71</v>
      </c>
      <c r="D1568" s="21" t="s">
        <v>4753</v>
      </c>
      <c r="E1568" s="21" t="s">
        <v>4753</v>
      </c>
      <c r="F1568" s="21" t="s">
        <v>4753</v>
      </c>
      <c r="G1568" s="21">
        <v>1.0</v>
      </c>
      <c r="H1568" s="21" t="s">
        <v>4753</v>
      </c>
    </row>
    <row r="1569" ht="15.75" customHeight="1">
      <c r="A1569" s="21" t="s">
        <v>3210</v>
      </c>
      <c r="B1569" s="21">
        <v>18.92</v>
      </c>
      <c r="C1569" s="21">
        <v>8.18</v>
      </c>
      <c r="D1569" s="21" t="s">
        <v>4753</v>
      </c>
      <c r="E1569" s="21" t="s">
        <v>4753</v>
      </c>
      <c r="F1569" s="21" t="s">
        <v>4753</v>
      </c>
      <c r="G1569" s="21" t="s">
        <v>4754</v>
      </c>
      <c r="H1569" s="21" t="s">
        <v>4753</v>
      </c>
    </row>
    <row r="1570" ht="15.75" customHeight="1">
      <c r="A1570" s="21" t="s">
        <v>3212</v>
      </c>
      <c r="B1570" s="21">
        <v>17.76</v>
      </c>
      <c r="C1570" s="21">
        <v>11.18</v>
      </c>
      <c r="D1570" s="21" t="s">
        <v>4755</v>
      </c>
      <c r="E1570" s="21" t="s">
        <v>4753</v>
      </c>
      <c r="F1570" s="21" t="s">
        <v>4753</v>
      </c>
      <c r="G1570" s="21">
        <v>2.0</v>
      </c>
      <c r="H1570" s="21" t="s">
        <v>4753</v>
      </c>
    </row>
    <row r="1571" ht="15.75" customHeight="1">
      <c r="A1571" s="21" t="s">
        <v>3214</v>
      </c>
      <c r="B1571" s="21">
        <v>29.83</v>
      </c>
      <c r="C1571" s="21">
        <v>5.03</v>
      </c>
      <c r="D1571" s="21" t="s">
        <v>4755</v>
      </c>
      <c r="E1571" s="21" t="s">
        <v>4753</v>
      </c>
      <c r="F1571" s="21" t="s">
        <v>4753</v>
      </c>
      <c r="G1571" s="21" t="s">
        <v>4754</v>
      </c>
      <c r="H1571" s="21" t="s">
        <v>4753</v>
      </c>
    </row>
    <row r="1572" ht="15.75" customHeight="1">
      <c r="A1572" s="21" t="s">
        <v>3216</v>
      </c>
      <c r="B1572" s="21">
        <v>23.465</v>
      </c>
      <c r="C1572" s="21">
        <v>5.56</v>
      </c>
      <c r="D1572" s="21" t="s">
        <v>4753</v>
      </c>
      <c r="E1572" s="21" t="s">
        <v>4753</v>
      </c>
      <c r="F1572" s="21" t="s">
        <v>4753</v>
      </c>
      <c r="G1572" s="21">
        <v>1.0</v>
      </c>
      <c r="H1572" s="21" t="s">
        <v>4753</v>
      </c>
    </row>
    <row r="1573" ht="15.75" customHeight="1">
      <c r="A1573" s="21" t="s">
        <v>3218</v>
      </c>
      <c r="B1573" s="21">
        <v>29.355</v>
      </c>
      <c r="C1573" s="21">
        <v>4.33</v>
      </c>
      <c r="D1573" s="21" t="s">
        <v>4753</v>
      </c>
      <c r="E1573" s="21" t="s">
        <v>4753</v>
      </c>
      <c r="F1573" s="21" t="s">
        <v>4753</v>
      </c>
      <c r="G1573" s="21" t="s">
        <v>4754</v>
      </c>
      <c r="H1573" s="21" t="s">
        <v>4753</v>
      </c>
    </row>
    <row r="1574" ht="15.75" customHeight="1">
      <c r="A1574" s="21" t="s">
        <v>3220</v>
      </c>
      <c r="B1574" s="21">
        <v>35.49</v>
      </c>
      <c r="C1574" s="21">
        <v>5.21</v>
      </c>
      <c r="D1574" s="21" t="s">
        <v>4755</v>
      </c>
      <c r="E1574" s="21" t="s">
        <v>4753</v>
      </c>
      <c r="F1574" s="21" t="s">
        <v>4756</v>
      </c>
      <c r="G1574" s="21">
        <v>1.0</v>
      </c>
      <c r="H1574" s="21" t="s">
        <v>4753</v>
      </c>
    </row>
    <row r="1575" ht="15.75" customHeight="1">
      <c r="A1575" s="21" t="s">
        <v>3222</v>
      </c>
      <c r="B1575" s="21">
        <v>26.315</v>
      </c>
      <c r="C1575" s="21">
        <v>5.89</v>
      </c>
      <c r="D1575" s="21" t="s">
        <v>4753</v>
      </c>
      <c r="E1575" s="21" t="s">
        <v>4753</v>
      </c>
      <c r="F1575" s="21" t="s">
        <v>4753</v>
      </c>
      <c r="G1575" s="21" t="s">
        <v>4754</v>
      </c>
      <c r="H1575" s="21" t="s">
        <v>4753</v>
      </c>
    </row>
    <row r="1576" ht="15.75" customHeight="1">
      <c r="A1576" s="21" t="s">
        <v>3224</v>
      </c>
      <c r="B1576" s="21">
        <v>19.79</v>
      </c>
      <c r="C1576" s="21">
        <v>4.81</v>
      </c>
      <c r="D1576" s="21" t="s">
        <v>4755</v>
      </c>
      <c r="E1576" s="21" t="s">
        <v>4753</v>
      </c>
      <c r="F1576" s="21" t="s">
        <v>4753</v>
      </c>
      <c r="G1576" s="21" t="s">
        <v>4754</v>
      </c>
      <c r="H1576" s="21" t="s">
        <v>4753</v>
      </c>
    </row>
    <row r="1577" ht="15.75" customHeight="1">
      <c r="A1577" s="21" t="s">
        <v>3226</v>
      </c>
      <c r="B1577" s="21">
        <v>40.565</v>
      </c>
      <c r="C1577" s="21">
        <v>5.66</v>
      </c>
      <c r="D1577" s="21" t="s">
        <v>4753</v>
      </c>
      <c r="E1577" s="21" t="s">
        <v>4753</v>
      </c>
      <c r="F1577" s="21" t="s">
        <v>4753</v>
      </c>
      <c r="G1577" s="21">
        <v>1.0</v>
      </c>
      <c r="H1577" s="21" t="s">
        <v>4753</v>
      </c>
    </row>
    <row r="1578" ht="15.75" customHeight="1">
      <c r="A1578" s="21" t="s">
        <v>3228</v>
      </c>
      <c r="B1578" s="21">
        <v>18.03</v>
      </c>
      <c r="C1578" s="21">
        <v>10.66</v>
      </c>
      <c r="D1578" s="21" t="s">
        <v>4755</v>
      </c>
      <c r="E1578" s="21" t="s">
        <v>4753</v>
      </c>
      <c r="F1578" s="21" t="s">
        <v>4753</v>
      </c>
      <c r="G1578" s="21">
        <v>2.0</v>
      </c>
      <c r="H1578" s="21" t="s">
        <v>4753</v>
      </c>
    </row>
    <row r="1579" ht="15.75" customHeight="1">
      <c r="A1579" s="21" t="s">
        <v>3230</v>
      </c>
      <c r="B1579" s="21">
        <v>34.65</v>
      </c>
      <c r="C1579" s="21">
        <v>5.98</v>
      </c>
      <c r="D1579" s="21" t="s">
        <v>4755</v>
      </c>
      <c r="E1579" s="21" t="s">
        <v>4753</v>
      </c>
      <c r="F1579" s="21" t="s">
        <v>4753</v>
      </c>
      <c r="G1579" s="21" t="s">
        <v>4754</v>
      </c>
      <c r="H1579" s="21" t="s">
        <v>4753</v>
      </c>
    </row>
    <row r="1580" ht="15.75" customHeight="1">
      <c r="A1580" s="21" t="s">
        <v>3232</v>
      </c>
      <c r="B1580" s="21">
        <v>42.94</v>
      </c>
      <c r="C1580" s="21">
        <v>4.34</v>
      </c>
      <c r="D1580" s="21" t="s">
        <v>4753</v>
      </c>
      <c r="E1580" s="21" t="s">
        <v>4753</v>
      </c>
      <c r="F1580" s="21" t="s">
        <v>4753</v>
      </c>
      <c r="G1580" s="21" t="s">
        <v>4754</v>
      </c>
      <c r="H1580" s="21" t="s">
        <v>4753</v>
      </c>
    </row>
    <row r="1581" ht="15.75" customHeight="1">
      <c r="A1581" s="21" t="s">
        <v>3234</v>
      </c>
      <c r="B1581" s="21">
        <v>31.255</v>
      </c>
      <c r="C1581" s="21">
        <v>5.17</v>
      </c>
      <c r="D1581" s="21" t="s">
        <v>4753</v>
      </c>
      <c r="E1581" s="21" t="s">
        <v>4753</v>
      </c>
      <c r="F1581" s="21" t="s">
        <v>4753</v>
      </c>
      <c r="G1581" s="21" t="s">
        <v>4754</v>
      </c>
      <c r="H1581" s="21" t="s">
        <v>4753</v>
      </c>
    </row>
    <row r="1582" ht="15.75" customHeight="1">
      <c r="A1582" s="21" t="s">
        <v>3236</v>
      </c>
      <c r="B1582" s="21">
        <v>45.43</v>
      </c>
      <c r="C1582" s="21">
        <v>4.23</v>
      </c>
      <c r="D1582" s="21" t="s">
        <v>4755</v>
      </c>
      <c r="E1582" s="21" t="s">
        <v>4753</v>
      </c>
      <c r="F1582" s="21" t="s">
        <v>4756</v>
      </c>
      <c r="G1582" s="21">
        <v>1.0</v>
      </c>
      <c r="H1582" s="21" t="s">
        <v>4753</v>
      </c>
    </row>
    <row r="1583" ht="15.75" customHeight="1">
      <c r="A1583" s="21" t="s">
        <v>3238</v>
      </c>
      <c r="B1583" s="21">
        <v>32.34</v>
      </c>
      <c r="C1583" s="21">
        <v>4.88</v>
      </c>
      <c r="D1583" s="21" t="s">
        <v>4755</v>
      </c>
      <c r="E1583" s="21" t="s">
        <v>4753</v>
      </c>
      <c r="F1583" s="21" t="s">
        <v>4756</v>
      </c>
      <c r="G1583" s="21">
        <v>1.0</v>
      </c>
      <c r="H1583" s="21" t="s">
        <v>4753</v>
      </c>
    </row>
    <row r="1584" ht="15.75" customHeight="1">
      <c r="A1584" s="21" t="s">
        <v>3240</v>
      </c>
      <c r="B1584" s="21">
        <v>25.46</v>
      </c>
      <c r="C1584" s="21">
        <v>9.71</v>
      </c>
      <c r="D1584" s="21" t="s">
        <v>4755</v>
      </c>
      <c r="E1584" s="21" t="s">
        <v>4753</v>
      </c>
      <c r="F1584" s="21" t="s">
        <v>4753</v>
      </c>
      <c r="G1584" s="21">
        <v>1.0</v>
      </c>
      <c r="H1584" s="21" t="s">
        <v>4753</v>
      </c>
    </row>
    <row r="1585" ht="15.75" customHeight="1">
      <c r="A1585" s="21" t="s">
        <v>3242</v>
      </c>
      <c r="B1585" s="21">
        <v>37.145</v>
      </c>
      <c r="C1585" s="21">
        <v>5.32</v>
      </c>
      <c r="D1585" s="21" t="s">
        <v>4753</v>
      </c>
      <c r="E1585" s="21" t="s">
        <v>4753</v>
      </c>
      <c r="F1585" s="21" t="s">
        <v>4753</v>
      </c>
      <c r="G1585" s="21" t="s">
        <v>4754</v>
      </c>
      <c r="H1585" s="21" t="s">
        <v>4753</v>
      </c>
    </row>
    <row r="1586" ht="15.75" customHeight="1">
      <c r="A1586" s="21" t="s">
        <v>3244</v>
      </c>
      <c r="B1586" s="21">
        <v>30.8</v>
      </c>
      <c r="C1586" s="21">
        <v>5.83</v>
      </c>
      <c r="D1586" s="21" t="s">
        <v>4755</v>
      </c>
      <c r="E1586" s="21" t="s">
        <v>4753</v>
      </c>
      <c r="F1586" s="21" t="s">
        <v>4753</v>
      </c>
      <c r="G1586" s="21" t="s">
        <v>4754</v>
      </c>
      <c r="H1586" s="21" t="s">
        <v>4753</v>
      </c>
    </row>
    <row r="1587" ht="15.75" customHeight="1">
      <c r="A1587" s="21" t="s">
        <v>3246</v>
      </c>
      <c r="B1587" s="21">
        <v>29.5</v>
      </c>
      <c r="C1587" s="21">
        <v>5.54</v>
      </c>
      <c r="D1587" s="21" t="s">
        <v>4755</v>
      </c>
      <c r="E1587" s="21" t="s">
        <v>4753</v>
      </c>
      <c r="F1587" s="21" t="s">
        <v>4753</v>
      </c>
      <c r="G1587" s="21" t="s">
        <v>4754</v>
      </c>
      <c r="H1587" s="21" t="s">
        <v>4753</v>
      </c>
    </row>
    <row r="1588" ht="15.75" customHeight="1">
      <c r="A1588" s="21" t="s">
        <v>3248</v>
      </c>
      <c r="B1588" s="21">
        <v>43.39</v>
      </c>
      <c r="C1588" s="21">
        <v>5.85</v>
      </c>
      <c r="D1588" s="21" t="s">
        <v>4753</v>
      </c>
      <c r="E1588" s="21" t="s">
        <v>4755</v>
      </c>
      <c r="F1588" s="21" t="s">
        <v>4753</v>
      </c>
      <c r="G1588" s="21">
        <v>1.0</v>
      </c>
      <c r="H1588" s="21" t="s">
        <v>4753</v>
      </c>
    </row>
    <row r="1589" ht="15.75" customHeight="1">
      <c r="A1589" s="21" t="s">
        <v>3250</v>
      </c>
      <c r="B1589" s="21">
        <v>15.08</v>
      </c>
      <c r="C1589" s="21">
        <v>4.85</v>
      </c>
      <c r="D1589" s="21" t="s">
        <v>4755</v>
      </c>
      <c r="E1589" s="21" t="s">
        <v>4753</v>
      </c>
      <c r="F1589" s="21" t="s">
        <v>4756</v>
      </c>
      <c r="G1589" s="21">
        <v>1.0</v>
      </c>
      <c r="H1589" s="21" t="s">
        <v>4753</v>
      </c>
    </row>
    <row r="1590" ht="15.75" customHeight="1">
      <c r="A1590" s="21" t="s">
        <v>3252</v>
      </c>
      <c r="B1590" s="21">
        <v>20.48</v>
      </c>
      <c r="C1590" s="21">
        <v>11.09</v>
      </c>
      <c r="D1590" s="21" t="s">
        <v>4753</v>
      </c>
      <c r="E1590" s="21" t="s">
        <v>4753</v>
      </c>
      <c r="F1590" s="21" t="s">
        <v>4753</v>
      </c>
      <c r="G1590" s="21" t="s">
        <v>4754</v>
      </c>
      <c r="H1590" s="21" t="s">
        <v>4753</v>
      </c>
    </row>
    <row r="1591" ht="15.75" customHeight="1">
      <c r="A1591" s="21" t="s">
        <v>3254</v>
      </c>
      <c r="B1591" s="21">
        <v>34.45</v>
      </c>
      <c r="C1591" s="21">
        <v>5.58</v>
      </c>
      <c r="D1591" s="21" t="s">
        <v>4755</v>
      </c>
      <c r="E1591" s="21" t="s">
        <v>4753</v>
      </c>
      <c r="F1591" s="21" t="s">
        <v>4753</v>
      </c>
      <c r="G1591" s="21" t="s">
        <v>4754</v>
      </c>
      <c r="H1591" s="21" t="s">
        <v>4753</v>
      </c>
    </row>
    <row r="1592" ht="15.75" customHeight="1">
      <c r="A1592" s="21" t="s">
        <v>3256</v>
      </c>
      <c r="B1592" s="21">
        <v>34.21</v>
      </c>
      <c r="C1592" s="21">
        <v>9.72</v>
      </c>
      <c r="D1592" s="21" t="s">
        <v>4755</v>
      </c>
      <c r="E1592" s="21" t="s">
        <v>4753</v>
      </c>
      <c r="F1592" s="21" t="s">
        <v>4753</v>
      </c>
      <c r="G1592" s="21" t="s">
        <v>4754</v>
      </c>
      <c r="H1592" s="21" t="s">
        <v>4753</v>
      </c>
    </row>
    <row r="1593" ht="15.75" customHeight="1">
      <c r="A1593" s="21" t="s">
        <v>3258</v>
      </c>
      <c r="B1593" s="21">
        <v>28.8</v>
      </c>
      <c r="C1593" s="21">
        <v>11.41</v>
      </c>
      <c r="D1593" s="21" t="s">
        <v>4755</v>
      </c>
      <c r="E1593" s="21" t="s">
        <v>4753</v>
      </c>
      <c r="F1593" s="21" t="s">
        <v>4753</v>
      </c>
      <c r="G1593" s="21" t="s">
        <v>4754</v>
      </c>
      <c r="H1593" s="21" t="s">
        <v>4753</v>
      </c>
    </row>
    <row r="1594" ht="15.75" customHeight="1">
      <c r="A1594" s="21" t="s">
        <v>3260</v>
      </c>
      <c r="B1594" s="21">
        <v>31.74</v>
      </c>
      <c r="C1594" s="21">
        <v>4.46</v>
      </c>
      <c r="D1594" s="21" t="s">
        <v>4753</v>
      </c>
      <c r="E1594" s="21" t="s">
        <v>4753</v>
      </c>
      <c r="F1594" s="21" t="s">
        <v>4756</v>
      </c>
      <c r="G1594" s="21">
        <v>1.0</v>
      </c>
      <c r="H1594" s="21" t="s">
        <v>4753</v>
      </c>
    </row>
    <row r="1595" ht="15.75" customHeight="1">
      <c r="A1595" s="21" t="s">
        <v>3262</v>
      </c>
      <c r="B1595" s="21">
        <v>21.78</v>
      </c>
      <c r="C1595" s="21">
        <v>9.31</v>
      </c>
      <c r="D1595" s="21" t="s">
        <v>4755</v>
      </c>
      <c r="E1595" s="21" t="s">
        <v>4753</v>
      </c>
      <c r="F1595" s="21" t="s">
        <v>4753</v>
      </c>
      <c r="G1595" s="21" t="s">
        <v>4754</v>
      </c>
      <c r="H1595" s="21" t="s">
        <v>4753</v>
      </c>
    </row>
    <row r="1596" ht="15.75" customHeight="1">
      <c r="A1596" s="21" t="s">
        <v>3264</v>
      </c>
      <c r="B1596" s="21">
        <v>23.75</v>
      </c>
      <c r="C1596" s="21">
        <v>5.03</v>
      </c>
      <c r="D1596" s="21" t="s">
        <v>4753</v>
      </c>
      <c r="E1596" s="21" t="s">
        <v>4753</v>
      </c>
      <c r="F1596" s="21" t="s">
        <v>4753</v>
      </c>
      <c r="G1596" s="21">
        <v>1.0</v>
      </c>
      <c r="H1596" s="21" t="s">
        <v>4753</v>
      </c>
    </row>
    <row r="1597" ht="15.75" customHeight="1">
      <c r="A1597" s="21" t="s">
        <v>3266</v>
      </c>
      <c r="B1597" s="21">
        <v>33.21</v>
      </c>
      <c r="C1597" s="21">
        <v>5.07</v>
      </c>
      <c r="D1597" s="21" t="s">
        <v>4755</v>
      </c>
      <c r="E1597" s="21" t="s">
        <v>4753</v>
      </c>
      <c r="F1597" s="21" t="s">
        <v>4753</v>
      </c>
      <c r="G1597" s="21">
        <v>1.0</v>
      </c>
      <c r="H1597" s="21" t="s">
        <v>4753</v>
      </c>
    </row>
    <row r="1598" ht="15.75" customHeight="1">
      <c r="A1598" s="21" t="s">
        <v>3268</v>
      </c>
      <c r="B1598" s="21">
        <v>17.7</v>
      </c>
      <c r="C1598" s="21">
        <v>10.42</v>
      </c>
      <c r="D1598" s="21" t="s">
        <v>4755</v>
      </c>
      <c r="E1598" s="21" t="s">
        <v>4753</v>
      </c>
      <c r="F1598" s="21" t="s">
        <v>4753</v>
      </c>
      <c r="G1598" s="21">
        <v>2.0</v>
      </c>
      <c r="H1598" s="21" t="s">
        <v>4753</v>
      </c>
    </row>
    <row r="1599" ht="15.75" customHeight="1">
      <c r="A1599" s="21" t="s">
        <v>3270</v>
      </c>
      <c r="B1599" s="21">
        <v>17.2</v>
      </c>
      <c r="C1599" s="21">
        <v>6.45</v>
      </c>
      <c r="D1599" s="21" t="s">
        <v>4753</v>
      </c>
      <c r="E1599" s="21" t="s">
        <v>4753</v>
      </c>
      <c r="F1599" s="21" t="s">
        <v>4753</v>
      </c>
      <c r="G1599" s="21">
        <v>2.0</v>
      </c>
      <c r="H1599" s="21" t="s">
        <v>4753</v>
      </c>
    </row>
    <row r="1600" ht="15.75" customHeight="1">
      <c r="A1600" s="21" t="s">
        <v>3272</v>
      </c>
      <c r="B1600" s="21">
        <v>19.21</v>
      </c>
      <c r="C1600" s="21">
        <v>5.52</v>
      </c>
      <c r="D1600" s="21" t="s">
        <v>4753</v>
      </c>
      <c r="E1600" s="21" t="s">
        <v>4753</v>
      </c>
      <c r="F1600" s="21" t="s">
        <v>4753</v>
      </c>
      <c r="G1600" s="21">
        <v>2.0</v>
      </c>
      <c r="H1600" s="21" t="s">
        <v>4753</v>
      </c>
    </row>
    <row r="1601" ht="15.75" customHeight="1">
      <c r="A1601" s="21" t="s">
        <v>3274</v>
      </c>
      <c r="B1601" s="21">
        <v>23.2</v>
      </c>
      <c r="C1601" s="21">
        <v>4.41</v>
      </c>
      <c r="D1601" s="21" t="s">
        <v>4753</v>
      </c>
      <c r="E1601" s="21" t="s">
        <v>4753</v>
      </c>
      <c r="F1601" s="21" t="s">
        <v>4756</v>
      </c>
      <c r="G1601" s="21">
        <v>1.0</v>
      </c>
      <c r="H1601" s="21" t="s">
        <v>4753</v>
      </c>
    </row>
    <row r="1602" ht="15.75" customHeight="1">
      <c r="A1602" s="21" t="s">
        <v>3276</v>
      </c>
      <c r="B1602" s="21">
        <v>32.5</v>
      </c>
      <c r="C1602" s="21">
        <v>4.69</v>
      </c>
      <c r="D1602" s="21" t="s">
        <v>4755</v>
      </c>
      <c r="E1602" s="21" t="s">
        <v>4753</v>
      </c>
      <c r="F1602" s="21" t="s">
        <v>4756</v>
      </c>
      <c r="G1602" s="21">
        <v>1.0</v>
      </c>
      <c r="H1602" s="21" t="s">
        <v>4753</v>
      </c>
    </row>
    <row r="1603" ht="15.75" customHeight="1">
      <c r="A1603" s="21" t="s">
        <v>3278</v>
      </c>
      <c r="B1603" s="21">
        <v>20.9</v>
      </c>
      <c r="C1603" s="21">
        <v>6.94</v>
      </c>
      <c r="D1603" s="21" t="s">
        <v>4753</v>
      </c>
      <c r="E1603" s="21" t="s">
        <v>4753</v>
      </c>
      <c r="F1603" s="21" t="s">
        <v>4753</v>
      </c>
      <c r="G1603" s="21" t="s">
        <v>4754</v>
      </c>
      <c r="H1603" s="21" t="s">
        <v>4753</v>
      </c>
    </row>
    <row r="1604" ht="15.75" customHeight="1">
      <c r="A1604" s="21" t="s">
        <v>3280</v>
      </c>
      <c r="B1604" s="21">
        <v>19.11</v>
      </c>
      <c r="C1604" s="21">
        <v>4.35</v>
      </c>
      <c r="D1604" s="21" t="s">
        <v>4753</v>
      </c>
      <c r="E1604" s="21" t="s">
        <v>4753</v>
      </c>
      <c r="F1604" s="21" t="s">
        <v>4753</v>
      </c>
      <c r="G1604" s="21">
        <v>2.0</v>
      </c>
      <c r="H1604" s="21" t="s">
        <v>4753</v>
      </c>
    </row>
    <row r="1605" ht="15.75" customHeight="1">
      <c r="A1605" s="21" t="s">
        <v>3282</v>
      </c>
      <c r="B1605" s="21">
        <v>31.17</v>
      </c>
      <c r="C1605" s="21">
        <v>5.28</v>
      </c>
      <c r="D1605" s="21" t="s">
        <v>4753</v>
      </c>
      <c r="E1605" s="21" t="s">
        <v>4753</v>
      </c>
      <c r="F1605" s="21" t="s">
        <v>4753</v>
      </c>
      <c r="G1605" s="21">
        <v>1.0</v>
      </c>
      <c r="H1605" s="21" t="s">
        <v>4753</v>
      </c>
    </row>
    <row r="1606" ht="15.75" customHeight="1">
      <c r="A1606" s="21" t="s">
        <v>3284</v>
      </c>
      <c r="B1606" s="21">
        <v>36.08</v>
      </c>
      <c r="C1606" s="21">
        <v>4.29</v>
      </c>
      <c r="D1606" s="21" t="s">
        <v>4753</v>
      </c>
      <c r="E1606" s="21" t="s">
        <v>4753</v>
      </c>
      <c r="F1606" s="21" t="s">
        <v>4753</v>
      </c>
      <c r="G1606" s="21" t="s">
        <v>4754</v>
      </c>
      <c r="H1606" s="21" t="s">
        <v>4753</v>
      </c>
    </row>
    <row r="1607" ht="15.75" customHeight="1">
      <c r="A1607" s="21" t="s">
        <v>3286</v>
      </c>
      <c r="B1607" s="21">
        <v>28.025</v>
      </c>
      <c r="C1607" s="21">
        <v>5.69</v>
      </c>
      <c r="D1607" s="21" t="s">
        <v>4755</v>
      </c>
      <c r="E1607" s="21" t="s">
        <v>4753</v>
      </c>
      <c r="F1607" s="21" t="s">
        <v>4753</v>
      </c>
      <c r="G1607" s="21" t="s">
        <v>4754</v>
      </c>
      <c r="H1607" s="21" t="s">
        <v>4753</v>
      </c>
    </row>
    <row r="1608" ht="15.75" customHeight="1">
      <c r="A1608" s="21" t="s">
        <v>3288</v>
      </c>
      <c r="B1608" s="21">
        <v>24.32</v>
      </c>
      <c r="C1608" s="21">
        <v>5.56</v>
      </c>
      <c r="D1608" s="21" t="s">
        <v>4755</v>
      </c>
      <c r="E1608" s="21" t="s">
        <v>4753</v>
      </c>
      <c r="F1608" s="21" t="s">
        <v>4753</v>
      </c>
      <c r="G1608" s="21" t="s">
        <v>4754</v>
      </c>
      <c r="H1608" s="21" t="s">
        <v>4753</v>
      </c>
    </row>
    <row r="1609" ht="15.75" customHeight="1">
      <c r="A1609" s="21" t="s">
        <v>3290</v>
      </c>
      <c r="B1609" s="21">
        <v>38.0</v>
      </c>
      <c r="C1609" s="21">
        <v>5.41</v>
      </c>
      <c r="D1609" s="21" t="s">
        <v>4755</v>
      </c>
      <c r="E1609" s="21" t="s">
        <v>4753</v>
      </c>
      <c r="F1609" s="21" t="s">
        <v>4753</v>
      </c>
      <c r="G1609" s="21">
        <v>1.0</v>
      </c>
      <c r="H1609" s="21" t="s">
        <v>4753</v>
      </c>
    </row>
    <row r="1610" ht="15.75" customHeight="1">
      <c r="A1610" s="21" t="s">
        <v>3292</v>
      </c>
      <c r="B1610" s="21">
        <v>31.6</v>
      </c>
      <c r="C1610" s="21">
        <v>10.85</v>
      </c>
      <c r="D1610" s="21" t="s">
        <v>4755</v>
      </c>
      <c r="E1610" s="21" t="s">
        <v>4753</v>
      </c>
      <c r="F1610" s="21" t="s">
        <v>4753</v>
      </c>
      <c r="G1610" s="21" t="s">
        <v>4754</v>
      </c>
      <c r="H1610" s="21" t="s">
        <v>4753</v>
      </c>
    </row>
    <row r="1611" ht="15.75" customHeight="1">
      <c r="A1611" s="21" t="s">
        <v>3294</v>
      </c>
      <c r="B1611" s="21">
        <v>31.02</v>
      </c>
      <c r="C1611" s="21">
        <v>11.63</v>
      </c>
      <c r="D1611" s="21" t="s">
        <v>4755</v>
      </c>
      <c r="E1611" s="21" t="s">
        <v>4753</v>
      </c>
      <c r="F1611" s="21" t="s">
        <v>4753</v>
      </c>
      <c r="G1611" s="21" t="s">
        <v>4754</v>
      </c>
      <c r="H1611" s="21" t="s">
        <v>4753</v>
      </c>
    </row>
    <row r="1612" ht="15.75" customHeight="1">
      <c r="A1612" s="21" t="s">
        <v>3296</v>
      </c>
      <c r="B1612" s="21">
        <v>29.26</v>
      </c>
      <c r="C1612" s="21">
        <v>5.68</v>
      </c>
      <c r="D1612" s="21" t="s">
        <v>4755</v>
      </c>
      <c r="E1612" s="21" t="s">
        <v>4753</v>
      </c>
      <c r="F1612" s="21" t="s">
        <v>4753</v>
      </c>
      <c r="G1612" s="21">
        <v>1.0</v>
      </c>
      <c r="H1612" s="21" t="s">
        <v>4753</v>
      </c>
    </row>
    <row r="1613" ht="15.75" customHeight="1">
      <c r="A1613" s="21" t="s">
        <v>3298</v>
      </c>
      <c r="B1613" s="21">
        <v>15.09</v>
      </c>
      <c r="C1613" s="21">
        <v>7.59</v>
      </c>
      <c r="D1613" s="21" t="s">
        <v>4755</v>
      </c>
      <c r="E1613" s="21" t="s">
        <v>4753</v>
      </c>
      <c r="F1613" s="21" t="s">
        <v>4753</v>
      </c>
      <c r="G1613" s="21">
        <v>2.0</v>
      </c>
      <c r="H1613" s="21" t="s">
        <v>4753</v>
      </c>
    </row>
    <row r="1614" ht="15.75" customHeight="1">
      <c r="A1614" s="21" t="s">
        <v>3300</v>
      </c>
      <c r="B1614" s="21">
        <v>22.63</v>
      </c>
      <c r="C1614" s="21">
        <v>5.09</v>
      </c>
      <c r="D1614" s="21" t="s">
        <v>4755</v>
      </c>
      <c r="E1614" s="21" t="s">
        <v>4753</v>
      </c>
      <c r="F1614" s="21" t="s">
        <v>4753</v>
      </c>
      <c r="G1614" s="21" t="s">
        <v>4754</v>
      </c>
      <c r="H1614" s="21" t="s">
        <v>4753</v>
      </c>
    </row>
    <row r="1615" ht="15.75" customHeight="1">
      <c r="A1615" s="21" t="s">
        <v>3302</v>
      </c>
      <c r="B1615" s="21">
        <v>23.46</v>
      </c>
      <c r="C1615" s="21">
        <v>4.21</v>
      </c>
      <c r="D1615" s="21" t="s">
        <v>4753</v>
      </c>
      <c r="E1615" s="21" t="s">
        <v>4753</v>
      </c>
      <c r="F1615" s="21" t="s">
        <v>4753</v>
      </c>
      <c r="G1615" s="21">
        <v>1.0</v>
      </c>
      <c r="H1615" s="21" t="s">
        <v>4753</v>
      </c>
    </row>
    <row r="1616" ht="15.75" customHeight="1">
      <c r="A1616" s="21" t="s">
        <v>3304</v>
      </c>
      <c r="B1616" s="21">
        <v>22.56</v>
      </c>
      <c r="C1616" s="21">
        <v>4.34</v>
      </c>
      <c r="D1616" s="21" t="s">
        <v>4755</v>
      </c>
      <c r="E1616" s="21" t="s">
        <v>4753</v>
      </c>
      <c r="F1616" s="21" t="s">
        <v>4753</v>
      </c>
      <c r="G1616" s="21" t="s">
        <v>4754</v>
      </c>
      <c r="H1616" s="21" t="s">
        <v>4753</v>
      </c>
    </row>
    <row r="1617" ht="15.75" customHeight="1">
      <c r="A1617" s="21" t="s">
        <v>3306</v>
      </c>
      <c r="B1617" s="21">
        <v>19.28</v>
      </c>
      <c r="C1617" s="21">
        <v>11.85</v>
      </c>
      <c r="D1617" s="21" t="s">
        <v>4753</v>
      </c>
      <c r="E1617" s="21" t="s">
        <v>4753</v>
      </c>
      <c r="F1617" s="21" t="s">
        <v>4753</v>
      </c>
      <c r="G1617" s="21">
        <v>2.0</v>
      </c>
      <c r="H1617" s="21" t="s">
        <v>4753</v>
      </c>
    </row>
    <row r="1618" ht="15.75" customHeight="1">
      <c r="A1618" s="21" t="s">
        <v>3308</v>
      </c>
      <c r="B1618" s="21">
        <v>15.37</v>
      </c>
      <c r="C1618" s="21">
        <v>9.61</v>
      </c>
      <c r="D1618" s="21" t="s">
        <v>4755</v>
      </c>
      <c r="E1618" s="21" t="s">
        <v>4753</v>
      </c>
      <c r="F1618" s="21" t="s">
        <v>4753</v>
      </c>
      <c r="G1618" s="21">
        <v>2.0</v>
      </c>
      <c r="H1618" s="21" t="s">
        <v>4753</v>
      </c>
    </row>
    <row r="1619" ht="15.75" customHeight="1">
      <c r="A1619" s="21" t="s">
        <v>3310</v>
      </c>
      <c r="B1619" s="21">
        <v>18.71</v>
      </c>
      <c r="C1619" s="21">
        <v>5.29</v>
      </c>
      <c r="D1619" s="21" t="s">
        <v>4755</v>
      </c>
      <c r="E1619" s="21" t="s">
        <v>4753</v>
      </c>
      <c r="F1619" s="21" t="s">
        <v>4753</v>
      </c>
      <c r="G1619" s="21" t="s">
        <v>4754</v>
      </c>
      <c r="H1619" s="21" t="s">
        <v>4753</v>
      </c>
    </row>
    <row r="1620" ht="15.75" customHeight="1">
      <c r="A1620" s="21" t="s">
        <v>3312</v>
      </c>
      <c r="B1620" s="21">
        <v>20.61</v>
      </c>
      <c r="C1620" s="21">
        <v>6.89</v>
      </c>
      <c r="D1620" s="21" t="s">
        <v>4753</v>
      </c>
      <c r="E1620" s="21" t="s">
        <v>4753</v>
      </c>
      <c r="F1620" s="21" t="s">
        <v>4753</v>
      </c>
      <c r="G1620" s="21" t="s">
        <v>4754</v>
      </c>
      <c r="H1620" s="21" t="s">
        <v>4753</v>
      </c>
    </row>
    <row r="1621" ht="15.75" customHeight="1">
      <c r="A1621" s="21" t="s">
        <v>3314</v>
      </c>
      <c r="B1621" s="21">
        <v>15.99</v>
      </c>
      <c r="C1621" s="21">
        <v>4.57</v>
      </c>
      <c r="D1621" s="21" t="s">
        <v>4755</v>
      </c>
      <c r="E1621" s="21" t="s">
        <v>4753</v>
      </c>
      <c r="F1621" s="21" t="s">
        <v>4756</v>
      </c>
      <c r="G1621" s="21">
        <v>1.0</v>
      </c>
      <c r="H1621" s="21" t="s">
        <v>4753</v>
      </c>
    </row>
    <row r="1622" ht="15.75" customHeight="1">
      <c r="A1622" s="21" t="s">
        <v>3316</v>
      </c>
      <c r="B1622" s="21">
        <v>33.155</v>
      </c>
      <c r="C1622" s="21">
        <v>4.32</v>
      </c>
      <c r="D1622" s="21" t="s">
        <v>4753</v>
      </c>
      <c r="E1622" s="21" t="s">
        <v>4753</v>
      </c>
      <c r="F1622" s="21" t="s">
        <v>4753</v>
      </c>
      <c r="G1622" s="21" t="s">
        <v>4754</v>
      </c>
      <c r="H1622" s="21" t="s">
        <v>4753</v>
      </c>
    </row>
    <row r="1623" ht="15.75" customHeight="1">
      <c r="A1623" s="21" t="s">
        <v>3318</v>
      </c>
      <c r="B1623" s="21">
        <v>26.22</v>
      </c>
      <c r="C1623" s="21">
        <v>5.57</v>
      </c>
      <c r="D1623" s="21" t="s">
        <v>4755</v>
      </c>
      <c r="E1623" s="21" t="s">
        <v>4753</v>
      </c>
      <c r="F1623" s="21" t="s">
        <v>4756</v>
      </c>
      <c r="G1623" s="21">
        <v>1.0</v>
      </c>
      <c r="H1623" s="21" t="s">
        <v>4753</v>
      </c>
    </row>
    <row r="1624" ht="15.75" customHeight="1">
      <c r="A1624" s="21" t="s">
        <v>3320</v>
      </c>
      <c r="B1624" s="21">
        <v>21.85</v>
      </c>
      <c r="C1624" s="21">
        <v>5.26</v>
      </c>
      <c r="D1624" s="21" t="s">
        <v>4755</v>
      </c>
      <c r="E1624" s="21" t="s">
        <v>4753</v>
      </c>
      <c r="F1624" s="21" t="s">
        <v>4756</v>
      </c>
      <c r="G1624" s="21">
        <v>1.0</v>
      </c>
      <c r="H1624" s="21" t="s">
        <v>4753</v>
      </c>
    </row>
    <row r="1625" ht="15.75" customHeight="1">
      <c r="A1625" s="21" t="s">
        <v>3322</v>
      </c>
      <c r="B1625" s="21">
        <v>30.495</v>
      </c>
      <c r="C1625" s="21">
        <v>6.25</v>
      </c>
      <c r="D1625" s="21" t="s">
        <v>4753</v>
      </c>
      <c r="E1625" s="21" t="s">
        <v>4753</v>
      </c>
      <c r="F1625" s="21" t="s">
        <v>4753</v>
      </c>
      <c r="G1625" s="21" t="s">
        <v>4754</v>
      </c>
      <c r="H1625" s="21" t="s">
        <v>4753</v>
      </c>
    </row>
    <row r="1626" ht="15.75" customHeight="1">
      <c r="A1626" s="21" t="s">
        <v>3324</v>
      </c>
      <c r="B1626" s="21">
        <v>34.105</v>
      </c>
      <c r="C1626" s="21">
        <v>5.67</v>
      </c>
      <c r="D1626" s="21" t="s">
        <v>4755</v>
      </c>
      <c r="E1626" s="21" t="s">
        <v>4753</v>
      </c>
      <c r="F1626" s="21" t="s">
        <v>4753</v>
      </c>
      <c r="G1626" s="21" t="s">
        <v>4754</v>
      </c>
      <c r="H1626" s="21" t="s">
        <v>4753</v>
      </c>
    </row>
    <row r="1627" ht="15.75" customHeight="1">
      <c r="A1627" s="21" t="s">
        <v>3326</v>
      </c>
      <c r="B1627" s="21">
        <v>32.77</v>
      </c>
      <c r="C1627" s="21">
        <v>4.42</v>
      </c>
      <c r="D1627" s="21" t="s">
        <v>4755</v>
      </c>
      <c r="E1627" s="21" t="s">
        <v>4753</v>
      </c>
      <c r="F1627" s="21" t="s">
        <v>4753</v>
      </c>
      <c r="G1627" s="21">
        <v>1.0</v>
      </c>
      <c r="H1627" s="21" t="s">
        <v>4753</v>
      </c>
    </row>
    <row r="1628" ht="15.75" customHeight="1">
      <c r="A1628" s="21" t="s">
        <v>3328</v>
      </c>
      <c r="B1628" s="21">
        <v>16.85</v>
      </c>
      <c r="C1628" s="21">
        <v>11.75</v>
      </c>
      <c r="D1628" s="21" t="s">
        <v>4755</v>
      </c>
      <c r="E1628" s="21" t="s">
        <v>4753</v>
      </c>
      <c r="F1628" s="21" t="s">
        <v>4753</v>
      </c>
      <c r="G1628" s="21">
        <v>2.0</v>
      </c>
      <c r="H1628" s="21" t="s">
        <v>4753</v>
      </c>
    </row>
    <row r="1629" ht="15.75" customHeight="1">
      <c r="A1629" s="21" t="s">
        <v>3330</v>
      </c>
      <c r="B1629" s="21">
        <v>34.7</v>
      </c>
      <c r="C1629" s="21">
        <v>6.06</v>
      </c>
      <c r="D1629" s="21" t="s">
        <v>4753</v>
      </c>
      <c r="E1629" s="21" t="s">
        <v>4753</v>
      </c>
      <c r="F1629" s="21" t="s">
        <v>4753</v>
      </c>
      <c r="G1629" s="21">
        <v>1.0</v>
      </c>
      <c r="H1629" s="21" t="s">
        <v>4753</v>
      </c>
    </row>
    <row r="1630" ht="15.75" customHeight="1">
      <c r="A1630" s="21" t="s">
        <v>3332</v>
      </c>
      <c r="B1630" s="21">
        <v>37.05</v>
      </c>
      <c r="C1630" s="21">
        <v>5.48</v>
      </c>
      <c r="D1630" s="21" t="s">
        <v>4753</v>
      </c>
      <c r="E1630" s="21" t="s">
        <v>4753</v>
      </c>
      <c r="F1630" s="21" t="s">
        <v>4753</v>
      </c>
      <c r="G1630" s="21">
        <v>1.0</v>
      </c>
      <c r="H1630" s="21" t="s">
        <v>4753</v>
      </c>
    </row>
    <row r="1631" ht="15.75" customHeight="1">
      <c r="A1631" s="21" t="s">
        <v>3334</v>
      </c>
      <c r="B1631" s="21">
        <v>18.78</v>
      </c>
      <c r="C1631" s="21">
        <v>4.45</v>
      </c>
      <c r="D1631" s="21" t="s">
        <v>4753</v>
      </c>
      <c r="E1631" s="21" t="s">
        <v>4753</v>
      </c>
      <c r="F1631" s="21" t="s">
        <v>4756</v>
      </c>
      <c r="G1631" s="21">
        <v>1.0</v>
      </c>
      <c r="H1631" s="21" t="s">
        <v>4753</v>
      </c>
    </row>
    <row r="1632" ht="15.75" customHeight="1">
      <c r="A1632" s="21" t="s">
        <v>3336</v>
      </c>
      <c r="B1632" s="21">
        <v>28.025</v>
      </c>
      <c r="C1632" s="21">
        <v>5.0</v>
      </c>
      <c r="D1632" s="21" t="s">
        <v>4753</v>
      </c>
      <c r="E1632" s="21" t="s">
        <v>4753</v>
      </c>
      <c r="F1632" s="21" t="s">
        <v>4753</v>
      </c>
      <c r="G1632" s="21">
        <v>1.0</v>
      </c>
      <c r="H1632" s="21" t="s">
        <v>4753</v>
      </c>
    </row>
    <row r="1633" ht="15.75" customHeight="1">
      <c r="A1633" s="21" t="s">
        <v>3338</v>
      </c>
      <c r="B1633" s="21">
        <v>35.09</v>
      </c>
      <c r="C1633" s="21">
        <v>5.84</v>
      </c>
      <c r="D1633" s="21" t="s">
        <v>4753</v>
      </c>
      <c r="E1633" s="21" t="s">
        <v>4753</v>
      </c>
      <c r="F1633" s="21" t="s">
        <v>4753</v>
      </c>
      <c r="G1633" s="21" t="s">
        <v>4754</v>
      </c>
      <c r="H1633" s="21" t="s">
        <v>4753</v>
      </c>
    </row>
    <row r="1634" ht="15.75" customHeight="1">
      <c r="A1634" s="21" t="s">
        <v>3340</v>
      </c>
      <c r="B1634" s="21">
        <v>34.42</v>
      </c>
      <c r="C1634" s="21">
        <v>5.21</v>
      </c>
      <c r="D1634" s="21" t="s">
        <v>4755</v>
      </c>
      <c r="E1634" s="21" t="s">
        <v>4753</v>
      </c>
      <c r="F1634" s="21" t="s">
        <v>4753</v>
      </c>
      <c r="G1634" s="21" t="s">
        <v>4754</v>
      </c>
      <c r="H1634" s="21" t="s">
        <v>4753</v>
      </c>
    </row>
    <row r="1635" ht="15.75" customHeight="1">
      <c r="A1635" s="21" t="s">
        <v>3342</v>
      </c>
      <c r="B1635" s="21">
        <v>29.4</v>
      </c>
      <c r="C1635" s="21">
        <v>4.26</v>
      </c>
      <c r="D1635" s="21" t="s">
        <v>4753</v>
      </c>
      <c r="E1635" s="21" t="s">
        <v>4753</v>
      </c>
      <c r="F1635" s="21" t="s">
        <v>4753</v>
      </c>
      <c r="G1635" s="21" t="s">
        <v>4754</v>
      </c>
      <c r="H1635" s="21" t="s">
        <v>4753</v>
      </c>
    </row>
    <row r="1636" ht="15.75" customHeight="1">
      <c r="A1636" s="21" t="s">
        <v>3344</v>
      </c>
      <c r="B1636" s="21">
        <v>21.31</v>
      </c>
      <c r="C1636" s="21">
        <v>4.17</v>
      </c>
      <c r="D1636" s="21" t="s">
        <v>4753</v>
      </c>
      <c r="E1636" s="21" t="s">
        <v>4753</v>
      </c>
      <c r="F1636" s="21" t="s">
        <v>4753</v>
      </c>
      <c r="G1636" s="21" t="s">
        <v>4754</v>
      </c>
      <c r="H1636" s="21" t="s">
        <v>4753</v>
      </c>
    </row>
    <row r="1637" ht="15.75" customHeight="1">
      <c r="A1637" s="21" t="s">
        <v>3346</v>
      </c>
      <c r="B1637" s="21">
        <v>19.56</v>
      </c>
      <c r="C1637" s="21">
        <v>11.96</v>
      </c>
      <c r="D1637" s="21" t="s">
        <v>4753</v>
      </c>
      <c r="E1637" s="21" t="s">
        <v>4753</v>
      </c>
      <c r="F1637" s="21" t="s">
        <v>4753</v>
      </c>
      <c r="G1637" s="21" t="s">
        <v>4754</v>
      </c>
      <c r="H1637" s="21" t="s">
        <v>4753</v>
      </c>
    </row>
    <row r="1638" ht="15.75" customHeight="1">
      <c r="A1638" s="21" t="s">
        <v>3348</v>
      </c>
      <c r="B1638" s="21">
        <v>37.335</v>
      </c>
      <c r="C1638" s="21">
        <v>6.26</v>
      </c>
      <c r="D1638" s="21" t="s">
        <v>4755</v>
      </c>
      <c r="E1638" s="21" t="s">
        <v>4753</v>
      </c>
      <c r="F1638" s="21" t="s">
        <v>4753</v>
      </c>
      <c r="G1638" s="21">
        <v>1.0</v>
      </c>
      <c r="H1638" s="21" t="s">
        <v>4753</v>
      </c>
    </row>
    <row r="1639" ht="15.75" customHeight="1">
      <c r="A1639" s="21" t="s">
        <v>3350</v>
      </c>
      <c r="B1639" s="21">
        <v>19.53</v>
      </c>
      <c r="C1639" s="21">
        <v>11.68</v>
      </c>
      <c r="D1639" s="21" t="s">
        <v>4753</v>
      </c>
      <c r="E1639" s="21" t="s">
        <v>4753</v>
      </c>
      <c r="F1639" s="21" t="s">
        <v>4753</v>
      </c>
      <c r="G1639" s="21" t="s">
        <v>4754</v>
      </c>
      <c r="H1639" s="21" t="s">
        <v>4753</v>
      </c>
    </row>
    <row r="1640" ht="15.75" customHeight="1">
      <c r="A1640" s="21" t="s">
        <v>3352</v>
      </c>
      <c r="B1640" s="21">
        <v>34.1</v>
      </c>
      <c r="C1640" s="21">
        <v>5.16</v>
      </c>
      <c r="D1640" s="21" t="s">
        <v>4753</v>
      </c>
      <c r="E1640" s="21" t="s">
        <v>4753</v>
      </c>
      <c r="F1640" s="21" t="s">
        <v>4753</v>
      </c>
      <c r="G1640" s="21" t="s">
        <v>4754</v>
      </c>
      <c r="H1640" s="21" t="s">
        <v>4753</v>
      </c>
    </row>
    <row r="1641" ht="15.75" customHeight="1">
      <c r="A1641" s="21" t="s">
        <v>3354</v>
      </c>
      <c r="B1641" s="21">
        <v>16.5</v>
      </c>
      <c r="C1641" s="21">
        <v>6.9</v>
      </c>
      <c r="D1641" s="21" t="s">
        <v>4755</v>
      </c>
      <c r="E1641" s="21" t="s">
        <v>4753</v>
      </c>
      <c r="F1641" s="21" t="s">
        <v>4753</v>
      </c>
      <c r="G1641" s="21">
        <v>2.0</v>
      </c>
      <c r="H1641" s="21" t="s">
        <v>4753</v>
      </c>
    </row>
    <row r="1642" ht="15.75" customHeight="1">
      <c r="A1642" s="21" t="s">
        <v>3356</v>
      </c>
      <c r="B1642" s="21">
        <v>30.69</v>
      </c>
      <c r="C1642" s="21">
        <v>4.83</v>
      </c>
      <c r="D1642" s="21" t="s">
        <v>4753</v>
      </c>
      <c r="E1642" s="21" t="s">
        <v>4753</v>
      </c>
      <c r="F1642" s="21" t="s">
        <v>4753</v>
      </c>
      <c r="G1642" s="21">
        <v>1.0</v>
      </c>
      <c r="H1642" s="21" t="s">
        <v>4753</v>
      </c>
    </row>
    <row r="1643" ht="15.75" customHeight="1">
      <c r="A1643" s="21" t="s">
        <v>3358</v>
      </c>
      <c r="B1643" s="21">
        <v>28.93</v>
      </c>
      <c r="C1643" s="21">
        <v>4.87</v>
      </c>
      <c r="D1643" s="21" t="s">
        <v>4753</v>
      </c>
      <c r="E1643" s="21" t="s">
        <v>4753</v>
      </c>
      <c r="F1643" s="21" t="s">
        <v>4753</v>
      </c>
      <c r="G1643" s="21">
        <v>1.0</v>
      </c>
      <c r="H1643" s="21" t="s">
        <v>4753</v>
      </c>
    </row>
    <row r="1644" ht="15.75" customHeight="1">
      <c r="A1644" s="21" t="s">
        <v>3360</v>
      </c>
      <c r="B1644" s="21">
        <v>38.9</v>
      </c>
      <c r="C1644" s="21">
        <v>4.28</v>
      </c>
      <c r="D1644" s="21" t="s">
        <v>4753</v>
      </c>
      <c r="E1644" s="21" t="s">
        <v>4753</v>
      </c>
      <c r="F1644" s="21" t="s">
        <v>4753</v>
      </c>
      <c r="G1644" s="21" t="s">
        <v>4754</v>
      </c>
      <c r="H1644" s="21" t="s">
        <v>4753</v>
      </c>
    </row>
    <row r="1645" ht="15.75" customHeight="1">
      <c r="A1645" s="21" t="s">
        <v>3362</v>
      </c>
      <c r="B1645" s="21">
        <v>26.9</v>
      </c>
      <c r="C1645" s="21">
        <v>4.07</v>
      </c>
      <c r="D1645" s="21" t="s">
        <v>4753</v>
      </c>
      <c r="E1645" s="21" t="s">
        <v>4753</v>
      </c>
      <c r="F1645" s="21" t="s">
        <v>4753</v>
      </c>
      <c r="G1645" s="21" t="s">
        <v>4754</v>
      </c>
      <c r="H1645" s="21" t="s">
        <v>4753</v>
      </c>
    </row>
    <row r="1646" ht="15.75" customHeight="1">
      <c r="A1646" s="21" t="s">
        <v>3364</v>
      </c>
      <c r="B1646" s="21">
        <v>24.86</v>
      </c>
      <c r="C1646" s="21">
        <v>6.23</v>
      </c>
      <c r="D1646" s="21" t="s">
        <v>4753</v>
      </c>
      <c r="E1646" s="21" t="s">
        <v>4753</v>
      </c>
      <c r="F1646" s="21" t="s">
        <v>4753</v>
      </c>
      <c r="G1646" s="21" t="s">
        <v>4754</v>
      </c>
      <c r="H1646" s="21" t="s">
        <v>4753</v>
      </c>
    </row>
    <row r="1647" ht="15.75" customHeight="1">
      <c r="A1647" s="21" t="s">
        <v>3366</v>
      </c>
      <c r="B1647" s="21">
        <v>39.14</v>
      </c>
      <c r="C1647" s="21">
        <v>6.24</v>
      </c>
      <c r="D1647" s="21" t="s">
        <v>4753</v>
      </c>
      <c r="E1647" s="21" t="s">
        <v>4755</v>
      </c>
      <c r="F1647" s="21" t="s">
        <v>4753</v>
      </c>
      <c r="G1647" s="21">
        <v>1.0</v>
      </c>
      <c r="H1647" s="21" t="s">
        <v>4753</v>
      </c>
    </row>
    <row r="1648" ht="15.75" customHeight="1">
      <c r="A1648" s="21" t="s">
        <v>3368</v>
      </c>
      <c r="B1648" s="21">
        <v>39.8</v>
      </c>
      <c r="C1648" s="21">
        <v>6.17</v>
      </c>
      <c r="D1648" s="21" t="s">
        <v>4753</v>
      </c>
      <c r="E1648" s="21" t="s">
        <v>4753</v>
      </c>
      <c r="F1648" s="21" t="s">
        <v>4756</v>
      </c>
      <c r="G1648" s="21">
        <v>1.0</v>
      </c>
      <c r="H1648" s="21" t="s">
        <v>4753</v>
      </c>
    </row>
    <row r="1649" ht="15.75" customHeight="1">
      <c r="A1649" s="21" t="s">
        <v>3370</v>
      </c>
      <c r="B1649" s="21">
        <v>34.32</v>
      </c>
      <c r="C1649" s="21">
        <v>5.16</v>
      </c>
      <c r="D1649" s="21" t="s">
        <v>4753</v>
      </c>
      <c r="E1649" s="21" t="s">
        <v>4753</v>
      </c>
      <c r="F1649" s="21" t="s">
        <v>4753</v>
      </c>
      <c r="G1649" s="21">
        <v>1.0</v>
      </c>
      <c r="H1649" s="21" t="s">
        <v>4753</v>
      </c>
    </row>
    <row r="1650" ht="15.75" customHeight="1">
      <c r="A1650" s="21" t="s">
        <v>3372</v>
      </c>
      <c r="B1650" s="21">
        <v>32.51</v>
      </c>
      <c r="C1650" s="21">
        <v>4.3</v>
      </c>
      <c r="D1650" s="21" t="s">
        <v>4753</v>
      </c>
      <c r="E1650" s="21" t="s">
        <v>4753</v>
      </c>
      <c r="F1650" s="21" t="s">
        <v>4753</v>
      </c>
      <c r="G1650" s="21" t="s">
        <v>4754</v>
      </c>
      <c r="H1650" s="21" t="s">
        <v>4753</v>
      </c>
    </row>
    <row r="1651" ht="15.75" customHeight="1">
      <c r="A1651" s="21" t="s">
        <v>3374</v>
      </c>
      <c r="B1651" s="21">
        <v>30.71</v>
      </c>
      <c r="C1651" s="21">
        <v>6.14</v>
      </c>
      <c r="D1651" s="21" t="s">
        <v>4753</v>
      </c>
      <c r="E1651" s="21" t="s">
        <v>4753</v>
      </c>
      <c r="F1651" s="21" t="s">
        <v>4756</v>
      </c>
      <c r="G1651" s="21">
        <v>1.0</v>
      </c>
      <c r="H1651" s="21" t="s">
        <v>4753</v>
      </c>
    </row>
    <row r="1652" ht="15.75" customHeight="1">
      <c r="A1652" s="21" t="s">
        <v>3376</v>
      </c>
      <c r="B1652" s="21">
        <v>28.9</v>
      </c>
      <c r="C1652" s="21">
        <v>5.36</v>
      </c>
      <c r="D1652" s="21" t="s">
        <v>4753</v>
      </c>
      <c r="E1652" s="21" t="s">
        <v>4753</v>
      </c>
      <c r="F1652" s="21" t="s">
        <v>4753</v>
      </c>
      <c r="G1652" s="21">
        <v>1.0</v>
      </c>
      <c r="H1652" s="21" t="s">
        <v>4753</v>
      </c>
    </row>
    <row r="1653" ht="15.75" customHeight="1">
      <c r="A1653" s="21" t="s">
        <v>3378</v>
      </c>
      <c r="B1653" s="21">
        <v>36.19</v>
      </c>
      <c r="C1653" s="21">
        <v>4.3</v>
      </c>
      <c r="D1653" s="21" t="s">
        <v>4753</v>
      </c>
      <c r="E1653" s="21" t="s">
        <v>4753</v>
      </c>
      <c r="F1653" s="21" t="s">
        <v>4753</v>
      </c>
      <c r="G1653" s="21" t="s">
        <v>4754</v>
      </c>
      <c r="H1653" s="21" t="s">
        <v>4753</v>
      </c>
    </row>
    <row r="1654" ht="15.75" customHeight="1">
      <c r="A1654" s="21" t="s">
        <v>3380</v>
      </c>
      <c r="B1654" s="21">
        <v>29.6</v>
      </c>
      <c r="C1654" s="21">
        <v>4.09</v>
      </c>
      <c r="D1654" s="21" t="s">
        <v>4753</v>
      </c>
      <c r="E1654" s="21" t="s">
        <v>4753</v>
      </c>
      <c r="F1654" s="21" t="s">
        <v>4753</v>
      </c>
      <c r="G1654" s="21" t="s">
        <v>4754</v>
      </c>
      <c r="H1654" s="21" t="s">
        <v>4753</v>
      </c>
    </row>
    <row r="1655" ht="15.75" customHeight="1">
      <c r="A1655" s="21" t="s">
        <v>3382</v>
      </c>
      <c r="B1655" s="21">
        <v>30.95</v>
      </c>
      <c r="C1655" s="21">
        <v>6.27</v>
      </c>
      <c r="D1655" s="21" t="s">
        <v>4753</v>
      </c>
      <c r="E1655" s="21" t="s">
        <v>4753</v>
      </c>
      <c r="F1655" s="21" t="s">
        <v>4756</v>
      </c>
      <c r="G1655" s="21">
        <v>1.0</v>
      </c>
      <c r="H1655" s="21" t="s">
        <v>4753</v>
      </c>
    </row>
    <row r="1656" ht="15.75" customHeight="1">
      <c r="A1656" s="21" t="s">
        <v>3384</v>
      </c>
      <c r="B1656" s="21">
        <v>19.95</v>
      </c>
      <c r="C1656" s="21">
        <v>5.39</v>
      </c>
      <c r="D1656" s="21" t="s">
        <v>4753</v>
      </c>
      <c r="E1656" s="21" t="s">
        <v>4753</v>
      </c>
      <c r="F1656" s="21" t="s">
        <v>4753</v>
      </c>
      <c r="G1656" s="21">
        <v>1.0</v>
      </c>
      <c r="H1656" s="21" t="s">
        <v>4753</v>
      </c>
    </row>
    <row r="1657" ht="15.75" customHeight="1">
      <c r="A1657" s="21" t="s">
        <v>3386</v>
      </c>
      <c r="B1657" s="21">
        <v>23.65</v>
      </c>
      <c r="C1657" s="21">
        <v>5.75</v>
      </c>
      <c r="D1657" s="21" t="s">
        <v>4755</v>
      </c>
      <c r="E1657" s="21" t="s">
        <v>4753</v>
      </c>
      <c r="F1657" s="21" t="s">
        <v>4753</v>
      </c>
      <c r="G1657" s="21" t="s">
        <v>4754</v>
      </c>
      <c r="H1657" s="21" t="s">
        <v>4753</v>
      </c>
    </row>
    <row r="1658" ht="15.75" customHeight="1">
      <c r="A1658" s="21" t="s">
        <v>3388</v>
      </c>
      <c r="B1658" s="21">
        <v>43.34</v>
      </c>
      <c r="C1658" s="21">
        <v>4.91</v>
      </c>
      <c r="D1658" s="21" t="s">
        <v>4753</v>
      </c>
      <c r="E1658" s="21" t="s">
        <v>4753</v>
      </c>
      <c r="F1658" s="21" t="s">
        <v>4753</v>
      </c>
      <c r="G1658" s="21">
        <v>1.0</v>
      </c>
      <c r="H1658" s="21" t="s">
        <v>4753</v>
      </c>
    </row>
    <row r="1659" ht="15.75" customHeight="1">
      <c r="A1659" s="21" t="s">
        <v>3390</v>
      </c>
      <c r="B1659" s="21">
        <v>31.98</v>
      </c>
      <c r="C1659" s="21">
        <v>4.46</v>
      </c>
      <c r="D1659" s="21" t="s">
        <v>4755</v>
      </c>
      <c r="E1659" s="21" t="s">
        <v>4753</v>
      </c>
      <c r="F1659" s="21" t="s">
        <v>4753</v>
      </c>
      <c r="G1659" s="21">
        <v>1.0</v>
      </c>
      <c r="H1659" s="21" t="s">
        <v>4753</v>
      </c>
    </row>
    <row r="1660" ht="15.75" customHeight="1">
      <c r="A1660" s="21" t="s">
        <v>3392</v>
      </c>
      <c r="B1660" s="21">
        <v>35.86</v>
      </c>
      <c r="C1660" s="21">
        <v>6.22</v>
      </c>
      <c r="D1660" s="21" t="s">
        <v>4753</v>
      </c>
      <c r="E1660" s="21" t="s">
        <v>4753</v>
      </c>
      <c r="F1660" s="21" t="s">
        <v>4753</v>
      </c>
      <c r="G1660" s="21">
        <v>1.0</v>
      </c>
      <c r="H1660" s="21" t="s">
        <v>4753</v>
      </c>
    </row>
    <row r="1661" ht="15.75" customHeight="1">
      <c r="A1661" s="21" t="s">
        <v>3394</v>
      </c>
      <c r="B1661" s="21">
        <v>15.2</v>
      </c>
      <c r="C1661" s="21">
        <v>8.82</v>
      </c>
      <c r="D1661" s="21" t="s">
        <v>4753</v>
      </c>
      <c r="E1661" s="21" t="s">
        <v>4753</v>
      </c>
      <c r="F1661" s="21" t="s">
        <v>4753</v>
      </c>
      <c r="G1661" s="21" t="s">
        <v>4754</v>
      </c>
      <c r="H1661" s="21" t="s">
        <v>4753</v>
      </c>
    </row>
    <row r="1662" ht="15.75" customHeight="1">
      <c r="A1662" s="21" t="s">
        <v>3396</v>
      </c>
      <c r="B1662" s="21">
        <v>37.2</v>
      </c>
      <c r="C1662" s="21">
        <v>10.14</v>
      </c>
      <c r="D1662" s="21" t="s">
        <v>4753</v>
      </c>
      <c r="E1662" s="21" t="s">
        <v>4753</v>
      </c>
      <c r="F1662" s="21" t="s">
        <v>4753</v>
      </c>
      <c r="G1662" s="21" t="s">
        <v>4754</v>
      </c>
      <c r="H1662" s="21" t="s">
        <v>4753</v>
      </c>
    </row>
    <row r="1663" ht="15.75" customHeight="1">
      <c r="A1663" s="21" t="s">
        <v>3398</v>
      </c>
      <c r="B1663" s="21">
        <v>17.91</v>
      </c>
      <c r="C1663" s="21">
        <v>4.66</v>
      </c>
      <c r="D1663" s="21" t="s">
        <v>4753</v>
      </c>
      <c r="E1663" s="21" t="s">
        <v>4753</v>
      </c>
      <c r="F1663" s="21" t="s">
        <v>4753</v>
      </c>
      <c r="G1663" s="21">
        <v>2.0</v>
      </c>
      <c r="H1663" s="21" t="s">
        <v>4753</v>
      </c>
    </row>
    <row r="1664" ht="15.75" customHeight="1">
      <c r="A1664" s="21" t="s">
        <v>3400</v>
      </c>
      <c r="B1664" s="21">
        <v>20.76</v>
      </c>
      <c r="C1664" s="21">
        <v>6.26</v>
      </c>
      <c r="D1664" s="21" t="s">
        <v>4753</v>
      </c>
      <c r="E1664" s="21" t="s">
        <v>4753</v>
      </c>
      <c r="F1664" s="21" t="s">
        <v>4753</v>
      </c>
      <c r="G1664" s="21" t="s">
        <v>4754</v>
      </c>
      <c r="H1664" s="21" t="s">
        <v>4753</v>
      </c>
    </row>
    <row r="1665" ht="15.75" customHeight="1">
      <c r="A1665" s="21" t="s">
        <v>3402</v>
      </c>
      <c r="B1665" s="21">
        <v>38.99</v>
      </c>
      <c r="C1665" s="21">
        <v>5.21</v>
      </c>
      <c r="D1665" s="21" t="s">
        <v>4753</v>
      </c>
      <c r="E1665" s="21" t="s">
        <v>4755</v>
      </c>
      <c r="F1665" s="21" t="s">
        <v>4753</v>
      </c>
      <c r="G1665" s="21">
        <v>1.0</v>
      </c>
      <c r="H1665" s="21" t="s">
        <v>4753</v>
      </c>
    </row>
    <row r="1666" ht="15.75" customHeight="1">
      <c r="A1666" s="21" t="s">
        <v>3404</v>
      </c>
      <c r="B1666" s="21">
        <v>42.655</v>
      </c>
      <c r="C1666" s="21">
        <v>5.94</v>
      </c>
      <c r="D1666" s="21" t="s">
        <v>4755</v>
      </c>
      <c r="E1666" s="21" t="s">
        <v>4753</v>
      </c>
      <c r="F1666" s="21" t="s">
        <v>4756</v>
      </c>
      <c r="G1666" s="21">
        <v>1.0</v>
      </c>
      <c r="H1666" s="21" t="s">
        <v>4753</v>
      </c>
    </row>
    <row r="1667" ht="15.75" customHeight="1">
      <c r="A1667" s="21" t="s">
        <v>3406</v>
      </c>
      <c r="B1667" s="21">
        <v>30.57</v>
      </c>
      <c r="C1667" s="21">
        <v>5.34</v>
      </c>
      <c r="D1667" s="21" t="s">
        <v>4753</v>
      </c>
      <c r="E1667" s="21" t="s">
        <v>4753</v>
      </c>
      <c r="F1667" s="21" t="s">
        <v>4756</v>
      </c>
      <c r="G1667" s="21">
        <v>1.0</v>
      </c>
      <c r="H1667" s="21" t="s">
        <v>4753</v>
      </c>
    </row>
    <row r="1668" ht="15.75" customHeight="1">
      <c r="A1668" s="21" t="s">
        <v>3408</v>
      </c>
      <c r="B1668" s="21">
        <v>17.7</v>
      </c>
      <c r="C1668" s="21">
        <v>6.38</v>
      </c>
      <c r="D1668" s="21" t="s">
        <v>4753</v>
      </c>
      <c r="E1668" s="21" t="s">
        <v>4753</v>
      </c>
      <c r="F1668" s="21" t="s">
        <v>4753</v>
      </c>
      <c r="G1668" s="21">
        <v>2.0</v>
      </c>
      <c r="H1668" s="21" t="s">
        <v>4753</v>
      </c>
    </row>
    <row r="1669" ht="15.75" customHeight="1">
      <c r="A1669" s="21" t="s">
        <v>3410</v>
      </c>
      <c r="B1669" s="21">
        <v>34.77</v>
      </c>
      <c r="C1669" s="21">
        <v>4.47</v>
      </c>
      <c r="D1669" s="21" t="s">
        <v>4753</v>
      </c>
      <c r="E1669" s="21" t="s">
        <v>4753</v>
      </c>
      <c r="F1669" s="21" t="s">
        <v>4753</v>
      </c>
      <c r="G1669" s="21">
        <v>1.0</v>
      </c>
      <c r="H1669" s="21" t="s">
        <v>4753</v>
      </c>
    </row>
    <row r="1670" ht="15.75" customHeight="1">
      <c r="A1670" s="21" t="s">
        <v>3412</v>
      </c>
      <c r="B1670" s="21">
        <v>16.88</v>
      </c>
      <c r="C1670" s="21">
        <v>9.96</v>
      </c>
      <c r="D1670" s="21" t="s">
        <v>4753</v>
      </c>
      <c r="E1670" s="21" t="s">
        <v>4753</v>
      </c>
      <c r="F1670" s="21" t="s">
        <v>4753</v>
      </c>
      <c r="G1670" s="21" t="s">
        <v>4754</v>
      </c>
      <c r="H1670" s="21" t="s">
        <v>4753</v>
      </c>
    </row>
    <row r="1671" ht="15.75" customHeight="1">
      <c r="A1671" s="21" t="s">
        <v>3414</v>
      </c>
      <c r="B1671" s="21">
        <v>40.26</v>
      </c>
      <c r="C1671" s="21">
        <v>9.92</v>
      </c>
      <c r="D1671" s="21" t="s">
        <v>4755</v>
      </c>
      <c r="E1671" s="21" t="s">
        <v>4753</v>
      </c>
      <c r="F1671" s="21" t="s">
        <v>4753</v>
      </c>
      <c r="G1671" s="21" t="s">
        <v>4754</v>
      </c>
      <c r="H1671" s="21" t="s">
        <v>4753</v>
      </c>
    </row>
    <row r="1672" ht="15.75" customHeight="1">
      <c r="A1672" s="21" t="s">
        <v>3416</v>
      </c>
      <c r="B1672" s="21">
        <v>25.6</v>
      </c>
      <c r="C1672" s="21">
        <v>6.03</v>
      </c>
      <c r="D1672" s="21" t="s">
        <v>4753</v>
      </c>
      <c r="E1672" s="21" t="s">
        <v>4753</v>
      </c>
      <c r="F1672" s="21" t="s">
        <v>4756</v>
      </c>
      <c r="G1672" s="21">
        <v>1.0</v>
      </c>
      <c r="H1672" s="21" t="s">
        <v>4753</v>
      </c>
    </row>
    <row r="1673" ht="15.75" customHeight="1">
      <c r="A1673" s="21" t="s">
        <v>3418</v>
      </c>
      <c r="B1673" s="21">
        <v>33.55</v>
      </c>
      <c r="C1673" s="21">
        <v>10.9</v>
      </c>
      <c r="D1673" s="21" t="s">
        <v>4755</v>
      </c>
      <c r="E1673" s="21" t="s">
        <v>4753</v>
      </c>
      <c r="F1673" s="21" t="s">
        <v>4753</v>
      </c>
      <c r="G1673" s="21" t="s">
        <v>4754</v>
      </c>
      <c r="H1673" s="21" t="s">
        <v>4753</v>
      </c>
    </row>
    <row r="1674" ht="15.75" customHeight="1">
      <c r="A1674" s="21" t="s">
        <v>3420</v>
      </c>
      <c r="B1674" s="21">
        <v>16.69</v>
      </c>
      <c r="C1674" s="21">
        <v>10.66</v>
      </c>
      <c r="D1674" s="21" t="s">
        <v>4753</v>
      </c>
      <c r="E1674" s="21" t="s">
        <v>4753</v>
      </c>
      <c r="F1674" s="21" t="s">
        <v>4753</v>
      </c>
      <c r="G1674" s="21" t="s">
        <v>4754</v>
      </c>
      <c r="H1674" s="21" t="s">
        <v>4753</v>
      </c>
    </row>
    <row r="1675" ht="15.75" customHeight="1">
      <c r="A1675" s="21" t="s">
        <v>3422</v>
      </c>
      <c r="B1675" s="21">
        <v>19.95</v>
      </c>
      <c r="C1675" s="21">
        <v>4.05</v>
      </c>
      <c r="D1675" s="21" t="s">
        <v>4753</v>
      </c>
      <c r="E1675" s="21" t="s">
        <v>4753</v>
      </c>
      <c r="F1675" s="21" t="s">
        <v>4753</v>
      </c>
      <c r="G1675" s="21">
        <v>1.0</v>
      </c>
      <c r="H1675" s="21" t="s">
        <v>4753</v>
      </c>
    </row>
    <row r="1676" ht="15.75" customHeight="1">
      <c r="A1676" s="21" t="s">
        <v>3424</v>
      </c>
      <c r="B1676" s="21">
        <v>17.55</v>
      </c>
      <c r="C1676" s="21">
        <v>4.23</v>
      </c>
      <c r="D1676" s="21" t="s">
        <v>4753</v>
      </c>
      <c r="E1676" s="21" t="s">
        <v>4753</v>
      </c>
      <c r="F1676" s="21" t="s">
        <v>4753</v>
      </c>
      <c r="G1676" s="21">
        <v>2.0</v>
      </c>
      <c r="H1676" s="21" t="s">
        <v>4753</v>
      </c>
    </row>
    <row r="1677" ht="15.75" customHeight="1">
      <c r="A1677" s="21" t="s">
        <v>3426</v>
      </c>
      <c r="B1677" s="21">
        <v>22.01</v>
      </c>
      <c r="C1677" s="21">
        <v>5.01</v>
      </c>
      <c r="D1677" s="21" t="s">
        <v>4753</v>
      </c>
      <c r="E1677" s="21" t="s">
        <v>4753</v>
      </c>
      <c r="F1677" s="21" t="s">
        <v>4753</v>
      </c>
      <c r="G1677" s="21">
        <v>1.0</v>
      </c>
      <c r="H1677" s="21" t="s">
        <v>4753</v>
      </c>
    </row>
    <row r="1678" ht="15.75" customHeight="1">
      <c r="A1678" s="21" t="s">
        <v>3428</v>
      </c>
      <c r="B1678" s="21">
        <v>41.8</v>
      </c>
      <c r="C1678" s="21">
        <v>5.82</v>
      </c>
      <c r="D1678" s="21" t="s">
        <v>4755</v>
      </c>
      <c r="E1678" s="21" t="s">
        <v>4753</v>
      </c>
      <c r="F1678" s="21" t="s">
        <v>4756</v>
      </c>
      <c r="G1678" s="21">
        <v>1.0</v>
      </c>
      <c r="H1678" s="21" t="s">
        <v>4753</v>
      </c>
    </row>
    <row r="1679" ht="15.75" customHeight="1">
      <c r="A1679" s="21" t="s">
        <v>3430</v>
      </c>
      <c r="B1679" s="21">
        <v>19.17</v>
      </c>
      <c r="C1679" s="21">
        <v>7.94</v>
      </c>
      <c r="D1679" s="21" t="s">
        <v>4753</v>
      </c>
      <c r="E1679" s="21" t="s">
        <v>4753</v>
      </c>
      <c r="F1679" s="21" t="s">
        <v>4753</v>
      </c>
      <c r="G1679" s="21" t="s">
        <v>4754</v>
      </c>
      <c r="H1679" s="21" t="s">
        <v>4753</v>
      </c>
    </row>
    <row r="1680" ht="15.75" customHeight="1">
      <c r="A1680" s="21" t="s">
        <v>3432</v>
      </c>
      <c r="B1680" s="21">
        <v>32.8</v>
      </c>
      <c r="C1680" s="21">
        <v>6.16</v>
      </c>
      <c r="D1680" s="21" t="s">
        <v>4755</v>
      </c>
      <c r="E1680" s="21" t="s">
        <v>4753</v>
      </c>
      <c r="F1680" s="21" t="s">
        <v>4756</v>
      </c>
      <c r="G1680" s="21">
        <v>1.0</v>
      </c>
      <c r="H1680" s="21" t="s">
        <v>4753</v>
      </c>
    </row>
    <row r="1681" ht="15.75" customHeight="1">
      <c r="A1681" s="21" t="s">
        <v>3434</v>
      </c>
      <c r="B1681" s="21">
        <v>35.815</v>
      </c>
      <c r="C1681" s="21">
        <v>4.15</v>
      </c>
      <c r="D1681" s="21" t="s">
        <v>4753</v>
      </c>
      <c r="E1681" s="21" t="s">
        <v>4753</v>
      </c>
      <c r="F1681" s="21" t="s">
        <v>4753</v>
      </c>
      <c r="G1681" s="21">
        <v>1.0</v>
      </c>
      <c r="H1681" s="21" t="s">
        <v>4753</v>
      </c>
    </row>
    <row r="1682" ht="15.75" customHeight="1">
      <c r="A1682" s="21" t="s">
        <v>3436</v>
      </c>
      <c r="B1682" s="21">
        <v>24.3</v>
      </c>
      <c r="C1682" s="21">
        <v>6.23</v>
      </c>
      <c r="D1682" s="21" t="s">
        <v>4753</v>
      </c>
      <c r="E1682" s="21" t="s">
        <v>4753</v>
      </c>
      <c r="F1682" s="21" t="s">
        <v>4753</v>
      </c>
      <c r="G1682" s="21" t="s">
        <v>4754</v>
      </c>
      <c r="H1682" s="21" t="s">
        <v>4753</v>
      </c>
    </row>
    <row r="1683" ht="15.75" customHeight="1">
      <c r="A1683" s="21" t="s">
        <v>3438</v>
      </c>
      <c r="B1683" s="21">
        <v>19.06</v>
      </c>
      <c r="C1683" s="21">
        <v>7.41</v>
      </c>
      <c r="D1683" s="21" t="s">
        <v>4753</v>
      </c>
      <c r="E1683" s="21" t="s">
        <v>4753</v>
      </c>
      <c r="F1683" s="21" t="s">
        <v>4753</v>
      </c>
      <c r="G1683" s="21" t="s">
        <v>4754</v>
      </c>
      <c r="H1683" s="21" t="s">
        <v>4753</v>
      </c>
    </row>
    <row r="1684" ht="15.75" customHeight="1">
      <c r="A1684" s="21" t="s">
        <v>3440</v>
      </c>
      <c r="B1684" s="21">
        <v>33.25</v>
      </c>
      <c r="C1684" s="21">
        <v>5.62</v>
      </c>
      <c r="D1684" s="21" t="s">
        <v>4755</v>
      </c>
      <c r="E1684" s="21" t="s">
        <v>4753</v>
      </c>
      <c r="F1684" s="21" t="s">
        <v>4753</v>
      </c>
      <c r="G1684" s="21">
        <v>1.0</v>
      </c>
      <c r="H1684" s="21" t="s">
        <v>4753</v>
      </c>
    </row>
    <row r="1685" ht="15.75" customHeight="1">
      <c r="A1685" s="21" t="s">
        <v>3442</v>
      </c>
      <c r="B1685" s="21">
        <v>21.37</v>
      </c>
      <c r="C1685" s="21">
        <v>4.54</v>
      </c>
      <c r="D1685" s="21" t="s">
        <v>4755</v>
      </c>
      <c r="E1685" s="21" t="s">
        <v>4753</v>
      </c>
      <c r="F1685" s="21" t="s">
        <v>4756</v>
      </c>
      <c r="G1685" s="21">
        <v>1.0</v>
      </c>
      <c r="H1685" s="21" t="s">
        <v>4753</v>
      </c>
    </row>
    <row r="1686" ht="15.75" customHeight="1">
      <c r="A1686" s="21" t="s">
        <v>3444</v>
      </c>
      <c r="B1686" s="21">
        <v>34.43</v>
      </c>
      <c r="C1686" s="21">
        <v>8.62</v>
      </c>
      <c r="D1686" s="21" t="s">
        <v>4755</v>
      </c>
      <c r="E1686" s="21" t="s">
        <v>4753</v>
      </c>
      <c r="F1686" s="21" t="s">
        <v>4753</v>
      </c>
      <c r="G1686" s="21">
        <v>1.0</v>
      </c>
      <c r="H1686" s="21" t="s">
        <v>4753</v>
      </c>
    </row>
    <row r="1687" ht="15.75" customHeight="1">
      <c r="A1687" s="21" t="s">
        <v>3446</v>
      </c>
      <c r="B1687" s="21">
        <v>20.86</v>
      </c>
      <c r="C1687" s="21">
        <v>4.36</v>
      </c>
      <c r="D1687" s="21" t="s">
        <v>4755</v>
      </c>
      <c r="E1687" s="21" t="s">
        <v>4753</v>
      </c>
      <c r="F1687" s="21" t="s">
        <v>4753</v>
      </c>
      <c r="G1687" s="21" t="s">
        <v>4754</v>
      </c>
      <c r="H1687" s="21" t="s">
        <v>4753</v>
      </c>
    </row>
    <row r="1688" ht="15.75" customHeight="1">
      <c r="A1688" s="21" t="s">
        <v>3448</v>
      </c>
      <c r="B1688" s="21">
        <v>18.34</v>
      </c>
      <c r="C1688" s="21">
        <v>10.01</v>
      </c>
      <c r="D1688" s="21" t="s">
        <v>4753</v>
      </c>
      <c r="E1688" s="21" t="s">
        <v>4753</v>
      </c>
      <c r="F1688" s="21" t="s">
        <v>4753</v>
      </c>
      <c r="G1688" s="21" t="s">
        <v>4754</v>
      </c>
      <c r="H1688" s="21" t="s">
        <v>4753</v>
      </c>
    </row>
    <row r="1689" ht="15.75" customHeight="1">
      <c r="A1689" s="21" t="s">
        <v>3450</v>
      </c>
      <c r="B1689" s="21">
        <v>34.15</v>
      </c>
      <c r="C1689" s="21">
        <v>5.42</v>
      </c>
      <c r="D1689" s="21" t="s">
        <v>4753</v>
      </c>
      <c r="E1689" s="21" t="s">
        <v>4753</v>
      </c>
      <c r="F1689" s="21" t="s">
        <v>4753</v>
      </c>
      <c r="G1689" s="21" t="s">
        <v>4754</v>
      </c>
      <c r="H1689" s="21" t="s">
        <v>4753</v>
      </c>
    </row>
    <row r="1690" ht="15.75" customHeight="1">
      <c r="A1690" s="21" t="s">
        <v>3452</v>
      </c>
      <c r="B1690" s="21">
        <v>18.35</v>
      </c>
      <c r="C1690" s="21">
        <v>5.12</v>
      </c>
      <c r="D1690" s="21" t="s">
        <v>4753</v>
      </c>
      <c r="E1690" s="21" t="s">
        <v>4753</v>
      </c>
      <c r="F1690" s="21" t="s">
        <v>4753</v>
      </c>
      <c r="G1690" s="21" t="s">
        <v>4754</v>
      </c>
      <c r="H1690" s="21" t="s">
        <v>4753</v>
      </c>
    </row>
    <row r="1691" ht="15.75" customHeight="1">
      <c r="A1691" s="21" t="s">
        <v>3454</v>
      </c>
      <c r="B1691" s="21">
        <v>22.13</v>
      </c>
      <c r="C1691" s="21">
        <v>9.2</v>
      </c>
      <c r="D1691" s="21" t="s">
        <v>4755</v>
      </c>
      <c r="E1691" s="21" t="s">
        <v>4753</v>
      </c>
      <c r="F1691" s="21" t="s">
        <v>4753</v>
      </c>
      <c r="G1691" s="21" t="s">
        <v>4754</v>
      </c>
      <c r="H1691" s="21" t="s">
        <v>4753</v>
      </c>
    </row>
    <row r="1692" ht="15.75" customHeight="1">
      <c r="A1692" s="21" t="s">
        <v>3456</v>
      </c>
      <c r="B1692" s="21">
        <v>22.51</v>
      </c>
      <c r="C1692" s="21">
        <v>6.08</v>
      </c>
      <c r="D1692" s="21" t="s">
        <v>4755</v>
      </c>
      <c r="E1692" s="21" t="s">
        <v>4753</v>
      </c>
      <c r="F1692" s="21" t="s">
        <v>4753</v>
      </c>
      <c r="G1692" s="21">
        <v>1.0</v>
      </c>
      <c r="H1692" s="21" t="s">
        <v>4753</v>
      </c>
    </row>
    <row r="1693" ht="15.75" customHeight="1">
      <c r="A1693" s="21" t="s">
        <v>3458</v>
      </c>
      <c r="B1693" s="21">
        <v>31.0</v>
      </c>
      <c r="C1693" s="21">
        <v>4.77</v>
      </c>
      <c r="D1693" s="21" t="s">
        <v>4753</v>
      </c>
      <c r="E1693" s="21" t="s">
        <v>4753</v>
      </c>
      <c r="F1693" s="21" t="s">
        <v>4753</v>
      </c>
      <c r="G1693" s="21">
        <v>1.0</v>
      </c>
      <c r="H1693" s="21" t="s">
        <v>4753</v>
      </c>
    </row>
    <row r="1694" ht="15.75" customHeight="1">
      <c r="A1694" s="21" t="s">
        <v>3460</v>
      </c>
      <c r="B1694" s="21">
        <v>28.27</v>
      </c>
      <c r="C1694" s="21">
        <v>4.62</v>
      </c>
      <c r="D1694" s="21" t="s">
        <v>4753</v>
      </c>
      <c r="E1694" s="21" t="s">
        <v>4753</v>
      </c>
      <c r="F1694" s="21" t="s">
        <v>4753</v>
      </c>
      <c r="G1694" s="21">
        <v>1.0</v>
      </c>
      <c r="H1694" s="21" t="s">
        <v>4753</v>
      </c>
    </row>
    <row r="1695" ht="15.75" customHeight="1">
      <c r="A1695" s="21" t="s">
        <v>3462</v>
      </c>
      <c r="B1695" s="21">
        <v>29.92</v>
      </c>
      <c r="C1695" s="21">
        <v>9.07</v>
      </c>
      <c r="D1695" s="21" t="s">
        <v>4755</v>
      </c>
      <c r="E1695" s="21" t="s">
        <v>4753</v>
      </c>
      <c r="F1695" s="21" t="s">
        <v>4753</v>
      </c>
      <c r="G1695" s="21">
        <v>1.0</v>
      </c>
      <c r="H1695" s="21" t="s">
        <v>4753</v>
      </c>
    </row>
    <row r="1696" ht="15.75" customHeight="1">
      <c r="A1696" s="21" t="s">
        <v>3464</v>
      </c>
      <c r="B1696" s="21">
        <v>25.9</v>
      </c>
      <c r="C1696" s="21">
        <v>9.12</v>
      </c>
      <c r="D1696" s="21" t="s">
        <v>4755</v>
      </c>
      <c r="E1696" s="21" t="s">
        <v>4753</v>
      </c>
      <c r="F1696" s="21" t="s">
        <v>4753</v>
      </c>
      <c r="G1696" s="21">
        <v>1.0</v>
      </c>
      <c r="H1696" s="21" t="s">
        <v>4753</v>
      </c>
    </row>
    <row r="1697" ht="15.75" customHeight="1">
      <c r="A1697" s="21" t="s">
        <v>3466</v>
      </c>
      <c r="B1697" s="21">
        <v>27.74</v>
      </c>
      <c r="C1697" s="21">
        <v>7.32</v>
      </c>
      <c r="D1697" s="21" t="s">
        <v>4755</v>
      </c>
      <c r="E1697" s="21" t="s">
        <v>4753</v>
      </c>
      <c r="F1697" s="21" t="s">
        <v>4753</v>
      </c>
      <c r="G1697" s="21">
        <v>1.0</v>
      </c>
      <c r="H1697" s="21" t="s">
        <v>4753</v>
      </c>
    </row>
    <row r="1698" ht="15.75" customHeight="1">
      <c r="A1698" s="21" t="s">
        <v>3468</v>
      </c>
      <c r="B1698" s="21">
        <v>17.26</v>
      </c>
      <c r="C1698" s="21">
        <v>11.73</v>
      </c>
      <c r="D1698" s="21" t="s">
        <v>4753</v>
      </c>
      <c r="E1698" s="21" t="s">
        <v>4753</v>
      </c>
      <c r="F1698" s="21" t="s">
        <v>4753</v>
      </c>
      <c r="G1698" s="21">
        <v>2.0</v>
      </c>
      <c r="H1698" s="21" t="s">
        <v>4753</v>
      </c>
    </row>
    <row r="1699" ht="15.75" customHeight="1">
      <c r="A1699" s="21" t="s">
        <v>3470</v>
      </c>
      <c r="B1699" s="21">
        <v>19.855</v>
      </c>
      <c r="C1699" s="21">
        <v>6.64</v>
      </c>
      <c r="D1699" s="21" t="s">
        <v>4755</v>
      </c>
      <c r="E1699" s="21" t="s">
        <v>4753</v>
      </c>
      <c r="F1699" s="21" t="s">
        <v>4753</v>
      </c>
      <c r="G1699" s="21">
        <v>1.0</v>
      </c>
      <c r="H1699" s="21" t="s">
        <v>4753</v>
      </c>
    </row>
    <row r="1700" ht="15.75" customHeight="1">
      <c r="A1700" s="21" t="s">
        <v>3472</v>
      </c>
      <c r="B1700" s="21">
        <v>41.69</v>
      </c>
      <c r="C1700" s="21">
        <v>5.78</v>
      </c>
      <c r="D1700" s="21" t="s">
        <v>4753</v>
      </c>
      <c r="E1700" s="21" t="s">
        <v>4753</v>
      </c>
      <c r="F1700" s="21" t="s">
        <v>4753</v>
      </c>
      <c r="G1700" s="21" t="s">
        <v>4754</v>
      </c>
      <c r="H1700" s="21" t="s">
        <v>4753</v>
      </c>
    </row>
    <row r="1701" ht="15.75" customHeight="1">
      <c r="A1701" s="21" t="s">
        <v>3474</v>
      </c>
      <c r="B1701" s="21">
        <v>16.12</v>
      </c>
      <c r="C1701" s="21">
        <v>10.45</v>
      </c>
      <c r="D1701" s="21" t="s">
        <v>4753</v>
      </c>
      <c r="E1701" s="21" t="s">
        <v>4753</v>
      </c>
      <c r="F1701" s="21" t="s">
        <v>4753</v>
      </c>
      <c r="G1701" s="21" t="s">
        <v>4754</v>
      </c>
      <c r="H1701" s="21" t="s">
        <v>4753</v>
      </c>
    </row>
    <row r="1702" ht="15.75" customHeight="1">
      <c r="A1702" s="21" t="s">
        <v>3476</v>
      </c>
      <c r="B1702" s="21">
        <v>37.43</v>
      </c>
      <c r="C1702" s="21">
        <v>4.52</v>
      </c>
      <c r="D1702" s="21" t="s">
        <v>4753</v>
      </c>
      <c r="E1702" s="21" t="s">
        <v>4753</v>
      </c>
      <c r="F1702" s="21" t="s">
        <v>4753</v>
      </c>
      <c r="G1702" s="21">
        <v>1.0</v>
      </c>
      <c r="H1702" s="21" t="s">
        <v>4753</v>
      </c>
    </row>
    <row r="1703" ht="15.75" customHeight="1">
      <c r="A1703" s="21" t="s">
        <v>3478</v>
      </c>
      <c r="B1703" s="21">
        <v>31.065</v>
      </c>
      <c r="C1703" s="21">
        <v>5.71</v>
      </c>
      <c r="D1703" s="21" t="s">
        <v>4753</v>
      </c>
      <c r="E1703" s="21" t="s">
        <v>4753</v>
      </c>
      <c r="F1703" s="21" t="s">
        <v>4753</v>
      </c>
      <c r="G1703" s="21" t="s">
        <v>4754</v>
      </c>
      <c r="H1703" s="21" t="s">
        <v>4753</v>
      </c>
    </row>
    <row r="1704" ht="15.75" customHeight="1">
      <c r="A1704" s="21" t="s">
        <v>3480</v>
      </c>
      <c r="B1704" s="21">
        <v>25.08</v>
      </c>
      <c r="C1704" s="21">
        <v>4.77</v>
      </c>
      <c r="D1704" s="21" t="s">
        <v>4753</v>
      </c>
      <c r="E1704" s="21" t="s">
        <v>4753</v>
      </c>
      <c r="F1704" s="21" t="s">
        <v>4753</v>
      </c>
      <c r="G1704" s="21" t="s">
        <v>4754</v>
      </c>
      <c r="H1704" s="21" t="s">
        <v>4753</v>
      </c>
    </row>
    <row r="1705" ht="15.75" customHeight="1">
      <c r="A1705" s="21" t="s">
        <v>3482</v>
      </c>
      <c r="B1705" s="21">
        <v>15.2</v>
      </c>
      <c r="C1705" s="21">
        <v>7.81</v>
      </c>
      <c r="D1705" s="21" t="s">
        <v>4755</v>
      </c>
      <c r="E1705" s="21" t="s">
        <v>4753</v>
      </c>
      <c r="F1705" s="21" t="s">
        <v>4753</v>
      </c>
      <c r="G1705" s="21">
        <v>1.0</v>
      </c>
      <c r="H1705" s="21" t="s">
        <v>4753</v>
      </c>
    </row>
    <row r="1706" ht="15.75" customHeight="1">
      <c r="A1706" s="21" t="s">
        <v>3484</v>
      </c>
      <c r="B1706" s="21">
        <v>22.34</v>
      </c>
      <c r="C1706" s="21">
        <v>5.19</v>
      </c>
      <c r="D1706" s="21" t="s">
        <v>4755</v>
      </c>
      <c r="E1706" s="21" t="s">
        <v>4753</v>
      </c>
      <c r="F1706" s="21" t="s">
        <v>4753</v>
      </c>
      <c r="G1706" s="21" t="s">
        <v>4754</v>
      </c>
      <c r="H1706" s="21" t="s">
        <v>4753</v>
      </c>
    </row>
    <row r="1707" ht="15.75" customHeight="1">
      <c r="A1707" s="21" t="s">
        <v>3486</v>
      </c>
      <c r="B1707" s="21">
        <v>40.15</v>
      </c>
      <c r="C1707" s="21">
        <v>5.93</v>
      </c>
      <c r="D1707" s="21" t="s">
        <v>4753</v>
      </c>
      <c r="E1707" s="21" t="s">
        <v>4753</v>
      </c>
      <c r="F1707" s="21" t="s">
        <v>4753</v>
      </c>
      <c r="G1707" s="21">
        <v>1.0</v>
      </c>
      <c r="H1707" s="21" t="s">
        <v>4753</v>
      </c>
    </row>
    <row r="1708" ht="15.75" customHeight="1">
      <c r="A1708" s="21" t="s">
        <v>3488</v>
      </c>
      <c r="B1708" s="21">
        <v>37.73</v>
      </c>
      <c r="C1708" s="21">
        <v>6.29</v>
      </c>
      <c r="D1708" s="21" t="s">
        <v>4753</v>
      </c>
      <c r="E1708" s="21" t="s">
        <v>4753</v>
      </c>
      <c r="F1708" s="21" t="s">
        <v>4753</v>
      </c>
      <c r="G1708" s="21">
        <v>1.0</v>
      </c>
      <c r="H1708" s="21" t="s">
        <v>4753</v>
      </c>
    </row>
    <row r="1709" ht="15.75" customHeight="1">
      <c r="A1709" s="21" t="s">
        <v>3490</v>
      </c>
      <c r="B1709" s="21">
        <v>25.35</v>
      </c>
      <c r="C1709" s="21">
        <v>4.9</v>
      </c>
      <c r="D1709" s="21" t="s">
        <v>4753</v>
      </c>
      <c r="E1709" s="21" t="s">
        <v>4753</v>
      </c>
      <c r="F1709" s="21" t="s">
        <v>4753</v>
      </c>
      <c r="G1709" s="21" t="s">
        <v>4754</v>
      </c>
      <c r="H1709" s="21" t="s">
        <v>4753</v>
      </c>
    </row>
    <row r="1710" ht="15.75" customHeight="1">
      <c r="A1710" s="21" t="s">
        <v>3492</v>
      </c>
      <c r="B1710" s="21">
        <v>26.41</v>
      </c>
      <c r="C1710" s="21">
        <v>5.07</v>
      </c>
      <c r="D1710" s="21" t="s">
        <v>4755</v>
      </c>
      <c r="E1710" s="21" t="s">
        <v>4753</v>
      </c>
      <c r="F1710" s="21" t="s">
        <v>4753</v>
      </c>
      <c r="G1710" s="21">
        <v>1.0</v>
      </c>
      <c r="H1710" s="21" t="s">
        <v>4753</v>
      </c>
    </row>
    <row r="1711" ht="15.75" customHeight="1">
      <c r="A1711" s="21" t="s">
        <v>3494</v>
      </c>
      <c r="B1711" s="21">
        <v>27.6</v>
      </c>
      <c r="C1711" s="21">
        <v>5.33</v>
      </c>
      <c r="D1711" s="21" t="s">
        <v>4753</v>
      </c>
      <c r="E1711" s="21" t="s">
        <v>4753</v>
      </c>
      <c r="F1711" s="21" t="s">
        <v>4753</v>
      </c>
      <c r="G1711" s="21">
        <v>1.0</v>
      </c>
      <c r="H1711" s="21" t="s">
        <v>4753</v>
      </c>
    </row>
    <row r="1712" ht="15.75" customHeight="1">
      <c r="A1712" s="21" t="s">
        <v>3496</v>
      </c>
      <c r="B1712" s="21">
        <v>33.82</v>
      </c>
      <c r="C1712" s="21">
        <v>8.93</v>
      </c>
      <c r="D1712" s="21" t="s">
        <v>4755</v>
      </c>
      <c r="E1712" s="21" t="s">
        <v>4753</v>
      </c>
      <c r="F1712" s="21" t="s">
        <v>4753</v>
      </c>
      <c r="G1712" s="21">
        <v>1.0</v>
      </c>
      <c r="H1712" s="21" t="s">
        <v>4753</v>
      </c>
    </row>
    <row r="1713" ht="15.75" customHeight="1">
      <c r="A1713" s="21" t="s">
        <v>3498</v>
      </c>
      <c r="B1713" s="21">
        <v>32.9</v>
      </c>
      <c r="C1713" s="21">
        <v>4.35</v>
      </c>
      <c r="D1713" s="21" t="s">
        <v>4753</v>
      </c>
      <c r="E1713" s="21" t="s">
        <v>4753</v>
      </c>
      <c r="F1713" s="21" t="s">
        <v>4753</v>
      </c>
      <c r="G1713" s="21" t="s">
        <v>4754</v>
      </c>
      <c r="H1713" s="21" t="s">
        <v>4753</v>
      </c>
    </row>
    <row r="1714" ht="15.75" customHeight="1">
      <c r="A1714" s="21" t="s">
        <v>3500</v>
      </c>
      <c r="B1714" s="21">
        <v>30.875</v>
      </c>
      <c r="C1714" s="21">
        <v>9.54</v>
      </c>
      <c r="D1714" s="21" t="s">
        <v>4755</v>
      </c>
      <c r="E1714" s="21" t="s">
        <v>4753</v>
      </c>
      <c r="F1714" s="21" t="s">
        <v>4753</v>
      </c>
      <c r="G1714" s="21">
        <v>1.0</v>
      </c>
      <c r="H1714" s="21" t="s">
        <v>4753</v>
      </c>
    </row>
    <row r="1715" ht="15.75" customHeight="1">
      <c r="A1715" s="21" t="s">
        <v>3502</v>
      </c>
      <c r="B1715" s="21">
        <v>32.64</v>
      </c>
      <c r="C1715" s="21">
        <v>5.91</v>
      </c>
      <c r="D1715" s="21" t="s">
        <v>4753</v>
      </c>
      <c r="E1715" s="21" t="s">
        <v>4753</v>
      </c>
      <c r="F1715" s="21" t="s">
        <v>4753</v>
      </c>
      <c r="G1715" s="21" t="s">
        <v>4754</v>
      </c>
      <c r="H1715" s="21" t="s">
        <v>4753</v>
      </c>
    </row>
    <row r="1716" ht="15.75" customHeight="1">
      <c r="A1716" s="21" t="s">
        <v>3504</v>
      </c>
      <c r="B1716" s="21">
        <v>22.135</v>
      </c>
      <c r="C1716" s="21">
        <v>5.1</v>
      </c>
      <c r="D1716" s="21" t="s">
        <v>4753</v>
      </c>
      <c r="E1716" s="21" t="s">
        <v>4753</v>
      </c>
      <c r="F1716" s="21" t="s">
        <v>4753</v>
      </c>
      <c r="G1716" s="21" t="s">
        <v>4754</v>
      </c>
      <c r="H1716" s="21" t="s">
        <v>4753</v>
      </c>
    </row>
    <row r="1717" ht="15.75" customHeight="1">
      <c r="A1717" s="21" t="s">
        <v>3506</v>
      </c>
      <c r="B1717" s="21">
        <v>16.53</v>
      </c>
      <c r="C1717" s="21">
        <v>5.08</v>
      </c>
      <c r="D1717" s="21" t="s">
        <v>4753</v>
      </c>
      <c r="E1717" s="21" t="s">
        <v>4753</v>
      </c>
      <c r="F1717" s="21" t="s">
        <v>4753</v>
      </c>
      <c r="G1717" s="21">
        <v>2.0</v>
      </c>
      <c r="H1717" s="21" t="s">
        <v>4753</v>
      </c>
    </row>
    <row r="1718" ht="15.75" customHeight="1">
      <c r="A1718" s="21" t="s">
        <v>3508</v>
      </c>
      <c r="B1718" s="21">
        <v>32.775</v>
      </c>
      <c r="C1718" s="21">
        <v>4.75</v>
      </c>
      <c r="D1718" s="21" t="s">
        <v>4753</v>
      </c>
      <c r="E1718" s="21" t="s">
        <v>4753</v>
      </c>
      <c r="F1718" s="21" t="s">
        <v>4753</v>
      </c>
      <c r="G1718" s="21" t="s">
        <v>4754</v>
      </c>
      <c r="H1718" s="21" t="s">
        <v>4753</v>
      </c>
    </row>
    <row r="1719" ht="15.75" customHeight="1">
      <c r="A1719" s="21" t="s">
        <v>3510</v>
      </c>
      <c r="B1719" s="21">
        <v>30.9</v>
      </c>
      <c r="C1719" s="21">
        <v>6.05</v>
      </c>
      <c r="D1719" s="21" t="s">
        <v>4753</v>
      </c>
      <c r="E1719" s="21" t="s">
        <v>4753</v>
      </c>
      <c r="F1719" s="21" t="s">
        <v>4753</v>
      </c>
      <c r="G1719" s="21">
        <v>1.0</v>
      </c>
      <c r="H1719" s="21" t="s">
        <v>4753</v>
      </c>
    </row>
    <row r="1720" ht="15.75" customHeight="1">
      <c r="A1720" s="21" t="s">
        <v>3512</v>
      </c>
      <c r="B1720" s="21">
        <v>15.58</v>
      </c>
      <c r="C1720" s="21">
        <v>11.56</v>
      </c>
      <c r="D1720" s="21" t="s">
        <v>4753</v>
      </c>
      <c r="E1720" s="21" t="s">
        <v>4753</v>
      </c>
      <c r="F1720" s="21" t="s">
        <v>4753</v>
      </c>
      <c r="G1720" s="21" t="s">
        <v>4754</v>
      </c>
      <c r="H1720" s="21" t="s">
        <v>4753</v>
      </c>
    </row>
    <row r="1721" ht="15.75" customHeight="1">
      <c r="A1721" s="21" t="s">
        <v>3514</v>
      </c>
      <c r="B1721" s="21">
        <v>26.315</v>
      </c>
      <c r="C1721" s="21">
        <v>5.76</v>
      </c>
      <c r="D1721" s="21" t="s">
        <v>4753</v>
      </c>
      <c r="E1721" s="21" t="s">
        <v>4753</v>
      </c>
      <c r="F1721" s="21" t="s">
        <v>4753</v>
      </c>
      <c r="G1721" s="21" t="s">
        <v>4754</v>
      </c>
      <c r="H1721" s="21" t="s">
        <v>4753</v>
      </c>
    </row>
    <row r="1722" ht="15.75" customHeight="1">
      <c r="A1722" s="21" t="s">
        <v>3516</v>
      </c>
      <c r="B1722" s="21">
        <v>35.61</v>
      </c>
      <c r="C1722" s="21">
        <v>5.65</v>
      </c>
      <c r="D1722" s="21" t="s">
        <v>4753</v>
      </c>
      <c r="E1722" s="21" t="s">
        <v>4755</v>
      </c>
      <c r="F1722" s="21" t="s">
        <v>4753</v>
      </c>
      <c r="G1722" s="21">
        <v>1.0</v>
      </c>
      <c r="H1722" s="21" t="s">
        <v>4753</v>
      </c>
    </row>
    <row r="1723" ht="15.75" customHeight="1">
      <c r="A1723" s="21" t="s">
        <v>3518</v>
      </c>
      <c r="B1723" s="21">
        <v>37.56</v>
      </c>
      <c r="C1723" s="21">
        <v>5.88</v>
      </c>
      <c r="D1723" s="21" t="s">
        <v>4753</v>
      </c>
      <c r="E1723" s="21" t="s">
        <v>4755</v>
      </c>
      <c r="F1723" s="21" t="s">
        <v>4753</v>
      </c>
      <c r="G1723" s="21">
        <v>1.0</v>
      </c>
      <c r="H1723" s="21" t="s">
        <v>4753</v>
      </c>
    </row>
    <row r="1724" ht="15.75" customHeight="1">
      <c r="A1724" s="21" t="s">
        <v>3520</v>
      </c>
      <c r="B1724" s="21">
        <v>15.49</v>
      </c>
      <c r="C1724" s="21">
        <v>9.6</v>
      </c>
      <c r="D1724" s="21" t="s">
        <v>4753</v>
      </c>
      <c r="E1724" s="21" t="s">
        <v>4753</v>
      </c>
      <c r="F1724" s="21" t="s">
        <v>4753</v>
      </c>
      <c r="G1724" s="21" t="s">
        <v>4754</v>
      </c>
      <c r="H1724" s="21" t="s">
        <v>4753</v>
      </c>
    </row>
    <row r="1725" ht="15.75" customHeight="1">
      <c r="A1725" s="21" t="s">
        <v>3522</v>
      </c>
      <c r="B1725" s="21">
        <v>23.48</v>
      </c>
      <c r="C1725" s="21">
        <v>6.24</v>
      </c>
      <c r="D1725" s="21" t="s">
        <v>4753</v>
      </c>
      <c r="E1725" s="21" t="s">
        <v>4753</v>
      </c>
      <c r="F1725" s="21" t="s">
        <v>4753</v>
      </c>
      <c r="G1725" s="21">
        <v>1.0</v>
      </c>
      <c r="H1725" s="21" t="s">
        <v>4753</v>
      </c>
    </row>
    <row r="1726" ht="15.75" customHeight="1">
      <c r="A1726" s="21" t="s">
        <v>3524</v>
      </c>
      <c r="B1726" s="21">
        <v>30.02</v>
      </c>
      <c r="C1726" s="21">
        <v>7.63</v>
      </c>
      <c r="D1726" s="21" t="s">
        <v>4755</v>
      </c>
      <c r="E1726" s="21" t="s">
        <v>4753</v>
      </c>
      <c r="F1726" s="21" t="s">
        <v>4753</v>
      </c>
      <c r="G1726" s="21">
        <v>1.0</v>
      </c>
      <c r="H1726" s="21" t="s">
        <v>4753</v>
      </c>
    </row>
    <row r="1727" ht="15.75" customHeight="1">
      <c r="A1727" s="21" t="s">
        <v>3526</v>
      </c>
      <c r="B1727" s="21">
        <v>26.885</v>
      </c>
      <c r="C1727" s="21">
        <v>8.66</v>
      </c>
      <c r="D1727" s="21" t="s">
        <v>4755</v>
      </c>
      <c r="E1727" s="21" t="s">
        <v>4753</v>
      </c>
      <c r="F1727" s="21" t="s">
        <v>4753</v>
      </c>
      <c r="G1727" s="21">
        <v>1.0</v>
      </c>
      <c r="H1727" s="21" t="s">
        <v>4753</v>
      </c>
    </row>
    <row r="1728" ht="15.75" customHeight="1">
      <c r="A1728" s="21" t="s">
        <v>3528</v>
      </c>
      <c r="B1728" s="21">
        <v>25.84</v>
      </c>
      <c r="C1728" s="21">
        <v>8.55</v>
      </c>
      <c r="D1728" s="21" t="s">
        <v>4755</v>
      </c>
      <c r="E1728" s="21" t="s">
        <v>4753</v>
      </c>
      <c r="F1728" s="21" t="s">
        <v>4753</v>
      </c>
      <c r="G1728" s="21">
        <v>1.0</v>
      </c>
      <c r="H1728" s="21" t="s">
        <v>4753</v>
      </c>
    </row>
    <row r="1729" ht="15.75" customHeight="1">
      <c r="A1729" s="21" t="s">
        <v>3530</v>
      </c>
      <c r="B1729" s="21">
        <v>27.455</v>
      </c>
      <c r="C1729" s="21">
        <v>4.54</v>
      </c>
      <c r="D1729" s="21" t="s">
        <v>4753</v>
      </c>
      <c r="E1729" s="21" t="s">
        <v>4753</v>
      </c>
      <c r="F1729" s="21" t="s">
        <v>4753</v>
      </c>
      <c r="G1729" s="21" t="s">
        <v>4754</v>
      </c>
      <c r="H1729" s="21" t="s">
        <v>4753</v>
      </c>
    </row>
    <row r="1730" ht="15.75" customHeight="1">
      <c r="A1730" s="21" t="s">
        <v>3532</v>
      </c>
      <c r="B1730" s="21">
        <v>24.605</v>
      </c>
      <c r="C1730" s="21">
        <v>5.7</v>
      </c>
      <c r="D1730" s="21" t="s">
        <v>4753</v>
      </c>
      <c r="E1730" s="21" t="s">
        <v>4753</v>
      </c>
      <c r="F1730" s="21" t="s">
        <v>4753</v>
      </c>
      <c r="G1730" s="21" t="s">
        <v>4754</v>
      </c>
      <c r="H1730" s="21" t="s">
        <v>4753</v>
      </c>
    </row>
    <row r="1731" ht="15.75" customHeight="1">
      <c r="A1731" s="21" t="s">
        <v>3534</v>
      </c>
      <c r="B1731" s="21">
        <v>30.8</v>
      </c>
      <c r="C1731" s="21">
        <v>5.07</v>
      </c>
      <c r="D1731" s="21" t="s">
        <v>4753</v>
      </c>
      <c r="E1731" s="21" t="s">
        <v>4753</v>
      </c>
      <c r="F1731" s="21" t="s">
        <v>4753</v>
      </c>
      <c r="G1731" s="21" t="s">
        <v>4754</v>
      </c>
      <c r="H1731" s="21" t="s">
        <v>4753</v>
      </c>
    </row>
    <row r="1732" ht="15.75" customHeight="1">
      <c r="A1732" s="21" t="s">
        <v>3536</v>
      </c>
      <c r="B1732" s="21">
        <v>34.8</v>
      </c>
      <c r="C1732" s="21">
        <v>4.38</v>
      </c>
      <c r="D1732" s="21" t="s">
        <v>4753</v>
      </c>
      <c r="E1732" s="21" t="s">
        <v>4753</v>
      </c>
      <c r="F1732" s="21" t="s">
        <v>4753</v>
      </c>
      <c r="G1732" s="21">
        <v>1.0</v>
      </c>
      <c r="H1732" s="21" t="s">
        <v>4753</v>
      </c>
    </row>
    <row r="1733" ht="15.75" customHeight="1">
      <c r="A1733" s="21" t="s">
        <v>3538</v>
      </c>
      <c r="B1733" s="21">
        <v>34.21</v>
      </c>
      <c r="C1733" s="21">
        <v>4.54</v>
      </c>
      <c r="D1733" s="21" t="s">
        <v>4753</v>
      </c>
      <c r="E1733" s="21" t="s">
        <v>4753</v>
      </c>
      <c r="F1733" s="21" t="s">
        <v>4753</v>
      </c>
      <c r="G1733" s="21">
        <v>1.0</v>
      </c>
      <c r="H1733" s="21" t="s">
        <v>4753</v>
      </c>
    </row>
    <row r="1734" ht="15.75" customHeight="1">
      <c r="A1734" s="21" t="s">
        <v>3540</v>
      </c>
      <c r="B1734" s="21">
        <v>31.0</v>
      </c>
      <c r="C1734" s="21">
        <v>5.38</v>
      </c>
      <c r="D1734" s="21" t="s">
        <v>4753</v>
      </c>
      <c r="E1734" s="21" t="s">
        <v>4753</v>
      </c>
      <c r="F1734" s="21" t="s">
        <v>4753</v>
      </c>
      <c r="G1734" s="21">
        <v>1.0</v>
      </c>
      <c r="H1734" s="21" t="s">
        <v>4753</v>
      </c>
    </row>
    <row r="1735" ht="15.75" customHeight="1">
      <c r="A1735" s="21" t="s">
        <v>3542</v>
      </c>
      <c r="B1735" s="21">
        <v>26.125</v>
      </c>
      <c r="C1735" s="21">
        <v>5.55</v>
      </c>
      <c r="D1735" s="21" t="s">
        <v>4753</v>
      </c>
      <c r="E1735" s="21" t="s">
        <v>4753</v>
      </c>
      <c r="F1735" s="21" t="s">
        <v>4753</v>
      </c>
      <c r="G1735" s="21">
        <v>1.0</v>
      </c>
      <c r="H1735" s="21" t="s">
        <v>4753</v>
      </c>
    </row>
    <row r="1736" ht="15.75" customHeight="1">
      <c r="A1736" s="21" t="s">
        <v>3544</v>
      </c>
      <c r="B1736" s="21">
        <v>30.13</v>
      </c>
      <c r="C1736" s="21">
        <v>4.03</v>
      </c>
      <c r="D1736" s="21" t="s">
        <v>4755</v>
      </c>
      <c r="E1736" s="21" t="s">
        <v>4753</v>
      </c>
      <c r="F1736" s="21" t="s">
        <v>4753</v>
      </c>
      <c r="G1736" s="21">
        <v>1.0</v>
      </c>
      <c r="H1736" s="21" t="s">
        <v>4753</v>
      </c>
    </row>
    <row r="1737" ht="15.75" customHeight="1">
      <c r="A1737" s="21" t="s">
        <v>3546</v>
      </c>
      <c r="B1737" s="21">
        <v>34.19</v>
      </c>
      <c r="C1737" s="21">
        <v>4.19</v>
      </c>
      <c r="D1737" s="21" t="s">
        <v>4753</v>
      </c>
      <c r="E1737" s="21" t="s">
        <v>4753</v>
      </c>
      <c r="F1737" s="21" t="s">
        <v>4753</v>
      </c>
      <c r="G1737" s="21" t="s">
        <v>4754</v>
      </c>
      <c r="H1737" s="21" t="s">
        <v>4753</v>
      </c>
    </row>
    <row r="1738" ht="15.75" customHeight="1">
      <c r="A1738" s="21" t="s">
        <v>3548</v>
      </c>
      <c r="B1738" s="21">
        <v>22.515</v>
      </c>
      <c r="C1738" s="21">
        <v>4.37</v>
      </c>
      <c r="D1738" s="21" t="s">
        <v>4753</v>
      </c>
      <c r="E1738" s="21" t="s">
        <v>4753</v>
      </c>
      <c r="F1738" s="21" t="s">
        <v>4756</v>
      </c>
      <c r="G1738" s="21">
        <v>1.0</v>
      </c>
      <c r="H1738" s="21" t="s">
        <v>4753</v>
      </c>
    </row>
    <row r="1739" ht="15.75" customHeight="1">
      <c r="A1739" s="21" t="s">
        <v>3550</v>
      </c>
      <c r="B1739" s="21">
        <v>18.24</v>
      </c>
      <c r="C1739" s="21">
        <v>5.31</v>
      </c>
      <c r="D1739" s="21" t="s">
        <v>4755</v>
      </c>
      <c r="E1739" s="21" t="s">
        <v>4753</v>
      </c>
      <c r="F1739" s="21" t="s">
        <v>4756</v>
      </c>
      <c r="G1739" s="21">
        <v>1.0</v>
      </c>
      <c r="H1739" s="21" t="s">
        <v>4753</v>
      </c>
    </row>
    <row r="1740" ht="15.75" customHeight="1">
      <c r="A1740" s="21" t="s">
        <v>3552</v>
      </c>
      <c r="B1740" s="21">
        <v>37.28</v>
      </c>
      <c r="C1740" s="21">
        <v>4.66</v>
      </c>
      <c r="D1740" s="21" t="s">
        <v>4753</v>
      </c>
      <c r="E1740" s="21" t="s">
        <v>4755</v>
      </c>
      <c r="F1740" s="21" t="s">
        <v>4753</v>
      </c>
      <c r="G1740" s="21">
        <v>1.0</v>
      </c>
      <c r="H1740" s="21" t="s">
        <v>4753</v>
      </c>
    </row>
    <row r="1741" ht="15.75" customHeight="1">
      <c r="A1741" s="21" t="s">
        <v>3554</v>
      </c>
      <c r="B1741" s="21">
        <v>18.2</v>
      </c>
      <c r="C1741" s="21">
        <v>6.19</v>
      </c>
      <c r="D1741" s="21" t="s">
        <v>4753</v>
      </c>
      <c r="E1741" s="21" t="s">
        <v>4753</v>
      </c>
      <c r="F1741" s="21" t="s">
        <v>4756</v>
      </c>
      <c r="G1741" s="21">
        <v>1.0</v>
      </c>
      <c r="H1741" s="21" t="s">
        <v>4753</v>
      </c>
    </row>
    <row r="1742" ht="15.75" customHeight="1">
      <c r="A1742" s="21" t="s">
        <v>3556</v>
      </c>
      <c r="B1742" s="21">
        <v>20.53</v>
      </c>
      <c r="C1742" s="21">
        <v>4.86</v>
      </c>
      <c r="D1742" s="21" t="s">
        <v>4753</v>
      </c>
      <c r="E1742" s="21" t="s">
        <v>4753</v>
      </c>
      <c r="F1742" s="21" t="s">
        <v>4753</v>
      </c>
      <c r="G1742" s="21">
        <v>1.0</v>
      </c>
      <c r="H1742" s="21" t="s">
        <v>4753</v>
      </c>
    </row>
    <row r="1743" ht="15.75" customHeight="1">
      <c r="A1743" s="21" t="s">
        <v>3558</v>
      </c>
      <c r="B1743" s="21">
        <v>23.79</v>
      </c>
      <c r="C1743" s="21">
        <v>4.74</v>
      </c>
      <c r="D1743" s="21" t="s">
        <v>4753</v>
      </c>
      <c r="E1743" s="21" t="s">
        <v>4753</v>
      </c>
      <c r="F1743" s="21" t="s">
        <v>4753</v>
      </c>
      <c r="G1743" s="21" t="s">
        <v>4754</v>
      </c>
      <c r="H1743" s="21" t="s">
        <v>4753</v>
      </c>
    </row>
    <row r="1744" ht="15.75" customHeight="1">
      <c r="A1744" s="21" t="s">
        <v>3560</v>
      </c>
      <c r="B1744" s="21">
        <v>29.8</v>
      </c>
      <c r="C1744" s="21">
        <v>6.03</v>
      </c>
      <c r="D1744" s="21" t="s">
        <v>4753</v>
      </c>
      <c r="E1744" s="21" t="s">
        <v>4753</v>
      </c>
      <c r="F1744" s="21" t="s">
        <v>4753</v>
      </c>
      <c r="G1744" s="21" t="s">
        <v>4754</v>
      </c>
      <c r="H1744" s="21" t="s">
        <v>4753</v>
      </c>
    </row>
    <row r="1745" ht="15.75" customHeight="1">
      <c r="A1745" s="21" t="s">
        <v>3562</v>
      </c>
      <c r="B1745" s="21">
        <v>31.54</v>
      </c>
      <c r="C1745" s="21">
        <v>4.71</v>
      </c>
      <c r="D1745" s="21" t="s">
        <v>4753</v>
      </c>
      <c r="E1745" s="21" t="s">
        <v>4753</v>
      </c>
      <c r="F1745" s="21" t="s">
        <v>4753</v>
      </c>
      <c r="G1745" s="21" t="s">
        <v>4754</v>
      </c>
      <c r="H1745" s="21" t="s">
        <v>4753</v>
      </c>
    </row>
    <row r="1746" ht="15.75" customHeight="1">
      <c r="A1746" s="21" t="s">
        <v>3564</v>
      </c>
      <c r="B1746" s="21">
        <v>20.82</v>
      </c>
      <c r="C1746" s="21">
        <v>5.55</v>
      </c>
      <c r="D1746" s="21" t="s">
        <v>4753</v>
      </c>
      <c r="E1746" s="21" t="s">
        <v>4753</v>
      </c>
      <c r="F1746" s="21" t="s">
        <v>4753</v>
      </c>
      <c r="G1746" s="21">
        <v>1.0</v>
      </c>
      <c r="H1746" s="21" t="s">
        <v>4753</v>
      </c>
    </row>
    <row r="1747" ht="15.75" customHeight="1">
      <c r="A1747" s="21" t="s">
        <v>3566</v>
      </c>
      <c r="B1747" s="21">
        <v>38.83</v>
      </c>
      <c r="C1747" s="21">
        <v>4.78</v>
      </c>
      <c r="D1747" s="21" t="s">
        <v>4753</v>
      </c>
      <c r="E1747" s="21" t="s">
        <v>4753</v>
      </c>
      <c r="F1747" s="21" t="s">
        <v>4756</v>
      </c>
      <c r="G1747" s="21">
        <v>1.0</v>
      </c>
      <c r="H1747" s="21" t="s">
        <v>4753</v>
      </c>
    </row>
    <row r="1748" ht="15.75" customHeight="1">
      <c r="A1748" s="21" t="s">
        <v>3568</v>
      </c>
      <c r="B1748" s="21">
        <v>23.44</v>
      </c>
      <c r="C1748" s="21">
        <v>4.65</v>
      </c>
      <c r="D1748" s="21" t="s">
        <v>4755</v>
      </c>
      <c r="E1748" s="21" t="s">
        <v>4753</v>
      </c>
      <c r="F1748" s="21" t="s">
        <v>4753</v>
      </c>
      <c r="G1748" s="21">
        <v>1.0</v>
      </c>
      <c r="H1748" s="21" t="s">
        <v>4753</v>
      </c>
    </row>
    <row r="1749" ht="15.75" customHeight="1">
      <c r="A1749" s="21" t="s">
        <v>3570</v>
      </c>
      <c r="B1749" s="21">
        <v>24.13</v>
      </c>
      <c r="C1749" s="21">
        <v>5.2</v>
      </c>
      <c r="D1749" s="21" t="s">
        <v>4753</v>
      </c>
      <c r="E1749" s="21" t="s">
        <v>4753</v>
      </c>
      <c r="F1749" s="21" t="s">
        <v>4753</v>
      </c>
      <c r="G1749" s="21">
        <v>1.0</v>
      </c>
      <c r="H1749" s="21" t="s">
        <v>4753</v>
      </c>
    </row>
    <row r="1750" ht="15.75" customHeight="1">
      <c r="A1750" s="21" t="s">
        <v>3572</v>
      </c>
      <c r="B1750" s="21">
        <v>42.13</v>
      </c>
      <c r="C1750" s="21">
        <v>4.54</v>
      </c>
      <c r="D1750" s="21" t="s">
        <v>4755</v>
      </c>
      <c r="E1750" s="21" t="s">
        <v>4753</v>
      </c>
      <c r="F1750" s="21" t="s">
        <v>4753</v>
      </c>
      <c r="G1750" s="21">
        <v>1.0</v>
      </c>
      <c r="H1750" s="21" t="s">
        <v>4753</v>
      </c>
    </row>
    <row r="1751" ht="15.75" customHeight="1">
      <c r="A1751" s="21" t="s">
        <v>3574</v>
      </c>
      <c r="B1751" s="21">
        <v>17.86</v>
      </c>
      <c r="C1751" s="21">
        <v>4.11</v>
      </c>
      <c r="D1751" s="21" t="s">
        <v>4753</v>
      </c>
      <c r="E1751" s="21" t="s">
        <v>4753</v>
      </c>
      <c r="F1751" s="21" t="s">
        <v>4753</v>
      </c>
      <c r="G1751" s="21">
        <v>1.0</v>
      </c>
      <c r="H1751" s="21" t="s">
        <v>4753</v>
      </c>
    </row>
    <row r="1752" ht="15.75" customHeight="1">
      <c r="A1752" s="21" t="s">
        <v>3576</v>
      </c>
      <c r="B1752" s="21">
        <v>32.78</v>
      </c>
      <c r="C1752" s="21">
        <v>4.63</v>
      </c>
      <c r="D1752" s="21" t="s">
        <v>4753</v>
      </c>
      <c r="E1752" s="21" t="s">
        <v>4753</v>
      </c>
      <c r="F1752" s="21" t="s">
        <v>4753</v>
      </c>
      <c r="G1752" s="21" t="s">
        <v>4754</v>
      </c>
      <c r="H1752" s="21" t="s">
        <v>4753</v>
      </c>
    </row>
    <row r="1753" ht="15.75" customHeight="1">
      <c r="A1753" s="21" t="s">
        <v>3578</v>
      </c>
      <c r="B1753" s="21">
        <v>23.9</v>
      </c>
      <c r="C1753" s="21">
        <v>6.06</v>
      </c>
      <c r="D1753" s="21" t="s">
        <v>4755</v>
      </c>
      <c r="E1753" s="21" t="s">
        <v>4753</v>
      </c>
      <c r="F1753" s="21" t="s">
        <v>4756</v>
      </c>
      <c r="G1753" s="21">
        <v>1.0</v>
      </c>
      <c r="H1753" s="21" t="s">
        <v>4753</v>
      </c>
    </row>
    <row r="1754" ht="15.75" customHeight="1">
      <c r="A1754" s="21" t="s">
        <v>3580</v>
      </c>
      <c r="B1754" s="21">
        <v>15.47</v>
      </c>
      <c r="C1754" s="21">
        <v>8.43</v>
      </c>
      <c r="D1754" s="21" t="s">
        <v>4753</v>
      </c>
      <c r="E1754" s="21" t="s">
        <v>4753</v>
      </c>
      <c r="F1754" s="21" t="s">
        <v>4753</v>
      </c>
      <c r="G1754" s="21" t="s">
        <v>4754</v>
      </c>
      <c r="H1754" s="21" t="s">
        <v>4753</v>
      </c>
    </row>
    <row r="1755" ht="15.75" customHeight="1">
      <c r="A1755" s="21" t="s">
        <v>3582</v>
      </c>
      <c r="B1755" s="21">
        <v>28.54</v>
      </c>
      <c r="C1755" s="21">
        <v>5.51</v>
      </c>
      <c r="D1755" s="21" t="s">
        <v>4753</v>
      </c>
      <c r="E1755" s="21" t="s">
        <v>4753</v>
      </c>
      <c r="F1755" s="21" t="s">
        <v>4756</v>
      </c>
      <c r="G1755" s="21">
        <v>1.0</v>
      </c>
      <c r="H1755" s="21" t="s">
        <v>4753</v>
      </c>
    </row>
    <row r="1756" ht="15.75" customHeight="1">
      <c r="A1756" s="21" t="s">
        <v>3584</v>
      </c>
      <c r="B1756" s="21">
        <v>18.54</v>
      </c>
      <c r="C1756" s="21">
        <v>4.95</v>
      </c>
      <c r="D1756" s="21" t="s">
        <v>4753</v>
      </c>
      <c r="E1756" s="21" t="s">
        <v>4753</v>
      </c>
      <c r="F1756" s="21" t="s">
        <v>4753</v>
      </c>
      <c r="G1756" s="21" t="s">
        <v>4754</v>
      </c>
      <c r="H1756" s="21" t="s">
        <v>4753</v>
      </c>
    </row>
    <row r="1757" ht="15.75" customHeight="1">
      <c r="A1757" s="21" t="s">
        <v>3586</v>
      </c>
      <c r="B1757" s="21">
        <v>32.18</v>
      </c>
      <c r="C1757" s="21">
        <v>6.44</v>
      </c>
      <c r="D1757" s="21" t="s">
        <v>4755</v>
      </c>
      <c r="E1757" s="21" t="s">
        <v>4753</v>
      </c>
      <c r="F1757" s="21" t="s">
        <v>4756</v>
      </c>
      <c r="G1757" s="21">
        <v>1.0</v>
      </c>
      <c r="H1757" s="21" t="s">
        <v>4753</v>
      </c>
    </row>
    <row r="1758" ht="15.75" customHeight="1">
      <c r="A1758" s="21" t="s">
        <v>3588</v>
      </c>
      <c r="B1758" s="21">
        <v>37.38</v>
      </c>
      <c r="C1758" s="21">
        <v>6.05</v>
      </c>
      <c r="D1758" s="21" t="s">
        <v>4755</v>
      </c>
      <c r="E1758" s="21" t="s">
        <v>4753</v>
      </c>
      <c r="F1758" s="21" t="s">
        <v>4753</v>
      </c>
      <c r="G1758" s="21" t="s">
        <v>4754</v>
      </c>
      <c r="H1758" s="21" t="s">
        <v>4753</v>
      </c>
    </row>
    <row r="1759" ht="15.75" customHeight="1">
      <c r="A1759" s="21" t="s">
        <v>3590</v>
      </c>
      <c r="B1759" s="21">
        <v>31.12</v>
      </c>
      <c r="C1759" s="21">
        <v>4.76</v>
      </c>
      <c r="D1759" s="21" t="s">
        <v>4755</v>
      </c>
      <c r="E1759" s="21" t="s">
        <v>4753</v>
      </c>
      <c r="F1759" s="21" t="s">
        <v>4756</v>
      </c>
      <c r="G1759" s="21">
        <v>1.0</v>
      </c>
      <c r="H1759" s="21" t="s">
        <v>4753</v>
      </c>
    </row>
    <row r="1760" ht="15.75" customHeight="1">
      <c r="A1760" s="21" t="s">
        <v>3592</v>
      </c>
      <c r="B1760" s="21">
        <v>22.01</v>
      </c>
      <c r="C1760" s="21">
        <v>6.72</v>
      </c>
      <c r="D1760" s="21" t="s">
        <v>4755</v>
      </c>
      <c r="E1760" s="21" t="s">
        <v>4753</v>
      </c>
      <c r="F1760" s="21" t="s">
        <v>4753</v>
      </c>
      <c r="G1760" s="21">
        <v>1.0</v>
      </c>
      <c r="H1760" s="21" t="s">
        <v>4753</v>
      </c>
    </row>
    <row r="1761" ht="15.75" customHeight="1">
      <c r="A1761" s="21" t="s">
        <v>3594</v>
      </c>
      <c r="B1761" s="21">
        <v>27.645</v>
      </c>
      <c r="C1761" s="21">
        <v>5.7</v>
      </c>
      <c r="D1761" s="21" t="s">
        <v>4753</v>
      </c>
      <c r="E1761" s="21" t="s">
        <v>4753</v>
      </c>
      <c r="F1761" s="21" t="s">
        <v>4753</v>
      </c>
      <c r="G1761" s="21" t="s">
        <v>4754</v>
      </c>
      <c r="H1761" s="21" t="s">
        <v>4753</v>
      </c>
    </row>
    <row r="1762" ht="15.75" customHeight="1">
      <c r="A1762" s="21" t="s">
        <v>3596</v>
      </c>
      <c r="B1762" s="21">
        <v>29.64</v>
      </c>
      <c r="C1762" s="21">
        <v>5.31</v>
      </c>
      <c r="D1762" s="21" t="s">
        <v>4755</v>
      </c>
      <c r="E1762" s="21" t="s">
        <v>4753</v>
      </c>
      <c r="F1762" s="21" t="s">
        <v>4753</v>
      </c>
      <c r="G1762" s="21" t="s">
        <v>4754</v>
      </c>
      <c r="H1762" s="21" t="s">
        <v>4753</v>
      </c>
    </row>
    <row r="1763" ht="15.75" customHeight="1">
      <c r="A1763" s="21" t="s">
        <v>3598</v>
      </c>
      <c r="B1763" s="21">
        <v>33.7</v>
      </c>
      <c r="C1763" s="21">
        <v>4.32</v>
      </c>
      <c r="D1763" s="21" t="s">
        <v>4755</v>
      </c>
      <c r="E1763" s="21" t="s">
        <v>4753</v>
      </c>
      <c r="F1763" s="21" t="s">
        <v>4753</v>
      </c>
      <c r="G1763" s="21">
        <v>1.0</v>
      </c>
      <c r="H1763" s="21" t="s">
        <v>4753</v>
      </c>
    </row>
    <row r="1764" ht="15.75" customHeight="1">
      <c r="A1764" s="21" t="s">
        <v>3600</v>
      </c>
      <c r="B1764" s="21">
        <v>27.5</v>
      </c>
      <c r="C1764" s="21">
        <v>4.23</v>
      </c>
      <c r="D1764" s="21" t="s">
        <v>4755</v>
      </c>
      <c r="E1764" s="21" t="s">
        <v>4753</v>
      </c>
      <c r="F1764" s="21" t="s">
        <v>4753</v>
      </c>
      <c r="G1764" s="21">
        <v>1.0</v>
      </c>
      <c r="H1764" s="21" t="s">
        <v>4753</v>
      </c>
    </row>
    <row r="1765" ht="15.75" customHeight="1">
      <c r="A1765" s="21" t="s">
        <v>3602</v>
      </c>
      <c r="B1765" s="21">
        <v>16.12</v>
      </c>
      <c r="C1765" s="21">
        <v>6.09</v>
      </c>
      <c r="D1765" s="21" t="s">
        <v>4753</v>
      </c>
      <c r="E1765" s="21" t="s">
        <v>4753</v>
      </c>
      <c r="F1765" s="21" t="s">
        <v>4753</v>
      </c>
      <c r="G1765" s="21" t="s">
        <v>4754</v>
      </c>
      <c r="H1765" s="21" t="s">
        <v>4753</v>
      </c>
    </row>
    <row r="1766" ht="15.75" customHeight="1">
      <c r="A1766" s="21" t="s">
        <v>3604</v>
      </c>
      <c r="B1766" s="21">
        <v>26.73</v>
      </c>
      <c r="C1766" s="21">
        <v>4.74</v>
      </c>
      <c r="D1766" s="21" t="s">
        <v>4755</v>
      </c>
      <c r="E1766" s="21" t="s">
        <v>4753</v>
      </c>
      <c r="F1766" s="21" t="s">
        <v>4753</v>
      </c>
      <c r="G1766" s="21">
        <v>1.0</v>
      </c>
      <c r="H1766" s="21" t="s">
        <v>4753</v>
      </c>
    </row>
    <row r="1767" ht="15.75" customHeight="1">
      <c r="A1767" s="21" t="s">
        <v>3606</v>
      </c>
      <c r="B1767" s="21">
        <v>37.25</v>
      </c>
      <c r="C1767" s="21">
        <v>6.23</v>
      </c>
      <c r="D1767" s="21" t="s">
        <v>4755</v>
      </c>
      <c r="E1767" s="21" t="s">
        <v>4753</v>
      </c>
      <c r="F1767" s="21" t="s">
        <v>4753</v>
      </c>
      <c r="G1767" s="21" t="s">
        <v>4754</v>
      </c>
      <c r="H1767" s="21" t="s">
        <v>4753</v>
      </c>
    </row>
    <row r="1768" ht="15.75" customHeight="1">
      <c r="A1768" s="21" t="s">
        <v>3608</v>
      </c>
      <c r="B1768" s="21">
        <v>23.56</v>
      </c>
      <c r="C1768" s="21">
        <v>5.45</v>
      </c>
      <c r="D1768" s="21" t="s">
        <v>4755</v>
      </c>
      <c r="E1768" s="21" t="s">
        <v>4753</v>
      </c>
      <c r="F1768" s="21" t="s">
        <v>4753</v>
      </c>
      <c r="G1768" s="21">
        <v>1.0</v>
      </c>
      <c r="H1768" s="21" t="s">
        <v>4753</v>
      </c>
    </row>
    <row r="1769" ht="15.75" customHeight="1">
      <c r="A1769" s="21" t="s">
        <v>3610</v>
      </c>
      <c r="B1769" s="21">
        <v>15.84</v>
      </c>
      <c r="C1769" s="21">
        <v>10.34</v>
      </c>
      <c r="D1769" s="21" t="s">
        <v>4753</v>
      </c>
      <c r="E1769" s="21" t="s">
        <v>4753</v>
      </c>
      <c r="F1769" s="21" t="s">
        <v>4753</v>
      </c>
      <c r="G1769" s="21">
        <v>2.0</v>
      </c>
      <c r="H1769" s="21" t="s">
        <v>4753</v>
      </c>
    </row>
    <row r="1770" ht="15.75" customHeight="1">
      <c r="A1770" s="21" t="s">
        <v>3612</v>
      </c>
      <c r="B1770" s="21">
        <v>36.63</v>
      </c>
      <c r="C1770" s="21">
        <v>5.15</v>
      </c>
      <c r="D1770" s="21" t="s">
        <v>4753</v>
      </c>
      <c r="E1770" s="21" t="s">
        <v>4753</v>
      </c>
      <c r="F1770" s="21" t="s">
        <v>4753</v>
      </c>
      <c r="G1770" s="21" t="s">
        <v>4754</v>
      </c>
      <c r="H1770" s="21" t="s">
        <v>4753</v>
      </c>
    </row>
    <row r="1771" ht="15.75" customHeight="1">
      <c r="A1771" s="21" t="s">
        <v>3614</v>
      </c>
      <c r="B1771" s="21">
        <v>16.47</v>
      </c>
      <c r="C1771" s="21">
        <v>11.72</v>
      </c>
      <c r="D1771" s="21" t="s">
        <v>4753</v>
      </c>
      <c r="E1771" s="21" t="s">
        <v>4753</v>
      </c>
      <c r="F1771" s="21" t="s">
        <v>4753</v>
      </c>
      <c r="G1771" s="21" t="s">
        <v>4754</v>
      </c>
      <c r="H1771" s="21" t="s">
        <v>4753</v>
      </c>
    </row>
    <row r="1772" ht="15.75" customHeight="1">
      <c r="A1772" s="21" t="s">
        <v>3616</v>
      </c>
      <c r="B1772" s="21">
        <v>25.8</v>
      </c>
      <c r="C1772" s="21">
        <v>5.29</v>
      </c>
      <c r="D1772" s="21" t="s">
        <v>4753</v>
      </c>
      <c r="E1772" s="21" t="s">
        <v>4753</v>
      </c>
      <c r="F1772" s="21" t="s">
        <v>4753</v>
      </c>
      <c r="G1772" s="21" t="s">
        <v>4754</v>
      </c>
      <c r="H1772" s="21" t="s">
        <v>4753</v>
      </c>
    </row>
    <row r="1773" ht="15.75" customHeight="1">
      <c r="A1773" s="21" t="s">
        <v>3618</v>
      </c>
      <c r="B1773" s="21">
        <v>23.6</v>
      </c>
      <c r="C1773" s="21">
        <v>4.33</v>
      </c>
      <c r="D1773" s="21" t="s">
        <v>4753</v>
      </c>
      <c r="E1773" s="21" t="s">
        <v>4753</v>
      </c>
      <c r="F1773" s="21" t="s">
        <v>4753</v>
      </c>
      <c r="G1773" s="21" t="s">
        <v>4754</v>
      </c>
      <c r="H1773" s="21" t="s">
        <v>4753</v>
      </c>
    </row>
    <row r="1774" ht="15.75" customHeight="1">
      <c r="A1774" s="21" t="s">
        <v>3620</v>
      </c>
      <c r="B1774" s="21">
        <v>32.11</v>
      </c>
      <c r="C1774" s="21">
        <v>6.24</v>
      </c>
      <c r="D1774" s="21" t="s">
        <v>4753</v>
      </c>
      <c r="E1774" s="21" t="s">
        <v>4753</v>
      </c>
      <c r="F1774" s="21" t="s">
        <v>4756</v>
      </c>
      <c r="G1774" s="21">
        <v>1.0</v>
      </c>
      <c r="H1774" s="21" t="s">
        <v>4753</v>
      </c>
    </row>
    <row r="1775" ht="15.75" customHeight="1">
      <c r="A1775" s="21" t="s">
        <v>3622</v>
      </c>
      <c r="B1775" s="21">
        <v>30.115</v>
      </c>
      <c r="C1775" s="21">
        <v>11.61</v>
      </c>
      <c r="D1775" s="21" t="s">
        <v>4753</v>
      </c>
      <c r="E1775" s="21" t="s">
        <v>4753</v>
      </c>
      <c r="F1775" s="21" t="s">
        <v>4753</v>
      </c>
      <c r="G1775" s="21" t="s">
        <v>4754</v>
      </c>
      <c r="H1775" s="21" t="s">
        <v>4753</v>
      </c>
    </row>
    <row r="1776" ht="15.75" customHeight="1">
      <c r="A1776" s="21" t="s">
        <v>3624</v>
      </c>
      <c r="B1776" s="21">
        <v>20.28</v>
      </c>
      <c r="C1776" s="21">
        <v>11.07</v>
      </c>
      <c r="D1776" s="21" t="s">
        <v>4755</v>
      </c>
      <c r="E1776" s="21" t="s">
        <v>4753</v>
      </c>
      <c r="F1776" s="21" t="s">
        <v>4753</v>
      </c>
      <c r="G1776" s="21" t="s">
        <v>4754</v>
      </c>
      <c r="H1776" s="21" t="s">
        <v>4753</v>
      </c>
    </row>
    <row r="1777" ht="15.75" customHeight="1">
      <c r="A1777" s="21" t="s">
        <v>3626</v>
      </c>
      <c r="B1777" s="21">
        <v>20.235</v>
      </c>
      <c r="C1777" s="21">
        <v>5.19</v>
      </c>
      <c r="D1777" s="21" t="s">
        <v>4753</v>
      </c>
      <c r="E1777" s="21" t="s">
        <v>4753</v>
      </c>
      <c r="F1777" s="21" t="s">
        <v>4756</v>
      </c>
      <c r="G1777" s="21">
        <v>1.0</v>
      </c>
      <c r="H1777" s="21" t="s">
        <v>4753</v>
      </c>
    </row>
    <row r="1778" ht="15.75" customHeight="1">
      <c r="A1778" s="21" t="s">
        <v>3628</v>
      </c>
      <c r="B1778" s="21">
        <v>25.27</v>
      </c>
      <c r="C1778" s="21">
        <v>5.7</v>
      </c>
      <c r="D1778" s="21" t="s">
        <v>4755</v>
      </c>
      <c r="E1778" s="21" t="s">
        <v>4753</v>
      </c>
      <c r="F1778" s="21" t="s">
        <v>4753</v>
      </c>
      <c r="G1778" s="21">
        <v>1.0</v>
      </c>
      <c r="H1778" s="21" t="s">
        <v>4753</v>
      </c>
    </row>
    <row r="1779" ht="15.75" customHeight="1">
      <c r="A1779" s="21" t="s">
        <v>3630</v>
      </c>
      <c r="B1779" s="21">
        <v>24.24</v>
      </c>
      <c r="C1779" s="21">
        <v>6.15</v>
      </c>
      <c r="D1779" s="21" t="s">
        <v>4753</v>
      </c>
      <c r="E1779" s="21" t="s">
        <v>4753</v>
      </c>
      <c r="F1779" s="21" t="s">
        <v>4753</v>
      </c>
      <c r="G1779" s="21" t="s">
        <v>4754</v>
      </c>
      <c r="H1779" s="21" t="s">
        <v>4753</v>
      </c>
    </row>
    <row r="1780" ht="15.75" customHeight="1">
      <c r="A1780" s="21" t="s">
        <v>3632</v>
      </c>
      <c r="B1780" s="21">
        <v>35.75</v>
      </c>
      <c r="C1780" s="21">
        <v>5.07</v>
      </c>
      <c r="D1780" s="21" t="s">
        <v>4753</v>
      </c>
      <c r="E1780" s="21" t="s">
        <v>4753</v>
      </c>
      <c r="F1780" s="21" t="s">
        <v>4753</v>
      </c>
      <c r="G1780" s="21" t="s">
        <v>4754</v>
      </c>
      <c r="H1780" s="21" t="s">
        <v>4753</v>
      </c>
    </row>
    <row r="1781" ht="15.75" customHeight="1">
      <c r="A1781" s="21" t="s">
        <v>3634</v>
      </c>
      <c r="B1781" s="21">
        <v>29.92</v>
      </c>
      <c r="C1781" s="21">
        <v>10.97</v>
      </c>
      <c r="D1781" s="21" t="s">
        <v>4755</v>
      </c>
      <c r="E1781" s="21" t="s">
        <v>4753</v>
      </c>
      <c r="F1781" s="21" t="s">
        <v>4753</v>
      </c>
      <c r="G1781" s="21">
        <v>1.0</v>
      </c>
      <c r="H1781" s="21" t="s">
        <v>4753</v>
      </c>
    </row>
    <row r="1782" ht="15.75" customHeight="1">
      <c r="A1782" s="21" t="s">
        <v>3636</v>
      </c>
      <c r="B1782" s="21">
        <v>26.2</v>
      </c>
      <c r="C1782" s="21">
        <v>10.93</v>
      </c>
      <c r="D1782" s="21" t="s">
        <v>4755</v>
      </c>
      <c r="E1782" s="21" t="s">
        <v>4753</v>
      </c>
      <c r="F1782" s="21" t="s">
        <v>4753</v>
      </c>
      <c r="G1782" s="21">
        <v>1.0</v>
      </c>
      <c r="H1782" s="21" t="s">
        <v>4753</v>
      </c>
    </row>
    <row r="1783" ht="15.75" customHeight="1">
      <c r="A1783" s="21" t="s">
        <v>3638</v>
      </c>
      <c r="B1783" s="21">
        <v>26.695</v>
      </c>
      <c r="C1783" s="21">
        <v>4.21</v>
      </c>
      <c r="D1783" s="21" t="s">
        <v>4755</v>
      </c>
      <c r="E1783" s="21" t="s">
        <v>4753</v>
      </c>
      <c r="F1783" s="21" t="s">
        <v>4756</v>
      </c>
      <c r="G1783" s="21">
        <v>1.0</v>
      </c>
      <c r="H1783" s="21" t="s">
        <v>4753</v>
      </c>
    </row>
    <row r="1784" ht="15.75" customHeight="1">
      <c r="A1784" s="21" t="s">
        <v>3640</v>
      </c>
      <c r="B1784" s="21">
        <v>23.16</v>
      </c>
      <c r="C1784" s="21">
        <v>5.5</v>
      </c>
      <c r="D1784" s="21" t="s">
        <v>4753</v>
      </c>
      <c r="E1784" s="21" t="s">
        <v>4753</v>
      </c>
      <c r="F1784" s="21" t="s">
        <v>4753</v>
      </c>
      <c r="G1784" s="21" t="s">
        <v>4754</v>
      </c>
      <c r="H1784" s="21" t="s">
        <v>4753</v>
      </c>
    </row>
    <row r="1785" ht="15.75" customHeight="1">
      <c r="A1785" s="21" t="s">
        <v>3642</v>
      </c>
      <c r="B1785" s="21">
        <v>32.585</v>
      </c>
      <c r="C1785" s="21">
        <v>4.93</v>
      </c>
      <c r="D1785" s="21" t="s">
        <v>4755</v>
      </c>
      <c r="E1785" s="21" t="s">
        <v>4753</v>
      </c>
      <c r="F1785" s="21" t="s">
        <v>4753</v>
      </c>
      <c r="G1785" s="21">
        <v>1.0</v>
      </c>
      <c r="H1785" s="21" t="s">
        <v>4753</v>
      </c>
    </row>
    <row r="1786" ht="15.75" customHeight="1">
      <c r="A1786" s="21" t="s">
        <v>3644</v>
      </c>
      <c r="B1786" s="21">
        <v>33.97</v>
      </c>
      <c r="C1786" s="21">
        <v>5.6</v>
      </c>
      <c r="D1786" s="21" t="s">
        <v>4755</v>
      </c>
      <c r="E1786" s="21" t="s">
        <v>4753</v>
      </c>
      <c r="F1786" s="21" t="s">
        <v>4753</v>
      </c>
      <c r="G1786" s="21" t="s">
        <v>4754</v>
      </c>
      <c r="H1786" s="21" t="s">
        <v>4753</v>
      </c>
    </row>
    <row r="1787" ht="15.75" customHeight="1">
      <c r="A1787" s="21" t="s">
        <v>3646</v>
      </c>
      <c r="B1787" s="21">
        <v>16.57</v>
      </c>
      <c r="C1787" s="21">
        <v>9.99</v>
      </c>
      <c r="D1787" s="21" t="s">
        <v>4753</v>
      </c>
      <c r="E1787" s="21" t="s">
        <v>4753</v>
      </c>
      <c r="F1787" s="21" t="s">
        <v>4753</v>
      </c>
      <c r="G1787" s="21" t="s">
        <v>4754</v>
      </c>
      <c r="H1787" s="21" t="s">
        <v>4753</v>
      </c>
    </row>
    <row r="1788" ht="15.75" customHeight="1">
      <c r="A1788" s="21" t="s">
        <v>3648</v>
      </c>
      <c r="B1788" s="21">
        <v>17.55</v>
      </c>
      <c r="C1788" s="21">
        <v>5.93</v>
      </c>
      <c r="D1788" s="21" t="s">
        <v>4753</v>
      </c>
      <c r="E1788" s="21" t="s">
        <v>4753</v>
      </c>
      <c r="F1788" s="21" t="s">
        <v>4756</v>
      </c>
      <c r="G1788" s="21">
        <v>1.0</v>
      </c>
      <c r="H1788" s="21" t="s">
        <v>4753</v>
      </c>
    </row>
    <row r="1789" ht="15.75" customHeight="1">
      <c r="A1789" s="21" t="s">
        <v>3650</v>
      </c>
      <c r="B1789" s="21">
        <v>29.41</v>
      </c>
      <c r="C1789" s="21">
        <v>6.29</v>
      </c>
      <c r="D1789" s="21" t="s">
        <v>4755</v>
      </c>
      <c r="E1789" s="21" t="s">
        <v>4753</v>
      </c>
      <c r="F1789" s="21" t="s">
        <v>4753</v>
      </c>
      <c r="G1789" s="21">
        <v>1.0</v>
      </c>
      <c r="H1789" s="21" t="s">
        <v>4753</v>
      </c>
    </row>
    <row r="1790" ht="15.75" customHeight="1">
      <c r="A1790" s="21" t="s">
        <v>3652</v>
      </c>
      <c r="B1790" s="21">
        <v>17.91</v>
      </c>
      <c r="C1790" s="21">
        <v>5.65</v>
      </c>
      <c r="D1790" s="21" t="s">
        <v>4753</v>
      </c>
      <c r="E1790" s="21" t="s">
        <v>4753</v>
      </c>
      <c r="F1790" s="21" t="s">
        <v>4753</v>
      </c>
      <c r="G1790" s="21">
        <v>1.0</v>
      </c>
      <c r="H1790" s="21" t="s">
        <v>4753</v>
      </c>
    </row>
    <row r="1791" ht="15.75" customHeight="1">
      <c r="A1791" s="21" t="s">
        <v>3654</v>
      </c>
      <c r="B1791" s="21">
        <v>31.57</v>
      </c>
      <c r="C1791" s="21">
        <v>6.15</v>
      </c>
      <c r="D1791" s="21" t="s">
        <v>4753</v>
      </c>
      <c r="E1791" s="21" t="s">
        <v>4753</v>
      </c>
      <c r="F1791" s="21" t="s">
        <v>4753</v>
      </c>
      <c r="G1791" s="21">
        <v>1.0</v>
      </c>
      <c r="H1791" s="21" t="s">
        <v>4753</v>
      </c>
    </row>
    <row r="1792" ht="15.75" customHeight="1">
      <c r="A1792" s="21" t="s">
        <v>3656</v>
      </c>
      <c r="B1792" s="21">
        <v>33.18</v>
      </c>
      <c r="C1792" s="21">
        <v>5.22</v>
      </c>
      <c r="D1792" s="21" t="s">
        <v>4753</v>
      </c>
      <c r="E1792" s="21" t="s">
        <v>4755</v>
      </c>
      <c r="F1792" s="21" t="s">
        <v>4753</v>
      </c>
      <c r="G1792" s="21">
        <v>1.0</v>
      </c>
      <c r="H1792" s="21" t="s">
        <v>4753</v>
      </c>
    </row>
    <row r="1793" ht="15.75" customHeight="1">
      <c r="A1793" s="21" t="s">
        <v>3658</v>
      </c>
      <c r="B1793" s="21">
        <v>37.0</v>
      </c>
      <c r="C1793" s="21">
        <v>11.66</v>
      </c>
      <c r="D1793" s="21" t="s">
        <v>4753</v>
      </c>
      <c r="E1793" s="21" t="s">
        <v>4753</v>
      </c>
      <c r="F1793" s="21" t="s">
        <v>4753</v>
      </c>
      <c r="G1793" s="21" t="s">
        <v>4754</v>
      </c>
      <c r="H1793" s="21" t="s">
        <v>4753</v>
      </c>
    </row>
    <row r="1794" ht="15.75" customHeight="1">
      <c r="A1794" s="21" t="s">
        <v>3660</v>
      </c>
      <c r="B1794" s="21">
        <v>18.905</v>
      </c>
      <c r="C1794" s="21">
        <v>4.91</v>
      </c>
      <c r="D1794" s="21" t="s">
        <v>4755</v>
      </c>
      <c r="E1794" s="21" t="s">
        <v>4753</v>
      </c>
      <c r="F1794" s="21" t="s">
        <v>4753</v>
      </c>
      <c r="G1794" s="21">
        <v>1.0</v>
      </c>
      <c r="H1794" s="21" t="s">
        <v>4753</v>
      </c>
    </row>
    <row r="1795" ht="15.75" customHeight="1">
      <c r="A1795" s="21" t="s">
        <v>3662</v>
      </c>
      <c r="B1795" s="21">
        <v>20.03</v>
      </c>
      <c r="C1795" s="21">
        <v>9.25</v>
      </c>
      <c r="D1795" s="21" t="s">
        <v>4755</v>
      </c>
      <c r="E1795" s="21" t="s">
        <v>4753</v>
      </c>
      <c r="F1795" s="21" t="s">
        <v>4753</v>
      </c>
      <c r="G1795" s="21" t="s">
        <v>4754</v>
      </c>
      <c r="H1795" s="21" t="s">
        <v>4753</v>
      </c>
    </row>
    <row r="1796" ht="15.75" customHeight="1">
      <c r="A1796" s="21" t="s">
        <v>3664</v>
      </c>
      <c r="B1796" s="21">
        <v>16.7</v>
      </c>
      <c r="C1796" s="21">
        <v>11.48</v>
      </c>
      <c r="D1796" s="21" t="s">
        <v>4753</v>
      </c>
      <c r="E1796" s="21" t="s">
        <v>4753</v>
      </c>
      <c r="F1796" s="21" t="s">
        <v>4753</v>
      </c>
      <c r="G1796" s="21" t="s">
        <v>4754</v>
      </c>
      <c r="H1796" s="21" t="s">
        <v>4753</v>
      </c>
    </row>
    <row r="1797" ht="15.75" customHeight="1">
      <c r="A1797" s="21" t="s">
        <v>3666</v>
      </c>
      <c r="B1797" s="21">
        <v>39.82</v>
      </c>
      <c r="C1797" s="21">
        <v>6.06</v>
      </c>
      <c r="D1797" s="21" t="s">
        <v>4753</v>
      </c>
      <c r="E1797" s="21" t="s">
        <v>4753</v>
      </c>
      <c r="F1797" s="21" t="s">
        <v>4753</v>
      </c>
      <c r="G1797" s="21" t="s">
        <v>4754</v>
      </c>
      <c r="H1797" s="21" t="s">
        <v>4753</v>
      </c>
    </row>
    <row r="1798" ht="15.75" customHeight="1">
      <c r="A1798" s="21" t="s">
        <v>3668</v>
      </c>
      <c r="B1798" s="21">
        <v>22.04</v>
      </c>
      <c r="C1798" s="21">
        <v>5.86</v>
      </c>
      <c r="D1798" s="21" t="s">
        <v>4753</v>
      </c>
      <c r="E1798" s="21" t="s">
        <v>4753</v>
      </c>
      <c r="F1798" s="21" t="s">
        <v>4753</v>
      </c>
      <c r="G1798" s="21">
        <v>1.0</v>
      </c>
      <c r="H1798" s="21" t="s">
        <v>4753</v>
      </c>
    </row>
    <row r="1799" ht="15.75" customHeight="1">
      <c r="A1799" s="21" t="s">
        <v>3670</v>
      </c>
      <c r="B1799" s="21">
        <v>28.27</v>
      </c>
      <c r="C1799" s="21">
        <v>5.33</v>
      </c>
      <c r="D1799" s="21" t="s">
        <v>4753</v>
      </c>
      <c r="E1799" s="21" t="s">
        <v>4753</v>
      </c>
      <c r="F1799" s="21" t="s">
        <v>4753</v>
      </c>
      <c r="G1799" s="21" t="s">
        <v>4754</v>
      </c>
      <c r="H1799" s="21" t="s">
        <v>4753</v>
      </c>
    </row>
    <row r="1800" ht="15.75" customHeight="1">
      <c r="A1800" s="21" t="s">
        <v>3672</v>
      </c>
      <c r="B1800" s="21">
        <v>18.5</v>
      </c>
      <c r="C1800" s="21">
        <v>5.33</v>
      </c>
      <c r="D1800" s="21" t="s">
        <v>4753</v>
      </c>
      <c r="E1800" s="21" t="s">
        <v>4753</v>
      </c>
      <c r="F1800" s="21" t="s">
        <v>4753</v>
      </c>
      <c r="G1800" s="21" t="s">
        <v>4754</v>
      </c>
      <c r="H1800" s="21" t="s">
        <v>4753</v>
      </c>
    </row>
    <row r="1801" ht="15.75" customHeight="1">
      <c r="A1801" s="21" t="s">
        <v>3674</v>
      </c>
      <c r="B1801" s="21">
        <v>38.6</v>
      </c>
      <c r="C1801" s="21">
        <v>6.02</v>
      </c>
      <c r="D1801" s="21" t="s">
        <v>4753</v>
      </c>
      <c r="E1801" s="21" t="s">
        <v>4753</v>
      </c>
      <c r="F1801" s="21" t="s">
        <v>4753</v>
      </c>
      <c r="G1801" s="21">
        <v>1.0</v>
      </c>
      <c r="H1801" s="21" t="s">
        <v>4753</v>
      </c>
    </row>
    <row r="1802" ht="15.75" customHeight="1">
      <c r="A1802" s="21" t="s">
        <v>3676</v>
      </c>
      <c r="B1802" s="21">
        <v>43.12</v>
      </c>
      <c r="C1802" s="21">
        <v>6.25</v>
      </c>
      <c r="D1802" s="21" t="s">
        <v>4753</v>
      </c>
      <c r="E1802" s="21" t="s">
        <v>4753</v>
      </c>
      <c r="F1802" s="21" t="s">
        <v>4753</v>
      </c>
      <c r="G1802" s="21">
        <v>1.0</v>
      </c>
      <c r="H1802" s="21" t="s">
        <v>4753</v>
      </c>
    </row>
    <row r="1803" ht="15.75" customHeight="1">
      <c r="A1803" s="21" t="s">
        <v>3678</v>
      </c>
      <c r="B1803" s="21">
        <v>30.5</v>
      </c>
      <c r="C1803" s="21">
        <v>4.81</v>
      </c>
      <c r="D1803" s="21" t="s">
        <v>4753</v>
      </c>
      <c r="E1803" s="21" t="s">
        <v>4753</v>
      </c>
      <c r="F1803" s="21" t="s">
        <v>4753</v>
      </c>
      <c r="G1803" s="21">
        <v>1.0</v>
      </c>
      <c r="H1803" s="21" t="s">
        <v>4753</v>
      </c>
    </row>
    <row r="1804" ht="15.75" customHeight="1">
      <c r="A1804" s="21" t="s">
        <v>3680</v>
      </c>
      <c r="B1804" s="21">
        <v>27.61</v>
      </c>
      <c r="C1804" s="21">
        <v>4.6</v>
      </c>
      <c r="D1804" s="21" t="s">
        <v>4753</v>
      </c>
      <c r="E1804" s="21" t="s">
        <v>4753</v>
      </c>
      <c r="F1804" s="21" t="s">
        <v>4753</v>
      </c>
      <c r="G1804" s="21">
        <v>1.0</v>
      </c>
      <c r="H1804" s="21" t="s">
        <v>4753</v>
      </c>
    </row>
    <row r="1805" ht="15.75" customHeight="1">
      <c r="A1805" s="21" t="s">
        <v>3682</v>
      </c>
      <c r="B1805" s="21">
        <v>27.1</v>
      </c>
      <c r="C1805" s="21">
        <v>5.08</v>
      </c>
      <c r="D1805" s="21" t="s">
        <v>4753</v>
      </c>
      <c r="E1805" s="21" t="s">
        <v>4753</v>
      </c>
      <c r="F1805" s="21" t="s">
        <v>4753</v>
      </c>
      <c r="G1805" s="21">
        <v>1.0</v>
      </c>
      <c r="H1805" s="21" t="s">
        <v>4753</v>
      </c>
    </row>
    <row r="1806" ht="15.75" customHeight="1">
      <c r="A1806" s="21" t="s">
        <v>3684</v>
      </c>
      <c r="B1806" s="21">
        <v>35.93</v>
      </c>
      <c r="C1806" s="21">
        <v>5.43</v>
      </c>
      <c r="D1806" s="21" t="s">
        <v>4753</v>
      </c>
      <c r="E1806" s="21" t="s">
        <v>4755</v>
      </c>
      <c r="F1806" s="21" t="s">
        <v>4753</v>
      </c>
      <c r="G1806" s="21">
        <v>1.0</v>
      </c>
      <c r="H1806" s="21" t="s">
        <v>4753</v>
      </c>
    </row>
    <row r="1807" ht="15.75" customHeight="1">
      <c r="A1807" s="21" t="s">
        <v>3686</v>
      </c>
      <c r="B1807" s="21">
        <v>32.68</v>
      </c>
      <c r="C1807" s="21">
        <v>5.44</v>
      </c>
      <c r="D1807" s="21" t="s">
        <v>4753</v>
      </c>
      <c r="E1807" s="21" t="s">
        <v>4753</v>
      </c>
      <c r="F1807" s="21" t="s">
        <v>4753</v>
      </c>
      <c r="G1807" s="21" t="s">
        <v>4754</v>
      </c>
      <c r="H1807" s="21" t="s">
        <v>4753</v>
      </c>
    </row>
    <row r="1808" ht="15.75" customHeight="1">
      <c r="A1808" s="21" t="s">
        <v>3688</v>
      </c>
      <c r="B1808" s="21">
        <v>20.74</v>
      </c>
      <c r="C1808" s="21">
        <v>11.69</v>
      </c>
      <c r="D1808" s="21" t="s">
        <v>4755</v>
      </c>
      <c r="E1808" s="21" t="s">
        <v>4753</v>
      </c>
      <c r="F1808" s="21" t="s">
        <v>4753</v>
      </c>
      <c r="G1808" s="21">
        <v>1.0</v>
      </c>
      <c r="H1808" s="21" t="s">
        <v>4753</v>
      </c>
    </row>
    <row r="1809" ht="15.75" customHeight="1">
      <c r="A1809" s="21" t="s">
        <v>3690</v>
      </c>
      <c r="B1809" s="21">
        <v>15.57</v>
      </c>
      <c r="C1809" s="21">
        <v>6.07</v>
      </c>
      <c r="D1809" s="21" t="s">
        <v>4753</v>
      </c>
      <c r="E1809" s="21" t="s">
        <v>4753</v>
      </c>
      <c r="F1809" s="21" t="s">
        <v>4753</v>
      </c>
      <c r="G1809" s="21" t="s">
        <v>4754</v>
      </c>
      <c r="H1809" s="21" t="s">
        <v>4753</v>
      </c>
    </row>
    <row r="1810" ht="15.75" customHeight="1">
      <c r="A1810" s="21" t="s">
        <v>3692</v>
      </c>
      <c r="B1810" s="21">
        <v>23.845</v>
      </c>
      <c r="C1810" s="21">
        <v>4.36</v>
      </c>
      <c r="D1810" s="21" t="s">
        <v>4753</v>
      </c>
      <c r="E1810" s="21" t="s">
        <v>4753</v>
      </c>
      <c r="F1810" s="21" t="s">
        <v>4753</v>
      </c>
      <c r="G1810" s="21" t="s">
        <v>4754</v>
      </c>
      <c r="H1810" s="21" t="s">
        <v>4753</v>
      </c>
    </row>
    <row r="1811" ht="15.75" customHeight="1">
      <c r="A1811" s="21" t="s">
        <v>3694</v>
      </c>
      <c r="B1811" s="21">
        <v>22.895</v>
      </c>
      <c r="C1811" s="21">
        <v>5.24</v>
      </c>
      <c r="D1811" s="21" t="s">
        <v>4753</v>
      </c>
      <c r="E1811" s="21" t="s">
        <v>4753</v>
      </c>
      <c r="F1811" s="21" t="s">
        <v>4753</v>
      </c>
      <c r="G1811" s="21">
        <v>1.0</v>
      </c>
      <c r="H1811" s="21" t="s">
        <v>4753</v>
      </c>
    </row>
    <row r="1812" ht="15.75" customHeight="1">
      <c r="A1812" s="21" t="s">
        <v>3696</v>
      </c>
      <c r="B1812" s="21">
        <v>21.945</v>
      </c>
      <c r="C1812" s="21">
        <v>5.37</v>
      </c>
      <c r="D1812" s="21" t="s">
        <v>4753</v>
      </c>
      <c r="E1812" s="21" t="s">
        <v>4753</v>
      </c>
      <c r="F1812" s="21" t="s">
        <v>4753</v>
      </c>
      <c r="G1812" s="21">
        <v>1.0</v>
      </c>
      <c r="H1812" s="21" t="s">
        <v>4753</v>
      </c>
    </row>
    <row r="1813" ht="15.75" customHeight="1">
      <c r="A1813" s="21" t="s">
        <v>3698</v>
      </c>
      <c r="B1813" s="21">
        <v>19.47</v>
      </c>
      <c r="C1813" s="21">
        <v>6.6</v>
      </c>
      <c r="D1813" s="21" t="s">
        <v>4755</v>
      </c>
      <c r="E1813" s="21" t="s">
        <v>4753</v>
      </c>
      <c r="F1813" s="21" t="s">
        <v>4753</v>
      </c>
      <c r="G1813" s="21" t="s">
        <v>4754</v>
      </c>
      <c r="H1813" s="21" t="s">
        <v>4753</v>
      </c>
    </row>
    <row r="1814" ht="15.75" customHeight="1">
      <c r="A1814" s="21" t="s">
        <v>3700</v>
      </c>
      <c r="B1814" s="21">
        <v>15.61</v>
      </c>
      <c r="C1814" s="21">
        <v>5.77</v>
      </c>
      <c r="D1814" s="21" t="s">
        <v>4753</v>
      </c>
      <c r="E1814" s="21" t="s">
        <v>4753</v>
      </c>
      <c r="F1814" s="21" t="s">
        <v>4753</v>
      </c>
      <c r="G1814" s="21" t="s">
        <v>4754</v>
      </c>
      <c r="H1814" s="21" t="s">
        <v>4753</v>
      </c>
    </row>
    <row r="1815" ht="15.75" customHeight="1">
      <c r="A1815" s="21" t="s">
        <v>3702</v>
      </c>
      <c r="B1815" s="21">
        <v>28.6</v>
      </c>
      <c r="C1815" s="21">
        <v>6.08</v>
      </c>
      <c r="D1815" s="21" t="s">
        <v>4753</v>
      </c>
      <c r="E1815" s="21" t="s">
        <v>4753</v>
      </c>
      <c r="F1815" s="21" t="s">
        <v>4756</v>
      </c>
      <c r="G1815" s="21">
        <v>1.0</v>
      </c>
      <c r="H1815" s="21" t="s">
        <v>4753</v>
      </c>
    </row>
    <row r="1816" ht="15.75" customHeight="1">
      <c r="A1816" s="21" t="s">
        <v>3704</v>
      </c>
      <c r="B1816" s="21">
        <v>46.53</v>
      </c>
      <c r="C1816" s="21">
        <v>4.16</v>
      </c>
      <c r="D1816" s="21" t="s">
        <v>4753</v>
      </c>
      <c r="E1816" s="21" t="s">
        <v>4753</v>
      </c>
      <c r="F1816" s="21" t="s">
        <v>4753</v>
      </c>
      <c r="G1816" s="21" t="s">
        <v>4754</v>
      </c>
      <c r="H1816" s="21" t="s">
        <v>4753</v>
      </c>
    </row>
    <row r="1817" ht="15.75" customHeight="1">
      <c r="A1817" s="21" t="s">
        <v>3706</v>
      </c>
      <c r="B1817" s="21">
        <v>34.99</v>
      </c>
      <c r="C1817" s="21">
        <v>5.1</v>
      </c>
      <c r="D1817" s="21" t="s">
        <v>4753</v>
      </c>
      <c r="E1817" s="21" t="s">
        <v>4753</v>
      </c>
      <c r="F1817" s="21" t="s">
        <v>4756</v>
      </c>
      <c r="G1817" s="21">
        <v>1.0</v>
      </c>
      <c r="H1817" s="21" t="s">
        <v>4753</v>
      </c>
    </row>
    <row r="1818" ht="15.75" customHeight="1">
      <c r="A1818" s="21" t="s">
        <v>3708</v>
      </c>
      <c r="B1818" s="21">
        <v>17.05</v>
      </c>
      <c r="C1818" s="21">
        <v>5.3</v>
      </c>
      <c r="D1818" s="21" t="s">
        <v>4753</v>
      </c>
      <c r="E1818" s="21" t="s">
        <v>4753</v>
      </c>
      <c r="F1818" s="21" t="s">
        <v>4756</v>
      </c>
      <c r="G1818" s="21">
        <v>1.0</v>
      </c>
      <c r="H1818" s="21" t="s">
        <v>4753</v>
      </c>
    </row>
    <row r="1819" ht="15.75" customHeight="1">
      <c r="A1819" s="21" t="s">
        <v>3710</v>
      </c>
      <c r="B1819" s="21">
        <v>37.18</v>
      </c>
      <c r="C1819" s="21">
        <v>4.9</v>
      </c>
      <c r="D1819" s="21" t="s">
        <v>4753</v>
      </c>
      <c r="E1819" s="21" t="s">
        <v>4753</v>
      </c>
      <c r="F1819" s="21" t="s">
        <v>4753</v>
      </c>
      <c r="G1819" s="21" t="s">
        <v>4754</v>
      </c>
      <c r="H1819" s="21" t="s">
        <v>4753</v>
      </c>
    </row>
    <row r="1820" ht="15.75" customHeight="1">
      <c r="A1820" s="21" t="s">
        <v>3712</v>
      </c>
      <c r="B1820" s="21">
        <v>35.2</v>
      </c>
      <c r="C1820" s="21">
        <v>5.55</v>
      </c>
      <c r="D1820" s="21" t="s">
        <v>4753</v>
      </c>
      <c r="E1820" s="21" t="s">
        <v>4753</v>
      </c>
      <c r="F1820" s="21" t="s">
        <v>4753</v>
      </c>
      <c r="G1820" s="21" t="s">
        <v>4754</v>
      </c>
      <c r="H1820" s="21" t="s">
        <v>4753</v>
      </c>
    </row>
    <row r="1821" ht="15.75" customHeight="1">
      <c r="A1821" s="21" t="s">
        <v>3714</v>
      </c>
      <c r="B1821" s="21">
        <v>37.335</v>
      </c>
      <c r="C1821" s="21">
        <v>4.95</v>
      </c>
      <c r="D1821" s="21" t="s">
        <v>4753</v>
      </c>
      <c r="E1821" s="21" t="s">
        <v>4753</v>
      </c>
      <c r="F1821" s="21" t="s">
        <v>4753</v>
      </c>
      <c r="G1821" s="21" t="s">
        <v>4754</v>
      </c>
      <c r="H1821" s="21" t="s">
        <v>4753</v>
      </c>
    </row>
    <row r="1822" ht="15.75" customHeight="1">
      <c r="A1822" s="21" t="s">
        <v>3716</v>
      </c>
      <c r="B1822" s="21">
        <v>27.265</v>
      </c>
      <c r="C1822" s="21">
        <v>6.46</v>
      </c>
      <c r="D1822" s="21" t="s">
        <v>4755</v>
      </c>
      <c r="E1822" s="21" t="s">
        <v>4753</v>
      </c>
      <c r="F1822" s="21" t="s">
        <v>4753</v>
      </c>
      <c r="G1822" s="21" t="s">
        <v>4754</v>
      </c>
      <c r="H1822" s="21" t="s">
        <v>4753</v>
      </c>
    </row>
    <row r="1823" ht="15.75" customHeight="1">
      <c r="A1823" s="21" t="s">
        <v>3718</v>
      </c>
      <c r="B1823" s="21">
        <v>30.8</v>
      </c>
      <c r="C1823" s="21">
        <v>4.9</v>
      </c>
      <c r="D1823" s="21" t="s">
        <v>4755</v>
      </c>
      <c r="E1823" s="21" t="s">
        <v>4753</v>
      </c>
      <c r="F1823" s="21" t="s">
        <v>4753</v>
      </c>
      <c r="G1823" s="21" t="s">
        <v>4754</v>
      </c>
      <c r="H1823" s="21" t="s">
        <v>4753</v>
      </c>
    </row>
    <row r="1824" ht="15.75" customHeight="1">
      <c r="A1824" s="21" t="s">
        <v>3720</v>
      </c>
      <c r="B1824" s="21">
        <v>30.21</v>
      </c>
      <c r="C1824" s="21">
        <v>5.21</v>
      </c>
      <c r="D1824" s="21" t="s">
        <v>4753</v>
      </c>
      <c r="E1824" s="21" t="s">
        <v>4753</v>
      </c>
      <c r="F1824" s="21" t="s">
        <v>4753</v>
      </c>
      <c r="G1824" s="21">
        <v>1.0</v>
      </c>
      <c r="H1824" s="21" t="s">
        <v>4753</v>
      </c>
    </row>
    <row r="1825" ht="15.75" customHeight="1">
      <c r="A1825" s="21" t="s">
        <v>3722</v>
      </c>
      <c r="B1825" s="21">
        <v>35.34</v>
      </c>
      <c r="C1825" s="21">
        <v>4.13</v>
      </c>
      <c r="D1825" s="21" t="s">
        <v>4753</v>
      </c>
      <c r="E1825" s="21" t="s">
        <v>4755</v>
      </c>
      <c r="F1825" s="21" t="s">
        <v>4753</v>
      </c>
      <c r="G1825" s="21">
        <v>1.0</v>
      </c>
      <c r="H1825" s="21" t="s">
        <v>4753</v>
      </c>
    </row>
    <row r="1826" ht="15.75" customHeight="1">
      <c r="A1826" s="21" t="s">
        <v>3724</v>
      </c>
      <c r="B1826" s="21">
        <v>26.695</v>
      </c>
      <c r="C1826" s="21">
        <v>5.28</v>
      </c>
      <c r="D1826" s="21" t="s">
        <v>4753</v>
      </c>
      <c r="E1826" s="21" t="s">
        <v>4753</v>
      </c>
      <c r="F1826" s="21" t="s">
        <v>4753</v>
      </c>
      <c r="G1826" s="21" t="s">
        <v>4754</v>
      </c>
      <c r="H1826" s="21" t="s">
        <v>4753</v>
      </c>
    </row>
    <row r="1827" ht="15.75" customHeight="1">
      <c r="A1827" s="21" t="s">
        <v>3726</v>
      </c>
      <c r="B1827" s="21">
        <v>29.355</v>
      </c>
      <c r="C1827" s="21">
        <v>4.68</v>
      </c>
      <c r="D1827" s="21" t="s">
        <v>4755</v>
      </c>
      <c r="E1827" s="21" t="s">
        <v>4753</v>
      </c>
      <c r="F1827" s="21" t="s">
        <v>4753</v>
      </c>
      <c r="G1827" s="21" t="s">
        <v>4754</v>
      </c>
      <c r="H1827" s="21" t="s">
        <v>4753</v>
      </c>
    </row>
    <row r="1828" ht="15.75" customHeight="1">
      <c r="A1828" s="21" t="s">
        <v>3728</v>
      </c>
      <c r="B1828" s="21">
        <v>29.59</v>
      </c>
      <c r="C1828" s="21">
        <v>4.06</v>
      </c>
      <c r="D1828" s="21" t="s">
        <v>4753</v>
      </c>
      <c r="E1828" s="21" t="s">
        <v>4753</v>
      </c>
      <c r="F1828" s="21" t="s">
        <v>4753</v>
      </c>
      <c r="G1828" s="21" t="s">
        <v>4754</v>
      </c>
      <c r="H1828" s="21" t="s">
        <v>4753</v>
      </c>
    </row>
    <row r="1829" ht="15.75" customHeight="1">
      <c r="A1829" s="21" t="s">
        <v>3730</v>
      </c>
      <c r="B1829" s="21">
        <v>31.35</v>
      </c>
      <c r="C1829" s="21">
        <v>4.2</v>
      </c>
      <c r="D1829" s="21" t="s">
        <v>4753</v>
      </c>
      <c r="E1829" s="21" t="s">
        <v>4755</v>
      </c>
      <c r="F1829" s="21" t="s">
        <v>4753</v>
      </c>
      <c r="G1829" s="21">
        <v>1.0</v>
      </c>
      <c r="H1829" s="21" t="s">
        <v>4753</v>
      </c>
    </row>
    <row r="1830" ht="15.75" customHeight="1">
      <c r="A1830" s="21" t="s">
        <v>3732</v>
      </c>
      <c r="B1830" s="21">
        <v>20.52</v>
      </c>
      <c r="C1830" s="21">
        <v>4.83</v>
      </c>
      <c r="D1830" s="21" t="s">
        <v>4753</v>
      </c>
      <c r="E1830" s="21" t="s">
        <v>4753</v>
      </c>
      <c r="F1830" s="21" t="s">
        <v>4753</v>
      </c>
      <c r="G1830" s="21" t="s">
        <v>4754</v>
      </c>
      <c r="H1830" s="21" t="s">
        <v>4753</v>
      </c>
    </row>
    <row r="1831" ht="15.75" customHeight="1">
      <c r="A1831" s="21" t="s">
        <v>3734</v>
      </c>
      <c r="B1831" s="21">
        <v>42.9</v>
      </c>
      <c r="C1831" s="21">
        <v>4.87</v>
      </c>
      <c r="D1831" s="21" t="s">
        <v>4755</v>
      </c>
      <c r="E1831" s="21" t="s">
        <v>4753</v>
      </c>
      <c r="F1831" s="21" t="s">
        <v>4753</v>
      </c>
      <c r="G1831" s="21">
        <v>1.0</v>
      </c>
      <c r="H1831" s="21" t="s">
        <v>4753</v>
      </c>
    </row>
    <row r="1832" ht="15.75" customHeight="1">
      <c r="A1832" s="21" t="s">
        <v>3736</v>
      </c>
      <c r="B1832" s="21">
        <v>24.6</v>
      </c>
      <c r="C1832" s="21">
        <v>5.86</v>
      </c>
      <c r="D1832" s="21" t="s">
        <v>4753</v>
      </c>
      <c r="E1832" s="21" t="s">
        <v>4753</v>
      </c>
      <c r="F1832" s="21" t="s">
        <v>4756</v>
      </c>
      <c r="G1832" s="21">
        <v>1.0</v>
      </c>
      <c r="H1832" s="21" t="s">
        <v>4753</v>
      </c>
    </row>
    <row r="1833" ht="15.75" customHeight="1">
      <c r="A1833" s="21" t="s">
        <v>3738</v>
      </c>
      <c r="B1833" s="21">
        <v>28.405</v>
      </c>
      <c r="C1833" s="21">
        <v>4.12</v>
      </c>
      <c r="D1833" s="21" t="s">
        <v>4753</v>
      </c>
      <c r="E1833" s="21" t="s">
        <v>4753</v>
      </c>
      <c r="F1833" s="21" t="s">
        <v>4753</v>
      </c>
      <c r="G1833" s="21">
        <v>1.0</v>
      </c>
      <c r="H1833" s="21" t="s">
        <v>4753</v>
      </c>
    </row>
    <row r="1834" ht="15.75" customHeight="1">
      <c r="A1834" s="21" t="s">
        <v>3740</v>
      </c>
      <c r="B1834" s="21">
        <v>34.675</v>
      </c>
      <c r="C1834" s="21">
        <v>5.71</v>
      </c>
      <c r="D1834" s="21" t="s">
        <v>4755</v>
      </c>
      <c r="E1834" s="21" t="s">
        <v>4753</v>
      </c>
      <c r="F1834" s="21" t="s">
        <v>4753</v>
      </c>
      <c r="G1834" s="21">
        <v>1.0</v>
      </c>
      <c r="H1834" s="21" t="s">
        <v>4753</v>
      </c>
    </row>
    <row r="1835" ht="15.75" customHeight="1">
      <c r="A1835" s="21" t="s">
        <v>3742</v>
      </c>
      <c r="B1835" s="21">
        <v>18.85</v>
      </c>
      <c r="C1835" s="21">
        <v>6.03</v>
      </c>
      <c r="D1835" s="21" t="s">
        <v>4753</v>
      </c>
      <c r="E1835" s="21" t="s">
        <v>4753</v>
      </c>
      <c r="F1835" s="21" t="s">
        <v>4753</v>
      </c>
      <c r="G1835" s="21">
        <v>1.0</v>
      </c>
      <c r="H1835" s="21" t="s">
        <v>4753</v>
      </c>
    </row>
    <row r="1836" ht="15.75" customHeight="1">
      <c r="A1836" s="21" t="s">
        <v>3744</v>
      </c>
      <c r="B1836" s="21">
        <v>34.13</v>
      </c>
      <c r="C1836" s="21">
        <v>5.65</v>
      </c>
      <c r="D1836" s="21" t="s">
        <v>4753</v>
      </c>
      <c r="E1836" s="21" t="s">
        <v>4753</v>
      </c>
      <c r="F1836" s="21" t="s">
        <v>4756</v>
      </c>
      <c r="G1836" s="21">
        <v>1.0</v>
      </c>
      <c r="H1836" s="21" t="s">
        <v>4753</v>
      </c>
    </row>
    <row r="1837" ht="15.75" customHeight="1">
      <c r="A1837" s="21" t="s">
        <v>3746</v>
      </c>
      <c r="B1837" s="21">
        <v>17.34</v>
      </c>
      <c r="C1837" s="21">
        <v>5.05</v>
      </c>
      <c r="D1837" s="21" t="s">
        <v>4753</v>
      </c>
      <c r="E1837" s="21" t="s">
        <v>4753</v>
      </c>
      <c r="F1837" s="21" t="s">
        <v>4753</v>
      </c>
      <c r="G1837" s="21" t="s">
        <v>4754</v>
      </c>
      <c r="H1837" s="21" t="s">
        <v>4753</v>
      </c>
    </row>
    <row r="1838" ht="15.75" customHeight="1">
      <c r="A1838" s="21" t="s">
        <v>3748</v>
      </c>
      <c r="B1838" s="21">
        <v>17.44</v>
      </c>
      <c r="C1838" s="21">
        <v>6.26</v>
      </c>
      <c r="D1838" s="21" t="s">
        <v>4753</v>
      </c>
      <c r="E1838" s="21" t="s">
        <v>4753</v>
      </c>
      <c r="F1838" s="21" t="s">
        <v>4753</v>
      </c>
      <c r="G1838" s="21" t="s">
        <v>4754</v>
      </c>
      <c r="H1838" s="21" t="s">
        <v>4753</v>
      </c>
    </row>
    <row r="1839" ht="15.75" customHeight="1">
      <c r="A1839" s="21" t="s">
        <v>3750</v>
      </c>
      <c r="B1839" s="21">
        <v>33.66</v>
      </c>
      <c r="C1839" s="21">
        <v>4.08</v>
      </c>
      <c r="D1839" s="21" t="s">
        <v>4755</v>
      </c>
      <c r="E1839" s="21" t="s">
        <v>4753</v>
      </c>
      <c r="F1839" s="21" t="s">
        <v>4756</v>
      </c>
      <c r="G1839" s="21">
        <v>1.0</v>
      </c>
      <c r="H1839" s="21" t="s">
        <v>4753</v>
      </c>
    </row>
    <row r="1840" ht="15.75" customHeight="1">
      <c r="A1840" s="21" t="s">
        <v>3752</v>
      </c>
      <c r="B1840" s="21">
        <v>21.375</v>
      </c>
      <c r="C1840" s="21">
        <v>6.19</v>
      </c>
      <c r="D1840" s="21" t="s">
        <v>4755</v>
      </c>
      <c r="E1840" s="21" t="s">
        <v>4753</v>
      </c>
      <c r="F1840" s="21" t="s">
        <v>4753</v>
      </c>
      <c r="G1840" s="21">
        <v>1.0</v>
      </c>
      <c r="H1840" s="21" t="s">
        <v>4753</v>
      </c>
    </row>
    <row r="1841" ht="15.75" customHeight="1">
      <c r="A1841" s="21" t="s">
        <v>3754</v>
      </c>
      <c r="B1841" s="21">
        <v>27.14</v>
      </c>
      <c r="C1841" s="21">
        <v>6.01</v>
      </c>
      <c r="D1841" s="21" t="s">
        <v>4753</v>
      </c>
      <c r="E1841" s="21" t="s">
        <v>4753</v>
      </c>
      <c r="F1841" s="21" t="s">
        <v>4753</v>
      </c>
      <c r="G1841" s="21">
        <v>1.0</v>
      </c>
      <c r="H1841" s="21" t="s">
        <v>4753</v>
      </c>
    </row>
    <row r="1842" ht="15.75" customHeight="1">
      <c r="A1842" s="21" t="s">
        <v>3756</v>
      </c>
      <c r="B1842" s="21">
        <v>35.78</v>
      </c>
      <c r="C1842" s="21">
        <v>6.07</v>
      </c>
      <c r="D1842" s="21" t="s">
        <v>4753</v>
      </c>
      <c r="E1842" s="21" t="s">
        <v>4755</v>
      </c>
      <c r="F1842" s="21" t="s">
        <v>4753</v>
      </c>
      <c r="G1842" s="21">
        <v>1.0</v>
      </c>
      <c r="H1842" s="21" t="s">
        <v>4753</v>
      </c>
    </row>
    <row r="1843" ht="15.75" customHeight="1">
      <c r="A1843" s="21" t="s">
        <v>3758</v>
      </c>
      <c r="B1843" s="21">
        <v>34.96</v>
      </c>
      <c r="C1843" s="21">
        <v>5.63</v>
      </c>
      <c r="D1843" s="21" t="s">
        <v>4753</v>
      </c>
      <c r="E1843" s="21" t="s">
        <v>4753</v>
      </c>
      <c r="F1843" s="21" t="s">
        <v>4753</v>
      </c>
      <c r="G1843" s="21" t="s">
        <v>4754</v>
      </c>
      <c r="H1843" s="21" t="s">
        <v>4753</v>
      </c>
    </row>
    <row r="1844" ht="15.75" customHeight="1">
      <c r="A1844" s="21" t="s">
        <v>3760</v>
      </c>
      <c r="B1844" s="21">
        <v>38.39</v>
      </c>
      <c r="C1844" s="21">
        <v>6.05</v>
      </c>
      <c r="D1844" s="21" t="s">
        <v>4753</v>
      </c>
      <c r="E1844" s="21" t="s">
        <v>4753</v>
      </c>
      <c r="F1844" s="21" t="s">
        <v>4753</v>
      </c>
      <c r="G1844" s="21" t="s">
        <v>4754</v>
      </c>
      <c r="H1844" s="21" t="s">
        <v>4753</v>
      </c>
    </row>
    <row r="1845" ht="15.75" customHeight="1">
      <c r="A1845" s="21" t="s">
        <v>3762</v>
      </c>
      <c r="B1845" s="21">
        <v>33.82</v>
      </c>
      <c r="C1845" s="21">
        <v>4.65</v>
      </c>
      <c r="D1845" s="21" t="s">
        <v>4753</v>
      </c>
      <c r="E1845" s="21" t="s">
        <v>4753</v>
      </c>
      <c r="F1845" s="21" t="s">
        <v>4753</v>
      </c>
      <c r="G1845" s="21" t="s">
        <v>4754</v>
      </c>
      <c r="H1845" s="21" t="s">
        <v>4753</v>
      </c>
    </row>
    <row r="1846" ht="15.75" customHeight="1">
      <c r="A1846" s="21" t="s">
        <v>3764</v>
      </c>
      <c r="B1846" s="21">
        <v>27.835</v>
      </c>
      <c r="C1846" s="21">
        <v>5.37</v>
      </c>
      <c r="D1846" s="21" t="s">
        <v>4753</v>
      </c>
      <c r="E1846" s="21" t="s">
        <v>4753</v>
      </c>
      <c r="F1846" s="21" t="s">
        <v>4753</v>
      </c>
      <c r="G1846" s="21" t="s">
        <v>4754</v>
      </c>
      <c r="H1846" s="21" t="s">
        <v>4753</v>
      </c>
    </row>
    <row r="1847" ht="15.75" customHeight="1">
      <c r="A1847" s="21" t="s">
        <v>3766</v>
      </c>
      <c r="B1847" s="21">
        <v>33.0</v>
      </c>
      <c r="C1847" s="21">
        <v>5.39</v>
      </c>
      <c r="D1847" s="21" t="s">
        <v>4753</v>
      </c>
      <c r="E1847" s="21" t="s">
        <v>4753</v>
      </c>
      <c r="F1847" s="21" t="s">
        <v>4753</v>
      </c>
      <c r="G1847" s="21" t="s">
        <v>4754</v>
      </c>
      <c r="H1847" s="21" t="s">
        <v>4753</v>
      </c>
    </row>
    <row r="1848" ht="15.75" customHeight="1">
      <c r="A1848" s="21" t="s">
        <v>3768</v>
      </c>
      <c r="B1848" s="21">
        <v>26.885</v>
      </c>
      <c r="C1848" s="21">
        <v>5.86</v>
      </c>
      <c r="D1848" s="21" t="s">
        <v>4753</v>
      </c>
      <c r="E1848" s="21" t="s">
        <v>4753</v>
      </c>
      <c r="F1848" s="21" t="s">
        <v>4753</v>
      </c>
      <c r="G1848" s="21" t="s">
        <v>4754</v>
      </c>
      <c r="H1848" s="21" t="s">
        <v>4753</v>
      </c>
    </row>
    <row r="1849" ht="15.75" customHeight="1">
      <c r="A1849" s="21" t="s">
        <v>3770</v>
      </c>
      <c r="B1849" s="21">
        <v>29.26</v>
      </c>
      <c r="C1849" s="21">
        <v>4.44</v>
      </c>
      <c r="D1849" s="21" t="s">
        <v>4753</v>
      </c>
      <c r="E1849" s="21" t="s">
        <v>4753</v>
      </c>
      <c r="F1849" s="21" t="s">
        <v>4753</v>
      </c>
      <c r="G1849" s="21" t="s">
        <v>4754</v>
      </c>
      <c r="H1849" s="21" t="s">
        <v>4753</v>
      </c>
    </row>
    <row r="1850" ht="15.75" customHeight="1">
      <c r="A1850" s="21" t="s">
        <v>3772</v>
      </c>
      <c r="B1850" s="21">
        <v>26.98</v>
      </c>
      <c r="C1850" s="21">
        <v>4.41</v>
      </c>
      <c r="D1850" s="21" t="s">
        <v>4753</v>
      </c>
      <c r="E1850" s="21" t="s">
        <v>4753</v>
      </c>
      <c r="F1850" s="21" t="s">
        <v>4753</v>
      </c>
      <c r="G1850" s="21" t="s">
        <v>4754</v>
      </c>
      <c r="H1850" s="21" t="s">
        <v>4753</v>
      </c>
    </row>
    <row r="1851" ht="15.75" customHeight="1">
      <c r="A1851" s="21" t="s">
        <v>3774</v>
      </c>
      <c r="B1851" s="21">
        <v>32.11</v>
      </c>
      <c r="C1851" s="21">
        <v>5.19</v>
      </c>
      <c r="D1851" s="21" t="s">
        <v>4753</v>
      </c>
      <c r="E1851" s="21" t="s">
        <v>4753</v>
      </c>
      <c r="F1851" s="21" t="s">
        <v>4756</v>
      </c>
      <c r="G1851" s="21">
        <v>1.0</v>
      </c>
      <c r="H1851" s="21" t="s">
        <v>4753</v>
      </c>
    </row>
    <row r="1852" ht="15.75" customHeight="1">
      <c r="A1852" s="21" t="s">
        <v>3776</v>
      </c>
      <c r="B1852" s="21">
        <v>31.73</v>
      </c>
      <c r="C1852" s="21">
        <v>5.16</v>
      </c>
      <c r="D1852" s="21" t="s">
        <v>4753</v>
      </c>
      <c r="E1852" s="21" t="s">
        <v>4753</v>
      </c>
      <c r="F1852" s="21" t="s">
        <v>4756</v>
      </c>
      <c r="G1852" s="21">
        <v>1.0</v>
      </c>
      <c r="H1852" s="21" t="s">
        <v>4753</v>
      </c>
    </row>
    <row r="1853" ht="15.75" customHeight="1">
      <c r="A1853" s="21" t="s">
        <v>3778</v>
      </c>
      <c r="B1853" s="21">
        <v>22.515</v>
      </c>
      <c r="C1853" s="21">
        <v>4.24</v>
      </c>
      <c r="D1853" s="21" t="s">
        <v>4753</v>
      </c>
      <c r="E1853" s="21" t="s">
        <v>4753</v>
      </c>
      <c r="F1853" s="21" t="s">
        <v>4753</v>
      </c>
      <c r="G1853" s="21" t="s">
        <v>4754</v>
      </c>
      <c r="H1853" s="21" t="s">
        <v>4753</v>
      </c>
    </row>
    <row r="1854" ht="15.75" customHeight="1">
      <c r="A1854" s="21" t="s">
        <v>3780</v>
      </c>
      <c r="B1854" s="21">
        <v>25.9</v>
      </c>
      <c r="C1854" s="21">
        <v>5.45</v>
      </c>
      <c r="D1854" s="21" t="s">
        <v>4753</v>
      </c>
      <c r="E1854" s="21" t="s">
        <v>4753</v>
      </c>
      <c r="F1854" s="21" t="s">
        <v>4753</v>
      </c>
      <c r="G1854" s="21">
        <v>1.0</v>
      </c>
      <c r="H1854" s="21" t="s">
        <v>4753</v>
      </c>
    </row>
    <row r="1855" ht="15.75" customHeight="1">
      <c r="A1855" s="21" t="s">
        <v>3782</v>
      </c>
      <c r="B1855" s="21">
        <v>27.72</v>
      </c>
      <c r="C1855" s="21">
        <v>5.03</v>
      </c>
      <c r="D1855" s="21" t="s">
        <v>4755</v>
      </c>
      <c r="E1855" s="21" t="s">
        <v>4753</v>
      </c>
      <c r="F1855" s="21" t="s">
        <v>4753</v>
      </c>
      <c r="G1855" s="21">
        <v>1.0</v>
      </c>
      <c r="H1855" s="21" t="s">
        <v>4753</v>
      </c>
    </row>
    <row r="1856" ht="15.75" customHeight="1">
      <c r="A1856" s="21" t="s">
        <v>3784</v>
      </c>
      <c r="B1856" s="21">
        <v>31.5</v>
      </c>
      <c r="C1856" s="21">
        <v>9.62</v>
      </c>
      <c r="D1856" s="21" t="s">
        <v>4755</v>
      </c>
      <c r="E1856" s="21" t="s">
        <v>4753</v>
      </c>
      <c r="F1856" s="21" t="s">
        <v>4753</v>
      </c>
      <c r="G1856" s="21">
        <v>1.0</v>
      </c>
      <c r="H1856" s="21" t="s">
        <v>4753</v>
      </c>
    </row>
    <row r="1857" ht="15.75" customHeight="1">
      <c r="A1857" s="21" t="s">
        <v>3786</v>
      </c>
      <c r="B1857" s="21">
        <v>29.7</v>
      </c>
      <c r="C1857" s="21">
        <v>6.77</v>
      </c>
      <c r="D1857" s="21" t="s">
        <v>4755</v>
      </c>
      <c r="E1857" s="21" t="s">
        <v>4753</v>
      </c>
      <c r="F1857" s="21" t="s">
        <v>4753</v>
      </c>
      <c r="G1857" s="21">
        <v>1.0</v>
      </c>
      <c r="H1857" s="21" t="s">
        <v>4753</v>
      </c>
    </row>
    <row r="1858" ht="15.75" customHeight="1">
      <c r="A1858" s="21" t="s">
        <v>3788</v>
      </c>
      <c r="B1858" s="21">
        <v>21.26</v>
      </c>
      <c r="C1858" s="21">
        <v>5.36</v>
      </c>
      <c r="D1858" s="21" t="s">
        <v>4755</v>
      </c>
      <c r="E1858" s="21" t="s">
        <v>4753</v>
      </c>
      <c r="F1858" s="21" t="s">
        <v>4753</v>
      </c>
      <c r="G1858" s="21">
        <v>1.0</v>
      </c>
      <c r="H1858" s="21" t="s">
        <v>4753</v>
      </c>
    </row>
    <row r="1859" ht="15.75" customHeight="1">
      <c r="A1859" s="21" t="s">
        <v>3790</v>
      </c>
      <c r="B1859" s="21">
        <v>17.09</v>
      </c>
      <c r="C1859" s="21">
        <v>5.69</v>
      </c>
      <c r="D1859" s="21" t="s">
        <v>4753</v>
      </c>
      <c r="E1859" s="21" t="s">
        <v>4753</v>
      </c>
      <c r="F1859" s="21" t="s">
        <v>4753</v>
      </c>
      <c r="G1859" s="21" t="s">
        <v>4754</v>
      </c>
      <c r="H1859" s="21" t="s">
        <v>4753</v>
      </c>
    </row>
    <row r="1860" ht="15.75" customHeight="1">
      <c r="A1860" s="21" t="s">
        <v>3792</v>
      </c>
      <c r="B1860" s="21">
        <v>24.3</v>
      </c>
      <c r="C1860" s="21">
        <v>4.9</v>
      </c>
      <c r="D1860" s="21" t="s">
        <v>4755</v>
      </c>
      <c r="E1860" s="21" t="s">
        <v>4753</v>
      </c>
      <c r="F1860" s="21" t="s">
        <v>4756</v>
      </c>
      <c r="G1860" s="21">
        <v>1.0</v>
      </c>
      <c r="H1860" s="21" t="s">
        <v>4753</v>
      </c>
    </row>
    <row r="1861" ht="15.75" customHeight="1">
      <c r="A1861" s="21" t="s">
        <v>3794</v>
      </c>
      <c r="B1861" s="21">
        <v>29.735</v>
      </c>
      <c r="C1861" s="21">
        <v>5.78</v>
      </c>
      <c r="D1861" s="21" t="s">
        <v>4753</v>
      </c>
      <c r="E1861" s="21" t="s">
        <v>4753</v>
      </c>
      <c r="F1861" s="21" t="s">
        <v>4753</v>
      </c>
      <c r="G1861" s="21" t="s">
        <v>4754</v>
      </c>
      <c r="H1861" s="21" t="s">
        <v>4753</v>
      </c>
    </row>
    <row r="1862" ht="15.75" customHeight="1">
      <c r="A1862" s="21" t="s">
        <v>3796</v>
      </c>
      <c r="B1862" s="21">
        <v>29.26</v>
      </c>
      <c r="C1862" s="21">
        <v>4.7</v>
      </c>
      <c r="D1862" s="21" t="s">
        <v>4753</v>
      </c>
      <c r="E1862" s="21" t="s">
        <v>4753</v>
      </c>
      <c r="F1862" s="21" t="s">
        <v>4753</v>
      </c>
      <c r="G1862" s="21" t="s">
        <v>4754</v>
      </c>
      <c r="H1862" s="21" t="s">
        <v>4753</v>
      </c>
    </row>
    <row r="1863" ht="15.75" customHeight="1">
      <c r="A1863" s="21" t="s">
        <v>3798</v>
      </c>
      <c r="B1863" s="21">
        <v>33.0</v>
      </c>
      <c r="C1863" s="21">
        <v>6.28</v>
      </c>
      <c r="D1863" s="21" t="s">
        <v>4753</v>
      </c>
      <c r="E1863" s="21" t="s">
        <v>4753</v>
      </c>
      <c r="F1863" s="21" t="s">
        <v>4753</v>
      </c>
      <c r="G1863" s="21" t="s">
        <v>4754</v>
      </c>
      <c r="H1863" s="21" t="s">
        <v>4753</v>
      </c>
    </row>
    <row r="1864" ht="15.75" customHeight="1">
      <c r="A1864" s="21" t="s">
        <v>3800</v>
      </c>
      <c r="B1864" s="21">
        <v>31.065</v>
      </c>
      <c r="C1864" s="21">
        <v>4.23</v>
      </c>
      <c r="D1864" s="21" t="s">
        <v>4753</v>
      </c>
      <c r="E1864" s="21" t="s">
        <v>4753</v>
      </c>
      <c r="F1864" s="21" t="s">
        <v>4753</v>
      </c>
      <c r="G1864" s="21" t="s">
        <v>4754</v>
      </c>
      <c r="H1864" s="21" t="s">
        <v>4753</v>
      </c>
    </row>
    <row r="1865" ht="15.75" customHeight="1">
      <c r="A1865" s="21" t="s">
        <v>3802</v>
      </c>
      <c r="B1865" s="21">
        <v>26.51</v>
      </c>
      <c r="C1865" s="21">
        <v>6.17</v>
      </c>
      <c r="D1865" s="21" t="s">
        <v>4753</v>
      </c>
      <c r="E1865" s="21" t="s">
        <v>4753</v>
      </c>
      <c r="F1865" s="21" t="s">
        <v>4753</v>
      </c>
      <c r="G1865" s="21" t="s">
        <v>4754</v>
      </c>
      <c r="H1865" s="21" t="s">
        <v>4753</v>
      </c>
    </row>
    <row r="1866" ht="15.75" customHeight="1">
      <c r="A1866" s="21" t="s">
        <v>3804</v>
      </c>
      <c r="B1866" s="21">
        <v>28.88</v>
      </c>
      <c r="C1866" s="21">
        <v>4.96</v>
      </c>
      <c r="D1866" s="21" t="s">
        <v>4753</v>
      </c>
      <c r="E1866" s="21" t="s">
        <v>4753</v>
      </c>
      <c r="F1866" s="21" t="s">
        <v>4753</v>
      </c>
      <c r="G1866" s="21" t="s">
        <v>4754</v>
      </c>
      <c r="H1866" s="21" t="s">
        <v>4753</v>
      </c>
    </row>
    <row r="1867" ht="15.75" customHeight="1">
      <c r="A1867" s="21" t="s">
        <v>3806</v>
      </c>
      <c r="B1867" s="21">
        <v>35.815</v>
      </c>
      <c r="C1867" s="21">
        <v>5.11</v>
      </c>
      <c r="D1867" s="21" t="s">
        <v>4755</v>
      </c>
      <c r="E1867" s="21" t="s">
        <v>4753</v>
      </c>
      <c r="F1867" s="21" t="s">
        <v>4753</v>
      </c>
      <c r="G1867" s="21">
        <v>1.0</v>
      </c>
      <c r="H1867" s="21" t="s">
        <v>4753</v>
      </c>
    </row>
    <row r="1868" ht="15.75" customHeight="1">
      <c r="A1868" s="21" t="s">
        <v>3808</v>
      </c>
      <c r="B1868" s="21">
        <v>21.28</v>
      </c>
      <c r="C1868" s="21">
        <v>4.05</v>
      </c>
      <c r="D1868" s="21" t="s">
        <v>4753</v>
      </c>
      <c r="E1868" s="21" t="s">
        <v>4755</v>
      </c>
      <c r="F1868" s="21" t="s">
        <v>4753</v>
      </c>
      <c r="G1868" s="21">
        <v>1.0</v>
      </c>
      <c r="H1868" s="21" t="s">
        <v>4753</v>
      </c>
    </row>
    <row r="1869" ht="15.75" customHeight="1">
      <c r="A1869" s="21" t="s">
        <v>3810</v>
      </c>
      <c r="B1869" s="21">
        <v>33.81</v>
      </c>
      <c r="C1869" s="21">
        <v>6.49</v>
      </c>
      <c r="D1869" s="21" t="s">
        <v>4753</v>
      </c>
      <c r="E1869" s="21" t="s">
        <v>4753</v>
      </c>
      <c r="F1869" s="21" t="s">
        <v>4756</v>
      </c>
      <c r="G1869" s="21">
        <v>1.0</v>
      </c>
      <c r="H1869" s="21" t="s">
        <v>4753</v>
      </c>
    </row>
    <row r="1870" ht="15.75" customHeight="1">
      <c r="A1870" s="21" t="s">
        <v>3812</v>
      </c>
      <c r="B1870" s="21">
        <v>44.22</v>
      </c>
      <c r="C1870" s="21">
        <v>4.19</v>
      </c>
      <c r="D1870" s="21" t="s">
        <v>4753</v>
      </c>
      <c r="E1870" s="21" t="s">
        <v>4753</v>
      </c>
      <c r="F1870" s="21" t="s">
        <v>4753</v>
      </c>
      <c r="G1870" s="21">
        <v>1.0</v>
      </c>
      <c r="H1870" s="21" t="s">
        <v>4753</v>
      </c>
    </row>
    <row r="1871" ht="15.75" customHeight="1">
      <c r="A1871" s="21" t="s">
        <v>3814</v>
      </c>
      <c r="B1871" s="21">
        <v>15.46</v>
      </c>
      <c r="C1871" s="21">
        <v>4.99</v>
      </c>
      <c r="D1871" s="21" t="s">
        <v>4755</v>
      </c>
      <c r="E1871" s="21" t="s">
        <v>4753</v>
      </c>
      <c r="F1871" s="21" t="s">
        <v>4756</v>
      </c>
      <c r="G1871" s="21">
        <v>1.0</v>
      </c>
      <c r="H1871" s="21" t="s">
        <v>4753</v>
      </c>
    </row>
    <row r="1872" ht="15.75" customHeight="1">
      <c r="A1872" s="21" t="s">
        <v>3816</v>
      </c>
      <c r="B1872" s="21">
        <v>30.3</v>
      </c>
      <c r="C1872" s="21">
        <v>4.77</v>
      </c>
      <c r="D1872" s="21" t="s">
        <v>4755</v>
      </c>
      <c r="E1872" s="21" t="s">
        <v>4753</v>
      </c>
      <c r="F1872" s="21" t="s">
        <v>4753</v>
      </c>
      <c r="G1872" s="21">
        <v>1.0</v>
      </c>
      <c r="H1872" s="21" t="s">
        <v>4753</v>
      </c>
    </row>
    <row r="1873" ht="15.75" customHeight="1">
      <c r="A1873" s="21" t="s">
        <v>3818</v>
      </c>
      <c r="B1873" s="21">
        <v>16.67</v>
      </c>
      <c r="C1873" s="21">
        <v>5.46</v>
      </c>
      <c r="D1873" s="21" t="s">
        <v>4753</v>
      </c>
      <c r="E1873" s="21" t="s">
        <v>4753</v>
      </c>
      <c r="F1873" s="21" t="s">
        <v>4753</v>
      </c>
      <c r="G1873" s="21" t="s">
        <v>4754</v>
      </c>
      <c r="H1873" s="21" t="s">
        <v>4753</v>
      </c>
    </row>
    <row r="1874" ht="15.75" customHeight="1">
      <c r="A1874" s="21" t="s">
        <v>3820</v>
      </c>
      <c r="B1874" s="21">
        <v>28.595</v>
      </c>
      <c r="C1874" s="21">
        <v>5.43</v>
      </c>
      <c r="D1874" s="21" t="s">
        <v>4753</v>
      </c>
      <c r="E1874" s="21" t="s">
        <v>4753</v>
      </c>
      <c r="F1874" s="21" t="s">
        <v>4753</v>
      </c>
      <c r="G1874" s="21" t="s">
        <v>4754</v>
      </c>
      <c r="H1874" s="21" t="s">
        <v>4753</v>
      </c>
    </row>
    <row r="1875" ht="15.75" customHeight="1">
      <c r="A1875" s="21" t="s">
        <v>3822</v>
      </c>
      <c r="B1875" s="21">
        <v>25.935</v>
      </c>
      <c r="C1875" s="21">
        <v>4.29</v>
      </c>
      <c r="D1875" s="21" t="s">
        <v>4753</v>
      </c>
      <c r="E1875" s="21" t="s">
        <v>4753</v>
      </c>
      <c r="F1875" s="21" t="s">
        <v>4753</v>
      </c>
      <c r="G1875" s="21" t="s">
        <v>4754</v>
      </c>
      <c r="H1875" s="21" t="s">
        <v>4753</v>
      </c>
    </row>
    <row r="1876" ht="15.75" customHeight="1">
      <c r="A1876" s="21" t="s">
        <v>3824</v>
      </c>
      <c r="B1876" s="21">
        <v>27.645</v>
      </c>
      <c r="C1876" s="21">
        <v>5.25</v>
      </c>
      <c r="D1876" s="21" t="s">
        <v>4753</v>
      </c>
      <c r="E1876" s="21" t="s">
        <v>4753</v>
      </c>
      <c r="F1876" s="21" t="s">
        <v>4753</v>
      </c>
      <c r="G1876" s="21">
        <v>1.0</v>
      </c>
      <c r="H1876" s="21" t="s">
        <v>4753</v>
      </c>
    </row>
    <row r="1877" ht="15.75" customHeight="1">
      <c r="A1877" s="21" t="s">
        <v>3826</v>
      </c>
      <c r="B1877" s="21">
        <v>30.1</v>
      </c>
      <c r="C1877" s="21">
        <v>4.04</v>
      </c>
      <c r="D1877" s="21" t="s">
        <v>4753</v>
      </c>
      <c r="E1877" s="21" t="s">
        <v>4753</v>
      </c>
      <c r="F1877" s="21" t="s">
        <v>4753</v>
      </c>
      <c r="G1877" s="21">
        <v>1.0</v>
      </c>
      <c r="H1877" s="21" t="s">
        <v>4753</v>
      </c>
    </row>
    <row r="1878" ht="15.75" customHeight="1">
      <c r="A1878" s="21" t="s">
        <v>3828</v>
      </c>
      <c r="B1878" s="21">
        <v>26.79</v>
      </c>
      <c r="C1878" s="21">
        <v>5.0</v>
      </c>
      <c r="D1878" s="21" t="s">
        <v>4755</v>
      </c>
      <c r="E1878" s="21" t="s">
        <v>4753</v>
      </c>
      <c r="F1878" s="21" t="s">
        <v>4756</v>
      </c>
      <c r="G1878" s="21">
        <v>1.0</v>
      </c>
      <c r="H1878" s="21" t="s">
        <v>4753</v>
      </c>
    </row>
    <row r="1879" ht="15.75" customHeight="1">
      <c r="A1879" s="21" t="s">
        <v>3830</v>
      </c>
      <c r="B1879" s="21">
        <v>27.1</v>
      </c>
      <c r="C1879" s="21">
        <v>4.01</v>
      </c>
      <c r="D1879" s="21" t="s">
        <v>4755</v>
      </c>
      <c r="E1879" s="21" t="s">
        <v>4753</v>
      </c>
      <c r="F1879" s="21" t="s">
        <v>4753</v>
      </c>
      <c r="G1879" s="21">
        <v>1.0</v>
      </c>
      <c r="H1879" s="21" t="s">
        <v>4753</v>
      </c>
    </row>
    <row r="1880" ht="15.75" customHeight="1">
      <c r="A1880" s="21" t="s">
        <v>3832</v>
      </c>
      <c r="B1880" s="21">
        <v>24.31</v>
      </c>
      <c r="C1880" s="21">
        <v>5.4</v>
      </c>
      <c r="D1880" s="21" t="s">
        <v>4753</v>
      </c>
      <c r="E1880" s="21" t="s">
        <v>4753</v>
      </c>
      <c r="F1880" s="21" t="s">
        <v>4753</v>
      </c>
      <c r="G1880" s="21" t="s">
        <v>4754</v>
      </c>
      <c r="H1880" s="21" t="s">
        <v>4753</v>
      </c>
    </row>
    <row r="1881" ht="15.75" customHeight="1">
      <c r="A1881" s="21" t="s">
        <v>3834</v>
      </c>
      <c r="B1881" s="21">
        <v>15.53</v>
      </c>
      <c r="C1881" s="21">
        <v>5.81</v>
      </c>
      <c r="D1881" s="21" t="s">
        <v>4753</v>
      </c>
      <c r="E1881" s="21" t="s">
        <v>4753</v>
      </c>
      <c r="F1881" s="21" t="s">
        <v>4753</v>
      </c>
      <c r="G1881" s="21">
        <v>1.0</v>
      </c>
      <c r="H1881" s="21" t="s">
        <v>4753</v>
      </c>
    </row>
    <row r="1882" ht="15.75" customHeight="1">
      <c r="A1882" s="21" t="s">
        <v>3836</v>
      </c>
      <c r="B1882" s="21">
        <v>30.7</v>
      </c>
      <c r="C1882" s="21">
        <v>5.82</v>
      </c>
      <c r="D1882" s="21" t="s">
        <v>4753</v>
      </c>
      <c r="E1882" s="21" t="s">
        <v>4753</v>
      </c>
      <c r="F1882" s="21" t="s">
        <v>4753</v>
      </c>
      <c r="G1882" s="21">
        <v>1.0</v>
      </c>
      <c r="H1882" s="21" t="s">
        <v>4753</v>
      </c>
    </row>
    <row r="1883" ht="15.75" customHeight="1">
      <c r="A1883" s="21" t="s">
        <v>3838</v>
      </c>
      <c r="B1883" s="21">
        <v>33.33</v>
      </c>
      <c r="C1883" s="21">
        <v>4.82</v>
      </c>
      <c r="D1883" s="21" t="s">
        <v>4753</v>
      </c>
      <c r="E1883" s="21" t="s">
        <v>4753</v>
      </c>
      <c r="F1883" s="21" t="s">
        <v>4753</v>
      </c>
      <c r="G1883" s="21">
        <v>1.0</v>
      </c>
      <c r="H1883" s="21" t="s">
        <v>4753</v>
      </c>
    </row>
    <row r="1884" ht="15.75" customHeight="1">
      <c r="A1884" s="21" t="s">
        <v>3840</v>
      </c>
      <c r="B1884" s="21">
        <v>32.4</v>
      </c>
      <c r="C1884" s="21">
        <v>5.08</v>
      </c>
      <c r="D1884" s="21" t="s">
        <v>4753</v>
      </c>
      <c r="E1884" s="21" t="s">
        <v>4753</v>
      </c>
      <c r="F1884" s="21" t="s">
        <v>4753</v>
      </c>
      <c r="G1884" s="21">
        <v>1.0</v>
      </c>
      <c r="H1884" s="21" t="s">
        <v>4753</v>
      </c>
    </row>
    <row r="1885" ht="15.75" customHeight="1">
      <c r="A1885" s="21" t="s">
        <v>3842</v>
      </c>
      <c r="B1885" s="21">
        <v>27.93</v>
      </c>
      <c r="C1885" s="21">
        <v>5.59</v>
      </c>
      <c r="D1885" s="21" t="s">
        <v>4753</v>
      </c>
      <c r="E1885" s="21" t="s">
        <v>4753</v>
      </c>
      <c r="F1885" s="21" t="s">
        <v>4753</v>
      </c>
      <c r="G1885" s="21">
        <v>1.0</v>
      </c>
      <c r="H1885" s="21" t="s">
        <v>4753</v>
      </c>
    </row>
    <row r="1886" ht="15.75" customHeight="1">
      <c r="A1886" s="21" t="s">
        <v>3844</v>
      </c>
      <c r="B1886" s="21">
        <v>21.755</v>
      </c>
      <c r="C1886" s="21">
        <v>5.12</v>
      </c>
      <c r="D1886" s="21" t="s">
        <v>4753</v>
      </c>
      <c r="E1886" s="21" t="s">
        <v>4753</v>
      </c>
      <c r="F1886" s="21" t="s">
        <v>4753</v>
      </c>
      <c r="G1886" s="21" t="s">
        <v>4754</v>
      </c>
      <c r="H1886" s="21" t="s">
        <v>4753</v>
      </c>
    </row>
    <row r="1887" ht="15.75" customHeight="1">
      <c r="A1887" s="21" t="s">
        <v>3846</v>
      </c>
      <c r="B1887" s="21">
        <v>25.935</v>
      </c>
      <c r="C1887" s="21">
        <v>4.95</v>
      </c>
      <c r="D1887" s="21" t="s">
        <v>4753</v>
      </c>
      <c r="E1887" s="21" t="s">
        <v>4753</v>
      </c>
      <c r="F1887" s="21" t="s">
        <v>4753</v>
      </c>
      <c r="G1887" s="21" t="s">
        <v>4754</v>
      </c>
      <c r="H1887" s="21" t="s">
        <v>4753</v>
      </c>
    </row>
    <row r="1888" ht="15.75" customHeight="1">
      <c r="A1888" s="21" t="s">
        <v>3848</v>
      </c>
      <c r="B1888" s="21">
        <v>31.5</v>
      </c>
      <c r="C1888" s="21">
        <v>6.16</v>
      </c>
      <c r="D1888" s="21" t="s">
        <v>4753</v>
      </c>
      <c r="E1888" s="21" t="s">
        <v>4753</v>
      </c>
      <c r="F1888" s="21" t="s">
        <v>4753</v>
      </c>
      <c r="G1888" s="21" t="s">
        <v>4754</v>
      </c>
      <c r="H1888" s="21" t="s">
        <v>4753</v>
      </c>
    </row>
    <row r="1889" ht="15.75" customHeight="1">
      <c r="A1889" s="21" t="s">
        <v>3850</v>
      </c>
      <c r="B1889" s="21">
        <v>30.03</v>
      </c>
      <c r="C1889" s="21">
        <v>6.41</v>
      </c>
      <c r="D1889" s="21" t="s">
        <v>4753</v>
      </c>
      <c r="E1889" s="21" t="s">
        <v>4753</v>
      </c>
      <c r="F1889" s="21" t="s">
        <v>4753</v>
      </c>
      <c r="G1889" s="21" t="s">
        <v>4754</v>
      </c>
      <c r="H1889" s="21" t="s">
        <v>4753</v>
      </c>
    </row>
    <row r="1890" ht="15.75" customHeight="1">
      <c r="A1890" s="21" t="s">
        <v>3852</v>
      </c>
      <c r="B1890" s="21">
        <v>33.48</v>
      </c>
      <c r="C1890" s="21">
        <v>8.94</v>
      </c>
      <c r="D1890" s="21" t="s">
        <v>4753</v>
      </c>
      <c r="E1890" s="21" t="s">
        <v>4753</v>
      </c>
      <c r="F1890" s="21" t="s">
        <v>4753</v>
      </c>
      <c r="G1890" s="21" t="s">
        <v>4754</v>
      </c>
      <c r="H1890" s="21" t="s">
        <v>4753</v>
      </c>
    </row>
    <row r="1891" ht="15.75" customHeight="1">
      <c r="A1891" s="21" t="s">
        <v>3854</v>
      </c>
      <c r="B1891" s="21">
        <v>16.51</v>
      </c>
      <c r="C1891" s="21">
        <v>4.42</v>
      </c>
      <c r="D1891" s="21" t="s">
        <v>4755</v>
      </c>
      <c r="E1891" s="21" t="s">
        <v>4753</v>
      </c>
      <c r="F1891" s="21" t="s">
        <v>4756</v>
      </c>
      <c r="G1891" s="21">
        <v>1.0</v>
      </c>
      <c r="H1891" s="21" t="s">
        <v>4753</v>
      </c>
    </row>
    <row r="1892" ht="15.75" customHeight="1">
      <c r="A1892" s="21" t="s">
        <v>3856</v>
      </c>
      <c r="B1892" s="21">
        <v>33.155</v>
      </c>
      <c r="C1892" s="21">
        <v>5.3</v>
      </c>
      <c r="D1892" s="21" t="s">
        <v>4755</v>
      </c>
      <c r="E1892" s="21" t="s">
        <v>4753</v>
      </c>
      <c r="F1892" s="21" t="s">
        <v>4753</v>
      </c>
      <c r="G1892" s="21">
        <v>1.0</v>
      </c>
      <c r="H1892" s="21" t="s">
        <v>4753</v>
      </c>
    </row>
    <row r="1893" ht="15.75" customHeight="1">
      <c r="A1893" s="21" t="s">
        <v>3858</v>
      </c>
      <c r="B1893" s="21">
        <v>37.29</v>
      </c>
      <c r="C1893" s="21">
        <v>4.64</v>
      </c>
      <c r="D1893" s="21" t="s">
        <v>4753</v>
      </c>
      <c r="E1893" s="21" t="s">
        <v>4753</v>
      </c>
      <c r="F1893" s="21" t="s">
        <v>4756</v>
      </c>
      <c r="G1893" s="21">
        <v>1.0</v>
      </c>
      <c r="H1893" s="21" t="s">
        <v>4753</v>
      </c>
    </row>
    <row r="1894" ht="15.75" customHeight="1">
      <c r="A1894" s="21" t="s">
        <v>3860</v>
      </c>
      <c r="B1894" s="21">
        <v>20.23</v>
      </c>
      <c r="C1894" s="21">
        <v>6.16</v>
      </c>
      <c r="D1894" s="21" t="s">
        <v>4755</v>
      </c>
      <c r="E1894" s="21" t="s">
        <v>4753</v>
      </c>
      <c r="F1894" s="21" t="s">
        <v>4753</v>
      </c>
      <c r="G1894" s="21">
        <v>1.0</v>
      </c>
      <c r="H1894" s="21" t="s">
        <v>4753</v>
      </c>
    </row>
    <row r="1895" ht="15.75" customHeight="1">
      <c r="A1895" s="21" t="s">
        <v>3862</v>
      </c>
      <c r="B1895" s="21">
        <v>28.975</v>
      </c>
      <c r="C1895" s="21">
        <v>4.12</v>
      </c>
      <c r="D1895" s="21" t="s">
        <v>4753</v>
      </c>
      <c r="E1895" s="21" t="s">
        <v>4753</v>
      </c>
      <c r="F1895" s="21" t="s">
        <v>4756</v>
      </c>
      <c r="G1895" s="21">
        <v>1.0</v>
      </c>
      <c r="H1895" s="21" t="s">
        <v>4753</v>
      </c>
    </row>
    <row r="1896" ht="15.75" customHeight="1">
      <c r="A1896" s="21" t="s">
        <v>3864</v>
      </c>
      <c r="B1896" s="21">
        <v>16.42</v>
      </c>
      <c r="C1896" s="21">
        <v>5.77</v>
      </c>
      <c r="D1896" s="21" t="s">
        <v>4755</v>
      </c>
      <c r="E1896" s="21" t="s">
        <v>4753</v>
      </c>
      <c r="F1896" s="21" t="s">
        <v>4756</v>
      </c>
      <c r="G1896" s="21">
        <v>1.0</v>
      </c>
      <c r="H1896" s="21" t="s">
        <v>4753</v>
      </c>
    </row>
    <row r="1897" ht="15.75" customHeight="1">
      <c r="A1897" s="21" t="s">
        <v>3866</v>
      </c>
      <c r="B1897" s="21">
        <v>17.56</v>
      </c>
      <c r="C1897" s="21">
        <v>6.2</v>
      </c>
      <c r="D1897" s="21" t="s">
        <v>4753</v>
      </c>
      <c r="E1897" s="21" t="s">
        <v>4753</v>
      </c>
      <c r="F1897" s="21" t="s">
        <v>4753</v>
      </c>
      <c r="G1897" s="21">
        <v>1.0</v>
      </c>
      <c r="H1897" s="21" t="s">
        <v>4753</v>
      </c>
    </row>
    <row r="1898" ht="15.75" customHeight="1">
      <c r="A1898" s="21" t="s">
        <v>3868</v>
      </c>
      <c r="B1898" s="21">
        <v>24.13</v>
      </c>
      <c r="C1898" s="21">
        <v>4.39</v>
      </c>
      <c r="D1898" s="21" t="s">
        <v>4753</v>
      </c>
      <c r="E1898" s="21" t="s">
        <v>4753</v>
      </c>
      <c r="F1898" s="21" t="s">
        <v>4753</v>
      </c>
      <c r="G1898" s="21">
        <v>1.0</v>
      </c>
      <c r="H1898" s="21" t="s">
        <v>4753</v>
      </c>
    </row>
    <row r="1899" ht="15.75" customHeight="1">
      <c r="A1899" s="21" t="s">
        <v>3870</v>
      </c>
      <c r="B1899" s="21">
        <v>19.95</v>
      </c>
      <c r="C1899" s="21">
        <v>5.13</v>
      </c>
      <c r="D1899" s="21" t="s">
        <v>4753</v>
      </c>
      <c r="E1899" s="21" t="s">
        <v>4755</v>
      </c>
      <c r="F1899" s="21" t="s">
        <v>4753</v>
      </c>
      <c r="G1899" s="21">
        <v>2.0</v>
      </c>
      <c r="H1899" s="21" t="s">
        <v>4753</v>
      </c>
    </row>
    <row r="1900" ht="15.75" customHeight="1">
      <c r="A1900" s="21" t="s">
        <v>3872</v>
      </c>
      <c r="B1900" s="21">
        <v>21.24</v>
      </c>
      <c r="C1900" s="21">
        <v>4.49</v>
      </c>
      <c r="D1900" s="21" t="s">
        <v>4753</v>
      </c>
      <c r="E1900" s="21" t="s">
        <v>4753</v>
      </c>
      <c r="F1900" s="21" t="s">
        <v>4753</v>
      </c>
      <c r="G1900" s="21" t="s">
        <v>4754</v>
      </c>
      <c r="H1900" s="21" t="s">
        <v>4753</v>
      </c>
    </row>
    <row r="1901" ht="15.75" customHeight="1">
      <c r="A1901" s="21" t="s">
        <v>3874</v>
      </c>
      <c r="B1901" s="21">
        <v>44.22</v>
      </c>
      <c r="C1901" s="21">
        <v>6.35</v>
      </c>
      <c r="D1901" s="21" t="s">
        <v>4753</v>
      </c>
      <c r="E1901" s="21" t="s">
        <v>4753</v>
      </c>
      <c r="F1901" s="21" t="s">
        <v>4753</v>
      </c>
      <c r="G1901" s="21" t="s">
        <v>4754</v>
      </c>
      <c r="H1901" s="21" t="s">
        <v>4753</v>
      </c>
    </row>
    <row r="1902" ht="15.75" customHeight="1">
      <c r="A1902" s="21" t="s">
        <v>3876</v>
      </c>
      <c r="B1902" s="21">
        <v>41.1</v>
      </c>
      <c r="C1902" s="21">
        <v>5.79</v>
      </c>
      <c r="D1902" s="21" t="s">
        <v>4753</v>
      </c>
      <c r="E1902" s="21" t="s">
        <v>4753</v>
      </c>
      <c r="F1902" s="21" t="s">
        <v>4753</v>
      </c>
      <c r="G1902" s="21" t="s">
        <v>4754</v>
      </c>
      <c r="H1902" s="21" t="s">
        <v>4753</v>
      </c>
    </row>
    <row r="1903" ht="15.75" customHeight="1">
      <c r="A1903" s="21" t="s">
        <v>3878</v>
      </c>
      <c r="B1903" s="21">
        <v>34.2</v>
      </c>
      <c r="C1903" s="21">
        <v>4.78</v>
      </c>
      <c r="D1903" s="21" t="s">
        <v>4755</v>
      </c>
      <c r="E1903" s="21" t="s">
        <v>4753</v>
      </c>
      <c r="F1903" s="21" t="s">
        <v>4753</v>
      </c>
      <c r="G1903" s="21" t="s">
        <v>4754</v>
      </c>
      <c r="H1903" s="21" t="s">
        <v>4753</v>
      </c>
    </row>
    <row r="1904" ht="15.75" customHeight="1">
      <c r="A1904" s="21" t="s">
        <v>3880</v>
      </c>
      <c r="B1904" s="21">
        <v>29.92</v>
      </c>
      <c r="C1904" s="21">
        <v>6.02</v>
      </c>
      <c r="D1904" s="21" t="s">
        <v>4755</v>
      </c>
      <c r="E1904" s="21" t="s">
        <v>4753</v>
      </c>
      <c r="F1904" s="21" t="s">
        <v>4753</v>
      </c>
      <c r="G1904" s="21" t="s">
        <v>4754</v>
      </c>
      <c r="H1904" s="21" t="s">
        <v>4753</v>
      </c>
    </row>
    <row r="1905" ht="15.75" customHeight="1">
      <c r="A1905" s="21" t="s">
        <v>3882</v>
      </c>
      <c r="B1905" s="21">
        <v>28.93</v>
      </c>
      <c r="C1905" s="21">
        <v>4.44</v>
      </c>
      <c r="D1905" s="21" t="s">
        <v>4753</v>
      </c>
      <c r="E1905" s="21" t="s">
        <v>4753</v>
      </c>
      <c r="F1905" s="21" t="s">
        <v>4753</v>
      </c>
      <c r="G1905" s="21" t="s">
        <v>4754</v>
      </c>
      <c r="H1905" s="21" t="s">
        <v>4753</v>
      </c>
    </row>
    <row r="1906" ht="15.75" customHeight="1">
      <c r="A1906" s="21" t="s">
        <v>3884</v>
      </c>
      <c r="B1906" s="21">
        <v>31.255</v>
      </c>
      <c r="C1906" s="21">
        <v>5.84</v>
      </c>
      <c r="D1906" s="21" t="s">
        <v>4755</v>
      </c>
      <c r="E1906" s="21" t="s">
        <v>4753</v>
      </c>
      <c r="F1906" s="21" t="s">
        <v>4753</v>
      </c>
      <c r="G1906" s="21">
        <v>1.0</v>
      </c>
      <c r="H1906" s="21" t="s">
        <v>4753</v>
      </c>
    </row>
    <row r="1907" ht="15.75" customHeight="1">
      <c r="A1907" s="21" t="s">
        <v>3886</v>
      </c>
      <c r="B1907" s="21">
        <v>29.83</v>
      </c>
      <c r="C1907" s="21">
        <v>5.39</v>
      </c>
      <c r="D1907" s="21" t="s">
        <v>4753</v>
      </c>
      <c r="E1907" s="21" t="s">
        <v>4753</v>
      </c>
      <c r="F1907" s="21" t="s">
        <v>4753</v>
      </c>
      <c r="G1907" s="21" t="s">
        <v>4754</v>
      </c>
      <c r="H1907" s="21" t="s">
        <v>4753</v>
      </c>
    </row>
    <row r="1908" ht="15.75" customHeight="1">
      <c r="A1908" s="21" t="s">
        <v>3888</v>
      </c>
      <c r="B1908" s="21">
        <v>29.59</v>
      </c>
      <c r="C1908" s="21">
        <v>6.16</v>
      </c>
      <c r="D1908" s="21" t="s">
        <v>4753</v>
      </c>
      <c r="E1908" s="21" t="s">
        <v>4753</v>
      </c>
      <c r="F1908" s="21" t="s">
        <v>4756</v>
      </c>
      <c r="G1908" s="21">
        <v>1.0</v>
      </c>
      <c r="H1908" s="21" t="s">
        <v>4753</v>
      </c>
    </row>
    <row r="1909" ht="15.75" customHeight="1">
      <c r="A1909" s="21" t="s">
        <v>3890</v>
      </c>
      <c r="B1909" s="21">
        <v>31.16</v>
      </c>
      <c r="C1909" s="21">
        <v>4.49</v>
      </c>
      <c r="D1909" s="21" t="s">
        <v>4753</v>
      </c>
      <c r="E1909" s="21" t="s">
        <v>4753</v>
      </c>
      <c r="F1909" s="21" t="s">
        <v>4756</v>
      </c>
      <c r="G1909" s="21">
        <v>1.0</v>
      </c>
      <c r="H1909" s="21" t="s">
        <v>4753</v>
      </c>
    </row>
    <row r="1910" ht="15.75" customHeight="1">
      <c r="A1910" s="21" t="s">
        <v>3892</v>
      </c>
      <c r="B1910" s="21">
        <v>34.21</v>
      </c>
      <c r="C1910" s="21">
        <v>4.48</v>
      </c>
      <c r="D1910" s="21" t="s">
        <v>4755</v>
      </c>
      <c r="E1910" s="21" t="s">
        <v>4753</v>
      </c>
      <c r="F1910" s="21" t="s">
        <v>4753</v>
      </c>
      <c r="G1910" s="21">
        <v>1.0</v>
      </c>
      <c r="H1910" s="21" t="s">
        <v>4753</v>
      </c>
    </row>
    <row r="1911" ht="15.75" customHeight="1">
      <c r="A1911" s="21" t="s">
        <v>3894</v>
      </c>
      <c r="B1911" s="21">
        <v>34.86</v>
      </c>
      <c r="C1911" s="21">
        <v>10.97</v>
      </c>
      <c r="D1911" s="21" t="s">
        <v>4753</v>
      </c>
      <c r="E1911" s="21" t="s">
        <v>4753</v>
      </c>
      <c r="F1911" s="21" t="s">
        <v>4753</v>
      </c>
      <c r="G1911" s="21" t="s">
        <v>4754</v>
      </c>
      <c r="H1911" s="21" t="s">
        <v>4753</v>
      </c>
    </row>
    <row r="1912" ht="15.75" customHeight="1">
      <c r="A1912" s="21" t="s">
        <v>3896</v>
      </c>
      <c r="B1912" s="21">
        <v>34.58</v>
      </c>
      <c r="C1912" s="21">
        <v>5.14</v>
      </c>
      <c r="D1912" s="21" t="s">
        <v>4753</v>
      </c>
      <c r="E1912" s="21" t="s">
        <v>4755</v>
      </c>
      <c r="F1912" s="21" t="s">
        <v>4753</v>
      </c>
      <c r="G1912" s="21">
        <v>2.0</v>
      </c>
      <c r="H1912" s="21" t="s">
        <v>4753</v>
      </c>
    </row>
    <row r="1913" ht="15.75" customHeight="1">
      <c r="A1913" s="21" t="s">
        <v>3898</v>
      </c>
      <c r="B1913" s="21">
        <v>17.94</v>
      </c>
      <c r="C1913" s="21">
        <v>5.17</v>
      </c>
      <c r="D1913" s="21" t="s">
        <v>4755</v>
      </c>
      <c r="E1913" s="21" t="s">
        <v>4753</v>
      </c>
      <c r="F1913" s="21" t="s">
        <v>4753</v>
      </c>
      <c r="G1913" s="21" t="s">
        <v>4754</v>
      </c>
      <c r="H1913" s="21" t="s">
        <v>4753</v>
      </c>
    </row>
    <row r="1914" ht="15.75" customHeight="1">
      <c r="A1914" s="21" t="s">
        <v>3900</v>
      </c>
      <c r="B1914" s="21">
        <v>26.8</v>
      </c>
      <c r="C1914" s="21">
        <v>6.18</v>
      </c>
      <c r="D1914" s="21" t="s">
        <v>4755</v>
      </c>
      <c r="E1914" s="21" t="s">
        <v>4753</v>
      </c>
      <c r="F1914" s="21" t="s">
        <v>4756</v>
      </c>
      <c r="G1914" s="21">
        <v>1.0</v>
      </c>
      <c r="H1914" s="21" t="s">
        <v>4753</v>
      </c>
    </row>
    <row r="1915" ht="15.75" customHeight="1">
      <c r="A1915" s="21" t="s">
        <v>3902</v>
      </c>
      <c r="B1915" s="21">
        <v>17.69</v>
      </c>
      <c r="C1915" s="21">
        <v>9.07</v>
      </c>
      <c r="D1915" s="21" t="s">
        <v>4755</v>
      </c>
      <c r="E1915" s="21" t="s">
        <v>4753</v>
      </c>
      <c r="F1915" s="21" t="s">
        <v>4753</v>
      </c>
      <c r="G1915" s="21" t="s">
        <v>4754</v>
      </c>
      <c r="H1915" s="21" t="s">
        <v>4753</v>
      </c>
    </row>
    <row r="1916" ht="15.75" customHeight="1">
      <c r="A1916" s="21" t="s">
        <v>3904</v>
      </c>
      <c r="B1916" s="21">
        <v>25.77</v>
      </c>
      <c r="C1916" s="21">
        <v>4.43</v>
      </c>
      <c r="D1916" s="21" t="s">
        <v>4753</v>
      </c>
      <c r="E1916" s="21" t="s">
        <v>4753</v>
      </c>
      <c r="F1916" s="21" t="s">
        <v>4756</v>
      </c>
      <c r="G1916" s="21">
        <v>1.0</v>
      </c>
      <c r="H1916" s="21" t="s">
        <v>4753</v>
      </c>
    </row>
    <row r="1917" ht="15.75" customHeight="1">
      <c r="A1917" s="21" t="s">
        <v>3906</v>
      </c>
      <c r="B1917" s="21">
        <v>34.46</v>
      </c>
      <c r="C1917" s="21">
        <v>4.17</v>
      </c>
      <c r="D1917" s="21" t="s">
        <v>4753</v>
      </c>
      <c r="E1917" s="21" t="s">
        <v>4755</v>
      </c>
      <c r="F1917" s="21" t="s">
        <v>4753</v>
      </c>
      <c r="G1917" s="21">
        <v>1.0</v>
      </c>
      <c r="H1917" s="21" t="s">
        <v>4753</v>
      </c>
    </row>
    <row r="1918" ht="15.75" customHeight="1">
      <c r="A1918" s="21" t="s">
        <v>3908</v>
      </c>
      <c r="B1918" s="21">
        <v>30.875</v>
      </c>
      <c r="C1918" s="21">
        <v>4.95</v>
      </c>
      <c r="D1918" s="21" t="s">
        <v>4755</v>
      </c>
      <c r="E1918" s="21" t="s">
        <v>4753</v>
      </c>
      <c r="F1918" s="21" t="s">
        <v>4753</v>
      </c>
      <c r="G1918" s="21" t="s">
        <v>4754</v>
      </c>
      <c r="H1918" s="21" t="s">
        <v>4753</v>
      </c>
    </row>
    <row r="1919" ht="15.75" customHeight="1">
      <c r="A1919" s="21" t="s">
        <v>3910</v>
      </c>
      <c r="B1919" s="21">
        <v>39.49</v>
      </c>
      <c r="C1919" s="21">
        <v>5.13</v>
      </c>
      <c r="D1919" s="21" t="s">
        <v>4753</v>
      </c>
      <c r="E1919" s="21" t="s">
        <v>4753</v>
      </c>
      <c r="F1919" s="21" t="s">
        <v>4753</v>
      </c>
      <c r="G1919" s="21" t="s">
        <v>4754</v>
      </c>
      <c r="H1919" s="21" t="s">
        <v>4753</v>
      </c>
    </row>
    <row r="1920" ht="15.75" customHeight="1">
      <c r="A1920" s="21" t="s">
        <v>3912</v>
      </c>
      <c r="B1920" s="21">
        <v>28.88</v>
      </c>
      <c r="C1920" s="21">
        <v>4.1</v>
      </c>
      <c r="D1920" s="21" t="s">
        <v>4753</v>
      </c>
      <c r="E1920" s="21" t="s">
        <v>4753</v>
      </c>
      <c r="F1920" s="21" t="s">
        <v>4753</v>
      </c>
      <c r="G1920" s="21" t="s">
        <v>4754</v>
      </c>
      <c r="H1920" s="21" t="s">
        <v>4753</v>
      </c>
    </row>
    <row r="1921" ht="15.75" customHeight="1">
      <c r="A1921" s="21" t="s">
        <v>3914</v>
      </c>
      <c r="B1921" s="21">
        <v>20.235</v>
      </c>
      <c r="C1921" s="21">
        <v>5.01</v>
      </c>
      <c r="D1921" s="21" t="s">
        <v>4755</v>
      </c>
      <c r="E1921" s="21" t="s">
        <v>4753</v>
      </c>
      <c r="F1921" s="21" t="s">
        <v>4753</v>
      </c>
      <c r="G1921" s="21" t="s">
        <v>4754</v>
      </c>
      <c r="H1921" s="21" t="s">
        <v>4753</v>
      </c>
    </row>
    <row r="1922" ht="15.75" customHeight="1">
      <c r="A1922" s="21" t="s">
        <v>3916</v>
      </c>
      <c r="B1922" s="21">
        <v>30.67</v>
      </c>
      <c r="C1922" s="21">
        <v>5.09</v>
      </c>
      <c r="D1922" s="21" t="s">
        <v>4755</v>
      </c>
      <c r="E1922" s="21" t="s">
        <v>4753</v>
      </c>
      <c r="F1922" s="21" t="s">
        <v>4753</v>
      </c>
      <c r="G1922" s="21" t="s">
        <v>4754</v>
      </c>
      <c r="H1922" s="21" t="s">
        <v>4753</v>
      </c>
    </row>
    <row r="1923" ht="15.75" customHeight="1">
      <c r="A1923" s="21" t="s">
        <v>3918</v>
      </c>
      <c r="B1923" s="21">
        <v>30.875</v>
      </c>
      <c r="C1923" s="21">
        <v>6.49</v>
      </c>
      <c r="D1923" s="21" t="s">
        <v>4753</v>
      </c>
      <c r="E1923" s="21" t="s">
        <v>4753</v>
      </c>
      <c r="F1923" s="21" t="s">
        <v>4753</v>
      </c>
      <c r="G1923" s="21" t="s">
        <v>4754</v>
      </c>
      <c r="H1923" s="21" t="s">
        <v>4753</v>
      </c>
    </row>
    <row r="1924" ht="15.75" customHeight="1">
      <c r="A1924" s="21" t="s">
        <v>3920</v>
      </c>
      <c r="B1924" s="21">
        <v>23.8</v>
      </c>
      <c r="C1924" s="21">
        <v>4.08</v>
      </c>
      <c r="D1924" s="21" t="s">
        <v>4753</v>
      </c>
      <c r="E1924" s="21" t="s">
        <v>4753</v>
      </c>
      <c r="F1924" s="21" t="s">
        <v>4753</v>
      </c>
      <c r="G1924" s="21" t="s">
        <v>4754</v>
      </c>
      <c r="H1924" s="21" t="s">
        <v>4753</v>
      </c>
    </row>
    <row r="1925" ht="15.75" customHeight="1">
      <c r="A1925" s="21" t="s">
        <v>3922</v>
      </c>
      <c r="B1925" s="21">
        <v>15.37</v>
      </c>
      <c r="C1925" s="21">
        <v>8.63</v>
      </c>
      <c r="D1925" s="21" t="s">
        <v>4755</v>
      </c>
      <c r="E1925" s="21" t="s">
        <v>4753</v>
      </c>
      <c r="F1925" s="21" t="s">
        <v>4753</v>
      </c>
      <c r="G1925" s="21" t="s">
        <v>4754</v>
      </c>
      <c r="H1925" s="21" t="s">
        <v>4753</v>
      </c>
    </row>
    <row r="1926" ht="15.75" customHeight="1">
      <c r="A1926" s="21" t="s">
        <v>3924</v>
      </c>
      <c r="B1926" s="21">
        <v>30.4</v>
      </c>
      <c r="C1926" s="21">
        <v>5.28</v>
      </c>
      <c r="D1926" s="21" t="s">
        <v>4753</v>
      </c>
      <c r="E1926" s="21" t="s">
        <v>4753</v>
      </c>
      <c r="F1926" s="21" t="s">
        <v>4753</v>
      </c>
      <c r="G1926" s="21" t="s">
        <v>4754</v>
      </c>
      <c r="H1926" s="21" t="s">
        <v>4753</v>
      </c>
    </row>
    <row r="1927" ht="15.75" customHeight="1">
      <c r="A1927" s="21" t="s">
        <v>3926</v>
      </c>
      <c r="B1927" s="21">
        <v>19.48</v>
      </c>
      <c r="C1927" s="21">
        <v>5.63</v>
      </c>
      <c r="D1927" s="21" t="s">
        <v>4755</v>
      </c>
      <c r="E1927" s="21" t="s">
        <v>4753</v>
      </c>
      <c r="F1927" s="21" t="s">
        <v>4753</v>
      </c>
      <c r="G1927" s="21">
        <v>1.0</v>
      </c>
      <c r="H1927" s="21" t="s">
        <v>4753</v>
      </c>
    </row>
    <row r="1928" ht="15.75" customHeight="1">
      <c r="A1928" s="21" t="s">
        <v>3928</v>
      </c>
      <c r="B1928" s="21">
        <v>16.96</v>
      </c>
      <c r="C1928" s="21">
        <v>11.47</v>
      </c>
      <c r="D1928" s="21" t="s">
        <v>4755</v>
      </c>
      <c r="E1928" s="21" t="s">
        <v>4753</v>
      </c>
      <c r="F1928" s="21" t="s">
        <v>4753</v>
      </c>
      <c r="G1928" s="21" t="s">
        <v>4754</v>
      </c>
      <c r="H1928" s="21" t="s">
        <v>4753</v>
      </c>
    </row>
    <row r="1929" ht="15.75" customHeight="1">
      <c r="A1929" s="21" t="s">
        <v>3930</v>
      </c>
      <c r="B1929" s="21">
        <v>19.05</v>
      </c>
      <c r="C1929" s="21">
        <v>4.92</v>
      </c>
      <c r="D1929" s="21" t="s">
        <v>4753</v>
      </c>
      <c r="E1929" s="21" t="s">
        <v>4753</v>
      </c>
      <c r="F1929" s="21" t="s">
        <v>4753</v>
      </c>
      <c r="G1929" s="21">
        <v>1.0</v>
      </c>
      <c r="H1929" s="21" t="s">
        <v>4753</v>
      </c>
    </row>
    <row r="1930" ht="15.75" customHeight="1">
      <c r="A1930" s="21" t="s">
        <v>3932</v>
      </c>
      <c r="B1930" s="21">
        <v>37.62</v>
      </c>
      <c r="C1930" s="21">
        <v>4.18</v>
      </c>
      <c r="D1930" s="21" t="s">
        <v>4753</v>
      </c>
      <c r="E1930" s="21" t="s">
        <v>4753</v>
      </c>
      <c r="F1930" s="21" t="s">
        <v>4753</v>
      </c>
      <c r="G1930" s="21" t="s">
        <v>4754</v>
      </c>
      <c r="H1930" s="21" t="s">
        <v>4753</v>
      </c>
    </row>
    <row r="1931" ht="15.75" customHeight="1">
      <c r="A1931" s="21" t="s">
        <v>3934</v>
      </c>
      <c r="B1931" s="21">
        <v>29.1</v>
      </c>
      <c r="C1931" s="21">
        <v>4.67</v>
      </c>
      <c r="D1931" s="21" t="s">
        <v>4753</v>
      </c>
      <c r="E1931" s="21" t="s">
        <v>4753</v>
      </c>
      <c r="F1931" s="21" t="s">
        <v>4753</v>
      </c>
      <c r="G1931" s="21" t="s">
        <v>4754</v>
      </c>
      <c r="H1931" s="21" t="s">
        <v>4753</v>
      </c>
    </row>
    <row r="1932" ht="15.75" customHeight="1">
      <c r="A1932" s="21" t="s">
        <v>3936</v>
      </c>
      <c r="B1932" s="21">
        <v>26.62</v>
      </c>
      <c r="C1932" s="21">
        <v>6.24</v>
      </c>
      <c r="D1932" s="21" t="s">
        <v>4753</v>
      </c>
      <c r="E1932" s="21" t="s">
        <v>4753</v>
      </c>
      <c r="F1932" s="21" t="s">
        <v>4753</v>
      </c>
      <c r="G1932" s="21" t="s">
        <v>4754</v>
      </c>
      <c r="H1932" s="21" t="s">
        <v>4753</v>
      </c>
    </row>
    <row r="1933" ht="15.75" customHeight="1">
      <c r="A1933" s="21" t="s">
        <v>3938</v>
      </c>
      <c r="B1933" s="21">
        <v>25.74</v>
      </c>
      <c r="C1933" s="21">
        <v>5.99</v>
      </c>
      <c r="D1933" s="21" t="s">
        <v>4753</v>
      </c>
      <c r="E1933" s="21" t="s">
        <v>4753</v>
      </c>
      <c r="F1933" s="21" t="s">
        <v>4753</v>
      </c>
      <c r="G1933" s="21" t="s">
        <v>4754</v>
      </c>
      <c r="H1933" s="21" t="s">
        <v>4753</v>
      </c>
    </row>
    <row r="1934" ht="15.75" customHeight="1">
      <c r="A1934" s="21" t="s">
        <v>3940</v>
      </c>
      <c r="B1934" s="21">
        <v>18.22</v>
      </c>
      <c r="C1934" s="21">
        <v>10.27</v>
      </c>
      <c r="D1934" s="21" t="s">
        <v>4755</v>
      </c>
      <c r="E1934" s="21" t="s">
        <v>4753</v>
      </c>
      <c r="F1934" s="21" t="s">
        <v>4753</v>
      </c>
      <c r="G1934" s="21">
        <v>1.0</v>
      </c>
      <c r="H1934" s="21" t="s">
        <v>4753</v>
      </c>
    </row>
    <row r="1935" ht="15.75" customHeight="1">
      <c r="A1935" s="21" t="s">
        <v>3942</v>
      </c>
      <c r="B1935" s="21">
        <v>26.03</v>
      </c>
      <c r="C1935" s="21">
        <v>5.97</v>
      </c>
      <c r="D1935" s="21" t="s">
        <v>4753</v>
      </c>
      <c r="E1935" s="21" t="s">
        <v>4753</v>
      </c>
      <c r="F1935" s="21" t="s">
        <v>4756</v>
      </c>
      <c r="G1935" s="21">
        <v>1.0</v>
      </c>
      <c r="H1935" s="21" t="s">
        <v>4753</v>
      </c>
    </row>
    <row r="1936" ht="15.75" customHeight="1">
      <c r="A1936" s="21" t="s">
        <v>3944</v>
      </c>
      <c r="B1936" s="21">
        <v>17.29</v>
      </c>
      <c r="C1936" s="21">
        <v>4.98</v>
      </c>
      <c r="D1936" s="21" t="s">
        <v>4753</v>
      </c>
      <c r="E1936" s="21" t="s">
        <v>4753</v>
      </c>
      <c r="F1936" s="21" t="s">
        <v>4753</v>
      </c>
      <c r="G1936" s="21" t="s">
        <v>4754</v>
      </c>
      <c r="H1936" s="21" t="s">
        <v>4753</v>
      </c>
    </row>
    <row r="1937" ht="15.75" customHeight="1">
      <c r="A1937" s="21" t="s">
        <v>3946</v>
      </c>
      <c r="B1937" s="21">
        <v>18.17</v>
      </c>
      <c r="C1937" s="21">
        <v>6.91</v>
      </c>
      <c r="D1937" s="21" t="s">
        <v>4755</v>
      </c>
      <c r="E1937" s="21" t="s">
        <v>4753</v>
      </c>
      <c r="F1937" s="21" t="s">
        <v>4753</v>
      </c>
      <c r="G1937" s="21">
        <v>1.0</v>
      </c>
      <c r="H1937" s="21" t="s">
        <v>4753</v>
      </c>
    </row>
    <row r="1938" ht="15.75" customHeight="1">
      <c r="A1938" s="21" t="s">
        <v>3948</v>
      </c>
      <c r="B1938" s="21">
        <v>32.54</v>
      </c>
      <c r="C1938" s="21">
        <v>6.38</v>
      </c>
      <c r="D1938" s="21" t="s">
        <v>4753</v>
      </c>
      <c r="E1938" s="21" t="s">
        <v>4755</v>
      </c>
      <c r="F1938" s="21" t="s">
        <v>4753</v>
      </c>
      <c r="G1938" s="21">
        <v>1.0</v>
      </c>
      <c r="H1938" s="21" t="s">
        <v>4753</v>
      </c>
    </row>
    <row r="1939" ht="15.75" customHeight="1">
      <c r="A1939" s="21" t="s">
        <v>3950</v>
      </c>
      <c r="B1939" s="21">
        <v>30.25</v>
      </c>
      <c r="C1939" s="21">
        <v>4.77</v>
      </c>
      <c r="D1939" s="21" t="s">
        <v>4753</v>
      </c>
      <c r="E1939" s="21" t="s">
        <v>4753</v>
      </c>
      <c r="F1939" s="21" t="s">
        <v>4753</v>
      </c>
      <c r="G1939" s="21" t="s">
        <v>4754</v>
      </c>
      <c r="H1939" s="21" t="s">
        <v>4753</v>
      </c>
    </row>
    <row r="1940" ht="15.75" customHeight="1">
      <c r="A1940" s="21" t="s">
        <v>3952</v>
      </c>
      <c r="B1940" s="21">
        <v>19.59</v>
      </c>
      <c r="C1940" s="21">
        <v>6.04</v>
      </c>
      <c r="D1940" s="21" t="s">
        <v>4755</v>
      </c>
      <c r="E1940" s="21" t="s">
        <v>4753</v>
      </c>
      <c r="F1940" s="21" t="s">
        <v>4753</v>
      </c>
      <c r="G1940" s="21">
        <v>1.0</v>
      </c>
      <c r="H1940" s="21" t="s">
        <v>4753</v>
      </c>
    </row>
    <row r="1941" ht="15.75" customHeight="1">
      <c r="A1941" s="21" t="s">
        <v>3954</v>
      </c>
      <c r="B1941" s="21">
        <v>45.9</v>
      </c>
      <c r="C1941" s="21">
        <v>4.3</v>
      </c>
      <c r="D1941" s="21" t="s">
        <v>4755</v>
      </c>
      <c r="E1941" s="21" t="s">
        <v>4753</v>
      </c>
      <c r="F1941" s="21" t="s">
        <v>4753</v>
      </c>
      <c r="G1941" s="21">
        <v>1.0</v>
      </c>
      <c r="H1941" s="21" t="s">
        <v>4753</v>
      </c>
    </row>
    <row r="1942" ht="15.75" customHeight="1">
      <c r="A1942" s="21" t="s">
        <v>3956</v>
      </c>
      <c r="B1942" s="21">
        <v>17.06</v>
      </c>
      <c r="C1942" s="21">
        <v>8.75</v>
      </c>
      <c r="D1942" s="21" t="s">
        <v>4755</v>
      </c>
      <c r="E1942" s="21" t="s">
        <v>4753</v>
      </c>
      <c r="F1942" s="21" t="s">
        <v>4753</v>
      </c>
      <c r="G1942" s="21" t="s">
        <v>4754</v>
      </c>
      <c r="H1942" s="21" t="s">
        <v>4753</v>
      </c>
    </row>
    <row r="1943" ht="15.75" customHeight="1">
      <c r="A1943" s="21" t="s">
        <v>3958</v>
      </c>
      <c r="B1943" s="21">
        <v>32.07</v>
      </c>
      <c r="C1943" s="21">
        <v>5.25</v>
      </c>
      <c r="D1943" s="21" t="s">
        <v>4753</v>
      </c>
      <c r="E1943" s="21" t="s">
        <v>4753</v>
      </c>
      <c r="F1943" s="21" t="s">
        <v>4756</v>
      </c>
      <c r="G1943" s="21">
        <v>1.0</v>
      </c>
      <c r="H1943" s="21" t="s">
        <v>4753</v>
      </c>
    </row>
    <row r="1944" ht="15.75" customHeight="1">
      <c r="A1944" s="21" t="s">
        <v>3960</v>
      </c>
      <c r="B1944" s="21">
        <v>16.5</v>
      </c>
      <c r="C1944" s="21">
        <v>5.03</v>
      </c>
      <c r="D1944" s="21" t="s">
        <v>4753</v>
      </c>
      <c r="E1944" s="21" t="s">
        <v>4753</v>
      </c>
      <c r="F1944" s="21" t="s">
        <v>4753</v>
      </c>
      <c r="G1944" s="21">
        <v>1.0</v>
      </c>
      <c r="H1944" s="21" t="s">
        <v>4753</v>
      </c>
    </row>
    <row r="1945" ht="15.75" customHeight="1">
      <c r="A1945" s="21" t="s">
        <v>3962</v>
      </c>
      <c r="B1945" s="21">
        <v>31.4</v>
      </c>
      <c r="C1945" s="21">
        <v>5.88</v>
      </c>
      <c r="D1945" s="21" t="s">
        <v>4753</v>
      </c>
      <c r="E1945" s="21" t="s">
        <v>4753</v>
      </c>
      <c r="F1945" s="21" t="s">
        <v>4753</v>
      </c>
      <c r="G1945" s="21">
        <v>1.0</v>
      </c>
      <c r="H1945" s="21" t="s">
        <v>4753</v>
      </c>
    </row>
    <row r="1946" ht="15.75" customHeight="1">
      <c r="A1946" s="21" t="s">
        <v>3964</v>
      </c>
      <c r="B1946" s="21">
        <v>20.36</v>
      </c>
      <c r="C1946" s="21">
        <v>4.49</v>
      </c>
      <c r="D1946" s="21" t="s">
        <v>4753</v>
      </c>
      <c r="E1946" s="21" t="s">
        <v>4753</v>
      </c>
      <c r="F1946" s="21" t="s">
        <v>4753</v>
      </c>
      <c r="G1946" s="21" t="s">
        <v>4754</v>
      </c>
      <c r="H1946" s="21" t="s">
        <v>4753</v>
      </c>
    </row>
    <row r="1947" ht="15.75" customHeight="1">
      <c r="A1947" s="21" t="s">
        <v>3966</v>
      </c>
      <c r="B1947" s="21">
        <v>25.46</v>
      </c>
      <c r="C1947" s="21">
        <v>4.14</v>
      </c>
      <c r="D1947" s="21" t="s">
        <v>4753</v>
      </c>
      <c r="E1947" s="21" t="s">
        <v>4753</v>
      </c>
      <c r="F1947" s="21" t="s">
        <v>4753</v>
      </c>
      <c r="G1947" s="21">
        <v>1.0</v>
      </c>
      <c r="H1947" s="21" t="s">
        <v>4753</v>
      </c>
    </row>
    <row r="1948" ht="15.75" customHeight="1">
      <c r="A1948" s="21" t="s">
        <v>3968</v>
      </c>
      <c r="B1948" s="21">
        <v>17.09</v>
      </c>
      <c r="C1948" s="21">
        <v>5.8</v>
      </c>
      <c r="D1948" s="21" t="s">
        <v>4755</v>
      </c>
      <c r="E1948" s="21" t="s">
        <v>4753</v>
      </c>
      <c r="F1948" s="21" t="s">
        <v>4753</v>
      </c>
      <c r="G1948" s="21" t="s">
        <v>4754</v>
      </c>
      <c r="H1948" s="21" t="s">
        <v>4753</v>
      </c>
    </row>
    <row r="1949" ht="15.75" customHeight="1">
      <c r="A1949" s="21" t="s">
        <v>3970</v>
      </c>
      <c r="B1949" s="21">
        <v>20.83</v>
      </c>
      <c r="C1949" s="21">
        <v>5.12</v>
      </c>
      <c r="D1949" s="21" t="s">
        <v>4753</v>
      </c>
      <c r="E1949" s="21" t="s">
        <v>4753</v>
      </c>
      <c r="F1949" s="21" t="s">
        <v>4753</v>
      </c>
      <c r="G1949" s="21" t="s">
        <v>4754</v>
      </c>
      <c r="H1949" s="21" t="s">
        <v>4753</v>
      </c>
    </row>
    <row r="1950" ht="15.75" customHeight="1">
      <c r="A1950" s="21" t="s">
        <v>3972</v>
      </c>
      <c r="B1950" s="21">
        <v>18.92</v>
      </c>
      <c r="C1950" s="21">
        <v>5.98</v>
      </c>
      <c r="D1950" s="21" t="s">
        <v>4755</v>
      </c>
      <c r="E1950" s="21" t="s">
        <v>4753</v>
      </c>
      <c r="F1950" s="21" t="s">
        <v>4753</v>
      </c>
      <c r="G1950" s="21">
        <v>1.0</v>
      </c>
      <c r="H1950" s="21" t="s">
        <v>4753</v>
      </c>
    </row>
    <row r="1951" ht="15.75" customHeight="1">
      <c r="A1951" s="21" t="s">
        <v>3974</v>
      </c>
      <c r="B1951" s="21">
        <v>37.1</v>
      </c>
      <c r="C1951" s="21">
        <v>5.46</v>
      </c>
      <c r="D1951" s="21" t="s">
        <v>4753</v>
      </c>
      <c r="E1951" s="21" t="s">
        <v>4753</v>
      </c>
      <c r="F1951" s="21" t="s">
        <v>4753</v>
      </c>
      <c r="G1951" s="21" t="s">
        <v>4754</v>
      </c>
      <c r="H1951" s="21" t="s">
        <v>4753</v>
      </c>
    </row>
    <row r="1952" ht="15.75" customHeight="1">
      <c r="A1952" s="21" t="s">
        <v>3976</v>
      </c>
      <c r="B1952" s="21">
        <v>22.515</v>
      </c>
      <c r="C1952" s="21">
        <v>4.91</v>
      </c>
      <c r="D1952" s="21" t="s">
        <v>4755</v>
      </c>
      <c r="E1952" s="21" t="s">
        <v>4753</v>
      </c>
      <c r="F1952" s="21" t="s">
        <v>4756</v>
      </c>
      <c r="G1952" s="21">
        <v>1.0</v>
      </c>
      <c r="H1952" s="21" t="s">
        <v>4753</v>
      </c>
    </row>
    <row r="1953" ht="15.75" customHeight="1">
      <c r="A1953" s="21" t="s">
        <v>3978</v>
      </c>
      <c r="B1953" s="21">
        <v>32.7</v>
      </c>
      <c r="C1953" s="21">
        <v>4.66</v>
      </c>
      <c r="D1953" s="21" t="s">
        <v>4753</v>
      </c>
      <c r="E1953" s="21" t="s">
        <v>4753</v>
      </c>
      <c r="F1953" s="21" t="s">
        <v>4753</v>
      </c>
      <c r="G1953" s="21" t="s">
        <v>4754</v>
      </c>
      <c r="H1953" s="21" t="s">
        <v>4753</v>
      </c>
    </row>
    <row r="1954" ht="15.75" customHeight="1">
      <c r="A1954" s="21" t="s">
        <v>3980</v>
      </c>
      <c r="B1954" s="21">
        <v>17.75</v>
      </c>
      <c r="C1954" s="21">
        <v>6.8</v>
      </c>
      <c r="D1954" s="21" t="s">
        <v>4755</v>
      </c>
      <c r="E1954" s="21" t="s">
        <v>4753</v>
      </c>
      <c r="F1954" s="21" t="s">
        <v>4753</v>
      </c>
      <c r="G1954" s="21">
        <v>1.0</v>
      </c>
      <c r="H1954" s="21" t="s">
        <v>4753</v>
      </c>
    </row>
    <row r="1955" ht="15.75" customHeight="1">
      <c r="A1955" s="21" t="s">
        <v>3982</v>
      </c>
      <c r="B1955" s="21">
        <v>33.63</v>
      </c>
      <c r="C1955" s="21">
        <v>4.47</v>
      </c>
      <c r="D1955" s="21" t="s">
        <v>4755</v>
      </c>
      <c r="E1955" s="21" t="s">
        <v>4753</v>
      </c>
      <c r="F1955" s="21" t="s">
        <v>4753</v>
      </c>
      <c r="G1955" s="21" t="s">
        <v>4754</v>
      </c>
      <c r="H1955" s="21" t="s">
        <v>4753</v>
      </c>
    </row>
    <row r="1956" ht="15.75" customHeight="1">
      <c r="A1956" s="21" t="s">
        <v>3984</v>
      </c>
      <c r="B1956" s="21">
        <v>34.8</v>
      </c>
      <c r="C1956" s="21">
        <v>4.08</v>
      </c>
      <c r="D1956" s="21" t="s">
        <v>4755</v>
      </c>
      <c r="E1956" s="21" t="s">
        <v>4753</v>
      </c>
      <c r="F1956" s="21" t="s">
        <v>4753</v>
      </c>
      <c r="G1956" s="21">
        <v>1.0</v>
      </c>
      <c r="H1956" s="21" t="s">
        <v>4753</v>
      </c>
    </row>
    <row r="1957" ht="15.75" customHeight="1">
      <c r="A1957" s="21" t="s">
        <v>3986</v>
      </c>
      <c r="B1957" s="21">
        <v>16.81</v>
      </c>
      <c r="C1957" s="21">
        <v>5.51</v>
      </c>
      <c r="D1957" s="21" t="s">
        <v>4755</v>
      </c>
      <c r="E1957" s="21" t="s">
        <v>4753</v>
      </c>
      <c r="F1957" s="21" t="s">
        <v>4753</v>
      </c>
      <c r="G1957" s="21">
        <v>1.0</v>
      </c>
      <c r="H1957" s="21" t="s">
        <v>4753</v>
      </c>
    </row>
    <row r="1958" ht="15.75" customHeight="1">
      <c r="A1958" s="21" t="s">
        <v>3988</v>
      </c>
      <c r="B1958" s="21">
        <v>16.69</v>
      </c>
      <c r="C1958" s="21">
        <v>8.4</v>
      </c>
      <c r="D1958" s="21" t="s">
        <v>4755</v>
      </c>
      <c r="E1958" s="21" t="s">
        <v>4753</v>
      </c>
      <c r="F1958" s="21" t="s">
        <v>4753</v>
      </c>
      <c r="G1958" s="21" t="s">
        <v>4754</v>
      </c>
      <c r="H1958" s="21" t="s">
        <v>4753</v>
      </c>
    </row>
    <row r="1959" ht="15.75" customHeight="1">
      <c r="A1959" s="21" t="s">
        <v>3990</v>
      </c>
      <c r="B1959" s="21">
        <v>23.21</v>
      </c>
      <c r="C1959" s="21">
        <v>5.14</v>
      </c>
      <c r="D1959" s="21" t="s">
        <v>4755</v>
      </c>
      <c r="E1959" s="21" t="s">
        <v>4753</v>
      </c>
      <c r="F1959" s="21" t="s">
        <v>4753</v>
      </c>
      <c r="G1959" s="21">
        <v>1.0</v>
      </c>
      <c r="H1959" s="21" t="s">
        <v>4753</v>
      </c>
    </row>
    <row r="1960" ht="15.75" customHeight="1">
      <c r="A1960" s="21" t="s">
        <v>3992</v>
      </c>
      <c r="B1960" s="21">
        <v>25.175</v>
      </c>
      <c r="C1960" s="21">
        <v>5.21</v>
      </c>
      <c r="D1960" s="21" t="s">
        <v>4755</v>
      </c>
      <c r="E1960" s="21" t="s">
        <v>4753</v>
      </c>
      <c r="F1960" s="21" t="s">
        <v>4753</v>
      </c>
      <c r="G1960" s="21">
        <v>1.0</v>
      </c>
      <c r="H1960" s="21" t="s">
        <v>4753</v>
      </c>
    </row>
    <row r="1961" ht="15.75" customHeight="1">
      <c r="A1961" s="21" t="s">
        <v>3994</v>
      </c>
      <c r="B1961" s="21">
        <v>34.77</v>
      </c>
      <c r="C1961" s="21">
        <v>6.23</v>
      </c>
      <c r="D1961" s="21" t="s">
        <v>4753</v>
      </c>
      <c r="E1961" s="21" t="s">
        <v>4753</v>
      </c>
      <c r="F1961" s="21" t="s">
        <v>4753</v>
      </c>
      <c r="G1961" s="21" t="s">
        <v>4754</v>
      </c>
      <c r="H1961" s="21" t="s">
        <v>4753</v>
      </c>
    </row>
    <row r="1962" ht="15.75" customHeight="1">
      <c r="A1962" s="21" t="s">
        <v>3996</v>
      </c>
      <c r="B1962" s="21">
        <v>27.7</v>
      </c>
      <c r="C1962" s="21">
        <v>5.6</v>
      </c>
      <c r="D1962" s="21" t="s">
        <v>4753</v>
      </c>
      <c r="E1962" s="21" t="s">
        <v>4753</v>
      </c>
      <c r="F1962" s="21" t="s">
        <v>4753</v>
      </c>
      <c r="G1962" s="21">
        <v>1.0</v>
      </c>
      <c r="H1962" s="21" t="s">
        <v>4753</v>
      </c>
    </row>
    <row r="1963" ht="15.75" customHeight="1">
      <c r="A1963" s="21" t="s">
        <v>3998</v>
      </c>
      <c r="B1963" s="21">
        <v>19.12</v>
      </c>
      <c r="C1963" s="21">
        <v>4.72</v>
      </c>
      <c r="D1963" s="21" t="s">
        <v>4755</v>
      </c>
      <c r="E1963" s="21" t="s">
        <v>4753</v>
      </c>
      <c r="F1963" s="21" t="s">
        <v>4753</v>
      </c>
      <c r="G1963" s="21">
        <v>1.0</v>
      </c>
      <c r="H1963" s="21" t="s">
        <v>4753</v>
      </c>
    </row>
    <row r="1964" ht="15.75" customHeight="1">
      <c r="A1964" s="21" t="s">
        <v>4000</v>
      </c>
      <c r="B1964" s="21">
        <v>32.67</v>
      </c>
      <c r="C1964" s="21">
        <v>4.67</v>
      </c>
      <c r="D1964" s="21" t="s">
        <v>4753</v>
      </c>
      <c r="E1964" s="21" t="s">
        <v>4753</v>
      </c>
      <c r="F1964" s="21" t="s">
        <v>4756</v>
      </c>
      <c r="G1964" s="21">
        <v>1.0</v>
      </c>
      <c r="H1964" s="21" t="s">
        <v>4753</v>
      </c>
    </row>
    <row r="1965" ht="15.75" customHeight="1">
      <c r="A1965" s="21" t="s">
        <v>4002</v>
      </c>
      <c r="B1965" s="21">
        <v>28.5</v>
      </c>
      <c r="C1965" s="21">
        <v>6.11</v>
      </c>
      <c r="D1965" s="21" t="s">
        <v>4753</v>
      </c>
      <c r="E1965" s="21" t="s">
        <v>4753</v>
      </c>
      <c r="F1965" s="21" t="s">
        <v>4753</v>
      </c>
      <c r="G1965" s="21">
        <v>1.0</v>
      </c>
      <c r="H1965" s="21" t="s">
        <v>4753</v>
      </c>
    </row>
    <row r="1966" ht="15.75" customHeight="1">
      <c r="A1966" s="21" t="s">
        <v>4004</v>
      </c>
      <c r="B1966" s="21">
        <v>39.27</v>
      </c>
      <c r="C1966" s="21">
        <v>6.25</v>
      </c>
      <c r="D1966" s="21" t="s">
        <v>4753</v>
      </c>
      <c r="E1966" s="21" t="s">
        <v>4753</v>
      </c>
      <c r="F1966" s="21" t="s">
        <v>4753</v>
      </c>
      <c r="G1966" s="21" t="s">
        <v>4754</v>
      </c>
      <c r="H1966" s="21" t="s">
        <v>4753</v>
      </c>
    </row>
    <row r="1967" ht="15.75" customHeight="1">
      <c r="A1967" s="21" t="s">
        <v>4006</v>
      </c>
      <c r="B1967" s="21">
        <v>32.49</v>
      </c>
      <c r="C1967" s="21">
        <v>4.0</v>
      </c>
      <c r="D1967" s="21" t="s">
        <v>4755</v>
      </c>
      <c r="E1967" s="21" t="s">
        <v>4753</v>
      </c>
      <c r="F1967" s="21" t="s">
        <v>4753</v>
      </c>
      <c r="G1967" s="21" t="s">
        <v>4754</v>
      </c>
      <c r="H1967" s="21" t="s">
        <v>4753</v>
      </c>
    </row>
    <row r="1968" ht="15.75" customHeight="1">
      <c r="A1968" s="21" t="s">
        <v>4008</v>
      </c>
      <c r="B1968" s="21">
        <v>23.7</v>
      </c>
      <c r="C1968" s="21">
        <v>5.55</v>
      </c>
      <c r="D1968" s="21" t="s">
        <v>4755</v>
      </c>
      <c r="E1968" s="21" t="s">
        <v>4753</v>
      </c>
      <c r="F1968" s="21" t="s">
        <v>4753</v>
      </c>
      <c r="G1968" s="21" t="s">
        <v>4754</v>
      </c>
      <c r="H1968" s="21" t="s">
        <v>4753</v>
      </c>
    </row>
    <row r="1969" ht="15.75" customHeight="1">
      <c r="A1969" s="21" t="s">
        <v>4010</v>
      </c>
      <c r="B1969" s="21">
        <v>30.4</v>
      </c>
      <c r="C1969" s="21">
        <v>5.95</v>
      </c>
      <c r="D1969" s="21" t="s">
        <v>4753</v>
      </c>
      <c r="E1969" s="21" t="s">
        <v>4755</v>
      </c>
      <c r="F1969" s="21" t="s">
        <v>4753</v>
      </c>
      <c r="G1969" s="21">
        <v>1.0</v>
      </c>
      <c r="H1969" s="21" t="s">
        <v>4753</v>
      </c>
    </row>
    <row r="1970" ht="15.75" customHeight="1">
      <c r="A1970" s="21" t="s">
        <v>4012</v>
      </c>
      <c r="B1970" s="21">
        <v>38.94</v>
      </c>
      <c r="C1970" s="21">
        <v>4.36</v>
      </c>
      <c r="D1970" s="21" t="s">
        <v>4753</v>
      </c>
      <c r="E1970" s="21" t="s">
        <v>4753</v>
      </c>
      <c r="F1970" s="21" t="s">
        <v>4756</v>
      </c>
      <c r="G1970" s="21">
        <v>1.0</v>
      </c>
      <c r="H1970" s="21" t="s">
        <v>4753</v>
      </c>
    </row>
    <row r="1971" ht="15.75" customHeight="1">
      <c r="A1971" s="21" t="s">
        <v>4014</v>
      </c>
      <c r="B1971" s="21">
        <v>31.02</v>
      </c>
      <c r="C1971" s="21">
        <v>4.84</v>
      </c>
      <c r="D1971" s="21" t="s">
        <v>4753</v>
      </c>
      <c r="E1971" s="21" t="s">
        <v>4753</v>
      </c>
      <c r="F1971" s="21" t="s">
        <v>4756</v>
      </c>
      <c r="G1971" s="21">
        <v>1.0</v>
      </c>
      <c r="H1971" s="21" t="s">
        <v>4753</v>
      </c>
    </row>
    <row r="1972" ht="15.75" customHeight="1">
      <c r="A1972" s="21" t="s">
        <v>4016</v>
      </c>
      <c r="B1972" s="21">
        <v>17.5</v>
      </c>
      <c r="C1972" s="21">
        <v>4.56</v>
      </c>
      <c r="D1972" s="21" t="s">
        <v>4753</v>
      </c>
      <c r="E1972" s="21" t="s">
        <v>4753</v>
      </c>
      <c r="F1972" s="21" t="s">
        <v>4753</v>
      </c>
      <c r="G1972" s="21">
        <v>1.0</v>
      </c>
      <c r="H1972" s="21" t="s">
        <v>4753</v>
      </c>
    </row>
    <row r="1973" ht="15.75" customHeight="1">
      <c r="A1973" s="21" t="s">
        <v>4018</v>
      </c>
      <c r="B1973" s="21">
        <v>34.8</v>
      </c>
      <c r="C1973" s="21">
        <v>4.42</v>
      </c>
      <c r="D1973" s="21" t="s">
        <v>4755</v>
      </c>
      <c r="E1973" s="21" t="s">
        <v>4755</v>
      </c>
      <c r="F1973" s="21" t="s">
        <v>4753</v>
      </c>
      <c r="G1973" s="21">
        <v>2.0</v>
      </c>
      <c r="H1973" s="21" t="s">
        <v>4753</v>
      </c>
    </row>
    <row r="1974" ht="15.75" customHeight="1">
      <c r="A1974" s="21" t="s">
        <v>4020</v>
      </c>
      <c r="B1974" s="21">
        <v>17.3</v>
      </c>
      <c r="C1974" s="21">
        <v>7.66</v>
      </c>
      <c r="D1974" s="21" t="s">
        <v>4755</v>
      </c>
      <c r="E1974" s="21" t="s">
        <v>4753</v>
      </c>
      <c r="F1974" s="21" t="s">
        <v>4753</v>
      </c>
      <c r="G1974" s="21">
        <v>1.0</v>
      </c>
      <c r="H1974" s="21" t="s">
        <v>4753</v>
      </c>
    </row>
    <row r="1975" ht="15.75" customHeight="1">
      <c r="A1975" s="21" t="s">
        <v>4022</v>
      </c>
      <c r="B1975" s="21">
        <v>32.25</v>
      </c>
      <c r="C1975" s="21">
        <v>5.2</v>
      </c>
      <c r="D1975" s="21" t="s">
        <v>4755</v>
      </c>
      <c r="E1975" s="21" t="s">
        <v>4753</v>
      </c>
      <c r="F1975" s="21" t="s">
        <v>4753</v>
      </c>
      <c r="G1975" s="21" t="s">
        <v>4754</v>
      </c>
      <c r="H1975" s="21" t="s">
        <v>4753</v>
      </c>
    </row>
    <row r="1976" ht="15.75" customHeight="1">
      <c r="A1976" s="21" t="s">
        <v>4024</v>
      </c>
      <c r="B1976" s="21">
        <v>42.4</v>
      </c>
      <c r="C1976" s="21">
        <v>5.53</v>
      </c>
      <c r="D1976" s="21" t="s">
        <v>4755</v>
      </c>
      <c r="E1976" s="21" t="s">
        <v>4753</v>
      </c>
      <c r="F1976" s="21" t="s">
        <v>4753</v>
      </c>
      <c r="G1976" s="21" t="s">
        <v>4754</v>
      </c>
      <c r="H1976" s="21" t="s">
        <v>4753</v>
      </c>
    </row>
    <row r="1977" ht="15.75" customHeight="1">
      <c r="A1977" s="21" t="s">
        <v>4026</v>
      </c>
      <c r="B1977" s="21">
        <v>38.665</v>
      </c>
      <c r="C1977" s="21">
        <v>4.86</v>
      </c>
      <c r="D1977" s="21" t="s">
        <v>4753</v>
      </c>
      <c r="E1977" s="21" t="s">
        <v>4755</v>
      </c>
      <c r="F1977" s="21" t="s">
        <v>4753</v>
      </c>
      <c r="G1977" s="21">
        <v>1.0</v>
      </c>
      <c r="H1977" s="21" t="s">
        <v>4753</v>
      </c>
    </row>
    <row r="1978" ht="15.75" customHeight="1">
      <c r="A1978" s="21" t="s">
        <v>4028</v>
      </c>
      <c r="B1978" s="21">
        <v>29.92</v>
      </c>
      <c r="C1978" s="21">
        <v>5.49</v>
      </c>
      <c r="D1978" s="21" t="s">
        <v>4755</v>
      </c>
      <c r="E1978" s="21" t="s">
        <v>4753</v>
      </c>
      <c r="F1978" s="21" t="s">
        <v>4753</v>
      </c>
      <c r="G1978" s="21" t="s">
        <v>4754</v>
      </c>
      <c r="H1978" s="21" t="s">
        <v>4753</v>
      </c>
    </row>
    <row r="1979" ht="15.75" customHeight="1">
      <c r="A1979" s="21" t="s">
        <v>4030</v>
      </c>
      <c r="B1979" s="21">
        <v>29.48</v>
      </c>
      <c r="C1979" s="21">
        <v>4.09</v>
      </c>
      <c r="D1979" s="21" t="s">
        <v>4755</v>
      </c>
      <c r="E1979" s="21" t="s">
        <v>4753</v>
      </c>
      <c r="F1979" s="21" t="s">
        <v>4753</v>
      </c>
      <c r="G1979" s="21" t="s">
        <v>4754</v>
      </c>
      <c r="H1979" s="21" t="s">
        <v>4753</v>
      </c>
    </row>
    <row r="1980" ht="15.75" customHeight="1">
      <c r="A1980" s="21" t="s">
        <v>4032</v>
      </c>
      <c r="B1980" s="21">
        <v>28.785</v>
      </c>
      <c r="C1980" s="21">
        <v>4.31</v>
      </c>
      <c r="D1980" s="21" t="s">
        <v>4755</v>
      </c>
      <c r="E1980" s="21" t="s">
        <v>4753</v>
      </c>
      <c r="F1980" s="21" t="s">
        <v>4753</v>
      </c>
      <c r="G1980" s="21" t="s">
        <v>4754</v>
      </c>
      <c r="H1980" s="21" t="s">
        <v>4753</v>
      </c>
    </row>
    <row r="1981" ht="15.75" customHeight="1">
      <c r="A1981" s="21" t="s">
        <v>4034</v>
      </c>
      <c r="B1981" s="21">
        <v>19.8</v>
      </c>
      <c r="C1981" s="21">
        <v>4.0</v>
      </c>
      <c r="D1981" s="21" t="s">
        <v>4755</v>
      </c>
      <c r="E1981" s="21" t="s">
        <v>4753</v>
      </c>
      <c r="F1981" s="21" t="s">
        <v>4753</v>
      </c>
      <c r="G1981" s="21" t="s">
        <v>4754</v>
      </c>
      <c r="H1981" s="21" t="s">
        <v>4753</v>
      </c>
    </row>
    <row r="1982" ht="15.75" customHeight="1">
      <c r="A1982" s="21" t="s">
        <v>4036</v>
      </c>
      <c r="B1982" s="21">
        <v>35.53</v>
      </c>
      <c r="C1982" s="21">
        <v>4.68</v>
      </c>
      <c r="D1982" s="21" t="s">
        <v>4753</v>
      </c>
      <c r="E1982" s="21" t="s">
        <v>4753</v>
      </c>
      <c r="F1982" s="21" t="s">
        <v>4756</v>
      </c>
      <c r="G1982" s="21">
        <v>1.0</v>
      </c>
      <c r="H1982" s="21" t="s">
        <v>4753</v>
      </c>
    </row>
    <row r="1983" ht="15.75" customHeight="1">
      <c r="A1983" s="21" t="s">
        <v>4038</v>
      </c>
      <c r="B1983" s="21">
        <v>21.47</v>
      </c>
      <c r="C1983" s="21">
        <v>4.02</v>
      </c>
      <c r="D1983" s="21" t="s">
        <v>4755</v>
      </c>
      <c r="E1983" s="21" t="s">
        <v>4753</v>
      </c>
      <c r="F1983" s="21" t="s">
        <v>4753</v>
      </c>
      <c r="G1983" s="21">
        <v>1.0</v>
      </c>
      <c r="H1983" s="21" t="s">
        <v>4753</v>
      </c>
    </row>
    <row r="1984" ht="15.75" customHeight="1">
      <c r="A1984" s="21" t="s">
        <v>4040</v>
      </c>
      <c r="B1984" s="21">
        <v>25.9</v>
      </c>
      <c r="C1984" s="21">
        <v>5.12</v>
      </c>
      <c r="D1984" s="21" t="s">
        <v>4753</v>
      </c>
      <c r="E1984" s="21" t="s">
        <v>4753</v>
      </c>
      <c r="F1984" s="21" t="s">
        <v>4756</v>
      </c>
      <c r="G1984" s="21">
        <v>1.0</v>
      </c>
      <c r="H1984" s="21" t="s">
        <v>4753</v>
      </c>
    </row>
    <row r="1985" ht="15.75" customHeight="1">
      <c r="A1985" s="21" t="s">
        <v>4042</v>
      </c>
      <c r="B1985" s="21">
        <v>20.81</v>
      </c>
      <c r="C1985" s="21">
        <v>5.52</v>
      </c>
      <c r="D1985" s="21" t="s">
        <v>4753</v>
      </c>
      <c r="E1985" s="21" t="s">
        <v>4753</v>
      </c>
      <c r="F1985" s="21" t="s">
        <v>4753</v>
      </c>
      <c r="G1985" s="21" t="s">
        <v>4754</v>
      </c>
      <c r="H1985" s="21" t="s">
        <v>4753</v>
      </c>
    </row>
    <row r="1986" ht="15.75" customHeight="1">
      <c r="A1986" s="21" t="s">
        <v>4044</v>
      </c>
      <c r="B1986" s="21">
        <v>25.84</v>
      </c>
      <c r="C1986" s="21">
        <v>5.81</v>
      </c>
      <c r="D1986" s="21" t="s">
        <v>4755</v>
      </c>
      <c r="E1986" s="21" t="s">
        <v>4753</v>
      </c>
      <c r="F1986" s="21" t="s">
        <v>4756</v>
      </c>
      <c r="G1986" s="21">
        <v>1.0</v>
      </c>
      <c r="H1986" s="21" t="s">
        <v>4753</v>
      </c>
    </row>
    <row r="1987" ht="15.75" customHeight="1">
      <c r="A1987" s="21" t="s">
        <v>4046</v>
      </c>
      <c r="B1987" s="21">
        <v>30.95</v>
      </c>
      <c r="C1987" s="21">
        <v>5.16</v>
      </c>
      <c r="D1987" s="21" t="s">
        <v>4753</v>
      </c>
      <c r="E1987" s="21" t="s">
        <v>4753</v>
      </c>
      <c r="F1987" s="21" t="s">
        <v>4756</v>
      </c>
      <c r="G1987" s="21">
        <v>1.0</v>
      </c>
      <c r="H1987" s="21" t="s">
        <v>4753</v>
      </c>
    </row>
    <row r="1988" ht="15.75" customHeight="1">
      <c r="A1988" s="21" t="s">
        <v>4048</v>
      </c>
      <c r="B1988" s="21">
        <v>30.54</v>
      </c>
      <c r="C1988" s="21">
        <v>5.0</v>
      </c>
      <c r="D1988" s="21" t="s">
        <v>4753</v>
      </c>
      <c r="E1988" s="21" t="s">
        <v>4753</v>
      </c>
      <c r="F1988" s="21" t="s">
        <v>4756</v>
      </c>
      <c r="G1988" s="21">
        <v>1.0</v>
      </c>
      <c r="H1988" s="21" t="s">
        <v>4753</v>
      </c>
    </row>
    <row r="1989" ht="15.75" customHeight="1">
      <c r="A1989" s="21" t="s">
        <v>4050</v>
      </c>
      <c r="B1989" s="21">
        <v>33.915</v>
      </c>
      <c r="C1989" s="21">
        <v>5.84</v>
      </c>
      <c r="D1989" s="21" t="s">
        <v>4755</v>
      </c>
      <c r="E1989" s="21" t="s">
        <v>4753</v>
      </c>
      <c r="F1989" s="21" t="s">
        <v>4753</v>
      </c>
      <c r="G1989" s="21" t="s">
        <v>4754</v>
      </c>
      <c r="H1989" s="21" t="s">
        <v>4753</v>
      </c>
    </row>
    <row r="1990" ht="15.75" customHeight="1">
      <c r="A1990" s="21" t="s">
        <v>4052</v>
      </c>
      <c r="B1990" s="21">
        <v>33.31</v>
      </c>
      <c r="C1990" s="21">
        <v>4.19</v>
      </c>
      <c r="D1990" s="21" t="s">
        <v>4753</v>
      </c>
      <c r="E1990" s="21" t="s">
        <v>4753</v>
      </c>
      <c r="F1990" s="21" t="s">
        <v>4756</v>
      </c>
      <c r="G1990" s="21">
        <v>1.0</v>
      </c>
      <c r="H1990" s="21" t="s">
        <v>4753</v>
      </c>
    </row>
    <row r="1991" ht="15.75" customHeight="1">
      <c r="A1991" s="21" t="s">
        <v>4054</v>
      </c>
      <c r="B1991" s="21">
        <v>25.745</v>
      </c>
      <c r="C1991" s="21">
        <v>4.62</v>
      </c>
      <c r="D1991" s="21" t="s">
        <v>4755</v>
      </c>
      <c r="E1991" s="21" t="s">
        <v>4753</v>
      </c>
      <c r="F1991" s="21" t="s">
        <v>4753</v>
      </c>
      <c r="G1991" s="21" t="s">
        <v>4754</v>
      </c>
      <c r="H1991" s="21" t="s">
        <v>4753</v>
      </c>
    </row>
    <row r="1992" ht="15.75" customHeight="1">
      <c r="A1992" s="21" t="s">
        <v>4056</v>
      </c>
      <c r="B1992" s="21">
        <v>37.1</v>
      </c>
      <c r="C1992" s="21">
        <v>6.24</v>
      </c>
      <c r="D1992" s="21" t="s">
        <v>4753</v>
      </c>
      <c r="E1992" s="21" t="s">
        <v>4753</v>
      </c>
      <c r="F1992" s="21" t="s">
        <v>4753</v>
      </c>
      <c r="G1992" s="21" t="s">
        <v>4754</v>
      </c>
      <c r="H1992" s="21" t="s">
        <v>4753</v>
      </c>
    </row>
    <row r="1993" ht="15.75" customHeight="1">
      <c r="A1993" s="21" t="s">
        <v>4058</v>
      </c>
      <c r="B1993" s="21">
        <v>35.435</v>
      </c>
      <c r="C1993" s="21">
        <v>5.81</v>
      </c>
      <c r="D1993" s="21" t="s">
        <v>4753</v>
      </c>
      <c r="E1993" s="21" t="s">
        <v>4753</v>
      </c>
      <c r="F1993" s="21" t="s">
        <v>4753</v>
      </c>
      <c r="G1993" s="21" t="s">
        <v>4754</v>
      </c>
      <c r="H1993" s="21" t="s">
        <v>4753</v>
      </c>
    </row>
    <row r="1994" ht="15.75" customHeight="1">
      <c r="A1994" s="21" t="s">
        <v>4060</v>
      </c>
      <c r="B1994" s="21">
        <v>20.4</v>
      </c>
      <c r="C1994" s="21">
        <v>4.83</v>
      </c>
      <c r="D1994" s="21" t="s">
        <v>4753</v>
      </c>
      <c r="E1994" s="21" t="s">
        <v>4753</v>
      </c>
      <c r="F1994" s="21" t="s">
        <v>4753</v>
      </c>
      <c r="G1994" s="21" t="s">
        <v>4754</v>
      </c>
      <c r="H1994" s="21" t="s">
        <v>4753</v>
      </c>
    </row>
    <row r="1995" ht="15.75" customHeight="1">
      <c r="A1995" s="21" t="s">
        <v>4062</v>
      </c>
      <c r="B1995" s="21">
        <v>42.13</v>
      </c>
      <c r="C1995" s="21">
        <v>5.72</v>
      </c>
      <c r="D1995" s="21" t="s">
        <v>4755</v>
      </c>
      <c r="E1995" s="21" t="s">
        <v>4753</v>
      </c>
      <c r="F1995" s="21" t="s">
        <v>4756</v>
      </c>
      <c r="G1995" s="21">
        <v>1.0</v>
      </c>
      <c r="H1995" s="21" t="s">
        <v>4753</v>
      </c>
    </row>
    <row r="1996" ht="15.75" customHeight="1">
      <c r="A1996" s="21" t="s">
        <v>4064</v>
      </c>
      <c r="B1996" s="21">
        <v>33.99</v>
      </c>
      <c r="C1996" s="21">
        <v>4.83</v>
      </c>
      <c r="D1996" s="21" t="s">
        <v>4755</v>
      </c>
      <c r="E1996" s="21" t="s">
        <v>4753</v>
      </c>
      <c r="F1996" s="21" t="s">
        <v>4756</v>
      </c>
      <c r="G1996" s="21">
        <v>1.0</v>
      </c>
      <c r="H1996" s="21" t="s">
        <v>4753</v>
      </c>
    </row>
    <row r="1997" ht="15.75" customHeight="1">
      <c r="A1997" s="21" t="s">
        <v>4066</v>
      </c>
      <c r="B1997" s="21">
        <v>28.595</v>
      </c>
      <c r="C1997" s="21">
        <v>4.14</v>
      </c>
      <c r="D1997" s="21" t="s">
        <v>4755</v>
      </c>
      <c r="E1997" s="21" t="s">
        <v>4753</v>
      </c>
      <c r="F1997" s="21" t="s">
        <v>4756</v>
      </c>
      <c r="G1997" s="21">
        <v>1.0</v>
      </c>
      <c r="H1997" s="21" t="s">
        <v>4753</v>
      </c>
    </row>
    <row r="1998" ht="15.75" customHeight="1">
      <c r="A1998" s="21" t="s">
        <v>4068</v>
      </c>
      <c r="B1998" s="21">
        <v>20.8</v>
      </c>
      <c r="C1998" s="21">
        <v>4.07</v>
      </c>
      <c r="D1998" s="21" t="s">
        <v>4755</v>
      </c>
      <c r="E1998" s="21" t="s">
        <v>4753</v>
      </c>
      <c r="F1998" s="21" t="s">
        <v>4756</v>
      </c>
      <c r="G1998" s="21">
        <v>1.0</v>
      </c>
      <c r="H1998" s="21" t="s">
        <v>4753</v>
      </c>
    </row>
    <row r="1999" ht="15.75" customHeight="1">
      <c r="A1999" s="21" t="s">
        <v>4070</v>
      </c>
      <c r="B1999" s="21">
        <v>23.465</v>
      </c>
      <c r="C1999" s="21">
        <v>6.26</v>
      </c>
      <c r="D1999" s="21" t="s">
        <v>4755</v>
      </c>
      <c r="E1999" s="21" t="s">
        <v>4753</v>
      </c>
      <c r="F1999" s="21" t="s">
        <v>4756</v>
      </c>
      <c r="G1999" s="21">
        <v>1.0</v>
      </c>
      <c r="H1999" s="21" t="s">
        <v>4753</v>
      </c>
    </row>
    <row r="2000" ht="15.75" customHeight="1">
      <c r="A2000" s="21" t="s">
        <v>4072</v>
      </c>
      <c r="B2000" s="21">
        <v>40.185</v>
      </c>
      <c r="C2000" s="21">
        <v>5.88</v>
      </c>
      <c r="D2000" s="21" t="s">
        <v>4755</v>
      </c>
      <c r="E2000" s="21" t="s">
        <v>4753</v>
      </c>
      <c r="F2000" s="21" t="s">
        <v>4753</v>
      </c>
      <c r="G2000" s="21" t="s">
        <v>4754</v>
      </c>
      <c r="H2000" s="21" t="s">
        <v>4753</v>
      </c>
    </row>
    <row r="2001" ht="15.75" customHeight="1">
      <c r="A2001" s="21" t="s">
        <v>4074</v>
      </c>
      <c r="B2001" s="21">
        <v>21.89</v>
      </c>
      <c r="C2001" s="21">
        <v>5.72</v>
      </c>
      <c r="D2001" s="21" t="s">
        <v>4755</v>
      </c>
      <c r="E2001" s="21" t="s">
        <v>4753</v>
      </c>
      <c r="F2001" s="21" t="s">
        <v>4753</v>
      </c>
      <c r="G2001" s="21" t="s">
        <v>4754</v>
      </c>
      <c r="H2001" s="21" t="s">
        <v>4753</v>
      </c>
    </row>
    <row r="2002" ht="15.75" customHeight="1">
      <c r="A2002" s="21" t="s">
        <v>4076</v>
      </c>
      <c r="B2002" s="21">
        <v>29.34</v>
      </c>
      <c r="C2002" s="21">
        <v>6.09</v>
      </c>
      <c r="D2002" s="21" t="s">
        <v>4755</v>
      </c>
      <c r="E2002" s="21" t="s">
        <v>4755</v>
      </c>
      <c r="F2002" s="21" t="s">
        <v>4753</v>
      </c>
      <c r="G2002" s="21">
        <v>2.0</v>
      </c>
      <c r="H2002" s="21" t="s">
        <v>4753</v>
      </c>
    </row>
    <row r="2003" ht="15.75" customHeight="1">
      <c r="A2003" s="21" t="s">
        <v>4078</v>
      </c>
      <c r="B2003" s="21">
        <v>22.61</v>
      </c>
      <c r="C2003" s="21">
        <v>4.25</v>
      </c>
      <c r="D2003" s="21" t="s">
        <v>4755</v>
      </c>
      <c r="E2003" s="21" t="s">
        <v>4753</v>
      </c>
      <c r="F2003" s="21" t="s">
        <v>4753</v>
      </c>
      <c r="G2003" s="21" t="s">
        <v>4754</v>
      </c>
      <c r="H2003" s="21" t="s">
        <v>4753</v>
      </c>
    </row>
    <row r="2004" ht="15.75" customHeight="1">
      <c r="A2004" s="21" t="s">
        <v>4080</v>
      </c>
      <c r="B2004" s="21">
        <v>22.23</v>
      </c>
      <c r="C2004" s="21">
        <v>6.09</v>
      </c>
      <c r="D2004" s="21" t="s">
        <v>4755</v>
      </c>
      <c r="E2004" s="21" t="s">
        <v>4753</v>
      </c>
      <c r="F2004" s="21" t="s">
        <v>4753</v>
      </c>
      <c r="G2004" s="21" t="s">
        <v>4754</v>
      </c>
      <c r="H2004" s="21" t="s">
        <v>4753</v>
      </c>
    </row>
    <row r="2005" ht="15.75" customHeight="1">
      <c r="A2005" s="21" t="s">
        <v>4082</v>
      </c>
      <c r="B2005" s="21">
        <v>33.4</v>
      </c>
      <c r="C2005" s="21">
        <v>5.51</v>
      </c>
      <c r="D2005" s="21" t="s">
        <v>4753</v>
      </c>
      <c r="E2005" s="21" t="s">
        <v>4753</v>
      </c>
      <c r="F2005" s="21" t="s">
        <v>4753</v>
      </c>
      <c r="G2005" s="21" t="s">
        <v>4754</v>
      </c>
      <c r="H2005" s="21" t="s">
        <v>4753</v>
      </c>
    </row>
    <row r="2006" ht="15.75" customHeight="1">
      <c r="A2006" s="21" t="s">
        <v>4084</v>
      </c>
      <c r="B2006" s="21">
        <v>33.11</v>
      </c>
      <c r="C2006" s="21">
        <v>5.63</v>
      </c>
      <c r="D2006" s="21" t="s">
        <v>4753</v>
      </c>
      <c r="E2006" s="21" t="s">
        <v>4753</v>
      </c>
      <c r="F2006" s="21" t="s">
        <v>4753</v>
      </c>
      <c r="G2006" s="21" t="s">
        <v>4754</v>
      </c>
      <c r="H2006" s="21" t="s">
        <v>4753</v>
      </c>
    </row>
    <row r="2007" ht="15.75" customHeight="1">
      <c r="A2007" s="21" t="s">
        <v>4086</v>
      </c>
      <c r="B2007" s="21">
        <v>16.815</v>
      </c>
      <c r="C2007" s="21">
        <v>5.29</v>
      </c>
      <c r="D2007" s="21" t="s">
        <v>4755</v>
      </c>
      <c r="E2007" s="21" t="s">
        <v>4753</v>
      </c>
      <c r="F2007" s="21" t="s">
        <v>4753</v>
      </c>
      <c r="G2007" s="21" t="s">
        <v>4754</v>
      </c>
      <c r="H2007" s="21" t="s">
        <v>4753</v>
      </c>
    </row>
    <row r="2008" ht="15.75" customHeight="1">
      <c r="A2008" s="21" t="s">
        <v>4088</v>
      </c>
      <c r="B2008" s="21">
        <v>25.61</v>
      </c>
      <c r="C2008" s="21">
        <v>4.0</v>
      </c>
      <c r="D2008" s="21" t="s">
        <v>4753</v>
      </c>
      <c r="E2008" s="21" t="s">
        <v>4753</v>
      </c>
      <c r="F2008" s="21" t="s">
        <v>4756</v>
      </c>
      <c r="G2008" s="21">
        <v>1.0</v>
      </c>
      <c r="H2008" s="21" t="s">
        <v>4753</v>
      </c>
    </row>
    <row r="2009" ht="15.75" customHeight="1">
      <c r="A2009" s="21" t="s">
        <v>4090</v>
      </c>
      <c r="B2009" s="21">
        <v>25.8</v>
      </c>
      <c r="C2009" s="21">
        <v>5.49</v>
      </c>
      <c r="D2009" s="21" t="s">
        <v>4753</v>
      </c>
      <c r="E2009" s="21" t="s">
        <v>4753</v>
      </c>
      <c r="F2009" s="21" t="s">
        <v>4753</v>
      </c>
      <c r="G2009" s="21" t="s">
        <v>4754</v>
      </c>
      <c r="H2009" s="21" t="s">
        <v>4753</v>
      </c>
    </row>
    <row r="2010" ht="15.75" customHeight="1">
      <c r="A2010" s="21" t="s">
        <v>4092</v>
      </c>
      <c r="B2010" s="21">
        <v>27.39</v>
      </c>
      <c r="C2010" s="21">
        <v>5.34</v>
      </c>
      <c r="D2010" s="21" t="s">
        <v>4753</v>
      </c>
      <c r="E2010" s="21" t="s">
        <v>4753</v>
      </c>
      <c r="F2010" s="21" t="s">
        <v>4753</v>
      </c>
      <c r="G2010" s="21" t="s">
        <v>4754</v>
      </c>
      <c r="H2010" s="21" t="s">
        <v>4753</v>
      </c>
    </row>
    <row r="2011" ht="15.75" customHeight="1">
      <c r="A2011" s="21" t="s">
        <v>4094</v>
      </c>
      <c r="B2011" s="21">
        <v>17.03</v>
      </c>
      <c r="C2011" s="21">
        <v>4.12</v>
      </c>
      <c r="D2011" s="21" t="s">
        <v>4753</v>
      </c>
      <c r="E2011" s="21" t="s">
        <v>4753</v>
      </c>
      <c r="F2011" s="21" t="s">
        <v>4753</v>
      </c>
      <c r="G2011" s="21">
        <v>1.0</v>
      </c>
      <c r="H2011" s="21" t="s">
        <v>4753</v>
      </c>
    </row>
    <row r="2012" ht="15.75" customHeight="1">
      <c r="A2012" s="21" t="s">
        <v>4096</v>
      </c>
      <c r="B2012" s="21">
        <v>23.75</v>
      </c>
      <c r="C2012" s="21">
        <v>5.49</v>
      </c>
      <c r="D2012" s="21" t="s">
        <v>4755</v>
      </c>
      <c r="E2012" s="21" t="s">
        <v>4753</v>
      </c>
      <c r="F2012" s="21" t="s">
        <v>4753</v>
      </c>
      <c r="G2012" s="21" t="s">
        <v>4754</v>
      </c>
      <c r="H2012" s="21" t="s">
        <v>4753</v>
      </c>
    </row>
    <row r="2013" ht="15.75" customHeight="1">
      <c r="A2013" s="21" t="s">
        <v>4098</v>
      </c>
      <c r="B2013" s="21">
        <v>26.03</v>
      </c>
      <c r="C2013" s="21">
        <v>5.11</v>
      </c>
      <c r="D2013" s="21" t="s">
        <v>4755</v>
      </c>
      <c r="E2013" s="21" t="s">
        <v>4753</v>
      </c>
      <c r="F2013" s="21" t="s">
        <v>4753</v>
      </c>
      <c r="G2013" s="21">
        <v>1.0</v>
      </c>
      <c r="H2013" s="21" t="s">
        <v>4753</v>
      </c>
    </row>
    <row r="2014" ht="15.75" customHeight="1">
      <c r="A2014" s="21" t="s">
        <v>4100</v>
      </c>
      <c r="B2014" s="21">
        <v>16.08</v>
      </c>
      <c r="C2014" s="21">
        <v>5.94</v>
      </c>
      <c r="D2014" s="21" t="s">
        <v>4753</v>
      </c>
      <c r="E2014" s="21" t="s">
        <v>4753</v>
      </c>
      <c r="F2014" s="21" t="s">
        <v>4753</v>
      </c>
      <c r="G2014" s="21" t="s">
        <v>4754</v>
      </c>
      <c r="H2014" s="21" t="s">
        <v>4753</v>
      </c>
    </row>
    <row r="2015" ht="15.75" customHeight="1">
      <c r="A2015" s="21" t="s">
        <v>4102</v>
      </c>
      <c r="B2015" s="21">
        <v>30.875</v>
      </c>
      <c r="C2015" s="21">
        <v>5.54</v>
      </c>
      <c r="D2015" s="21" t="s">
        <v>4753</v>
      </c>
      <c r="E2015" s="21" t="s">
        <v>4753</v>
      </c>
      <c r="F2015" s="21" t="s">
        <v>4753</v>
      </c>
      <c r="G2015" s="21" t="s">
        <v>4754</v>
      </c>
      <c r="H2015" s="21" t="s">
        <v>4753</v>
      </c>
    </row>
    <row r="2016" ht="15.75" customHeight="1">
      <c r="A2016" s="21" t="s">
        <v>4104</v>
      </c>
      <c r="B2016" s="21">
        <v>31.79</v>
      </c>
      <c r="C2016" s="21">
        <v>7.09</v>
      </c>
      <c r="D2016" s="21" t="s">
        <v>4753</v>
      </c>
      <c r="E2016" s="21" t="s">
        <v>4753</v>
      </c>
      <c r="F2016" s="21" t="s">
        <v>4753</v>
      </c>
      <c r="G2016" s="21" t="s">
        <v>4754</v>
      </c>
      <c r="H2016" s="21" t="s">
        <v>4753</v>
      </c>
    </row>
    <row r="2017" ht="15.75" customHeight="1">
      <c r="A2017" s="21" t="s">
        <v>4106</v>
      </c>
      <c r="B2017" s="21">
        <v>28.48</v>
      </c>
      <c r="C2017" s="21">
        <v>6.22</v>
      </c>
      <c r="D2017" s="21" t="s">
        <v>4755</v>
      </c>
      <c r="E2017" s="21" t="s">
        <v>4753</v>
      </c>
      <c r="F2017" s="21" t="s">
        <v>4756</v>
      </c>
      <c r="G2017" s="21">
        <v>1.0</v>
      </c>
      <c r="H2017" s="21" t="s">
        <v>4753</v>
      </c>
    </row>
    <row r="2018" ht="15.75" customHeight="1">
      <c r="A2018" s="21" t="s">
        <v>4108</v>
      </c>
      <c r="B2018" s="21">
        <v>26.6</v>
      </c>
      <c r="C2018" s="21">
        <v>4.33</v>
      </c>
      <c r="D2018" s="21" t="s">
        <v>4753</v>
      </c>
      <c r="E2018" s="21" t="s">
        <v>4753</v>
      </c>
      <c r="F2018" s="21" t="s">
        <v>4753</v>
      </c>
      <c r="G2018" s="21">
        <v>1.0</v>
      </c>
      <c r="H2018" s="21" t="s">
        <v>4753</v>
      </c>
    </row>
    <row r="2019" ht="15.75" customHeight="1">
      <c r="A2019" s="21" t="s">
        <v>4110</v>
      </c>
      <c r="B2019" s="21">
        <v>25.27</v>
      </c>
      <c r="C2019" s="21">
        <v>5.83</v>
      </c>
      <c r="D2019" s="21" t="s">
        <v>4753</v>
      </c>
      <c r="E2019" s="21" t="s">
        <v>4753</v>
      </c>
      <c r="F2019" s="21" t="s">
        <v>4753</v>
      </c>
      <c r="G2019" s="21">
        <v>1.0</v>
      </c>
      <c r="H2019" s="21" t="s">
        <v>4753</v>
      </c>
    </row>
    <row r="2020" ht="15.75" customHeight="1">
      <c r="A2020" s="21" t="s">
        <v>4112</v>
      </c>
      <c r="B2020" s="21">
        <v>34.485</v>
      </c>
      <c r="C2020" s="21">
        <v>4.7</v>
      </c>
      <c r="D2020" s="21" t="s">
        <v>4755</v>
      </c>
      <c r="E2020" s="21" t="s">
        <v>4753</v>
      </c>
      <c r="F2020" s="21" t="s">
        <v>4756</v>
      </c>
      <c r="G2020" s="21">
        <v>1.0</v>
      </c>
      <c r="H2020" s="21" t="s">
        <v>4753</v>
      </c>
    </row>
    <row r="2021" ht="15.75" customHeight="1">
      <c r="A2021" s="21" t="s">
        <v>4114</v>
      </c>
      <c r="B2021" s="21">
        <v>15.57</v>
      </c>
      <c r="C2021" s="21">
        <v>4.07</v>
      </c>
      <c r="D2021" s="21" t="s">
        <v>4755</v>
      </c>
      <c r="E2021" s="21" t="s">
        <v>4753</v>
      </c>
      <c r="F2021" s="21" t="s">
        <v>4753</v>
      </c>
      <c r="G2021" s="21">
        <v>1.0</v>
      </c>
      <c r="H2021" s="21" t="s">
        <v>4753</v>
      </c>
    </row>
    <row r="2022" ht="15.75" customHeight="1">
      <c r="A2022" s="21" t="s">
        <v>4116</v>
      </c>
      <c r="B2022" s="21">
        <v>30.36</v>
      </c>
      <c r="C2022" s="21">
        <v>9.39</v>
      </c>
      <c r="D2022" s="21" t="s">
        <v>4753</v>
      </c>
      <c r="E2022" s="21" t="s">
        <v>4753</v>
      </c>
      <c r="F2022" s="21" t="s">
        <v>4753</v>
      </c>
      <c r="G2022" s="21" t="s">
        <v>4754</v>
      </c>
      <c r="H2022" s="21" t="s">
        <v>4753</v>
      </c>
    </row>
    <row r="2023" ht="15.75" customHeight="1">
      <c r="A2023" s="21" t="s">
        <v>4118</v>
      </c>
      <c r="B2023" s="21">
        <v>19.37</v>
      </c>
      <c r="C2023" s="21">
        <v>4.18</v>
      </c>
      <c r="D2023" s="21" t="s">
        <v>4753</v>
      </c>
      <c r="E2023" s="21" t="s">
        <v>4753</v>
      </c>
      <c r="F2023" s="21" t="s">
        <v>4753</v>
      </c>
      <c r="G2023" s="21" t="s">
        <v>4754</v>
      </c>
      <c r="H2023" s="21" t="s">
        <v>4753</v>
      </c>
    </row>
    <row r="2024" ht="15.75" customHeight="1">
      <c r="A2024" s="21" t="s">
        <v>4120</v>
      </c>
      <c r="B2024" s="21">
        <v>16.71</v>
      </c>
      <c r="C2024" s="21">
        <v>4.18</v>
      </c>
      <c r="D2024" s="21" t="s">
        <v>4753</v>
      </c>
      <c r="E2024" s="21" t="s">
        <v>4753</v>
      </c>
      <c r="F2024" s="21" t="s">
        <v>4753</v>
      </c>
      <c r="G2024" s="21">
        <v>1.0</v>
      </c>
      <c r="H2024" s="21" t="s">
        <v>4753</v>
      </c>
    </row>
    <row r="2025" ht="15.75" customHeight="1">
      <c r="A2025" s="21" t="s">
        <v>4122</v>
      </c>
      <c r="B2025" s="21">
        <v>24.1</v>
      </c>
      <c r="C2025" s="21">
        <v>4.4</v>
      </c>
      <c r="D2025" s="21" t="s">
        <v>4755</v>
      </c>
      <c r="E2025" s="21" t="s">
        <v>4753</v>
      </c>
      <c r="F2025" s="21" t="s">
        <v>4753</v>
      </c>
      <c r="G2025" s="21">
        <v>1.0</v>
      </c>
      <c r="H2025" s="21" t="s">
        <v>4753</v>
      </c>
    </row>
    <row r="2026" ht="15.75" customHeight="1">
      <c r="A2026" s="21" t="s">
        <v>4124</v>
      </c>
      <c r="B2026" s="21">
        <v>29.77</v>
      </c>
      <c r="C2026" s="21">
        <v>9.9</v>
      </c>
      <c r="D2026" s="21" t="s">
        <v>4753</v>
      </c>
      <c r="E2026" s="21" t="s">
        <v>4753</v>
      </c>
      <c r="F2026" s="21" t="s">
        <v>4753</v>
      </c>
      <c r="G2026" s="21" t="s">
        <v>4754</v>
      </c>
      <c r="H2026" s="21" t="s">
        <v>4753</v>
      </c>
    </row>
    <row r="2027" ht="15.75" customHeight="1">
      <c r="A2027" s="21" t="s">
        <v>4126</v>
      </c>
      <c r="B2027" s="21">
        <v>46.53</v>
      </c>
      <c r="C2027" s="21">
        <v>4.84</v>
      </c>
      <c r="D2027" s="21" t="s">
        <v>4755</v>
      </c>
      <c r="E2027" s="21" t="s">
        <v>4753</v>
      </c>
      <c r="F2027" s="21" t="s">
        <v>4753</v>
      </c>
      <c r="G2027" s="21" t="s">
        <v>4754</v>
      </c>
      <c r="H2027" s="21" t="s">
        <v>4753</v>
      </c>
    </row>
    <row r="2028" ht="15.75" customHeight="1">
      <c r="A2028" s="21" t="s">
        <v>4128</v>
      </c>
      <c r="B2028" s="21">
        <v>23.4</v>
      </c>
      <c r="C2028" s="21">
        <v>5.53</v>
      </c>
      <c r="D2028" s="21" t="s">
        <v>4753</v>
      </c>
      <c r="E2028" s="21" t="s">
        <v>4753</v>
      </c>
      <c r="F2028" s="21" t="s">
        <v>4756</v>
      </c>
      <c r="G2028" s="21">
        <v>1.0</v>
      </c>
      <c r="H2028" s="21" t="s">
        <v>4753</v>
      </c>
    </row>
    <row r="2029" ht="15.75" customHeight="1">
      <c r="A2029" s="21" t="s">
        <v>4130</v>
      </c>
      <c r="B2029" s="21">
        <v>30.0</v>
      </c>
      <c r="C2029" s="21">
        <v>4.33</v>
      </c>
      <c r="D2029" s="21" t="s">
        <v>4755</v>
      </c>
      <c r="E2029" s="21" t="s">
        <v>4753</v>
      </c>
      <c r="F2029" s="21" t="s">
        <v>4753</v>
      </c>
      <c r="G2029" s="21" t="s">
        <v>4754</v>
      </c>
      <c r="H2029" s="21" t="s">
        <v>4753</v>
      </c>
    </row>
    <row r="2030" ht="15.75" customHeight="1">
      <c r="A2030" s="21" t="s">
        <v>4132</v>
      </c>
      <c r="B2030" s="21">
        <v>29.15</v>
      </c>
      <c r="C2030" s="21">
        <v>4.91</v>
      </c>
      <c r="D2030" s="21" t="s">
        <v>4755</v>
      </c>
      <c r="E2030" s="21" t="s">
        <v>4753</v>
      </c>
      <c r="F2030" s="21" t="s">
        <v>4753</v>
      </c>
      <c r="G2030" s="21" t="s">
        <v>4754</v>
      </c>
      <c r="H2030" s="21" t="s">
        <v>4753</v>
      </c>
    </row>
    <row r="2031" ht="15.75" customHeight="1">
      <c r="A2031" s="21" t="s">
        <v>4134</v>
      </c>
      <c r="B2031" s="21">
        <v>34.865</v>
      </c>
      <c r="C2031" s="21">
        <v>4.8</v>
      </c>
      <c r="D2031" s="21" t="s">
        <v>4753</v>
      </c>
      <c r="E2031" s="21" t="s">
        <v>4753</v>
      </c>
      <c r="F2031" s="21" t="s">
        <v>4753</v>
      </c>
      <c r="G2031" s="21" t="s">
        <v>4754</v>
      </c>
      <c r="H2031" s="21" t="s">
        <v>4753</v>
      </c>
    </row>
    <row r="2032" ht="15.75" customHeight="1">
      <c r="A2032" s="21" t="s">
        <v>4136</v>
      </c>
      <c r="B2032" s="21">
        <v>28.12</v>
      </c>
      <c r="C2032" s="21">
        <v>5.55</v>
      </c>
      <c r="D2032" s="21" t="s">
        <v>4755</v>
      </c>
      <c r="E2032" s="21" t="s">
        <v>4755</v>
      </c>
      <c r="F2032" s="21" t="s">
        <v>4753</v>
      </c>
      <c r="G2032" s="21">
        <v>2.0</v>
      </c>
      <c r="H2032" s="21" t="s">
        <v>4753</v>
      </c>
    </row>
    <row r="2033" ht="15.75" customHeight="1">
      <c r="A2033" s="21" t="s">
        <v>4138</v>
      </c>
      <c r="B2033" s="21">
        <v>29.45</v>
      </c>
      <c r="C2033" s="21">
        <v>5.24</v>
      </c>
      <c r="D2033" s="21" t="s">
        <v>4755</v>
      </c>
      <c r="E2033" s="21" t="s">
        <v>4753</v>
      </c>
      <c r="F2033" s="21" t="s">
        <v>4753</v>
      </c>
      <c r="G2033" s="21" t="s">
        <v>4754</v>
      </c>
      <c r="H2033" s="21" t="s">
        <v>4753</v>
      </c>
    </row>
    <row r="2034" ht="15.75" customHeight="1">
      <c r="A2034" s="21" t="s">
        <v>4140</v>
      </c>
      <c r="B2034" s="21">
        <v>27.94</v>
      </c>
      <c r="C2034" s="21">
        <v>6.08</v>
      </c>
      <c r="D2034" s="21" t="s">
        <v>4753</v>
      </c>
      <c r="E2034" s="21" t="s">
        <v>4753</v>
      </c>
      <c r="F2034" s="21" t="s">
        <v>4756</v>
      </c>
      <c r="G2034" s="21">
        <v>1.0</v>
      </c>
      <c r="H2034" s="21" t="s">
        <v>4753</v>
      </c>
    </row>
    <row r="2035" ht="15.75" customHeight="1">
      <c r="A2035" s="21" t="s">
        <v>4142</v>
      </c>
      <c r="B2035" s="21">
        <v>27.2</v>
      </c>
      <c r="C2035" s="21">
        <v>5.83</v>
      </c>
      <c r="D2035" s="21" t="s">
        <v>4753</v>
      </c>
      <c r="E2035" s="21" t="s">
        <v>4753</v>
      </c>
      <c r="F2035" s="21" t="s">
        <v>4756</v>
      </c>
      <c r="G2035" s="21">
        <v>1.0</v>
      </c>
      <c r="H2035" s="21" t="s">
        <v>4753</v>
      </c>
    </row>
    <row r="2036" ht="15.75" customHeight="1">
      <c r="A2036" s="21" t="s">
        <v>4144</v>
      </c>
      <c r="B2036" s="21">
        <v>33.345</v>
      </c>
      <c r="C2036" s="21">
        <v>4.29</v>
      </c>
      <c r="D2036" s="21" t="s">
        <v>4753</v>
      </c>
      <c r="E2036" s="21" t="s">
        <v>4753</v>
      </c>
      <c r="F2036" s="21" t="s">
        <v>4753</v>
      </c>
      <c r="G2036" s="21">
        <v>1.0</v>
      </c>
      <c r="H2036" s="21" t="s">
        <v>4753</v>
      </c>
    </row>
    <row r="2037" ht="15.75" customHeight="1">
      <c r="A2037" s="21" t="s">
        <v>4146</v>
      </c>
      <c r="B2037" s="21">
        <v>29.925</v>
      </c>
      <c r="C2037" s="21">
        <v>5.3</v>
      </c>
      <c r="D2037" s="21" t="s">
        <v>4753</v>
      </c>
      <c r="E2037" s="21" t="s">
        <v>4753</v>
      </c>
      <c r="F2037" s="21" t="s">
        <v>4753</v>
      </c>
      <c r="G2037" s="21">
        <v>1.0</v>
      </c>
      <c r="H2037" s="21" t="s">
        <v>4753</v>
      </c>
    </row>
    <row r="2038" ht="15.75" customHeight="1">
      <c r="A2038" s="21" t="s">
        <v>4148</v>
      </c>
      <c r="B2038" s="21">
        <v>24.225</v>
      </c>
      <c r="C2038" s="21">
        <v>4.42</v>
      </c>
      <c r="D2038" s="21" t="s">
        <v>4753</v>
      </c>
      <c r="E2038" s="21" t="s">
        <v>4753</v>
      </c>
      <c r="F2038" s="21" t="s">
        <v>4753</v>
      </c>
      <c r="G2038" s="21">
        <v>1.0</v>
      </c>
      <c r="H2038" s="21" t="s">
        <v>4753</v>
      </c>
    </row>
    <row r="2039" ht="15.75" customHeight="1">
      <c r="A2039" s="21" t="s">
        <v>4150</v>
      </c>
      <c r="B2039" s="21">
        <v>29.68</v>
      </c>
      <c r="C2039" s="21">
        <v>5.68</v>
      </c>
      <c r="D2039" s="21" t="s">
        <v>4753</v>
      </c>
      <c r="E2039" s="21" t="s">
        <v>4755</v>
      </c>
      <c r="F2039" s="21" t="s">
        <v>4753</v>
      </c>
      <c r="G2039" s="21">
        <v>1.0</v>
      </c>
      <c r="H2039" s="21" t="s">
        <v>4753</v>
      </c>
    </row>
    <row r="2040" ht="15.75" customHeight="1">
      <c r="A2040" s="21" t="s">
        <v>4152</v>
      </c>
      <c r="B2040" s="21">
        <v>20.615</v>
      </c>
      <c r="C2040" s="21">
        <v>6.05</v>
      </c>
      <c r="D2040" s="21" t="s">
        <v>4753</v>
      </c>
      <c r="E2040" s="21" t="s">
        <v>4753</v>
      </c>
      <c r="F2040" s="21" t="s">
        <v>4756</v>
      </c>
      <c r="G2040" s="21">
        <v>1.0</v>
      </c>
      <c r="H2040" s="21" t="s">
        <v>4753</v>
      </c>
    </row>
    <row r="2041" ht="15.75" customHeight="1">
      <c r="A2041" s="21" t="s">
        <v>4154</v>
      </c>
      <c r="B2041" s="21">
        <v>32.12</v>
      </c>
      <c r="C2041" s="21">
        <v>5.33</v>
      </c>
      <c r="D2041" s="21" t="s">
        <v>4753</v>
      </c>
      <c r="E2041" s="21" t="s">
        <v>4755</v>
      </c>
      <c r="F2041" s="21" t="s">
        <v>4753</v>
      </c>
      <c r="G2041" s="21">
        <v>1.0</v>
      </c>
      <c r="H2041" s="21" t="s">
        <v>4753</v>
      </c>
    </row>
    <row r="2042" ht="15.75" customHeight="1">
      <c r="A2042" s="21" t="s">
        <v>4156</v>
      </c>
      <c r="B2042" s="21">
        <v>27.36</v>
      </c>
      <c r="C2042" s="21">
        <v>6.22</v>
      </c>
      <c r="D2042" s="21" t="s">
        <v>4753</v>
      </c>
      <c r="E2042" s="21" t="s">
        <v>4753</v>
      </c>
      <c r="F2042" s="21" t="s">
        <v>4753</v>
      </c>
      <c r="G2042" s="21" t="s">
        <v>4754</v>
      </c>
      <c r="H2042" s="21" t="s">
        <v>4753</v>
      </c>
    </row>
    <row r="2043" ht="15.75" customHeight="1">
      <c r="A2043" s="21" t="s">
        <v>4158</v>
      </c>
      <c r="B2043" s="21">
        <v>17.385</v>
      </c>
      <c r="C2043" s="21">
        <v>5.84</v>
      </c>
      <c r="D2043" s="21" t="s">
        <v>4753</v>
      </c>
      <c r="E2043" s="21" t="s">
        <v>4753</v>
      </c>
      <c r="F2043" s="21" t="s">
        <v>4753</v>
      </c>
      <c r="G2043" s="21" t="s">
        <v>4754</v>
      </c>
      <c r="H2043" s="21" t="s">
        <v>4753</v>
      </c>
    </row>
    <row r="2044" ht="15.75" customHeight="1">
      <c r="A2044" s="21" t="s">
        <v>4160</v>
      </c>
      <c r="B2044" s="21">
        <v>30.13</v>
      </c>
      <c r="C2044" s="21">
        <v>5.71</v>
      </c>
      <c r="D2044" s="21" t="s">
        <v>4753</v>
      </c>
      <c r="E2044" s="21" t="s">
        <v>4755</v>
      </c>
      <c r="F2044" s="21" t="s">
        <v>4753</v>
      </c>
      <c r="G2044" s="21">
        <v>1.0</v>
      </c>
      <c r="H2044" s="21" t="s">
        <v>4753</v>
      </c>
    </row>
    <row r="2045" ht="15.75" customHeight="1">
      <c r="A2045" s="21" t="s">
        <v>4162</v>
      </c>
      <c r="B2045" s="21">
        <v>25.44</v>
      </c>
      <c r="C2045" s="21">
        <v>6.04</v>
      </c>
      <c r="D2045" s="21" t="s">
        <v>4755</v>
      </c>
      <c r="E2045" s="21" t="s">
        <v>4753</v>
      </c>
      <c r="F2045" s="21" t="s">
        <v>4756</v>
      </c>
      <c r="G2045" s="21">
        <v>1.0</v>
      </c>
      <c r="H2045" s="21" t="s">
        <v>4753</v>
      </c>
    </row>
    <row r="2046" ht="15.75" customHeight="1">
      <c r="A2046" s="21" t="s">
        <v>4164</v>
      </c>
      <c r="B2046" s="21">
        <v>39.805</v>
      </c>
      <c r="C2046" s="21">
        <v>4.38</v>
      </c>
      <c r="D2046" s="21" t="s">
        <v>4753</v>
      </c>
      <c r="E2046" s="21" t="s">
        <v>4755</v>
      </c>
      <c r="F2046" s="21" t="s">
        <v>4753</v>
      </c>
      <c r="G2046" s="21">
        <v>1.0</v>
      </c>
      <c r="H2046" s="21" t="s">
        <v>4753</v>
      </c>
    </row>
    <row r="2047" ht="15.75" customHeight="1">
      <c r="A2047" s="21" t="s">
        <v>4166</v>
      </c>
      <c r="B2047" s="21">
        <v>30.4</v>
      </c>
      <c r="C2047" s="21">
        <v>5.56</v>
      </c>
      <c r="D2047" s="21" t="s">
        <v>4755</v>
      </c>
      <c r="E2047" s="21" t="s">
        <v>4755</v>
      </c>
      <c r="F2047" s="21" t="s">
        <v>4753</v>
      </c>
      <c r="G2047" s="21">
        <v>1.0</v>
      </c>
      <c r="H2047" s="21" t="s">
        <v>4753</v>
      </c>
    </row>
    <row r="2048" ht="15.75" customHeight="1">
      <c r="A2048" s="21" t="s">
        <v>4168</v>
      </c>
      <c r="B2048" s="21">
        <v>23.18</v>
      </c>
      <c r="C2048" s="21">
        <v>4.24</v>
      </c>
      <c r="D2048" s="21" t="s">
        <v>4753</v>
      </c>
      <c r="E2048" s="21" t="s">
        <v>4755</v>
      </c>
      <c r="F2048" s="21" t="s">
        <v>4753</v>
      </c>
      <c r="G2048" s="21">
        <v>1.0</v>
      </c>
      <c r="H2048" s="21" t="s">
        <v>4753</v>
      </c>
    </row>
    <row r="2049" ht="15.75" customHeight="1">
      <c r="A2049" s="21" t="s">
        <v>4170</v>
      </c>
      <c r="B2049" s="21">
        <v>39.615</v>
      </c>
      <c r="C2049" s="21">
        <v>6.32</v>
      </c>
      <c r="D2049" s="21" t="s">
        <v>4753</v>
      </c>
      <c r="E2049" s="21" t="s">
        <v>4753</v>
      </c>
      <c r="F2049" s="21" t="s">
        <v>4756</v>
      </c>
      <c r="G2049" s="21">
        <v>1.0</v>
      </c>
      <c r="H2049" s="21" t="s">
        <v>4753</v>
      </c>
    </row>
    <row r="2050" ht="15.75" customHeight="1">
      <c r="A2050" s="21" t="s">
        <v>4172</v>
      </c>
      <c r="B2050" s="21">
        <v>30.59</v>
      </c>
      <c r="C2050" s="21">
        <v>6.3</v>
      </c>
      <c r="D2050" s="21" t="s">
        <v>4755</v>
      </c>
      <c r="E2050" s="21" t="s">
        <v>4753</v>
      </c>
      <c r="F2050" s="21" t="s">
        <v>4756</v>
      </c>
      <c r="G2050" s="21">
        <v>1.0</v>
      </c>
      <c r="H2050" s="21" t="s">
        <v>4753</v>
      </c>
    </row>
    <row r="2051" ht="15.75" customHeight="1">
      <c r="A2051" s="21" t="s">
        <v>4174</v>
      </c>
      <c r="B2051" s="21">
        <v>16.72</v>
      </c>
      <c r="C2051" s="21">
        <v>4.38</v>
      </c>
      <c r="D2051" s="21" t="s">
        <v>4755</v>
      </c>
      <c r="E2051" s="21" t="s">
        <v>4753</v>
      </c>
      <c r="F2051" s="21" t="s">
        <v>4753</v>
      </c>
      <c r="G2051" s="21">
        <v>1.0</v>
      </c>
      <c r="H2051" s="21" t="s">
        <v>4753</v>
      </c>
    </row>
    <row r="2052" ht="15.75" customHeight="1">
      <c r="A2052" s="21" t="s">
        <v>4176</v>
      </c>
      <c r="B2052" s="21">
        <v>26.22</v>
      </c>
      <c r="C2052" s="21">
        <v>4.65</v>
      </c>
      <c r="D2052" s="21" t="s">
        <v>4755</v>
      </c>
      <c r="E2052" s="21" t="s">
        <v>4753</v>
      </c>
      <c r="F2052" s="21" t="s">
        <v>4756</v>
      </c>
      <c r="G2052" s="21">
        <v>1.0</v>
      </c>
      <c r="H2052" s="21" t="s">
        <v>4753</v>
      </c>
    </row>
    <row r="2053" ht="15.75" customHeight="1">
      <c r="A2053" s="21" t="s">
        <v>4178</v>
      </c>
      <c r="B2053" s="21">
        <v>31.825</v>
      </c>
      <c r="C2053" s="21">
        <v>4.7</v>
      </c>
      <c r="D2053" s="21" t="s">
        <v>4753</v>
      </c>
      <c r="E2053" s="21" t="s">
        <v>4753</v>
      </c>
      <c r="F2053" s="21" t="s">
        <v>4756</v>
      </c>
      <c r="G2053" s="21">
        <v>1.0</v>
      </c>
      <c r="H2053" s="21" t="s">
        <v>4753</v>
      </c>
    </row>
    <row r="2054" ht="15.75" customHeight="1">
      <c r="A2054" s="21" t="s">
        <v>4180</v>
      </c>
      <c r="B2054" s="21">
        <v>25.745</v>
      </c>
      <c r="C2054" s="21">
        <v>4.34</v>
      </c>
      <c r="D2054" s="21" t="s">
        <v>4753</v>
      </c>
      <c r="E2054" s="21" t="s">
        <v>4753</v>
      </c>
      <c r="F2054" s="21" t="s">
        <v>4756</v>
      </c>
      <c r="G2054" s="21">
        <v>1.0</v>
      </c>
      <c r="H2054" s="21" t="s">
        <v>4753</v>
      </c>
    </row>
    <row r="2055" ht="15.75" customHeight="1">
      <c r="A2055" s="21" t="s">
        <v>4182</v>
      </c>
      <c r="B2055" s="21">
        <v>24.605</v>
      </c>
      <c r="C2055" s="21">
        <v>5.62</v>
      </c>
      <c r="D2055" s="21" t="s">
        <v>4753</v>
      </c>
      <c r="E2055" s="21" t="s">
        <v>4753</v>
      </c>
      <c r="F2055" s="21" t="s">
        <v>4756</v>
      </c>
      <c r="G2055" s="21">
        <v>1.0</v>
      </c>
      <c r="H2055" s="21" t="s">
        <v>4753</v>
      </c>
    </row>
    <row r="2056" ht="15.75" customHeight="1">
      <c r="A2056" s="21" t="s">
        <v>4184</v>
      </c>
      <c r="B2056" s="21">
        <v>24.51</v>
      </c>
      <c r="C2056" s="21">
        <v>4.24</v>
      </c>
      <c r="D2056" s="21" t="s">
        <v>4753</v>
      </c>
      <c r="E2056" s="21" t="s">
        <v>4753</v>
      </c>
      <c r="F2056" s="21" t="s">
        <v>4756</v>
      </c>
      <c r="G2056" s="21">
        <v>1.0</v>
      </c>
      <c r="H2056" s="21" t="s">
        <v>4753</v>
      </c>
    </row>
    <row r="2057" ht="15.75" customHeight="1">
      <c r="A2057" s="21" t="s">
        <v>4186</v>
      </c>
      <c r="B2057" s="21">
        <v>31.065</v>
      </c>
      <c r="C2057" s="21">
        <v>4.57</v>
      </c>
      <c r="D2057" s="21" t="s">
        <v>4755</v>
      </c>
      <c r="E2057" s="21" t="s">
        <v>4753</v>
      </c>
      <c r="F2057" s="21" t="s">
        <v>4753</v>
      </c>
      <c r="G2057" s="21" t="s">
        <v>4754</v>
      </c>
      <c r="H2057" s="21" t="s">
        <v>4753</v>
      </c>
    </row>
    <row r="2058" ht="15.75" customHeight="1">
      <c r="A2058" s="21" t="s">
        <v>4188</v>
      </c>
      <c r="B2058" s="21">
        <v>28.12</v>
      </c>
      <c r="C2058" s="21">
        <v>5.05</v>
      </c>
      <c r="D2058" s="21" t="s">
        <v>4753</v>
      </c>
      <c r="E2058" s="21" t="s">
        <v>4753</v>
      </c>
      <c r="F2058" s="21" t="s">
        <v>4753</v>
      </c>
      <c r="G2058" s="21" t="s">
        <v>4754</v>
      </c>
      <c r="H2058" s="21" t="s">
        <v>4753</v>
      </c>
    </row>
    <row r="2059" ht="15.75" customHeight="1">
      <c r="A2059" s="21" t="s">
        <v>4190</v>
      </c>
      <c r="B2059" s="21">
        <v>38.06</v>
      </c>
      <c r="C2059" s="21">
        <v>6.16</v>
      </c>
      <c r="D2059" s="21" t="s">
        <v>4753</v>
      </c>
      <c r="E2059" s="21" t="s">
        <v>4753</v>
      </c>
      <c r="F2059" s="21" t="s">
        <v>4753</v>
      </c>
      <c r="G2059" s="21" t="s">
        <v>4754</v>
      </c>
      <c r="H2059" s="21" t="s">
        <v>4753</v>
      </c>
    </row>
    <row r="2060" ht="15.75" customHeight="1">
      <c r="A2060" s="21" t="s">
        <v>4192</v>
      </c>
      <c r="B2060" s="21">
        <v>24.96</v>
      </c>
      <c r="C2060" s="21">
        <v>4.57</v>
      </c>
      <c r="D2060" s="21" t="s">
        <v>4753</v>
      </c>
      <c r="E2060" s="21" t="s">
        <v>4753</v>
      </c>
      <c r="F2060" s="21" t="s">
        <v>4753</v>
      </c>
      <c r="G2060" s="21" t="s">
        <v>4754</v>
      </c>
      <c r="H2060" s="21" t="s">
        <v>4753</v>
      </c>
    </row>
    <row r="2061" ht="15.75" customHeight="1">
      <c r="A2061" s="21" t="s">
        <v>4194</v>
      </c>
      <c r="B2061" s="21">
        <v>17.67</v>
      </c>
      <c r="C2061" s="21">
        <v>5.53</v>
      </c>
      <c r="D2061" s="21" t="s">
        <v>4755</v>
      </c>
      <c r="E2061" s="21" t="s">
        <v>4753</v>
      </c>
      <c r="F2061" s="21" t="s">
        <v>4753</v>
      </c>
      <c r="G2061" s="21" t="s">
        <v>4754</v>
      </c>
      <c r="H2061" s="21" t="s">
        <v>4753</v>
      </c>
    </row>
    <row r="2062" ht="15.75" customHeight="1">
      <c r="A2062" s="21" t="s">
        <v>4196</v>
      </c>
      <c r="B2062" s="21">
        <v>31.35</v>
      </c>
      <c r="C2062" s="21">
        <v>5.84</v>
      </c>
      <c r="D2062" s="21" t="s">
        <v>4753</v>
      </c>
      <c r="E2062" s="21" t="s">
        <v>4755</v>
      </c>
      <c r="F2062" s="21" t="s">
        <v>4753</v>
      </c>
      <c r="G2062" s="21">
        <v>1.0</v>
      </c>
      <c r="H2062" s="21" t="s">
        <v>4753</v>
      </c>
    </row>
    <row r="2063" ht="15.75" customHeight="1">
      <c r="A2063" s="21" t="s">
        <v>4198</v>
      </c>
      <c r="B2063" s="21">
        <v>28.31</v>
      </c>
      <c r="C2063" s="21">
        <v>6.41</v>
      </c>
      <c r="D2063" s="21" t="s">
        <v>4753</v>
      </c>
      <c r="E2063" s="21" t="s">
        <v>4755</v>
      </c>
      <c r="F2063" s="21" t="s">
        <v>4753</v>
      </c>
      <c r="G2063" s="21">
        <v>1.0</v>
      </c>
      <c r="H2063" s="21" t="s">
        <v>4753</v>
      </c>
    </row>
    <row r="2064" ht="15.75" customHeight="1">
      <c r="A2064" s="21" t="s">
        <v>4200</v>
      </c>
      <c r="B2064" s="21">
        <v>30.3</v>
      </c>
      <c r="C2064" s="21">
        <v>4.73</v>
      </c>
      <c r="D2064" s="21" t="s">
        <v>4755</v>
      </c>
      <c r="E2064" s="21" t="s">
        <v>4753</v>
      </c>
      <c r="F2064" s="21" t="s">
        <v>4756</v>
      </c>
      <c r="G2064" s="21">
        <v>1.0</v>
      </c>
      <c r="H2064" s="21" t="s">
        <v>4753</v>
      </c>
    </row>
    <row r="2065" ht="15.75" customHeight="1">
      <c r="A2065" s="21" t="s">
        <v>4202</v>
      </c>
      <c r="B2065" s="21">
        <v>26.4</v>
      </c>
      <c r="C2065" s="21">
        <v>6.22</v>
      </c>
      <c r="D2065" s="21" t="s">
        <v>4755</v>
      </c>
      <c r="E2065" s="21" t="s">
        <v>4753</v>
      </c>
      <c r="F2065" s="21" t="s">
        <v>4753</v>
      </c>
      <c r="G2065" s="21" t="s">
        <v>4754</v>
      </c>
      <c r="H2065" s="21" t="s">
        <v>4753</v>
      </c>
    </row>
    <row r="2066" ht="15.75" customHeight="1">
      <c r="A2066" s="21" t="s">
        <v>4204</v>
      </c>
      <c r="B2066" s="21">
        <v>22.135</v>
      </c>
      <c r="C2066" s="21">
        <v>4.46</v>
      </c>
      <c r="D2066" s="21" t="s">
        <v>4755</v>
      </c>
      <c r="E2066" s="21" t="s">
        <v>4753</v>
      </c>
      <c r="F2066" s="21" t="s">
        <v>4753</v>
      </c>
      <c r="G2066" s="21" t="s">
        <v>4754</v>
      </c>
      <c r="H2066" s="21" t="s">
        <v>4753</v>
      </c>
    </row>
    <row r="2067" ht="15.75" customHeight="1">
      <c r="A2067" s="21" t="s">
        <v>4206</v>
      </c>
      <c r="B2067" s="21">
        <v>17.4</v>
      </c>
      <c r="C2067" s="21">
        <v>4.5</v>
      </c>
      <c r="D2067" s="21" t="s">
        <v>4755</v>
      </c>
      <c r="E2067" s="21" t="s">
        <v>4753</v>
      </c>
      <c r="F2067" s="21" t="s">
        <v>4753</v>
      </c>
      <c r="G2067" s="21" t="s">
        <v>4754</v>
      </c>
      <c r="H2067" s="21" t="s">
        <v>4753</v>
      </c>
    </row>
    <row r="2068" ht="15.75" customHeight="1">
      <c r="A2068" s="21" t="s">
        <v>4208</v>
      </c>
      <c r="B2068" s="21">
        <v>28.06</v>
      </c>
      <c r="C2068" s="21">
        <v>8.93</v>
      </c>
      <c r="D2068" s="21" t="s">
        <v>4753</v>
      </c>
      <c r="E2068" s="21" t="s">
        <v>4753</v>
      </c>
      <c r="F2068" s="21" t="s">
        <v>4753</v>
      </c>
      <c r="G2068" s="21" t="s">
        <v>4754</v>
      </c>
      <c r="H2068" s="21" t="s">
        <v>4753</v>
      </c>
    </row>
    <row r="2069" ht="15.75" customHeight="1">
      <c r="A2069" s="21" t="s">
        <v>4210</v>
      </c>
      <c r="B2069" s="21">
        <v>31.13</v>
      </c>
      <c r="C2069" s="21">
        <v>11.02</v>
      </c>
      <c r="D2069" s="21" t="s">
        <v>4753</v>
      </c>
      <c r="E2069" s="21" t="s">
        <v>4753</v>
      </c>
      <c r="F2069" s="21" t="s">
        <v>4753</v>
      </c>
      <c r="G2069" s="21" t="s">
        <v>4754</v>
      </c>
      <c r="H2069" s="21" t="s">
        <v>4753</v>
      </c>
    </row>
    <row r="2070" ht="15.75" customHeight="1">
      <c r="A2070" s="21" t="s">
        <v>4212</v>
      </c>
      <c r="B2070" s="21">
        <v>18.46</v>
      </c>
      <c r="C2070" s="21">
        <v>5.25</v>
      </c>
      <c r="D2070" s="21" t="s">
        <v>4753</v>
      </c>
      <c r="E2070" s="21" t="s">
        <v>4753</v>
      </c>
      <c r="F2070" s="21" t="s">
        <v>4753</v>
      </c>
      <c r="G2070" s="21" t="s">
        <v>4754</v>
      </c>
      <c r="H2070" s="21" t="s">
        <v>4753</v>
      </c>
    </row>
    <row r="2071" ht="15.75" customHeight="1">
      <c r="A2071" s="21" t="s">
        <v>4214</v>
      </c>
      <c r="B2071" s="21">
        <v>17.3</v>
      </c>
      <c r="C2071" s="21">
        <v>4.75</v>
      </c>
      <c r="D2071" s="21" t="s">
        <v>4753</v>
      </c>
      <c r="E2071" s="21" t="s">
        <v>4753</v>
      </c>
      <c r="F2071" s="21" t="s">
        <v>4753</v>
      </c>
      <c r="G2071" s="21" t="s">
        <v>4754</v>
      </c>
      <c r="H2071" s="21" t="s">
        <v>4753</v>
      </c>
    </row>
    <row r="2072" ht="15.75" customHeight="1">
      <c r="A2072" s="21" t="s">
        <v>4216</v>
      </c>
      <c r="B2072" s="21">
        <v>35.625</v>
      </c>
      <c r="C2072" s="21">
        <v>4.68</v>
      </c>
      <c r="D2072" s="21" t="s">
        <v>4755</v>
      </c>
      <c r="E2072" s="21" t="s">
        <v>4753</v>
      </c>
      <c r="F2072" s="21" t="s">
        <v>4756</v>
      </c>
      <c r="G2072" s="21">
        <v>1.0</v>
      </c>
      <c r="H2072" s="21" t="s">
        <v>4753</v>
      </c>
    </row>
    <row r="2073" ht="15.75" customHeight="1">
      <c r="A2073" s="21" t="s">
        <v>4218</v>
      </c>
      <c r="B2073" s="21">
        <v>20.235</v>
      </c>
      <c r="C2073" s="21">
        <v>6.17</v>
      </c>
      <c r="D2073" s="21" t="s">
        <v>4755</v>
      </c>
      <c r="E2073" s="21" t="s">
        <v>4755</v>
      </c>
      <c r="F2073" s="21" t="s">
        <v>4753</v>
      </c>
      <c r="G2073" s="21">
        <v>2.0</v>
      </c>
      <c r="H2073" s="21" t="s">
        <v>4753</v>
      </c>
    </row>
    <row r="2074" ht="15.75" customHeight="1">
      <c r="A2074" s="21" t="s">
        <v>4220</v>
      </c>
      <c r="B2074" s="21">
        <v>27.55</v>
      </c>
      <c r="C2074" s="21">
        <v>4.56</v>
      </c>
      <c r="D2074" s="21" t="s">
        <v>4755</v>
      </c>
      <c r="E2074" s="21" t="s">
        <v>4753</v>
      </c>
      <c r="F2074" s="21" t="s">
        <v>4756</v>
      </c>
      <c r="G2074" s="21">
        <v>1.0</v>
      </c>
      <c r="H2074" s="21" t="s">
        <v>4753</v>
      </c>
    </row>
    <row r="2075" ht="15.75" customHeight="1">
      <c r="A2075" s="21" t="s">
        <v>4222</v>
      </c>
      <c r="B2075" s="21">
        <v>17.97</v>
      </c>
      <c r="C2075" s="21">
        <v>6.3</v>
      </c>
      <c r="D2075" s="21" t="s">
        <v>4753</v>
      </c>
      <c r="E2075" s="21" t="s">
        <v>4753</v>
      </c>
      <c r="F2075" s="21" t="s">
        <v>4753</v>
      </c>
      <c r="G2075" s="21" t="s">
        <v>4754</v>
      </c>
      <c r="H2075" s="21" t="s">
        <v>4753</v>
      </c>
    </row>
    <row r="2076" ht="15.75" customHeight="1">
      <c r="A2076" s="21" t="s">
        <v>4224</v>
      </c>
      <c r="B2076" s="21">
        <v>29.98</v>
      </c>
      <c r="C2076" s="21">
        <v>6.03</v>
      </c>
      <c r="D2076" s="21" t="s">
        <v>4753</v>
      </c>
      <c r="E2076" s="21" t="s">
        <v>4755</v>
      </c>
      <c r="F2076" s="21" t="s">
        <v>4753</v>
      </c>
      <c r="G2076" s="21">
        <v>1.0</v>
      </c>
      <c r="H2076" s="21" t="s">
        <v>4753</v>
      </c>
    </row>
    <row r="2077" ht="15.75" customHeight="1">
      <c r="A2077" s="21" t="s">
        <v>4226</v>
      </c>
      <c r="B2077" s="21">
        <v>33.66</v>
      </c>
      <c r="C2077" s="21">
        <v>4.2</v>
      </c>
      <c r="D2077" s="21" t="s">
        <v>4755</v>
      </c>
      <c r="E2077" s="21" t="s">
        <v>4753</v>
      </c>
      <c r="F2077" s="21" t="s">
        <v>4753</v>
      </c>
      <c r="G2077" s="21">
        <v>1.0</v>
      </c>
      <c r="H2077" s="21" t="s">
        <v>4753</v>
      </c>
    </row>
    <row r="2078" ht="15.75" customHeight="1">
      <c r="A2078" s="21" t="s">
        <v>4228</v>
      </c>
      <c r="B2078" s="21">
        <v>32.67</v>
      </c>
      <c r="C2078" s="21">
        <v>5.61</v>
      </c>
      <c r="D2078" s="21" t="s">
        <v>4755</v>
      </c>
      <c r="E2078" s="21" t="s">
        <v>4753</v>
      </c>
      <c r="F2078" s="21" t="s">
        <v>4753</v>
      </c>
      <c r="G2078" s="21">
        <v>1.0</v>
      </c>
      <c r="H2078" s="21" t="s">
        <v>4753</v>
      </c>
    </row>
    <row r="2079" ht="15.75" customHeight="1">
      <c r="A2079" s="21" t="s">
        <v>4230</v>
      </c>
      <c r="B2079" s="21">
        <v>30.5</v>
      </c>
      <c r="C2079" s="21">
        <v>5.88</v>
      </c>
      <c r="D2079" s="21" t="s">
        <v>4755</v>
      </c>
      <c r="E2079" s="21" t="s">
        <v>4753</v>
      </c>
      <c r="F2079" s="21" t="s">
        <v>4753</v>
      </c>
      <c r="G2079" s="21">
        <v>1.0</v>
      </c>
      <c r="H2079" s="21" t="s">
        <v>4753</v>
      </c>
    </row>
    <row r="2080" ht="15.75" customHeight="1">
      <c r="A2080" s="21" t="s">
        <v>4232</v>
      </c>
      <c r="B2080" s="21">
        <v>23.1</v>
      </c>
      <c r="C2080" s="21">
        <v>5.92</v>
      </c>
      <c r="D2080" s="21" t="s">
        <v>4755</v>
      </c>
      <c r="E2080" s="21" t="s">
        <v>4753</v>
      </c>
      <c r="F2080" s="21" t="s">
        <v>4753</v>
      </c>
      <c r="G2080" s="21">
        <v>1.0</v>
      </c>
      <c r="H2080" s="21" t="s">
        <v>4753</v>
      </c>
    </row>
    <row r="2081" ht="15.75" customHeight="1">
      <c r="A2081" s="21" t="s">
        <v>4234</v>
      </c>
      <c r="B2081" s="21">
        <v>39.49</v>
      </c>
      <c r="C2081" s="21">
        <v>4.81</v>
      </c>
      <c r="D2081" s="21" t="s">
        <v>4753</v>
      </c>
      <c r="E2081" s="21" t="s">
        <v>4753</v>
      </c>
      <c r="F2081" s="21" t="s">
        <v>4753</v>
      </c>
      <c r="G2081" s="21">
        <v>1.0</v>
      </c>
      <c r="H2081" s="21" t="s">
        <v>4753</v>
      </c>
    </row>
    <row r="2082" ht="15.75" customHeight="1">
      <c r="A2082" s="21" t="s">
        <v>4236</v>
      </c>
      <c r="B2082" s="21">
        <v>33.99</v>
      </c>
      <c r="C2082" s="21">
        <v>4.55</v>
      </c>
      <c r="D2082" s="21" t="s">
        <v>4753</v>
      </c>
      <c r="E2082" s="21" t="s">
        <v>4753</v>
      </c>
      <c r="F2082" s="21" t="s">
        <v>4753</v>
      </c>
      <c r="G2082" s="21">
        <v>1.0</v>
      </c>
      <c r="H2082" s="21" t="s">
        <v>4753</v>
      </c>
    </row>
    <row r="2083" ht="15.75" customHeight="1">
      <c r="A2083" s="21" t="s">
        <v>4238</v>
      </c>
      <c r="B2083" s="21">
        <v>27.72</v>
      </c>
      <c r="C2083" s="21">
        <v>6.43</v>
      </c>
      <c r="D2083" s="21" t="s">
        <v>4753</v>
      </c>
      <c r="E2083" s="21" t="s">
        <v>4753</v>
      </c>
      <c r="F2083" s="21" t="s">
        <v>4753</v>
      </c>
      <c r="G2083" s="21">
        <v>1.0</v>
      </c>
      <c r="H2083" s="21" t="s">
        <v>4753</v>
      </c>
    </row>
    <row r="2084" ht="15.75" customHeight="1">
      <c r="A2084" s="21" t="s">
        <v>4240</v>
      </c>
      <c r="B2084" s="21">
        <v>30.59</v>
      </c>
      <c r="C2084" s="21">
        <v>11.62</v>
      </c>
      <c r="D2084" s="21" t="s">
        <v>4753</v>
      </c>
      <c r="E2084" s="21" t="s">
        <v>4753</v>
      </c>
      <c r="F2084" s="21" t="s">
        <v>4753</v>
      </c>
      <c r="G2084" s="21" t="s">
        <v>4754</v>
      </c>
      <c r="H2084" s="21" t="s">
        <v>4753</v>
      </c>
    </row>
    <row r="2085" ht="15.75" customHeight="1">
      <c r="A2085" s="21" t="s">
        <v>4242</v>
      </c>
      <c r="B2085" s="21">
        <v>22.6</v>
      </c>
      <c r="C2085" s="21">
        <v>6.04</v>
      </c>
      <c r="D2085" s="21" t="s">
        <v>4753</v>
      </c>
      <c r="E2085" s="21" t="s">
        <v>4753</v>
      </c>
      <c r="F2085" s="21" t="s">
        <v>4753</v>
      </c>
      <c r="G2085" s="21">
        <v>1.0</v>
      </c>
      <c r="H2085" s="21" t="s">
        <v>4753</v>
      </c>
    </row>
    <row r="2086" ht="15.75" customHeight="1">
      <c r="A2086" s="21" t="s">
        <v>4244</v>
      </c>
      <c r="B2086" s="21">
        <v>28.785</v>
      </c>
      <c r="C2086" s="21">
        <v>8.82</v>
      </c>
      <c r="D2086" s="21" t="s">
        <v>4753</v>
      </c>
      <c r="E2086" s="21" t="s">
        <v>4753</v>
      </c>
      <c r="F2086" s="21" t="s">
        <v>4753</v>
      </c>
      <c r="G2086" s="21" t="s">
        <v>4754</v>
      </c>
      <c r="H2086" s="21" t="s">
        <v>4753</v>
      </c>
    </row>
    <row r="2087" ht="15.75" customHeight="1">
      <c r="A2087" s="21" t="s">
        <v>4246</v>
      </c>
      <c r="B2087" s="21">
        <v>50.38</v>
      </c>
      <c r="C2087" s="21">
        <v>5.8</v>
      </c>
      <c r="D2087" s="21" t="s">
        <v>4753</v>
      </c>
      <c r="E2087" s="21" t="s">
        <v>4753</v>
      </c>
      <c r="F2087" s="21" t="s">
        <v>4753</v>
      </c>
      <c r="G2087" s="21" t="s">
        <v>4754</v>
      </c>
      <c r="H2087" s="21" t="s">
        <v>4753</v>
      </c>
    </row>
    <row r="2088" ht="15.75" customHeight="1">
      <c r="A2088" s="21" t="s">
        <v>4248</v>
      </c>
      <c r="B2088" s="21">
        <v>35.2</v>
      </c>
      <c r="C2088" s="21">
        <v>4.28</v>
      </c>
      <c r="D2088" s="21" t="s">
        <v>4753</v>
      </c>
      <c r="E2088" s="21" t="s">
        <v>4753</v>
      </c>
      <c r="F2088" s="21" t="s">
        <v>4753</v>
      </c>
      <c r="G2088" s="21" t="s">
        <v>4754</v>
      </c>
      <c r="H2088" s="21" t="s">
        <v>4753</v>
      </c>
    </row>
    <row r="2089" ht="15.75" customHeight="1">
      <c r="A2089" s="21" t="s">
        <v>4250</v>
      </c>
      <c r="B2089" s="21">
        <v>35.72</v>
      </c>
      <c r="C2089" s="21">
        <v>5.5</v>
      </c>
      <c r="D2089" s="21" t="s">
        <v>4755</v>
      </c>
      <c r="E2089" s="21" t="s">
        <v>4753</v>
      </c>
      <c r="F2089" s="21" t="s">
        <v>4753</v>
      </c>
      <c r="G2089" s="21" t="s">
        <v>4754</v>
      </c>
      <c r="H2089" s="21" t="s">
        <v>4753</v>
      </c>
    </row>
    <row r="2090" ht="15.75" customHeight="1">
      <c r="A2090" s="21" t="s">
        <v>4252</v>
      </c>
      <c r="B2090" s="21">
        <v>24.51</v>
      </c>
      <c r="C2090" s="21">
        <v>4.69</v>
      </c>
      <c r="D2090" s="21" t="s">
        <v>4753</v>
      </c>
      <c r="E2090" s="21" t="s">
        <v>4753</v>
      </c>
      <c r="F2090" s="21" t="s">
        <v>4753</v>
      </c>
      <c r="G2090" s="21" t="s">
        <v>4754</v>
      </c>
      <c r="H2090" s="21" t="s">
        <v>4753</v>
      </c>
    </row>
    <row r="2091" ht="15.75" customHeight="1">
      <c r="A2091" s="21" t="s">
        <v>4254</v>
      </c>
      <c r="B2091" s="21">
        <v>23.845</v>
      </c>
      <c r="C2091" s="21">
        <v>4.43</v>
      </c>
      <c r="D2091" s="21" t="s">
        <v>4753</v>
      </c>
      <c r="E2091" s="21" t="s">
        <v>4753</v>
      </c>
      <c r="F2091" s="21" t="s">
        <v>4753</v>
      </c>
      <c r="G2091" s="21" t="s">
        <v>4754</v>
      </c>
      <c r="H2091" s="21" t="s">
        <v>4753</v>
      </c>
    </row>
    <row r="2092" ht="15.75" customHeight="1">
      <c r="A2092" s="21" t="s">
        <v>4256</v>
      </c>
      <c r="B2092" s="21">
        <v>15.68</v>
      </c>
      <c r="C2092" s="21">
        <v>6.16</v>
      </c>
      <c r="D2092" s="21" t="s">
        <v>4755</v>
      </c>
      <c r="E2092" s="21" t="s">
        <v>4753</v>
      </c>
      <c r="F2092" s="21" t="s">
        <v>4753</v>
      </c>
      <c r="G2092" s="21">
        <v>1.0</v>
      </c>
      <c r="H2092" s="21" t="s">
        <v>4753</v>
      </c>
    </row>
    <row r="2093" ht="15.75" customHeight="1">
      <c r="A2093" s="21" t="s">
        <v>4258</v>
      </c>
      <c r="B2093" s="21">
        <v>32.395</v>
      </c>
      <c r="C2093" s="21">
        <v>6.66</v>
      </c>
      <c r="D2093" s="21" t="s">
        <v>4753</v>
      </c>
      <c r="E2093" s="21" t="s">
        <v>4753</v>
      </c>
      <c r="F2093" s="21" t="s">
        <v>4753</v>
      </c>
      <c r="G2093" s="21" t="s">
        <v>4754</v>
      </c>
      <c r="H2093" s="21" t="s">
        <v>4753</v>
      </c>
    </row>
    <row r="2094" ht="15.75" customHeight="1">
      <c r="A2094" s="21" t="s">
        <v>4260</v>
      </c>
      <c r="B2094" s="21">
        <v>23.655</v>
      </c>
      <c r="C2094" s="21">
        <v>5.92</v>
      </c>
      <c r="D2094" s="21" t="s">
        <v>4753</v>
      </c>
      <c r="E2094" s="21" t="s">
        <v>4753</v>
      </c>
      <c r="F2094" s="21" t="s">
        <v>4753</v>
      </c>
      <c r="G2094" s="21">
        <v>1.0</v>
      </c>
      <c r="H2094" s="21" t="s">
        <v>4753</v>
      </c>
    </row>
    <row r="2095" ht="15.75" customHeight="1">
      <c r="A2095" s="21" t="s">
        <v>4262</v>
      </c>
      <c r="B2095" s="21">
        <v>28.4</v>
      </c>
      <c r="C2095" s="21">
        <v>5.97</v>
      </c>
      <c r="D2095" s="21" t="s">
        <v>4753</v>
      </c>
      <c r="E2095" s="21" t="s">
        <v>4753</v>
      </c>
      <c r="F2095" s="21" t="s">
        <v>4756</v>
      </c>
      <c r="G2095" s="21">
        <v>1.0</v>
      </c>
      <c r="H2095" s="21" t="s">
        <v>4753</v>
      </c>
    </row>
    <row r="2096" ht="15.75" customHeight="1">
      <c r="A2096" s="21" t="s">
        <v>4264</v>
      </c>
      <c r="B2096" s="21">
        <v>35.42</v>
      </c>
      <c r="C2096" s="21">
        <v>4.64</v>
      </c>
      <c r="D2096" s="21" t="s">
        <v>4755</v>
      </c>
      <c r="E2096" s="21" t="s">
        <v>4753</v>
      </c>
      <c r="F2096" s="21" t="s">
        <v>4753</v>
      </c>
      <c r="G2096" s="21" t="s">
        <v>4754</v>
      </c>
      <c r="H2096" s="21" t="s">
        <v>4753</v>
      </c>
    </row>
    <row r="2097" ht="15.75" customHeight="1">
      <c r="A2097" s="21" t="s">
        <v>4266</v>
      </c>
      <c r="B2097" s="21">
        <v>26.18</v>
      </c>
      <c r="C2097" s="21">
        <v>6.12</v>
      </c>
      <c r="D2097" s="21" t="s">
        <v>4753</v>
      </c>
      <c r="E2097" s="21" t="s">
        <v>4755</v>
      </c>
      <c r="F2097" s="21" t="s">
        <v>4753</v>
      </c>
      <c r="G2097" s="21">
        <v>1.0</v>
      </c>
      <c r="H2097" s="21" t="s">
        <v>4753</v>
      </c>
    </row>
    <row r="2098" ht="15.75" customHeight="1">
      <c r="A2098" s="21" t="s">
        <v>4268</v>
      </c>
      <c r="B2098" s="21">
        <v>20.8</v>
      </c>
      <c r="C2098" s="21">
        <v>4.87</v>
      </c>
      <c r="D2098" s="21" t="s">
        <v>4755</v>
      </c>
      <c r="E2098" s="21" t="s">
        <v>4753</v>
      </c>
      <c r="F2098" s="21" t="s">
        <v>4753</v>
      </c>
      <c r="G2098" s="21" t="s">
        <v>4754</v>
      </c>
      <c r="H2098" s="21" t="s">
        <v>4753</v>
      </c>
    </row>
    <row r="2099" ht="15.75" customHeight="1">
      <c r="A2099" s="21" t="s">
        <v>4270</v>
      </c>
      <c r="B2099" s="21">
        <v>15.82</v>
      </c>
      <c r="C2099" s="21">
        <v>4.6</v>
      </c>
      <c r="D2099" s="21" t="s">
        <v>4753</v>
      </c>
      <c r="E2099" s="21" t="s">
        <v>4753</v>
      </c>
      <c r="F2099" s="21" t="s">
        <v>4753</v>
      </c>
      <c r="G2099" s="21" t="s">
        <v>4754</v>
      </c>
      <c r="H2099" s="21" t="s">
        <v>4753</v>
      </c>
    </row>
    <row r="2100" ht="15.75" customHeight="1">
      <c r="A2100" s="21" t="s">
        <v>4272</v>
      </c>
      <c r="B2100" s="21">
        <v>17.67</v>
      </c>
      <c r="C2100" s="21">
        <v>4.78</v>
      </c>
      <c r="D2100" s="21" t="s">
        <v>4753</v>
      </c>
      <c r="E2100" s="21" t="s">
        <v>4753</v>
      </c>
      <c r="F2100" s="21" t="s">
        <v>4753</v>
      </c>
      <c r="G2100" s="21" t="s">
        <v>4754</v>
      </c>
      <c r="H2100" s="21" t="s">
        <v>4753</v>
      </c>
    </row>
    <row r="2101" ht="15.75" customHeight="1">
      <c r="A2101" s="21" t="s">
        <v>4274</v>
      </c>
      <c r="B2101" s="21">
        <v>31.92</v>
      </c>
      <c r="C2101" s="21">
        <v>11.05</v>
      </c>
      <c r="D2101" s="21" t="s">
        <v>4753</v>
      </c>
      <c r="E2101" s="21" t="s">
        <v>4753</v>
      </c>
      <c r="F2101" s="21" t="s">
        <v>4753</v>
      </c>
      <c r="G2101" s="21" t="s">
        <v>4754</v>
      </c>
      <c r="H2101" s="21" t="s">
        <v>4753</v>
      </c>
    </row>
    <row r="2102" ht="15.75" customHeight="1">
      <c r="A2102" s="21" t="s">
        <v>4276</v>
      </c>
      <c r="B2102" s="21">
        <v>28.975</v>
      </c>
      <c r="C2102" s="21">
        <v>7.62</v>
      </c>
      <c r="D2102" s="21" t="s">
        <v>4753</v>
      </c>
      <c r="E2102" s="21" t="s">
        <v>4753</v>
      </c>
      <c r="F2102" s="21" t="s">
        <v>4753</v>
      </c>
      <c r="G2102" s="21" t="s">
        <v>4754</v>
      </c>
      <c r="H2102" s="21" t="s">
        <v>4753</v>
      </c>
    </row>
    <row r="2103" ht="15.75" customHeight="1">
      <c r="A2103" s="21" t="s">
        <v>4278</v>
      </c>
      <c r="B2103" s="21">
        <v>31.73</v>
      </c>
      <c r="C2103" s="21">
        <v>4.78</v>
      </c>
      <c r="D2103" s="21" t="s">
        <v>4755</v>
      </c>
      <c r="E2103" s="21" t="s">
        <v>4755</v>
      </c>
      <c r="F2103" s="21" t="s">
        <v>4753</v>
      </c>
      <c r="G2103" s="21">
        <v>2.0</v>
      </c>
      <c r="H2103" s="21" t="s">
        <v>4753</v>
      </c>
    </row>
    <row r="2104" ht="15.75" customHeight="1">
      <c r="A2104" s="21" t="s">
        <v>4280</v>
      </c>
      <c r="B2104" s="21">
        <v>28.88</v>
      </c>
      <c r="C2104" s="21">
        <v>6.09</v>
      </c>
      <c r="D2104" s="21" t="s">
        <v>4755</v>
      </c>
      <c r="E2104" s="21" t="s">
        <v>4755</v>
      </c>
      <c r="F2104" s="21" t="s">
        <v>4753</v>
      </c>
      <c r="G2104" s="21">
        <v>2.0</v>
      </c>
      <c r="H2104" s="21" t="s">
        <v>4753</v>
      </c>
    </row>
    <row r="2105" ht="15.75" customHeight="1">
      <c r="A2105" s="21" t="s">
        <v>4282</v>
      </c>
      <c r="B2105" s="21">
        <v>25.555</v>
      </c>
      <c r="C2105" s="21">
        <v>5.11</v>
      </c>
      <c r="D2105" s="21" t="s">
        <v>4753</v>
      </c>
      <c r="E2105" s="21" t="s">
        <v>4753</v>
      </c>
      <c r="F2105" s="21" t="s">
        <v>4756</v>
      </c>
      <c r="G2105" s="21">
        <v>1.0</v>
      </c>
      <c r="H2105" s="21" t="s">
        <v>4753</v>
      </c>
    </row>
    <row r="2106" ht="15.75" customHeight="1">
      <c r="A2106" s="21" t="s">
        <v>4284</v>
      </c>
      <c r="B2106" s="21">
        <v>37.29</v>
      </c>
      <c r="C2106" s="21">
        <v>4.46</v>
      </c>
      <c r="D2106" s="21" t="s">
        <v>4753</v>
      </c>
      <c r="E2106" s="21" t="s">
        <v>4755</v>
      </c>
      <c r="F2106" s="21" t="s">
        <v>4753</v>
      </c>
      <c r="G2106" s="21">
        <v>1.0</v>
      </c>
      <c r="H2106" s="21" t="s">
        <v>4753</v>
      </c>
    </row>
    <row r="2107" ht="15.75" customHeight="1">
      <c r="A2107" s="21" t="s">
        <v>4286</v>
      </c>
      <c r="B2107" s="21">
        <v>40.28</v>
      </c>
      <c r="C2107" s="21">
        <v>6.11</v>
      </c>
      <c r="D2107" s="21" t="s">
        <v>4753</v>
      </c>
      <c r="E2107" s="21" t="s">
        <v>4755</v>
      </c>
      <c r="F2107" s="21" t="s">
        <v>4753</v>
      </c>
      <c r="G2107" s="21">
        <v>1.0</v>
      </c>
      <c r="H2107" s="21" t="s">
        <v>4753</v>
      </c>
    </row>
    <row r="2108" ht="15.75" customHeight="1">
      <c r="A2108" s="21" t="s">
        <v>4288</v>
      </c>
      <c r="B2108" s="21">
        <v>40.185</v>
      </c>
      <c r="C2108" s="21">
        <v>4.66</v>
      </c>
      <c r="D2108" s="21" t="s">
        <v>4753</v>
      </c>
      <c r="E2108" s="21" t="s">
        <v>4755</v>
      </c>
      <c r="F2108" s="21" t="s">
        <v>4753</v>
      </c>
      <c r="G2108" s="21">
        <v>1.0</v>
      </c>
      <c r="H2108" s="21" t="s">
        <v>4753</v>
      </c>
    </row>
    <row r="2109" ht="15.75" customHeight="1">
      <c r="A2109" s="21" t="s">
        <v>4290</v>
      </c>
      <c r="B2109" s="21">
        <v>23.57</v>
      </c>
      <c r="C2109" s="21">
        <v>6.14</v>
      </c>
      <c r="D2109" s="21" t="s">
        <v>4753</v>
      </c>
      <c r="E2109" s="21" t="s">
        <v>4753</v>
      </c>
      <c r="F2109" s="21" t="s">
        <v>4753</v>
      </c>
      <c r="G2109" s="21" t="s">
        <v>4754</v>
      </c>
      <c r="H2109" s="21" t="s">
        <v>4753</v>
      </c>
    </row>
    <row r="2110" ht="15.75" customHeight="1">
      <c r="A2110" s="21" t="s">
        <v>4292</v>
      </c>
      <c r="B2110" s="21">
        <v>35.625</v>
      </c>
      <c r="C2110" s="21">
        <v>6.21</v>
      </c>
      <c r="D2110" s="21" t="s">
        <v>4753</v>
      </c>
      <c r="E2110" s="21" t="s">
        <v>4755</v>
      </c>
      <c r="F2110" s="21" t="s">
        <v>4753</v>
      </c>
      <c r="G2110" s="21">
        <v>1.0</v>
      </c>
      <c r="H2110" s="21" t="s">
        <v>4753</v>
      </c>
    </row>
    <row r="2111" ht="15.75" customHeight="1">
      <c r="A2111" s="21" t="s">
        <v>4294</v>
      </c>
      <c r="B2111" s="21">
        <v>33.155</v>
      </c>
      <c r="C2111" s="21">
        <v>4.6</v>
      </c>
      <c r="D2111" s="21" t="s">
        <v>4753</v>
      </c>
      <c r="E2111" s="21" t="s">
        <v>4755</v>
      </c>
      <c r="F2111" s="21" t="s">
        <v>4753</v>
      </c>
      <c r="G2111" s="21">
        <v>1.0</v>
      </c>
      <c r="H2111" s="21" t="s">
        <v>4753</v>
      </c>
    </row>
    <row r="2112" ht="15.75" customHeight="1">
      <c r="A2112" s="21" t="s">
        <v>4296</v>
      </c>
      <c r="B2112" s="21">
        <v>31.92</v>
      </c>
      <c r="C2112" s="21">
        <v>5.04</v>
      </c>
      <c r="D2112" s="21" t="s">
        <v>4753</v>
      </c>
      <c r="E2112" s="21" t="s">
        <v>4755</v>
      </c>
      <c r="F2112" s="21" t="s">
        <v>4753</v>
      </c>
      <c r="G2112" s="21">
        <v>1.0</v>
      </c>
      <c r="H2112" s="21" t="s">
        <v>4753</v>
      </c>
    </row>
    <row r="2113" ht="15.75" customHeight="1">
      <c r="A2113" s="21" t="s">
        <v>4298</v>
      </c>
      <c r="B2113" s="21">
        <v>30.305</v>
      </c>
      <c r="C2113" s="21">
        <v>5.08</v>
      </c>
      <c r="D2113" s="21" t="s">
        <v>4753</v>
      </c>
      <c r="E2113" s="21" t="s">
        <v>4755</v>
      </c>
      <c r="F2113" s="21" t="s">
        <v>4753</v>
      </c>
      <c r="G2113" s="21">
        <v>1.0</v>
      </c>
      <c r="H2113" s="21" t="s">
        <v>4753</v>
      </c>
    </row>
    <row r="2114" ht="15.75" customHeight="1">
      <c r="A2114" s="21" t="s">
        <v>4300</v>
      </c>
      <c r="B2114" s="21">
        <v>30.115</v>
      </c>
      <c r="C2114" s="21">
        <v>4.38</v>
      </c>
      <c r="D2114" s="21" t="s">
        <v>4753</v>
      </c>
      <c r="E2114" s="21" t="s">
        <v>4755</v>
      </c>
      <c r="F2114" s="21" t="s">
        <v>4753</v>
      </c>
      <c r="G2114" s="21">
        <v>1.0</v>
      </c>
      <c r="H2114" s="21" t="s">
        <v>4753</v>
      </c>
    </row>
    <row r="2115" ht="15.75" customHeight="1">
      <c r="A2115" s="21" t="s">
        <v>4302</v>
      </c>
      <c r="B2115" s="21">
        <v>24.09</v>
      </c>
      <c r="C2115" s="21">
        <v>4.79</v>
      </c>
      <c r="D2115" s="21" t="s">
        <v>4753</v>
      </c>
      <c r="E2115" s="21" t="s">
        <v>4755</v>
      </c>
      <c r="F2115" s="21" t="s">
        <v>4753</v>
      </c>
      <c r="G2115" s="21">
        <v>1.0</v>
      </c>
      <c r="H2115" s="21" t="s">
        <v>4753</v>
      </c>
    </row>
    <row r="2116" ht="15.75" customHeight="1">
      <c r="A2116" s="21" t="s">
        <v>4304</v>
      </c>
      <c r="B2116" s="21">
        <v>28.215</v>
      </c>
      <c r="C2116" s="21">
        <v>4.21</v>
      </c>
      <c r="D2116" s="21" t="s">
        <v>4753</v>
      </c>
      <c r="E2116" s="21" t="s">
        <v>4755</v>
      </c>
      <c r="F2116" s="21" t="s">
        <v>4753</v>
      </c>
      <c r="G2116" s="21">
        <v>1.0</v>
      </c>
      <c r="H2116" s="21" t="s">
        <v>4753</v>
      </c>
    </row>
    <row r="2117" ht="15.75" customHeight="1">
      <c r="A2117" s="21" t="s">
        <v>4306</v>
      </c>
      <c r="B2117" s="21">
        <v>26.315</v>
      </c>
      <c r="C2117" s="21">
        <v>5.47</v>
      </c>
      <c r="D2117" s="21" t="s">
        <v>4753</v>
      </c>
      <c r="E2117" s="21" t="s">
        <v>4755</v>
      </c>
      <c r="F2117" s="21" t="s">
        <v>4753</v>
      </c>
      <c r="G2117" s="21">
        <v>1.0</v>
      </c>
      <c r="H2117" s="21" t="s">
        <v>4753</v>
      </c>
    </row>
    <row r="2118" ht="15.75" customHeight="1">
      <c r="A2118" s="21" t="s">
        <v>4308</v>
      </c>
      <c r="B2118" s="21">
        <v>25.08</v>
      </c>
      <c r="C2118" s="21">
        <v>5.09</v>
      </c>
      <c r="D2118" s="21" t="s">
        <v>4753</v>
      </c>
      <c r="E2118" s="21" t="s">
        <v>4755</v>
      </c>
      <c r="F2118" s="21" t="s">
        <v>4753</v>
      </c>
      <c r="G2118" s="21">
        <v>1.0</v>
      </c>
      <c r="H2118" s="21" t="s">
        <v>4753</v>
      </c>
    </row>
    <row r="2119" ht="15.75" customHeight="1">
      <c r="A2119" s="21" t="s">
        <v>4310</v>
      </c>
      <c r="B2119" s="21">
        <v>15.41</v>
      </c>
      <c r="C2119" s="21">
        <v>5.08</v>
      </c>
      <c r="D2119" s="21" t="s">
        <v>4753</v>
      </c>
      <c r="E2119" s="21" t="s">
        <v>4753</v>
      </c>
      <c r="F2119" s="21" t="s">
        <v>4753</v>
      </c>
      <c r="G2119" s="21" t="s">
        <v>4754</v>
      </c>
      <c r="H2119" s="21" t="s">
        <v>4753</v>
      </c>
    </row>
    <row r="2120" ht="15.75" customHeight="1">
      <c r="A2120" s="21" t="s">
        <v>4312</v>
      </c>
      <c r="B2120" s="21">
        <v>23.83</v>
      </c>
      <c r="C2120" s="21">
        <v>5.68</v>
      </c>
      <c r="D2120" s="21" t="s">
        <v>4753</v>
      </c>
      <c r="E2120" s="21" t="s">
        <v>4753</v>
      </c>
      <c r="F2120" s="21" t="s">
        <v>4753</v>
      </c>
      <c r="G2120" s="21" t="s">
        <v>4754</v>
      </c>
      <c r="H2120" s="21" t="s">
        <v>4753</v>
      </c>
    </row>
    <row r="2121" ht="15.75" customHeight="1">
      <c r="A2121" s="21" t="s">
        <v>4314</v>
      </c>
      <c r="B2121" s="21">
        <v>36.0</v>
      </c>
      <c r="C2121" s="21">
        <v>4.66</v>
      </c>
      <c r="D2121" s="21" t="s">
        <v>4753</v>
      </c>
      <c r="E2121" s="21" t="s">
        <v>4755</v>
      </c>
      <c r="F2121" s="21" t="s">
        <v>4753</v>
      </c>
      <c r="G2121" s="21">
        <v>1.0</v>
      </c>
      <c r="H2121" s="21" t="s">
        <v>4753</v>
      </c>
    </row>
    <row r="2122" ht="15.75" customHeight="1">
      <c r="A2122" s="21" t="s">
        <v>4316</v>
      </c>
      <c r="B2122" s="21">
        <v>28.82</v>
      </c>
      <c r="C2122" s="21">
        <v>5.59</v>
      </c>
      <c r="D2122" s="21" t="s">
        <v>4753</v>
      </c>
      <c r="E2122" s="21" t="s">
        <v>4755</v>
      </c>
      <c r="F2122" s="21" t="s">
        <v>4753</v>
      </c>
      <c r="G2122" s="21">
        <v>1.0</v>
      </c>
      <c r="H2122" s="21" t="s">
        <v>4753</v>
      </c>
    </row>
    <row r="2123" ht="15.75" customHeight="1">
      <c r="A2123" s="21" t="s">
        <v>4318</v>
      </c>
      <c r="B2123" s="21">
        <v>28.05</v>
      </c>
      <c r="C2123" s="21">
        <v>6.2</v>
      </c>
      <c r="D2123" s="21" t="s">
        <v>4753</v>
      </c>
      <c r="E2123" s="21" t="s">
        <v>4755</v>
      </c>
      <c r="F2123" s="21" t="s">
        <v>4753</v>
      </c>
      <c r="G2123" s="21">
        <v>1.0</v>
      </c>
      <c r="H2123" s="21" t="s">
        <v>4753</v>
      </c>
    </row>
    <row r="2124" ht="15.75" customHeight="1">
      <c r="A2124" s="21" t="s">
        <v>4320</v>
      </c>
      <c r="B2124" s="21">
        <v>27.1</v>
      </c>
      <c r="C2124" s="21">
        <v>4.45</v>
      </c>
      <c r="D2124" s="21" t="s">
        <v>4753</v>
      </c>
      <c r="E2124" s="21" t="s">
        <v>4755</v>
      </c>
      <c r="F2124" s="21" t="s">
        <v>4753</v>
      </c>
      <c r="G2124" s="21">
        <v>1.0</v>
      </c>
      <c r="H2124" s="21" t="s">
        <v>4753</v>
      </c>
    </row>
    <row r="2125" ht="15.75" customHeight="1">
      <c r="A2125" s="21" t="s">
        <v>4322</v>
      </c>
      <c r="B2125" s="21">
        <v>24.3</v>
      </c>
      <c r="C2125" s="21">
        <v>6.1</v>
      </c>
      <c r="D2125" s="21" t="s">
        <v>4755</v>
      </c>
      <c r="E2125" s="21" t="s">
        <v>4755</v>
      </c>
      <c r="F2125" s="21" t="s">
        <v>4753</v>
      </c>
      <c r="G2125" s="21">
        <v>1.0</v>
      </c>
      <c r="H2125" s="21" t="s">
        <v>4753</v>
      </c>
    </row>
    <row r="2126" ht="15.75" customHeight="1">
      <c r="A2126" s="21" t="s">
        <v>4324</v>
      </c>
      <c r="B2126" s="21">
        <v>30.72</v>
      </c>
      <c r="C2126" s="21">
        <v>6.06</v>
      </c>
      <c r="D2126" s="21" t="s">
        <v>4753</v>
      </c>
      <c r="E2126" s="21" t="s">
        <v>4755</v>
      </c>
      <c r="F2126" s="21" t="s">
        <v>4753</v>
      </c>
      <c r="G2126" s="21">
        <v>1.0</v>
      </c>
      <c r="H2126" s="21" t="s">
        <v>4753</v>
      </c>
    </row>
    <row r="2127" ht="15.75" customHeight="1">
      <c r="A2127" s="21" t="s">
        <v>4326</v>
      </c>
      <c r="B2127" s="21">
        <v>37.43</v>
      </c>
      <c r="C2127" s="21">
        <v>4.56</v>
      </c>
      <c r="D2127" s="21" t="s">
        <v>4753</v>
      </c>
      <c r="E2127" s="21" t="s">
        <v>4753</v>
      </c>
      <c r="F2127" s="21" t="s">
        <v>4756</v>
      </c>
      <c r="G2127" s="21">
        <v>1.0</v>
      </c>
      <c r="H2127" s="21" t="s">
        <v>4753</v>
      </c>
    </row>
    <row r="2128" ht="15.75" customHeight="1">
      <c r="A2128" s="21" t="s">
        <v>4328</v>
      </c>
      <c r="B2128" s="21">
        <v>25.74</v>
      </c>
      <c r="C2128" s="21">
        <v>6.41</v>
      </c>
      <c r="D2128" s="21" t="s">
        <v>4755</v>
      </c>
      <c r="E2128" s="21" t="s">
        <v>4753</v>
      </c>
      <c r="F2128" s="21" t="s">
        <v>4756</v>
      </c>
      <c r="G2128" s="21">
        <v>1.0</v>
      </c>
      <c r="H2128" s="21" t="s">
        <v>4753</v>
      </c>
    </row>
    <row r="2129" ht="15.75" customHeight="1">
      <c r="A2129" s="21" t="s">
        <v>4330</v>
      </c>
      <c r="B2129" s="21">
        <v>36.575</v>
      </c>
      <c r="C2129" s="21">
        <v>5.57</v>
      </c>
      <c r="D2129" s="21" t="s">
        <v>4753</v>
      </c>
      <c r="E2129" s="21" t="s">
        <v>4753</v>
      </c>
      <c r="F2129" s="21" t="s">
        <v>4756</v>
      </c>
      <c r="G2129" s="21">
        <v>1.0</v>
      </c>
      <c r="H2129" s="21" t="s">
        <v>4753</v>
      </c>
    </row>
    <row r="2130" ht="15.75" customHeight="1">
      <c r="A2130" s="21" t="s">
        <v>4332</v>
      </c>
      <c r="B2130" s="21">
        <v>35.15</v>
      </c>
      <c r="C2130" s="21">
        <v>5.47</v>
      </c>
      <c r="D2130" s="21" t="s">
        <v>4753</v>
      </c>
      <c r="E2130" s="21" t="s">
        <v>4753</v>
      </c>
      <c r="F2130" s="21" t="s">
        <v>4756</v>
      </c>
      <c r="G2130" s="21">
        <v>1.0</v>
      </c>
      <c r="H2130" s="21" t="s">
        <v>4753</v>
      </c>
    </row>
    <row r="2131" ht="15.75" customHeight="1">
      <c r="A2131" s="21" t="s">
        <v>4334</v>
      </c>
      <c r="B2131" s="21">
        <v>32.11</v>
      </c>
      <c r="C2131" s="21">
        <v>4.43</v>
      </c>
      <c r="D2131" s="21" t="s">
        <v>4753</v>
      </c>
      <c r="E2131" s="21" t="s">
        <v>4753</v>
      </c>
      <c r="F2131" s="21" t="s">
        <v>4756</v>
      </c>
      <c r="G2131" s="21">
        <v>1.0</v>
      </c>
      <c r="H2131" s="21" t="s">
        <v>4753</v>
      </c>
    </row>
    <row r="2132" ht="15.75" customHeight="1">
      <c r="A2132" s="21" t="s">
        <v>4336</v>
      </c>
      <c r="B2132" s="21">
        <v>30.495</v>
      </c>
      <c r="C2132" s="21">
        <v>4.95</v>
      </c>
      <c r="D2132" s="21" t="s">
        <v>4753</v>
      </c>
      <c r="E2132" s="21" t="s">
        <v>4753</v>
      </c>
      <c r="F2132" s="21" t="s">
        <v>4756</v>
      </c>
      <c r="G2132" s="21">
        <v>1.0</v>
      </c>
      <c r="H2132" s="21" t="s">
        <v>4753</v>
      </c>
    </row>
    <row r="2133" ht="15.75" customHeight="1">
      <c r="A2133" s="21" t="s">
        <v>4338</v>
      </c>
      <c r="B2133" s="21">
        <v>29.24</v>
      </c>
      <c r="C2133" s="21">
        <v>4.04</v>
      </c>
      <c r="D2133" s="21" t="s">
        <v>4753</v>
      </c>
      <c r="E2133" s="21" t="s">
        <v>4755</v>
      </c>
      <c r="F2133" s="21" t="s">
        <v>4753</v>
      </c>
      <c r="G2133" s="21">
        <v>1.0</v>
      </c>
      <c r="H2133" s="21" t="s">
        <v>4753</v>
      </c>
    </row>
    <row r="2134" ht="15.75" customHeight="1">
      <c r="A2134" s="21" t="s">
        <v>4340</v>
      </c>
      <c r="B2134" s="21">
        <v>22.515</v>
      </c>
      <c r="C2134" s="21">
        <v>5.93</v>
      </c>
      <c r="D2134" s="21" t="s">
        <v>4753</v>
      </c>
      <c r="E2134" s="21" t="s">
        <v>4753</v>
      </c>
      <c r="F2134" s="21" t="s">
        <v>4756</v>
      </c>
      <c r="G2134" s="21">
        <v>1.0</v>
      </c>
      <c r="H2134" s="21" t="s">
        <v>4753</v>
      </c>
    </row>
    <row r="2135" ht="15.75" customHeight="1">
      <c r="A2135" s="21" t="s">
        <v>4342</v>
      </c>
      <c r="B2135" s="21">
        <v>15.65</v>
      </c>
      <c r="C2135" s="21">
        <v>4.23</v>
      </c>
      <c r="D2135" s="21" t="s">
        <v>4753</v>
      </c>
      <c r="E2135" s="21" t="s">
        <v>4753</v>
      </c>
      <c r="F2135" s="21" t="s">
        <v>4753</v>
      </c>
      <c r="G2135" s="21" t="s">
        <v>4754</v>
      </c>
      <c r="H2135" s="21" t="s">
        <v>4753</v>
      </c>
    </row>
    <row r="2136" ht="15.75" customHeight="1">
      <c r="A2136" s="21" t="s">
        <v>4344</v>
      </c>
      <c r="B2136" s="21">
        <v>27.36</v>
      </c>
      <c r="C2136" s="21">
        <v>5.59</v>
      </c>
      <c r="D2136" s="21" t="s">
        <v>4755</v>
      </c>
      <c r="E2136" s="21" t="s">
        <v>4753</v>
      </c>
      <c r="F2136" s="21" t="s">
        <v>4753</v>
      </c>
      <c r="G2136" s="21" t="s">
        <v>4754</v>
      </c>
      <c r="H2136" s="21" t="s">
        <v>4753</v>
      </c>
    </row>
    <row r="2137" ht="15.75" customHeight="1">
      <c r="A2137" s="21" t="s">
        <v>4346</v>
      </c>
      <c r="B2137" s="21">
        <v>22.3</v>
      </c>
      <c r="C2137" s="21">
        <v>4.89</v>
      </c>
      <c r="D2137" s="21" t="s">
        <v>4755</v>
      </c>
      <c r="E2137" s="21" t="s">
        <v>4753</v>
      </c>
      <c r="F2137" s="21" t="s">
        <v>4753</v>
      </c>
      <c r="G2137" s="21" t="s">
        <v>4754</v>
      </c>
      <c r="H2137" s="21" t="s">
        <v>4753</v>
      </c>
    </row>
    <row r="2138" ht="15.75" customHeight="1">
      <c r="A2138" s="21" t="s">
        <v>4348</v>
      </c>
      <c r="B2138" s="21">
        <v>26.03</v>
      </c>
      <c r="C2138" s="21">
        <v>5.81</v>
      </c>
      <c r="D2138" s="21" t="s">
        <v>4755</v>
      </c>
      <c r="E2138" s="21" t="s">
        <v>4753</v>
      </c>
      <c r="F2138" s="21" t="s">
        <v>4753</v>
      </c>
      <c r="G2138" s="21" t="s">
        <v>4754</v>
      </c>
      <c r="H2138" s="21" t="s">
        <v>4753</v>
      </c>
    </row>
    <row r="2139" ht="15.75" customHeight="1">
      <c r="A2139" s="21" t="s">
        <v>4350</v>
      </c>
      <c r="B2139" s="21">
        <v>27.74</v>
      </c>
      <c r="C2139" s="21">
        <v>4.29</v>
      </c>
      <c r="D2139" s="21" t="s">
        <v>4753</v>
      </c>
      <c r="E2139" s="21" t="s">
        <v>4755</v>
      </c>
      <c r="F2139" s="21" t="s">
        <v>4753</v>
      </c>
      <c r="G2139" s="21">
        <v>1.0</v>
      </c>
      <c r="H2139" s="21" t="s">
        <v>4753</v>
      </c>
    </row>
    <row r="2140" ht="15.75" customHeight="1">
      <c r="A2140" s="21" t="s">
        <v>4352</v>
      </c>
      <c r="B2140" s="21">
        <v>32.11</v>
      </c>
      <c r="C2140" s="21">
        <v>4.03</v>
      </c>
      <c r="D2140" s="21" t="s">
        <v>4755</v>
      </c>
      <c r="E2140" s="21" t="s">
        <v>4755</v>
      </c>
      <c r="F2140" s="21" t="s">
        <v>4753</v>
      </c>
      <c r="G2140" s="21">
        <v>2.0</v>
      </c>
      <c r="H2140" s="21" t="s">
        <v>4753</v>
      </c>
    </row>
    <row r="2141" ht="15.75" customHeight="1">
      <c r="A2141" s="21" t="s">
        <v>4354</v>
      </c>
      <c r="B2141" s="21">
        <v>25.175</v>
      </c>
      <c r="C2141" s="21">
        <v>6.29</v>
      </c>
      <c r="D2141" s="21" t="s">
        <v>4755</v>
      </c>
      <c r="E2141" s="21" t="s">
        <v>4755</v>
      </c>
      <c r="F2141" s="21" t="s">
        <v>4753</v>
      </c>
      <c r="G2141" s="21">
        <v>2.0</v>
      </c>
      <c r="H2141" s="21" t="s">
        <v>4753</v>
      </c>
    </row>
    <row r="2142" ht="15.75" customHeight="1">
      <c r="A2142" s="21" t="s">
        <v>4356</v>
      </c>
      <c r="B2142" s="21">
        <v>39.49</v>
      </c>
      <c r="C2142" s="21">
        <v>4.48</v>
      </c>
      <c r="D2142" s="21" t="s">
        <v>4755</v>
      </c>
      <c r="E2142" s="21" t="s">
        <v>4753</v>
      </c>
      <c r="F2142" s="21" t="s">
        <v>4753</v>
      </c>
      <c r="G2142" s="21" t="s">
        <v>4754</v>
      </c>
      <c r="H2142" s="21" t="s">
        <v>4753</v>
      </c>
    </row>
    <row r="2143" ht="15.75" customHeight="1">
      <c r="A2143" s="21" t="s">
        <v>4358</v>
      </c>
      <c r="B2143" s="21">
        <v>34.87</v>
      </c>
      <c r="C2143" s="21">
        <v>5.51</v>
      </c>
      <c r="D2143" s="21" t="s">
        <v>4755</v>
      </c>
      <c r="E2143" s="21" t="s">
        <v>4753</v>
      </c>
      <c r="F2143" s="21" t="s">
        <v>4753</v>
      </c>
      <c r="G2143" s="21" t="s">
        <v>4754</v>
      </c>
      <c r="H2143" s="21" t="s">
        <v>4753</v>
      </c>
    </row>
    <row r="2144" ht="15.75" customHeight="1">
      <c r="A2144" s="21" t="s">
        <v>4360</v>
      </c>
      <c r="B2144" s="21">
        <v>34.6</v>
      </c>
      <c r="C2144" s="21">
        <v>4.5</v>
      </c>
      <c r="D2144" s="21" t="s">
        <v>4755</v>
      </c>
      <c r="E2144" s="21" t="s">
        <v>4753</v>
      </c>
      <c r="F2144" s="21" t="s">
        <v>4753</v>
      </c>
      <c r="G2144" s="21" t="s">
        <v>4754</v>
      </c>
      <c r="H2144" s="21" t="s">
        <v>4753</v>
      </c>
    </row>
    <row r="2145" ht="15.75" customHeight="1">
      <c r="A2145" s="21" t="s">
        <v>4362</v>
      </c>
      <c r="B2145" s="21">
        <v>25.8</v>
      </c>
      <c r="C2145" s="21">
        <v>6.29</v>
      </c>
      <c r="D2145" s="21" t="s">
        <v>4755</v>
      </c>
      <c r="E2145" s="21" t="s">
        <v>4753</v>
      </c>
      <c r="F2145" s="21" t="s">
        <v>4753</v>
      </c>
      <c r="G2145" s="21" t="s">
        <v>4754</v>
      </c>
      <c r="H2145" s="21" t="s">
        <v>4753</v>
      </c>
    </row>
    <row r="2146" ht="15.75" customHeight="1">
      <c r="A2146" s="21" t="s">
        <v>4364</v>
      </c>
      <c r="B2146" s="21">
        <v>35.86</v>
      </c>
      <c r="C2146" s="21">
        <v>4.33</v>
      </c>
      <c r="D2146" s="21" t="s">
        <v>4753</v>
      </c>
      <c r="E2146" s="21" t="s">
        <v>4753</v>
      </c>
      <c r="F2146" s="21" t="s">
        <v>4753</v>
      </c>
      <c r="G2146" s="21">
        <v>1.0</v>
      </c>
      <c r="H2146" s="21" t="s">
        <v>4753</v>
      </c>
    </row>
    <row r="2147" ht="15.75" customHeight="1">
      <c r="A2147" s="21" t="s">
        <v>4366</v>
      </c>
      <c r="B2147" s="21">
        <v>40.47</v>
      </c>
      <c r="C2147" s="21">
        <v>11.15</v>
      </c>
      <c r="D2147" s="21" t="s">
        <v>4753</v>
      </c>
      <c r="E2147" s="21" t="s">
        <v>4753</v>
      </c>
      <c r="F2147" s="21" t="s">
        <v>4753</v>
      </c>
      <c r="G2147" s="21" t="s">
        <v>4754</v>
      </c>
      <c r="H2147" s="21" t="s">
        <v>4753</v>
      </c>
    </row>
    <row r="2148" ht="15.75" customHeight="1">
      <c r="A2148" s="21" t="s">
        <v>4368</v>
      </c>
      <c r="B2148" s="21">
        <v>32.01</v>
      </c>
      <c r="C2148" s="21">
        <v>6.45</v>
      </c>
      <c r="D2148" s="21" t="s">
        <v>4753</v>
      </c>
      <c r="E2148" s="21" t="s">
        <v>4753</v>
      </c>
      <c r="F2148" s="21" t="s">
        <v>4753</v>
      </c>
      <c r="G2148" s="21">
        <v>1.0</v>
      </c>
      <c r="H2148" s="21" t="s">
        <v>4753</v>
      </c>
    </row>
    <row r="2149" ht="15.75" customHeight="1">
      <c r="A2149" s="21" t="s">
        <v>4370</v>
      </c>
      <c r="B2149" s="21">
        <v>33.0</v>
      </c>
      <c r="C2149" s="21">
        <v>9.27</v>
      </c>
      <c r="D2149" s="21" t="s">
        <v>4753</v>
      </c>
      <c r="E2149" s="21" t="s">
        <v>4753</v>
      </c>
      <c r="F2149" s="21" t="s">
        <v>4753</v>
      </c>
      <c r="G2149" s="21" t="s">
        <v>4754</v>
      </c>
      <c r="H2149" s="21" t="s">
        <v>4753</v>
      </c>
    </row>
    <row r="2150" ht="15.75" customHeight="1">
      <c r="A2150" s="21" t="s">
        <v>4372</v>
      </c>
      <c r="B2150" s="21">
        <v>29.3</v>
      </c>
      <c r="C2150" s="21">
        <v>6.15</v>
      </c>
      <c r="D2150" s="21" t="s">
        <v>4753</v>
      </c>
      <c r="E2150" s="21" t="s">
        <v>4753</v>
      </c>
      <c r="F2150" s="21" t="s">
        <v>4753</v>
      </c>
      <c r="G2150" s="21">
        <v>1.0</v>
      </c>
      <c r="H2150" s="21" t="s">
        <v>4753</v>
      </c>
    </row>
    <row r="2151" ht="15.75" customHeight="1">
      <c r="A2151" s="21" t="s">
        <v>4374</v>
      </c>
      <c r="B2151" s="21">
        <v>25.8</v>
      </c>
      <c r="C2151" s="21">
        <v>4.13</v>
      </c>
      <c r="D2151" s="21" t="s">
        <v>4753</v>
      </c>
      <c r="E2151" s="21" t="s">
        <v>4753</v>
      </c>
      <c r="F2151" s="21" t="s">
        <v>4753</v>
      </c>
      <c r="G2151" s="21">
        <v>1.0</v>
      </c>
      <c r="H2151" s="21" t="s">
        <v>4753</v>
      </c>
    </row>
    <row r="2152" ht="15.75" customHeight="1">
      <c r="A2152" s="21" t="s">
        <v>4376</v>
      </c>
      <c r="B2152" s="21">
        <v>23.4</v>
      </c>
      <c r="C2152" s="21">
        <v>4.24</v>
      </c>
      <c r="D2152" s="21" t="s">
        <v>4753</v>
      </c>
      <c r="E2152" s="21" t="s">
        <v>4753</v>
      </c>
      <c r="F2152" s="21" t="s">
        <v>4753</v>
      </c>
      <c r="G2152" s="21">
        <v>1.0</v>
      </c>
      <c r="H2152" s="21" t="s">
        <v>4753</v>
      </c>
    </row>
    <row r="2153" ht="15.75" customHeight="1">
      <c r="A2153" s="21" t="s">
        <v>4378</v>
      </c>
      <c r="B2153" s="21">
        <v>27.93</v>
      </c>
      <c r="C2153" s="21">
        <v>9.88</v>
      </c>
      <c r="D2153" s="21" t="s">
        <v>4753</v>
      </c>
      <c r="E2153" s="21" t="s">
        <v>4753</v>
      </c>
      <c r="F2153" s="21" t="s">
        <v>4753</v>
      </c>
      <c r="G2153" s="21" t="s">
        <v>4754</v>
      </c>
      <c r="H2153" s="21" t="s">
        <v>4753</v>
      </c>
    </row>
    <row r="2154" ht="15.75" customHeight="1">
      <c r="A2154" s="21" t="s">
        <v>4380</v>
      </c>
      <c r="B2154" s="21">
        <v>22.0</v>
      </c>
      <c r="C2154" s="21">
        <v>9.5</v>
      </c>
      <c r="D2154" s="21" t="s">
        <v>4753</v>
      </c>
      <c r="E2154" s="21" t="s">
        <v>4753</v>
      </c>
      <c r="F2154" s="21" t="s">
        <v>4753</v>
      </c>
      <c r="G2154" s="21" t="s">
        <v>4754</v>
      </c>
      <c r="H2154" s="21" t="s">
        <v>4753</v>
      </c>
    </row>
    <row r="2155" ht="15.75" customHeight="1">
      <c r="A2155" s="21" t="s">
        <v>4382</v>
      </c>
      <c r="B2155" s="21">
        <v>36.86</v>
      </c>
      <c r="C2155" s="21">
        <v>4.97</v>
      </c>
      <c r="D2155" s="21" t="s">
        <v>4755</v>
      </c>
      <c r="E2155" s="21" t="s">
        <v>4753</v>
      </c>
      <c r="F2155" s="21" t="s">
        <v>4753</v>
      </c>
      <c r="G2155" s="21" t="s">
        <v>4754</v>
      </c>
      <c r="H2155" s="21" t="s">
        <v>4753</v>
      </c>
    </row>
    <row r="2156" ht="15.75" customHeight="1">
      <c r="A2156" s="21" t="s">
        <v>4384</v>
      </c>
      <c r="B2156" s="21">
        <v>31.255</v>
      </c>
      <c r="C2156" s="21">
        <v>5.49</v>
      </c>
      <c r="D2156" s="21" t="s">
        <v>4755</v>
      </c>
      <c r="E2156" s="21" t="s">
        <v>4753</v>
      </c>
      <c r="F2156" s="21" t="s">
        <v>4753</v>
      </c>
      <c r="G2156" s="21" t="s">
        <v>4754</v>
      </c>
      <c r="H2156" s="21" t="s">
        <v>4753</v>
      </c>
    </row>
    <row r="2157" ht="15.75" customHeight="1">
      <c r="A2157" s="21" t="s">
        <v>4386</v>
      </c>
      <c r="B2157" s="21">
        <v>23.06</v>
      </c>
      <c r="C2157" s="21">
        <v>4.47</v>
      </c>
      <c r="D2157" s="21" t="s">
        <v>4753</v>
      </c>
      <c r="E2157" s="21" t="s">
        <v>4753</v>
      </c>
      <c r="F2157" s="21" t="s">
        <v>4753</v>
      </c>
      <c r="G2157" s="21" t="s">
        <v>4754</v>
      </c>
      <c r="H2157" s="21" t="s">
        <v>4753</v>
      </c>
    </row>
    <row r="2158" ht="15.75" customHeight="1">
      <c r="A2158" s="21" t="s">
        <v>4388</v>
      </c>
      <c r="B2158" s="21">
        <v>28.975</v>
      </c>
      <c r="C2158" s="21">
        <v>4.34</v>
      </c>
      <c r="D2158" s="21" t="s">
        <v>4755</v>
      </c>
      <c r="E2158" s="21" t="s">
        <v>4753</v>
      </c>
      <c r="F2158" s="21" t="s">
        <v>4753</v>
      </c>
      <c r="G2158" s="21" t="s">
        <v>4754</v>
      </c>
      <c r="H2158" s="21" t="s">
        <v>4753</v>
      </c>
    </row>
    <row r="2159" ht="15.75" customHeight="1">
      <c r="A2159" s="21" t="s">
        <v>4390</v>
      </c>
      <c r="B2159" s="21">
        <v>33.3</v>
      </c>
      <c r="C2159" s="21">
        <v>9.49</v>
      </c>
      <c r="D2159" s="21" t="s">
        <v>4753</v>
      </c>
      <c r="E2159" s="21" t="s">
        <v>4753</v>
      </c>
      <c r="F2159" s="21" t="s">
        <v>4753</v>
      </c>
      <c r="G2159" s="21" t="s">
        <v>4754</v>
      </c>
      <c r="H2159" s="21" t="s">
        <v>4753</v>
      </c>
    </row>
    <row r="2160" ht="15.75" customHeight="1">
      <c r="A2160" s="21" t="s">
        <v>4392</v>
      </c>
      <c r="B2160" s="21">
        <v>33.0</v>
      </c>
      <c r="C2160" s="21">
        <v>10.16</v>
      </c>
      <c r="D2160" s="21" t="s">
        <v>4753</v>
      </c>
      <c r="E2160" s="21" t="s">
        <v>4753</v>
      </c>
      <c r="F2160" s="21" t="s">
        <v>4753</v>
      </c>
      <c r="G2160" s="21" t="s">
        <v>4754</v>
      </c>
      <c r="H2160" s="21" t="s">
        <v>4753</v>
      </c>
    </row>
    <row r="2161" ht="15.75" customHeight="1">
      <c r="A2161" s="21" t="s">
        <v>4394</v>
      </c>
      <c r="B2161" s="21">
        <v>31.46</v>
      </c>
      <c r="C2161" s="21">
        <v>11.19</v>
      </c>
      <c r="D2161" s="21" t="s">
        <v>4753</v>
      </c>
      <c r="E2161" s="21" t="s">
        <v>4753</v>
      </c>
      <c r="F2161" s="21" t="s">
        <v>4753</v>
      </c>
      <c r="G2161" s="21" t="s">
        <v>4754</v>
      </c>
      <c r="H2161" s="21" t="s">
        <v>4753</v>
      </c>
    </row>
    <row r="2162" ht="15.75" customHeight="1">
      <c r="A2162" s="21" t="s">
        <v>4396</v>
      </c>
      <c r="B2162" s="21">
        <v>29.6</v>
      </c>
      <c r="C2162" s="21">
        <v>11.03</v>
      </c>
      <c r="D2162" s="21" t="s">
        <v>4753</v>
      </c>
      <c r="E2162" s="21" t="s">
        <v>4753</v>
      </c>
      <c r="F2162" s="21" t="s">
        <v>4753</v>
      </c>
      <c r="G2162" s="21" t="s">
        <v>4754</v>
      </c>
      <c r="H2162" s="21" t="s">
        <v>4753</v>
      </c>
    </row>
    <row r="2163" ht="15.75" customHeight="1">
      <c r="A2163" s="21" t="s">
        <v>4398</v>
      </c>
      <c r="B2163" s="21">
        <v>22.05</v>
      </c>
      <c r="C2163" s="21">
        <v>4.43</v>
      </c>
      <c r="D2163" s="21" t="s">
        <v>4755</v>
      </c>
      <c r="E2163" s="21" t="s">
        <v>4753</v>
      </c>
      <c r="F2163" s="21" t="s">
        <v>4753</v>
      </c>
      <c r="G2163" s="21" t="s">
        <v>4754</v>
      </c>
      <c r="H2163" s="21" t="s">
        <v>4753</v>
      </c>
    </row>
    <row r="2164" ht="15.75" customHeight="1">
      <c r="A2164" s="21" t="s">
        <v>4400</v>
      </c>
      <c r="B2164" s="21">
        <v>27.06</v>
      </c>
      <c r="C2164" s="21">
        <v>6.14</v>
      </c>
      <c r="D2164" s="21" t="s">
        <v>4753</v>
      </c>
      <c r="E2164" s="21" t="s">
        <v>4755</v>
      </c>
      <c r="F2164" s="21" t="s">
        <v>4753</v>
      </c>
      <c r="G2164" s="21">
        <v>1.0</v>
      </c>
      <c r="H2164" s="21" t="s">
        <v>4753</v>
      </c>
    </row>
    <row r="2165" ht="15.75" customHeight="1">
      <c r="A2165" s="21" t="s">
        <v>4402</v>
      </c>
      <c r="B2165" s="21">
        <v>20.49</v>
      </c>
      <c r="C2165" s="21">
        <v>4.87</v>
      </c>
      <c r="D2165" s="21" t="s">
        <v>4753</v>
      </c>
      <c r="E2165" s="21" t="s">
        <v>4753</v>
      </c>
      <c r="F2165" s="21" t="s">
        <v>4753</v>
      </c>
      <c r="G2165" s="21" t="s">
        <v>4754</v>
      </c>
      <c r="H2165" s="21" t="s">
        <v>4753</v>
      </c>
    </row>
    <row r="2166" ht="15.75" customHeight="1">
      <c r="A2166" s="21" t="s">
        <v>4404</v>
      </c>
      <c r="B2166" s="21">
        <v>28.4</v>
      </c>
      <c r="C2166" s="21">
        <v>4.3</v>
      </c>
      <c r="D2166" s="21" t="s">
        <v>4753</v>
      </c>
      <c r="E2166" s="21" t="s">
        <v>4753</v>
      </c>
      <c r="F2166" s="21" t="s">
        <v>4756</v>
      </c>
      <c r="G2166" s="21">
        <v>1.0</v>
      </c>
      <c r="H2166" s="21" t="s">
        <v>4753</v>
      </c>
    </row>
    <row r="2167" ht="15.75" customHeight="1">
      <c r="A2167" s="21" t="s">
        <v>4406</v>
      </c>
      <c r="B2167" s="21">
        <v>41.91</v>
      </c>
      <c r="C2167" s="21">
        <v>6.19</v>
      </c>
      <c r="D2167" s="21" t="s">
        <v>4753</v>
      </c>
      <c r="E2167" s="21" t="s">
        <v>4753</v>
      </c>
      <c r="F2167" s="21" t="s">
        <v>4753</v>
      </c>
      <c r="G2167" s="21" t="s">
        <v>4754</v>
      </c>
      <c r="H2167" s="21" t="s">
        <v>4753</v>
      </c>
    </row>
    <row r="2168" ht="15.75" customHeight="1">
      <c r="A2168" s="21" t="s">
        <v>4408</v>
      </c>
      <c r="B2168" s="21">
        <v>24.6</v>
      </c>
      <c r="C2168" s="21">
        <v>6.19</v>
      </c>
      <c r="D2168" s="21" t="s">
        <v>4753</v>
      </c>
      <c r="E2168" s="21" t="s">
        <v>4753</v>
      </c>
      <c r="F2168" s="21" t="s">
        <v>4756</v>
      </c>
      <c r="G2168" s="21">
        <v>1.0</v>
      </c>
      <c r="H2168" s="21" t="s">
        <v>4753</v>
      </c>
    </row>
    <row r="2169" ht="15.75" customHeight="1">
      <c r="A2169" s="21" t="s">
        <v>4410</v>
      </c>
      <c r="B2169" s="21">
        <v>20.9</v>
      </c>
      <c r="C2169" s="21">
        <v>5.12</v>
      </c>
      <c r="D2169" s="21" t="s">
        <v>4753</v>
      </c>
      <c r="E2169" s="21" t="s">
        <v>4753</v>
      </c>
      <c r="F2169" s="21" t="s">
        <v>4756</v>
      </c>
      <c r="G2169" s="21">
        <v>1.0</v>
      </c>
      <c r="H2169" s="21" t="s">
        <v>4753</v>
      </c>
    </row>
    <row r="2170" ht="15.75" customHeight="1">
      <c r="A2170" s="21" t="s">
        <v>4412</v>
      </c>
      <c r="B2170" s="21">
        <v>34.4</v>
      </c>
      <c r="C2170" s="21">
        <v>4.04</v>
      </c>
      <c r="D2170" s="21" t="s">
        <v>4753</v>
      </c>
      <c r="E2170" s="21" t="s">
        <v>4753</v>
      </c>
      <c r="F2170" s="21" t="s">
        <v>4753</v>
      </c>
      <c r="G2170" s="21" t="s">
        <v>4754</v>
      </c>
      <c r="H2170" s="21" t="s">
        <v>4753</v>
      </c>
    </row>
    <row r="2171" ht="15.75" customHeight="1">
      <c r="A2171" s="21" t="s">
        <v>4414</v>
      </c>
      <c r="B2171" s="21">
        <v>32.56</v>
      </c>
      <c r="C2171" s="21">
        <v>5.36</v>
      </c>
      <c r="D2171" s="21" t="s">
        <v>4753</v>
      </c>
      <c r="E2171" s="21" t="s">
        <v>4753</v>
      </c>
      <c r="F2171" s="21" t="s">
        <v>4753</v>
      </c>
      <c r="G2171" s="21" t="s">
        <v>4754</v>
      </c>
      <c r="H2171" s="21" t="s">
        <v>4753</v>
      </c>
    </row>
    <row r="2172" ht="15.75" customHeight="1">
      <c r="A2172" s="21" t="s">
        <v>4416</v>
      </c>
      <c r="B2172" s="21">
        <v>27.98</v>
      </c>
      <c r="C2172" s="21">
        <v>4.38</v>
      </c>
      <c r="D2172" s="21" t="s">
        <v>4753</v>
      </c>
      <c r="E2172" s="21" t="s">
        <v>4755</v>
      </c>
      <c r="F2172" s="21" t="s">
        <v>4753</v>
      </c>
      <c r="G2172" s="21">
        <v>1.0</v>
      </c>
      <c r="H2172" s="21" t="s">
        <v>4753</v>
      </c>
    </row>
    <row r="2173" ht="15.75" customHeight="1">
      <c r="A2173" s="21" t="s">
        <v>4418</v>
      </c>
      <c r="B2173" s="21">
        <v>26.51</v>
      </c>
      <c r="C2173" s="21">
        <v>4.58</v>
      </c>
      <c r="D2173" s="21" t="s">
        <v>4753</v>
      </c>
      <c r="E2173" s="21" t="s">
        <v>4753</v>
      </c>
      <c r="F2173" s="21" t="s">
        <v>4753</v>
      </c>
      <c r="G2173" s="21" t="s">
        <v>4754</v>
      </c>
      <c r="H2173" s="21" t="s">
        <v>4753</v>
      </c>
    </row>
    <row r="2174" ht="15.75" customHeight="1">
      <c r="A2174" s="21" t="s">
        <v>4420</v>
      </c>
      <c r="B2174" s="21">
        <v>29.735</v>
      </c>
      <c r="C2174" s="21">
        <v>11.92</v>
      </c>
      <c r="D2174" s="21" t="s">
        <v>4753</v>
      </c>
      <c r="E2174" s="21" t="s">
        <v>4753</v>
      </c>
      <c r="F2174" s="21" t="s">
        <v>4753</v>
      </c>
      <c r="G2174" s="21" t="s">
        <v>4754</v>
      </c>
      <c r="H2174" s="21" t="s">
        <v>4753</v>
      </c>
    </row>
    <row r="2175" ht="15.75" customHeight="1">
      <c r="A2175" s="21" t="s">
        <v>4422</v>
      </c>
      <c r="B2175" s="21">
        <v>40.5</v>
      </c>
      <c r="C2175" s="21">
        <v>5.4</v>
      </c>
      <c r="D2175" s="21" t="s">
        <v>4753</v>
      </c>
      <c r="E2175" s="21" t="s">
        <v>4753</v>
      </c>
      <c r="F2175" s="21" t="s">
        <v>4756</v>
      </c>
      <c r="G2175" s="21">
        <v>1.0</v>
      </c>
      <c r="H2175" s="21" t="s">
        <v>4753</v>
      </c>
    </row>
    <row r="2176" ht="15.75" customHeight="1">
      <c r="A2176" s="21" t="s">
        <v>4424</v>
      </c>
      <c r="B2176" s="21">
        <v>25.64</v>
      </c>
      <c r="C2176" s="21">
        <v>4.76</v>
      </c>
      <c r="D2176" s="21" t="s">
        <v>4753</v>
      </c>
      <c r="E2176" s="21" t="s">
        <v>4753</v>
      </c>
      <c r="F2176" s="21" t="s">
        <v>4753</v>
      </c>
      <c r="G2176" s="21">
        <v>1.0</v>
      </c>
      <c r="H2176" s="21" t="s">
        <v>4753</v>
      </c>
    </row>
    <row r="2177" ht="15.75" customHeight="1">
      <c r="A2177" s="21" t="s">
        <v>4426</v>
      </c>
      <c r="B2177" s="21">
        <v>32.9</v>
      </c>
      <c r="C2177" s="21">
        <v>4.78</v>
      </c>
      <c r="D2177" s="21" t="s">
        <v>4753</v>
      </c>
      <c r="E2177" s="21" t="s">
        <v>4753</v>
      </c>
      <c r="F2177" s="21" t="s">
        <v>4756</v>
      </c>
      <c r="G2177" s="21">
        <v>1.0</v>
      </c>
      <c r="H2177" s="21" t="s">
        <v>4753</v>
      </c>
    </row>
    <row r="2178" ht="15.75" customHeight="1">
      <c r="A2178" s="21" t="s">
        <v>4428</v>
      </c>
      <c r="B2178" s="21">
        <v>29.8</v>
      </c>
      <c r="C2178" s="21">
        <v>4.26</v>
      </c>
      <c r="D2178" s="21" t="s">
        <v>4753</v>
      </c>
      <c r="E2178" s="21" t="s">
        <v>4753</v>
      </c>
      <c r="F2178" s="21" t="s">
        <v>4756</v>
      </c>
      <c r="G2178" s="21">
        <v>1.0</v>
      </c>
      <c r="H2178" s="21" t="s">
        <v>4753</v>
      </c>
    </row>
    <row r="2179" ht="15.75" customHeight="1">
      <c r="A2179" s="21" t="s">
        <v>4430</v>
      </c>
      <c r="B2179" s="21">
        <v>28.9</v>
      </c>
      <c r="C2179" s="21">
        <v>5.85</v>
      </c>
      <c r="D2179" s="21" t="s">
        <v>4753</v>
      </c>
      <c r="E2179" s="21" t="s">
        <v>4753</v>
      </c>
      <c r="F2179" s="21" t="s">
        <v>4756</v>
      </c>
      <c r="G2179" s="21">
        <v>1.0</v>
      </c>
      <c r="H2179" s="21" t="s">
        <v>4753</v>
      </c>
    </row>
    <row r="2180" ht="15.75" customHeight="1">
      <c r="A2180" s="21" t="s">
        <v>4432</v>
      </c>
      <c r="B2180" s="21">
        <v>24.7</v>
      </c>
      <c r="C2180" s="21">
        <v>5.32</v>
      </c>
      <c r="D2180" s="21" t="s">
        <v>4753</v>
      </c>
      <c r="E2180" s="21" t="s">
        <v>4753</v>
      </c>
      <c r="F2180" s="21" t="s">
        <v>4756</v>
      </c>
      <c r="G2180" s="21">
        <v>1.0</v>
      </c>
      <c r="H2180" s="21" t="s">
        <v>4753</v>
      </c>
    </row>
    <row r="2181" ht="15.75" customHeight="1">
      <c r="A2181" s="21" t="s">
        <v>4434</v>
      </c>
      <c r="B2181" s="21">
        <v>20.6</v>
      </c>
      <c r="C2181" s="21">
        <v>5.14</v>
      </c>
      <c r="D2181" s="21" t="s">
        <v>4753</v>
      </c>
      <c r="E2181" s="21" t="s">
        <v>4753</v>
      </c>
      <c r="F2181" s="21" t="s">
        <v>4756</v>
      </c>
      <c r="G2181" s="21">
        <v>1.0</v>
      </c>
      <c r="H2181" s="21" t="s">
        <v>4753</v>
      </c>
    </row>
    <row r="2182" ht="15.75" customHeight="1">
      <c r="A2182" s="21" t="s">
        <v>4436</v>
      </c>
      <c r="B2182" s="21">
        <v>18.6</v>
      </c>
      <c r="C2182" s="21">
        <v>5.0</v>
      </c>
      <c r="D2182" s="21" t="s">
        <v>4753</v>
      </c>
      <c r="E2182" s="21" t="s">
        <v>4753</v>
      </c>
      <c r="F2182" s="21" t="s">
        <v>4756</v>
      </c>
      <c r="G2182" s="21">
        <v>1.0</v>
      </c>
      <c r="H2182" s="21" t="s">
        <v>4753</v>
      </c>
    </row>
    <row r="2183" ht="15.75" customHeight="1">
      <c r="A2183" s="21" t="s">
        <v>4438</v>
      </c>
      <c r="B2183" s="21">
        <v>17.8</v>
      </c>
      <c r="C2183" s="21">
        <v>4.55</v>
      </c>
      <c r="D2183" s="21" t="s">
        <v>4753</v>
      </c>
      <c r="E2183" s="21" t="s">
        <v>4753</v>
      </c>
      <c r="F2183" s="21" t="s">
        <v>4756</v>
      </c>
      <c r="G2183" s="21">
        <v>1.0</v>
      </c>
      <c r="H2183" s="21" t="s">
        <v>4753</v>
      </c>
    </row>
    <row r="2184" ht="15.75" customHeight="1">
      <c r="A2184" s="21" t="s">
        <v>4440</v>
      </c>
      <c r="B2184" s="21">
        <v>35.2</v>
      </c>
      <c r="C2184" s="21">
        <v>5.97</v>
      </c>
      <c r="D2184" s="21" t="s">
        <v>4753</v>
      </c>
      <c r="E2184" s="21" t="s">
        <v>4755</v>
      </c>
      <c r="F2184" s="21" t="s">
        <v>4753</v>
      </c>
      <c r="G2184" s="21">
        <v>1.0</v>
      </c>
      <c r="H2184" s="21" t="s">
        <v>4753</v>
      </c>
    </row>
    <row r="2185" ht="15.75" customHeight="1">
      <c r="A2185" s="21" t="s">
        <v>4442</v>
      </c>
      <c r="B2185" s="21">
        <v>33.77</v>
      </c>
      <c r="C2185" s="21">
        <v>4.02</v>
      </c>
      <c r="D2185" s="21" t="s">
        <v>4753</v>
      </c>
      <c r="E2185" s="21" t="s">
        <v>4755</v>
      </c>
      <c r="F2185" s="21" t="s">
        <v>4753</v>
      </c>
      <c r="G2185" s="21">
        <v>1.0</v>
      </c>
      <c r="H2185" s="21" t="s">
        <v>4753</v>
      </c>
    </row>
    <row r="2186" ht="15.75" customHeight="1">
      <c r="A2186" s="21" t="s">
        <v>4444</v>
      </c>
      <c r="B2186" s="21">
        <v>30.03</v>
      </c>
      <c r="C2186" s="21">
        <v>4.04</v>
      </c>
      <c r="D2186" s="21" t="s">
        <v>4753</v>
      </c>
      <c r="E2186" s="21" t="s">
        <v>4755</v>
      </c>
      <c r="F2186" s="21" t="s">
        <v>4753</v>
      </c>
      <c r="G2186" s="21">
        <v>1.0</v>
      </c>
      <c r="H2186" s="21" t="s">
        <v>4753</v>
      </c>
    </row>
    <row r="2187" ht="15.75" customHeight="1">
      <c r="A2187" s="21" t="s">
        <v>4446</v>
      </c>
      <c r="B2187" s="21">
        <v>29.37</v>
      </c>
      <c r="C2187" s="21">
        <v>5.54</v>
      </c>
      <c r="D2187" s="21" t="s">
        <v>4753</v>
      </c>
      <c r="E2187" s="21" t="s">
        <v>4755</v>
      </c>
      <c r="F2187" s="21" t="s">
        <v>4753</v>
      </c>
      <c r="G2187" s="21">
        <v>1.0</v>
      </c>
      <c r="H2187" s="21" t="s">
        <v>4753</v>
      </c>
    </row>
    <row r="2188" ht="15.75" customHeight="1">
      <c r="A2188" s="21" t="s">
        <v>4448</v>
      </c>
      <c r="B2188" s="21">
        <v>28.5</v>
      </c>
      <c r="C2188" s="21">
        <v>4.03</v>
      </c>
      <c r="D2188" s="21" t="s">
        <v>4753</v>
      </c>
      <c r="E2188" s="21" t="s">
        <v>4755</v>
      </c>
      <c r="F2188" s="21" t="s">
        <v>4753</v>
      </c>
      <c r="G2188" s="21">
        <v>1.0</v>
      </c>
      <c r="H2188" s="21" t="s">
        <v>4753</v>
      </c>
    </row>
    <row r="2189" ht="15.75" customHeight="1">
      <c r="A2189" s="21" t="s">
        <v>4450</v>
      </c>
      <c r="B2189" s="21">
        <v>23.32</v>
      </c>
      <c r="C2189" s="21">
        <v>5.62</v>
      </c>
      <c r="D2189" s="21" t="s">
        <v>4753</v>
      </c>
      <c r="E2189" s="21" t="s">
        <v>4755</v>
      </c>
      <c r="F2189" s="21" t="s">
        <v>4753</v>
      </c>
      <c r="G2189" s="21">
        <v>1.0</v>
      </c>
      <c r="H2189" s="21" t="s">
        <v>4753</v>
      </c>
    </row>
    <row r="2190" ht="15.75" customHeight="1">
      <c r="A2190" s="21" t="s">
        <v>4452</v>
      </c>
      <c r="B2190" s="21">
        <v>26.125</v>
      </c>
      <c r="C2190" s="21">
        <v>5.27</v>
      </c>
      <c r="D2190" s="21" t="s">
        <v>4753</v>
      </c>
      <c r="E2190" s="21" t="s">
        <v>4755</v>
      </c>
      <c r="F2190" s="21" t="s">
        <v>4753</v>
      </c>
      <c r="G2190" s="21">
        <v>1.0</v>
      </c>
      <c r="H2190" s="21" t="s">
        <v>4753</v>
      </c>
    </row>
    <row r="2191" ht="15.75" customHeight="1">
      <c r="A2191" s="21" t="s">
        <v>4454</v>
      </c>
      <c r="B2191" s="21">
        <v>25.46</v>
      </c>
      <c r="C2191" s="21">
        <v>5.18</v>
      </c>
      <c r="D2191" s="21" t="s">
        <v>4753</v>
      </c>
      <c r="E2191" s="21" t="s">
        <v>4755</v>
      </c>
      <c r="F2191" s="21" t="s">
        <v>4753</v>
      </c>
      <c r="G2191" s="21">
        <v>1.0</v>
      </c>
      <c r="H2191" s="21" t="s">
        <v>4753</v>
      </c>
    </row>
    <row r="2192" ht="15.75" customHeight="1">
      <c r="A2192" s="21" t="s">
        <v>4456</v>
      </c>
      <c r="B2192" s="21">
        <v>23.75</v>
      </c>
      <c r="C2192" s="21">
        <v>5.27</v>
      </c>
      <c r="D2192" s="21" t="s">
        <v>4753</v>
      </c>
      <c r="E2192" s="21" t="s">
        <v>4755</v>
      </c>
      <c r="F2192" s="21" t="s">
        <v>4753</v>
      </c>
      <c r="G2192" s="21">
        <v>1.0</v>
      </c>
      <c r="H2192" s="21" t="s">
        <v>4753</v>
      </c>
    </row>
    <row r="2193" ht="15.75" customHeight="1">
      <c r="A2193" s="21" t="s">
        <v>4458</v>
      </c>
      <c r="B2193" s="21">
        <v>23.085</v>
      </c>
      <c r="C2193" s="21">
        <v>5.62</v>
      </c>
      <c r="D2193" s="21" t="s">
        <v>4753</v>
      </c>
      <c r="E2193" s="21" t="s">
        <v>4755</v>
      </c>
      <c r="F2193" s="21" t="s">
        <v>4753</v>
      </c>
      <c r="G2193" s="21">
        <v>1.0</v>
      </c>
      <c r="H2193" s="21" t="s">
        <v>4753</v>
      </c>
    </row>
    <row r="2194" ht="15.75" customHeight="1">
      <c r="A2194" s="21" t="s">
        <v>4460</v>
      </c>
      <c r="B2194" s="21">
        <v>22.99</v>
      </c>
      <c r="C2194" s="21">
        <v>5.06</v>
      </c>
      <c r="D2194" s="21" t="s">
        <v>4753</v>
      </c>
      <c r="E2194" s="21" t="s">
        <v>4755</v>
      </c>
      <c r="F2194" s="21" t="s">
        <v>4753</v>
      </c>
      <c r="G2194" s="21">
        <v>1.0</v>
      </c>
      <c r="H2194" s="21" t="s">
        <v>4753</v>
      </c>
    </row>
    <row r="2195" ht="15.75" customHeight="1">
      <c r="A2195" s="21" t="s">
        <v>4462</v>
      </c>
      <c r="B2195" s="21">
        <v>21.47</v>
      </c>
      <c r="C2195" s="21">
        <v>4.69</v>
      </c>
      <c r="D2195" s="21" t="s">
        <v>4753</v>
      </c>
      <c r="E2195" s="21" t="s">
        <v>4755</v>
      </c>
      <c r="F2195" s="21" t="s">
        <v>4753</v>
      </c>
      <c r="G2195" s="21">
        <v>1.0</v>
      </c>
      <c r="H2195" s="21" t="s">
        <v>4753</v>
      </c>
    </row>
    <row r="2196" ht="15.75" customHeight="1">
      <c r="A2196" s="21" t="s">
        <v>4464</v>
      </c>
      <c r="B2196" s="21">
        <v>15.96</v>
      </c>
      <c r="C2196" s="21">
        <v>5.44</v>
      </c>
      <c r="D2196" s="21" t="s">
        <v>4753</v>
      </c>
      <c r="E2196" s="21" t="s">
        <v>4755</v>
      </c>
      <c r="F2196" s="21" t="s">
        <v>4753</v>
      </c>
      <c r="G2196" s="21">
        <v>1.0</v>
      </c>
      <c r="H2196" s="21" t="s">
        <v>4753</v>
      </c>
    </row>
    <row r="2197" ht="15.75" customHeight="1">
      <c r="A2197" s="21" t="s">
        <v>4466</v>
      </c>
      <c r="B2197" s="21">
        <v>39.5</v>
      </c>
      <c r="C2197" s="21">
        <v>5.05</v>
      </c>
      <c r="D2197" s="21" t="s">
        <v>4753</v>
      </c>
      <c r="E2197" s="21" t="s">
        <v>4755</v>
      </c>
      <c r="F2197" s="21" t="s">
        <v>4753</v>
      </c>
      <c r="G2197" s="21">
        <v>1.0</v>
      </c>
      <c r="H2197" s="21" t="s">
        <v>4753</v>
      </c>
    </row>
    <row r="2198" ht="15.75" customHeight="1">
      <c r="A2198" s="21" t="s">
        <v>4468</v>
      </c>
      <c r="B2198" s="21">
        <v>33.77</v>
      </c>
      <c r="C2198" s="21">
        <v>6.0</v>
      </c>
      <c r="D2198" s="21" t="s">
        <v>4753</v>
      </c>
      <c r="E2198" s="21" t="s">
        <v>4755</v>
      </c>
      <c r="F2198" s="21" t="s">
        <v>4753</v>
      </c>
      <c r="G2198" s="21">
        <v>1.0</v>
      </c>
      <c r="H2198" s="21" t="s">
        <v>4753</v>
      </c>
    </row>
    <row r="2199" ht="15.75" customHeight="1">
      <c r="A2199" s="21" t="s">
        <v>4470</v>
      </c>
      <c r="B2199" s="21">
        <v>26.84</v>
      </c>
      <c r="C2199" s="21">
        <v>5.99</v>
      </c>
      <c r="D2199" s="21" t="s">
        <v>4755</v>
      </c>
      <c r="E2199" s="21" t="s">
        <v>4755</v>
      </c>
      <c r="F2199" s="21" t="s">
        <v>4753</v>
      </c>
      <c r="G2199" s="21">
        <v>1.0</v>
      </c>
      <c r="H2199" s="21" t="s">
        <v>4753</v>
      </c>
    </row>
    <row r="2200" ht="15.75" customHeight="1">
      <c r="A2200" s="21" t="s">
        <v>4472</v>
      </c>
      <c r="B2200" s="21">
        <v>35.53</v>
      </c>
      <c r="C2200" s="21">
        <v>4.36</v>
      </c>
      <c r="D2200" s="21" t="s">
        <v>4753</v>
      </c>
      <c r="E2200" s="21" t="s">
        <v>4753</v>
      </c>
      <c r="F2200" s="21" t="s">
        <v>4756</v>
      </c>
      <c r="G2200" s="21">
        <v>1.0</v>
      </c>
      <c r="H2200" s="21" t="s">
        <v>4753</v>
      </c>
    </row>
    <row r="2201" ht="15.75" customHeight="1">
      <c r="A2201" s="21" t="s">
        <v>4474</v>
      </c>
      <c r="B2201" s="21">
        <v>30.59</v>
      </c>
      <c r="C2201" s="21">
        <v>4.41</v>
      </c>
      <c r="D2201" s="21" t="s">
        <v>4753</v>
      </c>
      <c r="E2201" s="21" t="s">
        <v>4753</v>
      </c>
      <c r="F2201" s="21" t="s">
        <v>4756</v>
      </c>
      <c r="G2201" s="21">
        <v>1.0</v>
      </c>
      <c r="H2201" s="21" t="s">
        <v>4753</v>
      </c>
    </row>
    <row r="2202" ht="15.75" customHeight="1">
      <c r="A2202" s="21" t="s">
        <v>4476</v>
      </c>
      <c r="B2202" s="21">
        <v>30.59</v>
      </c>
      <c r="C2202" s="21">
        <v>4.17</v>
      </c>
      <c r="D2202" s="21" t="s">
        <v>4753</v>
      </c>
      <c r="E2202" s="21" t="s">
        <v>4753</v>
      </c>
      <c r="F2202" s="21" t="s">
        <v>4756</v>
      </c>
      <c r="G2202" s="21">
        <v>1.0</v>
      </c>
      <c r="H2202" s="21" t="s">
        <v>4753</v>
      </c>
    </row>
    <row r="2203" ht="15.75" customHeight="1">
      <c r="A2203" s="21" t="s">
        <v>4478</v>
      </c>
      <c r="B2203" s="21">
        <v>27.835</v>
      </c>
      <c r="C2203" s="21">
        <v>4.44</v>
      </c>
      <c r="D2203" s="21" t="s">
        <v>4753</v>
      </c>
      <c r="E2203" s="21" t="s">
        <v>4753</v>
      </c>
      <c r="F2203" s="21" t="s">
        <v>4756</v>
      </c>
      <c r="G2203" s="21">
        <v>1.0</v>
      </c>
      <c r="H2203" s="21" t="s">
        <v>4753</v>
      </c>
    </row>
    <row r="2204" ht="15.75" customHeight="1">
      <c r="A2204" s="21" t="s">
        <v>4480</v>
      </c>
      <c r="B2204" s="21">
        <v>40.26</v>
      </c>
      <c r="C2204" s="21">
        <v>5.52</v>
      </c>
      <c r="D2204" s="21" t="s">
        <v>4753</v>
      </c>
      <c r="E2204" s="21" t="s">
        <v>4755</v>
      </c>
      <c r="F2204" s="21" t="s">
        <v>4753</v>
      </c>
      <c r="G2204" s="21">
        <v>1.0</v>
      </c>
      <c r="H2204" s="21" t="s">
        <v>4753</v>
      </c>
    </row>
    <row r="2205" ht="15.75" customHeight="1">
      <c r="A2205" s="21" t="s">
        <v>4482</v>
      </c>
      <c r="B2205" s="21">
        <v>39.82</v>
      </c>
      <c r="C2205" s="21">
        <v>6.01</v>
      </c>
      <c r="D2205" s="21" t="s">
        <v>4753</v>
      </c>
      <c r="E2205" s="21" t="s">
        <v>4755</v>
      </c>
      <c r="F2205" s="21" t="s">
        <v>4753</v>
      </c>
      <c r="G2205" s="21">
        <v>1.0</v>
      </c>
      <c r="H2205" s="21" t="s">
        <v>4753</v>
      </c>
    </row>
    <row r="2206" ht="15.75" customHeight="1">
      <c r="A2206" s="21" t="s">
        <v>4484</v>
      </c>
      <c r="B2206" s="21">
        <v>39.16</v>
      </c>
      <c r="C2206" s="21">
        <v>5.81</v>
      </c>
      <c r="D2206" s="21" t="s">
        <v>4753</v>
      </c>
      <c r="E2206" s="21" t="s">
        <v>4755</v>
      </c>
      <c r="F2206" s="21" t="s">
        <v>4753</v>
      </c>
      <c r="G2206" s="21">
        <v>1.0</v>
      </c>
      <c r="H2206" s="21" t="s">
        <v>4753</v>
      </c>
    </row>
    <row r="2207" ht="15.75" customHeight="1">
      <c r="A2207" s="21" t="s">
        <v>4486</v>
      </c>
      <c r="B2207" s="21">
        <v>25.555</v>
      </c>
      <c r="C2207" s="21">
        <v>4.37</v>
      </c>
      <c r="D2207" s="21" t="s">
        <v>4753</v>
      </c>
      <c r="E2207" s="21" t="s">
        <v>4753</v>
      </c>
      <c r="F2207" s="21" t="s">
        <v>4756</v>
      </c>
      <c r="G2207" s="21">
        <v>1.0</v>
      </c>
      <c r="H2207" s="21" t="s">
        <v>4753</v>
      </c>
    </row>
    <row r="2208" ht="15.75" customHeight="1">
      <c r="A2208" s="21" t="s">
        <v>4488</v>
      </c>
      <c r="B2208" s="21">
        <v>25.175</v>
      </c>
      <c r="C2208" s="21">
        <v>5.74</v>
      </c>
      <c r="D2208" s="21" t="s">
        <v>4753</v>
      </c>
      <c r="E2208" s="21" t="s">
        <v>4753</v>
      </c>
      <c r="F2208" s="21" t="s">
        <v>4756</v>
      </c>
      <c r="G2208" s="21">
        <v>1.0</v>
      </c>
      <c r="H2208" s="21" t="s">
        <v>4753</v>
      </c>
    </row>
    <row r="2209" ht="15.75" customHeight="1">
      <c r="A2209" s="21" t="s">
        <v>4490</v>
      </c>
      <c r="B2209" s="21">
        <v>38.28</v>
      </c>
      <c r="C2209" s="21">
        <v>5.39</v>
      </c>
      <c r="D2209" s="21" t="s">
        <v>4753</v>
      </c>
      <c r="E2209" s="21" t="s">
        <v>4755</v>
      </c>
      <c r="F2209" s="21" t="s">
        <v>4753</v>
      </c>
      <c r="G2209" s="21">
        <v>1.0</v>
      </c>
      <c r="H2209" s="21" t="s">
        <v>4753</v>
      </c>
    </row>
    <row r="2210" ht="15.75" customHeight="1">
      <c r="A2210" s="21" t="s">
        <v>4492</v>
      </c>
      <c r="B2210" s="21">
        <v>38.17</v>
      </c>
      <c r="C2210" s="21">
        <v>4.07</v>
      </c>
      <c r="D2210" s="21" t="s">
        <v>4753</v>
      </c>
      <c r="E2210" s="21" t="s">
        <v>4755</v>
      </c>
      <c r="F2210" s="21" t="s">
        <v>4753</v>
      </c>
      <c r="G2210" s="21">
        <v>1.0</v>
      </c>
      <c r="H2210" s="21" t="s">
        <v>4753</v>
      </c>
    </row>
    <row r="2211" ht="15.75" customHeight="1">
      <c r="A2211" s="21" t="s">
        <v>4494</v>
      </c>
      <c r="B2211" s="21">
        <v>36.85</v>
      </c>
      <c r="C2211" s="21">
        <v>5.49</v>
      </c>
      <c r="D2211" s="21" t="s">
        <v>4753</v>
      </c>
      <c r="E2211" s="21" t="s">
        <v>4755</v>
      </c>
      <c r="F2211" s="21" t="s">
        <v>4753</v>
      </c>
      <c r="G2211" s="21">
        <v>1.0</v>
      </c>
      <c r="H2211" s="21" t="s">
        <v>4753</v>
      </c>
    </row>
    <row r="2212" ht="15.75" customHeight="1">
      <c r="A2212" s="21" t="s">
        <v>4496</v>
      </c>
      <c r="B2212" s="21">
        <v>22.61</v>
      </c>
      <c r="C2212" s="21">
        <v>5.68</v>
      </c>
      <c r="D2212" s="21" t="s">
        <v>4753</v>
      </c>
      <c r="E2212" s="21" t="s">
        <v>4753</v>
      </c>
      <c r="F2212" s="21" t="s">
        <v>4756</v>
      </c>
      <c r="G2212" s="21">
        <v>1.0</v>
      </c>
      <c r="H2212" s="21" t="s">
        <v>4753</v>
      </c>
    </row>
    <row r="2213" ht="15.75" customHeight="1">
      <c r="A2213" s="21" t="s">
        <v>4498</v>
      </c>
      <c r="B2213" s="21">
        <v>21.755</v>
      </c>
      <c r="C2213" s="21">
        <v>6.09</v>
      </c>
      <c r="D2213" s="21" t="s">
        <v>4753</v>
      </c>
      <c r="E2213" s="21" t="s">
        <v>4753</v>
      </c>
      <c r="F2213" s="21" t="s">
        <v>4756</v>
      </c>
      <c r="G2213" s="21">
        <v>1.0</v>
      </c>
      <c r="H2213" s="21" t="s">
        <v>4753</v>
      </c>
    </row>
    <row r="2214" ht="15.75" customHeight="1">
      <c r="A2214" s="21" t="s">
        <v>4500</v>
      </c>
      <c r="B2214" s="21">
        <v>20.425</v>
      </c>
      <c r="C2214" s="21">
        <v>5.53</v>
      </c>
      <c r="D2214" s="21" t="s">
        <v>4753</v>
      </c>
      <c r="E2214" s="21" t="s">
        <v>4753</v>
      </c>
      <c r="F2214" s="21" t="s">
        <v>4756</v>
      </c>
      <c r="G2214" s="21">
        <v>1.0</v>
      </c>
      <c r="H2214" s="21" t="s">
        <v>4753</v>
      </c>
    </row>
    <row r="2215" ht="15.75" customHeight="1">
      <c r="A2215" s="21" t="s">
        <v>4502</v>
      </c>
      <c r="B2215" s="21">
        <v>31.35</v>
      </c>
      <c r="C2215" s="21">
        <v>4.28</v>
      </c>
      <c r="D2215" s="21" t="s">
        <v>4753</v>
      </c>
      <c r="E2215" s="21" t="s">
        <v>4755</v>
      </c>
      <c r="F2215" s="21" t="s">
        <v>4753</v>
      </c>
      <c r="G2215" s="21">
        <v>1.0</v>
      </c>
      <c r="H2215" s="21" t="s">
        <v>4753</v>
      </c>
    </row>
    <row r="2216" ht="15.75" customHeight="1">
      <c r="A2216" s="21" t="s">
        <v>4504</v>
      </c>
      <c r="B2216" s="21">
        <v>31.13</v>
      </c>
      <c r="C2216" s="21">
        <v>6.01</v>
      </c>
      <c r="D2216" s="21" t="s">
        <v>4753</v>
      </c>
      <c r="E2216" s="21" t="s">
        <v>4755</v>
      </c>
      <c r="F2216" s="21" t="s">
        <v>4753</v>
      </c>
      <c r="G2216" s="21">
        <v>1.0</v>
      </c>
      <c r="H2216" s="21" t="s">
        <v>4753</v>
      </c>
    </row>
    <row r="2217" ht="15.75" customHeight="1">
      <c r="A2217" s="21" t="s">
        <v>4506</v>
      </c>
      <c r="B2217" s="21">
        <v>17.48</v>
      </c>
      <c r="C2217" s="21">
        <v>4.59</v>
      </c>
      <c r="D2217" s="21" t="s">
        <v>4753</v>
      </c>
      <c r="E2217" s="21" t="s">
        <v>4753</v>
      </c>
      <c r="F2217" s="21" t="s">
        <v>4756</v>
      </c>
      <c r="G2217" s="21">
        <v>1.0</v>
      </c>
      <c r="H2217" s="21" t="s">
        <v>4753</v>
      </c>
    </row>
    <row r="2218" ht="15.75" customHeight="1">
      <c r="A2218" s="21" t="s">
        <v>4508</v>
      </c>
      <c r="B2218" s="21">
        <v>22.57</v>
      </c>
      <c r="C2218" s="21">
        <v>5.8</v>
      </c>
      <c r="D2218" s="21" t="s">
        <v>4755</v>
      </c>
      <c r="E2218" s="21" t="s">
        <v>4753</v>
      </c>
      <c r="F2218" s="21" t="s">
        <v>4753</v>
      </c>
      <c r="G2218" s="21">
        <v>1.0</v>
      </c>
      <c r="H2218" s="21" t="s">
        <v>4753</v>
      </c>
    </row>
    <row r="2219" ht="15.75" customHeight="1">
      <c r="A2219" s="21" t="s">
        <v>4510</v>
      </c>
      <c r="B2219" s="21">
        <v>26.73</v>
      </c>
      <c r="C2219" s="21">
        <v>5.08</v>
      </c>
      <c r="D2219" s="21" t="s">
        <v>4753</v>
      </c>
      <c r="E2219" s="21" t="s">
        <v>4755</v>
      </c>
      <c r="F2219" s="21" t="s">
        <v>4753</v>
      </c>
      <c r="G2219" s="21">
        <v>1.0</v>
      </c>
      <c r="H2219" s="21" t="s">
        <v>4753</v>
      </c>
    </row>
    <row r="2220" ht="15.75" customHeight="1">
      <c r="A2220" s="21" t="s">
        <v>4512</v>
      </c>
      <c r="B2220" s="21">
        <v>20.79</v>
      </c>
      <c r="C2220" s="21">
        <v>5.84</v>
      </c>
      <c r="D2220" s="21" t="s">
        <v>4753</v>
      </c>
      <c r="E2220" s="21" t="s">
        <v>4755</v>
      </c>
      <c r="F2220" s="21" t="s">
        <v>4753</v>
      </c>
      <c r="G2220" s="21">
        <v>1.0</v>
      </c>
      <c r="H2220" s="21" t="s">
        <v>4753</v>
      </c>
    </row>
    <row r="2221" ht="15.75" customHeight="1">
      <c r="A2221" s="21" t="s">
        <v>4514</v>
      </c>
      <c r="B2221" s="21">
        <v>20.15</v>
      </c>
      <c r="C2221" s="21">
        <v>4.15</v>
      </c>
      <c r="D2221" s="21" t="s">
        <v>4753</v>
      </c>
      <c r="E2221" s="21" t="s">
        <v>4753</v>
      </c>
      <c r="F2221" s="21" t="s">
        <v>4753</v>
      </c>
      <c r="G2221" s="21">
        <v>1.0</v>
      </c>
      <c r="H2221" s="21" t="s">
        <v>4753</v>
      </c>
    </row>
    <row r="2222" ht="15.75" customHeight="1">
      <c r="A2222" s="21" t="s">
        <v>4516</v>
      </c>
      <c r="B2222" s="21">
        <v>36.85</v>
      </c>
      <c r="C2222" s="21">
        <v>4.36</v>
      </c>
      <c r="D2222" s="21" t="s">
        <v>4755</v>
      </c>
      <c r="E2222" s="21" t="s">
        <v>4753</v>
      </c>
      <c r="F2222" s="21" t="s">
        <v>4753</v>
      </c>
      <c r="G2222" s="21" t="s">
        <v>4754</v>
      </c>
      <c r="H2222" s="21" t="s">
        <v>4753</v>
      </c>
    </row>
    <row r="2223" ht="15.75" customHeight="1">
      <c r="A2223" s="21" t="s">
        <v>4518</v>
      </c>
      <c r="B2223" s="21">
        <v>35.53</v>
      </c>
      <c r="C2223" s="21">
        <v>4.55</v>
      </c>
      <c r="D2223" s="21" t="s">
        <v>4755</v>
      </c>
      <c r="E2223" s="21" t="s">
        <v>4753</v>
      </c>
      <c r="F2223" s="21" t="s">
        <v>4753</v>
      </c>
      <c r="G2223" s="21" t="s">
        <v>4754</v>
      </c>
      <c r="H2223" s="21" t="s">
        <v>4753</v>
      </c>
    </row>
    <row r="2224" ht="15.75" customHeight="1">
      <c r="A2224" s="21" t="s">
        <v>4520</v>
      </c>
      <c r="B2224" s="21">
        <v>31.1</v>
      </c>
      <c r="C2224" s="21">
        <v>4.37</v>
      </c>
      <c r="D2224" s="21" t="s">
        <v>4755</v>
      </c>
      <c r="E2224" s="21" t="s">
        <v>4753</v>
      </c>
      <c r="F2224" s="21" t="s">
        <v>4753</v>
      </c>
      <c r="G2224" s="21" t="s">
        <v>4754</v>
      </c>
      <c r="H2224" s="21" t="s">
        <v>4753</v>
      </c>
    </row>
    <row r="2225" ht="15.75" customHeight="1">
      <c r="A2225" s="21" t="s">
        <v>4522</v>
      </c>
      <c r="B2225" s="21">
        <v>23.21</v>
      </c>
      <c r="C2225" s="21">
        <v>5.24</v>
      </c>
      <c r="D2225" s="21" t="s">
        <v>4755</v>
      </c>
      <c r="E2225" s="21" t="s">
        <v>4753</v>
      </c>
      <c r="F2225" s="21" t="s">
        <v>4753</v>
      </c>
      <c r="G2225" s="21" t="s">
        <v>4754</v>
      </c>
      <c r="H2225" s="21" t="s">
        <v>4753</v>
      </c>
    </row>
    <row r="2226" ht="15.75" customHeight="1">
      <c r="A2226" s="21" t="s">
        <v>4524</v>
      </c>
      <c r="B2226" s="21">
        <v>18.36</v>
      </c>
      <c r="C2226" s="21">
        <v>5.96</v>
      </c>
      <c r="D2226" s="21" t="s">
        <v>4753</v>
      </c>
      <c r="E2226" s="21" t="s">
        <v>4753</v>
      </c>
      <c r="F2226" s="21" t="s">
        <v>4753</v>
      </c>
      <c r="G2226" s="21">
        <v>1.0</v>
      </c>
      <c r="H2226" s="21" t="s">
        <v>4753</v>
      </c>
    </row>
    <row r="2227" ht="15.75" customHeight="1">
      <c r="A2227" s="21" t="s">
        <v>4526</v>
      </c>
      <c r="B2227" s="21">
        <v>15.92</v>
      </c>
      <c r="C2227" s="21">
        <v>4.76</v>
      </c>
      <c r="D2227" s="21" t="s">
        <v>4755</v>
      </c>
      <c r="E2227" s="21" t="s">
        <v>4753</v>
      </c>
      <c r="F2227" s="21" t="s">
        <v>4753</v>
      </c>
      <c r="G2227" s="21">
        <v>1.0</v>
      </c>
      <c r="H2227" s="21" t="s">
        <v>4753</v>
      </c>
    </row>
    <row r="2228" ht="15.75" customHeight="1">
      <c r="A2228" s="21" t="s">
        <v>4528</v>
      </c>
      <c r="B2228" s="21">
        <v>15.17</v>
      </c>
      <c r="C2228" s="21">
        <v>4.3</v>
      </c>
      <c r="D2228" s="21" t="s">
        <v>4755</v>
      </c>
      <c r="E2228" s="21" t="s">
        <v>4753</v>
      </c>
      <c r="F2228" s="21" t="s">
        <v>4756</v>
      </c>
      <c r="G2228" s="21">
        <v>1.0</v>
      </c>
      <c r="H2228" s="21" t="s">
        <v>4753</v>
      </c>
    </row>
    <row r="2229" ht="15.75" customHeight="1">
      <c r="A2229" s="21" t="s">
        <v>4530</v>
      </c>
      <c r="B2229" s="21">
        <v>16.63</v>
      </c>
      <c r="C2229" s="21">
        <v>4.5</v>
      </c>
      <c r="D2229" s="21" t="s">
        <v>4753</v>
      </c>
      <c r="E2229" s="21" t="s">
        <v>4753</v>
      </c>
      <c r="F2229" s="21" t="s">
        <v>4753</v>
      </c>
      <c r="G2229" s="21">
        <v>1.0</v>
      </c>
      <c r="H2229" s="21" t="s">
        <v>4753</v>
      </c>
    </row>
    <row r="2230" ht="15.75" customHeight="1">
      <c r="A2230" s="21" t="s">
        <v>4532</v>
      </c>
      <c r="B2230" s="21">
        <v>19.39</v>
      </c>
      <c r="C2230" s="21">
        <v>5.59</v>
      </c>
      <c r="D2230" s="21" t="s">
        <v>4753</v>
      </c>
      <c r="E2230" s="21" t="s">
        <v>4753</v>
      </c>
      <c r="F2230" s="21" t="s">
        <v>4756</v>
      </c>
      <c r="G2230" s="21">
        <v>1.0</v>
      </c>
      <c r="H2230" s="21" t="s">
        <v>4753</v>
      </c>
    </row>
    <row r="2231" ht="15.75" customHeight="1">
      <c r="A2231" s="21" t="s">
        <v>4534</v>
      </c>
      <c r="B2231" s="21">
        <v>17.34</v>
      </c>
      <c r="C2231" s="21">
        <v>6.29</v>
      </c>
      <c r="D2231" s="21" t="s">
        <v>4755</v>
      </c>
      <c r="E2231" s="21" t="s">
        <v>4753</v>
      </c>
      <c r="F2231" s="21" t="s">
        <v>4756</v>
      </c>
      <c r="G2231" s="21">
        <v>1.0</v>
      </c>
      <c r="H2231" s="21" t="s">
        <v>4753</v>
      </c>
    </row>
    <row r="2232" ht="15.75" customHeight="1">
      <c r="A2232" s="21" t="s">
        <v>4536</v>
      </c>
      <c r="B2232" s="21">
        <v>17.94</v>
      </c>
      <c r="C2232" s="21">
        <v>4.19</v>
      </c>
      <c r="D2232" s="21" t="s">
        <v>4753</v>
      </c>
      <c r="E2232" s="21" t="s">
        <v>4755</v>
      </c>
      <c r="F2232" s="21" t="s">
        <v>4753</v>
      </c>
      <c r="G2232" s="21">
        <v>1.0</v>
      </c>
      <c r="H2232" s="21" t="s">
        <v>4753</v>
      </c>
    </row>
    <row r="2233" ht="15.75" customHeight="1">
      <c r="A2233" s="21" t="s">
        <v>4538</v>
      </c>
      <c r="B2233" s="21">
        <v>16.67</v>
      </c>
      <c r="C2233" s="21">
        <v>4.7</v>
      </c>
      <c r="D2233" s="21" t="s">
        <v>4755</v>
      </c>
      <c r="E2233" s="21" t="s">
        <v>4753</v>
      </c>
      <c r="F2233" s="21" t="s">
        <v>4756</v>
      </c>
      <c r="G2233" s="21">
        <v>1.0</v>
      </c>
      <c r="H2233" s="21" t="s">
        <v>4753</v>
      </c>
    </row>
    <row r="2234" ht="15.75" customHeight="1">
      <c r="A2234" s="21" t="s">
        <v>4540</v>
      </c>
      <c r="B2234" s="21">
        <v>20.58</v>
      </c>
      <c r="C2234" s="21">
        <v>5.64</v>
      </c>
      <c r="D2234" s="21" t="s">
        <v>4755</v>
      </c>
      <c r="E2234" s="21" t="s">
        <v>4753</v>
      </c>
      <c r="F2234" s="21" t="s">
        <v>4753</v>
      </c>
      <c r="G2234" s="21" t="s">
        <v>4754</v>
      </c>
      <c r="H2234" s="21" t="s">
        <v>4753</v>
      </c>
    </row>
    <row r="2235" ht="15.75" customHeight="1">
      <c r="A2235" s="21" t="s">
        <v>4542</v>
      </c>
      <c r="B2235" s="21">
        <v>16.5</v>
      </c>
      <c r="C2235" s="21">
        <v>4.11</v>
      </c>
      <c r="D2235" s="21" t="s">
        <v>4755</v>
      </c>
      <c r="E2235" s="21" t="s">
        <v>4753</v>
      </c>
      <c r="F2235" s="21" t="s">
        <v>4753</v>
      </c>
      <c r="G2235" s="21" t="s">
        <v>4754</v>
      </c>
      <c r="H2235" s="21" t="s">
        <v>4753</v>
      </c>
    </row>
    <row r="2236" ht="15.75" customHeight="1">
      <c r="A2236" s="21" t="s">
        <v>4544</v>
      </c>
      <c r="B2236" s="21">
        <v>15.41</v>
      </c>
      <c r="C2236" s="21">
        <v>5.43</v>
      </c>
      <c r="D2236" s="21" t="s">
        <v>4755</v>
      </c>
      <c r="E2236" s="21" t="s">
        <v>4753</v>
      </c>
      <c r="F2236" s="21" t="s">
        <v>4756</v>
      </c>
      <c r="G2236" s="21">
        <v>1.0</v>
      </c>
      <c r="H2236" s="21" t="s">
        <v>4753</v>
      </c>
    </row>
    <row r="2237" ht="15.75" customHeight="1">
      <c r="A2237" s="21" t="s">
        <v>4546</v>
      </c>
      <c r="B2237" s="21">
        <v>24.59</v>
      </c>
      <c r="C2237" s="21">
        <v>4.38</v>
      </c>
      <c r="D2237" s="21" t="s">
        <v>4753</v>
      </c>
      <c r="E2237" s="21" t="s">
        <v>4753</v>
      </c>
      <c r="F2237" s="21" t="s">
        <v>4753</v>
      </c>
      <c r="G2237" s="21">
        <v>1.0</v>
      </c>
      <c r="H2237" s="21" t="s">
        <v>4753</v>
      </c>
    </row>
    <row r="2238" ht="15.75" customHeight="1">
      <c r="A2238" s="21" t="s">
        <v>4548</v>
      </c>
      <c r="B2238" s="21">
        <v>33.33</v>
      </c>
      <c r="C2238" s="21">
        <v>9.79</v>
      </c>
      <c r="D2238" s="21" t="s">
        <v>4753</v>
      </c>
      <c r="E2238" s="21" t="s">
        <v>4753</v>
      </c>
      <c r="F2238" s="21" t="s">
        <v>4753</v>
      </c>
      <c r="G2238" s="21" t="s">
        <v>4754</v>
      </c>
      <c r="H2238" s="21" t="s">
        <v>4753</v>
      </c>
    </row>
    <row r="2239" ht="15.75" customHeight="1">
      <c r="A2239" s="21" t="s">
        <v>4550</v>
      </c>
      <c r="B2239" s="21">
        <v>18.5</v>
      </c>
      <c r="C2239" s="21">
        <v>11.84</v>
      </c>
      <c r="D2239" s="21" t="s">
        <v>4753</v>
      </c>
      <c r="E2239" s="21" t="s">
        <v>4753</v>
      </c>
      <c r="F2239" s="21" t="s">
        <v>4753</v>
      </c>
      <c r="G2239" s="21" t="s">
        <v>4754</v>
      </c>
      <c r="H2239" s="21" t="s">
        <v>4753</v>
      </c>
    </row>
    <row r="2240" ht="15.75" customHeight="1">
      <c r="A2240" s="21" t="s">
        <v>4552</v>
      </c>
      <c r="B2240" s="21">
        <v>18.58</v>
      </c>
      <c r="C2240" s="21">
        <v>6.22</v>
      </c>
      <c r="D2240" s="21" t="s">
        <v>4753</v>
      </c>
      <c r="E2240" s="21" t="s">
        <v>4753</v>
      </c>
      <c r="F2240" s="21" t="s">
        <v>4753</v>
      </c>
      <c r="G2240" s="21" t="s">
        <v>4754</v>
      </c>
      <c r="H2240" s="21" t="s">
        <v>4753</v>
      </c>
    </row>
    <row r="2241" ht="15.75" customHeight="1">
      <c r="A2241" s="21" t="s">
        <v>4554</v>
      </c>
      <c r="B2241" s="21">
        <v>16.64</v>
      </c>
      <c r="C2241" s="21">
        <v>10.01</v>
      </c>
      <c r="D2241" s="21" t="s">
        <v>4753</v>
      </c>
      <c r="E2241" s="21" t="s">
        <v>4753</v>
      </c>
      <c r="F2241" s="21" t="s">
        <v>4753</v>
      </c>
      <c r="G2241" s="21" t="s">
        <v>4754</v>
      </c>
      <c r="H2241" s="21" t="s">
        <v>4753</v>
      </c>
    </row>
    <row r="2242" ht="15.75" customHeight="1">
      <c r="A2242" s="21" t="s">
        <v>4556</v>
      </c>
      <c r="B2242" s="21">
        <v>19.33</v>
      </c>
      <c r="C2242" s="21">
        <v>4.32</v>
      </c>
      <c r="D2242" s="21" t="s">
        <v>4753</v>
      </c>
      <c r="E2242" s="21" t="s">
        <v>4753</v>
      </c>
      <c r="F2242" s="21" t="s">
        <v>4753</v>
      </c>
      <c r="G2242" s="21">
        <v>1.0</v>
      </c>
      <c r="H2242" s="21" t="s">
        <v>4753</v>
      </c>
    </row>
    <row r="2243" ht="15.75" customHeight="1">
      <c r="A2243" s="21" t="s">
        <v>4558</v>
      </c>
      <c r="B2243" s="21">
        <v>21.26</v>
      </c>
      <c r="C2243" s="21">
        <v>5.65</v>
      </c>
      <c r="D2243" s="21" t="s">
        <v>4755</v>
      </c>
      <c r="E2243" s="21" t="s">
        <v>4753</v>
      </c>
      <c r="F2243" s="21" t="s">
        <v>4756</v>
      </c>
      <c r="G2243" s="21">
        <v>1.0</v>
      </c>
      <c r="H2243" s="21" t="s">
        <v>4753</v>
      </c>
    </row>
    <row r="2244" ht="15.75" customHeight="1">
      <c r="A2244" s="21" t="s">
        <v>4560</v>
      </c>
      <c r="B2244" s="21">
        <v>15.6</v>
      </c>
      <c r="C2244" s="21">
        <v>4.12</v>
      </c>
      <c r="D2244" s="21" t="s">
        <v>4755</v>
      </c>
      <c r="E2244" s="21" t="s">
        <v>4753</v>
      </c>
      <c r="F2244" s="21" t="s">
        <v>4753</v>
      </c>
      <c r="G2244" s="21">
        <v>1.0</v>
      </c>
      <c r="H2244" s="21" t="s">
        <v>4753</v>
      </c>
    </row>
    <row r="2245" ht="15.75" customHeight="1">
      <c r="A2245" s="21" t="s">
        <v>4562</v>
      </c>
      <c r="B2245" s="21">
        <v>24.39</v>
      </c>
      <c r="C2245" s="21">
        <v>6.24</v>
      </c>
      <c r="D2245" s="21" t="s">
        <v>4753</v>
      </c>
      <c r="E2245" s="21" t="s">
        <v>4753</v>
      </c>
      <c r="F2245" s="21" t="s">
        <v>4753</v>
      </c>
      <c r="G2245" s="21">
        <v>1.0</v>
      </c>
      <c r="H2245" s="21" t="s">
        <v>4753</v>
      </c>
    </row>
    <row r="2246" ht="15.75" customHeight="1">
      <c r="A2246" s="21" t="s">
        <v>4564</v>
      </c>
      <c r="B2246" s="21">
        <v>24.75</v>
      </c>
      <c r="C2246" s="21">
        <v>4.83</v>
      </c>
      <c r="D2246" s="21" t="s">
        <v>4753</v>
      </c>
      <c r="E2246" s="21" t="s">
        <v>4753</v>
      </c>
      <c r="F2246" s="21" t="s">
        <v>4753</v>
      </c>
      <c r="G2246" s="21" t="s">
        <v>4754</v>
      </c>
      <c r="H2246" s="21" t="s">
        <v>4753</v>
      </c>
    </row>
    <row r="2247" ht="15.75" customHeight="1">
      <c r="A2247" s="21" t="s">
        <v>4566</v>
      </c>
      <c r="B2247" s="21">
        <v>20.88</v>
      </c>
      <c r="C2247" s="21">
        <v>7.4</v>
      </c>
      <c r="D2247" s="21" t="s">
        <v>4753</v>
      </c>
      <c r="E2247" s="21" t="s">
        <v>4753</v>
      </c>
      <c r="F2247" s="21" t="s">
        <v>4753</v>
      </c>
      <c r="G2247" s="21" t="s">
        <v>4754</v>
      </c>
      <c r="H2247" s="21" t="s">
        <v>4753</v>
      </c>
    </row>
    <row r="2248" ht="15.75" customHeight="1">
      <c r="A2248" s="21" t="s">
        <v>4568</v>
      </c>
      <c r="B2248" s="21">
        <v>20.43</v>
      </c>
      <c r="C2248" s="21">
        <v>4.54</v>
      </c>
      <c r="D2248" s="21" t="s">
        <v>4753</v>
      </c>
      <c r="E2248" s="21" t="s">
        <v>4753</v>
      </c>
      <c r="F2248" s="21" t="s">
        <v>4753</v>
      </c>
      <c r="G2248" s="21" t="s">
        <v>4754</v>
      </c>
      <c r="H2248" s="21" t="s">
        <v>4753</v>
      </c>
    </row>
    <row r="2249" ht="15.75" customHeight="1">
      <c r="A2249" s="21" t="s">
        <v>4570</v>
      </c>
      <c r="B2249" s="21">
        <v>15.18</v>
      </c>
      <c r="C2249" s="21">
        <v>11.11</v>
      </c>
      <c r="D2249" s="21" t="s">
        <v>4753</v>
      </c>
      <c r="E2249" s="21" t="s">
        <v>4753</v>
      </c>
      <c r="F2249" s="21" t="s">
        <v>4753</v>
      </c>
      <c r="G2249" s="21" t="s">
        <v>4754</v>
      </c>
      <c r="H2249" s="21" t="s">
        <v>4753</v>
      </c>
    </row>
    <row r="2250" ht="15.75" customHeight="1">
      <c r="A2250" s="21" t="s">
        <v>4572</v>
      </c>
      <c r="B2250" s="21">
        <v>15.12</v>
      </c>
      <c r="C2250" s="21">
        <v>4.03</v>
      </c>
      <c r="D2250" s="21" t="s">
        <v>4755</v>
      </c>
      <c r="E2250" s="21" t="s">
        <v>4753</v>
      </c>
      <c r="F2250" s="21" t="s">
        <v>4753</v>
      </c>
      <c r="G2250" s="21" t="s">
        <v>4754</v>
      </c>
      <c r="H2250" s="21" t="s">
        <v>4753</v>
      </c>
    </row>
    <row r="2251" ht="15.75" customHeight="1">
      <c r="A2251" s="21" t="s">
        <v>4574</v>
      </c>
      <c r="B2251" s="21">
        <v>23.88</v>
      </c>
      <c r="C2251" s="21">
        <v>4.51</v>
      </c>
      <c r="D2251" s="21" t="s">
        <v>4753</v>
      </c>
      <c r="E2251" s="21" t="s">
        <v>4753</v>
      </c>
      <c r="F2251" s="21" t="s">
        <v>4753</v>
      </c>
      <c r="G2251" s="21">
        <v>1.0</v>
      </c>
      <c r="H2251" s="21" t="s">
        <v>4753</v>
      </c>
    </row>
    <row r="2252" ht="15.75" customHeight="1">
      <c r="A2252" s="21" t="s">
        <v>4576</v>
      </c>
      <c r="B2252" s="21">
        <v>16.13</v>
      </c>
      <c r="C2252" s="21">
        <v>5.56</v>
      </c>
      <c r="D2252" s="21" t="s">
        <v>4753</v>
      </c>
      <c r="E2252" s="21" t="s">
        <v>4755</v>
      </c>
      <c r="F2252" s="21" t="s">
        <v>4753</v>
      </c>
      <c r="G2252" s="21">
        <v>1.0</v>
      </c>
      <c r="H2252" s="21" t="s">
        <v>4753</v>
      </c>
    </row>
    <row r="2253" ht="15.75" customHeight="1">
      <c r="A2253" s="21" t="s">
        <v>4578</v>
      </c>
      <c r="B2253" s="21">
        <v>24.09</v>
      </c>
      <c r="C2253" s="21">
        <v>4.1</v>
      </c>
      <c r="D2253" s="21" t="s">
        <v>4753</v>
      </c>
      <c r="E2253" s="21" t="s">
        <v>4755</v>
      </c>
      <c r="F2253" s="21" t="s">
        <v>4753</v>
      </c>
      <c r="G2253" s="21">
        <v>1.0</v>
      </c>
      <c r="H2253" s="21" t="s">
        <v>4753</v>
      </c>
    </row>
    <row r="2254" ht="15.75" customHeight="1">
      <c r="A2254" s="21" t="s">
        <v>4580</v>
      </c>
      <c r="B2254" s="21">
        <v>19.43</v>
      </c>
      <c r="C2254" s="21">
        <v>5.85</v>
      </c>
      <c r="D2254" s="21" t="s">
        <v>4753</v>
      </c>
      <c r="E2254" s="21" t="s">
        <v>4755</v>
      </c>
      <c r="F2254" s="21" t="s">
        <v>4753</v>
      </c>
      <c r="G2254" s="21">
        <v>1.0</v>
      </c>
      <c r="H2254" s="21" t="s">
        <v>4753</v>
      </c>
    </row>
    <row r="2255" ht="15.75" customHeight="1">
      <c r="A2255" s="21" t="s">
        <v>4582</v>
      </c>
      <c r="B2255" s="21">
        <v>15.22</v>
      </c>
      <c r="C2255" s="21">
        <v>4.92</v>
      </c>
      <c r="D2255" s="21" t="s">
        <v>4755</v>
      </c>
      <c r="E2255" s="21" t="s">
        <v>4753</v>
      </c>
      <c r="F2255" s="21" t="s">
        <v>4756</v>
      </c>
      <c r="G2255" s="21">
        <v>1.0</v>
      </c>
      <c r="H2255" s="21" t="s">
        <v>4753</v>
      </c>
    </row>
    <row r="2256" ht="15.75" customHeight="1">
      <c r="A2256" s="21" t="s">
        <v>4584</v>
      </c>
      <c r="B2256" s="21">
        <v>20.72</v>
      </c>
      <c r="C2256" s="21">
        <v>9.46</v>
      </c>
      <c r="D2256" s="21" t="s">
        <v>4753</v>
      </c>
      <c r="E2256" s="21" t="s">
        <v>4753</v>
      </c>
      <c r="F2256" s="21" t="s">
        <v>4753</v>
      </c>
      <c r="G2256" s="21" t="s">
        <v>4754</v>
      </c>
      <c r="H2256" s="21" t="s">
        <v>4753</v>
      </c>
    </row>
    <row r="2257" ht="15.75" customHeight="1">
      <c r="A2257" s="21" t="s">
        <v>4586</v>
      </c>
      <c r="B2257" s="21">
        <v>35.4</v>
      </c>
      <c r="C2257" s="21">
        <v>5.94</v>
      </c>
      <c r="D2257" s="21" t="s">
        <v>4753</v>
      </c>
      <c r="E2257" s="21" t="s">
        <v>4753</v>
      </c>
      <c r="F2257" s="21" t="s">
        <v>4756</v>
      </c>
      <c r="G2257" s="21">
        <v>1.0</v>
      </c>
      <c r="H2257" s="21" t="s">
        <v>4753</v>
      </c>
    </row>
    <row r="2258" ht="15.75" customHeight="1">
      <c r="A2258" s="21" t="s">
        <v>4588</v>
      </c>
      <c r="B2258" s="21">
        <v>34.4</v>
      </c>
      <c r="C2258" s="21">
        <v>5.7</v>
      </c>
      <c r="D2258" s="21" t="s">
        <v>4753</v>
      </c>
      <c r="E2258" s="21" t="s">
        <v>4753</v>
      </c>
      <c r="F2258" s="21" t="s">
        <v>4756</v>
      </c>
      <c r="G2258" s="21">
        <v>1.0</v>
      </c>
      <c r="H2258" s="21" t="s">
        <v>4753</v>
      </c>
    </row>
    <row r="2259" ht="15.75" customHeight="1">
      <c r="A2259" s="21" t="s">
        <v>4590</v>
      </c>
      <c r="B2259" s="21">
        <v>34.1</v>
      </c>
      <c r="C2259" s="21">
        <v>4.13</v>
      </c>
      <c r="D2259" s="21" t="s">
        <v>4753</v>
      </c>
      <c r="E2259" s="21" t="s">
        <v>4753</v>
      </c>
      <c r="F2259" s="21" t="s">
        <v>4756</v>
      </c>
      <c r="G2259" s="21">
        <v>1.0</v>
      </c>
      <c r="H2259" s="21" t="s">
        <v>4753</v>
      </c>
    </row>
    <row r="2260" ht="15.75" customHeight="1">
      <c r="A2260" s="21" t="s">
        <v>4592</v>
      </c>
      <c r="B2260" s="21">
        <v>30.4</v>
      </c>
      <c r="C2260" s="21">
        <v>4.77</v>
      </c>
      <c r="D2260" s="21" t="s">
        <v>4753</v>
      </c>
      <c r="E2260" s="21" t="s">
        <v>4753</v>
      </c>
      <c r="F2260" s="21" t="s">
        <v>4756</v>
      </c>
      <c r="G2260" s="21">
        <v>1.0</v>
      </c>
      <c r="H2260" s="21" t="s">
        <v>4753</v>
      </c>
    </row>
    <row r="2261" ht="15.75" customHeight="1">
      <c r="A2261" s="21" t="s">
        <v>4594</v>
      </c>
      <c r="B2261" s="21">
        <v>28.7</v>
      </c>
      <c r="C2261" s="21">
        <v>4.99</v>
      </c>
      <c r="D2261" s="21" t="s">
        <v>4753</v>
      </c>
      <c r="E2261" s="21" t="s">
        <v>4753</v>
      </c>
      <c r="F2261" s="21" t="s">
        <v>4756</v>
      </c>
      <c r="G2261" s="21">
        <v>1.0</v>
      </c>
      <c r="H2261" s="21" t="s">
        <v>4753</v>
      </c>
    </row>
    <row r="2262" ht="15.75" customHeight="1">
      <c r="A2262" s="21" t="s">
        <v>4596</v>
      </c>
      <c r="B2262" s="21">
        <v>17.44</v>
      </c>
      <c r="C2262" s="21">
        <v>4.42</v>
      </c>
      <c r="D2262" s="21" t="s">
        <v>4755</v>
      </c>
      <c r="E2262" s="21" t="s">
        <v>4753</v>
      </c>
      <c r="F2262" s="21" t="s">
        <v>4756</v>
      </c>
      <c r="G2262" s="21">
        <v>1.0</v>
      </c>
      <c r="H2262" s="21" t="s">
        <v>4753</v>
      </c>
    </row>
    <row r="2263" ht="15.75" customHeight="1">
      <c r="A2263" s="21" t="s">
        <v>4598</v>
      </c>
      <c r="B2263" s="21">
        <v>27.6</v>
      </c>
      <c r="C2263" s="21">
        <v>4.01</v>
      </c>
      <c r="D2263" s="21" t="s">
        <v>4753</v>
      </c>
      <c r="E2263" s="21" t="s">
        <v>4753</v>
      </c>
      <c r="F2263" s="21" t="s">
        <v>4756</v>
      </c>
      <c r="G2263" s="21">
        <v>1.0</v>
      </c>
      <c r="H2263" s="21" t="s">
        <v>4753</v>
      </c>
    </row>
    <row r="2264" ht="15.75" customHeight="1">
      <c r="A2264" s="21" t="s">
        <v>4600</v>
      </c>
      <c r="B2264" s="21">
        <v>20.7</v>
      </c>
      <c r="C2264" s="21">
        <v>4.49</v>
      </c>
      <c r="D2264" s="21" t="s">
        <v>4753</v>
      </c>
      <c r="E2264" s="21" t="s">
        <v>4753</v>
      </c>
      <c r="F2264" s="21" t="s">
        <v>4756</v>
      </c>
      <c r="G2264" s="21">
        <v>1.0</v>
      </c>
      <c r="H2264" s="21" t="s">
        <v>4753</v>
      </c>
    </row>
    <row r="2265" ht="15.75" customHeight="1">
      <c r="A2265" s="21" t="s">
        <v>4602</v>
      </c>
      <c r="B2265" s="21">
        <v>20.3</v>
      </c>
      <c r="C2265" s="21">
        <v>6.37</v>
      </c>
      <c r="D2265" s="21" t="s">
        <v>4753</v>
      </c>
      <c r="E2265" s="21" t="s">
        <v>4753</v>
      </c>
      <c r="F2265" s="21" t="s">
        <v>4756</v>
      </c>
      <c r="G2265" s="21">
        <v>1.0</v>
      </c>
      <c r="H2265" s="21" t="s">
        <v>4753</v>
      </c>
    </row>
    <row r="2266" ht="15.75" customHeight="1">
      <c r="A2266" s="21" t="s">
        <v>4604</v>
      </c>
      <c r="B2266" s="21">
        <v>19.8</v>
      </c>
      <c r="C2266" s="21">
        <v>5.12</v>
      </c>
      <c r="D2266" s="21" t="s">
        <v>4753</v>
      </c>
      <c r="E2266" s="21" t="s">
        <v>4753</v>
      </c>
      <c r="F2266" s="21" t="s">
        <v>4756</v>
      </c>
      <c r="G2266" s="21">
        <v>1.0</v>
      </c>
      <c r="H2266" s="21" t="s">
        <v>4753</v>
      </c>
    </row>
    <row r="2267" ht="15.75" customHeight="1">
      <c r="A2267" s="21" t="s">
        <v>4606</v>
      </c>
      <c r="B2267" s="21">
        <v>21.87</v>
      </c>
      <c r="C2267" s="21">
        <v>8.59</v>
      </c>
      <c r="D2267" s="21" t="s">
        <v>4753</v>
      </c>
      <c r="E2267" s="21" t="s">
        <v>4753</v>
      </c>
      <c r="F2267" s="21" t="s">
        <v>4753</v>
      </c>
      <c r="G2267" s="21" t="s">
        <v>4754</v>
      </c>
      <c r="H2267" s="21" t="s">
        <v>4753</v>
      </c>
    </row>
    <row r="2268" ht="15.75" customHeight="1">
      <c r="A2268" s="21" t="s">
        <v>4608</v>
      </c>
      <c r="B2268" s="21">
        <v>16.6</v>
      </c>
      <c r="C2268" s="21">
        <v>5.87</v>
      </c>
      <c r="D2268" s="21" t="s">
        <v>4753</v>
      </c>
      <c r="E2268" s="21" t="s">
        <v>4753</v>
      </c>
      <c r="F2268" s="21" t="s">
        <v>4753</v>
      </c>
      <c r="G2268" s="21">
        <v>1.0</v>
      </c>
      <c r="H2268" s="21" t="s">
        <v>4753</v>
      </c>
    </row>
    <row r="2269" ht="15.75" customHeight="1">
      <c r="A2269" s="21" t="s">
        <v>4610</v>
      </c>
      <c r="B2269" s="21">
        <v>21.98</v>
      </c>
      <c r="C2269" s="21">
        <v>7.03</v>
      </c>
      <c r="D2269" s="21" t="s">
        <v>4753</v>
      </c>
      <c r="E2269" s="21" t="s">
        <v>4753</v>
      </c>
      <c r="F2269" s="21" t="s">
        <v>4753</v>
      </c>
      <c r="G2269" s="21" t="s">
        <v>4754</v>
      </c>
      <c r="H2269" s="21" t="s">
        <v>4753</v>
      </c>
    </row>
    <row r="2270" ht="15.75" customHeight="1">
      <c r="A2270" s="21" t="s">
        <v>4612</v>
      </c>
      <c r="B2270" s="21">
        <v>19.7</v>
      </c>
      <c r="C2270" s="21">
        <v>5.51</v>
      </c>
      <c r="D2270" s="21" t="s">
        <v>4753</v>
      </c>
      <c r="E2270" s="21" t="s">
        <v>4753</v>
      </c>
      <c r="F2270" s="21" t="s">
        <v>4753</v>
      </c>
      <c r="G2270" s="21">
        <v>1.0</v>
      </c>
      <c r="H2270" s="21" t="s">
        <v>4753</v>
      </c>
    </row>
    <row r="2271" ht="15.75" customHeight="1">
      <c r="A2271" s="21" t="s">
        <v>4614</v>
      </c>
      <c r="B2271" s="21">
        <v>19.21</v>
      </c>
      <c r="C2271" s="21">
        <v>4.76</v>
      </c>
      <c r="D2271" s="21" t="s">
        <v>4753</v>
      </c>
      <c r="E2271" s="21" t="s">
        <v>4755</v>
      </c>
      <c r="F2271" s="21" t="s">
        <v>4753</v>
      </c>
      <c r="G2271" s="21">
        <v>1.0</v>
      </c>
      <c r="H2271" s="21" t="s">
        <v>4753</v>
      </c>
    </row>
    <row r="2272" ht="15.75" customHeight="1">
      <c r="A2272" s="21" t="s">
        <v>4616</v>
      </c>
      <c r="B2272" s="21">
        <v>19.3</v>
      </c>
      <c r="C2272" s="21">
        <v>4.7</v>
      </c>
      <c r="D2272" s="21" t="s">
        <v>4753</v>
      </c>
      <c r="E2272" s="21" t="s">
        <v>4755</v>
      </c>
      <c r="F2272" s="21" t="s">
        <v>4753</v>
      </c>
      <c r="G2272" s="21">
        <v>1.0</v>
      </c>
      <c r="H2272" s="21" t="s">
        <v>4753</v>
      </c>
    </row>
    <row r="2273" ht="15.75" customHeight="1">
      <c r="A2273" s="21" t="s">
        <v>4618</v>
      </c>
      <c r="B2273" s="21">
        <v>16.22</v>
      </c>
      <c r="C2273" s="21">
        <v>6.21</v>
      </c>
      <c r="D2273" s="21" t="s">
        <v>4755</v>
      </c>
      <c r="E2273" s="21" t="s">
        <v>4753</v>
      </c>
      <c r="F2273" s="21" t="s">
        <v>4753</v>
      </c>
      <c r="G2273" s="21" t="s">
        <v>4754</v>
      </c>
      <c r="H2273" s="21" t="s">
        <v>4753</v>
      </c>
    </row>
    <row r="2274" ht="15.75" customHeight="1">
      <c r="A2274" s="21" t="s">
        <v>4620</v>
      </c>
      <c r="B2274" s="21">
        <v>17.12</v>
      </c>
      <c r="C2274" s="21">
        <v>4.52</v>
      </c>
      <c r="D2274" s="21" t="s">
        <v>4753</v>
      </c>
      <c r="E2274" s="21" t="s">
        <v>4755</v>
      </c>
      <c r="F2274" s="21" t="s">
        <v>4753</v>
      </c>
      <c r="G2274" s="21">
        <v>1.0</v>
      </c>
      <c r="H2274" s="21" t="s">
        <v>4753</v>
      </c>
    </row>
    <row r="2275" ht="15.75" customHeight="1">
      <c r="A2275" s="21" t="s">
        <v>4622</v>
      </c>
      <c r="B2275" s="21">
        <v>19.07</v>
      </c>
      <c r="C2275" s="21">
        <v>5.45</v>
      </c>
      <c r="D2275" s="21" t="s">
        <v>4753</v>
      </c>
      <c r="E2275" s="21" t="s">
        <v>4753</v>
      </c>
      <c r="F2275" s="21" t="s">
        <v>4753</v>
      </c>
      <c r="G2275" s="21">
        <v>1.0</v>
      </c>
      <c r="H2275" s="21" t="s">
        <v>4753</v>
      </c>
    </row>
    <row r="2276" ht="15.75" customHeight="1">
      <c r="A2276" s="21" t="s">
        <v>4624</v>
      </c>
      <c r="B2276" s="21">
        <v>15.56</v>
      </c>
      <c r="C2276" s="21">
        <v>4.42</v>
      </c>
      <c r="D2276" s="21" t="s">
        <v>4753</v>
      </c>
      <c r="E2276" s="21" t="s">
        <v>4753</v>
      </c>
      <c r="F2276" s="21" t="s">
        <v>4753</v>
      </c>
      <c r="G2276" s="21" t="s">
        <v>4754</v>
      </c>
      <c r="H2276" s="21" t="s">
        <v>4753</v>
      </c>
    </row>
    <row r="2277" ht="15.75" customHeight="1">
      <c r="A2277" s="21" t="s">
        <v>4626</v>
      </c>
      <c r="B2277" s="21">
        <v>22.76</v>
      </c>
      <c r="C2277" s="21">
        <v>9.44</v>
      </c>
      <c r="D2277" s="21" t="s">
        <v>4753</v>
      </c>
      <c r="E2277" s="21" t="s">
        <v>4753</v>
      </c>
      <c r="F2277" s="21" t="s">
        <v>4753</v>
      </c>
      <c r="G2277" s="21" t="s">
        <v>4754</v>
      </c>
      <c r="H2277" s="21" t="s">
        <v>4753</v>
      </c>
    </row>
    <row r="2278" ht="15.75" customHeight="1">
      <c r="A2278" s="21" t="s">
        <v>4628</v>
      </c>
      <c r="B2278" s="21">
        <v>22.79</v>
      </c>
      <c r="C2278" s="21">
        <v>6.15</v>
      </c>
      <c r="D2278" s="21" t="s">
        <v>4755</v>
      </c>
      <c r="E2278" s="21" t="s">
        <v>4753</v>
      </c>
      <c r="F2278" s="21" t="s">
        <v>4756</v>
      </c>
      <c r="G2278" s="21">
        <v>1.0</v>
      </c>
      <c r="H2278" s="21" t="s">
        <v>4753</v>
      </c>
    </row>
    <row r="2279" ht="15.75" customHeight="1">
      <c r="A2279" s="21" t="s">
        <v>4630</v>
      </c>
      <c r="B2279" s="21">
        <v>17.41</v>
      </c>
      <c r="C2279" s="21">
        <v>5.13</v>
      </c>
      <c r="D2279" s="21" t="s">
        <v>4755</v>
      </c>
      <c r="E2279" s="21" t="s">
        <v>4753</v>
      </c>
      <c r="F2279" s="21" t="s">
        <v>4753</v>
      </c>
      <c r="G2279" s="21" t="s">
        <v>4754</v>
      </c>
      <c r="H2279" s="21" t="s">
        <v>4753</v>
      </c>
    </row>
    <row r="2280" ht="15.75" customHeight="1">
      <c r="A2280" s="21" t="s">
        <v>4632</v>
      </c>
      <c r="B2280" s="21">
        <v>19.32</v>
      </c>
      <c r="C2280" s="21">
        <v>4.96</v>
      </c>
      <c r="D2280" s="21" t="s">
        <v>4755</v>
      </c>
      <c r="E2280" s="21" t="s">
        <v>4753</v>
      </c>
      <c r="F2280" s="21" t="s">
        <v>4753</v>
      </c>
      <c r="G2280" s="21" t="s">
        <v>4754</v>
      </c>
      <c r="H2280" s="21" t="s">
        <v>4753</v>
      </c>
    </row>
    <row r="2281" ht="15.75" customHeight="1">
      <c r="A2281" s="21" t="s">
        <v>4634</v>
      </c>
      <c r="B2281" s="21">
        <v>18.25</v>
      </c>
      <c r="C2281" s="21">
        <v>10.95</v>
      </c>
      <c r="D2281" s="21" t="s">
        <v>4753</v>
      </c>
      <c r="E2281" s="21" t="s">
        <v>4753</v>
      </c>
      <c r="F2281" s="21" t="s">
        <v>4753</v>
      </c>
      <c r="G2281" s="21" t="s">
        <v>4754</v>
      </c>
      <c r="H2281" s="21" t="s">
        <v>4753</v>
      </c>
    </row>
    <row r="2282" ht="15.75" customHeight="1">
      <c r="A2282" s="21" t="s">
        <v>4636</v>
      </c>
      <c r="B2282" s="21">
        <v>53.13</v>
      </c>
      <c r="C2282" s="21">
        <v>4.44</v>
      </c>
      <c r="D2282" s="21" t="s">
        <v>4753</v>
      </c>
      <c r="E2282" s="21" t="s">
        <v>4755</v>
      </c>
      <c r="F2282" s="21" t="s">
        <v>4753</v>
      </c>
      <c r="G2282" s="21">
        <v>1.0</v>
      </c>
      <c r="H2282" s="21" t="s">
        <v>4753</v>
      </c>
    </row>
    <row r="2283" ht="15.75" customHeight="1">
      <c r="A2283" s="21" t="s">
        <v>4638</v>
      </c>
      <c r="B2283" s="21">
        <v>20.46</v>
      </c>
      <c r="C2283" s="21">
        <v>4.02</v>
      </c>
      <c r="D2283" s="21" t="s">
        <v>4753</v>
      </c>
      <c r="E2283" s="21" t="s">
        <v>4753</v>
      </c>
      <c r="F2283" s="21" t="s">
        <v>4753</v>
      </c>
      <c r="G2283" s="21" t="s">
        <v>4754</v>
      </c>
      <c r="H2283" s="21" t="s">
        <v>4753</v>
      </c>
    </row>
    <row r="2284" ht="15.75" customHeight="1">
      <c r="A2284" s="21" t="s">
        <v>4640</v>
      </c>
      <c r="B2284" s="21">
        <v>43.01</v>
      </c>
      <c r="C2284" s="21">
        <v>5.44</v>
      </c>
      <c r="D2284" s="21" t="s">
        <v>4753</v>
      </c>
      <c r="E2284" s="21" t="s">
        <v>4755</v>
      </c>
      <c r="F2284" s="21" t="s">
        <v>4753</v>
      </c>
      <c r="G2284" s="21">
        <v>1.0</v>
      </c>
      <c r="H2284" s="21" t="s">
        <v>4753</v>
      </c>
    </row>
    <row r="2285" ht="15.75" customHeight="1">
      <c r="A2285" s="21" t="s">
        <v>4642</v>
      </c>
      <c r="B2285" s="21">
        <v>15.01</v>
      </c>
      <c r="C2285" s="21">
        <v>4.15</v>
      </c>
      <c r="D2285" s="21" t="s">
        <v>4753</v>
      </c>
      <c r="E2285" s="21" t="s">
        <v>4753</v>
      </c>
      <c r="F2285" s="21" t="s">
        <v>4756</v>
      </c>
      <c r="G2285" s="21">
        <v>1.0</v>
      </c>
      <c r="H2285" s="21" t="s">
        <v>4753</v>
      </c>
    </row>
    <row r="2286" ht="15.75" customHeight="1">
      <c r="A2286" s="21" t="s">
        <v>4644</v>
      </c>
      <c r="B2286" s="21">
        <v>41.14</v>
      </c>
      <c r="C2286" s="21">
        <v>6.02</v>
      </c>
      <c r="D2286" s="21" t="s">
        <v>4753</v>
      </c>
      <c r="E2286" s="21" t="s">
        <v>4755</v>
      </c>
      <c r="F2286" s="21" t="s">
        <v>4753</v>
      </c>
      <c r="G2286" s="21">
        <v>1.0</v>
      </c>
      <c r="H2286" s="21" t="s">
        <v>4753</v>
      </c>
    </row>
    <row r="2287" ht="15.75" customHeight="1">
      <c r="A2287" s="21" t="s">
        <v>4646</v>
      </c>
      <c r="B2287" s="21">
        <v>16.55</v>
      </c>
      <c r="C2287" s="21">
        <v>7.73</v>
      </c>
      <c r="D2287" s="21" t="s">
        <v>4753</v>
      </c>
      <c r="E2287" s="21" t="s">
        <v>4753</v>
      </c>
      <c r="F2287" s="21" t="s">
        <v>4753</v>
      </c>
      <c r="G2287" s="21" t="s">
        <v>4754</v>
      </c>
      <c r="H2287" s="21" t="s">
        <v>4753</v>
      </c>
    </row>
    <row r="2288" ht="15.75" customHeight="1">
      <c r="A2288" s="21" t="s">
        <v>4648</v>
      </c>
      <c r="B2288" s="21">
        <v>37.29</v>
      </c>
      <c r="C2288" s="21">
        <v>5.03</v>
      </c>
      <c r="D2288" s="21" t="s">
        <v>4753</v>
      </c>
      <c r="E2288" s="21" t="s">
        <v>4755</v>
      </c>
      <c r="F2288" s="21" t="s">
        <v>4753</v>
      </c>
      <c r="G2288" s="21">
        <v>1.0</v>
      </c>
      <c r="H2288" s="21" t="s">
        <v>4753</v>
      </c>
    </row>
    <row r="2289" ht="15.75" customHeight="1">
      <c r="A2289" s="21" t="s">
        <v>4650</v>
      </c>
      <c r="B2289" s="21">
        <v>16.74</v>
      </c>
      <c r="C2289" s="21">
        <v>4.08</v>
      </c>
      <c r="D2289" s="21" t="s">
        <v>4755</v>
      </c>
      <c r="E2289" s="21" t="s">
        <v>4753</v>
      </c>
      <c r="F2289" s="21" t="s">
        <v>4753</v>
      </c>
      <c r="G2289" s="21" t="s">
        <v>4754</v>
      </c>
      <c r="H2289" s="21" t="s">
        <v>4753</v>
      </c>
    </row>
    <row r="2290" ht="15.75" customHeight="1">
      <c r="A2290" s="21" t="s">
        <v>4652</v>
      </c>
      <c r="B2290" s="21">
        <v>34.43</v>
      </c>
      <c r="C2290" s="21">
        <v>4.27</v>
      </c>
      <c r="D2290" s="21" t="s">
        <v>4753</v>
      </c>
      <c r="E2290" s="21" t="s">
        <v>4755</v>
      </c>
      <c r="F2290" s="21" t="s">
        <v>4753</v>
      </c>
      <c r="G2290" s="21">
        <v>1.0</v>
      </c>
      <c r="H2290" s="21" t="s">
        <v>4753</v>
      </c>
    </row>
    <row r="2291" ht="15.75" customHeight="1">
      <c r="A2291" s="21" t="s">
        <v>4654</v>
      </c>
      <c r="B2291" s="21">
        <v>34.1</v>
      </c>
      <c r="C2291" s="21">
        <v>4.07</v>
      </c>
      <c r="D2291" s="21" t="s">
        <v>4753</v>
      </c>
      <c r="E2291" s="21" t="s">
        <v>4755</v>
      </c>
      <c r="F2291" s="21" t="s">
        <v>4753</v>
      </c>
      <c r="G2291" s="21">
        <v>1.0</v>
      </c>
      <c r="H2291" s="21" t="s">
        <v>4753</v>
      </c>
    </row>
    <row r="2292" ht="15.75" customHeight="1">
      <c r="A2292" s="21" t="s">
        <v>4656</v>
      </c>
      <c r="B2292" s="21">
        <v>19.3</v>
      </c>
      <c r="C2292" s="21">
        <v>10.36</v>
      </c>
      <c r="D2292" s="21" t="s">
        <v>4753</v>
      </c>
      <c r="E2292" s="21" t="s">
        <v>4753</v>
      </c>
      <c r="F2292" s="21" t="s">
        <v>4753</v>
      </c>
      <c r="G2292" s="21" t="s">
        <v>4754</v>
      </c>
      <c r="H2292" s="21" t="s">
        <v>4753</v>
      </c>
    </row>
    <row r="2293" ht="15.75" customHeight="1">
      <c r="A2293" s="21" t="s">
        <v>4658</v>
      </c>
      <c r="B2293" s="21">
        <v>33.66</v>
      </c>
      <c r="C2293" s="21">
        <v>5.71</v>
      </c>
      <c r="D2293" s="21" t="s">
        <v>4753</v>
      </c>
      <c r="E2293" s="21" t="s">
        <v>4755</v>
      </c>
      <c r="F2293" s="21" t="s">
        <v>4753</v>
      </c>
      <c r="G2293" s="21">
        <v>1.0</v>
      </c>
      <c r="H2293" s="21" t="s">
        <v>4753</v>
      </c>
    </row>
    <row r="2294" ht="15.75" customHeight="1">
      <c r="A2294" s="21" t="s">
        <v>4660</v>
      </c>
      <c r="B2294" s="21">
        <v>33.33</v>
      </c>
      <c r="C2294" s="21">
        <v>6.08</v>
      </c>
      <c r="D2294" s="21" t="s">
        <v>4753</v>
      </c>
      <c r="E2294" s="21" t="s">
        <v>4755</v>
      </c>
      <c r="F2294" s="21" t="s">
        <v>4753</v>
      </c>
      <c r="G2294" s="21">
        <v>1.0</v>
      </c>
      <c r="H2294" s="21" t="s">
        <v>4753</v>
      </c>
    </row>
    <row r="2295" ht="15.75" customHeight="1">
      <c r="A2295" s="21" t="s">
        <v>4662</v>
      </c>
      <c r="B2295" s="21">
        <v>21.84</v>
      </c>
      <c r="C2295" s="21">
        <v>5.71</v>
      </c>
      <c r="D2295" s="21" t="s">
        <v>4753</v>
      </c>
      <c r="E2295" s="21" t="s">
        <v>4755</v>
      </c>
      <c r="F2295" s="21" t="s">
        <v>4753</v>
      </c>
      <c r="G2295" s="21">
        <v>1.0</v>
      </c>
      <c r="H2295" s="21" t="s">
        <v>4753</v>
      </c>
    </row>
    <row r="2296" ht="15.75" customHeight="1">
      <c r="A2296" s="21" t="s">
        <v>4664</v>
      </c>
      <c r="B2296" s="21">
        <v>16.87</v>
      </c>
      <c r="C2296" s="21">
        <v>9.13</v>
      </c>
      <c r="D2296" s="21" t="s">
        <v>4753</v>
      </c>
      <c r="E2296" s="21" t="s">
        <v>4753</v>
      </c>
      <c r="F2296" s="21" t="s">
        <v>4753</v>
      </c>
      <c r="G2296" s="21" t="s">
        <v>4754</v>
      </c>
      <c r="H2296" s="21" t="s">
        <v>4753</v>
      </c>
    </row>
    <row r="2297" ht="15.75" customHeight="1">
      <c r="A2297" s="21" t="s">
        <v>4666</v>
      </c>
      <c r="B2297" s="21">
        <v>30.14</v>
      </c>
      <c r="C2297" s="21">
        <v>5.49</v>
      </c>
      <c r="D2297" s="21" t="s">
        <v>4753</v>
      </c>
      <c r="E2297" s="21" t="s">
        <v>4755</v>
      </c>
      <c r="F2297" s="21" t="s">
        <v>4753</v>
      </c>
      <c r="G2297" s="21">
        <v>1.0</v>
      </c>
      <c r="H2297" s="21" t="s">
        <v>4753</v>
      </c>
    </row>
    <row r="2298" ht="15.75" customHeight="1">
      <c r="A2298" s="21" t="s">
        <v>4668</v>
      </c>
      <c r="B2298" s="21">
        <v>23.21</v>
      </c>
      <c r="C2298" s="21">
        <v>4.37</v>
      </c>
      <c r="D2298" s="21" t="s">
        <v>4753</v>
      </c>
      <c r="E2298" s="21" t="s">
        <v>4755</v>
      </c>
      <c r="F2298" s="21" t="s">
        <v>4753</v>
      </c>
      <c r="G2298" s="21">
        <v>1.0</v>
      </c>
      <c r="H2298" s="21" t="s">
        <v>4753</v>
      </c>
    </row>
    <row r="2299" ht="15.75" customHeight="1">
      <c r="A2299" s="21" t="s">
        <v>4670</v>
      </c>
      <c r="B2299" s="21">
        <v>17.17</v>
      </c>
      <c r="C2299" s="21">
        <v>8.46</v>
      </c>
      <c r="D2299" s="21" t="s">
        <v>4753</v>
      </c>
      <c r="E2299" s="21" t="s">
        <v>4753</v>
      </c>
      <c r="F2299" s="21" t="s">
        <v>4753</v>
      </c>
      <c r="G2299" s="21" t="s">
        <v>4754</v>
      </c>
      <c r="H2299" s="21" t="s">
        <v>4753</v>
      </c>
    </row>
    <row r="2300" ht="15.75" customHeight="1">
      <c r="A2300" s="21" t="s">
        <v>4672</v>
      </c>
      <c r="B2300" s="21">
        <v>15.61</v>
      </c>
      <c r="C2300" s="21">
        <v>5.28</v>
      </c>
      <c r="D2300" s="21" t="s">
        <v>4753</v>
      </c>
      <c r="E2300" s="21" t="s">
        <v>4753</v>
      </c>
      <c r="F2300" s="21" t="s">
        <v>4753</v>
      </c>
      <c r="G2300" s="21">
        <v>1.0</v>
      </c>
      <c r="H2300" s="21" t="s">
        <v>4753</v>
      </c>
    </row>
    <row r="2301" ht="15.75" customHeight="1">
      <c r="A2301" s="21" t="s">
        <v>4674</v>
      </c>
      <c r="B2301" s="21">
        <v>17.98</v>
      </c>
      <c r="C2301" s="21">
        <v>5.33</v>
      </c>
      <c r="D2301" s="21" t="s">
        <v>4755</v>
      </c>
      <c r="E2301" s="21" t="s">
        <v>4753</v>
      </c>
      <c r="F2301" s="21" t="s">
        <v>4756</v>
      </c>
      <c r="G2301" s="21">
        <v>1.0</v>
      </c>
      <c r="H2301" s="21" t="s">
        <v>4753</v>
      </c>
    </row>
    <row r="2302" ht="15.75" customHeight="1">
      <c r="A2302" s="21" t="s">
        <v>4676</v>
      </c>
      <c r="B2302" s="21">
        <v>21.64</v>
      </c>
      <c r="C2302" s="21">
        <v>5.5</v>
      </c>
      <c r="D2302" s="21" t="s">
        <v>4753</v>
      </c>
      <c r="E2302" s="21" t="s">
        <v>4755</v>
      </c>
      <c r="F2302" s="21" t="s">
        <v>4753</v>
      </c>
      <c r="G2302" s="21">
        <v>1.0</v>
      </c>
      <c r="H2302" s="21" t="s">
        <v>4753</v>
      </c>
    </row>
    <row r="2303" ht="15.75" customHeight="1">
      <c r="A2303" s="21" t="s">
        <v>4678</v>
      </c>
      <c r="B2303" s="21">
        <v>16.4</v>
      </c>
      <c r="C2303" s="21">
        <v>5.4</v>
      </c>
      <c r="D2303" s="21" t="s">
        <v>4753</v>
      </c>
      <c r="E2303" s="21" t="s">
        <v>4753</v>
      </c>
      <c r="F2303" s="21" t="s">
        <v>4756</v>
      </c>
      <c r="G2303" s="21">
        <v>1.0</v>
      </c>
      <c r="H2303" s="21" t="s">
        <v>4753</v>
      </c>
    </row>
    <row r="2304" ht="15.75" customHeight="1">
      <c r="A2304" s="21" t="s">
        <v>4680</v>
      </c>
      <c r="B2304" s="21">
        <v>15.77</v>
      </c>
      <c r="C2304" s="21">
        <v>6.05</v>
      </c>
      <c r="D2304" s="21" t="s">
        <v>4755</v>
      </c>
      <c r="E2304" s="21" t="s">
        <v>4753</v>
      </c>
      <c r="F2304" s="21" t="s">
        <v>4753</v>
      </c>
      <c r="G2304" s="21">
        <v>1.0</v>
      </c>
      <c r="H2304" s="21" t="s">
        <v>4753</v>
      </c>
    </row>
    <row r="2305" ht="15.75" customHeight="1">
      <c r="A2305" s="21" t="s">
        <v>4682</v>
      </c>
      <c r="B2305" s="21">
        <v>18.27</v>
      </c>
      <c r="C2305" s="21">
        <v>11.46</v>
      </c>
      <c r="D2305" s="21" t="s">
        <v>4753</v>
      </c>
      <c r="E2305" s="21" t="s">
        <v>4753</v>
      </c>
      <c r="F2305" s="21" t="s">
        <v>4753</v>
      </c>
      <c r="G2305" s="21" t="s">
        <v>4754</v>
      </c>
      <c r="H2305" s="21" t="s">
        <v>4753</v>
      </c>
    </row>
    <row r="2306" ht="15.75" customHeight="1">
      <c r="A2306" s="21" t="s">
        <v>4684</v>
      </c>
      <c r="B2306" s="21">
        <v>16.49</v>
      </c>
      <c r="C2306" s="21">
        <v>8.48</v>
      </c>
      <c r="D2306" s="21" t="s">
        <v>4753</v>
      </c>
      <c r="E2306" s="21" t="s">
        <v>4753</v>
      </c>
      <c r="F2306" s="21" t="s">
        <v>4753</v>
      </c>
      <c r="G2306" s="21" t="s">
        <v>4754</v>
      </c>
      <c r="H2306" s="21" t="s">
        <v>4753</v>
      </c>
    </row>
    <row r="2307" ht="15.75" customHeight="1">
      <c r="A2307" s="21" t="s">
        <v>4686</v>
      </c>
      <c r="B2307" s="21">
        <v>16.14</v>
      </c>
      <c r="C2307" s="21">
        <v>4.86</v>
      </c>
      <c r="D2307" s="21" t="s">
        <v>4753</v>
      </c>
      <c r="E2307" s="21" t="s">
        <v>4753</v>
      </c>
      <c r="F2307" s="21" t="s">
        <v>4753</v>
      </c>
      <c r="G2307" s="21" t="s">
        <v>4754</v>
      </c>
      <c r="H2307" s="21" t="s">
        <v>4753</v>
      </c>
    </row>
    <row r="2308" ht="15.75" customHeight="1">
      <c r="A2308" s="21" t="s">
        <v>4688</v>
      </c>
      <c r="B2308" s="21">
        <v>20.85</v>
      </c>
      <c r="C2308" s="21">
        <v>4.45</v>
      </c>
      <c r="D2308" s="21" t="s">
        <v>4755</v>
      </c>
      <c r="E2308" s="21" t="s">
        <v>4753</v>
      </c>
      <c r="F2308" s="21" t="s">
        <v>4753</v>
      </c>
      <c r="G2308" s="21">
        <v>1.0</v>
      </c>
      <c r="H2308" s="21" t="s">
        <v>4753</v>
      </c>
    </row>
    <row r="2309" ht="15.75" customHeight="1">
      <c r="A2309" s="21" t="s">
        <v>4690</v>
      </c>
      <c r="B2309" s="21">
        <v>15.88</v>
      </c>
      <c r="C2309" s="21">
        <v>4.36</v>
      </c>
      <c r="D2309" s="21" t="s">
        <v>4753</v>
      </c>
      <c r="E2309" s="21" t="s">
        <v>4753</v>
      </c>
      <c r="F2309" s="21" t="s">
        <v>4753</v>
      </c>
      <c r="G2309" s="21" t="s">
        <v>4754</v>
      </c>
      <c r="H2309" s="21" t="s">
        <v>4753</v>
      </c>
    </row>
    <row r="2310" ht="15.75" customHeight="1">
      <c r="A2310" s="21" t="s">
        <v>4692</v>
      </c>
      <c r="B2310" s="21">
        <v>20.66</v>
      </c>
      <c r="C2310" s="21">
        <v>5.8</v>
      </c>
      <c r="D2310" s="21" t="s">
        <v>4753</v>
      </c>
      <c r="E2310" s="21" t="s">
        <v>4755</v>
      </c>
      <c r="F2310" s="21" t="s">
        <v>4753</v>
      </c>
      <c r="G2310" s="21">
        <v>1.0</v>
      </c>
      <c r="H2310" s="21" t="s">
        <v>4753</v>
      </c>
    </row>
    <row r="2311" ht="15.75" customHeight="1">
      <c r="A2311" s="21" t="s">
        <v>4694</v>
      </c>
      <c r="B2311" s="21">
        <v>20.4</v>
      </c>
      <c r="C2311" s="21">
        <v>5.27</v>
      </c>
      <c r="D2311" s="21" t="s">
        <v>4753</v>
      </c>
      <c r="E2311" s="21" t="s">
        <v>4753</v>
      </c>
      <c r="F2311" s="21" t="s">
        <v>4753</v>
      </c>
      <c r="G2311" s="21" t="s">
        <v>4754</v>
      </c>
      <c r="H2311" s="21" t="s">
        <v>4753</v>
      </c>
    </row>
    <row r="2312" ht="15.75" customHeight="1">
      <c r="A2312" s="21" t="s">
        <v>4696</v>
      </c>
      <c r="B2312" s="21">
        <v>25.19</v>
      </c>
      <c r="C2312" s="21">
        <v>5.64</v>
      </c>
      <c r="D2312" s="21" t="s">
        <v>4755</v>
      </c>
      <c r="E2312" s="21" t="s">
        <v>4753</v>
      </c>
      <c r="F2312" s="21" t="s">
        <v>4753</v>
      </c>
      <c r="G2312" s="21" t="s">
        <v>4754</v>
      </c>
      <c r="H2312" s="21" t="s">
        <v>4753</v>
      </c>
    </row>
    <row r="2313" ht="15.75" customHeight="1">
      <c r="A2313" s="21" t="s">
        <v>4698</v>
      </c>
      <c r="B2313" s="21">
        <v>20.54</v>
      </c>
      <c r="C2313" s="21">
        <v>4.2</v>
      </c>
      <c r="D2313" s="21" t="s">
        <v>4755</v>
      </c>
      <c r="E2313" s="21" t="s">
        <v>4753</v>
      </c>
      <c r="F2313" s="21" t="s">
        <v>4753</v>
      </c>
      <c r="G2313" s="21">
        <v>1.0</v>
      </c>
      <c r="H2313" s="21" t="s">
        <v>4753</v>
      </c>
    </row>
    <row r="2314" ht="15.75" customHeight="1">
      <c r="A2314" s="21" t="s">
        <v>4700</v>
      </c>
      <c r="B2314" s="21">
        <v>20.13</v>
      </c>
      <c r="C2314" s="21">
        <v>5.42</v>
      </c>
      <c r="D2314" s="21" t="s">
        <v>4753</v>
      </c>
      <c r="E2314" s="21" t="s">
        <v>4753</v>
      </c>
      <c r="F2314" s="21" t="s">
        <v>4753</v>
      </c>
      <c r="G2314" s="21" t="s">
        <v>4754</v>
      </c>
      <c r="H2314" s="21" t="s">
        <v>4753</v>
      </c>
    </row>
    <row r="2315" ht="15.75" customHeight="1">
      <c r="A2315" s="21" t="s">
        <v>4702</v>
      </c>
      <c r="B2315" s="21">
        <v>18.93</v>
      </c>
      <c r="C2315" s="21">
        <v>6.11</v>
      </c>
      <c r="D2315" s="21" t="s">
        <v>4753</v>
      </c>
      <c r="E2315" s="21" t="s">
        <v>4753</v>
      </c>
      <c r="F2315" s="21" t="s">
        <v>4756</v>
      </c>
      <c r="G2315" s="21">
        <v>1.0</v>
      </c>
      <c r="H2315" s="21" t="s">
        <v>4753</v>
      </c>
    </row>
    <row r="2316" ht="15.75" customHeight="1">
      <c r="A2316" s="21" t="s">
        <v>4704</v>
      </c>
      <c r="B2316" s="21">
        <v>24.14</v>
      </c>
      <c r="C2316" s="21">
        <v>5.29</v>
      </c>
      <c r="D2316" s="21" t="s">
        <v>4753</v>
      </c>
      <c r="E2316" s="21" t="s">
        <v>4755</v>
      </c>
      <c r="F2316" s="21" t="s">
        <v>4753</v>
      </c>
      <c r="G2316" s="21">
        <v>1.0</v>
      </c>
      <c r="H2316" s="21" t="s">
        <v>4753</v>
      </c>
    </row>
    <row r="2317" ht="15.75" customHeight="1">
      <c r="A2317" s="21" t="s">
        <v>4706</v>
      </c>
      <c r="B2317" s="21">
        <v>25.03</v>
      </c>
      <c r="C2317" s="21">
        <v>5.91</v>
      </c>
      <c r="D2317" s="21" t="s">
        <v>4753</v>
      </c>
      <c r="E2317" s="21" t="s">
        <v>4755</v>
      </c>
      <c r="F2317" s="21" t="s">
        <v>4753</v>
      </c>
      <c r="G2317" s="21">
        <v>1.0</v>
      </c>
      <c r="H2317" s="21" t="s">
        <v>4753</v>
      </c>
    </row>
    <row r="2318" ht="15.75" customHeight="1">
      <c r="A2318" s="21" t="s">
        <v>4708</v>
      </c>
      <c r="B2318" s="21">
        <v>20.47</v>
      </c>
      <c r="C2318" s="21">
        <v>5.81</v>
      </c>
      <c r="D2318" s="21" t="s">
        <v>4755</v>
      </c>
      <c r="E2318" s="21" t="s">
        <v>4753</v>
      </c>
      <c r="F2318" s="21" t="s">
        <v>4753</v>
      </c>
      <c r="G2318" s="21">
        <v>1.0</v>
      </c>
      <c r="H2318" s="21" t="s">
        <v>4753</v>
      </c>
    </row>
    <row r="2319" ht="15.75" customHeight="1">
      <c r="A2319" s="21" t="s">
        <v>4710</v>
      </c>
      <c r="B2319" s="21">
        <v>18.82</v>
      </c>
      <c r="C2319" s="21">
        <v>5.51</v>
      </c>
      <c r="D2319" s="21" t="s">
        <v>4755</v>
      </c>
      <c r="E2319" s="21" t="s">
        <v>4753</v>
      </c>
      <c r="F2319" s="21" t="s">
        <v>4753</v>
      </c>
      <c r="G2319" s="21" t="s">
        <v>4754</v>
      </c>
      <c r="H2319" s="21" t="s">
        <v>4753</v>
      </c>
    </row>
    <row r="2320" ht="15.75" customHeight="1">
      <c r="A2320" s="21" t="s">
        <v>4712</v>
      </c>
      <c r="B2320" s="21">
        <v>17.08</v>
      </c>
      <c r="C2320" s="21">
        <v>5.73</v>
      </c>
      <c r="D2320" s="21" t="s">
        <v>4753</v>
      </c>
      <c r="E2320" s="21" t="s">
        <v>4753</v>
      </c>
      <c r="F2320" s="21" t="s">
        <v>4756</v>
      </c>
      <c r="G2320" s="21">
        <v>1.0</v>
      </c>
      <c r="H2320" s="21" t="s">
        <v>4753</v>
      </c>
    </row>
    <row r="2321" ht="15.75" customHeight="1">
      <c r="A2321" s="21" t="s">
        <v>4714</v>
      </c>
      <c r="B2321" s="21">
        <v>19.21</v>
      </c>
      <c r="C2321" s="21">
        <v>5.53</v>
      </c>
      <c r="D2321" s="21" t="s">
        <v>4755</v>
      </c>
      <c r="E2321" s="21" t="s">
        <v>4753</v>
      </c>
      <c r="F2321" s="21" t="s">
        <v>4753</v>
      </c>
      <c r="G2321" s="21" t="s">
        <v>4754</v>
      </c>
      <c r="H2321" s="21" t="s">
        <v>4753</v>
      </c>
    </row>
    <row r="2322" ht="15.75" customHeight="1">
      <c r="A2322" s="21" t="s">
        <v>4716</v>
      </c>
      <c r="B2322" s="21">
        <v>17.86</v>
      </c>
      <c r="C2322" s="21">
        <v>5.43</v>
      </c>
      <c r="D2322" s="21" t="s">
        <v>4753</v>
      </c>
      <c r="E2322" s="21" t="s">
        <v>4753</v>
      </c>
      <c r="F2322" s="21" t="s">
        <v>4756</v>
      </c>
      <c r="G2322" s="21">
        <v>1.0</v>
      </c>
      <c r="H2322" s="21" t="s">
        <v>4753</v>
      </c>
    </row>
    <row r="2323" ht="15.75" customHeight="1">
      <c r="A2323" s="21" t="s">
        <v>4718</v>
      </c>
      <c r="B2323" s="21">
        <v>21.38</v>
      </c>
      <c r="C2323" s="21">
        <v>8.01</v>
      </c>
      <c r="D2323" s="21" t="s">
        <v>4753</v>
      </c>
      <c r="E2323" s="21" t="s">
        <v>4753</v>
      </c>
      <c r="F2323" s="21" t="s">
        <v>4753</v>
      </c>
      <c r="G2323" s="21" t="s">
        <v>4754</v>
      </c>
      <c r="H2323" s="21" t="s">
        <v>4753</v>
      </c>
    </row>
    <row r="2324" ht="15.75" customHeight="1">
      <c r="A2324" s="21" t="s">
        <v>4720</v>
      </c>
      <c r="B2324" s="21">
        <v>23.35</v>
      </c>
      <c r="C2324" s="21">
        <v>5.94</v>
      </c>
      <c r="D2324" s="21" t="s">
        <v>4753</v>
      </c>
      <c r="E2324" s="21" t="s">
        <v>4753</v>
      </c>
      <c r="F2324" s="21" t="s">
        <v>4753</v>
      </c>
      <c r="G2324" s="21" t="s">
        <v>4754</v>
      </c>
      <c r="H2324" s="21" t="s">
        <v>4753</v>
      </c>
    </row>
    <row r="2325" ht="15.75" customHeight="1">
      <c r="A2325" s="21" t="s">
        <v>4722</v>
      </c>
      <c r="B2325" s="21">
        <v>22.24</v>
      </c>
      <c r="C2325" s="21">
        <v>5.04</v>
      </c>
      <c r="D2325" s="21" t="s">
        <v>4753</v>
      </c>
      <c r="E2325" s="21" t="s">
        <v>4753</v>
      </c>
      <c r="F2325" s="21" t="s">
        <v>4753</v>
      </c>
      <c r="G2325" s="21" t="s">
        <v>4754</v>
      </c>
      <c r="H2325" s="21" t="s">
        <v>4753</v>
      </c>
    </row>
    <row r="2326" ht="15.75" customHeight="1">
      <c r="A2326" s="21" t="s">
        <v>4724</v>
      </c>
      <c r="B2326" s="21">
        <v>24.76</v>
      </c>
      <c r="C2326" s="21">
        <v>4.54</v>
      </c>
      <c r="D2326" s="21" t="s">
        <v>4755</v>
      </c>
      <c r="E2326" s="21" t="s">
        <v>4753</v>
      </c>
      <c r="F2326" s="21" t="s">
        <v>4753</v>
      </c>
      <c r="G2326" s="21" t="s">
        <v>4754</v>
      </c>
      <c r="H2326" s="21" t="s">
        <v>4753</v>
      </c>
    </row>
    <row r="2327" ht="15.75" customHeight="1">
      <c r="A2327" s="21" t="s">
        <v>4726</v>
      </c>
      <c r="B2327" s="21">
        <v>20.1</v>
      </c>
      <c r="C2327" s="21">
        <v>5.6</v>
      </c>
      <c r="D2327" s="21" t="s">
        <v>4755</v>
      </c>
      <c r="E2327" s="21" t="s">
        <v>4753</v>
      </c>
      <c r="F2327" s="21" t="s">
        <v>4756</v>
      </c>
      <c r="G2327" s="21">
        <v>1.0</v>
      </c>
      <c r="H2327" s="21" t="s">
        <v>4753</v>
      </c>
    </row>
    <row r="2328" ht="15.75" customHeight="1">
      <c r="A2328" s="21" t="s">
        <v>4728</v>
      </c>
      <c r="B2328" s="21">
        <v>21.77</v>
      </c>
      <c r="C2328" s="21">
        <v>10.67</v>
      </c>
      <c r="D2328" s="21" t="s">
        <v>4753</v>
      </c>
      <c r="E2328" s="21" t="s">
        <v>4753</v>
      </c>
      <c r="F2328" s="21" t="s">
        <v>4753</v>
      </c>
      <c r="G2328" s="21" t="s">
        <v>4754</v>
      </c>
      <c r="H2328" s="21" t="s">
        <v>4753</v>
      </c>
    </row>
    <row r="2329" ht="15.75" customHeight="1">
      <c r="A2329" s="21" t="s">
        <v>4730</v>
      </c>
      <c r="B2329" s="21">
        <v>17.82</v>
      </c>
      <c r="C2329" s="21">
        <v>5.26</v>
      </c>
      <c r="D2329" s="21" t="s">
        <v>4755</v>
      </c>
      <c r="E2329" s="21" t="s">
        <v>4753</v>
      </c>
      <c r="F2329" s="21" t="s">
        <v>4753</v>
      </c>
      <c r="G2329" s="21">
        <v>1.0</v>
      </c>
      <c r="H2329" s="21" t="s">
        <v>4753</v>
      </c>
    </row>
    <row r="2330" ht="15.75" customHeight="1">
      <c r="A2330" s="21" t="s">
        <v>4732</v>
      </c>
      <c r="B2330" s="21">
        <v>17.07</v>
      </c>
      <c r="C2330" s="21">
        <v>5.22</v>
      </c>
      <c r="D2330" s="21" t="s">
        <v>4753</v>
      </c>
      <c r="E2330" s="21" t="s">
        <v>4753</v>
      </c>
      <c r="F2330" s="21" t="s">
        <v>4756</v>
      </c>
      <c r="G2330" s="21">
        <v>1.0</v>
      </c>
      <c r="H2330" s="21" t="s">
        <v>4753</v>
      </c>
    </row>
    <row r="2331" ht="15.75" customHeight="1">
      <c r="A2331" s="21" t="s">
        <v>4734</v>
      </c>
      <c r="B2331" s="21">
        <v>22.24</v>
      </c>
      <c r="C2331" s="21">
        <v>4.29</v>
      </c>
      <c r="D2331" s="21" t="s">
        <v>4755</v>
      </c>
      <c r="E2331" s="21" t="s">
        <v>4753</v>
      </c>
      <c r="F2331" s="21" t="s">
        <v>4753</v>
      </c>
      <c r="G2331" s="21" t="s">
        <v>4754</v>
      </c>
      <c r="H2331" s="21" t="s">
        <v>4753</v>
      </c>
    </row>
    <row r="2332" ht="15.75" customHeight="1">
      <c r="A2332" s="21" t="s">
        <v>4736</v>
      </c>
      <c r="B2332" s="21">
        <v>22.34</v>
      </c>
      <c r="C2332" s="21">
        <v>5.57</v>
      </c>
      <c r="D2332" s="21" t="s">
        <v>4753</v>
      </c>
      <c r="E2332" s="21" t="s">
        <v>4753</v>
      </c>
      <c r="F2332" s="21" t="s">
        <v>4753</v>
      </c>
      <c r="G2332" s="21">
        <v>1.0</v>
      </c>
      <c r="H2332" s="21" t="s">
        <v>4753</v>
      </c>
    </row>
    <row r="2333" ht="15.75" customHeight="1">
      <c r="A2333" s="21" t="s">
        <v>4738</v>
      </c>
      <c r="B2333" s="21">
        <v>17.7</v>
      </c>
      <c r="C2333" s="21">
        <v>6.28</v>
      </c>
      <c r="D2333" s="21" t="s">
        <v>4753</v>
      </c>
      <c r="E2333" s="21" t="s">
        <v>4753</v>
      </c>
      <c r="F2333" s="21" t="s">
        <v>4753</v>
      </c>
      <c r="G2333" s="21">
        <v>1.0</v>
      </c>
      <c r="H2333" s="21" t="s">
        <v>4753</v>
      </c>
    </row>
    <row r="2334" ht="15.75" customHeight="1">
      <c r="A2334" s="21" t="s">
        <v>4740</v>
      </c>
      <c r="B2334" s="21">
        <v>16.47</v>
      </c>
      <c r="C2334" s="21">
        <v>6.35</v>
      </c>
      <c r="D2334" s="21" t="s">
        <v>4753</v>
      </c>
      <c r="E2334" s="21" t="s">
        <v>4753</v>
      </c>
      <c r="F2334" s="21" t="s">
        <v>4756</v>
      </c>
      <c r="G2334" s="21">
        <v>1.0</v>
      </c>
      <c r="H2334" s="21" t="s">
        <v>4753</v>
      </c>
    </row>
    <row r="2335" ht="15.75" customHeight="1">
      <c r="A2335" s="21" t="s">
        <v>4742</v>
      </c>
      <c r="B2335" s="21">
        <v>17.6</v>
      </c>
      <c r="C2335" s="21">
        <v>4.39</v>
      </c>
      <c r="D2335" s="21" t="s">
        <v>4753</v>
      </c>
      <c r="E2335" s="21" t="s">
        <v>4753</v>
      </c>
      <c r="F2335" s="21" t="s">
        <v>4753</v>
      </c>
      <c r="G2335" s="21">
        <v>1.0</v>
      </c>
      <c r="H2335" s="21" t="s">
        <v>4753</v>
      </c>
    </row>
    <row r="2336" ht="15.75" customHeight="1">
      <c r="A2336" s="21" t="s">
        <v>4744</v>
      </c>
      <c r="B2336" s="21">
        <v>17.58</v>
      </c>
      <c r="C2336" s="21">
        <v>4.51</v>
      </c>
      <c r="D2336" s="21" t="s">
        <v>4753</v>
      </c>
      <c r="E2336" s="21" t="s">
        <v>4753</v>
      </c>
      <c r="F2336" s="21" t="s">
        <v>4753</v>
      </c>
      <c r="G2336" s="21">
        <v>1.0</v>
      </c>
      <c r="H2336" s="21" t="s">
        <v>4753</v>
      </c>
    </row>
  </sheetData>
  <autoFilter ref="$A$1:$H$2336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32D09"/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6" width="8.71"/>
    <col customWidth="1" min="7" max="7" width="13.14"/>
    <col customWidth="1" min="8" max="26" width="8.71"/>
  </cols>
  <sheetData>
    <row r="1" ht="18.75" customHeight="1">
      <c r="A1" s="22" t="s">
        <v>74</v>
      </c>
      <c r="B1" s="22" t="s">
        <v>4758</v>
      </c>
      <c r="C1" s="22" t="s">
        <v>4759</v>
      </c>
      <c r="D1" s="22" t="s">
        <v>4760</v>
      </c>
      <c r="E1" s="22" t="s">
        <v>4761</v>
      </c>
      <c r="F1" s="22" t="s">
        <v>4762</v>
      </c>
      <c r="G1" s="22" t="s">
        <v>4763</v>
      </c>
      <c r="H1" s="22" t="s">
        <v>4764</v>
      </c>
      <c r="I1" s="22" t="s">
        <v>4765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21" t="s">
        <v>4744</v>
      </c>
      <c r="B2" s="21">
        <v>1992.0</v>
      </c>
      <c r="C2" s="21" t="s">
        <v>4766</v>
      </c>
      <c r="D2" s="21">
        <v>9.0</v>
      </c>
      <c r="E2" s="21">
        <v>0.0</v>
      </c>
      <c r="F2" s="21">
        <v>563.84</v>
      </c>
      <c r="G2" s="21" t="s">
        <v>4767</v>
      </c>
      <c r="H2" s="21" t="s">
        <v>4768</v>
      </c>
      <c r="I2" s="21" t="s">
        <v>4769</v>
      </c>
    </row>
    <row r="3">
      <c r="A3" s="21" t="s">
        <v>4742</v>
      </c>
      <c r="B3" s="21">
        <v>1992.0</v>
      </c>
      <c r="C3" s="21" t="s">
        <v>4770</v>
      </c>
      <c r="D3" s="21">
        <v>30.0</v>
      </c>
      <c r="E3" s="21">
        <v>0.0</v>
      </c>
      <c r="F3" s="21">
        <v>570.62</v>
      </c>
      <c r="G3" s="21" t="s">
        <v>4767</v>
      </c>
      <c r="H3" s="21" t="s">
        <v>4771</v>
      </c>
      <c r="I3" s="21" t="s">
        <v>4769</v>
      </c>
    </row>
    <row r="4">
      <c r="A4" s="21" t="s">
        <v>4740</v>
      </c>
      <c r="B4" s="21">
        <v>1993.0</v>
      </c>
      <c r="C4" s="21" t="s">
        <v>4772</v>
      </c>
      <c r="D4" s="21">
        <v>30.0</v>
      </c>
      <c r="E4" s="21">
        <v>0.0</v>
      </c>
      <c r="F4" s="21">
        <v>600.0</v>
      </c>
      <c r="G4" s="21" t="s">
        <v>4767</v>
      </c>
      <c r="H4" s="21" t="s">
        <v>4771</v>
      </c>
      <c r="I4" s="21" t="s">
        <v>4769</v>
      </c>
    </row>
    <row r="5">
      <c r="A5" s="21" t="s">
        <v>4738</v>
      </c>
      <c r="B5" s="21">
        <v>1992.0</v>
      </c>
      <c r="C5" s="21" t="s">
        <v>4773</v>
      </c>
      <c r="D5" s="21">
        <v>13.0</v>
      </c>
      <c r="E5" s="21">
        <v>0.0</v>
      </c>
      <c r="F5" s="21">
        <v>604.54</v>
      </c>
      <c r="G5" s="21" t="s">
        <v>4768</v>
      </c>
      <c r="H5" s="21" t="s">
        <v>4768</v>
      </c>
      <c r="I5" s="21" t="s">
        <v>4769</v>
      </c>
    </row>
    <row r="6">
      <c r="A6" s="21" t="s">
        <v>4736</v>
      </c>
      <c r="B6" s="21">
        <v>1998.0</v>
      </c>
      <c r="C6" s="21" t="s">
        <v>4766</v>
      </c>
      <c r="D6" s="21">
        <v>27.0</v>
      </c>
      <c r="E6" s="21">
        <v>0.0</v>
      </c>
      <c r="F6" s="21">
        <v>637.26</v>
      </c>
      <c r="G6" s="21" t="s">
        <v>4768</v>
      </c>
      <c r="H6" s="21" t="s">
        <v>4768</v>
      </c>
      <c r="I6" s="21" t="s">
        <v>4769</v>
      </c>
    </row>
    <row r="7">
      <c r="A7" s="21" t="s">
        <v>4734</v>
      </c>
      <c r="B7" s="21">
        <v>2001.0</v>
      </c>
      <c r="C7" s="21" t="s">
        <v>4770</v>
      </c>
      <c r="D7" s="21">
        <v>20.0</v>
      </c>
      <c r="E7" s="21">
        <v>0.0</v>
      </c>
      <c r="F7" s="21">
        <v>646.14</v>
      </c>
      <c r="G7" s="21" t="s">
        <v>4768</v>
      </c>
      <c r="H7" s="21" t="s">
        <v>4768</v>
      </c>
      <c r="I7" s="21" t="s">
        <v>4774</v>
      </c>
    </row>
    <row r="8">
      <c r="A8" s="21" t="s">
        <v>4732</v>
      </c>
      <c r="B8" s="21">
        <v>1993.0</v>
      </c>
      <c r="C8" s="21" t="s">
        <v>4772</v>
      </c>
      <c r="D8" s="21">
        <v>1.0</v>
      </c>
      <c r="E8" s="21">
        <v>0.0</v>
      </c>
      <c r="F8" s="21">
        <v>650.0</v>
      </c>
      <c r="G8" s="21" t="s">
        <v>4768</v>
      </c>
      <c r="H8" s="21" t="s">
        <v>4768</v>
      </c>
      <c r="I8" s="21" t="s">
        <v>4769</v>
      </c>
    </row>
    <row r="9">
      <c r="A9" s="21" t="s">
        <v>4730</v>
      </c>
      <c r="B9" s="21">
        <v>1995.0</v>
      </c>
      <c r="C9" s="21" t="s">
        <v>4766</v>
      </c>
      <c r="D9" s="21">
        <v>4.0</v>
      </c>
      <c r="E9" s="21">
        <v>0.0</v>
      </c>
      <c r="F9" s="21">
        <v>650.0</v>
      </c>
      <c r="G9" s="21" t="s">
        <v>4768</v>
      </c>
      <c r="H9" s="21" t="s">
        <v>4768</v>
      </c>
      <c r="I9" s="21" t="s">
        <v>4769</v>
      </c>
    </row>
    <row r="10">
      <c r="A10" s="21" t="s">
        <v>4728</v>
      </c>
      <c r="B10" s="21">
        <v>2002.0</v>
      </c>
      <c r="C10" s="21" t="s">
        <v>4770</v>
      </c>
      <c r="D10" s="21">
        <v>29.0</v>
      </c>
      <c r="E10" s="21">
        <v>0.0</v>
      </c>
      <c r="F10" s="21">
        <v>668.0</v>
      </c>
      <c r="G10" s="21" t="s">
        <v>4768</v>
      </c>
      <c r="H10" s="21" t="s">
        <v>4767</v>
      </c>
      <c r="I10" s="21" t="s">
        <v>4774</v>
      </c>
    </row>
    <row r="11">
      <c r="A11" s="21" t="s">
        <v>4726</v>
      </c>
      <c r="B11" s="21">
        <v>1997.0</v>
      </c>
      <c r="C11" s="21" t="s">
        <v>4770</v>
      </c>
      <c r="D11" s="21">
        <v>9.0</v>
      </c>
      <c r="E11" s="21">
        <v>0.0</v>
      </c>
      <c r="F11" s="21">
        <v>670.0</v>
      </c>
      <c r="G11" s="21" t="s">
        <v>4768</v>
      </c>
      <c r="H11" s="21" t="s">
        <v>4768</v>
      </c>
      <c r="I11" s="21" t="s">
        <v>4769</v>
      </c>
    </row>
    <row r="12">
      <c r="A12" s="21" t="s">
        <v>4724</v>
      </c>
      <c r="B12" s="21">
        <v>2001.0</v>
      </c>
      <c r="C12" s="21" t="s">
        <v>4773</v>
      </c>
      <c r="D12" s="21">
        <v>12.0</v>
      </c>
      <c r="E12" s="21">
        <v>0.0</v>
      </c>
      <c r="F12" s="21">
        <v>687.54</v>
      </c>
      <c r="G12" s="21" t="s">
        <v>4768</v>
      </c>
      <c r="H12" s="21" t="s">
        <v>4767</v>
      </c>
      <c r="I12" s="21" t="s">
        <v>4769</v>
      </c>
    </row>
    <row r="13">
      <c r="A13" s="21" t="s">
        <v>4722</v>
      </c>
      <c r="B13" s="21">
        <v>1999.0</v>
      </c>
      <c r="C13" s="21" t="s">
        <v>4775</v>
      </c>
      <c r="D13" s="21">
        <v>26.0</v>
      </c>
      <c r="E13" s="21">
        <v>0.0</v>
      </c>
      <c r="F13" s="21">
        <v>700.0</v>
      </c>
      <c r="G13" s="21" t="s">
        <v>4757</v>
      </c>
      <c r="H13" s="21" t="s">
        <v>4768</v>
      </c>
      <c r="I13" s="21" t="s">
        <v>4769</v>
      </c>
    </row>
    <row r="14">
      <c r="A14" s="21" t="s">
        <v>4720</v>
      </c>
      <c r="B14" s="21">
        <v>1999.0</v>
      </c>
      <c r="C14" s="21" t="s">
        <v>4775</v>
      </c>
      <c r="D14" s="21">
        <v>14.0</v>
      </c>
      <c r="E14" s="21">
        <v>0.0</v>
      </c>
      <c r="F14" s="21">
        <v>722.99</v>
      </c>
      <c r="G14" s="21" t="s">
        <v>4768</v>
      </c>
      <c r="H14" s="21" t="s">
        <v>4771</v>
      </c>
      <c r="I14" s="21" t="s">
        <v>4769</v>
      </c>
    </row>
    <row r="15">
      <c r="A15" s="21" t="s">
        <v>4718</v>
      </c>
      <c r="B15" s="21">
        <v>2002.0</v>
      </c>
      <c r="C15" s="21" t="s">
        <v>4757</v>
      </c>
      <c r="D15" s="21">
        <v>19.0</v>
      </c>
      <c r="E15" s="21">
        <v>0.0</v>
      </c>
      <c r="F15" s="21">
        <v>750.0</v>
      </c>
      <c r="G15" s="21" t="s">
        <v>4768</v>
      </c>
      <c r="H15" s="21" t="s">
        <v>4771</v>
      </c>
      <c r="I15" s="21" t="s">
        <v>4774</v>
      </c>
    </row>
    <row r="16">
      <c r="A16" s="21" t="s">
        <v>4716</v>
      </c>
      <c r="B16" s="21">
        <v>1993.0</v>
      </c>
      <c r="C16" s="21" t="s">
        <v>4776</v>
      </c>
      <c r="D16" s="21">
        <v>9.0</v>
      </c>
      <c r="E16" s="21">
        <v>0.0</v>
      </c>
      <c r="F16" s="21">
        <v>760.0</v>
      </c>
      <c r="G16" s="21" t="s">
        <v>4768</v>
      </c>
      <c r="H16" s="21" t="s">
        <v>4771</v>
      </c>
      <c r="I16" s="21" t="s">
        <v>4769</v>
      </c>
    </row>
    <row r="17">
      <c r="A17" s="21" t="s">
        <v>4714</v>
      </c>
      <c r="B17" s="21">
        <v>1996.0</v>
      </c>
      <c r="C17" s="21" t="s">
        <v>4777</v>
      </c>
      <c r="D17" s="21">
        <v>22.0</v>
      </c>
      <c r="E17" s="21">
        <v>0.0</v>
      </c>
      <c r="F17" s="21">
        <v>760.0</v>
      </c>
      <c r="G17" s="21" t="s">
        <v>4768</v>
      </c>
      <c r="H17" s="21" t="s">
        <v>4768</v>
      </c>
      <c r="I17" s="21" t="s">
        <v>4769</v>
      </c>
    </row>
    <row r="18">
      <c r="A18" s="21" t="s">
        <v>4712</v>
      </c>
      <c r="B18" s="21">
        <v>1993.0</v>
      </c>
      <c r="C18" s="21" t="s">
        <v>4772</v>
      </c>
      <c r="D18" s="21">
        <v>28.0</v>
      </c>
      <c r="E18" s="21">
        <v>0.0</v>
      </c>
      <c r="F18" s="21">
        <v>770.0</v>
      </c>
      <c r="G18" s="21" t="s">
        <v>4768</v>
      </c>
      <c r="H18" s="21" t="s">
        <v>4768</v>
      </c>
      <c r="I18" s="21" t="s">
        <v>4769</v>
      </c>
    </row>
    <row r="19">
      <c r="A19" s="21" t="s">
        <v>4710</v>
      </c>
      <c r="B19" s="21">
        <v>1996.0</v>
      </c>
      <c r="C19" s="21" t="s">
        <v>4757</v>
      </c>
      <c r="D19" s="21">
        <v>18.0</v>
      </c>
      <c r="E19" s="21">
        <v>0.0</v>
      </c>
      <c r="F19" s="21">
        <v>770.38</v>
      </c>
      <c r="G19" s="21" t="s">
        <v>4768</v>
      </c>
      <c r="H19" s="21" t="s">
        <v>4757</v>
      </c>
      <c r="I19" s="21" t="s">
        <v>4774</v>
      </c>
    </row>
    <row r="20">
      <c r="A20" s="21" t="s">
        <v>4708</v>
      </c>
      <c r="B20" s="21">
        <v>1995.0</v>
      </c>
      <c r="C20" s="21" t="s">
        <v>4775</v>
      </c>
      <c r="D20" s="21">
        <v>7.0</v>
      </c>
      <c r="E20" s="21">
        <v>0.0</v>
      </c>
      <c r="F20" s="21">
        <v>773.54</v>
      </c>
      <c r="G20" s="21" t="s">
        <v>4768</v>
      </c>
      <c r="H20" s="21" t="s">
        <v>4767</v>
      </c>
      <c r="I20" s="21" t="s">
        <v>4769</v>
      </c>
    </row>
    <row r="21" ht="15.75" customHeight="1">
      <c r="A21" s="21" t="s">
        <v>4706</v>
      </c>
      <c r="B21" s="21">
        <v>2004.0</v>
      </c>
      <c r="C21" s="21" t="s">
        <v>4777</v>
      </c>
      <c r="D21" s="21">
        <v>7.0</v>
      </c>
      <c r="E21" s="21">
        <v>0.0</v>
      </c>
      <c r="F21" s="21">
        <v>830.52</v>
      </c>
      <c r="G21" s="21" t="s">
        <v>4768</v>
      </c>
      <c r="H21" s="21" t="s">
        <v>4767</v>
      </c>
      <c r="I21" s="21" t="s">
        <v>4778</v>
      </c>
    </row>
    <row r="22" ht="15.75" customHeight="1">
      <c r="A22" s="21" t="s">
        <v>4704</v>
      </c>
      <c r="B22" s="21">
        <v>2000.0</v>
      </c>
      <c r="C22" s="21" t="s">
        <v>4770</v>
      </c>
      <c r="D22" s="21">
        <v>18.0</v>
      </c>
      <c r="E22" s="21">
        <v>0.0</v>
      </c>
      <c r="F22" s="21">
        <v>865.41</v>
      </c>
      <c r="G22" s="21" t="s">
        <v>4768</v>
      </c>
      <c r="H22" s="21" t="s">
        <v>4771</v>
      </c>
      <c r="I22" s="21" t="s">
        <v>4769</v>
      </c>
    </row>
    <row r="23" ht="15.75" customHeight="1">
      <c r="A23" s="21" t="s">
        <v>4702</v>
      </c>
      <c r="B23" s="21">
        <v>1993.0</v>
      </c>
      <c r="C23" s="21" t="s">
        <v>4770</v>
      </c>
      <c r="D23" s="21">
        <v>27.0</v>
      </c>
      <c r="E23" s="21">
        <v>0.0</v>
      </c>
      <c r="F23" s="21">
        <v>896.21</v>
      </c>
      <c r="G23" s="21" t="s">
        <v>4768</v>
      </c>
      <c r="H23" s="21" t="s">
        <v>4771</v>
      </c>
      <c r="I23" s="21" t="s">
        <v>4769</v>
      </c>
    </row>
    <row r="24" ht="15.75" customHeight="1">
      <c r="A24" s="21" t="s">
        <v>4700</v>
      </c>
      <c r="B24" s="21">
        <v>1994.0</v>
      </c>
      <c r="C24" s="21" t="s">
        <v>4777</v>
      </c>
      <c r="D24" s="21">
        <v>30.0</v>
      </c>
      <c r="E24" s="21">
        <v>0.0</v>
      </c>
      <c r="F24" s="21">
        <v>915.07</v>
      </c>
      <c r="G24" s="21" t="s">
        <v>4768</v>
      </c>
      <c r="H24" s="21" t="s">
        <v>4771</v>
      </c>
      <c r="I24" s="21" t="s">
        <v>4769</v>
      </c>
    </row>
    <row r="25" ht="15.75" customHeight="1">
      <c r="A25" s="21" t="s">
        <v>4698</v>
      </c>
      <c r="B25" s="21">
        <v>1995.0</v>
      </c>
      <c r="C25" s="21" t="s">
        <v>4777</v>
      </c>
      <c r="D25" s="21">
        <v>28.0</v>
      </c>
      <c r="E25" s="21">
        <v>0.0</v>
      </c>
      <c r="F25" s="21">
        <v>928.59</v>
      </c>
      <c r="G25" s="21" t="s">
        <v>4768</v>
      </c>
      <c r="H25" s="21" t="s">
        <v>4771</v>
      </c>
      <c r="I25" s="21" t="s">
        <v>4769</v>
      </c>
    </row>
    <row r="26" ht="15.75" customHeight="1">
      <c r="A26" s="21" t="s">
        <v>4696</v>
      </c>
      <c r="B26" s="21">
        <v>2001.0</v>
      </c>
      <c r="C26" s="21" t="s">
        <v>4776</v>
      </c>
      <c r="D26" s="21">
        <v>19.0</v>
      </c>
      <c r="E26" s="21">
        <v>0.0</v>
      </c>
      <c r="F26" s="21">
        <v>964.71</v>
      </c>
      <c r="G26" s="21" t="s">
        <v>4768</v>
      </c>
      <c r="H26" s="21" t="s">
        <v>4767</v>
      </c>
      <c r="I26" s="21" t="s">
        <v>4769</v>
      </c>
    </row>
    <row r="27" ht="15.75" customHeight="1">
      <c r="A27" s="21" t="s">
        <v>4694</v>
      </c>
      <c r="B27" s="21">
        <v>1994.0</v>
      </c>
      <c r="C27" s="21" t="s">
        <v>4770</v>
      </c>
      <c r="D27" s="21">
        <v>22.0</v>
      </c>
      <c r="E27" s="21">
        <v>0.0</v>
      </c>
      <c r="F27" s="21">
        <v>1006.65</v>
      </c>
      <c r="G27" s="21" t="s">
        <v>4768</v>
      </c>
      <c r="H27" s="21" t="s">
        <v>4767</v>
      </c>
      <c r="I27" s="21" t="s">
        <v>4769</v>
      </c>
    </row>
    <row r="28" ht="15.75" customHeight="1">
      <c r="A28" s="21" t="s">
        <v>4692</v>
      </c>
      <c r="B28" s="21">
        <v>2000.0</v>
      </c>
      <c r="C28" s="21" t="s">
        <v>4777</v>
      </c>
      <c r="D28" s="21">
        <v>9.0</v>
      </c>
      <c r="E28" s="21">
        <v>0.0</v>
      </c>
      <c r="F28" s="21">
        <v>1012.0</v>
      </c>
      <c r="G28" s="21" t="s">
        <v>4768</v>
      </c>
      <c r="H28" s="21" t="s">
        <v>4767</v>
      </c>
      <c r="I28" s="21" t="s">
        <v>4769</v>
      </c>
    </row>
    <row r="29" ht="15.75" customHeight="1">
      <c r="A29" s="21" t="s">
        <v>4690</v>
      </c>
      <c r="B29" s="21">
        <v>1999.0</v>
      </c>
      <c r="C29" s="21" t="s">
        <v>4776</v>
      </c>
      <c r="D29" s="21">
        <v>5.0</v>
      </c>
      <c r="E29" s="21">
        <v>0.0</v>
      </c>
      <c r="F29" s="21">
        <v>1019.0</v>
      </c>
      <c r="G29" s="21" t="s">
        <v>4768</v>
      </c>
      <c r="H29" s="21" t="s">
        <v>4767</v>
      </c>
      <c r="I29" s="21" t="s">
        <v>4769</v>
      </c>
    </row>
    <row r="30" ht="15.75" customHeight="1">
      <c r="A30" s="21" t="s">
        <v>4688</v>
      </c>
      <c r="B30" s="21">
        <v>1995.0</v>
      </c>
      <c r="C30" s="21" t="s">
        <v>4777</v>
      </c>
      <c r="D30" s="21">
        <v>5.0</v>
      </c>
      <c r="E30" s="21">
        <v>0.0</v>
      </c>
      <c r="F30" s="21">
        <v>1033.74</v>
      </c>
      <c r="G30" s="21" t="s">
        <v>4768</v>
      </c>
      <c r="H30" s="21" t="s">
        <v>4771</v>
      </c>
      <c r="I30" s="21" t="s">
        <v>4769</v>
      </c>
    </row>
    <row r="31" ht="15.75" customHeight="1">
      <c r="A31" s="21" t="s">
        <v>4686</v>
      </c>
      <c r="B31" s="21">
        <v>1994.0</v>
      </c>
      <c r="C31" s="21" t="s">
        <v>4770</v>
      </c>
      <c r="D31" s="21">
        <v>17.0</v>
      </c>
      <c r="E31" s="21">
        <v>0.0</v>
      </c>
      <c r="F31" s="21">
        <v>1044.0</v>
      </c>
      <c r="G31" s="21" t="s">
        <v>4768</v>
      </c>
      <c r="H31" s="21" t="s">
        <v>4767</v>
      </c>
      <c r="I31" s="21" t="s">
        <v>4769</v>
      </c>
    </row>
    <row r="32" ht="15.75" customHeight="1">
      <c r="A32" s="21" t="s">
        <v>4684</v>
      </c>
      <c r="B32" s="21">
        <v>2002.0</v>
      </c>
      <c r="C32" s="21" t="s">
        <v>4766</v>
      </c>
      <c r="D32" s="21">
        <v>20.0</v>
      </c>
      <c r="E32" s="21">
        <v>0.0</v>
      </c>
      <c r="F32" s="21">
        <v>1047.0</v>
      </c>
      <c r="G32" s="21" t="s">
        <v>4768</v>
      </c>
      <c r="H32" s="21" t="s">
        <v>4771</v>
      </c>
      <c r="I32" s="21" t="s">
        <v>4769</v>
      </c>
    </row>
    <row r="33" ht="15.75" customHeight="1">
      <c r="A33" s="21" t="s">
        <v>4682</v>
      </c>
      <c r="B33" s="21">
        <v>2002.0</v>
      </c>
      <c r="C33" s="21" t="s">
        <v>4766</v>
      </c>
      <c r="D33" s="21">
        <v>1.0</v>
      </c>
      <c r="E33" s="21">
        <v>0.0</v>
      </c>
      <c r="F33" s="21">
        <v>1049.0</v>
      </c>
      <c r="G33" s="21" t="s">
        <v>4768</v>
      </c>
      <c r="H33" s="21" t="s">
        <v>4767</v>
      </c>
      <c r="I33" s="21" t="s">
        <v>4774</v>
      </c>
    </row>
    <row r="34" ht="15.75" customHeight="1">
      <c r="A34" s="21" t="s">
        <v>4680</v>
      </c>
      <c r="B34" s="21">
        <v>1995.0</v>
      </c>
      <c r="C34" s="21" t="s">
        <v>4772</v>
      </c>
      <c r="D34" s="21">
        <v>1.0</v>
      </c>
      <c r="E34" s="21">
        <v>0.0</v>
      </c>
      <c r="F34" s="21">
        <v>1056.0</v>
      </c>
      <c r="G34" s="21" t="s">
        <v>4768</v>
      </c>
      <c r="H34" s="21" t="s">
        <v>4767</v>
      </c>
      <c r="I34" s="21" t="s">
        <v>4769</v>
      </c>
    </row>
    <row r="35" ht="15.75" customHeight="1">
      <c r="A35" s="21" t="s">
        <v>4678</v>
      </c>
      <c r="B35" s="21">
        <v>1993.0</v>
      </c>
      <c r="C35" s="21" t="s">
        <v>4773</v>
      </c>
      <c r="D35" s="21">
        <v>28.0</v>
      </c>
      <c r="E35" s="21">
        <v>0.0</v>
      </c>
      <c r="F35" s="21">
        <v>1068.0</v>
      </c>
      <c r="G35" s="21" t="s">
        <v>4768</v>
      </c>
      <c r="H35" s="21" t="s">
        <v>4771</v>
      </c>
      <c r="I35" s="21" t="s">
        <v>4769</v>
      </c>
    </row>
    <row r="36" ht="15.75" customHeight="1">
      <c r="A36" s="21" t="s">
        <v>4676</v>
      </c>
      <c r="B36" s="21">
        <v>2004.0</v>
      </c>
      <c r="C36" s="21" t="s">
        <v>4776</v>
      </c>
      <c r="D36" s="21">
        <v>24.0</v>
      </c>
      <c r="E36" s="21">
        <v>0.0</v>
      </c>
      <c r="F36" s="21">
        <v>1070.0</v>
      </c>
      <c r="G36" s="21" t="s">
        <v>4768</v>
      </c>
      <c r="H36" s="21" t="s">
        <v>4768</v>
      </c>
      <c r="I36" s="21" t="s">
        <v>4769</v>
      </c>
    </row>
    <row r="37" ht="15.75" customHeight="1">
      <c r="A37" s="21" t="s">
        <v>4674</v>
      </c>
      <c r="B37" s="21">
        <v>1997.0</v>
      </c>
      <c r="C37" s="21" t="s">
        <v>4776</v>
      </c>
      <c r="D37" s="21">
        <v>13.0</v>
      </c>
      <c r="E37" s="21">
        <v>0.0</v>
      </c>
      <c r="F37" s="21">
        <v>1071.0</v>
      </c>
      <c r="G37" s="21" t="s">
        <v>4768</v>
      </c>
      <c r="H37" s="21" t="s">
        <v>4768</v>
      </c>
      <c r="I37" s="21" t="s">
        <v>4769</v>
      </c>
    </row>
    <row r="38" ht="15.75" customHeight="1">
      <c r="A38" s="21" t="s">
        <v>4672</v>
      </c>
      <c r="B38" s="21">
        <v>1998.0</v>
      </c>
      <c r="C38" s="21" t="s">
        <v>4775</v>
      </c>
      <c r="D38" s="21">
        <v>26.0</v>
      </c>
      <c r="E38" s="21">
        <v>0.0</v>
      </c>
      <c r="F38" s="21">
        <v>1082.0</v>
      </c>
      <c r="G38" s="21" t="s">
        <v>4768</v>
      </c>
      <c r="H38" s="21" t="s">
        <v>4767</v>
      </c>
      <c r="I38" s="21" t="s">
        <v>4769</v>
      </c>
    </row>
    <row r="39" ht="15.75" customHeight="1">
      <c r="A39" s="21" t="s">
        <v>4670</v>
      </c>
      <c r="B39" s="21">
        <v>2002.0</v>
      </c>
      <c r="C39" s="21" t="s">
        <v>4776</v>
      </c>
      <c r="D39" s="21">
        <v>13.0</v>
      </c>
      <c r="E39" s="21">
        <v>0.0</v>
      </c>
      <c r="F39" s="21">
        <v>1086.0</v>
      </c>
      <c r="G39" s="21" t="s">
        <v>4768</v>
      </c>
      <c r="H39" s="21" t="s">
        <v>4768</v>
      </c>
      <c r="I39" s="21" t="s">
        <v>4769</v>
      </c>
    </row>
    <row r="40" ht="15.75" customHeight="1">
      <c r="A40" s="21" t="s">
        <v>4668</v>
      </c>
      <c r="B40" s="21">
        <v>2004.0</v>
      </c>
      <c r="C40" s="21" t="s">
        <v>4770</v>
      </c>
      <c r="D40" s="21">
        <v>12.0</v>
      </c>
      <c r="E40" s="21">
        <v>0.0</v>
      </c>
      <c r="F40" s="21">
        <v>1121.87</v>
      </c>
      <c r="G40" s="21" t="s">
        <v>4768</v>
      </c>
      <c r="H40" s="21" t="s">
        <v>4771</v>
      </c>
      <c r="I40" s="21" t="s">
        <v>4769</v>
      </c>
    </row>
    <row r="41" ht="15.75" customHeight="1">
      <c r="A41" s="21" t="s">
        <v>4666</v>
      </c>
      <c r="B41" s="21">
        <v>2004.0</v>
      </c>
      <c r="C41" s="21" t="s">
        <v>4772</v>
      </c>
      <c r="D41" s="21">
        <v>14.0</v>
      </c>
      <c r="E41" s="21">
        <v>0.0</v>
      </c>
      <c r="F41" s="21">
        <v>1131.51</v>
      </c>
      <c r="G41" s="21" t="s">
        <v>4768</v>
      </c>
      <c r="H41" s="21" t="s">
        <v>4771</v>
      </c>
      <c r="I41" s="21" t="s">
        <v>4769</v>
      </c>
    </row>
    <row r="42" ht="15.75" customHeight="1">
      <c r="A42" s="21" t="s">
        <v>4664</v>
      </c>
      <c r="B42" s="21">
        <v>2002.0</v>
      </c>
      <c r="C42" s="21" t="s">
        <v>4766</v>
      </c>
      <c r="D42" s="21">
        <v>19.0</v>
      </c>
      <c r="E42" s="21">
        <v>0.0</v>
      </c>
      <c r="F42" s="21">
        <v>1132.0</v>
      </c>
      <c r="G42" s="21" t="s">
        <v>4768</v>
      </c>
      <c r="H42" s="21" t="s">
        <v>4771</v>
      </c>
      <c r="I42" s="21" t="s">
        <v>4769</v>
      </c>
    </row>
    <row r="43" ht="15.75" customHeight="1">
      <c r="A43" s="21" t="s">
        <v>4662</v>
      </c>
      <c r="B43" s="21">
        <v>2004.0</v>
      </c>
      <c r="C43" s="21" t="s">
        <v>4777</v>
      </c>
      <c r="D43" s="21">
        <v>6.0</v>
      </c>
      <c r="E43" s="21">
        <v>0.0</v>
      </c>
      <c r="F43" s="21">
        <v>1135.0</v>
      </c>
      <c r="G43" s="21" t="s">
        <v>4768</v>
      </c>
      <c r="H43" s="21" t="s">
        <v>4768</v>
      </c>
      <c r="I43" s="21" t="s">
        <v>4769</v>
      </c>
    </row>
    <row r="44" ht="15.75" customHeight="1">
      <c r="A44" s="21" t="s">
        <v>4660</v>
      </c>
      <c r="B44" s="21">
        <v>2004.0</v>
      </c>
      <c r="C44" s="21" t="s">
        <v>4772</v>
      </c>
      <c r="D44" s="21">
        <v>11.0</v>
      </c>
      <c r="E44" s="21">
        <v>0.0</v>
      </c>
      <c r="F44" s="21">
        <v>1135.94</v>
      </c>
      <c r="G44" s="21" t="s">
        <v>4768</v>
      </c>
      <c r="H44" s="21" t="s">
        <v>4768</v>
      </c>
      <c r="I44" s="21" t="s">
        <v>4769</v>
      </c>
    </row>
    <row r="45" ht="15.75" customHeight="1">
      <c r="A45" s="21" t="s">
        <v>4658</v>
      </c>
      <c r="B45" s="21">
        <v>2004.0</v>
      </c>
      <c r="C45" s="21" t="s">
        <v>4770</v>
      </c>
      <c r="D45" s="21">
        <v>28.0</v>
      </c>
      <c r="E45" s="21">
        <v>0.0</v>
      </c>
      <c r="F45" s="21">
        <v>1136.4</v>
      </c>
      <c r="G45" s="21" t="s">
        <v>4768</v>
      </c>
      <c r="H45" s="21" t="s">
        <v>4768</v>
      </c>
      <c r="I45" s="21" t="s">
        <v>4769</v>
      </c>
    </row>
    <row r="46" ht="15.75" customHeight="1">
      <c r="A46" s="21" t="s">
        <v>4656</v>
      </c>
      <c r="B46" s="21">
        <v>2002.0</v>
      </c>
      <c r="C46" s="21" t="s">
        <v>4776</v>
      </c>
      <c r="D46" s="21">
        <v>11.0</v>
      </c>
      <c r="E46" s="21">
        <v>0.0</v>
      </c>
      <c r="F46" s="21">
        <v>1137.0</v>
      </c>
      <c r="G46" s="21" t="s">
        <v>4768</v>
      </c>
      <c r="H46" s="21" t="s">
        <v>4771</v>
      </c>
      <c r="I46" s="21" t="s">
        <v>4769</v>
      </c>
    </row>
    <row r="47" ht="15.75" customHeight="1">
      <c r="A47" s="21" t="s">
        <v>4757</v>
      </c>
      <c r="B47" s="21">
        <v>2004.0</v>
      </c>
      <c r="C47" s="21" t="s">
        <v>4770</v>
      </c>
      <c r="D47" s="21">
        <v>6.0</v>
      </c>
      <c r="E47" s="21">
        <v>0.0</v>
      </c>
      <c r="F47" s="21">
        <v>1137.01</v>
      </c>
      <c r="G47" s="21" t="s">
        <v>4768</v>
      </c>
      <c r="H47" s="21" t="s">
        <v>4771</v>
      </c>
      <c r="I47" s="21" t="s">
        <v>4769</v>
      </c>
    </row>
    <row r="48" ht="15.75" customHeight="1">
      <c r="A48" s="21" t="s">
        <v>4654</v>
      </c>
      <c r="B48" s="21">
        <v>2004.0</v>
      </c>
      <c r="C48" s="21" t="s">
        <v>4777</v>
      </c>
      <c r="D48" s="21">
        <v>15.0</v>
      </c>
      <c r="E48" s="21">
        <v>0.0</v>
      </c>
      <c r="F48" s="21">
        <v>1137.01</v>
      </c>
      <c r="G48" s="21" t="s">
        <v>4768</v>
      </c>
      <c r="H48" s="21" t="s">
        <v>4771</v>
      </c>
      <c r="I48" s="21" t="s">
        <v>4769</v>
      </c>
    </row>
    <row r="49" ht="15.75" customHeight="1">
      <c r="A49" s="21" t="s">
        <v>4652</v>
      </c>
      <c r="B49" s="21">
        <v>2004.0</v>
      </c>
      <c r="C49" s="21" t="s">
        <v>4770</v>
      </c>
      <c r="D49" s="21">
        <v>27.0</v>
      </c>
      <c r="E49" s="21">
        <v>0.0</v>
      </c>
      <c r="F49" s="21">
        <v>1137.47</v>
      </c>
      <c r="G49" s="21" t="s">
        <v>4768</v>
      </c>
      <c r="H49" s="21" t="s">
        <v>4767</v>
      </c>
      <c r="I49" s="21" t="s">
        <v>4769</v>
      </c>
    </row>
    <row r="50" ht="15.75" customHeight="1">
      <c r="A50" s="21" t="s">
        <v>4650</v>
      </c>
      <c r="B50" s="21">
        <v>2001.0</v>
      </c>
      <c r="C50" s="21" t="s">
        <v>4777</v>
      </c>
      <c r="D50" s="21">
        <v>25.0</v>
      </c>
      <c r="E50" s="21">
        <v>0.0</v>
      </c>
      <c r="F50" s="21">
        <v>1141.0</v>
      </c>
      <c r="G50" s="21" t="s">
        <v>4768</v>
      </c>
      <c r="H50" s="21" t="s">
        <v>4771</v>
      </c>
      <c r="I50" s="21" t="s">
        <v>4769</v>
      </c>
    </row>
    <row r="51" ht="15.75" customHeight="1">
      <c r="A51" s="21" t="s">
        <v>4648</v>
      </c>
      <c r="B51" s="21">
        <v>2004.0</v>
      </c>
      <c r="C51" s="21" t="s">
        <v>4773</v>
      </c>
      <c r="D51" s="21">
        <v>12.0</v>
      </c>
      <c r="E51" s="21">
        <v>0.0</v>
      </c>
      <c r="F51" s="21">
        <v>1141.45</v>
      </c>
      <c r="G51" s="21" t="s">
        <v>4768</v>
      </c>
      <c r="H51" s="21" t="s">
        <v>4768</v>
      </c>
      <c r="I51" s="21" t="s">
        <v>4769</v>
      </c>
    </row>
    <row r="52" ht="15.75" customHeight="1">
      <c r="A52" s="21" t="s">
        <v>4646</v>
      </c>
      <c r="B52" s="21">
        <v>2002.0</v>
      </c>
      <c r="C52" s="21" t="s">
        <v>4777</v>
      </c>
      <c r="D52" s="21">
        <v>1.0</v>
      </c>
      <c r="E52" s="21">
        <v>0.0</v>
      </c>
      <c r="F52" s="21">
        <v>1142.0</v>
      </c>
      <c r="G52" s="21" t="s">
        <v>4768</v>
      </c>
      <c r="H52" s="21" t="s">
        <v>4767</v>
      </c>
      <c r="I52" s="21" t="s">
        <v>4778</v>
      </c>
    </row>
    <row r="53" ht="15.75" customHeight="1">
      <c r="A53" s="21" t="s">
        <v>4644</v>
      </c>
      <c r="B53" s="21">
        <v>2004.0</v>
      </c>
      <c r="C53" s="21" t="s">
        <v>4772</v>
      </c>
      <c r="D53" s="21">
        <v>10.0</v>
      </c>
      <c r="E53" s="21">
        <v>0.0</v>
      </c>
      <c r="F53" s="21">
        <v>1146.8</v>
      </c>
      <c r="G53" s="21" t="s">
        <v>4767</v>
      </c>
      <c r="H53" s="21" t="s">
        <v>4767</v>
      </c>
      <c r="I53" s="21" t="s">
        <v>4769</v>
      </c>
    </row>
    <row r="54" ht="15.75" customHeight="1">
      <c r="A54" s="21" t="s">
        <v>4642</v>
      </c>
      <c r="B54" s="21">
        <v>2003.0</v>
      </c>
      <c r="C54" s="21" t="s">
        <v>4772</v>
      </c>
      <c r="D54" s="21">
        <v>12.0</v>
      </c>
      <c r="E54" s="21">
        <v>0.0</v>
      </c>
      <c r="F54" s="21">
        <v>1149.0</v>
      </c>
      <c r="G54" s="21" t="s">
        <v>4767</v>
      </c>
      <c r="H54" s="21" t="s">
        <v>4771</v>
      </c>
      <c r="I54" s="21" t="s">
        <v>4774</v>
      </c>
    </row>
    <row r="55" ht="15.75" customHeight="1">
      <c r="A55" s="21" t="s">
        <v>4640</v>
      </c>
      <c r="B55" s="21">
        <v>2004.0</v>
      </c>
      <c r="C55" s="21" t="s">
        <v>4766</v>
      </c>
      <c r="D55" s="21">
        <v>18.0</v>
      </c>
      <c r="E55" s="21">
        <v>0.0</v>
      </c>
      <c r="F55" s="21">
        <v>1149.4</v>
      </c>
      <c r="G55" s="21" t="s">
        <v>4767</v>
      </c>
      <c r="H55" s="21" t="s">
        <v>4767</v>
      </c>
      <c r="I55" s="21" t="s">
        <v>4769</v>
      </c>
    </row>
    <row r="56" ht="15.75" customHeight="1">
      <c r="A56" s="21" t="s">
        <v>4638</v>
      </c>
      <c r="B56" s="21">
        <v>1994.0</v>
      </c>
      <c r="C56" s="21" t="s">
        <v>4766</v>
      </c>
      <c r="D56" s="21">
        <v>26.0</v>
      </c>
      <c r="E56" s="21">
        <v>0.0</v>
      </c>
      <c r="F56" s="21">
        <v>1158.32</v>
      </c>
      <c r="G56" s="21" t="s">
        <v>4767</v>
      </c>
      <c r="H56" s="21" t="s">
        <v>4771</v>
      </c>
      <c r="I56" s="21" t="s">
        <v>4769</v>
      </c>
    </row>
    <row r="57" ht="15.75" customHeight="1">
      <c r="A57" s="21" t="s">
        <v>4636</v>
      </c>
      <c r="B57" s="21">
        <v>2004.0</v>
      </c>
      <c r="C57" s="21" t="s">
        <v>4770</v>
      </c>
      <c r="D57" s="21">
        <v>11.0</v>
      </c>
      <c r="E57" s="21">
        <v>0.0</v>
      </c>
      <c r="F57" s="21">
        <v>1163.46</v>
      </c>
      <c r="G57" s="21" t="s">
        <v>4767</v>
      </c>
      <c r="H57" s="21" t="s">
        <v>4768</v>
      </c>
      <c r="I57" s="21" t="s">
        <v>4769</v>
      </c>
    </row>
    <row r="58" ht="15.75" customHeight="1">
      <c r="A58" s="21" t="s">
        <v>4634</v>
      </c>
      <c r="B58" s="21">
        <v>2002.0</v>
      </c>
      <c r="C58" s="21" t="s">
        <v>4772</v>
      </c>
      <c r="D58" s="21">
        <v>11.0</v>
      </c>
      <c r="E58" s="21">
        <v>0.0</v>
      </c>
      <c r="F58" s="21">
        <v>1165.0</v>
      </c>
      <c r="G58" s="21" t="s">
        <v>4767</v>
      </c>
      <c r="H58" s="21" t="s">
        <v>4768</v>
      </c>
      <c r="I58" s="21" t="s">
        <v>4774</v>
      </c>
    </row>
    <row r="59" ht="15.75" customHeight="1">
      <c r="A59" s="21" t="s">
        <v>4632</v>
      </c>
      <c r="B59" s="21">
        <v>2001.0</v>
      </c>
      <c r="C59" s="21" t="s">
        <v>4770</v>
      </c>
      <c r="D59" s="21">
        <v>12.0</v>
      </c>
      <c r="E59" s="21">
        <v>0.0</v>
      </c>
      <c r="F59" s="21">
        <v>1167.0</v>
      </c>
      <c r="G59" s="21" t="s">
        <v>4767</v>
      </c>
      <c r="H59" s="21" t="s">
        <v>4771</v>
      </c>
      <c r="I59" s="21" t="s">
        <v>4769</v>
      </c>
    </row>
    <row r="60" ht="15.75" customHeight="1">
      <c r="A60" s="21" t="s">
        <v>4630</v>
      </c>
      <c r="B60" s="21">
        <v>1996.0</v>
      </c>
      <c r="C60" s="21" t="s">
        <v>4776</v>
      </c>
      <c r="D60" s="21">
        <v>11.0</v>
      </c>
      <c r="E60" s="21">
        <v>0.0</v>
      </c>
      <c r="F60" s="21">
        <v>1178.0</v>
      </c>
      <c r="G60" s="21" t="s">
        <v>4767</v>
      </c>
      <c r="H60" s="21" t="s">
        <v>4768</v>
      </c>
      <c r="I60" s="21" t="s">
        <v>4769</v>
      </c>
    </row>
    <row r="61" ht="15.75" customHeight="1">
      <c r="A61" s="21" t="s">
        <v>4628</v>
      </c>
      <c r="B61" s="21">
        <v>1997.0</v>
      </c>
      <c r="C61" s="21" t="s">
        <v>4772</v>
      </c>
      <c r="D61" s="21">
        <v>28.0</v>
      </c>
      <c r="E61" s="21">
        <v>0.0</v>
      </c>
      <c r="F61" s="21">
        <v>1178.07</v>
      </c>
      <c r="G61" s="21" t="s">
        <v>4767</v>
      </c>
      <c r="H61" s="21" t="s">
        <v>4767</v>
      </c>
      <c r="I61" s="21" t="s">
        <v>4769</v>
      </c>
    </row>
    <row r="62" ht="15.75" customHeight="1">
      <c r="A62" s="21" t="s">
        <v>4626</v>
      </c>
      <c r="B62" s="21">
        <v>2002.0</v>
      </c>
      <c r="C62" s="21" t="s">
        <v>4776</v>
      </c>
      <c r="D62" s="21">
        <v>26.0</v>
      </c>
      <c r="E62" s="21">
        <v>0.0</v>
      </c>
      <c r="F62" s="21">
        <v>1191.0</v>
      </c>
      <c r="G62" s="21" t="s">
        <v>4767</v>
      </c>
      <c r="H62" s="21" t="s">
        <v>4771</v>
      </c>
      <c r="I62" s="21" t="s">
        <v>4769</v>
      </c>
    </row>
    <row r="63" ht="15.75" customHeight="1">
      <c r="A63" s="21" t="s">
        <v>4624</v>
      </c>
      <c r="B63" s="21">
        <v>1999.0</v>
      </c>
      <c r="C63" s="21" t="s">
        <v>4772</v>
      </c>
      <c r="D63" s="21">
        <v>28.0</v>
      </c>
      <c r="E63" s="21">
        <v>0.0</v>
      </c>
      <c r="F63" s="21">
        <v>1200.0</v>
      </c>
      <c r="G63" s="21" t="s">
        <v>4767</v>
      </c>
      <c r="H63" s="21" t="s">
        <v>4768</v>
      </c>
      <c r="I63" s="21" t="s">
        <v>4774</v>
      </c>
    </row>
    <row r="64" ht="15.75" customHeight="1">
      <c r="A64" s="21" t="s">
        <v>4622</v>
      </c>
      <c r="B64" s="21">
        <v>1992.0</v>
      </c>
      <c r="C64" s="21" t="s">
        <v>4777</v>
      </c>
      <c r="D64" s="21">
        <v>6.0</v>
      </c>
      <c r="E64" s="21">
        <v>0.0</v>
      </c>
      <c r="F64" s="21">
        <v>1200.55</v>
      </c>
      <c r="G64" s="21" t="s">
        <v>4767</v>
      </c>
      <c r="H64" s="21" t="s">
        <v>4768</v>
      </c>
      <c r="I64" s="21" t="s">
        <v>4769</v>
      </c>
    </row>
    <row r="65" ht="15.75" customHeight="1">
      <c r="A65" s="21" t="s">
        <v>4620</v>
      </c>
      <c r="B65" s="21">
        <v>2004.0</v>
      </c>
      <c r="C65" s="21" t="s">
        <v>4772</v>
      </c>
      <c r="D65" s="21">
        <v>2.0</v>
      </c>
      <c r="E65" s="21">
        <v>0.0</v>
      </c>
      <c r="F65" s="21">
        <v>1210.0</v>
      </c>
      <c r="G65" s="21" t="s">
        <v>4767</v>
      </c>
      <c r="H65" s="21" t="s">
        <v>4771</v>
      </c>
      <c r="I65" s="21" t="s">
        <v>4769</v>
      </c>
    </row>
    <row r="66" ht="15.75" customHeight="1">
      <c r="A66" s="21" t="s">
        <v>4618</v>
      </c>
      <c r="B66" s="21">
        <v>1996.0</v>
      </c>
      <c r="C66" s="21" t="s">
        <v>4770</v>
      </c>
      <c r="D66" s="21">
        <v>4.0</v>
      </c>
      <c r="E66" s="21">
        <v>0.0</v>
      </c>
      <c r="F66" s="21">
        <v>1220.0</v>
      </c>
      <c r="G66" s="21" t="s">
        <v>4767</v>
      </c>
      <c r="H66" s="21" t="s">
        <v>4768</v>
      </c>
      <c r="I66" s="21" t="s">
        <v>4774</v>
      </c>
    </row>
    <row r="67" ht="15.75" customHeight="1">
      <c r="A67" s="21" t="s">
        <v>4616</v>
      </c>
      <c r="B67" s="21">
        <v>2004.0</v>
      </c>
      <c r="C67" s="21" t="s">
        <v>4766</v>
      </c>
      <c r="D67" s="21">
        <v>9.0</v>
      </c>
      <c r="E67" s="21">
        <v>0.0</v>
      </c>
      <c r="F67" s="21">
        <v>1224.0</v>
      </c>
      <c r="G67" s="21" t="s">
        <v>4767</v>
      </c>
      <c r="H67" s="21" t="s">
        <v>4771</v>
      </c>
      <c r="I67" s="21" t="s">
        <v>4769</v>
      </c>
    </row>
    <row r="68" ht="15.75" customHeight="1">
      <c r="A68" s="21" t="s">
        <v>4614</v>
      </c>
      <c r="B68" s="21">
        <v>2004.0</v>
      </c>
      <c r="C68" s="21" t="s">
        <v>4777</v>
      </c>
      <c r="D68" s="21">
        <v>16.0</v>
      </c>
      <c r="E68" s="21">
        <v>0.0</v>
      </c>
      <c r="F68" s="21">
        <v>1228.0</v>
      </c>
      <c r="G68" s="21" t="s">
        <v>4767</v>
      </c>
      <c r="H68" s="21" t="s">
        <v>4771</v>
      </c>
      <c r="I68" s="21" t="s">
        <v>4774</v>
      </c>
    </row>
    <row r="69" ht="15.75" customHeight="1">
      <c r="A69" s="21" t="s">
        <v>4612</v>
      </c>
      <c r="B69" s="21">
        <v>1998.0</v>
      </c>
      <c r="C69" s="21" t="s">
        <v>4766</v>
      </c>
      <c r="D69" s="21">
        <v>13.0</v>
      </c>
      <c r="E69" s="21">
        <v>0.0</v>
      </c>
      <c r="F69" s="21">
        <v>1234.0</v>
      </c>
      <c r="G69" s="21" t="s">
        <v>4767</v>
      </c>
      <c r="H69" s="21" t="s">
        <v>4771</v>
      </c>
      <c r="I69" s="21" t="s">
        <v>4769</v>
      </c>
    </row>
    <row r="70" ht="15.75" customHeight="1">
      <c r="A70" s="21" t="s">
        <v>4610</v>
      </c>
      <c r="B70" s="21">
        <v>2002.0</v>
      </c>
      <c r="C70" s="21" t="s">
        <v>4775</v>
      </c>
      <c r="D70" s="21">
        <v>12.0</v>
      </c>
      <c r="E70" s="21">
        <v>0.0</v>
      </c>
      <c r="F70" s="21">
        <v>1237.0</v>
      </c>
      <c r="G70" s="21" t="s">
        <v>4767</v>
      </c>
      <c r="H70" s="21" t="s">
        <v>4767</v>
      </c>
      <c r="I70" s="21" t="s">
        <v>4769</v>
      </c>
    </row>
    <row r="71" ht="15.75" customHeight="1">
      <c r="A71" s="21" t="s">
        <v>4608</v>
      </c>
      <c r="B71" s="21">
        <v>1998.0</v>
      </c>
      <c r="C71" s="21" t="s">
        <v>4777</v>
      </c>
      <c r="D71" s="21">
        <v>11.0</v>
      </c>
      <c r="E71" s="21">
        <v>0.0</v>
      </c>
      <c r="F71" s="21">
        <v>1240.0</v>
      </c>
      <c r="G71" s="21" t="s">
        <v>4767</v>
      </c>
      <c r="H71" s="21" t="s">
        <v>4771</v>
      </c>
      <c r="I71" s="21" t="s">
        <v>4774</v>
      </c>
    </row>
    <row r="72" ht="15.75" customHeight="1">
      <c r="A72" s="21" t="s">
        <v>4606</v>
      </c>
      <c r="B72" s="21">
        <v>2002.0</v>
      </c>
      <c r="C72" s="21" t="s">
        <v>4766</v>
      </c>
      <c r="D72" s="21">
        <v>1.0</v>
      </c>
      <c r="E72" s="21">
        <v>0.0</v>
      </c>
      <c r="F72" s="21">
        <v>1241.0</v>
      </c>
      <c r="G72" s="21" t="s">
        <v>4767</v>
      </c>
      <c r="H72" s="21" t="s">
        <v>4767</v>
      </c>
      <c r="I72" s="21" t="s">
        <v>4769</v>
      </c>
    </row>
    <row r="73" ht="15.75" customHeight="1">
      <c r="A73" s="21" t="s">
        <v>4604</v>
      </c>
      <c r="B73" s="21">
        <v>2003.0</v>
      </c>
      <c r="C73" s="21" t="s">
        <v>4776</v>
      </c>
      <c r="D73" s="21">
        <v>2.0</v>
      </c>
      <c r="E73" s="21">
        <v>0.0</v>
      </c>
      <c r="F73" s="21">
        <v>1241.57</v>
      </c>
      <c r="G73" s="21" t="s">
        <v>4767</v>
      </c>
      <c r="H73" s="21" t="s">
        <v>4767</v>
      </c>
      <c r="I73" s="21" t="s">
        <v>4778</v>
      </c>
    </row>
    <row r="74" ht="15.75" customHeight="1">
      <c r="A74" s="21" t="s">
        <v>4602</v>
      </c>
      <c r="B74" s="21">
        <v>2003.0</v>
      </c>
      <c r="C74" s="21" t="s">
        <v>4773</v>
      </c>
      <c r="D74" s="21">
        <v>15.0</v>
      </c>
      <c r="E74" s="21">
        <v>0.0</v>
      </c>
      <c r="F74" s="21">
        <v>1242.26</v>
      </c>
      <c r="G74" s="21" t="s">
        <v>4767</v>
      </c>
      <c r="H74" s="21" t="s">
        <v>4771</v>
      </c>
      <c r="I74" s="21" t="s">
        <v>4778</v>
      </c>
    </row>
    <row r="75" ht="15.75" customHeight="1">
      <c r="A75" s="21" t="s">
        <v>4600</v>
      </c>
      <c r="B75" s="21">
        <v>2003.0</v>
      </c>
      <c r="C75" s="21" t="s">
        <v>4773</v>
      </c>
      <c r="D75" s="21">
        <v>8.0</v>
      </c>
      <c r="E75" s="21">
        <v>0.0</v>
      </c>
      <c r="F75" s="21">
        <v>1242.82</v>
      </c>
      <c r="G75" s="21" t="s">
        <v>4767</v>
      </c>
      <c r="H75" s="21" t="s">
        <v>4771</v>
      </c>
      <c r="I75" s="21" t="s">
        <v>4778</v>
      </c>
    </row>
    <row r="76" ht="15.75" customHeight="1">
      <c r="A76" s="21" t="s">
        <v>4598</v>
      </c>
      <c r="B76" s="21">
        <v>2003.0</v>
      </c>
      <c r="C76" s="21" t="s">
        <v>4773</v>
      </c>
      <c r="D76" s="21">
        <v>15.0</v>
      </c>
      <c r="E76" s="21">
        <v>0.0</v>
      </c>
      <c r="F76" s="21">
        <v>1252.41</v>
      </c>
      <c r="G76" s="21" t="s">
        <v>4767</v>
      </c>
      <c r="H76" s="21" t="s">
        <v>4768</v>
      </c>
      <c r="I76" s="21" t="s">
        <v>4778</v>
      </c>
    </row>
    <row r="77" ht="15.75" customHeight="1">
      <c r="A77" s="21" t="s">
        <v>4596</v>
      </c>
      <c r="B77" s="21">
        <v>1997.0</v>
      </c>
      <c r="C77" s="21" t="s">
        <v>4770</v>
      </c>
      <c r="D77" s="21">
        <v>4.0</v>
      </c>
      <c r="E77" s="21">
        <v>0.0</v>
      </c>
      <c r="F77" s="21">
        <v>1253.0</v>
      </c>
      <c r="G77" s="21" t="s">
        <v>4767</v>
      </c>
      <c r="H77" s="21" t="s">
        <v>4767</v>
      </c>
      <c r="I77" s="21" t="s">
        <v>4769</v>
      </c>
    </row>
    <row r="78" ht="15.75" customHeight="1">
      <c r="A78" s="21" t="s">
        <v>4594</v>
      </c>
      <c r="B78" s="21">
        <v>2003.0</v>
      </c>
      <c r="C78" s="21" t="s">
        <v>4775</v>
      </c>
      <c r="D78" s="21">
        <v>10.0</v>
      </c>
      <c r="E78" s="21">
        <v>0.0</v>
      </c>
      <c r="F78" s="21">
        <v>1253.94</v>
      </c>
      <c r="G78" s="21" t="s">
        <v>4767</v>
      </c>
      <c r="H78" s="21" t="s">
        <v>4767</v>
      </c>
      <c r="I78" s="21" t="s">
        <v>4778</v>
      </c>
    </row>
    <row r="79" ht="15.75" customHeight="1">
      <c r="A79" s="21" t="s">
        <v>4592</v>
      </c>
      <c r="B79" s="21">
        <v>2003.0</v>
      </c>
      <c r="C79" s="21" t="s">
        <v>4777</v>
      </c>
      <c r="D79" s="21">
        <v>13.0</v>
      </c>
      <c r="E79" s="21">
        <v>0.0</v>
      </c>
      <c r="F79" s="21">
        <v>1256.3</v>
      </c>
      <c r="G79" s="21" t="s">
        <v>4767</v>
      </c>
      <c r="H79" s="21" t="s">
        <v>4768</v>
      </c>
      <c r="I79" s="21" t="s">
        <v>4778</v>
      </c>
    </row>
    <row r="80" ht="15.75" customHeight="1">
      <c r="A80" s="21" t="s">
        <v>4590</v>
      </c>
      <c r="B80" s="21">
        <v>2003.0</v>
      </c>
      <c r="C80" s="21" t="s">
        <v>4777</v>
      </c>
      <c r="D80" s="21">
        <v>30.0</v>
      </c>
      <c r="E80" s="21">
        <v>0.0</v>
      </c>
      <c r="F80" s="21">
        <v>1261.44</v>
      </c>
      <c r="G80" s="21" t="s">
        <v>4767</v>
      </c>
      <c r="H80" s="21" t="s">
        <v>4768</v>
      </c>
      <c r="I80" s="21" t="s">
        <v>4778</v>
      </c>
    </row>
    <row r="81" ht="15.75" customHeight="1">
      <c r="A81" s="21" t="s">
        <v>4588</v>
      </c>
      <c r="B81" s="21">
        <v>2003.0</v>
      </c>
      <c r="C81" s="21" t="s">
        <v>4776</v>
      </c>
      <c r="D81" s="21">
        <v>15.0</v>
      </c>
      <c r="E81" s="21">
        <v>0.0</v>
      </c>
      <c r="F81" s="21">
        <v>1261.86</v>
      </c>
      <c r="G81" s="21" t="s">
        <v>4767</v>
      </c>
      <c r="H81" s="21" t="s">
        <v>4768</v>
      </c>
      <c r="I81" s="21" t="s">
        <v>4778</v>
      </c>
    </row>
    <row r="82" ht="15.75" customHeight="1">
      <c r="A82" s="21" t="s">
        <v>4586</v>
      </c>
      <c r="B82" s="21">
        <v>2003.0</v>
      </c>
      <c r="C82" s="21" t="s">
        <v>4770</v>
      </c>
      <c r="D82" s="21">
        <v>21.0</v>
      </c>
      <c r="E82" s="21">
        <v>0.0</v>
      </c>
      <c r="F82" s="21">
        <v>1263.25</v>
      </c>
      <c r="G82" s="21" t="s">
        <v>4767</v>
      </c>
      <c r="H82" s="21" t="s">
        <v>4768</v>
      </c>
      <c r="I82" s="21" t="s">
        <v>4778</v>
      </c>
    </row>
    <row r="83" ht="15.75" customHeight="1">
      <c r="A83" s="21" t="s">
        <v>4584</v>
      </c>
      <c r="B83" s="21">
        <v>2002.0</v>
      </c>
      <c r="C83" s="21" t="s">
        <v>4775</v>
      </c>
      <c r="D83" s="21">
        <v>4.0</v>
      </c>
      <c r="E83" s="21">
        <v>0.0</v>
      </c>
      <c r="F83" s="21">
        <v>1267.0</v>
      </c>
      <c r="G83" s="21" t="s">
        <v>4767</v>
      </c>
      <c r="H83" s="21" t="s">
        <v>4771</v>
      </c>
      <c r="I83" s="21" t="s">
        <v>4769</v>
      </c>
    </row>
    <row r="84" ht="15.75" customHeight="1">
      <c r="A84" s="21" t="s">
        <v>4582</v>
      </c>
      <c r="B84" s="21">
        <v>1997.0</v>
      </c>
      <c r="C84" s="21" t="s">
        <v>4777</v>
      </c>
      <c r="D84" s="21">
        <v>26.0</v>
      </c>
      <c r="E84" s="21">
        <v>0.0</v>
      </c>
      <c r="F84" s="21">
        <v>1276.0</v>
      </c>
      <c r="G84" s="21" t="s">
        <v>4767</v>
      </c>
      <c r="H84" s="21" t="s">
        <v>4767</v>
      </c>
      <c r="I84" s="21" t="s">
        <v>4774</v>
      </c>
    </row>
    <row r="85" ht="15.75" customHeight="1">
      <c r="A85" s="21" t="s">
        <v>4580</v>
      </c>
      <c r="B85" s="21">
        <v>2004.0</v>
      </c>
      <c r="C85" s="21" t="s">
        <v>4773</v>
      </c>
      <c r="D85" s="21">
        <v>30.0</v>
      </c>
      <c r="E85" s="21">
        <v>0.0</v>
      </c>
      <c r="F85" s="21">
        <v>1283.0</v>
      </c>
      <c r="G85" s="21" t="s">
        <v>4767</v>
      </c>
      <c r="H85" s="21" t="s">
        <v>4771</v>
      </c>
      <c r="I85" s="21" t="s">
        <v>4769</v>
      </c>
    </row>
    <row r="86" ht="15.75" customHeight="1">
      <c r="A86" s="21" t="s">
        <v>4578</v>
      </c>
      <c r="B86" s="21">
        <v>2004.0</v>
      </c>
      <c r="C86" s="21" t="s">
        <v>4766</v>
      </c>
      <c r="D86" s="21">
        <v>28.0</v>
      </c>
      <c r="E86" s="21">
        <v>0.0</v>
      </c>
      <c r="F86" s="21">
        <v>1285.0</v>
      </c>
      <c r="G86" s="21" t="s">
        <v>4767</v>
      </c>
      <c r="H86" s="21" t="s">
        <v>4768</v>
      </c>
      <c r="I86" s="21" t="s">
        <v>4769</v>
      </c>
    </row>
    <row r="87" ht="15.75" customHeight="1">
      <c r="A87" s="21" t="s">
        <v>4576</v>
      </c>
      <c r="B87" s="21">
        <v>2000.0</v>
      </c>
      <c r="C87" s="21" t="s">
        <v>4772</v>
      </c>
      <c r="D87" s="21">
        <v>26.0</v>
      </c>
      <c r="E87" s="21">
        <v>0.0</v>
      </c>
      <c r="F87" s="21">
        <v>1286.0</v>
      </c>
      <c r="G87" s="21" t="s">
        <v>4767</v>
      </c>
      <c r="H87" s="21" t="s">
        <v>4767</v>
      </c>
      <c r="I87" s="21" t="s">
        <v>4769</v>
      </c>
    </row>
    <row r="88" ht="15.75" customHeight="1">
      <c r="A88" s="21" t="s">
        <v>4574</v>
      </c>
      <c r="B88" s="21">
        <v>1998.0</v>
      </c>
      <c r="C88" s="21" t="s">
        <v>4772</v>
      </c>
      <c r="D88" s="21">
        <v>4.0</v>
      </c>
      <c r="E88" s="21">
        <v>0.0</v>
      </c>
      <c r="F88" s="21">
        <v>1290.93</v>
      </c>
      <c r="G88" s="21" t="s">
        <v>4767</v>
      </c>
      <c r="H88" s="21" t="s">
        <v>4767</v>
      </c>
      <c r="I88" s="21" t="s">
        <v>4769</v>
      </c>
    </row>
    <row r="89" ht="15.75" customHeight="1">
      <c r="A89" s="21" t="s">
        <v>4572</v>
      </c>
      <c r="B89" s="21">
        <v>2001.0</v>
      </c>
      <c r="C89" s="21" t="s">
        <v>4770</v>
      </c>
      <c r="D89" s="21">
        <v>29.0</v>
      </c>
      <c r="E89" s="21">
        <v>0.0</v>
      </c>
      <c r="F89" s="21">
        <v>1293.0</v>
      </c>
      <c r="G89" s="21" t="s">
        <v>4767</v>
      </c>
      <c r="H89" s="21" t="s">
        <v>4768</v>
      </c>
      <c r="I89" s="21" t="s">
        <v>4774</v>
      </c>
    </row>
    <row r="90" ht="15.75" customHeight="1">
      <c r="A90" s="21" t="s">
        <v>4570</v>
      </c>
      <c r="B90" s="21">
        <v>2002.0</v>
      </c>
      <c r="C90" s="21" t="s">
        <v>4775</v>
      </c>
      <c r="D90" s="21">
        <v>10.0</v>
      </c>
      <c r="E90" s="21">
        <v>0.0</v>
      </c>
      <c r="F90" s="21">
        <v>1304.0</v>
      </c>
      <c r="G90" s="21" t="s">
        <v>4767</v>
      </c>
      <c r="H90" s="21" t="s">
        <v>4767</v>
      </c>
      <c r="I90" s="21" t="s">
        <v>4774</v>
      </c>
    </row>
    <row r="91" ht="15.75" customHeight="1">
      <c r="A91" s="21" t="s">
        <v>4568</v>
      </c>
      <c r="B91" s="21">
        <v>1999.0</v>
      </c>
      <c r="C91" s="21" t="s">
        <v>4775</v>
      </c>
      <c r="D91" s="21">
        <v>2.0</v>
      </c>
      <c r="E91" s="21">
        <v>0.0</v>
      </c>
      <c r="F91" s="21">
        <v>1304.0</v>
      </c>
      <c r="G91" s="21" t="s">
        <v>4767</v>
      </c>
      <c r="H91" s="21" t="s">
        <v>4767</v>
      </c>
      <c r="I91" s="21" t="s">
        <v>4769</v>
      </c>
    </row>
    <row r="92" ht="15.75" customHeight="1">
      <c r="A92" s="21" t="s">
        <v>4566</v>
      </c>
      <c r="B92" s="21">
        <v>2002.0</v>
      </c>
      <c r="C92" s="21" t="s">
        <v>4777</v>
      </c>
      <c r="D92" s="21">
        <v>13.0</v>
      </c>
      <c r="E92" s="21">
        <v>0.0</v>
      </c>
      <c r="F92" s="21">
        <v>1315.0</v>
      </c>
      <c r="G92" s="21" t="s">
        <v>4767</v>
      </c>
      <c r="H92" s="21" t="s">
        <v>4767</v>
      </c>
      <c r="I92" s="21" t="s">
        <v>4769</v>
      </c>
    </row>
    <row r="93" ht="15.75" customHeight="1">
      <c r="A93" s="21" t="s">
        <v>4564</v>
      </c>
      <c r="B93" s="21">
        <v>1999.0</v>
      </c>
      <c r="C93" s="21" t="s">
        <v>4777</v>
      </c>
      <c r="D93" s="21">
        <v>14.0</v>
      </c>
      <c r="E93" s="21">
        <v>0.0</v>
      </c>
      <c r="F93" s="21">
        <v>1329.17</v>
      </c>
      <c r="G93" s="21" t="s">
        <v>4767</v>
      </c>
      <c r="H93" s="21" t="s">
        <v>4768</v>
      </c>
      <c r="I93" s="21" t="s">
        <v>4769</v>
      </c>
    </row>
    <row r="94" ht="15.75" customHeight="1">
      <c r="A94" s="21" t="s">
        <v>4562</v>
      </c>
      <c r="B94" s="21">
        <v>1998.0</v>
      </c>
      <c r="C94" s="21" t="s">
        <v>4766</v>
      </c>
      <c r="D94" s="21">
        <v>12.0</v>
      </c>
      <c r="E94" s="21">
        <v>0.0</v>
      </c>
      <c r="F94" s="21">
        <v>1332.61</v>
      </c>
      <c r="G94" s="21" t="s">
        <v>4767</v>
      </c>
      <c r="H94" s="21" t="s">
        <v>4768</v>
      </c>
      <c r="I94" s="21" t="s">
        <v>4769</v>
      </c>
    </row>
    <row r="95" ht="15.75" customHeight="1">
      <c r="A95" s="21" t="s">
        <v>4560</v>
      </c>
      <c r="B95" s="21">
        <v>1995.0</v>
      </c>
      <c r="C95" s="21" t="s">
        <v>4766</v>
      </c>
      <c r="D95" s="21">
        <v>30.0</v>
      </c>
      <c r="E95" s="21">
        <v>0.0</v>
      </c>
      <c r="F95" s="21">
        <v>1338.0</v>
      </c>
      <c r="G95" s="21" t="s">
        <v>4767</v>
      </c>
      <c r="H95" s="21" t="s">
        <v>4768</v>
      </c>
      <c r="I95" s="21" t="s">
        <v>4774</v>
      </c>
    </row>
    <row r="96" ht="15.75" customHeight="1">
      <c r="A96" s="21" t="s">
        <v>4558</v>
      </c>
      <c r="B96" s="21">
        <v>1997.0</v>
      </c>
      <c r="C96" s="21" t="s">
        <v>4770</v>
      </c>
      <c r="D96" s="21">
        <v>7.0</v>
      </c>
      <c r="E96" s="21">
        <v>0.0</v>
      </c>
      <c r="F96" s="21">
        <v>1341.16</v>
      </c>
      <c r="G96" s="21" t="s">
        <v>4767</v>
      </c>
      <c r="H96" s="21" t="s">
        <v>4767</v>
      </c>
      <c r="I96" s="21" t="s">
        <v>4774</v>
      </c>
    </row>
    <row r="97" ht="15.75" customHeight="1">
      <c r="A97" s="21" t="s">
        <v>4556</v>
      </c>
      <c r="B97" s="21">
        <v>1998.0</v>
      </c>
      <c r="C97" s="21" t="s">
        <v>4775</v>
      </c>
      <c r="D97" s="21">
        <v>3.0</v>
      </c>
      <c r="E97" s="21">
        <v>0.0</v>
      </c>
      <c r="F97" s="21">
        <v>1359.0</v>
      </c>
      <c r="G97" s="21" t="s">
        <v>4767</v>
      </c>
      <c r="H97" s="21" t="s">
        <v>4771</v>
      </c>
      <c r="I97" s="21" t="s">
        <v>4769</v>
      </c>
    </row>
    <row r="98" ht="15.75" customHeight="1">
      <c r="A98" s="21" t="s">
        <v>4554</v>
      </c>
      <c r="B98" s="21">
        <v>2002.0</v>
      </c>
      <c r="C98" s="21" t="s">
        <v>4776</v>
      </c>
      <c r="D98" s="21">
        <v>15.0</v>
      </c>
      <c r="E98" s="21">
        <v>0.0</v>
      </c>
      <c r="F98" s="21">
        <v>1382.0</v>
      </c>
      <c r="G98" s="21" t="s">
        <v>4767</v>
      </c>
      <c r="H98" s="21" t="s">
        <v>4771</v>
      </c>
      <c r="I98" s="21" t="s">
        <v>4769</v>
      </c>
    </row>
    <row r="99" ht="15.75" customHeight="1">
      <c r="A99" s="21" t="s">
        <v>4552</v>
      </c>
      <c r="B99" s="21">
        <v>1999.0</v>
      </c>
      <c r="C99" s="21" t="s">
        <v>4766</v>
      </c>
      <c r="D99" s="21">
        <v>6.0</v>
      </c>
      <c r="E99" s="21">
        <v>0.0</v>
      </c>
      <c r="F99" s="21">
        <v>1389.0</v>
      </c>
      <c r="G99" s="21" t="s">
        <v>4767</v>
      </c>
      <c r="H99" s="21" t="s">
        <v>4767</v>
      </c>
      <c r="I99" s="21" t="s">
        <v>4769</v>
      </c>
    </row>
    <row r="100" ht="15.75" customHeight="1">
      <c r="A100" s="21" t="s">
        <v>4550</v>
      </c>
      <c r="B100" s="21">
        <v>2002.0</v>
      </c>
      <c r="C100" s="21" t="s">
        <v>4770</v>
      </c>
      <c r="D100" s="21">
        <v>14.0</v>
      </c>
      <c r="E100" s="21">
        <v>0.0</v>
      </c>
      <c r="F100" s="21">
        <v>1390.0</v>
      </c>
      <c r="G100" s="21" t="s">
        <v>4767</v>
      </c>
      <c r="H100" s="21" t="s">
        <v>4767</v>
      </c>
      <c r="I100" s="21" t="s">
        <v>4769</v>
      </c>
    </row>
    <row r="101" ht="15.75" customHeight="1">
      <c r="A101" s="21" t="s">
        <v>4548</v>
      </c>
      <c r="B101" s="21">
        <v>2002.0</v>
      </c>
      <c r="C101" s="21" t="s">
        <v>4775</v>
      </c>
      <c r="D101" s="21">
        <v>22.0</v>
      </c>
      <c r="E101" s="21">
        <v>0.0</v>
      </c>
      <c r="F101" s="21">
        <v>1391.53</v>
      </c>
      <c r="G101" s="21" t="s">
        <v>4767</v>
      </c>
      <c r="H101" s="21" t="s">
        <v>4771</v>
      </c>
      <c r="I101" s="21" t="s">
        <v>4769</v>
      </c>
    </row>
    <row r="102" ht="15.75" customHeight="1">
      <c r="A102" s="21" t="s">
        <v>4546</v>
      </c>
      <c r="B102" s="21">
        <v>1998.0</v>
      </c>
      <c r="C102" s="21" t="s">
        <v>4773</v>
      </c>
      <c r="D102" s="21">
        <v>5.0</v>
      </c>
      <c r="E102" s="21">
        <v>0.0</v>
      </c>
      <c r="F102" s="21">
        <v>1400.44</v>
      </c>
      <c r="G102" s="21" t="s">
        <v>4767</v>
      </c>
      <c r="H102" s="21" t="s">
        <v>4767</v>
      </c>
      <c r="I102" s="21" t="s">
        <v>4769</v>
      </c>
    </row>
    <row r="103" ht="15.75" customHeight="1">
      <c r="A103" s="21" t="s">
        <v>4544</v>
      </c>
      <c r="B103" s="21">
        <v>1997.0</v>
      </c>
      <c r="C103" s="21" t="s">
        <v>4777</v>
      </c>
      <c r="D103" s="21">
        <v>27.0</v>
      </c>
      <c r="E103" s="21">
        <v>0.0</v>
      </c>
      <c r="F103" s="21">
        <v>1402.0</v>
      </c>
      <c r="G103" s="21" t="s">
        <v>4767</v>
      </c>
      <c r="H103" s="21" t="s">
        <v>4768</v>
      </c>
      <c r="I103" s="21" t="s">
        <v>4778</v>
      </c>
    </row>
    <row r="104" ht="15.75" customHeight="1">
      <c r="A104" s="21" t="s">
        <v>4542</v>
      </c>
      <c r="B104" s="21">
        <v>1996.0</v>
      </c>
      <c r="C104" s="21" t="s">
        <v>4772</v>
      </c>
      <c r="D104" s="21">
        <v>23.0</v>
      </c>
      <c r="E104" s="21">
        <v>0.0</v>
      </c>
      <c r="F104" s="21">
        <v>1417.0</v>
      </c>
      <c r="G104" s="21" t="s">
        <v>4767</v>
      </c>
      <c r="H104" s="21" t="s">
        <v>4768</v>
      </c>
      <c r="I104" s="21" t="s">
        <v>4769</v>
      </c>
    </row>
    <row r="105" ht="15.75" customHeight="1">
      <c r="A105" s="21" t="s">
        <v>4540</v>
      </c>
      <c r="B105" s="21">
        <v>2001.0</v>
      </c>
      <c r="C105" s="21" t="s">
        <v>4776</v>
      </c>
      <c r="D105" s="21">
        <v>23.0</v>
      </c>
      <c r="E105" s="21">
        <v>0.0</v>
      </c>
      <c r="F105" s="21">
        <v>1421.0</v>
      </c>
      <c r="G105" s="21" t="s">
        <v>4767</v>
      </c>
      <c r="H105" s="21" t="s">
        <v>4767</v>
      </c>
      <c r="I105" s="21" t="s">
        <v>4769</v>
      </c>
    </row>
    <row r="106" ht="15.75" customHeight="1">
      <c r="A106" s="21" t="s">
        <v>4538</v>
      </c>
      <c r="B106" s="21">
        <v>1997.0</v>
      </c>
      <c r="C106" s="21" t="s">
        <v>4775</v>
      </c>
      <c r="D106" s="21">
        <v>5.0</v>
      </c>
      <c r="E106" s="21">
        <v>0.0</v>
      </c>
      <c r="F106" s="21">
        <v>1422.0</v>
      </c>
      <c r="G106" s="21" t="s">
        <v>4767</v>
      </c>
      <c r="H106" s="21" t="s">
        <v>4767</v>
      </c>
      <c r="I106" s="21" t="s">
        <v>4769</v>
      </c>
    </row>
    <row r="107" ht="15.75" customHeight="1">
      <c r="A107" s="21" t="s">
        <v>4536</v>
      </c>
      <c r="B107" s="21">
        <v>2000.0</v>
      </c>
      <c r="C107" s="21" t="s">
        <v>4773</v>
      </c>
      <c r="D107" s="21">
        <v>1.0</v>
      </c>
      <c r="E107" s="21">
        <v>0.0</v>
      </c>
      <c r="F107" s="21">
        <v>1438.0</v>
      </c>
      <c r="G107" s="21" t="s">
        <v>4767</v>
      </c>
      <c r="H107" s="21" t="s">
        <v>4767</v>
      </c>
      <c r="I107" s="21" t="s">
        <v>4769</v>
      </c>
    </row>
    <row r="108" ht="15.75" customHeight="1">
      <c r="A108" s="21" t="s">
        <v>4534</v>
      </c>
      <c r="B108" s="21">
        <v>1997.0</v>
      </c>
      <c r="C108" s="21" t="s">
        <v>4772</v>
      </c>
      <c r="D108" s="21">
        <v>19.0</v>
      </c>
      <c r="E108" s="21">
        <v>0.0</v>
      </c>
      <c r="F108" s="21">
        <v>1445.0</v>
      </c>
      <c r="G108" s="21" t="s">
        <v>4767</v>
      </c>
      <c r="H108" s="21" t="s">
        <v>4771</v>
      </c>
      <c r="I108" s="21" t="s">
        <v>4769</v>
      </c>
    </row>
    <row r="109" ht="15.75" customHeight="1">
      <c r="A109" s="21" t="s">
        <v>4532</v>
      </c>
      <c r="B109" s="21">
        <v>2003.0</v>
      </c>
      <c r="C109" s="21" t="s">
        <v>4772</v>
      </c>
      <c r="D109" s="21">
        <v>20.0</v>
      </c>
      <c r="E109" s="21">
        <v>0.0</v>
      </c>
      <c r="F109" s="21">
        <v>1467.0</v>
      </c>
      <c r="G109" s="21" t="s">
        <v>4767</v>
      </c>
      <c r="H109" s="21" t="s">
        <v>4767</v>
      </c>
      <c r="I109" s="21" t="s">
        <v>4769</v>
      </c>
    </row>
    <row r="110" ht="15.75" customHeight="1">
      <c r="A110" s="21" t="s">
        <v>4530</v>
      </c>
      <c r="B110" s="21">
        <v>1998.0</v>
      </c>
      <c r="C110" s="21" t="s">
        <v>4775</v>
      </c>
      <c r="D110" s="21">
        <v>7.0</v>
      </c>
      <c r="E110" s="21">
        <v>0.0</v>
      </c>
      <c r="F110" s="21">
        <v>1477.0</v>
      </c>
      <c r="G110" s="21" t="s">
        <v>4767</v>
      </c>
      <c r="H110" s="21" t="s">
        <v>4771</v>
      </c>
      <c r="I110" s="21" t="s">
        <v>4769</v>
      </c>
    </row>
    <row r="111" ht="15.75" customHeight="1">
      <c r="A111" s="21" t="s">
        <v>4528</v>
      </c>
      <c r="B111" s="21">
        <v>1997.0</v>
      </c>
      <c r="C111" s="21" t="s">
        <v>4772</v>
      </c>
      <c r="D111" s="21">
        <v>9.0</v>
      </c>
      <c r="E111" s="21">
        <v>0.0</v>
      </c>
      <c r="F111" s="21">
        <v>1481.0</v>
      </c>
      <c r="G111" s="21" t="s">
        <v>4767</v>
      </c>
      <c r="H111" s="21" t="s">
        <v>4771</v>
      </c>
      <c r="I111" s="21" t="s">
        <v>4774</v>
      </c>
    </row>
    <row r="112" ht="15.75" customHeight="1">
      <c r="A112" s="21" t="s">
        <v>4526</v>
      </c>
      <c r="B112" s="21">
        <v>1995.0</v>
      </c>
      <c r="C112" s="21" t="s">
        <v>4777</v>
      </c>
      <c r="D112" s="21">
        <v>7.0</v>
      </c>
      <c r="E112" s="21">
        <v>0.0</v>
      </c>
      <c r="F112" s="21">
        <v>1493.0</v>
      </c>
      <c r="G112" s="21" t="s">
        <v>4767</v>
      </c>
      <c r="H112" s="21" t="s">
        <v>4768</v>
      </c>
      <c r="I112" s="21" t="s">
        <v>4769</v>
      </c>
    </row>
    <row r="113" ht="15.75" customHeight="1">
      <c r="A113" s="21" t="s">
        <v>4524</v>
      </c>
      <c r="B113" s="21">
        <v>1998.0</v>
      </c>
      <c r="C113" s="21" t="s">
        <v>4772</v>
      </c>
      <c r="D113" s="21">
        <v>19.0</v>
      </c>
      <c r="E113" s="21">
        <v>0.0</v>
      </c>
      <c r="F113" s="21">
        <v>1497.0</v>
      </c>
      <c r="G113" s="21" t="s">
        <v>4767</v>
      </c>
      <c r="H113" s="21" t="s">
        <v>4767</v>
      </c>
      <c r="I113" s="21" t="s">
        <v>4769</v>
      </c>
    </row>
    <row r="114" ht="15.75" customHeight="1">
      <c r="A114" s="21" t="s">
        <v>4522</v>
      </c>
      <c r="B114" s="21">
        <v>2001.0</v>
      </c>
      <c r="C114" s="21" t="s">
        <v>4776</v>
      </c>
      <c r="D114" s="21">
        <v>25.0</v>
      </c>
      <c r="E114" s="21">
        <v>0.0</v>
      </c>
      <c r="F114" s="21">
        <v>1515.34</v>
      </c>
      <c r="G114" s="21" t="s">
        <v>4767</v>
      </c>
      <c r="H114" s="21" t="s">
        <v>4768</v>
      </c>
      <c r="I114" s="21" t="s">
        <v>4769</v>
      </c>
    </row>
    <row r="115" ht="15.75" customHeight="1">
      <c r="A115" s="21" t="s">
        <v>4520</v>
      </c>
      <c r="B115" s="21">
        <v>2001.0</v>
      </c>
      <c r="C115" s="21" t="s">
        <v>4766</v>
      </c>
      <c r="D115" s="21">
        <v>7.0</v>
      </c>
      <c r="E115" s="21">
        <v>0.0</v>
      </c>
      <c r="F115" s="21">
        <v>1526.31</v>
      </c>
      <c r="G115" s="21" t="s">
        <v>4767</v>
      </c>
      <c r="H115" s="21" t="s">
        <v>4768</v>
      </c>
      <c r="I115" s="21" t="s">
        <v>4778</v>
      </c>
    </row>
    <row r="116" ht="15.75" customHeight="1">
      <c r="A116" s="21" t="s">
        <v>4518</v>
      </c>
      <c r="B116" s="21">
        <v>2001.0</v>
      </c>
      <c r="C116" s="21" t="s">
        <v>4772</v>
      </c>
      <c r="D116" s="21">
        <v>2.0</v>
      </c>
      <c r="E116" s="21">
        <v>0.0</v>
      </c>
      <c r="F116" s="21">
        <v>1532.47</v>
      </c>
      <c r="G116" s="21" t="s">
        <v>4767</v>
      </c>
      <c r="H116" s="21" t="s">
        <v>4767</v>
      </c>
      <c r="I116" s="21" t="s">
        <v>4769</v>
      </c>
    </row>
    <row r="117" ht="15.75" customHeight="1">
      <c r="A117" s="21" t="s">
        <v>4516</v>
      </c>
      <c r="B117" s="21">
        <v>2001.0</v>
      </c>
      <c r="C117" s="21" t="s">
        <v>4775</v>
      </c>
      <c r="D117" s="21">
        <v>5.0</v>
      </c>
      <c r="E117" s="21">
        <v>0.0</v>
      </c>
      <c r="F117" s="21">
        <v>1534.3</v>
      </c>
      <c r="G117" s="21" t="s">
        <v>4767</v>
      </c>
      <c r="H117" s="21" t="s">
        <v>4767</v>
      </c>
      <c r="I117" s="21" t="s">
        <v>4769</v>
      </c>
    </row>
    <row r="118" ht="15.75" customHeight="1">
      <c r="A118" s="21" t="s">
        <v>4514</v>
      </c>
      <c r="B118" s="21">
        <v>1992.0</v>
      </c>
      <c r="C118" s="21" t="s">
        <v>4773</v>
      </c>
      <c r="D118" s="21">
        <v>22.0</v>
      </c>
      <c r="E118" s="21">
        <v>0.0</v>
      </c>
      <c r="F118" s="21">
        <v>1566.88</v>
      </c>
      <c r="G118" s="21" t="s">
        <v>4767</v>
      </c>
      <c r="H118" s="21" t="s">
        <v>4771</v>
      </c>
      <c r="I118" s="21" t="s">
        <v>4769</v>
      </c>
    </row>
    <row r="119" ht="15.75" customHeight="1">
      <c r="A119" s="21" t="s">
        <v>4512</v>
      </c>
      <c r="B119" s="21">
        <v>2004.0</v>
      </c>
      <c r="C119" s="21" t="s">
        <v>4770</v>
      </c>
      <c r="D119" s="21">
        <v>19.0</v>
      </c>
      <c r="E119" s="21">
        <v>0.0</v>
      </c>
      <c r="F119" s="21">
        <v>1607.51</v>
      </c>
      <c r="G119" s="21" t="s">
        <v>4767</v>
      </c>
      <c r="H119" s="21" t="s">
        <v>4768</v>
      </c>
      <c r="I119" s="21" t="s">
        <v>4769</v>
      </c>
    </row>
    <row r="120" ht="15.75" customHeight="1">
      <c r="A120" s="21" t="s">
        <v>4510</v>
      </c>
      <c r="B120" s="21">
        <v>2004.0</v>
      </c>
      <c r="C120" s="21" t="s">
        <v>4766</v>
      </c>
      <c r="D120" s="21">
        <v>22.0</v>
      </c>
      <c r="E120" s="21">
        <v>0.0</v>
      </c>
      <c r="F120" s="21">
        <v>1615.77</v>
      </c>
      <c r="G120" s="21" t="s">
        <v>4767</v>
      </c>
      <c r="H120" s="21" t="s">
        <v>4771</v>
      </c>
      <c r="I120" s="21" t="s">
        <v>4769</v>
      </c>
    </row>
    <row r="121" ht="15.75" customHeight="1">
      <c r="A121" s="21" t="s">
        <v>4508</v>
      </c>
      <c r="B121" s="21">
        <v>1995.0</v>
      </c>
      <c r="C121" s="21" t="s">
        <v>4776</v>
      </c>
      <c r="D121" s="21">
        <v>5.0</v>
      </c>
      <c r="E121" s="21">
        <v>0.0</v>
      </c>
      <c r="F121" s="21">
        <v>1617.16</v>
      </c>
      <c r="G121" s="21" t="s">
        <v>4767</v>
      </c>
      <c r="H121" s="21" t="s">
        <v>4771</v>
      </c>
      <c r="I121" s="21" t="s">
        <v>4769</v>
      </c>
    </row>
    <row r="122" ht="15.75" customHeight="1">
      <c r="A122" s="21" t="s">
        <v>4506</v>
      </c>
      <c r="B122" s="21">
        <v>2003.0</v>
      </c>
      <c r="C122" s="21" t="s">
        <v>4773</v>
      </c>
      <c r="D122" s="21">
        <v>14.0</v>
      </c>
      <c r="E122" s="21">
        <v>0.0</v>
      </c>
      <c r="F122" s="21">
        <v>1621.34</v>
      </c>
      <c r="G122" s="21" t="s">
        <v>4767</v>
      </c>
      <c r="H122" s="21" t="s">
        <v>4767</v>
      </c>
      <c r="I122" s="21" t="s">
        <v>4774</v>
      </c>
    </row>
    <row r="123" ht="15.75" customHeight="1">
      <c r="A123" s="21" t="s">
        <v>4504</v>
      </c>
      <c r="B123" s="21">
        <v>2004.0</v>
      </c>
      <c r="C123" s="21" t="s">
        <v>4776</v>
      </c>
      <c r="D123" s="21">
        <v>21.0</v>
      </c>
      <c r="E123" s="21">
        <v>0.0</v>
      </c>
      <c r="F123" s="21">
        <v>1621.88</v>
      </c>
      <c r="G123" s="21" t="s">
        <v>4767</v>
      </c>
      <c r="H123" s="21" t="s">
        <v>4767</v>
      </c>
      <c r="I123" s="21" t="s">
        <v>4769</v>
      </c>
    </row>
    <row r="124" ht="15.75" customHeight="1">
      <c r="A124" s="21" t="s">
        <v>4502</v>
      </c>
      <c r="B124" s="21">
        <v>2004.0</v>
      </c>
      <c r="C124" s="21" t="s">
        <v>4766</v>
      </c>
      <c r="D124" s="21">
        <v>25.0</v>
      </c>
      <c r="E124" s="21">
        <v>0.0</v>
      </c>
      <c r="F124" s="21">
        <v>1622.19</v>
      </c>
      <c r="G124" s="21" t="s">
        <v>4767</v>
      </c>
      <c r="H124" s="21" t="s">
        <v>4771</v>
      </c>
      <c r="I124" s="21" t="s">
        <v>4769</v>
      </c>
    </row>
    <row r="125" ht="15.75" customHeight="1">
      <c r="A125" s="21" t="s">
        <v>4500</v>
      </c>
      <c r="B125" s="21">
        <v>2003.0</v>
      </c>
      <c r="C125" s="21" t="s">
        <v>4773</v>
      </c>
      <c r="D125" s="21">
        <v>9.0</v>
      </c>
      <c r="E125" s="21">
        <v>0.0</v>
      </c>
      <c r="F125" s="21">
        <v>1625.43</v>
      </c>
      <c r="G125" s="21" t="s">
        <v>4767</v>
      </c>
      <c r="H125" s="21" t="s">
        <v>4768</v>
      </c>
      <c r="I125" s="21" t="s">
        <v>4774</v>
      </c>
    </row>
    <row r="126" ht="15.75" customHeight="1">
      <c r="A126" s="21" t="s">
        <v>4498</v>
      </c>
      <c r="B126" s="21">
        <v>2003.0</v>
      </c>
      <c r="C126" s="21" t="s">
        <v>4775</v>
      </c>
      <c r="D126" s="21">
        <v>4.0</v>
      </c>
      <c r="E126" s="21">
        <v>0.0</v>
      </c>
      <c r="F126" s="21">
        <v>1627.28</v>
      </c>
      <c r="G126" s="21" t="s">
        <v>4767</v>
      </c>
      <c r="H126" s="21" t="s">
        <v>4767</v>
      </c>
      <c r="I126" s="21" t="s">
        <v>4774</v>
      </c>
    </row>
    <row r="127" ht="15.75" customHeight="1">
      <c r="A127" s="21" t="s">
        <v>4496</v>
      </c>
      <c r="B127" s="21">
        <v>2003.0</v>
      </c>
      <c r="C127" s="21" t="s">
        <v>4766</v>
      </c>
      <c r="D127" s="21">
        <v>17.0</v>
      </c>
      <c r="E127" s="21">
        <v>0.0</v>
      </c>
      <c r="F127" s="21">
        <v>1628.47</v>
      </c>
      <c r="G127" s="21" t="s">
        <v>4767</v>
      </c>
      <c r="H127" s="21" t="s">
        <v>4771</v>
      </c>
      <c r="I127" s="21" t="s">
        <v>4774</v>
      </c>
    </row>
    <row r="128" ht="15.75" customHeight="1">
      <c r="A128" s="21" t="s">
        <v>4494</v>
      </c>
      <c r="B128" s="21">
        <v>2004.0</v>
      </c>
      <c r="C128" s="21" t="s">
        <v>4777</v>
      </c>
      <c r="D128" s="21">
        <v>4.0</v>
      </c>
      <c r="E128" s="21">
        <v>0.0</v>
      </c>
      <c r="F128" s="21">
        <v>1629.83</v>
      </c>
      <c r="G128" s="21" t="s">
        <v>4767</v>
      </c>
      <c r="H128" s="21" t="s">
        <v>4767</v>
      </c>
      <c r="I128" s="21" t="s">
        <v>4769</v>
      </c>
    </row>
    <row r="129" ht="15.75" customHeight="1">
      <c r="A129" s="21" t="s">
        <v>4492</v>
      </c>
      <c r="B129" s="21">
        <v>2004.0</v>
      </c>
      <c r="C129" s="21" t="s">
        <v>4775</v>
      </c>
      <c r="D129" s="21">
        <v>5.0</v>
      </c>
      <c r="E129" s="21">
        <v>0.0</v>
      </c>
      <c r="F129" s="21">
        <v>1631.67</v>
      </c>
      <c r="G129" s="21" t="s">
        <v>4767</v>
      </c>
      <c r="H129" s="21" t="s">
        <v>4768</v>
      </c>
      <c r="I129" s="21" t="s">
        <v>4769</v>
      </c>
    </row>
    <row r="130" ht="15.75" customHeight="1">
      <c r="A130" s="21" t="s">
        <v>4490</v>
      </c>
      <c r="B130" s="21">
        <v>2004.0</v>
      </c>
      <c r="C130" s="21" t="s">
        <v>4766</v>
      </c>
      <c r="D130" s="21">
        <v>9.0</v>
      </c>
      <c r="E130" s="21">
        <v>0.0</v>
      </c>
      <c r="F130" s="21">
        <v>1631.82</v>
      </c>
      <c r="G130" s="21" t="s">
        <v>4767</v>
      </c>
      <c r="H130" s="21" t="s">
        <v>4771</v>
      </c>
      <c r="I130" s="21" t="s">
        <v>4769</v>
      </c>
    </row>
    <row r="131" ht="15.75" customHeight="1">
      <c r="A131" s="21" t="s">
        <v>4488</v>
      </c>
      <c r="B131" s="21">
        <v>2003.0</v>
      </c>
      <c r="C131" s="21" t="s">
        <v>4777</v>
      </c>
      <c r="D131" s="21">
        <v>3.0</v>
      </c>
      <c r="E131" s="21">
        <v>0.0</v>
      </c>
      <c r="F131" s="21">
        <v>1632.04</v>
      </c>
      <c r="G131" s="21" t="s">
        <v>4767</v>
      </c>
      <c r="H131" s="21" t="s">
        <v>4767</v>
      </c>
      <c r="I131" s="21" t="s">
        <v>4774</v>
      </c>
    </row>
    <row r="132" ht="15.75" customHeight="1">
      <c r="A132" s="21" t="s">
        <v>4486</v>
      </c>
      <c r="B132" s="21">
        <v>2003.0</v>
      </c>
      <c r="C132" s="21" t="s">
        <v>4773</v>
      </c>
      <c r="D132" s="21">
        <v>16.0</v>
      </c>
      <c r="E132" s="21">
        <v>0.0</v>
      </c>
      <c r="F132" s="21">
        <v>1632.56</v>
      </c>
      <c r="G132" s="21" t="s">
        <v>4767</v>
      </c>
      <c r="H132" s="21" t="s">
        <v>4767</v>
      </c>
      <c r="I132" s="21" t="s">
        <v>4774</v>
      </c>
    </row>
    <row r="133" ht="15.75" customHeight="1">
      <c r="A133" s="21" t="s">
        <v>4484</v>
      </c>
      <c r="B133" s="21">
        <v>2004.0</v>
      </c>
      <c r="C133" s="21" t="s">
        <v>4775</v>
      </c>
      <c r="D133" s="21">
        <v>13.0</v>
      </c>
      <c r="E133" s="21">
        <v>0.0</v>
      </c>
      <c r="F133" s="21">
        <v>1633.04</v>
      </c>
      <c r="G133" s="21" t="s">
        <v>4767</v>
      </c>
      <c r="H133" s="21" t="s">
        <v>4767</v>
      </c>
      <c r="I133" s="21" t="s">
        <v>4769</v>
      </c>
    </row>
    <row r="134" ht="15.75" customHeight="1">
      <c r="A134" s="21" t="s">
        <v>4482</v>
      </c>
      <c r="B134" s="21">
        <v>2004.0</v>
      </c>
      <c r="C134" s="21" t="s">
        <v>4776</v>
      </c>
      <c r="D134" s="21">
        <v>8.0</v>
      </c>
      <c r="E134" s="21">
        <v>0.0</v>
      </c>
      <c r="F134" s="21">
        <v>1633.96</v>
      </c>
      <c r="G134" s="21" t="s">
        <v>4767</v>
      </c>
      <c r="H134" s="21" t="s">
        <v>4771</v>
      </c>
      <c r="I134" s="21" t="s">
        <v>4769</v>
      </c>
    </row>
    <row r="135" ht="15.75" customHeight="1">
      <c r="A135" s="21" t="s">
        <v>4480</v>
      </c>
      <c r="B135" s="21">
        <v>2004.0</v>
      </c>
      <c r="C135" s="21" t="s">
        <v>4772</v>
      </c>
      <c r="D135" s="21">
        <v>13.0</v>
      </c>
      <c r="E135" s="21">
        <v>0.0</v>
      </c>
      <c r="F135" s="21">
        <v>1634.57</v>
      </c>
      <c r="G135" s="21" t="s">
        <v>4767</v>
      </c>
      <c r="H135" s="21" t="s">
        <v>4767</v>
      </c>
      <c r="I135" s="21" t="s">
        <v>4769</v>
      </c>
    </row>
    <row r="136" ht="15.75" customHeight="1">
      <c r="A136" s="21" t="s">
        <v>4478</v>
      </c>
      <c r="B136" s="21">
        <v>2003.0</v>
      </c>
      <c r="C136" s="21" t="s">
        <v>4775</v>
      </c>
      <c r="D136" s="21">
        <v>30.0</v>
      </c>
      <c r="E136" s="21">
        <v>0.0</v>
      </c>
      <c r="F136" s="21">
        <v>1635.73</v>
      </c>
      <c r="G136" s="21" t="s">
        <v>4767</v>
      </c>
      <c r="H136" s="21" t="s">
        <v>4768</v>
      </c>
      <c r="I136" s="21" t="s">
        <v>4774</v>
      </c>
    </row>
    <row r="137" ht="15.75" customHeight="1">
      <c r="A137" s="21" t="s">
        <v>4476</v>
      </c>
      <c r="B137" s="21">
        <v>2003.0</v>
      </c>
      <c r="C137" s="21" t="s">
        <v>4773</v>
      </c>
      <c r="D137" s="21">
        <v>16.0</v>
      </c>
      <c r="E137" s="21">
        <v>0.0</v>
      </c>
      <c r="F137" s="21">
        <v>1639.56</v>
      </c>
      <c r="G137" s="21" t="s">
        <v>4767</v>
      </c>
      <c r="H137" s="21" t="s">
        <v>4767</v>
      </c>
      <c r="I137" s="21" t="s">
        <v>4774</v>
      </c>
    </row>
    <row r="138" ht="15.75" customHeight="1">
      <c r="A138" s="21" t="s">
        <v>4474</v>
      </c>
      <c r="B138" s="21">
        <v>2003.0</v>
      </c>
      <c r="C138" s="21" t="s">
        <v>4776</v>
      </c>
      <c r="D138" s="21">
        <v>21.0</v>
      </c>
      <c r="E138" s="21">
        <v>0.0</v>
      </c>
      <c r="F138" s="21">
        <v>1639.56</v>
      </c>
      <c r="G138" s="21" t="s">
        <v>4767</v>
      </c>
      <c r="H138" s="21" t="s">
        <v>4767</v>
      </c>
      <c r="I138" s="21" t="s">
        <v>4774</v>
      </c>
    </row>
    <row r="139" ht="15.75" customHeight="1">
      <c r="A139" s="21" t="s">
        <v>4472</v>
      </c>
      <c r="B139" s="21">
        <v>2003.0</v>
      </c>
      <c r="C139" s="21" t="s">
        <v>4775</v>
      </c>
      <c r="D139" s="21">
        <v>30.0</v>
      </c>
      <c r="E139" s="21">
        <v>0.0</v>
      </c>
      <c r="F139" s="21">
        <v>1646.43</v>
      </c>
      <c r="G139" s="21" t="s">
        <v>4767</v>
      </c>
      <c r="H139" s="21" t="s">
        <v>4771</v>
      </c>
      <c r="I139" s="21" t="s">
        <v>4774</v>
      </c>
    </row>
    <row r="140" ht="15.75" customHeight="1">
      <c r="A140" s="21" t="s">
        <v>4470</v>
      </c>
      <c r="B140" s="21">
        <v>2000.0</v>
      </c>
      <c r="C140" s="21" t="s">
        <v>4777</v>
      </c>
      <c r="D140" s="21">
        <v>23.0</v>
      </c>
      <c r="E140" s="21">
        <v>0.0</v>
      </c>
      <c r="F140" s="21">
        <v>1665.0</v>
      </c>
      <c r="G140" s="21" t="s">
        <v>4767</v>
      </c>
      <c r="H140" s="21" t="s">
        <v>4767</v>
      </c>
      <c r="I140" s="21" t="s">
        <v>4769</v>
      </c>
    </row>
    <row r="141" ht="15.75" customHeight="1">
      <c r="A141" s="21" t="s">
        <v>4468</v>
      </c>
      <c r="B141" s="21">
        <v>2000.0</v>
      </c>
      <c r="C141" s="21" t="s">
        <v>4772</v>
      </c>
      <c r="D141" s="21">
        <v>10.0</v>
      </c>
      <c r="E141" s="21">
        <v>0.0</v>
      </c>
      <c r="F141" s="21">
        <v>1674.63</v>
      </c>
      <c r="G141" s="21" t="s">
        <v>4767</v>
      </c>
      <c r="H141" s="21" t="s">
        <v>4767</v>
      </c>
      <c r="I141" s="21" t="s">
        <v>4769</v>
      </c>
    </row>
    <row r="142" ht="15.75" customHeight="1">
      <c r="A142" s="21" t="s">
        <v>4466</v>
      </c>
      <c r="B142" s="21">
        <v>2000.0</v>
      </c>
      <c r="C142" s="21" t="s">
        <v>4777</v>
      </c>
      <c r="D142" s="21">
        <v>21.0</v>
      </c>
      <c r="E142" s="21">
        <v>0.0</v>
      </c>
      <c r="F142" s="21">
        <v>1682.6</v>
      </c>
      <c r="G142" s="21" t="s">
        <v>4767</v>
      </c>
      <c r="H142" s="21" t="s">
        <v>4767</v>
      </c>
      <c r="I142" s="21" t="s">
        <v>4778</v>
      </c>
    </row>
    <row r="143" ht="15.75" customHeight="1">
      <c r="A143" s="21" t="s">
        <v>4464</v>
      </c>
      <c r="B143" s="21">
        <v>2004.0</v>
      </c>
      <c r="C143" s="21" t="s">
        <v>4770</v>
      </c>
      <c r="D143" s="21">
        <v>17.0</v>
      </c>
      <c r="E143" s="21">
        <v>0.0</v>
      </c>
      <c r="F143" s="21">
        <v>1694.8</v>
      </c>
      <c r="G143" s="21" t="s">
        <v>4767</v>
      </c>
      <c r="H143" s="21" t="s">
        <v>4767</v>
      </c>
      <c r="I143" s="21" t="s">
        <v>4779</v>
      </c>
    </row>
    <row r="144" ht="15.75" customHeight="1">
      <c r="A144" s="21" t="s">
        <v>4462</v>
      </c>
      <c r="B144" s="21">
        <v>2004.0</v>
      </c>
      <c r="C144" s="21" t="s">
        <v>4775</v>
      </c>
      <c r="D144" s="21">
        <v>10.0</v>
      </c>
      <c r="E144" s="21">
        <v>0.0</v>
      </c>
      <c r="F144" s="21">
        <v>1702.46</v>
      </c>
      <c r="G144" s="21" t="s">
        <v>4767</v>
      </c>
      <c r="H144" s="21" t="s">
        <v>4768</v>
      </c>
      <c r="I144" s="21" t="s">
        <v>4780</v>
      </c>
    </row>
    <row r="145" ht="15.75" customHeight="1">
      <c r="A145" s="21" t="s">
        <v>4460</v>
      </c>
      <c r="B145" s="21">
        <v>2004.0</v>
      </c>
      <c r="C145" s="21" t="s">
        <v>4770</v>
      </c>
      <c r="D145" s="21">
        <v>7.0</v>
      </c>
      <c r="E145" s="21">
        <v>0.0</v>
      </c>
      <c r="F145" s="21">
        <v>1704.57</v>
      </c>
      <c r="G145" s="21" t="s">
        <v>4767</v>
      </c>
      <c r="H145" s="21" t="s">
        <v>4771</v>
      </c>
      <c r="I145" s="21" t="s">
        <v>4781</v>
      </c>
    </row>
    <row r="146" ht="15.75" customHeight="1">
      <c r="A146" s="21" t="s">
        <v>4458</v>
      </c>
      <c r="B146" s="21">
        <v>2004.0</v>
      </c>
      <c r="C146" s="21" t="s">
        <v>4775</v>
      </c>
      <c r="D146" s="21">
        <v>14.0</v>
      </c>
      <c r="E146" s="21">
        <v>0.0</v>
      </c>
      <c r="F146" s="21">
        <v>1704.7</v>
      </c>
      <c r="G146" s="21" t="s">
        <v>4767</v>
      </c>
      <c r="H146" s="21" t="s">
        <v>4768</v>
      </c>
      <c r="I146" s="21" t="s">
        <v>4782</v>
      </c>
    </row>
    <row r="147" ht="15.75" customHeight="1">
      <c r="A147" s="21" t="s">
        <v>4456</v>
      </c>
      <c r="B147" s="21">
        <v>2004.0</v>
      </c>
      <c r="C147" s="21" t="s">
        <v>4775</v>
      </c>
      <c r="D147" s="21">
        <v>6.0</v>
      </c>
      <c r="E147" s="21">
        <v>0.0</v>
      </c>
      <c r="F147" s="21">
        <v>1705.62</v>
      </c>
      <c r="G147" s="21" t="s">
        <v>4767</v>
      </c>
      <c r="H147" s="21" t="s">
        <v>4767</v>
      </c>
      <c r="I147" s="21" t="s">
        <v>4779</v>
      </c>
    </row>
    <row r="148" ht="15.75" customHeight="1">
      <c r="A148" s="21" t="s">
        <v>4454</v>
      </c>
      <c r="B148" s="21">
        <v>2004.0</v>
      </c>
      <c r="C148" s="21" t="s">
        <v>4777</v>
      </c>
      <c r="D148" s="21">
        <v>17.0</v>
      </c>
      <c r="E148" s="21">
        <v>0.0</v>
      </c>
      <c r="F148" s="21">
        <v>1708.0</v>
      </c>
      <c r="G148" s="21" t="s">
        <v>4768</v>
      </c>
      <c r="H148" s="21" t="s">
        <v>4767</v>
      </c>
      <c r="I148" s="21" t="s">
        <v>4781</v>
      </c>
    </row>
    <row r="149" ht="15.75" customHeight="1">
      <c r="A149" s="21" t="s">
        <v>4452</v>
      </c>
      <c r="B149" s="21">
        <v>2004.0</v>
      </c>
      <c r="C149" s="21" t="s">
        <v>4775</v>
      </c>
      <c r="D149" s="21">
        <v>12.0</v>
      </c>
      <c r="E149" s="21">
        <v>0.0</v>
      </c>
      <c r="F149" s="21">
        <v>1708.93</v>
      </c>
      <c r="G149" s="21" t="s">
        <v>4768</v>
      </c>
      <c r="H149" s="21" t="s">
        <v>4771</v>
      </c>
      <c r="I149" s="21" t="s">
        <v>4780</v>
      </c>
    </row>
    <row r="150" ht="15.75" customHeight="1">
      <c r="A150" s="21" t="s">
        <v>4450</v>
      </c>
      <c r="B150" s="21">
        <v>2004.0</v>
      </c>
      <c r="C150" s="21" t="s">
        <v>4773</v>
      </c>
      <c r="D150" s="21">
        <v>19.0</v>
      </c>
      <c r="E150" s="21">
        <v>1.0</v>
      </c>
      <c r="F150" s="21">
        <v>1711.03</v>
      </c>
      <c r="G150" s="21" t="s">
        <v>4768</v>
      </c>
      <c r="H150" s="21" t="s">
        <v>4768</v>
      </c>
      <c r="I150" s="21" t="s">
        <v>4769</v>
      </c>
    </row>
    <row r="151" ht="15.75" customHeight="1">
      <c r="A151" s="21" t="s">
        <v>4448</v>
      </c>
      <c r="B151" s="21">
        <v>2004.0</v>
      </c>
      <c r="C151" s="21" t="s">
        <v>4773</v>
      </c>
      <c r="D151" s="21">
        <v>21.0</v>
      </c>
      <c r="E151" s="21">
        <v>0.0</v>
      </c>
      <c r="F151" s="21">
        <v>1712.23</v>
      </c>
      <c r="G151" s="21" t="s">
        <v>4768</v>
      </c>
      <c r="H151" s="21" t="s">
        <v>4771</v>
      </c>
      <c r="I151" s="21" t="s">
        <v>4781</v>
      </c>
    </row>
    <row r="152" ht="15.75" customHeight="1">
      <c r="A152" s="21" t="s">
        <v>4446</v>
      </c>
      <c r="B152" s="21">
        <v>2004.0</v>
      </c>
      <c r="C152" s="21" t="s">
        <v>4772</v>
      </c>
      <c r="D152" s="21">
        <v>10.0</v>
      </c>
      <c r="E152" s="21">
        <v>1.0</v>
      </c>
      <c r="F152" s="21">
        <v>1719.44</v>
      </c>
      <c r="G152" s="21" t="s">
        <v>4768</v>
      </c>
      <c r="H152" s="21" t="s">
        <v>4768</v>
      </c>
      <c r="I152" s="21" t="s">
        <v>4769</v>
      </c>
    </row>
    <row r="153" ht="15.75" customHeight="1">
      <c r="A153" s="21" t="s">
        <v>4444</v>
      </c>
      <c r="B153" s="21">
        <v>2004.0</v>
      </c>
      <c r="C153" s="21" t="s">
        <v>4773</v>
      </c>
      <c r="D153" s="21">
        <v>11.0</v>
      </c>
      <c r="E153" s="21">
        <v>1.0</v>
      </c>
      <c r="F153" s="21">
        <v>1720.35</v>
      </c>
      <c r="G153" s="21" t="s">
        <v>4768</v>
      </c>
      <c r="H153" s="21" t="s">
        <v>4768</v>
      </c>
      <c r="I153" s="21" t="s">
        <v>4769</v>
      </c>
    </row>
    <row r="154" ht="15.75" customHeight="1">
      <c r="A154" s="21" t="s">
        <v>4442</v>
      </c>
      <c r="B154" s="21">
        <v>2004.0</v>
      </c>
      <c r="C154" s="21" t="s">
        <v>4777</v>
      </c>
      <c r="D154" s="21">
        <v>21.0</v>
      </c>
      <c r="E154" s="21">
        <v>1.0</v>
      </c>
      <c r="F154" s="21">
        <v>1725.55</v>
      </c>
      <c r="G154" s="21" t="s">
        <v>4768</v>
      </c>
      <c r="H154" s="21" t="s">
        <v>4767</v>
      </c>
      <c r="I154" s="21" t="s">
        <v>4769</v>
      </c>
    </row>
    <row r="155" ht="15.75" customHeight="1">
      <c r="A155" s="21" t="s">
        <v>4440</v>
      </c>
      <c r="B155" s="21">
        <v>2004.0</v>
      </c>
      <c r="C155" s="21" t="s">
        <v>4773</v>
      </c>
      <c r="D155" s="21">
        <v>9.0</v>
      </c>
      <c r="E155" s="21">
        <v>1.0</v>
      </c>
      <c r="F155" s="21">
        <v>1727.54</v>
      </c>
      <c r="G155" s="21" t="s">
        <v>4768</v>
      </c>
      <c r="H155" s="21" t="s">
        <v>4771</v>
      </c>
      <c r="I155" s="21" t="s">
        <v>4769</v>
      </c>
    </row>
    <row r="156" ht="15.75" customHeight="1">
      <c r="A156" s="21" t="s">
        <v>4438</v>
      </c>
      <c r="B156" s="21">
        <v>2003.0</v>
      </c>
      <c r="C156" s="21" t="s">
        <v>4770</v>
      </c>
      <c r="D156" s="21">
        <v>21.0</v>
      </c>
      <c r="E156" s="21">
        <v>0.0</v>
      </c>
      <c r="F156" s="21">
        <v>1727.79</v>
      </c>
      <c r="G156" s="21" t="s">
        <v>4768</v>
      </c>
      <c r="H156" s="21" t="s">
        <v>4768</v>
      </c>
      <c r="I156" s="21" t="s">
        <v>4778</v>
      </c>
    </row>
    <row r="157" ht="15.75" customHeight="1">
      <c r="A157" s="21" t="s">
        <v>4436</v>
      </c>
      <c r="B157" s="21">
        <v>2003.0</v>
      </c>
      <c r="C157" s="21" t="s">
        <v>4773</v>
      </c>
      <c r="D157" s="21">
        <v>1.0</v>
      </c>
      <c r="E157" s="21">
        <v>0.0</v>
      </c>
      <c r="F157" s="21">
        <v>1728.9</v>
      </c>
      <c r="G157" s="21" t="s">
        <v>4768</v>
      </c>
      <c r="H157" s="21" t="s">
        <v>4767</v>
      </c>
      <c r="I157" s="21" t="s">
        <v>4778</v>
      </c>
    </row>
    <row r="158" ht="15.75" customHeight="1">
      <c r="A158" s="21" t="s">
        <v>4434</v>
      </c>
      <c r="B158" s="21">
        <v>2003.0</v>
      </c>
      <c r="C158" s="21" t="s">
        <v>4770</v>
      </c>
      <c r="D158" s="21">
        <v>9.0</v>
      </c>
      <c r="E158" s="21">
        <v>0.0</v>
      </c>
      <c r="F158" s="21">
        <v>1731.68</v>
      </c>
      <c r="G158" s="21" t="s">
        <v>4768</v>
      </c>
      <c r="H158" s="21" t="s">
        <v>4767</v>
      </c>
      <c r="I158" s="21" t="s">
        <v>4778</v>
      </c>
    </row>
    <row r="159" ht="15.75" customHeight="1">
      <c r="A159" s="21" t="s">
        <v>4432</v>
      </c>
      <c r="B159" s="21">
        <v>2003.0</v>
      </c>
      <c r="C159" s="21" t="s">
        <v>4770</v>
      </c>
      <c r="D159" s="21">
        <v>14.0</v>
      </c>
      <c r="E159" s="21">
        <v>0.0</v>
      </c>
      <c r="F159" s="21">
        <v>1737.38</v>
      </c>
      <c r="G159" s="21" t="s">
        <v>4768</v>
      </c>
      <c r="H159" s="21" t="s">
        <v>4767</v>
      </c>
      <c r="I159" s="21" t="s">
        <v>4778</v>
      </c>
    </row>
    <row r="160" ht="15.75" customHeight="1">
      <c r="A160" s="21" t="s">
        <v>4430</v>
      </c>
      <c r="B160" s="21">
        <v>2003.0</v>
      </c>
      <c r="C160" s="21" t="s">
        <v>4766</v>
      </c>
      <c r="D160" s="21">
        <v>25.0</v>
      </c>
      <c r="E160" s="21">
        <v>0.0</v>
      </c>
      <c r="F160" s="21">
        <v>1743.21</v>
      </c>
      <c r="G160" s="21" t="s">
        <v>4768</v>
      </c>
      <c r="H160" s="21" t="s">
        <v>4771</v>
      </c>
      <c r="I160" s="21" t="s">
        <v>4778</v>
      </c>
    </row>
    <row r="161" ht="15.75" customHeight="1">
      <c r="A161" s="21" t="s">
        <v>4428</v>
      </c>
      <c r="B161" s="21">
        <v>2003.0</v>
      </c>
      <c r="C161" s="21" t="s">
        <v>4766</v>
      </c>
      <c r="D161" s="21">
        <v>28.0</v>
      </c>
      <c r="E161" s="21">
        <v>0.0</v>
      </c>
      <c r="F161" s="21">
        <v>1744.47</v>
      </c>
      <c r="G161" s="21" t="s">
        <v>4768</v>
      </c>
      <c r="H161" s="21" t="s">
        <v>4771</v>
      </c>
      <c r="I161" s="21" t="s">
        <v>4778</v>
      </c>
    </row>
    <row r="162" ht="15.75" customHeight="1">
      <c r="A162" s="21" t="s">
        <v>4426</v>
      </c>
      <c r="B162" s="21">
        <v>2003.0</v>
      </c>
      <c r="C162" s="21" t="s">
        <v>4773</v>
      </c>
      <c r="D162" s="21">
        <v>26.0</v>
      </c>
      <c r="E162" s="21">
        <v>0.0</v>
      </c>
      <c r="F162" s="21">
        <v>1748.77</v>
      </c>
      <c r="G162" s="21" t="s">
        <v>4768</v>
      </c>
      <c r="H162" s="21" t="s">
        <v>4771</v>
      </c>
      <c r="I162" s="21" t="s">
        <v>4778</v>
      </c>
    </row>
    <row r="163" ht="15.75" customHeight="1">
      <c r="A163" s="21" t="s">
        <v>4424</v>
      </c>
      <c r="B163" s="21">
        <v>1998.0</v>
      </c>
      <c r="C163" s="21" t="s">
        <v>4777</v>
      </c>
      <c r="D163" s="21">
        <v>7.0</v>
      </c>
      <c r="E163" s="21">
        <v>0.0</v>
      </c>
      <c r="F163" s="21">
        <v>1756.6</v>
      </c>
      <c r="G163" s="21" t="s">
        <v>4768</v>
      </c>
      <c r="H163" s="21" t="s">
        <v>4768</v>
      </c>
      <c r="I163" s="21" t="s">
        <v>4769</v>
      </c>
    </row>
    <row r="164" ht="15.75" customHeight="1">
      <c r="A164" s="21" t="s">
        <v>4422</v>
      </c>
      <c r="B164" s="21">
        <v>2003.0</v>
      </c>
      <c r="C164" s="21" t="s">
        <v>4770</v>
      </c>
      <c r="D164" s="21">
        <v>19.0</v>
      </c>
      <c r="E164" s="21">
        <v>0.0</v>
      </c>
      <c r="F164" s="21">
        <v>1759.34</v>
      </c>
      <c r="G164" s="21" t="s">
        <v>4768</v>
      </c>
      <c r="H164" s="21" t="s">
        <v>4771</v>
      </c>
      <c r="I164" s="21" t="s">
        <v>4778</v>
      </c>
    </row>
    <row r="165" ht="15.75" customHeight="1">
      <c r="A165" s="21" t="s">
        <v>4420</v>
      </c>
      <c r="B165" s="21">
        <v>2002.0</v>
      </c>
      <c r="C165" s="21" t="s">
        <v>4775</v>
      </c>
      <c r="D165" s="21">
        <v>13.0</v>
      </c>
      <c r="E165" s="21">
        <v>0.0</v>
      </c>
      <c r="F165" s="21">
        <v>1769.53</v>
      </c>
      <c r="G165" s="21" t="s">
        <v>4768</v>
      </c>
      <c r="H165" s="21" t="s">
        <v>4768</v>
      </c>
      <c r="I165" s="21" t="s">
        <v>4774</v>
      </c>
    </row>
    <row r="166" ht="15.75" customHeight="1">
      <c r="A166" s="21" t="s">
        <v>4418</v>
      </c>
      <c r="B166" s="21">
        <v>1999.0</v>
      </c>
      <c r="C166" s="21" t="s">
        <v>4773</v>
      </c>
      <c r="D166" s="21">
        <v>25.0</v>
      </c>
      <c r="E166" s="21">
        <v>0.0</v>
      </c>
      <c r="F166" s="21">
        <v>1815.88</v>
      </c>
      <c r="G166" s="21" t="s">
        <v>4768</v>
      </c>
      <c r="H166" s="21" t="s">
        <v>4768</v>
      </c>
      <c r="I166" s="21" t="s">
        <v>4769</v>
      </c>
    </row>
    <row r="167" ht="15.75" customHeight="1">
      <c r="A167" s="21" t="s">
        <v>4416</v>
      </c>
      <c r="B167" s="21">
        <v>2004.0</v>
      </c>
      <c r="C167" s="21" t="s">
        <v>4776</v>
      </c>
      <c r="D167" s="21">
        <v>19.0</v>
      </c>
      <c r="E167" s="21">
        <v>0.0</v>
      </c>
      <c r="F167" s="21">
        <v>1822.54</v>
      </c>
      <c r="G167" s="21" t="s">
        <v>4768</v>
      </c>
      <c r="H167" s="21" t="s">
        <v>4771</v>
      </c>
      <c r="I167" s="21" t="s">
        <v>4774</v>
      </c>
    </row>
    <row r="168" ht="15.75" customHeight="1">
      <c r="A168" s="21" t="s">
        <v>4414</v>
      </c>
      <c r="B168" s="21">
        <v>1999.0</v>
      </c>
      <c r="C168" s="21" t="s">
        <v>4770</v>
      </c>
      <c r="D168" s="21">
        <v>17.0</v>
      </c>
      <c r="E168" s="21">
        <v>0.0</v>
      </c>
      <c r="F168" s="21">
        <v>1824.29</v>
      </c>
      <c r="G168" s="21" t="s">
        <v>4768</v>
      </c>
      <c r="H168" s="21" t="s">
        <v>4768</v>
      </c>
      <c r="I168" s="21" t="s">
        <v>4769</v>
      </c>
    </row>
    <row r="169" ht="15.75" customHeight="1">
      <c r="A169" s="21" t="s">
        <v>4412</v>
      </c>
      <c r="B169" s="21">
        <v>1999.0</v>
      </c>
      <c r="C169" s="21" t="s">
        <v>4777</v>
      </c>
      <c r="D169" s="21">
        <v>1.0</v>
      </c>
      <c r="E169" s="21">
        <v>0.0</v>
      </c>
      <c r="F169" s="21">
        <v>1826.84</v>
      </c>
      <c r="G169" s="21" t="s">
        <v>4768</v>
      </c>
      <c r="H169" s="21" t="s">
        <v>4767</v>
      </c>
      <c r="I169" s="21" t="s">
        <v>4778</v>
      </c>
    </row>
    <row r="170" ht="15.75" customHeight="1">
      <c r="A170" s="21" t="s">
        <v>4410</v>
      </c>
      <c r="B170" s="21">
        <v>2003.0</v>
      </c>
      <c r="C170" s="21" t="s">
        <v>4776</v>
      </c>
      <c r="D170" s="21">
        <v>11.0</v>
      </c>
      <c r="E170" s="21">
        <v>1.0</v>
      </c>
      <c r="F170" s="21">
        <v>1832.09</v>
      </c>
      <c r="G170" s="21" t="s">
        <v>4768</v>
      </c>
      <c r="H170" s="21" t="s">
        <v>4768</v>
      </c>
      <c r="I170" s="21" t="s">
        <v>4778</v>
      </c>
    </row>
    <row r="171" ht="15.75" customHeight="1">
      <c r="A171" s="21" t="s">
        <v>4408</v>
      </c>
      <c r="B171" s="21">
        <v>2003.0</v>
      </c>
      <c r="C171" s="21" t="s">
        <v>4776</v>
      </c>
      <c r="D171" s="21">
        <v>4.0</v>
      </c>
      <c r="E171" s="21">
        <v>1.0</v>
      </c>
      <c r="F171" s="21">
        <v>1837.24</v>
      </c>
      <c r="G171" s="21" t="s">
        <v>4768</v>
      </c>
      <c r="H171" s="21" t="s">
        <v>4767</v>
      </c>
      <c r="I171" s="21" t="s">
        <v>4778</v>
      </c>
    </row>
    <row r="172" ht="15.75" customHeight="1">
      <c r="A172" s="21" t="s">
        <v>4406</v>
      </c>
      <c r="B172" s="21">
        <v>1999.0</v>
      </c>
      <c r="C172" s="21" t="s">
        <v>4775</v>
      </c>
      <c r="D172" s="21">
        <v>12.0</v>
      </c>
      <c r="E172" s="21">
        <v>0.0</v>
      </c>
      <c r="F172" s="21">
        <v>1837.28</v>
      </c>
      <c r="G172" s="21" t="s">
        <v>4768</v>
      </c>
      <c r="H172" s="21" t="s">
        <v>4767</v>
      </c>
      <c r="I172" s="21" t="s">
        <v>4769</v>
      </c>
    </row>
    <row r="173" ht="15.75" customHeight="1">
      <c r="A173" s="21" t="s">
        <v>4404</v>
      </c>
      <c r="B173" s="21">
        <v>2003.0</v>
      </c>
      <c r="C173" s="21" t="s">
        <v>4766</v>
      </c>
      <c r="D173" s="21">
        <v>20.0</v>
      </c>
      <c r="E173" s="21">
        <v>1.0</v>
      </c>
      <c r="F173" s="21">
        <v>1842.52</v>
      </c>
      <c r="G173" s="21" t="s">
        <v>4768</v>
      </c>
      <c r="H173" s="21" t="s">
        <v>4767</v>
      </c>
      <c r="I173" s="21" t="s">
        <v>4778</v>
      </c>
    </row>
    <row r="174" ht="15.75" customHeight="1">
      <c r="A174" s="21" t="s">
        <v>4402</v>
      </c>
      <c r="B174" s="21">
        <v>1994.0</v>
      </c>
      <c r="C174" s="21" t="s">
        <v>4775</v>
      </c>
      <c r="D174" s="21">
        <v>6.0</v>
      </c>
      <c r="E174" s="21">
        <v>0.0</v>
      </c>
      <c r="F174" s="21">
        <v>1850.55</v>
      </c>
      <c r="G174" s="21" t="s">
        <v>4768</v>
      </c>
      <c r="H174" s="21" t="s">
        <v>4767</v>
      </c>
      <c r="I174" s="21" t="s">
        <v>4774</v>
      </c>
    </row>
    <row r="175" ht="15.75" customHeight="1">
      <c r="A175" s="21" t="s">
        <v>4400</v>
      </c>
      <c r="B175" s="21">
        <v>2004.0</v>
      </c>
      <c r="C175" s="21" t="s">
        <v>4775</v>
      </c>
      <c r="D175" s="21">
        <v>27.0</v>
      </c>
      <c r="E175" s="21">
        <v>0.0</v>
      </c>
      <c r="F175" s="21">
        <v>1863.45</v>
      </c>
      <c r="G175" s="21" t="s">
        <v>4768</v>
      </c>
      <c r="H175" s="21" t="s">
        <v>4771</v>
      </c>
      <c r="I175" s="21" t="s">
        <v>4783</v>
      </c>
    </row>
    <row r="176" ht="15.75" customHeight="1">
      <c r="A176" s="21" t="s">
        <v>4398</v>
      </c>
      <c r="B176" s="21">
        <v>1996.0</v>
      </c>
      <c r="C176" s="21" t="s">
        <v>4766</v>
      </c>
      <c r="D176" s="21">
        <v>2.0</v>
      </c>
      <c r="E176" s="21">
        <v>0.0</v>
      </c>
      <c r="F176" s="21">
        <v>1865.98</v>
      </c>
      <c r="G176" s="21" t="s">
        <v>4768</v>
      </c>
      <c r="H176" s="21" t="s">
        <v>4768</v>
      </c>
      <c r="I176" s="21" t="s">
        <v>4774</v>
      </c>
    </row>
    <row r="177" ht="15.75" customHeight="1">
      <c r="A177" s="21" t="s">
        <v>4396</v>
      </c>
      <c r="B177" s="21">
        <v>2002.0</v>
      </c>
      <c r="C177" s="21" t="s">
        <v>4773</v>
      </c>
      <c r="D177" s="21">
        <v>22.0</v>
      </c>
      <c r="E177" s="21">
        <v>0.0</v>
      </c>
      <c r="F177" s="21">
        <v>1875.34</v>
      </c>
      <c r="G177" s="21" t="s">
        <v>4768</v>
      </c>
      <c r="H177" s="21" t="s">
        <v>4767</v>
      </c>
      <c r="I177" s="21" t="s">
        <v>4778</v>
      </c>
    </row>
    <row r="178" ht="15.75" customHeight="1">
      <c r="A178" s="21" t="s">
        <v>4394</v>
      </c>
      <c r="B178" s="21">
        <v>2002.0</v>
      </c>
      <c r="C178" s="21" t="s">
        <v>4777</v>
      </c>
      <c r="D178" s="21">
        <v>29.0</v>
      </c>
      <c r="E178" s="21">
        <v>0.0</v>
      </c>
      <c r="F178" s="21">
        <v>1877.93</v>
      </c>
      <c r="G178" s="21" t="s">
        <v>4768</v>
      </c>
      <c r="H178" s="21" t="s">
        <v>4771</v>
      </c>
      <c r="I178" s="21" t="s">
        <v>4769</v>
      </c>
    </row>
    <row r="179" ht="15.75" customHeight="1">
      <c r="A179" s="21" t="s">
        <v>4392</v>
      </c>
      <c r="B179" s="21">
        <v>2002.0</v>
      </c>
      <c r="C179" s="21" t="s">
        <v>4776</v>
      </c>
      <c r="D179" s="21">
        <v>29.0</v>
      </c>
      <c r="E179" s="21">
        <v>0.0</v>
      </c>
      <c r="F179" s="21">
        <v>1880.07</v>
      </c>
      <c r="G179" s="21" t="s">
        <v>4768</v>
      </c>
      <c r="H179" s="21" t="s">
        <v>4767</v>
      </c>
      <c r="I179" s="21" t="s">
        <v>4769</v>
      </c>
    </row>
    <row r="180" ht="15.75" customHeight="1">
      <c r="A180" s="21" t="s">
        <v>4390</v>
      </c>
      <c r="B180" s="21">
        <v>2002.0</v>
      </c>
      <c r="C180" s="21" t="s">
        <v>4776</v>
      </c>
      <c r="D180" s="21">
        <v>21.0</v>
      </c>
      <c r="E180" s="21">
        <v>0.0</v>
      </c>
      <c r="F180" s="21">
        <v>1880.49</v>
      </c>
      <c r="G180" s="21" t="s">
        <v>4768</v>
      </c>
      <c r="H180" s="21" t="s">
        <v>4771</v>
      </c>
      <c r="I180" s="21" t="s">
        <v>4778</v>
      </c>
    </row>
    <row r="181" ht="15.75" customHeight="1">
      <c r="A181" s="21" t="s">
        <v>4388</v>
      </c>
      <c r="B181" s="21">
        <v>2001.0</v>
      </c>
      <c r="C181" s="21" t="s">
        <v>4776</v>
      </c>
      <c r="D181" s="21">
        <v>10.0</v>
      </c>
      <c r="E181" s="21">
        <v>0.0</v>
      </c>
      <c r="F181" s="21">
        <v>1906.36</v>
      </c>
      <c r="G181" s="21" t="s">
        <v>4768</v>
      </c>
      <c r="H181" s="21" t="s">
        <v>4771</v>
      </c>
      <c r="I181" s="21" t="s">
        <v>4774</v>
      </c>
    </row>
    <row r="182" ht="15.75" customHeight="1">
      <c r="A182" s="21" t="s">
        <v>4386</v>
      </c>
      <c r="B182" s="21">
        <v>1994.0</v>
      </c>
      <c r="C182" s="21" t="s">
        <v>4777</v>
      </c>
      <c r="D182" s="21">
        <v>6.0</v>
      </c>
      <c r="E182" s="21">
        <v>0.0</v>
      </c>
      <c r="F182" s="21">
        <v>1908.9</v>
      </c>
      <c r="G182" s="21" t="s">
        <v>4768</v>
      </c>
      <c r="H182" s="21" t="s">
        <v>4768</v>
      </c>
      <c r="I182" s="21" t="s">
        <v>4769</v>
      </c>
    </row>
    <row r="183" ht="15.75" customHeight="1">
      <c r="A183" s="21" t="s">
        <v>4384</v>
      </c>
      <c r="B183" s="21">
        <v>2001.0</v>
      </c>
      <c r="C183" s="21" t="s">
        <v>4776</v>
      </c>
      <c r="D183" s="21">
        <v>3.0</v>
      </c>
      <c r="E183" s="21">
        <v>0.0</v>
      </c>
      <c r="F183" s="21">
        <v>1909.53</v>
      </c>
      <c r="G183" s="21" t="s">
        <v>4768</v>
      </c>
      <c r="H183" s="21" t="s">
        <v>4768</v>
      </c>
      <c r="I183" s="21" t="s">
        <v>4774</v>
      </c>
    </row>
    <row r="184" ht="15.75" customHeight="1">
      <c r="A184" s="21" t="s">
        <v>4382</v>
      </c>
      <c r="B184" s="21">
        <v>2001.0</v>
      </c>
      <c r="C184" s="21" t="s">
        <v>4775</v>
      </c>
      <c r="D184" s="21">
        <v>9.0</v>
      </c>
      <c r="E184" s="21">
        <v>0.0</v>
      </c>
      <c r="F184" s="21">
        <v>1917.32</v>
      </c>
      <c r="G184" s="21" t="s">
        <v>4768</v>
      </c>
      <c r="H184" s="21" t="s">
        <v>4767</v>
      </c>
      <c r="I184" s="21" t="s">
        <v>4774</v>
      </c>
    </row>
    <row r="185" ht="15.75" customHeight="1">
      <c r="A185" s="21" t="s">
        <v>4380</v>
      </c>
      <c r="B185" s="21">
        <v>2002.0</v>
      </c>
      <c r="C185" s="21" t="s">
        <v>4773</v>
      </c>
      <c r="D185" s="21">
        <v>7.0</v>
      </c>
      <c r="E185" s="21">
        <v>1.0</v>
      </c>
      <c r="F185" s="21">
        <v>1964.78</v>
      </c>
      <c r="G185" s="21" t="s">
        <v>4768</v>
      </c>
      <c r="H185" s="21" t="s">
        <v>4771</v>
      </c>
      <c r="I185" s="21" t="s">
        <v>4778</v>
      </c>
    </row>
    <row r="186" ht="15.75" customHeight="1">
      <c r="A186" s="21" t="s">
        <v>4378</v>
      </c>
      <c r="B186" s="21">
        <v>2002.0</v>
      </c>
      <c r="C186" s="21" t="s">
        <v>4766</v>
      </c>
      <c r="D186" s="21">
        <v>29.0</v>
      </c>
      <c r="E186" s="21">
        <v>0.0</v>
      </c>
      <c r="F186" s="21">
        <v>1967.02</v>
      </c>
      <c r="G186" s="21" t="s">
        <v>4768</v>
      </c>
      <c r="H186" s="21" t="s">
        <v>4767</v>
      </c>
      <c r="I186" s="21" t="s">
        <v>4781</v>
      </c>
    </row>
    <row r="187" ht="15.75" customHeight="1">
      <c r="A187" s="21" t="s">
        <v>4376</v>
      </c>
      <c r="B187" s="21">
        <v>1998.0</v>
      </c>
      <c r="C187" s="21" t="s">
        <v>4773</v>
      </c>
      <c r="D187" s="21">
        <v>28.0</v>
      </c>
      <c r="E187" s="21">
        <v>0.0</v>
      </c>
      <c r="F187" s="21">
        <v>1969.61</v>
      </c>
      <c r="G187" s="21" t="s">
        <v>4768</v>
      </c>
      <c r="H187" s="21" t="s">
        <v>4768</v>
      </c>
      <c r="I187" s="21" t="s">
        <v>4778</v>
      </c>
    </row>
    <row r="188" ht="15.75" customHeight="1">
      <c r="A188" s="21" t="s">
        <v>4374</v>
      </c>
      <c r="B188" s="21">
        <v>1998.0</v>
      </c>
      <c r="C188" s="21" t="s">
        <v>4777</v>
      </c>
      <c r="D188" s="21">
        <v>5.0</v>
      </c>
      <c r="E188" s="21">
        <v>0.0</v>
      </c>
      <c r="F188" s="21">
        <v>1972.95</v>
      </c>
      <c r="G188" s="21" t="s">
        <v>4768</v>
      </c>
      <c r="H188" s="21" t="s">
        <v>4771</v>
      </c>
      <c r="I188" s="21" t="s">
        <v>4778</v>
      </c>
    </row>
    <row r="189" ht="15.75" customHeight="1">
      <c r="A189" s="21" t="s">
        <v>4372</v>
      </c>
      <c r="B189" s="21">
        <v>1998.0</v>
      </c>
      <c r="C189" s="21" t="s">
        <v>4773</v>
      </c>
      <c r="D189" s="21">
        <v>29.0</v>
      </c>
      <c r="E189" s="21">
        <v>0.0</v>
      </c>
      <c r="F189" s="21">
        <v>1977.82</v>
      </c>
      <c r="G189" s="21" t="s">
        <v>4768</v>
      </c>
      <c r="H189" s="21" t="s">
        <v>4771</v>
      </c>
      <c r="I189" s="21" t="s">
        <v>4778</v>
      </c>
    </row>
    <row r="190" ht="15.75" customHeight="1">
      <c r="A190" s="21" t="s">
        <v>4370</v>
      </c>
      <c r="B190" s="21">
        <v>2002.0</v>
      </c>
      <c r="C190" s="21" t="s">
        <v>4766</v>
      </c>
      <c r="D190" s="21">
        <v>16.0</v>
      </c>
      <c r="E190" s="21">
        <v>1.0</v>
      </c>
      <c r="F190" s="21">
        <v>1980.07</v>
      </c>
      <c r="G190" s="21" t="s">
        <v>4768</v>
      </c>
      <c r="H190" s="21" t="s">
        <v>4768</v>
      </c>
      <c r="I190" s="21" t="s">
        <v>4778</v>
      </c>
    </row>
    <row r="191" ht="15.75" customHeight="1">
      <c r="A191" s="21" t="s">
        <v>4368</v>
      </c>
      <c r="B191" s="21">
        <v>1998.0</v>
      </c>
      <c r="C191" s="21" t="s">
        <v>4775</v>
      </c>
      <c r="D191" s="21">
        <v>29.0</v>
      </c>
      <c r="E191" s="21">
        <v>0.0</v>
      </c>
      <c r="F191" s="21">
        <v>1981.58</v>
      </c>
      <c r="G191" s="21" t="s">
        <v>4768</v>
      </c>
      <c r="H191" s="21" t="s">
        <v>4771</v>
      </c>
      <c r="I191" s="21" t="s">
        <v>4769</v>
      </c>
    </row>
    <row r="192" ht="15.75" customHeight="1">
      <c r="A192" s="21" t="s">
        <v>4366</v>
      </c>
      <c r="B192" s="21">
        <v>2002.0</v>
      </c>
      <c r="C192" s="21" t="s">
        <v>4773</v>
      </c>
      <c r="D192" s="21">
        <v>29.0</v>
      </c>
      <c r="E192" s="21">
        <v>0.0</v>
      </c>
      <c r="F192" s="21">
        <v>1984.45</v>
      </c>
      <c r="G192" s="21" t="s">
        <v>4768</v>
      </c>
      <c r="H192" s="21" t="s">
        <v>4768</v>
      </c>
      <c r="I192" s="21" t="s">
        <v>4781</v>
      </c>
    </row>
    <row r="193" ht="15.75" customHeight="1">
      <c r="A193" s="21" t="s">
        <v>4364</v>
      </c>
      <c r="B193" s="21">
        <v>1998.0</v>
      </c>
      <c r="C193" s="21" t="s">
        <v>4773</v>
      </c>
      <c r="D193" s="21">
        <v>14.0</v>
      </c>
      <c r="E193" s="21">
        <v>0.0</v>
      </c>
      <c r="F193" s="21">
        <v>1986.93</v>
      </c>
      <c r="G193" s="21" t="s">
        <v>4768</v>
      </c>
      <c r="H193" s="21" t="s">
        <v>4767</v>
      </c>
      <c r="I193" s="21" t="s">
        <v>4769</v>
      </c>
    </row>
    <row r="194" ht="15.75" customHeight="1">
      <c r="A194" s="21" t="s">
        <v>4362</v>
      </c>
      <c r="B194" s="21">
        <v>2001.0</v>
      </c>
      <c r="C194" s="21" t="s">
        <v>4776</v>
      </c>
      <c r="D194" s="21">
        <v>14.0</v>
      </c>
      <c r="E194" s="21">
        <v>0.0</v>
      </c>
      <c r="F194" s="21">
        <v>2007.95</v>
      </c>
      <c r="G194" s="21" t="s">
        <v>4768</v>
      </c>
      <c r="H194" s="21" t="s">
        <v>4767</v>
      </c>
      <c r="I194" s="21" t="s">
        <v>4778</v>
      </c>
    </row>
    <row r="195" ht="15.75" customHeight="1">
      <c r="A195" s="21" t="s">
        <v>4360</v>
      </c>
      <c r="B195" s="21">
        <v>2001.0</v>
      </c>
      <c r="C195" s="21" t="s">
        <v>4766</v>
      </c>
      <c r="D195" s="21">
        <v>1.0</v>
      </c>
      <c r="E195" s="21">
        <v>0.0</v>
      </c>
      <c r="F195" s="21">
        <v>2020.18</v>
      </c>
      <c r="G195" s="21" t="s">
        <v>4768</v>
      </c>
      <c r="H195" s="21" t="s">
        <v>4771</v>
      </c>
      <c r="I195" s="21" t="s">
        <v>4778</v>
      </c>
    </row>
    <row r="196" ht="15.75" customHeight="1">
      <c r="A196" s="21" t="s">
        <v>4358</v>
      </c>
      <c r="B196" s="21">
        <v>2001.0</v>
      </c>
      <c r="C196" s="21" t="s">
        <v>4773</v>
      </c>
      <c r="D196" s="21">
        <v>6.0</v>
      </c>
      <c r="E196" s="21">
        <v>0.0</v>
      </c>
      <c r="F196" s="21">
        <v>2020.55</v>
      </c>
      <c r="G196" s="21" t="s">
        <v>4768</v>
      </c>
      <c r="H196" s="21" t="s">
        <v>4767</v>
      </c>
      <c r="I196" s="21" t="s">
        <v>4769</v>
      </c>
    </row>
    <row r="197" ht="15.75" customHeight="1">
      <c r="A197" s="21" t="s">
        <v>4356</v>
      </c>
      <c r="B197" s="21">
        <v>2001.0</v>
      </c>
      <c r="C197" s="21" t="s">
        <v>4776</v>
      </c>
      <c r="D197" s="21">
        <v>4.0</v>
      </c>
      <c r="E197" s="21">
        <v>0.0</v>
      </c>
      <c r="F197" s="21">
        <v>2026.97</v>
      </c>
      <c r="G197" s="21" t="s">
        <v>4768</v>
      </c>
      <c r="H197" s="21" t="s">
        <v>4767</v>
      </c>
      <c r="I197" s="21" t="s">
        <v>4769</v>
      </c>
    </row>
    <row r="198" ht="15.75" customHeight="1">
      <c r="A198" s="21" t="s">
        <v>4354</v>
      </c>
      <c r="B198" s="21">
        <v>2000.0</v>
      </c>
      <c r="C198" s="21" t="s">
        <v>4773</v>
      </c>
      <c r="D198" s="21">
        <v>2.0</v>
      </c>
      <c r="E198" s="21">
        <v>0.0</v>
      </c>
      <c r="F198" s="21">
        <v>2045.69</v>
      </c>
      <c r="G198" s="21" t="s">
        <v>4768</v>
      </c>
      <c r="H198" s="21" t="s">
        <v>4768</v>
      </c>
      <c r="I198" s="21" t="s">
        <v>4774</v>
      </c>
    </row>
    <row r="199" ht="15.75" customHeight="1">
      <c r="A199" s="21" t="s">
        <v>4352</v>
      </c>
      <c r="B199" s="21">
        <v>2000.0</v>
      </c>
      <c r="C199" s="21" t="s">
        <v>4766</v>
      </c>
      <c r="D199" s="21">
        <v>26.0</v>
      </c>
      <c r="E199" s="21">
        <v>0.0</v>
      </c>
      <c r="F199" s="21">
        <v>2055.32</v>
      </c>
      <c r="G199" s="21" t="s">
        <v>4768</v>
      </c>
      <c r="H199" s="21" t="s">
        <v>4768</v>
      </c>
      <c r="I199" s="21" t="s">
        <v>4774</v>
      </c>
    </row>
    <row r="200" ht="15.75" customHeight="1">
      <c r="A200" s="21" t="s">
        <v>4350</v>
      </c>
      <c r="B200" s="21">
        <v>2004.0</v>
      </c>
      <c r="C200" s="21" t="s">
        <v>4772</v>
      </c>
      <c r="D200" s="21">
        <v>12.0</v>
      </c>
      <c r="E200" s="21">
        <v>0.0</v>
      </c>
      <c r="F200" s="21">
        <v>2094.1</v>
      </c>
      <c r="G200" s="21" t="s">
        <v>4768</v>
      </c>
      <c r="H200" s="21" t="s">
        <v>4767</v>
      </c>
      <c r="I200" s="21" t="s">
        <v>4783</v>
      </c>
    </row>
    <row r="201" ht="15.75" customHeight="1">
      <c r="A201" s="21" t="s">
        <v>4348</v>
      </c>
      <c r="B201" s="21">
        <v>2001.0</v>
      </c>
      <c r="C201" s="21" t="s">
        <v>4776</v>
      </c>
      <c r="D201" s="21">
        <v>14.0</v>
      </c>
      <c r="E201" s="21">
        <v>0.0</v>
      </c>
      <c r="F201" s="21">
        <v>2102.26</v>
      </c>
      <c r="G201" s="21" t="s">
        <v>4768</v>
      </c>
      <c r="H201" s="21" t="s">
        <v>4767</v>
      </c>
      <c r="I201" s="21" t="s">
        <v>4780</v>
      </c>
    </row>
    <row r="202" ht="15.75" customHeight="1">
      <c r="A202" s="21" t="s">
        <v>4346</v>
      </c>
      <c r="B202" s="21">
        <v>2001.0</v>
      </c>
      <c r="C202" s="21" t="s">
        <v>4772</v>
      </c>
      <c r="D202" s="21">
        <v>22.0</v>
      </c>
      <c r="E202" s="21">
        <v>1.0</v>
      </c>
      <c r="F202" s="21">
        <v>2103.08</v>
      </c>
      <c r="G202" s="21" t="s">
        <v>4768</v>
      </c>
      <c r="H202" s="21" t="s">
        <v>4767</v>
      </c>
      <c r="I202" s="21" t="s">
        <v>4778</v>
      </c>
    </row>
    <row r="203" ht="15.75" customHeight="1">
      <c r="A203" s="21" t="s">
        <v>4344</v>
      </c>
      <c r="B203" s="21">
        <v>2001.0</v>
      </c>
      <c r="C203" s="21" t="s">
        <v>4770</v>
      </c>
      <c r="D203" s="21">
        <v>28.0</v>
      </c>
      <c r="E203" s="21">
        <v>0.0</v>
      </c>
      <c r="F203" s="21">
        <v>2104.11</v>
      </c>
      <c r="G203" s="21" t="s">
        <v>4767</v>
      </c>
      <c r="H203" s="21" t="s">
        <v>4771</v>
      </c>
      <c r="I203" s="21" t="s">
        <v>4781</v>
      </c>
    </row>
    <row r="204" ht="15.75" customHeight="1">
      <c r="A204" s="21" t="s">
        <v>4342</v>
      </c>
      <c r="B204" s="21">
        <v>1989.0</v>
      </c>
      <c r="C204" s="21" t="s">
        <v>4766</v>
      </c>
      <c r="D204" s="21">
        <v>21.0</v>
      </c>
      <c r="E204" s="21">
        <v>3.0</v>
      </c>
      <c r="F204" s="21">
        <v>2106.26</v>
      </c>
      <c r="G204" s="21" t="s">
        <v>4767</v>
      </c>
      <c r="H204" s="21" t="s">
        <v>4767</v>
      </c>
      <c r="I204" s="21" t="s">
        <v>4769</v>
      </c>
    </row>
    <row r="205" ht="15.75" customHeight="1">
      <c r="A205" s="21" t="s">
        <v>4340</v>
      </c>
      <c r="B205" s="21">
        <v>2003.0</v>
      </c>
      <c r="C205" s="21" t="s">
        <v>4773</v>
      </c>
      <c r="D205" s="21">
        <v>30.0</v>
      </c>
      <c r="E205" s="21">
        <v>0.0</v>
      </c>
      <c r="F205" s="21">
        <v>2117.34</v>
      </c>
      <c r="G205" s="21" t="s">
        <v>4767</v>
      </c>
      <c r="H205" s="21" t="s">
        <v>4768</v>
      </c>
      <c r="I205" s="21" t="s">
        <v>4774</v>
      </c>
    </row>
    <row r="206" ht="15.75" customHeight="1">
      <c r="A206" s="21" t="s">
        <v>4338</v>
      </c>
      <c r="B206" s="21">
        <v>2004.0</v>
      </c>
      <c r="C206" s="21" t="s">
        <v>4770</v>
      </c>
      <c r="D206" s="21">
        <v>4.0</v>
      </c>
      <c r="E206" s="21">
        <v>0.0</v>
      </c>
      <c r="F206" s="21">
        <v>2118.61</v>
      </c>
      <c r="G206" s="21" t="s">
        <v>4767</v>
      </c>
      <c r="H206" s="21" t="s">
        <v>4771</v>
      </c>
      <c r="I206" s="21" t="s">
        <v>4774</v>
      </c>
    </row>
    <row r="207" ht="15.75" customHeight="1">
      <c r="A207" s="21" t="s">
        <v>4336</v>
      </c>
      <c r="B207" s="21">
        <v>2003.0</v>
      </c>
      <c r="C207" s="21" t="s">
        <v>4776</v>
      </c>
      <c r="D207" s="21">
        <v>30.0</v>
      </c>
      <c r="E207" s="21">
        <v>0.0</v>
      </c>
      <c r="F207" s="21">
        <v>2128.43</v>
      </c>
      <c r="G207" s="21" t="s">
        <v>4767</v>
      </c>
      <c r="H207" s="21" t="s">
        <v>4771</v>
      </c>
      <c r="I207" s="21" t="s">
        <v>4774</v>
      </c>
    </row>
    <row r="208" ht="15.75" customHeight="1">
      <c r="A208" s="21" t="s">
        <v>4334</v>
      </c>
      <c r="B208" s="21">
        <v>2003.0</v>
      </c>
      <c r="C208" s="21" t="s">
        <v>4775</v>
      </c>
      <c r="D208" s="21">
        <v>22.0</v>
      </c>
      <c r="E208" s="21">
        <v>0.0</v>
      </c>
      <c r="F208" s="21">
        <v>2130.68</v>
      </c>
      <c r="G208" s="21" t="s">
        <v>4767</v>
      </c>
      <c r="H208" s="21" t="s">
        <v>4768</v>
      </c>
      <c r="I208" s="21" t="s">
        <v>4774</v>
      </c>
    </row>
    <row r="209" ht="15.75" customHeight="1">
      <c r="A209" s="21" t="s">
        <v>4332</v>
      </c>
      <c r="B209" s="21">
        <v>2003.0</v>
      </c>
      <c r="C209" s="21" t="s">
        <v>4773</v>
      </c>
      <c r="D209" s="21">
        <v>1.0</v>
      </c>
      <c r="E209" s="21">
        <v>0.0</v>
      </c>
      <c r="F209" s="21">
        <v>2134.9</v>
      </c>
      <c r="G209" s="21" t="s">
        <v>4767</v>
      </c>
      <c r="H209" s="21" t="s">
        <v>4768</v>
      </c>
      <c r="I209" s="21" t="s">
        <v>4774</v>
      </c>
    </row>
    <row r="210" ht="15.75" customHeight="1">
      <c r="A210" s="21" t="s">
        <v>4330</v>
      </c>
      <c r="B210" s="21">
        <v>2003.0</v>
      </c>
      <c r="C210" s="21" t="s">
        <v>4773</v>
      </c>
      <c r="D210" s="21">
        <v>26.0</v>
      </c>
      <c r="E210" s="21">
        <v>0.0</v>
      </c>
      <c r="F210" s="21">
        <v>2136.88</v>
      </c>
      <c r="G210" s="21" t="s">
        <v>4767</v>
      </c>
      <c r="H210" s="21" t="s">
        <v>4767</v>
      </c>
      <c r="I210" s="21" t="s">
        <v>4774</v>
      </c>
    </row>
    <row r="211" ht="15.75" customHeight="1">
      <c r="A211" s="21" t="s">
        <v>4328</v>
      </c>
      <c r="B211" s="21">
        <v>1997.0</v>
      </c>
      <c r="C211" s="21" t="s">
        <v>4773</v>
      </c>
      <c r="D211" s="21">
        <v>3.0</v>
      </c>
      <c r="E211" s="21">
        <v>0.0</v>
      </c>
      <c r="F211" s="21">
        <v>2137.65</v>
      </c>
      <c r="G211" s="21" t="s">
        <v>4768</v>
      </c>
      <c r="H211" s="21" t="s">
        <v>4771</v>
      </c>
      <c r="I211" s="21" t="s">
        <v>4769</v>
      </c>
    </row>
    <row r="212" ht="15.75" customHeight="1">
      <c r="A212" s="21" t="s">
        <v>4326</v>
      </c>
      <c r="B212" s="21">
        <v>2003.0</v>
      </c>
      <c r="C212" s="21" t="s">
        <v>4776</v>
      </c>
      <c r="D212" s="21">
        <v>19.0</v>
      </c>
      <c r="E212" s="21">
        <v>0.0</v>
      </c>
      <c r="F212" s="21">
        <v>2138.07</v>
      </c>
      <c r="G212" s="21" t="s">
        <v>4767</v>
      </c>
      <c r="H212" s="21" t="s">
        <v>4771</v>
      </c>
      <c r="I212" s="21" t="s">
        <v>4774</v>
      </c>
    </row>
    <row r="213" ht="15.75" customHeight="1">
      <c r="A213" s="21" t="s">
        <v>4324</v>
      </c>
      <c r="B213" s="21">
        <v>2004.0</v>
      </c>
      <c r="C213" s="21" t="s">
        <v>4777</v>
      </c>
      <c r="D213" s="21">
        <v>4.0</v>
      </c>
      <c r="E213" s="21">
        <v>0.0</v>
      </c>
      <c r="F213" s="21">
        <v>2144.85</v>
      </c>
      <c r="G213" s="21" t="s">
        <v>4767</v>
      </c>
      <c r="H213" s="21" t="s">
        <v>4771</v>
      </c>
      <c r="I213" s="21" t="s">
        <v>4778</v>
      </c>
    </row>
    <row r="214" ht="15.75" customHeight="1">
      <c r="A214" s="21" t="s">
        <v>4322</v>
      </c>
      <c r="B214" s="21">
        <v>2000.0</v>
      </c>
      <c r="C214" s="21" t="s">
        <v>4775</v>
      </c>
      <c r="D214" s="21">
        <v>27.0</v>
      </c>
      <c r="E214" s="21">
        <v>0.0</v>
      </c>
      <c r="F214" s="21">
        <v>2150.47</v>
      </c>
      <c r="G214" s="21" t="s">
        <v>4767</v>
      </c>
      <c r="H214" s="21" t="s">
        <v>4768</v>
      </c>
      <c r="I214" s="21" t="s">
        <v>4778</v>
      </c>
    </row>
    <row r="215" ht="15.75" customHeight="1">
      <c r="A215" s="21" t="s">
        <v>4320</v>
      </c>
      <c r="B215" s="21">
        <v>2000.0</v>
      </c>
      <c r="C215" s="21" t="s">
        <v>4777</v>
      </c>
      <c r="D215" s="21">
        <v>22.0</v>
      </c>
      <c r="E215" s="21">
        <v>0.0</v>
      </c>
      <c r="F215" s="21">
        <v>2154.36</v>
      </c>
      <c r="G215" s="21" t="s">
        <v>4767</v>
      </c>
      <c r="H215" s="21" t="s">
        <v>4767</v>
      </c>
      <c r="I215" s="21" t="s">
        <v>4778</v>
      </c>
    </row>
    <row r="216" ht="15.75" customHeight="1">
      <c r="A216" s="21" t="s">
        <v>4318</v>
      </c>
      <c r="B216" s="21">
        <v>2000.0</v>
      </c>
      <c r="C216" s="21" t="s">
        <v>4770</v>
      </c>
      <c r="D216" s="21">
        <v>29.0</v>
      </c>
      <c r="E216" s="21">
        <v>0.0</v>
      </c>
      <c r="F216" s="21">
        <v>2155.68</v>
      </c>
      <c r="G216" s="21" t="s">
        <v>4767</v>
      </c>
      <c r="H216" s="21" t="s">
        <v>4768</v>
      </c>
      <c r="I216" s="21" t="s">
        <v>4769</v>
      </c>
    </row>
    <row r="217" ht="15.75" customHeight="1">
      <c r="A217" s="21" t="s">
        <v>4316</v>
      </c>
      <c r="B217" s="21">
        <v>2000.0</v>
      </c>
      <c r="C217" s="21" t="s">
        <v>4775</v>
      </c>
      <c r="D217" s="21">
        <v>10.0</v>
      </c>
      <c r="E217" s="21">
        <v>0.0</v>
      </c>
      <c r="F217" s="21">
        <v>2156.75</v>
      </c>
      <c r="G217" s="21" t="s">
        <v>4767</v>
      </c>
      <c r="H217" s="21" t="s">
        <v>4767</v>
      </c>
      <c r="I217" s="21" t="s">
        <v>4769</v>
      </c>
    </row>
    <row r="218" ht="15.75" customHeight="1">
      <c r="A218" s="21" t="s">
        <v>4314</v>
      </c>
      <c r="B218" s="21">
        <v>2000.0</v>
      </c>
      <c r="C218" s="21" t="s">
        <v>4776</v>
      </c>
      <c r="D218" s="21">
        <v>23.0</v>
      </c>
      <c r="E218" s="21">
        <v>0.0</v>
      </c>
      <c r="F218" s="21">
        <v>2166.73</v>
      </c>
      <c r="G218" s="21" t="s">
        <v>4767</v>
      </c>
      <c r="H218" s="21" t="s">
        <v>4767</v>
      </c>
      <c r="I218" s="21" t="s">
        <v>4778</v>
      </c>
    </row>
    <row r="219" ht="15.75" customHeight="1">
      <c r="A219" s="21" t="s">
        <v>4312</v>
      </c>
      <c r="B219" s="21">
        <v>1994.0</v>
      </c>
      <c r="C219" s="21" t="s">
        <v>4773</v>
      </c>
      <c r="D219" s="21">
        <v>27.0</v>
      </c>
      <c r="E219" s="21">
        <v>0.0</v>
      </c>
      <c r="F219" s="21">
        <v>2170.08</v>
      </c>
      <c r="G219" s="21" t="s">
        <v>4767</v>
      </c>
      <c r="H219" s="21" t="s">
        <v>4767</v>
      </c>
      <c r="I219" s="21" t="s">
        <v>4769</v>
      </c>
    </row>
    <row r="220" ht="15.75" customHeight="1">
      <c r="A220" s="21" t="s">
        <v>4310</v>
      </c>
      <c r="B220" s="21">
        <v>1991.0</v>
      </c>
      <c r="C220" s="21" t="s">
        <v>4775</v>
      </c>
      <c r="D220" s="21">
        <v>16.0</v>
      </c>
      <c r="E220" s="21">
        <v>3.0</v>
      </c>
      <c r="F220" s="21">
        <v>2193.2</v>
      </c>
      <c r="G220" s="21" t="s">
        <v>4767</v>
      </c>
      <c r="H220" s="21" t="s">
        <v>4767</v>
      </c>
      <c r="I220" s="21" t="s">
        <v>4774</v>
      </c>
    </row>
    <row r="221" ht="15.75" customHeight="1">
      <c r="A221" s="21" t="s">
        <v>4308</v>
      </c>
      <c r="B221" s="21">
        <v>2004.0</v>
      </c>
      <c r="C221" s="21" t="s">
        <v>4775</v>
      </c>
      <c r="D221" s="21">
        <v>7.0</v>
      </c>
      <c r="E221" s="21">
        <v>0.0</v>
      </c>
      <c r="F221" s="21">
        <v>2196.47</v>
      </c>
      <c r="G221" s="21" t="s">
        <v>4767</v>
      </c>
      <c r="H221" s="21" t="s">
        <v>4768</v>
      </c>
      <c r="I221" s="21" t="s">
        <v>4784</v>
      </c>
    </row>
    <row r="222" ht="15.75" customHeight="1">
      <c r="A222" s="21" t="s">
        <v>4306</v>
      </c>
      <c r="B222" s="21">
        <v>2004.0</v>
      </c>
      <c r="C222" s="21" t="s">
        <v>4773</v>
      </c>
      <c r="D222" s="21">
        <v>3.0</v>
      </c>
      <c r="E222" s="21">
        <v>0.0</v>
      </c>
      <c r="F222" s="21">
        <v>2198.19</v>
      </c>
      <c r="G222" s="21" t="s">
        <v>4767</v>
      </c>
      <c r="H222" s="21" t="s">
        <v>4771</v>
      </c>
      <c r="I222" s="21" t="s">
        <v>4785</v>
      </c>
    </row>
    <row r="223" ht="15.75" customHeight="1">
      <c r="A223" s="21" t="s">
        <v>4304</v>
      </c>
      <c r="B223" s="21">
        <v>2004.0</v>
      </c>
      <c r="C223" s="21" t="s">
        <v>4773</v>
      </c>
      <c r="D223" s="21">
        <v>12.0</v>
      </c>
      <c r="E223" s="21">
        <v>0.0</v>
      </c>
      <c r="F223" s="21">
        <v>2200.83</v>
      </c>
      <c r="G223" s="21" t="s">
        <v>4767</v>
      </c>
      <c r="H223" s="21" t="s">
        <v>4767</v>
      </c>
      <c r="I223" s="21" t="s">
        <v>4784</v>
      </c>
    </row>
    <row r="224" ht="15.75" customHeight="1">
      <c r="A224" s="21" t="s">
        <v>4302</v>
      </c>
      <c r="B224" s="21">
        <v>2004.0</v>
      </c>
      <c r="C224" s="21" t="s">
        <v>4766</v>
      </c>
      <c r="D224" s="21">
        <v>27.0</v>
      </c>
      <c r="E224" s="21">
        <v>1.0</v>
      </c>
      <c r="F224" s="21">
        <v>2201.1</v>
      </c>
      <c r="G224" s="21" t="s">
        <v>4767</v>
      </c>
      <c r="H224" s="21" t="s">
        <v>4768</v>
      </c>
      <c r="I224" s="21" t="s">
        <v>4769</v>
      </c>
    </row>
    <row r="225" ht="15.75" customHeight="1">
      <c r="A225" s="21" t="s">
        <v>4300</v>
      </c>
      <c r="B225" s="21">
        <v>2004.0</v>
      </c>
      <c r="C225" s="21" t="s">
        <v>4776</v>
      </c>
      <c r="D225" s="21">
        <v>6.0</v>
      </c>
      <c r="E225" s="21">
        <v>0.0</v>
      </c>
      <c r="F225" s="21">
        <v>2203.47</v>
      </c>
      <c r="G225" s="21" t="s">
        <v>4767</v>
      </c>
      <c r="H225" s="21" t="s">
        <v>4767</v>
      </c>
      <c r="I225" s="21" t="s">
        <v>4784</v>
      </c>
    </row>
    <row r="226" ht="15.75" customHeight="1">
      <c r="A226" s="21" t="s">
        <v>4298</v>
      </c>
      <c r="B226" s="21">
        <v>2004.0</v>
      </c>
      <c r="C226" s="21" t="s">
        <v>4777</v>
      </c>
      <c r="D226" s="21">
        <v>28.0</v>
      </c>
      <c r="E226" s="21">
        <v>0.0</v>
      </c>
      <c r="F226" s="21">
        <v>2203.74</v>
      </c>
      <c r="G226" s="21" t="s">
        <v>4767</v>
      </c>
      <c r="H226" s="21" t="s">
        <v>4767</v>
      </c>
      <c r="I226" s="21" t="s">
        <v>4784</v>
      </c>
    </row>
    <row r="227" ht="15.75" customHeight="1">
      <c r="A227" s="21" t="s">
        <v>4296</v>
      </c>
      <c r="B227" s="21">
        <v>2004.0</v>
      </c>
      <c r="C227" s="21" t="s">
        <v>4770</v>
      </c>
      <c r="D227" s="21">
        <v>13.0</v>
      </c>
      <c r="E227" s="21">
        <v>0.0</v>
      </c>
      <c r="F227" s="21">
        <v>2205.98</v>
      </c>
      <c r="G227" s="21" t="s">
        <v>4767</v>
      </c>
      <c r="H227" s="21" t="s">
        <v>4768</v>
      </c>
      <c r="I227" s="21" t="s">
        <v>4784</v>
      </c>
    </row>
    <row r="228" ht="15.75" customHeight="1">
      <c r="A228" s="21" t="s">
        <v>4294</v>
      </c>
      <c r="B228" s="21">
        <v>2004.0</v>
      </c>
      <c r="C228" s="21" t="s">
        <v>4776</v>
      </c>
      <c r="D228" s="21">
        <v>6.0</v>
      </c>
      <c r="E228" s="21">
        <v>0.0</v>
      </c>
      <c r="F228" s="21">
        <v>2207.7</v>
      </c>
      <c r="G228" s="21" t="s">
        <v>4767</v>
      </c>
      <c r="H228" s="21" t="s">
        <v>4767</v>
      </c>
      <c r="I228" s="21" t="s">
        <v>4784</v>
      </c>
    </row>
    <row r="229" ht="15.75" customHeight="1">
      <c r="A229" s="21" t="s">
        <v>4292</v>
      </c>
      <c r="B229" s="21">
        <v>2004.0</v>
      </c>
      <c r="C229" s="21" t="s">
        <v>4766</v>
      </c>
      <c r="D229" s="21">
        <v>27.0</v>
      </c>
      <c r="E229" s="21">
        <v>0.0</v>
      </c>
      <c r="F229" s="21">
        <v>2211.13</v>
      </c>
      <c r="G229" s="21" t="s">
        <v>4767</v>
      </c>
      <c r="H229" s="21" t="s">
        <v>4767</v>
      </c>
      <c r="I229" s="21" t="s">
        <v>4784</v>
      </c>
    </row>
    <row r="230" ht="15.75" customHeight="1">
      <c r="A230" s="21" t="s">
        <v>4290</v>
      </c>
      <c r="B230" s="21">
        <v>1994.0</v>
      </c>
      <c r="C230" s="21" t="s">
        <v>4770</v>
      </c>
      <c r="D230" s="21">
        <v>17.0</v>
      </c>
      <c r="E230" s="21">
        <v>0.0</v>
      </c>
      <c r="F230" s="21">
        <v>2213.21</v>
      </c>
      <c r="G230" s="21" t="s">
        <v>4767</v>
      </c>
      <c r="H230" s="21" t="s">
        <v>4767</v>
      </c>
      <c r="I230" s="21" t="s">
        <v>4769</v>
      </c>
    </row>
    <row r="231" ht="15.75" customHeight="1">
      <c r="A231" s="21" t="s">
        <v>4288</v>
      </c>
      <c r="B231" s="21">
        <v>2004.0</v>
      </c>
      <c r="C231" s="21" t="s">
        <v>4772</v>
      </c>
      <c r="D231" s="21">
        <v>13.0</v>
      </c>
      <c r="E231" s="21">
        <v>0.0</v>
      </c>
      <c r="F231" s="21">
        <v>2217.47</v>
      </c>
      <c r="G231" s="21" t="s">
        <v>4767</v>
      </c>
      <c r="H231" s="21" t="s">
        <v>4771</v>
      </c>
      <c r="I231" s="21" t="s">
        <v>4784</v>
      </c>
    </row>
    <row r="232" ht="15.75" customHeight="1">
      <c r="A232" s="21" t="s">
        <v>4286</v>
      </c>
      <c r="B232" s="21">
        <v>2004.0</v>
      </c>
      <c r="C232" s="21" t="s">
        <v>4773</v>
      </c>
      <c r="D232" s="21">
        <v>25.0</v>
      </c>
      <c r="E232" s="21">
        <v>0.0</v>
      </c>
      <c r="F232" s="21">
        <v>2217.6</v>
      </c>
      <c r="G232" s="21" t="s">
        <v>4767</v>
      </c>
      <c r="H232" s="21" t="s">
        <v>4771</v>
      </c>
      <c r="I232" s="21" t="s">
        <v>4784</v>
      </c>
    </row>
    <row r="233" ht="15.75" customHeight="1">
      <c r="A233" s="21" t="s">
        <v>4284</v>
      </c>
      <c r="B233" s="21">
        <v>2004.0</v>
      </c>
      <c r="C233" s="21" t="s">
        <v>4775</v>
      </c>
      <c r="D233" s="21">
        <v>12.0</v>
      </c>
      <c r="E233" s="21">
        <v>1.0</v>
      </c>
      <c r="F233" s="21">
        <v>2219.45</v>
      </c>
      <c r="G233" s="21" t="s">
        <v>4767</v>
      </c>
      <c r="H233" s="21" t="s">
        <v>4771</v>
      </c>
      <c r="I233" s="21" t="s">
        <v>4769</v>
      </c>
    </row>
    <row r="234" ht="15.75" customHeight="1">
      <c r="A234" s="21" t="s">
        <v>4282</v>
      </c>
      <c r="B234" s="21">
        <v>2003.0</v>
      </c>
      <c r="C234" s="21" t="s">
        <v>4775</v>
      </c>
      <c r="D234" s="21">
        <v>10.0</v>
      </c>
      <c r="E234" s="21">
        <v>1.0</v>
      </c>
      <c r="F234" s="21">
        <v>2221.56</v>
      </c>
      <c r="G234" s="21" t="s">
        <v>4767</v>
      </c>
      <c r="H234" s="21" t="s">
        <v>4768</v>
      </c>
      <c r="I234" s="21" t="s">
        <v>4774</v>
      </c>
    </row>
    <row r="235" ht="15.75" customHeight="1">
      <c r="A235" s="21" t="s">
        <v>4280</v>
      </c>
      <c r="B235" s="21">
        <v>2000.0</v>
      </c>
      <c r="C235" s="21" t="s">
        <v>4772</v>
      </c>
      <c r="D235" s="21">
        <v>30.0</v>
      </c>
      <c r="E235" s="21">
        <v>0.0</v>
      </c>
      <c r="F235" s="21">
        <v>2250.84</v>
      </c>
      <c r="G235" s="21" t="s">
        <v>4767</v>
      </c>
      <c r="H235" s="21" t="s">
        <v>4767</v>
      </c>
      <c r="I235" s="21" t="s">
        <v>4782</v>
      </c>
    </row>
    <row r="236" ht="15.75" customHeight="1">
      <c r="A236" s="21" t="s">
        <v>4278</v>
      </c>
      <c r="B236" s="21">
        <v>2000.0</v>
      </c>
      <c r="C236" s="21" t="s">
        <v>4775</v>
      </c>
      <c r="D236" s="21">
        <v>11.0</v>
      </c>
      <c r="E236" s="21">
        <v>0.0</v>
      </c>
      <c r="F236" s="21">
        <v>2254.8</v>
      </c>
      <c r="G236" s="21" t="s">
        <v>4767</v>
      </c>
      <c r="H236" s="21" t="s">
        <v>4768</v>
      </c>
      <c r="I236" s="21" t="s">
        <v>4781</v>
      </c>
    </row>
    <row r="237" ht="15.75" customHeight="1">
      <c r="A237" s="21" t="s">
        <v>4276</v>
      </c>
      <c r="B237" s="21">
        <v>2002.0</v>
      </c>
      <c r="C237" s="21" t="s">
        <v>4766</v>
      </c>
      <c r="D237" s="21">
        <v>15.0</v>
      </c>
      <c r="E237" s="21">
        <v>0.0</v>
      </c>
      <c r="F237" s="21">
        <v>2257.48</v>
      </c>
      <c r="G237" s="21" t="s">
        <v>4767</v>
      </c>
      <c r="H237" s="21" t="s">
        <v>4771</v>
      </c>
      <c r="I237" s="21" t="s">
        <v>4774</v>
      </c>
    </row>
    <row r="238" ht="15.75" customHeight="1">
      <c r="A238" s="21" t="s">
        <v>4274</v>
      </c>
      <c r="B238" s="21">
        <v>2002.0</v>
      </c>
      <c r="C238" s="21" t="s">
        <v>4770</v>
      </c>
      <c r="D238" s="21">
        <v>12.0</v>
      </c>
      <c r="E238" s="21">
        <v>0.0</v>
      </c>
      <c r="F238" s="21">
        <v>2261.57</v>
      </c>
      <c r="G238" s="21" t="s">
        <v>4767</v>
      </c>
      <c r="H238" s="21" t="s">
        <v>4771</v>
      </c>
      <c r="I238" s="21" t="s">
        <v>4774</v>
      </c>
    </row>
    <row r="239" ht="15.75" customHeight="1">
      <c r="A239" s="21" t="s">
        <v>4272</v>
      </c>
      <c r="B239" s="21">
        <v>1991.0</v>
      </c>
      <c r="C239" s="21" t="s">
        <v>4772</v>
      </c>
      <c r="D239" s="21">
        <v>16.0</v>
      </c>
      <c r="E239" s="21">
        <v>3.0</v>
      </c>
      <c r="F239" s="21">
        <v>2277.72</v>
      </c>
      <c r="G239" s="21" t="s">
        <v>4767</v>
      </c>
      <c r="H239" s="21" t="s">
        <v>4771</v>
      </c>
      <c r="I239" s="21" t="s">
        <v>4769</v>
      </c>
    </row>
    <row r="240" ht="15.75" customHeight="1">
      <c r="A240" s="21" t="s">
        <v>4270</v>
      </c>
      <c r="B240" s="21">
        <v>1989.0</v>
      </c>
      <c r="C240" s="21" t="s">
        <v>4777</v>
      </c>
      <c r="D240" s="21">
        <v>5.0</v>
      </c>
      <c r="E240" s="21">
        <v>3.0</v>
      </c>
      <c r="F240" s="21">
        <v>2295.24</v>
      </c>
      <c r="G240" s="21" t="s">
        <v>4767</v>
      </c>
      <c r="H240" s="21" t="s">
        <v>4771</v>
      </c>
      <c r="I240" s="21" t="s">
        <v>4769</v>
      </c>
    </row>
    <row r="241" ht="15.75" customHeight="1">
      <c r="A241" s="21" t="s">
        <v>4268</v>
      </c>
      <c r="B241" s="21">
        <v>1996.0</v>
      </c>
      <c r="C241" s="21" t="s">
        <v>4770</v>
      </c>
      <c r="D241" s="21">
        <v>28.0</v>
      </c>
      <c r="E241" s="21">
        <v>0.0</v>
      </c>
      <c r="F241" s="21">
        <v>2302.3</v>
      </c>
      <c r="G241" s="21" t="s">
        <v>4771</v>
      </c>
      <c r="H241" s="21" t="s">
        <v>4767</v>
      </c>
      <c r="I241" s="21" t="s">
        <v>4778</v>
      </c>
    </row>
    <row r="242" ht="15.75" customHeight="1">
      <c r="A242" s="21" t="s">
        <v>4266</v>
      </c>
      <c r="B242" s="21">
        <v>2004.0</v>
      </c>
      <c r="C242" s="21" t="s">
        <v>4773</v>
      </c>
      <c r="D242" s="21">
        <v>6.0</v>
      </c>
      <c r="E242" s="21">
        <v>2.0</v>
      </c>
      <c r="F242" s="21">
        <v>2304.0</v>
      </c>
      <c r="G242" s="21" t="s">
        <v>4767</v>
      </c>
      <c r="H242" s="21" t="s">
        <v>4768</v>
      </c>
      <c r="I242" s="21" t="s">
        <v>4769</v>
      </c>
    </row>
    <row r="243" ht="15.75" customHeight="1">
      <c r="A243" s="21" t="s">
        <v>4264</v>
      </c>
      <c r="B243" s="21">
        <v>1996.0</v>
      </c>
      <c r="C243" s="21" t="s">
        <v>4775</v>
      </c>
      <c r="D243" s="21">
        <v>17.0</v>
      </c>
      <c r="E243" s="21">
        <v>0.0</v>
      </c>
      <c r="F243" s="21">
        <v>2322.62</v>
      </c>
      <c r="G243" s="21" t="s">
        <v>4767</v>
      </c>
      <c r="H243" s="21" t="s">
        <v>4771</v>
      </c>
      <c r="I243" s="21" t="s">
        <v>4769</v>
      </c>
    </row>
    <row r="244" ht="15.75" customHeight="1">
      <c r="A244" s="21" t="s">
        <v>4262</v>
      </c>
      <c r="B244" s="21">
        <v>2003.0</v>
      </c>
      <c r="C244" s="21" t="s">
        <v>4770</v>
      </c>
      <c r="D244" s="21">
        <v>18.0</v>
      </c>
      <c r="E244" s="21">
        <v>1.0</v>
      </c>
      <c r="F244" s="21">
        <v>2331.52</v>
      </c>
      <c r="G244" s="21" t="s">
        <v>4767</v>
      </c>
      <c r="H244" s="21" t="s">
        <v>4768</v>
      </c>
      <c r="I244" s="21" t="s">
        <v>4778</v>
      </c>
    </row>
    <row r="245" ht="15.75" customHeight="1">
      <c r="A245" s="21" t="s">
        <v>4260</v>
      </c>
      <c r="B245" s="21">
        <v>1998.0</v>
      </c>
      <c r="C245" s="21" t="s">
        <v>4777</v>
      </c>
      <c r="D245" s="21">
        <v>21.0</v>
      </c>
      <c r="E245" s="21">
        <v>0.0</v>
      </c>
      <c r="F245" s="21">
        <v>2352.97</v>
      </c>
      <c r="G245" s="21" t="s">
        <v>4768</v>
      </c>
      <c r="H245" s="21" t="s">
        <v>4768</v>
      </c>
      <c r="I245" s="21" t="s">
        <v>4774</v>
      </c>
    </row>
    <row r="246" ht="15.75" customHeight="1">
      <c r="A246" s="21" t="s">
        <v>4258</v>
      </c>
      <c r="B246" s="21">
        <v>2002.0</v>
      </c>
      <c r="C246" s="21" t="s">
        <v>4770</v>
      </c>
      <c r="D246" s="21">
        <v>5.0</v>
      </c>
      <c r="E246" s="21">
        <v>1.0</v>
      </c>
      <c r="F246" s="21">
        <v>2362.23</v>
      </c>
      <c r="G246" s="21" t="s">
        <v>4767</v>
      </c>
      <c r="H246" s="21" t="s">
        <v>4771</v>
      </c>
      <c r="I246" s="21" t="s">
        <v>4774</v>
      </c>
    </row>
    <row r="247" ht="15.75" customHeight="1">
      <c r="A247" s="21" t="s">
        <v>4256</v>
      </c>
      <c r="B247" s="21">
        <v>1988.0</v>
      </c>
      <c r="C247" s="21" t="s">
        <v>4775</v>
      </c>
      <c r="D247" s="21">
        <v>12.0</v>
      </c>
      <c r="E247" s="21">
        <v>3.0</v>
      </c>
      <c r="F247" s="21">
        <v>2373.3</v>
      </c>
      <c r="G247" s="21" t="s">
        <v>4767</v>
      </c>
      <c r="H247" s="21" t="s">
        <v>4767</v>
      </c>
      <c r="I247" s="21" t="s">
        <v>4769</v>
      </c>
    </row>
    <row r="248" ht="15.75" customHeight="1">
      <c r="A248" s="21" t="s">
        <v>4254</v>
      </c>
      <c r="B248" s="21">
        <v>1999.0</v>
      </c>
      <c r="C248" s="21" t="s">
        <v>4775</v>
      </c>
      <c r="D248" s="21">
        <v>17.0</v>
      </c>
      <c r="E248" s="21">
        <v>0.0</v>
      </c>
      <c r="F248" s="21">
        <v>2395.17</v>
      </c>
      <c r="G248" s="21" t="s">
        <v>4767</v>
      </c>
      <c r="H248" s="21" t="s">
        <v>4771</v>
      </c>
      <c r="I248" s="21" t="s">
        <v>4786</v>
      </c>
    </row>
    <row r="249" ht="15.75" customHeight="1">
      <c r="A249" s="21" t="s">
        <v>4252</v>
      </c>
      <c r="B249" s="21">
        <v>1999.0</v>
      </c>
      <c r="C249" s="21" t="s">
        <v>4776</v>
      </c>
      <c r="D249" s="21">
        <v>10.0</v>
      </c>
      <c r="E249" s="21">
        <v>0.0</v>
      </c>
      <c r="F249" s="21">
        <v>2396.1</v>
      </c>
      <c r="G249" s="21" t="s">
        <v>4767</v>
      </c>
      <c r="H249" s="21" t="s">
        <v>4771</v>
      </c>
      <c r="I249" s="21" t="s">
        <v>4780</v>
      </c>
    </row>
    <row r="250" ht="15.75" customHeight="1">
      <c r="A250" s="21" t="s">
        <v>4250</v>
      </c>
      <c r="B250" s="21">
        <v>2001.0</v>
      </c>
      <c r="C250" s="21" t="s">
        <v>4772</v>
      </c>
      <c r="D250" s="21">
        <v>3.0</v>
      </c>
      <c r="E250" s="21">
        <v>0.0</v>
      </c>
      <c r="F250" s="21">
        <v>2404.73</v>
      </c>
      <c r="G250" s="21" t="s">
        <v>4767</v>
      </c>
      <c r="H250" s="21" t="s">
        <v>4768</v>
      </c>
      <c r="I250" s="21" t="s">
        <v>4774</v>
      </c>
    </row>
    <row r="251" ht="15.75" customHeight="1">
      <c r="A251" s="21" t="s">
        <v>4248</v>
      </c>
      <c r="B251" s="21">
        <v>1999.0</v>
      </c>
      <c r="C251" s="21" t="s">
        <v>4770</v>
      </c>
      <c r="D251" s="21">
        <v>12.0</v>
      </c>
      <c r="E251" s="21">
        <v>1.0</v>
      </c>
      <c r="F251" s="21">
        <v>2416.96</v>
      </c>
      <c r="G251" s="21" t="s">
        <v>4767</v>
      </c>
      <c r="H251" s="21" t="s">
        <v>4767</v>
      </c>
      <c r="I251" s="21" t="s">
        <v>4778</v>
      </c>
    </row>
    <row r="252" ht="15.75" customHeight="1">
      <c r="A252" s="21" t="s">
        <v>4246</v>
      </c>
      <c r="B252" s="21">
        <v>1999.0</v>
      </c>
      <c r="C252" s="21" t="s">
        <v>4770</v>
      </c>
      <c r="D252" s="21">
        <v>21.0</v>
      </c>
      <c r="E252" s="21">
        <v>1.0</v>
      </c>
      <c r="F252" s="21">
        <v>2438.06</v>
      </c>
      <c r="G252" s="21" t="s">
        <v>4767</v>
      </c>
      <c r="H252" s="21" t="s">
        <v>4767</v>
      </c>
      <c r="I252" s="21" t="s">
        <v>4769</v>
      </c>
    </row>
    <row r="253" ht="15.75" customHeight="1">
      <c r="A253" s="21" t="s">
        <v>4244</v>
      </c>
      <c r="B253" s="21">
        <v>2002.0</v>
      </c>
      <c r="C253" s="21" t="s">
        <v>4766</v>
      </c>
      <c r="D253" s="21">
        <v>29.0</v>
      </c>
      <c r="E253" s="21">
        <v>0.0</v>
      </c>
      <c r="F253" s="21">
        <v>2457.21</v>
      </c>
      <c r="G253" s="21" t="s">
        <v>4767</v>
      </c>
      <c r="H253" s="21" t="s">
        <v>4771</v>
      </c>
      <c r="I253" s="21" t="s">
        <v>4784</v>
      </c>
    </row>
    <row r="254" ht="15.75" customHeight="1">
      <c r="A254" s="21" t="s">
        <v>4242</v>
      </c>
      <c r="B254" s="21">
        <v>1998.0</v>
      </c>
      <c r="C254" s="21" t="s">
        <v>4770</v>
      </c>
      <c r="D254" s="21">
        <v>19.0</v>
      </c>
      <c r="E254" s="21">
        <v>0.0</v>
      </c>
      <c r="F254" s="21">
        <v>2457.5</v>
      </c>
      <c r="G254" s="21" t="s">
        <v>4767</v>
      </c>
      <c r="H254" s="21" t="s">
        <v>4771</v>
      </c>
      <c r="I254" s="21" t="s">
        <v>4778</v>
      </c>
    </row>
    <row r="255" ht="15.75" customHeight="1">
      <c r="A255" s="21" t="s">
        <v>4240</v>
      </c>
      <c r="B255" s="21">
        <v>2002.0</v>
      </c>
      <c r="C255" s="21" t="s">
        <v>4766</v>
      </c>
      <c r="D255" s="21">
        <v>11.0</v>
      </c>
      <c r="E255" s="21">
        <v>0.0</v>
      </c>
      <c r="F255" s="21">
        <v>2459.72</v>
      </c>
      <c r="G255" s="21" t="s">
        <v>4767</v>
      </c>
      <c r="H255" s="21" t="s">
        <v>4767</v>
      </c>
      <c r="I255" s="21" t="s">
        <v>4784</v>
      </c>
    </row>
    <row r="256" ht="15.75" customHeight="1">
      <c r="A256" s="21" t="s">
        <v>4238</v>
      </c>
      <c r="B256" s="21">
        <v>1998.0</v>
      </c>
      <c r="C256" s="21" t="s">
        <v>4776</v>
      </c>
      <c r="D256" s="21">
        <v>17.0</v>
      </c>
      <c r="E256" s="21">
        <v>0.0</v>
      </c>
      <c r="F256" s="21">
        <v>2464.62</v>
      </c>
      <c r="G256" s="21" t="s">
        <v>4767</v>
      </c>
      <c r="H256" s="21" t="s">
        <v>4768</v>
      </c>
      <c r="I256" s="21" t="s">
        <v>4769</v>
      </c>
    </row>
    <row r="257" ht="15.75" customHeight="1">
      <c r="A257" s="21" t="s">
        <v>4236</v>
      </c>
      <c r="B257" s="21">
        <v>1998.0</v>
      </c>
      <c r="C257" s="21" t="s">
        <v>4766</v>
      </c>
      <c r="D257" s="21">
        <v>2.0</v>
      </c>
      <c r="E257" s="21">
        <v>0.0</v>
      </c>
      <c r="F257" s="21">
        <v>2473.33</v>
      </c>
      <c r="G257" s="21" t="s">
        <v>4767</v>
      </c>
      <c r="H257" s="21" t="s">
        <v>4768</v>
      </c>
      <c r="I257" s="21" t="s">
        <v>4769</v>
      </c>
    </row>
    <row r="258" ht="15.75" customHeight="1">
      <c r="A258" s="21" t="s">
        <v>4234</v>
      </c>
      <c r="B258" s="21">
        <v>1998.0</v>
      </c>
      <c r="C258" s="21" t="s">
        <v>4772</v>
      </c>
      <c r="D258" s="21">
        <v>20.0</v>
      </c>
      <c r="E258" s="21">
        <v>0.0</v>
      </c>
      <c r="F258" s="21">
        <v>2480.98</v>
      </c>
      <c r="G258" s="21" t="s">
        <v>4767</v>
      </c>
      <c r="H258" s="21" t="s">
        <v>4767</v>
      </c>
      <c r="I258" s="21" t="s">
        <v>4769</v>
      </c>
    </row>
    <row r="259" ht="15.75" customHeight="1">
      <c r="A259" s="21" t="s">
        <v>4232</v>
      </c>
      <c r="B259" s="21">
        <v>1995.0</v>
      </c>
      <c r="C259" s="21" t="s">
        <v>4770</v>
      </c>
      <c r="D259" s="21">
        <v>6.0</v>
      </c>
      <c r="E259" s="21">
        <v>0.0</v>
      </c>
      <c r="F259" s="21">
        <v>2483.74</v>
      </c>
      <c r="G259" s="21" t="s">
        <v>4768</v>
      </c>
      <c r="H259" s="21" t="s">
        <v>4767</v>
      </c>
      <c r="I259" s="21" t="s">
        <v>4769</v>
      </c>
    </row>
    <row r="260" ht="15.75" customHeight="1">
      <c r="A260" s="21" t="s">
        <v>4230</v>
      </c>
      <c r="B260" s="21">
        <v>1995.0</v>
      </c>
      <c r="C260" s="21" t="s">
        <v>4777</v>
      </c>
      <c r="D260" s="21">
        <v>14.0</v>
      </c>
      <c r="E260" s="21">
        <v>0.0</v>
      </c>
      <c r="F260" s="21">
        <v>2494.02</v>
      </c>
      <c r="G260" s="21" t="s">
        <v>4768</v>
      </c>
      <c r="H260" s="21" t="s">
        <v>4771</v>
      </c>
      <c r="I260" s="21" t="s">
        <v>4778</v>
      </c>
    </row>
    <row r="261" ht="15.75" customHeight="1">
      <c r="A261" s="21" t="s">
        <v>4228</v>
      </c>
      <c r="B261" s="21">
        <v>1995.0</v>
      </c>
      <c r="C261" s="21" t="s">
        <v>4766</v>
      </c>
      <c r="D261" s="21">
        <v>9.0</v>
      </c>
      <c r="E261" s="21">
        <v>0.0</v>
      </c>
      <c r="F261" s="21">
        <v>2497.04</v>
      </c>
      <c r="G261" s="21" t="s">
        <v>4768</v>
      </c>
      <c r="H261" s="21" t="s">
        <v>4768</v>
      </c>
      <c r="I261" s="21" t="s">
        <v>4769</v>
      </c>
    </row>
    <row r="262" ht="15.75" customHeight="1">
      <c r="A262" s="21" t="s">
        <v>4226</v>
      </c>
      <c r="B262" s="21">
        <v>1995.0</v>
      </c>
      <c r="C262" s="21" t="s">
        <v>4777</v>
      </c>
      <c r="D262" s="21">
        <v>15.0</v>
      </c>
      <c r="E262" s="21">
        <v>0.0</v>
      </c>
      <c r="F262" s="21">
        <v>2498.41</v>
      </c>
      <c r="G262" s="21" t="s">
        <v>4768</v>
      </c>
      <c r="H262" s="21" t="s">
        <v>4768</v>
      </c>
      <c r="I262" s="21" t="s">
        <v>4769</v>
      </c>
    </row>
    <row r="263" ht="15.75" customHeight="1">
      <c r="A263" s="21" t="s">
        <v>4224</v>
      </c>
      <c r="B263" s="21">
        <v>2004.0</v>
      </c>
      <c r="C263" s="21" t="s">
        <v>4773</v>
      </c>
      <c r="D263" s="21">
        <v>6.0</v>
      </c>
      <c r="E263" s="21">
        <v>0.0</v>
      </c>
      <c r="F263" s="21">
        <v>2500.93</v>
      </c>
      <c r="G263" s="21" t="s">
        <v>4767</v>
      </c>
      <c r="H263" s="21" t="s">
        <v>4767</v>
      </c>
      <c r="I263" s="21" t="s">
        <v>4774</v>
      </c>
    </row>
    <row r="264" ht="15.75" customHeight="1">
      <c r="A264" s="21" t="s">
        <v>4222</v>
      </c>
      <c r="B264" s="21">
        <v>1991.0</v>
      </c>
      <c r="C264" s="21" t="s">
        <v>4776</v>
      </c>
      <c r="D264" s="21">
        <v>5.0</v>
      </c>
      <c r="E264" s="21">
        <v>3.0</v>
      </c>
      <c r="F264" s="21">
        <v>2510.79</v>
      </c>
      <c r="G264" s="21" t="s">
        <v>4767</v>
      </c>
      <c r="H264" s="21" t="s">
        <v>4771</v>
      </c>
      <c r="I264" s="21" t="s">
        <v>4769</v>
      </c>
    </row>
    <row r="265" ht="15.75" customHeight="1">
      <c r="A265" s="21" t="s">
        <v>4220</v>
      </c>
      <c r="B265" s="21">
        <v>1997.0</v>
      </c>
      <c r="C265" s="21" t="s">
        <v>4770</v>
      </c>
      <c r="D265" s="21">
        <v>2.0</v>
      </c>
      <c r="E265" s="21">
        <v>0.0</v>
      </c>
      <c r="F265" s="21">
        <v>2523.17</v>
      </c>
      <c r="G265" s="21" t="s">
        <v>4768</v>
      </c>
      <c r="H265" s="21" t="s">
        <v>4771</v>
      </c>
      <c r="I265" s="21" t="s">
        <v>4774</v>
      </c>
    </row>
    <row r="266" ht="15.75" customHeight="1">
      <c r="A266" s="21" t="s">
        <v>4218</v>
      </c>
      <c r="B266" s="21">
        <v>2000.0</v>
      </c>
      <c r="C266" s="21" t="s">
        <v>4776</v>
      </c>
      <c r="D266" s="21">
        <v>25.0</v>
      </c>
      <c r="E266" s="21">
        <v>0.0</v>
      </c>
      <c r="F266" s="21">
        <v>2527.82</v>
      </c>
      <c r="G266" s="21" t="s">
        <v>4767</v>
      </c>
      <c r="H266" s="21" t="s">
        <v>4768</v>
      </c>
      <c r="I266" s="21" t="s">
        <v>4774</v>
      </c>
    </row>
    <row r="267" ht="15.75" customHeight="1">
      <c r="A267" s="21" t="s">
        <v>4216</v>
      </c>
      <c r="B267" s="21">
        <v>1997.0</v>
      </c>
      <c r="C267" s="21" t="s">
        <v>4766</v>
      </c>
      <c r="D267" s="21">
        <v>28.0</v>
      </c>
      <c r="E267" s="21">
        <v>0.0</v>
      </c>
      <c r="F267" s="21">
        <v>2534.39</v>
      </c>
      <c r="G267" s="21" t="s">
        <v>4768</v>
      </c>
      <c r="H267" s="21" t="s">
        <v>4768</v>
      </c>
      <c r="I267" s="21" t="s">
        <v>4774</v>
      </c>
    </row>
    <row r="268" ht="15.75" customHeight="1">
      <c r="A268" s="21" t="s">
        <v>4214</v>
      </c>
      <c r="B268" s="21">
        <v>1990.0</v>
      </c>
      <c r="C268" s="21" t="s">
        <v>4777</v>
      </c>
      <c r="D268" s="21">
        <v>1.0</v>
      </c>
      <c r="E268" s="21">
        <v>3.0</v>
      </c>
      <c r="F268" s="21">
        <v>2540.39</v>
      </c>
      <c r="G268" s="21" t="s">
        <v>4767</v>
      </c>
      <c r="H268" s="21" t="s">
        <v>4767</v>
      </c>
      <c r="I268" s="21" t="s">
        <v>4769</v>
      </c>
    </row>
    <row r="269" ht="15.75" customHeight="1">
      <c r="A269" s="21" t="s">
        <v>4212</v>
      </c>
      <c r="B269" s="21">
        <v>1991.0</v>
      </c>
      <c r="C269" s="21" t="s">
        <v>4770</v>
      </c>
      <c r="D269" s="21">
        <v>17.0</v>
      </c>
      <c r="E269" s="21">
        <v>3.0</v>
      </c>
      <c r="F269" s="21">
        <v>2545.68</v>
      </c>
      <c r="G269" s="21" t="s">
        <v>4767</v>
      </c>
      <c r="H269" s="21" t="s">
        <v>4771</v>
      </c>
      <c r="I269" s="21" t="s">
        <v>4769</v>
      </c>
    </row>
    <row r="270" ht="15.75" customHeight="1">
      <c r="A270" s="21" t="s">
        <v>4210</v>
      </c>
      <c r="B270" s="21">
        <v>2002.0</v>
      </c>
      <c r="C270" s="21" t="s">
        <v>4777</v>
      </c>
      <c r="D270" s="21">
        <v>11.0</v>
      </c>
      <c r="E270" s="21">
        <v>2.0</v>
      </c>
      <c r="F270" s="21">
        <v>2566.47</v>
      </c>
      <c r="G270" s="21" t="s">
        <v>4767</v>
      </c>
      <c r="H270" s="21" t="s">
        <v>4768</v>
      </c>
      <c r="I270" s="21" t="s">
        <v>4769</v>
      </c>
    </row>
    <row r="271" ht="15.75" customHeight="1">
      <c r="A271" s="21" t="s">
        <v>4208</v>
      </c>
      <c r="B271" s="21">
        <v>2002.0</v>
      </c>
      <c r="C271" s="21" t="s">
        <v>4766</v>
      </c>
      <c r="D271" s="21">
        <v>20.0</v>
      </c>
      <c r="E271" s="21">
        <v>0.0</v>
      </c>
      <c r="F271" s="21">
        <v>2585.04</v>
      </c>
      <c r="G271" s="21" t="s">
        <v>4767</v>
      </c>
      <c r="H271" s="21" t="s">
        <v>4767</v>
      </c>
      <c r="I271" s="21" t="s">
        <v>4787</v>
      </c>
    </row>
    <row r="272" ht="15.75" customHeight="1">
      <c r="A272" s="21" t="s">
        <v>4206</v>
      </c>
      <c r="B272" s="21">
        <v>2001.0</v>
      </c>
      <c r="C272" s="21" t="s">
        <v>4777</v>
      </c>
      <c r="D272" s="21">
        <v>15.0</v>
      </c>
      <c r="E272" s="21">
        <v>1.0</v>
      </c>
      <c r="F272" s="21">
        <v>2585.27</v>
      </c>
      <c r="G272" s="21" t="s">
        <v>4767</v>
      </c>
      <c r="H272" s="21" t="s">
        <v>4768</v>
      </c>
      <c r="I272" s="21" t="s">
        <v>4778</v>
      </c>
    </row>
    <row r="273" ht="15.75" customHeight="1">
      <c r="A273" s="21" t="s">
        <v>4204</v>
      </c>
      <c r="B273" s="21">
        <v>2001.0</v>
      </c>
      <c r="C273" s="21" t="s">
        <v>4766</v>
      </c>
      <c r="D273" s="21">
        <v>28.0</v>
      </c>
      <c r="E273" s="21">
        <v>0.0</v>
      </c>
      <c r="F273" s="21">
        <v>2585.85</v>
      </c>
      <c r="G273" s="21" t="s">
        <v>4767</v>
      </c>
      <c r="H273" s="21" t="s">
        <v>4767</v>
      </c>
      <c r="I273" s="21" t="s">
        <v>4784</v>
      </c>
    </row>
    <row r="274" ht="15.75" customHeight="1">
      <c r="A274" s="21" t="s">
        <v>4202</v>
      </c>
      <c r="B274" s="21">
        <v>2001.0</v>
      </c>
      <c r="C274" s="21" t="s">
        <v>4776</v>
      </c>
      <c r="D274" s="21">
        <v>26.0</v>
      </c>
      <c r="E274" s="21">
        <v>1.0</v>
      </c>
      <c r="F274" s="21">
        <v>2597.78</v>
      </c>
      <c r="G274" s="21" t="s">
        <v>4767</v>
      </c>
      <c r="H274" s="21" t="s">
        <v>4771</v>
      </c>
      <c r="I274" s="21" t="s">
        <v>4778</v>
      </c>
    </row>
    <row r="275" ht="15.75" customHeight="1">
      <c r="A275" s="21" t="s">
        <v>4200</v>
      </c>
      <c r="B275" s="21">
        <v>1997.0</v>
      </c>
      <c r="C275" s="21" t="s">
        <v>4776</v>
      </c>
      <c r="D275" s="21">
        <v>26.0</v>
      </c>
      <c r="E275" s="21">
        <v>0.0</v>
      </c>
      <c r="F275" s="21">
        <v>2632.99</v>
      </c>
      <c r="G275" s="21" t="s">
        <v>4767</v>
      </c>
      <c r="H275" s="21" t="s">
        <v>4771</v>
      </c>
      <c r="I275" s="21" t="s">
        <v>4778</v>
      </c>
    </row>
    <row r="276" ht="15.75" customHeight="1">
      <c r="A276" s="21" t="s">
        <v>4198</v>
      </c>
      <c r="B276" s="21">
        <v>2000.0</v>
      </c>
      <c r="C276" s="21" t="s">
        <v>4772</v>
      </c>
      <c r="D276" s="21">
        <v>24.0</v>
      </c>
      <c r="E276" s="21">
        <v>1.0</v>
      </c>
      <c r="F276" s="21">
        <v>2639.04</v>
      </c>
      <c r="G276" s="21" t="s">
        <v>4767</v>
      </c>
      <c r="H276" s="21" t="s">
        <v>4767</v>
      </c>
      <c r="I276" s="21" t="s">
        <v>4774</v>
      </c>
    </row>
    <row r="277" ht="15.75" customHeight="1">
      <c r="A277" s="21" t="s">
        <v>4196</v>
      </c>
      <c r="B277" s="21">
        <v>2000.0</v>
      </c>
      <c r="C277" s="21" t="s">
        <v>4775</v>
      </c>
      <c r="D277" s="21">
        <v>9.0</v>
      </c>
      <c r="E277" s="21">
        <v>1.0</v>
      </c>
      <c r="F277" s="21">
        <v>2643.27</v>
      </c>
      <c r="G277" s="21" t="s">
        <v>4767</v>
      </c>
      <c r="H277" s="21" t="s">
        <v>4771</v>
      </c>
      <c r="I277" s="21" t="s">
        <v>4774</v>
      </c>
    </row>
    <row r="278" ht="15.75" customHeight="1">
      <c r="A278" s="21" t="s">
        <v>4194</v>
      </c>
      <c r="B278" s="21">
        <v>1996.0</v>
      </c>
      <c r="C278" s="21" t="s">
        <v>4776</v>
      </c>
      <c r="D278" s="21">
        <v>5.0</v>
      </c>
      <c r="E278" s="21">
        <v>0.0</v>
      </c>
      <c r="F278" s="21">
        <v>2680.95</v>
      </c>
      <c r="G278" s="21" t="s">
        <v>4768</v>
      </c>
      <c r="H278" s="21" t="s">
        <v>4767</v>
      </c>
      <c r="I278" s="21" t="s">
        <v>4774</v>
      </c>
    </row>
    <row r="279" ht="15.75" customHeight="1">
      <c r="A279" s="21" t="s">
        <v>4192</v>
      </c>
      <c r="B279" s="21">
        <v>1994.0</v>
      </c>
      <c r="C279" s="21" t="s">
        <v>4773</v>
      </c>
      <c r="D279" s="21">
        <v>17.0</v>
      </c>
      <c r="E279" s="21">
        <v>0.0</v>
      </c>
      <c r="F279" s="21">
        <v>2684.69</v>
      </c>
      <c r="G279" s="21" t="s">
        <v>4767</v>
      </c>
      <c r="H279" s="21" t="s">
        <v>4767</v>
      </c>
      <c r="I279" s="21" t="s">
        <v>4769</v>
      </c>
    </row>
    <row r="280" ht="15.75" customHeight="1">
      <c r="A280" s="21" t="s">
        <v>4190</v>
      </c>
      <c r="B280" s="21">
        <v>1994.0</v>
      </c>
      <c r="C280" s="21" t="s">
        <v>4777</v>
      </c>
      <c r="D280" s="21">
        <v>2.0</v>
      </c>
      <c r="E280" s="21">
        <v>0.0</v>
      </c>
      <c r="F280" s="21">
        <v>2689.5</v>
      </c>
      <c r="G280" s="21" t="s">
        <v>4768</v>
      </c>
      <c r="H280" s="21" t="s">
        <v>4767</v>
      </c>
      <c r="I280" s="21" t="s">
        <v>4769</v>
      </c>
    </row>
    <row r="281" ht="15.75" customHeight="1">
      <c r="A281" s="21" t="s">
        <v>4188</v>
      </c>
      <c r="B281" s="21">
        <v>1999.0</v>
      </c>
      <c r="C281" s="21" t="s">
        <v>4772</v>
      </c>
      <c r="D281" s="21">
        <v>11.0</v>
      </c>
      <c r="E281" s="21">
        <v>0.0</v>
      </c>
      <c r="F281" s="21">
        <v>2690.11</v>
      </c>
      <c r="G281" s="21" t="s">
        <v>4767</v>
      </c>
      <c r="H281" s="21" t="s">
        <v>4767</v>
      </c>
      <c r="I281" s="21" t="s">
        <v>4774</v>
      </c>
    </row>
    <row r="282" ht="15.75" customHeight="1">
      <c r="A282" s="21" t="s">
        <v>4186</v>
      </c>
      <c r="B282" s="21">
        <v>1996.0</v>
      </c>
      <c r="C282" s="21" t="s">
        <v>4772</v>
      </c>
      <c r="D282" s="21">
        <v>13.0</v>
      </c>
      <c r="E282" s="21">
        <v>0.0</v>
      </c>
      <c r="F282" s="21">
        <v>2699.57</v>
      </c>
      <c r="G282" s="21" t="s">
        <v>4767</v>
      </c>
      <c r="H282" s="21" t="s">
        <v>4771</v>
      </c>
      <c r="I282" s="21" t="s">
        <v>4774</v>
      </c>
    </row>
    <row r="283" ht="15.75" customHeight="1">
      <c r="A283" s="21" t="s">
        <v>4184</v>
      </c>
      <c r="B283" s="21">
        <v>2003.0</v>
      </c>
      <c r="C283" s="21" t="s">
        <v>4766</v>
      </c>
      <c r="D283" s="21">
        <v>17.0</v>
      </c>
      <c r="E283" s="21">
        <v>1.0</v>
      </c>
      <c r="F283" s="21">
        <v>2709.11</v>
      </c>
      <c r="G283" s="21" t="s">
        <v>4767</v>
      </c>
      <c r="H283" s="21" t="s">
        <v>4767</v>
      </c>
      <c r="I283" s="21" t="s">
        <v>4774</v>
      </c>
    </row>
    <row r="284" ht="15.75" customHeight="1">
      <c r="A284" s="21" t="s">
        <v>4182</v>
      </c>
      <c r="B284" s="21">
        <v>2003.0</v>
      </c>
      <c r="C284" s="21" t="s">
        <v>4770</v>
      </c>
      <c r="D284" s="21">
        <v>21.0</v>
      </c>
      <c r="E284" s="21">
        <v>1.0</v>
      </c>
      <c r="F284" s="21">
        <v>2709.24</v>
      </c>
      <c r="G284" s="21" t="s">
        <v>4767</v>
      </c>
      <c r="H284" s="21" t="s">
        <v>4767</v>
      </c>
      <c r="I284" s="21" t="s">
        <v>4774</v>
      </c>
    </row>
    <row r="285" ht="15.75" customHeight="1">
      <c r="A285" s="21" t="s">
        <v>4180</v>
      </c>
      <c r="B285" s="21">
        <v>2003.0</v>
      </c>
      <c r="C285" s="21" t="s">
        <v>4775</v>
      </c>
      <c r="D285" s="21">
        <v>1.0</v>
      </c>
      <c r="E285" s="21">
        <v>1.0</v>
      </c>
      <c r="F285" s="21">
        <v>2710.83</v>
      </c>
      <c r="G285" s="21" t="s">
        <v>4767</v>
      </c>
      <c r="H285" s="21" t="s">
        <v>4768</v>
      </c>
      <c r="I285" s="21" t="s">
        <v>4774</v>
      </c>
    </row>
    <row r="286" ht="15.75" customHeight="1">
      <c r="A286" s="21" t="s">
        <v>4178</v>
      </c>
      <c r="B286" s="21">
        <v>2003.0</v>
      </c>
      <c r="C286" s="21" t="s">
        <v>4776</v>
      </c>
      <c r="D286" s="21">
        <v>6.0</v>
      </c>
      <c r="E286" s="21">
        <v>1.0</v>
      </c>
      <c r="F286" s="21">
        <v>2719.28</v>
      </c>
      <c r="G286" s="21" t="s">
        <v>4767</v>
      </c>
      <c r="H286" s="21" t="s">
        <v>4767</v>
      </c>
      <c r="I286" s="21" t="s">
        <v>4774</v>
      </c>
    </row>
    <row r="287" ht="15.75" customHeight="1">
      <c r="A287" s="21" t="s">
        <v>4176</v>
      </c>
      <c r="B287" s="21">
        <v>1997.0</v>
      </c>
      <c r="C287" s="21" t="s">
        <v>4777</v>
      </c>
      <c r="D287" s="21">
        <v>30.0</v>
      </c>
      <c r="E287" s="21">
        <v>0.0</v>
      </c>
      <c r="F287" s="21">
        <v>2721.32</v>
      </c>
      <c r="G287" s="21" t="s">
        <v>4771</v>
      </c>
      <c r="H287" s="21" t="s">
        <v>4768</v>
      </c>
      <c r="I287" s="21" t="s">
        <v>4786</v>
      </c>
    </row>
    <row r="288" ht="15.75" customHeight="1">
      <c r="A288" s="21" t="s">
        <v>4174</v>
      </c>
      <c r="B288" s="21">
        <v>1988.0</v>
      </c>
      <c r="C288" s="21" t="s">
        <v>4776</v>
      </c>
      <c r="D288" s="21">
        <v>20.0</v>
      </c>
      <c r="E288" s="21">
        <v>3.0</v>
      </c>
      <c r="F288" s="21">
        <v>2726.06</v>
      </c>
      <c r="G288" s="21" t="s">
        <v>4767</v>
      </c>
      <c r="H288" s="21" t="s">
        <v>4767</v>
      </c>
      <c r="I288" s="21" t="s">
        <v>4769</v>
      </c>
    </row>
    <row r="289" ht="15.75" customHeight="1">
      <c r="A289" s="21" t="s">
        <v>4172</v>
      </c>
      <c r="B289" s="21">
        <v>1997.0</v>
      </c>
      <c r="C289" s="21" t="s">
        <v>4777</v>
      </c>
      <c r="D289" s="21">
        <v>6.0</v>
      </c>
      <c r="E289" s="21">
        <v>0.0</v>
      </c>
      <c r="F289" s="21">
        <v>2727.4</v>
      </c>
      <c r="G289" s="21" t="s">
        <v>4768</v>
      </c>
      <c r="H289" s="21" t="s">
        <v>4768</v>
      </c>
      <c r="I289" s="21" t="s">
        <v>4781</v>
      </c>
    </row>
    <row r="290" ht="15.75" customHeight="1">
      <c r="A290" s="21" t="s">
        <v>4170</v>
      </c>
      <c r="B290" s="21">
        <v>2003.0</v>
      </c>
      <c r="C290" s="21" t="s">
        <v>4775</v>
      </c>
      <c r="D290" s="21">
        <v>3.0</v>
      </c>
      <c r="E290" s="21">
        <v>1.0</v>
      </c>
      <c r="F290" s="21">
        <v>2730.11</v>
      </c>
      <c r="G290" s="21" t="s">
        <v>4767</v>
      </c>
      <c r="H290" s="21" t="s">
        <v>4768</v>
      </c>
      <c r="I290" s="21" t="s">
        <v>4774</v>
      </c>
    </row>
    <row r="291" ht="15.75" customHeight="1">
      <c r="A291" s="21" t="s">
        <v>4168</v>
      </c>
      <c r="B291" s="21">
        <v>2000.0</v>
      </c>
      <c r="C291" s="21" t="s">
        <v>4775</v>
      </c>
      <c r="D291" s="21">
        <v>17.0</v>
      </c>
      <c r="E291" s="21">
        <v>0.0</v>
      </c>
      <c r="F291" s="21">
        <v>2731.91</v>
      </c>
      <c r="G291" s="21" t="s">
        <v>4767</v>
      </c>
      <c r="H291" s="21" t="s">
        <v>4768</v>
      </c>
      <c r="I291" s="21" t="s">
        <v>4784</v>
      </c>
    </row>
    <row r="292" ht="15.75" customHeight="1">
      <c r="A292" s="21" t="s">
        <v>4166</v>
      </c>
      <c r="B292" s="21">
        <v>2000.0</v>
      </c>
      <c r="C292" s="21" t="s">
        <v>4777</v>
      </c>
      <c r="D292" s="21">
        <v>3.0</v>
      </c>
      <c r="E292" s="21">
        <v>0.0</v>
      </c>
      <c r="F292" s="21">
        <v>2741.95</v>
      </c>
      <c r="G292" s="21" t="s">
        <v>4767</v>
      </c>
      <c r="H292" s="21" t="s">
        <v>4768</v>
      </c>
      <c r="I292" s="21" t="s">
        <v>4784</v>
      </c>
    </row>
    <row r="293" ht="15.75" customHeight="1">
      <c r="A293" s="21" t="s">
        <v>4164</v>
      </c>
      <c r="B293" s="21">
        <v>2000.0</v>
      </c>
      <c r="C293" s="21" t="s">
        <v>4777</v>
      </c>
      <c r="D293" s="21">
        <v>11.0</v>
      </c>
      <c r="E293" s="21">
        <v>0.0</v>
      </c>
      <c r="F293" s="21">
        <v>2755.02</v>
      </c>
      <c r="G293" s="21" t="s">
        <v>4767</v>
      </c>
      <c r="H293" s="21" t="s">
        <v>4771</v>
      </c>
      <c r="I293" s="21" t="s">
        <v>4784</v>
      </c>
    </row>
    <row r="294" ht="15.75" customHeight="1">
      <c r="A294" s="21" t="s">
        <v>4162</v>
      </c>
      <c r="B294" s="21">
        <v>1997.0</v>
      </c>
      <c r="C294" s="21" t="s">
        <v>4776</v>
      </c>
      <c r="D294" s="21">
        <v>10.0</v>
      </c>
      <c r="E294" s="21">
        <v>0.0</v>
      </c>
      <c r="F294" s="21">
        <v>2758.99</v>
      </c>
      <c r="G294" s="21" t="s">
        <v>4767</v>
      </c>
      <c r="H294" s="21" t="s">
        <v>4771</v>
      </c>
      <c r="I294" s="21" t="s">
        <v>4774</v>
      </c>
    </row>
    <row r="295" ht="15.75" customHeight="1">
      <c r="A295" s="21" t="s">
        <v>4160</v>
      </c>
      <c r="B295" s="21">
        <v>2004.0</v>
      </c>
      <c r="C295" s="21" t="s">
        <v>4770</v>
      </c>
      <c r="D295" s="21">
        <v>14.0</v>
      </c>
      <c r="E295" s="21">
        <v>0.0</v>
      </c>
      <c r="F295" s="21">
        <v>2773.46</v>
      </c>
      <c r="G295" s="21" t="s">
        <v>4767</v>
      </c>
      <c r="H295" s="21" t="s">
        <v>4771</v>
      </c>
      <c r="I295" s="21" t="s">
        <v>4787</v>
      </c>
    </row>
    <row r="296" ht="15.75" customHeight="1">
      <c r="A296" s="21" t="s">
        <v>4757</v>
      </c>
      <c r="B296" s="21">
        <v>1999.0</v>
      </c>
      <c r="C296" s="21" t="s">
        <v>4772</v>
      </c>
      <c r="D296" s="21">
        <v>9.0</v>
      </c>
      <c r="E296" s="21">
        <v>1.0</v>
      </c>
      <c r="F296" s="21">
        <v>2775.19</v>
      </c>
      <c r="G296" s="21" t="s">
        <v>4767</v>
      </c>
      <c r="H296" s="21" t="s">
        <v>4771</v>
      </c>
      <c r="I296" s="21" t="s">
        <v>4774</v>
      </c>
    </row>
    <row r="297" ht="15.75" customHeight="1">
      <c r="A297" s="21" t="s">
        <v>4158</v>
      </c>
      <c r="B297" s="21">
        <v>1999.0</v>
      </c>
      <c r="C297" s="21" t="s">
        <v>4776</v>
      </c>
      <c r="D297" s="21">
        <v>29.0</v>
      </c>
      <c r="E297" s="21">
        <v>1.0</v>
      </c>
      <c r="F297" s="21">
        <v>2775.19</v>
      </c>
      <c r="G297" s="21" t="s">
        <v>4767</v>
      </c>
      <c r="H297" s="21" t="s">
        <v>4771</v>
      </c>
      <c r="I297" s="21" t="s">
        <v>4774</v>
      </c>
    </row>
    <row r="298" ht="15.75" customHeight="1">
      <c r="A298" s="21" t="s">
        <v>4156</v>
      </c>
      <c r="B298" s="21">
        <v>1999.0</v>
      </c>
      <c r="C298" s="21" t="s">
        <v>4775</v>
      </c>
      <c r="D298" s="21">
        <v>24.0</v>
      </c>
      <c r="E298" s="21">
        <v>1.0</v>
      </c>
      <c r="F298" s="21">
        <v>2789.06</v>
      </c>
      <c r="G298" s="21" t="s">
        <v>4767</v>
      </c>
      <c r="H298" s="21" t="s">
        <v>4768</v>
      </c>
      <c r="I298" s="21" t="s">
        <v>4774</v>
      </c>
    </row>
    <row r="299" ht="15.75" customHeight="1">
      <c r="A299" s="21" t="s">
        <v>4154</v>
      </c>
      <c r="B299" s="21">
        <v>2004.0</v>
      </c>
      <c r="C299" s="21" t="s">
        <v>4776</v>
      </c>
      <c r="D299" s="21">
        <v>4.0</v>
      </c>
      <c r="E299" s="21">
        <v>2.0</v>
      </c>
      <c r="F299" s="21">
        <v>2801.26</v>
      </c>
      <c r="G299" s="21" t="s">
        <v>4767</v>
      </c>
      <c r="H299" s="21" t="s">
        <v>4768</v>
      </c>
      <c r="I299" s="21" t="s">
        <v>4769</v>
      </c>
    </row>
    <row r="300" ht="15.75" customHeight="1">
      <c r="A300" s="21" t="s">
        <v>4152</v>
      </c>
      <c r="B300" s="21">
        <v>2003.0</v>
      </c>
      <c r="C300" s="21" t="s">
        <v>4773</v>
      </c>
      <c r="D300" s="21">
        <v>23.0</v>
      </c>
      <c r="E300" s="21">
        <v>2.0</v>
      </c>
      <c r="F300" s="21">
        <v>2803.7</v>
      </c>
      <c r="G300" s="21" t="s">
        <v>4767</v>
      </c>
      <c r="H300" s="21" t="s">
        <v>4771</v>
      </c>
      <c r="I300" s="21" t="s">
        <v>4774</v>
      </c>
    </row>
    <row r="301" ht="15.75" customHeight="1">
      <c r="A301" s="21" t="s">
        <v>4150</v>
      </c>
      <c r="B301" s="21">
        <v>2000.0</v>
      </c>
      <c r="C301" s="21" t="s">
        <v>4777</v>
      </c>
      <c r="D301" s="21">
        <v>1.0</v>
      </c>
      <c r="E301" s="21">
        <v>0.0</v>
      </c>
      <c r="F301" s="21">
        <v>2819.51</v>
      </c>
      <c r="G301" s="21" t="s">
        <v>4767</v>
      </c>
      <c r="H301" s="21" t="s">
        <v>4768</v>
      </c>
      <c r="I301" s="21" t="s">
        <v>4778</v>
      </c>
    </row>
    <row r="302" ht="15.75" customHeight="1">
      <c r="A302" s="21" t="s">
        <v>4148</v>
      </c>
      <c r="B302" s="21">
        <v>1998.0</v>
      </c>
      <c r="C302" s="21" t="s">
        <v>4770</v>
      </c>
      <c r="D302" s="21">
        <v>15.0</v>
      </c>
      <c r="E302" s="21">
        <v>0.0</v>
      </c>
      <c r="F302" s="21">
        <v>2842.76</v>
      </c>
      <c r="G302" s="21" t="s">
        <v>4767</v>
      </c>
      <c r="H302" s="21" t="s">
        <v>4768</v>
      </c>
      <c r="I302" s="21" t="s">
        <v>4774</v>
      </c>
    </row>
    <row r="303" ht="15.75" customHeight="1">
      <c r="A303" s="21" t="s">
        <v>4146</v>
      </c>
      <c r="B303" s="21">
        <v>1998.0</v>
      </c>
      <c r="C303" s="21" t="s">
        <v>4772</v>
      </c>
      <c r="D303" s="21">
        <v>17.0</v>
      </c>
      <c r="E303" s="21">
        <v>0.0</v>
      </c>
      <c r="F303" s="21">
        <v>2850.68</v>
      </c>
      <c r="G303" s="21" t="s">
        <v>4767</v>
      </c>
      <c r="H303" s="21" t="s">
        <v>4768</v>
      </c>
      <c r="I303" s="21" t="s">
        <v>4774</v>
      </c>
    </row>
    <row r="304" ht="15.75" customHeight="1">
      <c r="A304" s="21" t="s">
        <v>4144</v>
      </c>
      <c r="B304" s="21">
        <v>1998.0</v>
      </c>
      <c r="C304" s="21" t="s">
        <v>4773</v>
      </c>
      <c r="D304" s="21">
        <v>4.0</v>
      </c>
      <c r="E304" s="21">
        <v>0.0</v>
      </c>
      <c r="F304" s="21">
        <v>2855.44</v>
      </c>
      <c r="G304" s="21" t="s">
        <v>4767</v>
      </c>
      <c r="H304" s="21" t="s">
        <v>4768</v>
      </c>
      <c r="I304" s="21" t="s">
        <v>4774</v>
      </c>
    </row>
    <row r="305" ht="15.75" customHeight="1">
      <c r="A305" s="21" t="s">
        <v>4142</v>
      </c>
      <c r="B305" s="21">
        <v>1993.0</v>
      </c>
      <c r="C305" s="21" t="s">
        <v>4770</v>
      </c>
      <c r="D305" s="21">
        <v>1.0</v>
      </c>
      <c r="E305" s="21">
        <v>0.0</v>
      </c>
      <c r="F305" s="21">
        <v>2866.09</v>
      </c>
      <c r="G305" s="21" t="s">
        <v>4768</v>
      </c>
      <c r="H305" s="21" t="s">
        <v>4768</v>
      </c>
      <c r="I305" s="21" t="s">
        <v>4778</v>
      </c>
    </row>
    <row r="306" ht="15.75" customHeight="1">
      <c r="A306" s="21" t="s">
        <v>4140</v>
      </c>
      <c r="B306" s="21">
        <v>1993.0</v>
      </c>
      <c r="C306" s="21" t="s">
        <v>4776</v>
      </c>
      <c r="D306" s="21">
        <v>12.0</v>
      </c>
      <c r="E306" s="21">
        <v>0.0</v>
      </c>
      <c r="F306" s="21">
        <v>2867.12</v>
      </c>
      <c r="G306" s="21" t="s">
        <v>4771</v>
      </c>
      <c r="H306" s="21" t="s">
        <v>4768</v>
      </c>
      <c r="I306" s="21" t="s">
        <v>4769</v>
      </c>
    </row>
    <row r="307" ht="15.75" customHeight="1">
      <c r="A307" s="21" t="s">
        <v>4138</v>
      </c>
      <c r="B307" s="21">
        <v>1996.0</v>
      </c>
      <c r="C307" s="21" t="s">
        <v>4772</v>
      </c>
      <c r="D307" s="21">
        <v>21.0</v>
      </c>
      <c r="E307" s="21">
        <v>0.0</v>
      </c>
      <c r="F307" s="21">
        <v>2897.32</v>
      </c>
      <c r="G307" s="21" t="s">
        <v>4768</v>
      </c>
      <c r="H307" s="21" t="s">
        <v>4768</v>
      </c>
      <c r="I307" s="21" t="s">
        <v>4781</v>
      </c>
    </row>
    <row r="308" ht="15.75" customHeight="1">
      <c r="A308" s="21" t="s">
        <v>4136</v>
      </c>
      <c r="B308" s="21">
        <v>2000.0</v>
      </c>
      <c r="C308" s="21" t="s">
        <v>4766</v>
      </c>
      <c r="D308" s="21">
        <v>14.0</v>
      </c>
      <c r="E308" s="21">
        <v>0.0</v>
      </c>
      <c r="F308" s="21">
        <v>2897.46</v>
      </c>
      <c r="G308" s="21" t="s">
        <v>4767</v>
      </c>
      <c r="H308" s="21" t="s">
        <v>4771</v>
      </c>
      <c r="I308" s="21" t="s">
        <v>4774</v>
      </c>
    </row>
    <row r="309" ht="15.75" customHeight="1">
      <c r="A309" s="21" t="s">
        <v>4134</v>
      </c>
      <c r="B309" s="21">
        <v>1999.0</v>
      </c>
      <c r="C309" s="21" t="s">
        <v>4770</v>
      </c>
      <c r="D309" s="21">
        <v>1.0</v>
      </c>
      <c r="E309" s="21">
        <v>0.0</v>
      </c>
      <c r="F309" s="21">
        <v>2899.49</v>
      </c>
      <c r="G309" s="21" t="s">
        <v>4767</v>
      </c>
      <c r="H309" s="21" t="s">
        <v>4767</v>
      </c>
      <c r="I309" s="21" t="s">
        <v>4784</v>
      </c>
    </row>
    <row r="310" ht="15.75" customHeight="1">
      <c r="A310" s="21" t="s">
        <v>4132</v>
      </c>
      <c r="B310" s="21">
        <v>1996.0</v>
      </c>
      <c r="C310" s="21" t="s">
        <v>4777</v>
      </c>
      <c r="D310" s="21">
        <v>24.0</v>
      </c>
      <c r="E310" s="21">
        <v>1.0</v>
      </c>
      <c r="F310" s="21">
        <v>2902.91</v>
      </c>
      <c r="G310" s="21" t="s">
        <v>4767</v>
      </c>
      <c r="H310" s="21" t="s">
        <v>4767</v>
      </c>
      <c r="I310" s="21" t="s">
        <v>4769</v>
      </c>
    </row>
    <row r="311" ht="15.75" customHeight="1">
      <c r="A311" s="21" t="s">
        <v>4130</v>
      </c>
      <c r="B311" s="21">
        <v>1996.0</v>
      </c>
      <c r="C311" s="21" t="s">
        <v>4772</v>
      </c>
      <c r="D311" s="21">
        <v>13.0</v>
      </c>
      <c r="E311" s="21">
        <v>1.0</v>
      </c>
      <c r="F311" s="21">
        <v>2904.09</v>
      </c>
      <c r="G311" s="21" t="s">
        <v>4767</v>
      </c>
      <c r="H311" s="21" t="s">
        <v>4767</v>
      </c>
      <c r="I311" s="21" t="s">
        <v>4778</v>
      </c>
    </row>
    <row r="312" ht="15.75" customHeight="1">
      <c r="A312" s="21" t="s">
        <v>4128</v>
      </c>
      <c r="B312" s="21">
        <v>2003.0</v>
      </c>
      <c r="C312" s="21" t="s">
        <v>4772</v>
      </c>
      <c r="D312" s="21">
        <v>5.0</v>
      </c>
      <c r="E312" s="21">
        <v>2.0</v>
      </c>
      <c r="F312" s="21">
        <v>2913.57</v>
      </c>
      <c r="G312" s="21" t="s">
        <v>4767</v>
      </c>
      <c r="H312" s="21" t="s">
        <v>4767</v>
      </c>
      <c r="I312" s="21" t="s">
        <v>4778</v>
      </c>
    </row>
    <row r="313" ht="15.75" customHeight="1">
      <c r="A313" s="21" t="s">
        <v>4126</v>
      </c>
      <c r="B313" s="21">
        <v>1996.0</v>
      </c>
      <c r="C313" s="21" t="s">
        <v>4772</v>
      </c>
      <c r="D313" s="21">
        <v>30.0</v>
      </c>
      <c r="E313" s="21">
        <v>1.0</v>
      </c>
      <c r="F313" s="21">
        <v>2927.06</v>
      </c>
      <c r="G313" s="21" t="s">
        <v>4767</v>
      </c>
      <c r="H313" s="21" t="s">
        <v>4767</v>
      </c>
      <c r="I313" s="21" t="s">
        <v>4769</v>
      </c>
    </row>
    <row r="314" ht="15.75" customHeight="1">
      <c r="A314" s="21" t="s">
        <v>4124</v>
      </c>
      <c r="B314" s="21">
        <v>2002.0</v>
      </c>
      <c r="C314" s="21" t="s">
        <v>4773</v>
      </c>
      <c r="D314" s="21">
        <v>30.0</v>
      </c>
      <c r="E314" s="21">
        <v>0.0</v>
      </c>
      <c r="F314" s="21">
        <v>2943.41</v>
      </c>
      <c r="G314" s="21" t="s">
        <v>4767</v>
      </c>
      <c r="H314" s="21" t="s">
        <v>4768</v>
      </c>
      <c r="I314" s="21" t="s">
        <v>4774</v>
      </c>
    </row>
    <row r="315" ht="15.75" customHeight="1">
      <c r="A315" s="21" t="s">
        <v>4122</v>
      </c>
      <c r="B315" s="21">
        <v>1995.0</v>
      </c>
      <c r="C315" s="21" t="s">
        <v>4773</v>
      </c>
      <c r="D315" s="21">
        <v>24.0</v>
      </c>
      <c r="E315" s="21">
        <v>0.0</v>
      </c>
      <c r="F315" s="21">
        <v>2974.13</v>
      </c>
      <c r="G315" s="21" t="s">
        <v>4767</v>
      </c>
      <c r="H315" s="21" t="s">
        <v>4771</v>
      </c>
      <c r="I315" s="21" t="s">
        <v>4778</v>
      </c>
    </row>
    <row r="316" ht="15.75" customHeight="1">
      <c r="A316" s="21" t="s">
        <v>4120</v>
      </c>
      <c r="B316" s="21">
        <v>1987.0</v>
      </c>
      <c r="C316" s="21" t="s">
        <v>4772</v>
      </c>
      <c r="D316" s="21">
        <v>18.0</v>
      </c>
      <c r="E316" s="21">
        <v>3.0</v>
      </c>
      <c r="F316" s="21">
        <v>2979.52</v>
      </c>
      <c r="G316" s="21" t="s">
        <v>4767</v>
      </c>
      <c r="H316" s="21" t="s">
        <v>4768</v>
      </c>
      <c r="I316" s="21" t="s">
        <v>4769</v>
      </c>
    </row>
    <row r="317" ht="15.75" customHeight="1">
      <c r="A317" s="21" t="s">
        <v>4118</v>
      </c>
      <c r="B317" s="21">
        <v>1991.0</v>
      </c>
      <c r="C317" s="21" t="s">
        <v>4770</v>
      </c>
      <c r="D317" s="21">
        <v>20.0</v>
      </c>
      <c r="E317" s="21">
        <v>3.0</v>
      </c>
      <c r="F317" s="21">
        <v>2985.67</v>
      </c>
      <c r="G317" s="21" t="s">
        <v>4767</v>
      </c>
      <c r="H317" s="21" t="s">
        <v>4767</v>
      </c>
      <c r="I317" s="21" t="s">
        <v>4769</v>
      </c>
    </row>
    <row r="318" ht="15.75" customHeight="1">
      <c r="A318" s="21" t="s">
        <v>4116</v>
      </c>
      <c r="B318" s="21">
        <v>2002.0</v>
      </c>
      <c r="C318" s="21" t="s">
        <v>4775</v>
      </c>
      <c r="D318" s="21">
        <v>15.0</v>
      </c>
      <c r="E318" s="21">
        <v>0.0</v>
      </c>
      <c r="F318" s="21">
        <v>3012.22</v>
      </c>
      <c r="G318" s="21" t="s">
        <v>4767</v>
      </c>
      <c r="H318" s="21" t="s">
        <v>4768</v>
      </c>
      <c r="I318" s="21" t="s">
        <v>4774</v>
      </c>
    </row>
    <row r="319" ht="15.75" customHeight="1">
      <c r="A319" s="21" t="s">
        <v>4114</v>
      </c>
      <c r="B319" s="21">
        <v>1988.0</v>
      </c>
      <c r="C319" s="21" t="s">
        <v>4773</v>
      </c>
      <c r="D319" s="21">
        <v>28.0</v>
      </c>
      <c r="E319" s="21">
        <v>3.0</v>
      </c>
      <c r="F319" s="21">
        <v>3018.04</v>
      </c>
      <c r="G319" s="21" t="s">
        <v>4767</v>
      </c>
      <c r="H319" s="21" t="s">
        <v>4767</v>
      </c>
      <c r="I319" s="21" t="s">
        <v>4774</v>
      </c>
    </row>
    <row r="320" ht="15.75" customHeight="1">
      <c r="A320" s="21" t="s">
        <v>4112</v>
      </c>
      <c r="B320" s="21">
        <v>1997.0</v>
      </c>
      <c r="C320" s="21" t="s">
        <v>4775</v>
      </c>
      <c r="D320" s="21">
        <v>19.0</v>
      </c>
      <c r="E320" s="21">
        <v>0.0</v>
      </c>
      <c r="F320" s="21">
        <v>3021.81</v>
      </c>
      <c r="G320" s="21" t="s">
        <v>4767</v>
      </c>
      <c r="H320" s="21" t="s">
        <v>4768</v>
      </c>
      <c r="I320" s="21" t="s">
        <v>4774</v>
      </c>
    </row>
    <row r="321" ht="15.75" customHeight="1">
      <c r="A321" s="21" t="s">
        <v>4110</v>
      </c>
      <c r="B321" s="21">
        <v>1998.0</v>
      </c>
      <c r="C321" s="21" t="s">
        <v>4773</v>
      </c>
      <c r="D321" s="21">
        <v>15.0</v>
      </c>
      <c r="E321" s="21">
        <v>0.0</v>
      </c>
      <c r="F321" s="21">
        <v>3044.21</v>
      </c>
      <c r="G321" s="21" t="s">
        <v>4767</v>
      </c>
      <c r="H321" s="21" t="s">
        <v>4768</v>
      </c>
      <c r="I321" s="21" t="s">
        <v>4784</v>
      </c>
    </row>
    <row r="322" ht="15.75" customHeight="1">
      <c r="A322" s="21" t="s">
        <v>4108</v>
      </c>
      <c r="B322" s="21">
        <v>1998.0</v>
      </c>
      <c r="C322" s="21" t="s">
        <v>4776</v>
      </c>
      <c r="D322" s="21">
        <v>9.0</v>
      </c>
      <c r="E322" s="21">
        <v>0.0</v>
      </c>
      <c r="F322" s="21">
        <v>3046.06</v>
      </c>
      <c r="G322" s="21" t="s">
        <v>4767</v>
      </c>
      <c r="H322" s="21" t="s">
        <v>4771</v>
      </c>
      <c r="I322" s="21" t="s">
        <v>4785</v>
      </c>
    </row>
    <row r="323" ht="15.75" customHeight="1">
      <c r="A323" s="21" t="s">
        <v>4106</v>
      </c>
      <c r="B323" s="21">
        <v>1997.0</v>
      </c>
      <c r="C323" s="21" t="s">
        <v>4775</v>
      </c>
      <c r="D323" s="21">
        <v>22.0</v>
      </c>
      <c r="E323" s="21">
        <v>0.0</v>
      </c>
      <c r="F323" s="21">
        <v>3051.73</v>
      </c>
      <c r="G323" s="21" t="s">
        <v>4767</v>
      </c>
      <c r="H323" s="21" t="s">
        <v>4767</v>
      </c>
      <c r="I323" s="21" t="s">
        <v>4778</v>
      </c>
    </row>
    <row r="324" ht="15.75" customHeight="1">
      <c r="A324" s="21" t="s">
        <v>4104</v>
      </c>
      <c r="B324" s="21">
        <v>2002.0</v>
      </c>
      <c r="C324" s="21" t="s">
        <v>4772</v>
      </c>
      <c r="D324" s="21">
        <v>21.0</v>
      </c>
      <c r="E324" s="21">
        <v>2.0</v>
      </c>
      <c r="F324" s="21">
        <v>3056.39</v>
      </c>
      <c r="G324" s="21" t="s">
        <v>4767</v>
      </c>
      <c r="H324" s="21" t="s">
        <v>4768</v>
      </c>
      <c r="I324" s="21" t="s">
        <v>4769</v>
      </c>
    </row>
    <row r="325" ht="15.75" customHeight="1">
      <c r="A325" s="21" t="s">
        <v>4102</v>
      </c>
      <c r="B325" s="21">
        <v>1994.0</v>
      </c>
      <c r="C325" s="21" t="s">
        <v>4773</v>
      </c>
      <c r="D325" s="21">
        <v>26.0</v>
      </c>
      <c r="E325" s="21">
        <v>0.0</v>
      </c>
      <c r="F325" s="21">
        <v>3062.51</v>
      </c>
      <c r="G325" s="21" t="s">
        <v>4768</v>
      </c>
      <c r="H325" s="21" t="s">
        <v>4771</v>
      </c>
      <c r="I325" s="21" t="s">
        <v>4774</v>
      </c>
    </row>
    <row r="326" ht="15.75" customHeight="1">
      <c r="A326" s="21" t="s">
        <v>4100</v>
      </c>
      <c r="B326" s="21">
        <v>1989.0</v>
      </c>
      <c r="C326" s="21" t="s">
        <v>4777</v>
      </c>
      <c r="D326" s="21">
        <v>1.0</v>
      </c>
      <c r="E326" s="21">
        <v>3.0</v>
      </c>
      <c r="F326" s="21">
        <v>3065.49</v>
      </c>
      <c r="G326" s="21" t="s">
        <v>4767</v>
      </c>
      <c r="H326" s="21" t="s">
        <v>4771</v>
      </c>
      <c r="I326" s="21" t="s">
        <v>4774</v>
      </c>
    </row>
    <row r="327" ht="15.75" customHeight="1">
      <c r="A327" s="21" t="s">
        <v>4098</v>
      </c>
      <c r="B327" s="21">
        <v>1995.0</v>
      </c>
      <c r="C327" s="21" t="s">
        <v>4773</v>
      </c>
      <c r="D327" s="21">
        <v>10.0</v>
      </c>
      <c r="E327" s="21">
        <v>0.0</v>
      </c>
      <c r="F327" s="21">
        <v>3070.81</v>
      </c>
      <c r="G327" s="21" t="s">
        <v>4768</v>
      </c>
      <c r="H327" s="21" t="s">
        <v>4771</v>
      </c>
      <c r="I327" s="21" t="s">
        <v>4788</v>
      </c>
    </row>
    <row r="328" ht="15.75" customHeight="1">
      <c r="A328" s="21" t="s">
        <v>4096</v>
      </c>
      <c r="B328" s="21">
        <v>2001.0</v>
      </c>
      <c r="C328" s="21" t="s">
        <v>4777</v>
      </c>
      <c r="D328" s="21">
        <v>13.0</v>
      </c>
      <c r="E328" s="21">
        <v>2.0</v>
      </c>
      <c r="F328" s="21">
        <v>3077.1</v>
      </c>
      <c r="G328" s="21" t="s">
        <v>4767</v>
      </c>
      <c r="H328" s="21" t="s">
        <v>4771</v>
      </c>
      <c r="I328" s="21" t="s">
        <v>4774</v>
      </c>
    </row>
    <row r="329" ht="15.75" customHeight="1">
      <c r="A329" s="21" t="s">
        <v>4094</v>
      </c>
      <c r="B329" s="21">
        <v>1987.0</v>
      </c>
      <c r="C329" s="21" t="s">
        <v>4776</v>
      </c>
      <c r="D329" s="21">
        <v>1.0</v>
      </c>
      <c r="E329" s="21">
        <v>3.0</v>
      </c>
      <c r="F329" s="21">
        <v>3088.06</v>
      </c>
      <c r="G329" s="21" t="s">
        <v>4767</v>
      </c>
      <c r="H329" s="21" t="s">
        <v>4767</v>
      </c>
      <c r="I329" s="21" t="s">
        <v>4769</v>
      </c>
    </row>
    <row r="330" ht="15.75" customHeight="1">
      <c r="A330" s="21" t="s">
        <v>4092</v>
      </c>
      <c r="B330" s="21">
        <v>1999.0</v>
      </c>
      <c r="C330" s="21" t="s">
        <v>4772</v>
      </c>
      <c r="D330" s="21">
        <v>25.0</v>
      </c>
      <c r="E330" s="21">
        <v>0.0</v>
      </c>
      <c r="F330" s="21">
        <v>3128.35</v>
      </c>
      <c r="G330" s="21" t="s">
        <v>4767</v>
      </c>
      <c r="H330" s="21" t="s">
        <v>4768</v>
      </c>
      <c r="I330" s="21" t="s">
        <v>4787</v>
      </c>
    </row>
    <row r="331" ht="15.75" customHeight="1">
      <c r="A331" s="21" t="s">
        <v>4090</v>
      </c>
      <c r="B331" s="21">
        <v>1994.0</v>
      </c>
      <c r="C331" s="21" t="s">
        <v>4766</v>
      </c>
      <c r="D331" s="21">
        <v>10.0</v>
      </c>
      <c r="E331" s="21">
        <v>0.0</v>
      </c>
      <c r="F331" s="21">
        <v>3161.45</v>
      </c>
      <c r="G331" s="21" t="s">
        <v>4767</v>
      </c>
      <c r="H331" s="21" t="s">
        <v>4771</v>
      </c>
      <c r="I331" s="21" t="s">
        <v>4778</v>
      </c>
    </row>
    <row r="332" ht="15.75" customHeight="1">
      <c r="A332" s="21" t="s">
        <v>4088</v>
      </c>
      <c r="B332" s="21">
        <v>1993.0</v>
      </c>
      <c r="C332" s="21" t="s">
        <v>4773</v>
      </c>
      <c r="D332" s="21">
        <v>25.0</v>
      </c>
      <c r="E332" s="21">
        <v>0.0</v>
      </c>
      <c r="F332" s="21">
        <v>3162.02</v>
      </c>
      <c r="G332" s="21" t="s">
        <v>4767</v>
      </c>
      <c r="H332" s="21" t="s">
        <v>4768</v>
      </c>
      <c r="I332" s="21" t="s">
        <v>4769</v>
      </c>
    </row>
    <row r="333" ht="15.75" customHeight="1">
      <c r="A333" s="21" t="s">
        <v>4086</v>
      </c>
      <c r="B333" s="21">
        <v>2001.0</v>
      </c>
      <c r="C333" s="21" t="s">
        <v>4776</v>
      </c>
      <c r="D333" s="21">
        <v>29.0</v>
      </c>
      <c r="E333" s="21">
        <v>1.0</v>
      </c>
      <c r="F333" s="21">
        <v>3167.46</v>
      </c>
      <c r="G333" s="21" t="s">
        <v>4767</v>
      </c>
      <c r="H333" s="21" t="s">
        <v>4768</v>
      </c>
      <c r="I333" s="21" t="s">
        <v>4784</v>
      </c>
    </row>
    <row r="334" ht="15.75" customHeight="1">
      <c r="A334" s="21" t="s">
        <v>4084</v>
      </c>
      <c r="B334" s="21">
        <v>1994.0</v>
      </c>
      <c r="C334" s="21" t="s">
        <v>4777</v>
      </c>
      <c r="D334" s="21">
        <v>25.0</v>
      </c>
      <c r="E334" s="21">
        <v>0.0</v>
      </c>
      <c r="F334" s="21">
        <v>3171.61</v>
      </c>
      <c r="G334" s="21" t="s">
        <v>4767</v>
      </c>
      <c r="H334" s="21" t="s">
        <v>4768</v>
      </c>
      <c r="I334" s="21" t="s">
        <v>4769</v>
      </c>
    </row>
    <row r="335" ht="15.75" customHeight="1">
      <c r="A335" s="21" t="s">
        <v>4082</v>
      </c>
      <c r="B335" s="21">
        <v>1994.0</v>
      </c>
      <c r="C335" s="21" t="s">
        <v>4766</v>
      </c>
      <c r="D335" s="21">
        <v>6.0</v>
      </c>
      <c r="E335" s="21">
        <v>0.0</v>
      </c>
      <c r="F335" s="21">
        <v>3172.02</v>
      </c>
      <c r="G335" s="21" t="s">
        <v>4767</v>
      </c>
      <c r="H335" s="21" t="s">
        <v>4771</v>
      </c>
      <c r="I335" s="21" t="s">
        <v>4778</v>
      </c>
    </row>
    <row r="336" ht="15.75" customHeight="1">
      <c r="A336" s="21" t="s">
        <v>4080</v>
      </c>
      <c r="B336" s="21">
        <v>1996.0</v>
      </c>
      <c r="C336" s="21" t="s">
        <v>4776</v>
      </c>
      <c r="D336" s="21">
        <v>14.0</v>
      </c>
      <c r="E336" s="21">
        <v>0.0</v>
      </c>
      <c r="F336" s="21">
        <v>3176.29</v>
      </c>
      <c r="G336" s="21" t="s">
        <v>4767</v>
      </c>
      <c r="H336" s="21" t="s">
        <v>4767</v>
      </c>
      <c r="I336" s="21" t="s">
        <v>4774</v>
      </c>
    </row>
    <row r="337" ht="15.75" customHeight="1">
      <c r="A337" s="21" t="s">
        <v>4078</v>
      </c>
      <c r="B337" s="21">
        <v>1996.0</v>
      </c>
      <c r="C337" s="21" t="s">
        <v>4766</v>
      </c>
      <c r="D337" s="21">
        <v>3.0</v>
      </c>
      <c r="E337" s="21">
        <v>0.0</v>
      </c>
      <c r="F337" s="21">
        <v>3176.82</v>
      </c>
      <c r="G337" s="21" t="s">
        <v>4767</v>
      </c>
      <c r="H337" s="21" t="s">
        <v>4771</v>
      </c>
      <c r="I337" s="21" t="s">
        <v>4774</v>
      </c>
    </row>
    <row r="338" ht="15.75" customHeight="1">
      <c r="A338" s="21" t="s">
        <v>4076</v>
      </c>
      <c r="B338" s="21">
        <v>2000.0</v>
      </c>
      <c r="C338" s="21" t="s">
        <v>4773</v>
      </c>
      <c r="D338" s="21">
        <v>23.0</v>
      </c>
      <c r="E338" s="21">
        <v>0.0</v>
      </c>
      <c r="F338" s="21">
        <v>3179.96</v>
      </c>
      <c r="G338" s="21" t="s">
        <v>4767</v>
      </c>
      <c r="H338" s="21" t="s">
        <v>4767</v>
      </c>
      <c r="I338" s="21" t="s">
        <v>4774</v>
      </c>
    </row>
    <row r="339" ht="15.75" customHeight="1">
      <c r="A339" s="21" t="s">
        <v>4074</v>
      </c>
      <c r="B339" s="21">
        <v>2001.0</v>
      </c>
      <c r="C339" s="21" t="s">
        <v>4773</v>
      </c>
      <c r="D339" s="21">
        <v>2.0</v>
      </c>
      <c r="E339" s="21">
        <v>2.0</v>
      </c>
      <c r="F339" s="21">
        <v>3180.51</v>
      </c>
      <c r="G339" s="21" t="s">
        <v>4767</v>
      </c>
      <c r="H339" s="21" t="s">
        <v>4767</v>
      </c>
      <c r="I339" s="21" t="s">
        <v>4769</v>
      </c>
    </row>
    <row r="340" ht="15.75" customHeight="1">
      <c r="A340" s="21" t="s">
        <v>4072</v>
      </c>
      <c r="B340" s="21">
        <v>1996.0</v>
      </c>
      <c r="C340" s="21" t="s">
        <v>4777</v>
      </c>
      <c r="D340" s="21">
        <v>11.0</v>
      </c>
      <c r="E340" s="21">
        <v>0.0</v>
      </c>
      <c r="F340" s="21">
        <v>3201.25</v>
      </c>
      <c r="G340" s="21" t="s">
        <v>4767</v>
      </c>
      <c r="H340" s="21" t="s">
        <v>4768</v>
      </c>
      <c r="I340" s="21" t="s">
        <v>4774</v>
      </c>
    </row>
    <row r="341" ht="15.75" customHeight="1">
      <c r="A341" s="21" t="s">
        <v>4070</v>
      </c>
      <c r="B341" s="21">
        <v>1997.0</v>
      </c>
      <c r="C341" s="21" t="s">
        <v>4766</v>
      </c>
      <c r="D341" s="21">
        <v>5.0</v>
      </c>
      <c r="E341" s="21">
        <v>0.0</v>
      </c>
      <c r="F341" s="21">
        <v>3206.49</v>
      </c>
      <c r="G341" s="21" t="s">
        <v>4767</v>
      </c>
      <c r="H341" s="21" t="s">
        <v>4768</v>
      </c>
      <c r="I341" s="21" t="s">
        <v>4784</v>
      </c>
    </row>
    <row r="342" ht="15.75" customHeight="1">
      <c r="A342" s="21" t="s">
        <v>4068</v>
      </c>
      <c r="B342" s="21">
        <v>1997.0</v>
      </c>
      <c r="C342" s="21" t="s">
        <v>4775</v>
      </c>
      <c r="D342" s="21">
        <v>22.0</v>
      </c>
      <c r="E342" s="21">
        <v>1.0</v>
      </c>
      <c r="F342" s="21">
        <v>3208.79</v>
      </c>
      <c r="G342" s="21" t="s">
        <v>4767</v>
      </c>
      <c r="H342" s="21" t="s">
        <v>4768</v>
      </c>
      <c r="I342" s="21" t="s">
        <v>4778</v>
      </c>
    </row>
    <row r="343" ht="15.75" customHeight="1">
      <c r="A343" s="21" t="s">
        <v>4066</v>
      </c>
      <c r="B343" s="21">
        <v>1997.0</v>
      </c>
      <c r="C343" s="21" t="s">
        <v>4766</v>
      </c>
      <c r="D343" s="21">
        <v>6.0</v>
      </c>
      <c r="E343" s="21">
        <v>0.0</v>
      </c>
      <c r="F343" s="21">
        <v>3213.62</v>
      </c>
      <c r="G343" s="21" t="s">
        <v>4767</v>
      </c>
      <c r="H343" s="21" t="s">
        <v>4767</v>
      </c>
      <c r="I343" s="21" t="s">
        <v>4784</v>
      </c>
    </row>
    <row r="344" ht="15.75" customHeight="1">
      <c r="A344" s="21" t="s">
        <v>4064</v>
      </c>
      <c r="B344" s="21">
        <v>1997.0</v>
      </c>
      <c r="C344" s="21" t="s">
        <v>4776</v>
      </c>
      <c r="D344" s="21">
        <v>2.0</v>
      </c>
      <c r="E344" s="21">
        <v>1.0</v>
      </c>
      <c r="F344" s="21">
        <v>3227.12</v>
      </c>
      <c r="G344" s="21" t="s">
        <v>4767</v>
      </c>
      <c r="H344" s="21" t="s">
        <v>4768</v>
      </c>
      <c r="I344" s="21" t="s">
        <v>4769</v>
      </c>
    </row>
    <row r="345" ht="15.75" customHeight="1">
      <c r="A345" s="21" t="s">
        <v>4062</v>
      </c>
      <c r="B345" s="21">
        <v>1997.0</v>
      </c>
      <c r="C345" s="21" t="s">
        <v>4773</v>
      </c>
      <c r="D345" s="21">
        <v>2.0</v>
      </c>
      <c r="E345" s="21">
        <v>1.0</v>
      </c>
      <c r="F345" s="21">
        <v>3238.44</v>
      </c>
      <c r="G345" s="21" t="s">
        <v>4767</v>
      </c>
      <c r="H345" s="21" t="s">
        <v>4768</v>
      </c>
      <c r="I345" s="21" t="s">
        <v>4769</v>
      </c>
    </row>
    <row r="346" ht="15.75" customHeight="1">
      <c r="A346" s="21" t="s">
        <v>4060</v>
      </c>
      <c r="B346" s="21">
        <v>1991.0</v>
      </c>
      <c r="C346" s="21" t="s">
        <v>4770</v>
      </c>
      <c r="D346" s="21">
        <v>13.0</v>
      </c>
      <c r="E346" s="21">
        <v>0.0</v>
      </c>
      <c r="F346" s="21">
        <v>3260.2</v>
      </c>
      <c r="G346" s="21" t="s">
        <v>4768</v>
      </c>
      <c r="H346" s="21" t="s">
        <v>4767</v>
      </c>
      <c r="I346" s="21" t="s">
        <v>4778</v>
      </c>
    </row>
    <row r="347" ht="15.75" customHeight="1">
      <c r="A347" s="21" t="s">
        <v>4058</v>
      </c>
      <c r="B347" s="21">
        <v>1994.0</v>
      </c>
      <c r="C347" s="21" t="s">
        <v>4775</v>
      </c>
      <c r="D347" s="21">
        <v>2.0</v>
      </c>
      <c r="E347" s="21">
        <v>0.0</v>
      </c>
      <c r="F347" s="21">
        <v>3268.85</v>
      </c>
      <c r="G347" s="21" t="s">
        <v>4768</v>
      </c>
      <c r="H347" s="21" t="s">
        <v>4771</v>
      </c>
      <c r="I347" s="21" t="s">
        <v>4781</v>
      </c>
    </row>
    <row r="348" ht="15.75" customHeight="1">
      <c r="A348" s="21" t="s">
        <v>4056</v>
      </c>
      <c r="B348" s="21">
        <v>1994.0</v>
      </c>
      <c r="C348" s="21" t="s">
        <v>4766</v>
      </c>
      <c r="D348" s="21">
        <v>1.0</v>
      </c>
      <c r="E348" s="21">
        <v>1.0</v>
      </c>
      <c r="F348" s="21">
        <v>3277.16</v>
      </c>
      <c r="G348" s="21" t="s">
        <v>4767</v>
      </c>
      <c r="H348" s="21" t="s">
        <v>4768</v>
      </c>
      <c r="I348" s="21" t="s">
        <v>4778</v>
      </c>
    </row>
    <row r="349" ht="15.75" customHeight="1">
      <c r="A349" s="21" t="s">
        <v>4054</v>
      </c>
      <c r="B349" s="21">
        <v>2001.0</v>
      </c>
      <c r="C349" s="21" t="s">
        <v>4777</v>
      </c>
      <c r="D349" s="21">
        <v>6.0</v>
      </c>
      <c r="E349" s="21">
        <v>2.0</v>
      </c>
      <c r="F349" s="21">
        <v>3279.87</v>
      </c>
      <c r="G349" s="21" t="s">
        <v>4767</v>
      </c>
      <c r="H349" s="21" t="s">
        <v>4771</v>
      </c>
      <c r="I349" s="21" t="s">
        <v>4788</v>
      </c>
    </row>
    <row r="350" ht="15.75" customHeight="1">
      <c r="A350" s="21" t="s">
        <v>4052</v>
      </c>
      <c r="B350" s="21">
        <v>2003.0</v>
      </c>
      <c r="C350" s="21" t="s">
        <v>4766</v>
      </c>
      <c r="D350" s="21">
        <v>3.0</v>
      </c>
      <c r="E350" s="21">
        <v>0.0</v>
      </c>
      <c r="F350" s="21">
        <v>3280.22</v>
      </c>
      <c r="G350" s="21" t="s">
        <v>4767</v>
      </c>
      <c r="H350" s="21" t="s">
        <v>4768</v>
      </c>
      <c r="I350" s="21" t="s">
        <v>4778</v>
      </c>
    </row>
    <row r="351" ht="15.75" customHeight="1">
      <c r="A351" s="21" t="s">
        <v>4050</v>
      </c>
      <c r="B351" s="21">
        <v>1996.0</v>
      </c>
      <c r="C351" s="21" t="s">
        <v>4770</v>
      </c>
      <c r="D351" s="21">
        <v>17.0</v>
      </c>
      <c r="E351" s="21">
        <v>1.0</v>
      </c>
      <c r="F351" s="21">
        <v>3292.53</v>
      </c>
      <c r="G351" s="21" t="s">
        <v>4767</v>
      </c>
      <c r="H351" s="21" t="s">
        <v>4767</v>
      </c>
      <c r="I351" s="21" t="s">
        <v>4774</v>
      </c>
    </row>
    <row r="352" ht="15.75" customHeight="1">
      <c r="A352" s="21" t="s">
        <v>4048</v>
      </c>
      <c r="B352" s="21">
        <v>2003.0</v>
      </c>
      <c r="C352" s="21" t="s">
        <v>4775</v>
      </c>
      <c r="D352" s="21">
        <v>5.0</v>
      </c>
      <c r="E352" s="21">
        <v>0.0</v>
      </c>
      <c r="F352" s="21">
        <v>3300.7</v>
      </c>
      <c r="G352" s="21" t="s">
        <v>4767</v>
      </c>
      <c r="H352" s="21" t="s">
        <v>4767</v>
      </c>
      <c r="I352" s="21" t="s">
        <v>4783</v>
      </c>
    </row>
    <row r="353" ht="15.75" customHeight="1">
      <c r="A353" s="21" t="s">
        <v>4046</v>
      </c>
      <c r="B353" s="21">
        <v>2003.0</v>
      </c>
      <c r="C353" s="21" t="s">
        <v>4770</v>
      </c>
      <c r="D353" s="21">
        <v>18.0</v>
      </c>
      <c r="E353" s="21">
        <v>0.0</v>
      </c>
      <c r="F353" s="21">
        <v>3308.46</v>
      </c>
      <c r="G353" s="21" t="s">
        <v>4767</v>
      </c>
      <c r="H353" s="21" t="s">
        <v>4771</v>
      </c>
      <c r="I353" s="21" t="s">
        <v>4787</v>
      </c>
    </row>
    <row r="354" ht="15.75" customHeight="1">
      <c r="A354" s="21" t="s">
        <v>4044</v>
      </c>
      <c r="B354" s="21">
        <v>1997.0</v>
      </c>
      <c r="C354" s="21" t="s">
        <v>4772</v>
      </c>
      <c r="D354" s="21">
        <v>20.0</v>
      </c>
      <c r="E354" s="21">
        <v>1.0</v>
      </c>
      <c r="F354" s="21">
        <v>3309.79</v>
      </c>
      <c r="G354" s="21" t="s">
        <v>4768</v>
      </c>
      <c r="H354" s="21" t="s">
        <v>4768</v>
      </c>
      <c r="I354" s="21" t="s">
        <v>4788</v>
      </c>
    </row>
    <row r="355" ht="15.75" customHeight="1">
      <c r="A355" s="21" t="s">
        <v>4042</v>
      </c>
      <c r="B355" s="21">
        <v>1991.0</v>
      </c>
      <c r="C355" s="21" t="s">
        <v>4773</v>
      </c>
      <c r="D355" s="21">
        <v>1.0</v>
      </c>
      <c r="E355" s="21">
        <v>3.0</v>
      </c>
      <c r="F355" s="21">
        <v>3342.79</v>
      </c>
      <c r="G355" s="21" t="s">
        <v>4767</v>
      </c>
      <c r="H355" s="21" t="s">
        <v>4771</v>
      </c>
      <c r="I355" s="21" t="s">
        <v>4769</v>
      </c>
    </row>
    <row r="356" ht="15.75" customHeight="1">
      <c r="A356" s="21" t="s">
        <v>4040</v>
      </c>
      <c r="B356" s="21">
        <v>1993.0</v>
      </c>
      <c r="C356" s="21" t="s">
        <v>4777</v>
      </c>
      <c r="D356" s="21">
        <v>28.0</v>
      </c>
      <c r="E356" s="21">
        <v>0.0</v>
      </c>
      <c r="F356" s="21">
        <v>3353.28</v>
      </c>
      <c r="G356" s="21" t="s">
        <v>4767</v>
      </c>
      <c r="H356" s="21" t="s">
        <v>4771</v>
      </c>
      <c r="I356" s="21" t="s">
        <v>4778</v>
      </c>
    </row>
    <row r="357" ht="15.75" customHeight="1">
      <c r="A357" s="21" t="s">
        <v>4038</v>
      </c>
      <c r="B357" s="21">
        <v>1995.0</v>
      </c>
      <c r="C357" s="21" t="s">
        <v>4772</v>
      </c>
      <c r="D357" s="21">
        <v>23.0</v>
      </c>
      <c r="E357" s="21">
        <v>0.0</v>
      </c>
      <c r="F357" s="21">
        <v>3353.47</v>
      </c>
      <c r="G357" s="21" t="s">
        <v>4767</v>
      </c>
      <c r="H357" s="21" t="s">
        <v>4768</v>
      </c>
      <c r="I357" s="21" t="s">
        <v>4774</v>
      </c>
    </row>
    <row r="358" ht="15.75" customHeight="1">
      <c r="A358" s="21" t="s">
        <v>4036</v>
      </c>
      <c r="B358" s="21">
        <v>1993.0</v>
      </c>
      <c r="C358" s="21" t="s">
        <v>4777</v>
      </c>
      <c r="D358" s="21">
        <v>7.0</v>
      </c>
      <c r="E358" s="21">
        <v>0.0</v>
      </c>
      <c r="F358" s="21">
        <v>3366.67</v>
      </c>
      <c r="G358" s="21" t="s">
        <v>4767</v>
      </c>
      <c r="H358" s="21" t="s">
        <v>4767</v>
      </c>
      <c r="I358" s="21" t="s">
        <v>4769</v>
      </c>
    </row>
    <row r="359" ht="15.75" customHeight="1">
      <c r="A359" s="21" t="s">
        <v>4034</v>
      </c>
      <c r="B359" s="21">
        <v>1996.0</v>
      </c>
      <c r="C359" s="21" t="s">
        <v>4775</v>
      </c>
      <c r="D359" s="21">
        <v>14.0</v>
      </c>
      <c r="E359" s="21">
        <v>1.0</v>
      </c>
      <c r="F359" s="21">
        <v>3378.91</v>
      </c>
      <c r="G359" s="21" t="s">
        <v>4767</v>
      </c>
      <c r="H359" s="21" t="s">
        <v>4771</v>
      </c>
      <c r="I359" s="21" t="s">
        <v>4778</v>
      </c>
    </row>
    <row r="360" ht="15.75" customHeight="1">
      <c r="A360" s="21" t="s">
        <v>4032</v>
      </c>
      <c r="B360" s="21">
        <v>1996.0</v>
      </c>
      <c r="C360" s="21" t="s">
        <v>4770</v>
      </c>
      <c r="D360" s="21">
        <v>13.0</v>
      </c>
      <c r="E360" s="21">
        <v>0.0</v>
      </c>
      <c r="F360" s="21">
        <v>3385.4</v>
      </c>
      <c r="G360" s="21" t="s">
        <v>4767</v>
      </c>
      <c r="H360" s="21" t="s">
        <v>4767</v>
      </c>
      <c r="I360" s="21" t="s">
        <v>4784</v>
      </c>
    </row>
    <row r="361" ht="15.75" customHeight="1">
      <c r="A361" s="21" t="s">
        <v>4030</v>
      </c>
      <c r="B361" s="21">
        <v>1996.0</v>
      </c>
      <c r="C361" s="21" t="s">
        <v>4776</v>
      </c>
      <c r="D361" s="21">
        <v>10.0</v>
      </c>
      <c r="E361" s="21">
        <v>1.0</v>
      </c>
      <c r="F361" s="21">
        <v>3392.37</v>
      </c>
      <c r="G361" s="21" t="s">
        <v>4767</v>
      </c>
      <c r="H361" s="21" t="s">
        <v>4768</v>
      </c>
      <c r="I361" s="21" t="s">
        <v>4769</v>
      </c>
    </row>
    <row r="362" ht="15.75" customHeight="1">
      <c r="A362" s="21" t="s">
        <v>4028</v>
      </c>
      <c r="B362" s="21">
        <v>1996.0</v>
      </c>
      <c r="C362" s="21" t="s">
        <v>4777</v>
      </c>
      <c r="D362" s="21">
        <v>27.0</v>
      </c>
      <c r="E362" s="21">
        <v>1.0</v>
      </c>
      <c r="F362" s="21">
        <v>3392.98</v>
      </c>
      <c r="G362" s="21" t="s">
        <v>4767</v>
      </c>
      <c r="H362" s="21" t="s">
        <v>4768</v>
      </c>
      <c r="I362" s="21" t="s">
        <v>4769</v>
      </c>
    </row>
    <row r="363" ht="15.75" customHeight="1">
      <c r="A363" s="21" t="s">
        <v>4026</v>
      </c>
      <c r="B363" s="21">
        <v>2004.0</v>
      </c>
      <c r="C363" s="21" t="s">
        <v>4766</v>
      </c>
      <c r="D363" s="21">
        <v>16.0</v>
      </c>
      <c r="E363" s="21">
        <v>2.0</v>
      </c>
      <c r="F363" s="21">
        <v>3393.36</v>
      </c>
      <c r="G363" s="21" t="s">
        <v>4767</v>
      </c>
      <c r="H363" s="21" t="s">
        <v>4767</v>
      </c>
      <c r="I363" s="21" t="s">
        <v>4785</v>
      </c>
    </row>
    <row r="364" ht="15.75" customHeight="1">
      <c r="A364" s="21" t="s">
        <v>4024</v>
      </c>
      <c r="B364" s="21">
        <v>1996.0</v>
      </c>
      <c r="C364" s="21" t="s">
        <v>4775</v>
      </c>
      <c r="D364" s="21">
        <v>19.0</v>
      </c>
      <c r="E364" s="21">
        <v>1.0</v>
      </c>
      <c r="F364" s="21">
        <v>3410.32</v>
      </c>
      <c r="G364" s="21" t="s">
        <v>4767</v>
      </c>
      <c r="H364" s="21" t="s">
        <v>4767</v>
      </c>
      <c r="I364" s="21" t="s">
        <v>4778</v>
      </c>
    </row>
    <row r="365" ht="15.75" customHeight="1">
      <c r="A365" s="21" t="s">
        <v>4022</v>
      </c>
      <c r="B365" s="21">
        <v>2001.0</v>
      </c>
      <c r="C365" s="21" t="s">
        <v>4775</v>
      </c>
      <c r="D365" s="21">
        <v>26.0</v>
      </c>
      <c r="E365" s="21">
        <v>0.0</v>
      </c>
      <c r="F365" s="21">
        <v>3434.38</v>
      </c>
      <c r="G365" s="21" t="s">
        <v>4767</v>
      </c>
      <c r="H365" s="21" t="s">
        <v>4767</v>
      </c>
      <c r="I365" s="21" t="s">
        <v>4778</v>
      </c>
    </row>
    <row r="366" ht="15.75" customHeight="1">
      <c r="A366" s="21" t="s">
        <v>4020</v>
      </c>
      <c r="B366" s="21">
        <v>1986.0</v>
      </c>
      <c r="C366" s="21" t="s">
        <v>4776</v>
      </c>
      <c r="D366" s="21">
        <v>27.0</v>
      </c>
      <c r="E366" s="21">
        <v>3.0</v>
      </c>
      <c r="F366" s="21">
        <v>3436.5</v>
      </c>
      <c r="G366" s="21" t="s">
        <v>4767</v>
      </c>
      <c r="H366" s="21" t="s">
        <v>4771</v>
      </c>
      <c r="I366" s="21" t="s">
        <v>4769</v>
      </c>
    </row>
    <row r="367" ht="15.75" customHeight="1">
      <c r="A367" s="21" t="s">
        <v>4018</v>
      </c>
      <c r="B367" s="21">
        <v>2000.0</v>
      </c>
      <c r="C367" s="21" t="s">
        <v>4772</v>
      </c>
      <c r="D367" s="21">
        <v>20.0</v>
      </c>
      <c r="E367" s="21">
        <v>3.0</v>
      </c>
      <c r="F367" s="21">
        <v>3443.06</v>
      </c>
      <c r="G367" s="21" t="s">
        <v>4767</v>
      </c>
      <c r="H367" s="21" t="s">
        <v>4771</v>
      </c>
      <c r="I367" s="21" t="s">
        <v>4778</v>
      </c>
    </row>
    <row r="368" ht="15.75" customHeight="1">
      <c r="A368" s="21" t="s">
        <v>4016</v>
      </c>
      <c r="B368" s="21">
        <v>1987.0</v>
      </c>
      <c r="C368" s="21" t="s">
        <v>4773</v>
      </c>
      <c r="D368" s="21">
        <v>14.0</v>
      </c>
      <c r="E368" s="21">
        <v>3.0</v>
      </c>
      <c r="F368" s="21">
        <v>3453.77</v>
      </c>
      <c r="G368" s="21" t="s">
        <v>4767</v>
      </c>
      <c r="H368" s="21" t="s">
        <v>4771</v>
      </c>
      <c r="I368" s="21" t="s">
        <v>4778</v>
      </c>
    </row>
    <row r="369" ht="15.75" customHeight="1">
      <c r="A369" s="21" t="s">
        <v>4014</v>
      </c>
      <c r="B369" s="21">
        <v>2003.0</v>
      </c>
      <c r="C369" s="21" t="s">
        <v>4766</v>
      </c>
      <c r="D369" s="21">
        <v>29.0</v>
      </c>
      <c r="E369" s="21">
        <v>0.0</v>
      </c>
      <c r="F369" s="21">
        <v>3463.51</v>
      </c>
      <c r="G369" s="21" t="s">
        <v>4767</v>
      </c>
      <c r="H369" s="21" t="s">
        <v>4771</v>
      </c>
      <c r="I369" s="21" t="s">
        <v>4783</v>
      </c>
    </row>
    <row r="370" ht="15.75" customHeight="1">
      <c r="A370" s="21" t="s">
        <v>4012</v>
      </c>
      <c r="B370" s="21">
        <v>1993.0</v>
      </c>
      <c r="C370" s="21" t="s">
        <v>4777</v>
      </c>
      <c r="D370" s="21">
        <v>12.0</v>
      </c>
      <c r="E370" s="21">
        <v>1.0</v>
      </c>
      <c r="F370" s="21">
        <v>3471.41</v>
      </c>
      <c r="G370" s="21" t="s">
        <v>4767</v>
      </c>
      <c r="H370" s="21" t="s">
        <v>4767</v>
      </c>
      <c r="I370" s="21" t="s">
        <v>4769</v>
      </c>
    </row>
    <row r="371" ht="15.75" customHeight="1">
      <c r="A371" s="21" t="s">
        <v>4010</v>
      </c>
      <c r="B371" s="21">
        <v>2004.0</v>
      </c>
      <c r="C371" s="21" t="s">
        <v>4772</v>
      </c>
      <c r="D371" s="21">
        <v>26.0</v>
      </c>
      <c r="E371" s="21">
        <v>3.0</v>
      </c>
      <c r="F371" s="21">
        <v>3481.87</v>
      </c>
      <c r="G371" s="21" t="s">
        <v>4767</v>
      </c>
      <c r="H371" s="21" t="s">
        <v>4768</v>
      </c>
      <c r="I371" s="21" t="s">
        <v>4781</v>
      </c>
    </row>
    <row r="372" ht="15.75" customHeight="1">
      <c r="A372" s="21" t="s">
        <v>4008</v>
      </c>
      <c r="B372" s="21">
        <v>1996.0</v>
      </c>
      <c r="C372" s="21" t="s">
        <v>4773</v>
      </c>
      <c r="D372" s="21">
        <v>19.0</v>
      </c>
      <c r="E372" s="21">
        <v>2.0</v>
      </c>
      <c r="F372" s="21">
        <v>3484.33</v>
      </c>
      <c r="G372" s="21" t="s">
        <v>4768</v>
      </c>
      <c r="H372" s="21" t="s">
        <v>4768</v>
      </c>
      <c r="I372" s="21" t="s">
        <v>4778</v>
      </c>
    </row>
    <row r="373" ht="15.75" customHeight="1">
      <c r="A373" s="21" t="s">
        <v>4006</v>
      </c>
      <c r="B373" s="21">
        <v>1996.0</v>
      </c>
      <c r="C373" s="21" t="s">
        <v>4773</v>
      </c>
      <c r="D373" s="21">
        <v>18.0</v>
      </c>
      <c r="E373" s="21">
        <v>1.0</v>
      </c>
      <c r="F373" s="21">
        <v>3490.55</v>
      </c>
      <c r="G373" s="21" t="s">
        <v>4771</v>
      </c>
      <c r="H373" s="21" t="s">
        <v>4767</v>
      </c>
      <c r="I373" s="21" t="s">
        <v>4779</v>
      </c>
    </row>
    <row r="374" ht="15.75" customHeight="1">
      <c r="A374" s="21" t="s">
        <v>4004</v>
      </c>
      <c r="B374" s="21">
        <v>1999.0</v>
      </c>
      <c r="C374" s="21" t="s">
        <v>4773</v>
      </c>
      <c r="D374" s="21">
        <v>22.0</v>
      </c>
      <c r="E374" s="21">
        <v>2.0</v>
      </c>
      <c r="F374" s="21">
        <v>3500.61</v>
      </c>
      <c r="G374" s="21" t="s">
        <v>4767</v>
      </c>
      <c r="H374" s="21" t="s">
        <v>4767</v>
      </c>
      <c r="I374" s="21" t="s">
        <v>4769</v>
      </c>
    </row>
    <row r="375" ht="15.75" customHeight="1">
      <c r="A375" s="21" t="s">
        <v>4002</v>
      </c>
      <c r="B375" s="21">
        <v>1998.0</v>
      </c>
      <c r="C375" s="21" t="s">
        <v>4773</v>
      </c>
      <c r="D375" s="21">
        <v>16.0</v>
      </c>
      <c r="E375" s="21">
        <v>2.0</v>
      </c>
      <c r="F375" s="21">
        <v>3537.7</v>
      </c>
      <c r="G375" s="21" t="s">
        <v>4768</v>
      </c>
      <c r="H375" s="21" t="s">
        <v>4768</v>
      </c>
      <c r="I375" s="21" t="s">
        <v>4774</v>
      </c>
    </row>
    <row r="376" ht="15.75" customHeight="1">
      <c r="A376" s="21" t="s">
        <v>4000</v>
      </c>
      <c r="B376" s="21">
        <v>2003.0</v>
      </c>
      <c r="C376" s="21" t="s">
        <v>4776</v>
      </c>
      <c r="D376" s="21">
        <v>24.0</v>
      </c>
      <c r="E376" s="21">
        <v>0.0</v>
      </c>
      <c r="F376" s="21">
        <v>3538.9</v>
      </c>
      <c r="G376" s="21" t="s">
        <v>4767</v>
      </c>
      <c r="H376" s="21" t="s">
        <v>4767</v>
      </c>
      <c r="I376" s="21" t="s">
        <v>4774</v>
      </c>
    </row>
    <row r="377" ht="15.75" customHeight="1">
      <c r="A377" s="21" t="s">
        <v>3998</v>
      </c>
      <c r="B377" s="21">
        <v>1988.0</v>
      </c>
      <c r="C377" s="21" t="s">
        <v>4777</v>
      </c>
      <c r="D377" s="21">
        <v>15.0</v>
      </c>
      <c r="E377" s="21">
        <v>3.0</v>
      </c>
      <c r="F377" s="21">
        <v>3540.12</v>
      </c>
      <c r="G377" s="21" t="s">
        <v>4767</v>
      </c>
      <c r="H377" s="21" t="s">
        <v>4771</v>
      </c>
      <c r="I377" s="21" t="s">
        <v>4769</v>
      </c>
    </row>
    <row r="378" ht="15.75" customHeight="1">
      <c r="A378" s="21" t="s">
        <v>3996</v>
      </c>
      <c r="B378" s="21">
        <v>1992.0</v>
      </c>
      <c r="C378" s="21" t="s">
        <v>4775</v>
      </c>
      <c r="D378" s="21">
        <v>22.0</v>
      </c>
      <c r="E378" s="21">
        <v>0.0</v>
      </c>
      <c r="F378" s="21">
        <v>3554.2</v>
      </c>
      <c r="G378" s="21" t="s">
        <v>4767</v>
      </c>
      <c r="H378" s="21" t="s">
        <v>4768</v>
      </c>
      <c r="I378" s="21" t="s">
        <v>4778</v>
      </c>
    </row>
    <row r="379" ht="15.75" customHeight="1">
      <c r="A379" s="21" t="s">
        <v>3994</v>
      </c>
      <c r="B379" s="21">
        <v>1994.0</v>
      </c>
      <c r="C379" s="21" t="s">
        <v>4773</v>
      </c>
      <c r="D379" s="21">
        <v>24.0</v>
      </c>
      <c r="E379" s="21">
        <v>0.0</v>
      </c>
      <c r="F379" s="21">
        <v>3556.92</v>
      </c>
      <c r="G379" s="21" t="s">
        <v>4767</v>
      </c>
      <c r="H379" s="21" t="s">
        <v>4768</v>
      </c>
      <c r="I379" s="21" t="s">
        <v>4774</v>
      </c>
    </row>
    <row r="380" ht="15.75" customHeight="1">
      <c r="A380" s="21" t="s">
        <v>3992</v>
      </c>
      <c r="B380" s="21">
        <v>1995.0</v>
      </c>
      <c r="C380" s="21" t="s">
        <v>4777</v>
      </c>
      <c r="D380" s="21">
        <v>9.0</v>
      </c>
      <c r="E380" s="21">
        <v>0.0</v>
      </c>
      <c r="F380" s="21">
        <v>3558.62</v>
      </c>
      <c r="G380" s="21" t="s">
        <v>4767</v>
      </c>
      <c r="H380" s="21" t="s">
        <v>4768</v>
      </c>
      <c r="I380" s="21" t="s">
        <v>4784</v>
      </c>
    </row>
    <row r="381" ht="15.75" customHeight="1">
      <c r="A381" s="21" t="s">
        <v>3990</v>
      </c>
      <c r="B381" s="21">
        <v>1995.0</v>
      </c>
      <c r="C381" s="21" t="s">
        <v>4772</v>
      </c>
      <c r="D381" s="21">
        <v>16.0</v>
      </c>
      <c r="E381" s="21">
        <v>1.0</v>
      </c>
      <c r="F381" s="21">
        <v>3561.89</v>
      </c>
      <c r="G381" s="21" t="s">
        <v>4767</v>
      </c>
      <c r="H381" s="21" t="s">
        <v>4771</v>
      </c>
      <c r="I381" s="21" t="s">
        <v>4769</v>
      </c>
    </row>
    <row r="382" ht="15.75" customHeight="1">
      <c r="A382" s="21" t="s">
        <v>3988</v>
      </c>
      <c r="B382" s="21">
        <v>1981.0</v>
      </c>
      <c r="C382" s="21" t="s">
        <v>4777</v>
      </c>
      <c r="D382" s="21">
        <v>10.0</v>
      </c>
      <c r="E382" s="21">
        <v>1.0</v>
      </c>
      <c r="F382" s="21">
        <v>3562.87</v>
      </c>
      <c r="G382" s="21" t="s">
        <v>4767</v>
      </c>
      <c r="H382" s="21" t="s">
        <v>4771</v>
      </c>
      <c r="I382" s="21" t="s">
        <v>4769</v>
      </c>
    </row>
    <row r="383" ht="15.75" customHeight="1">
      <c r="A383" s="21" t="s">
        <v>3986</v>
      </c>
      <c r="B383" s="21">
        <v>1988.0</v>
      </c>
      <c r="C383" s="21" t="s">
        <v>4776</v>
      </c>
      <c r="D383" s="21">
        <v>18.0</v>
      </c>
      <c r="E383" s="21">
        <v>3.0</v>
      </c>
      <c r="F383" s="21">
        <v>3569.96</v>
      </c>
      <c r="G383" s="21" t="s">
        <v>4767</v>
      </c>
      <c r="H383" s="21" t="s">
        <v>4771</v>
      </c>
      <c r="I383" s="21" t="s">
        <v>4774</v>
      </c>
    </row>
    <row r="384" ht="15.75" customHeight="1">
      <c r="A384" s="21" t="s">
        <v>3984</v>
      </c>
      <c r="B384" s="21">
        <v>1995.0</v>
      </c>
      <c r="C384" s="21" t="s">
        <v>4776</v>
      </c>
      <c r="D384" s="21">
        <v>23.0</v>
      </c>
      <c r="E384" s="21">
        <v>1.0</v>
      </c>
      <c r="F384" s="21">
        <v>3578.0</v>
      </c>
      <c r="G384" s="21" t="s">
        <v>4767</v>
      </c>
      <c r="H384" s="21" t="s">
        <v>4768</v>
      </c>
      <c r="I384" s="21" t="s">
        <v>4778</v>
      </c>
    </row>
    <row r="385" ht="15.75" customHeight="1">
      <c r="A385" s="21" t="s">
        <v>3982</v>
      </c>
      <c r="B385" s="21">
        <v>2001.0</v>
      </c>
      <c r="C385" s="21" t="s">
        <v>4770</v>
      </c>
      <c r="D385" s="21">
        <v>11.0</v>
      </c>
      <c r="E385" s="21">
        <v>2.0</v>
      </c>
      <c r="F385" s="21">
        <v>3579.83</v>
      </c>
      <c r="G385" s="21" t="s">
        <v>4767</v>
      </c>
      <c r="H385" s="21" t="s">
        <v>4767</v>
      </c>
      <c r="I385" s="21" t="s">
        <v>4774</v>
      </c>
    </row>
    <row r="386" ht="15.75" customHeight="1">
      <c r="A386" s="21" t="s">
        <v>3980</v>
      </c>
      <c r="B386" s="21">
        <v>1986.0</v>
      </c>
      <c r="C386" s="21" t="s">
        <v>4775</v>
      </c>
      <c r="D386" s="21">
        <v>27.0</v>
      </c>
      <c r="E386" s="21">
        <v>3.0</v>
      </c>
      <c r="F386" s="21">
        <v>3589.14</v>
      </c>
      <c r="G386" s="21" t="s">
        <v>4767</v>
      </c>
      <c r="H386" s="21" t="s">
        <v>4767</v>
      </c>
      <c r="I386" s="21" t="s">
        <v>4769</v>
      </c>
    </row>
    <row r="387" ht="15.75" customHeight="1">
      <c r="A387" s="21" t="s">
        <v>3978</v>
      </c>
      <c r="B387" s="21">
        <v>1999.0</v>
      </c>
      <c r="C387" s="21" t="s">
        <v>4772</v>
      </c>
      <c r="D387" s="21">
        <v>6.0</v>
      </c>
      <c r="E387" s="21">
        <v>3.0</v>
      </c>
      <c r="F387" s="21">
        <v>3591.48</v>
      </c>
      <c r="G387" s="21" t="s">
        <v>4767</v>
      </c>
      <c r="H387" s="21" t="s">
        <v>4768</v>
      </c>
      <c r="I387" s="21" t="s">
        <v>4778</v>
      </c>
    </row>
    <row r="388" ht="15.75" customHeight="1">
      <c r="A388" s="21" t="s">
        <v>3976</v>
      </c>
      <c r="B388" s="21">
        <v>1997.0</v>
      </c>
      <c r="C388" s="21" t="s">
        <v>4770</v>
      </c>
      <c r="D388" s="21">
        <v>4.0</v>
      </c>
      <c r="E388" s="21">
        <v>1.0</v>
      </c>
      <c r="F388" s="21">
        <v>3594.17</v>
      </c>
      <c r="G388" s="21" t="s">
        <v>4767</v>
      </c>
      <c r="H388" s="21" t="s">
        <v>4767</v>
      </c>
      <c r="I388" s="21" t="s">
        <v>4774</v>
      </c>
    </row>
    <row r="389" ht="15.75" customHeight="1">
      <c r="A389" s="21" t="s">
        <v>3974</v>
      </c>
      <c r="B389" s="21">
        <v>1999.0</v>
      </c>
      <c r="C389" s="21" t="s">
        <v>4776</v>
      </c>
      <c r="D389" s="21">
        <v>12.0</v>
      </c>
      <c r="E389" s="21">
        <v>3.0</v>
      </c>
      <c r="F389" s="21">
        <v>3597.6</v>
      </c>
      <c r="G389" s="21" t="s">
        <v>4767</v>
      </c>
      <c r="H389" s="21" t="s">
        <v>4767</v>
      </c>
      <c r="I389" s="21" t="s">
        <v>4778</v>
      </c>
    </row>
    <row r="390" ht="15.75" customHeight="1">
      <c r="A390" s="21" t="s">
        <v>3972</v>
      </c>
      <c r="B390" s="21">
        <v>1988.0</v>
      </c>
      <c r="C390" s="21" t="s">
        <v>4770</v>
      </c>
      <c r="D390" s="21">
        <v>4.0</v>
      </c>
      <c r="E390" s="21">
        <v>3.0</v>
      </c>
      <c r="F390" s="21">
        <v>3603.6</v>
      </c>
      <c r="G390" s="21" t="s">
        <v>4767</v>
      </c>
      <c r="H390" s="21" t="s">
        <v>4771</v>
      </c>
      <c r="I390" s="21" t="s">
        <v>4769</v>
      </c>
    </row>
    <row r="391" ht="15.75" customHeight="1">
      <c r="A391" s="21" t="s">
        <v>3970</v>
      </c>
      <c r="B391" s="21">
        <v>1990.0</v>
      </c>
      <c r="C391" s="21" t="s">
        <v>4777</v>
      </c>
      <c r="D391" s="21">
        <v>11.0</v>
      </c>
      <c r="E391" s="21">
        <v>3.0</v>
      </c>
      <c r="F391" s="21">
        <v>3606.43</v>
      </c>
      <c r="G391" s="21" t="s">
        <v>4767</v>
      </c>
      <c r="H391" s="21" t="s">
        <v>4771</v>
      </c>
      <c r="I391" s="21" t="s">
        <v>4769</v>
      </c>
    </row>
    <row r="392" ht="15.75" customHeight="1">
      <c r="A392" s="21" t="s">
        <v>3968</v>
      </c>
      <c r="B392" s="21">
        <v>1985.0</v>
      </c>
      <c r="C392" s="21" t="s">
        <v>4772</v>
      </c>
      <c r="D392" s="21">
        <v>14.0</v>
      </c>
      <c r="E392" s="21">
        <v>3.0</v>
      </c>
      <c r="F392" s="21">
        <v>3622.13</v>
      </c>
      <c r="G392" s="21" t="s">
        <v>4767</v>
      </c>
      <c r="H392" s="21" t="s">
        <v>4771</v>
      </c>
      <c r="I392" s="21" t="s">
        <v>4769</v>
      </c>
    </row>
    <row r="393" ht="15.75" customHeight="1">
      <c r="A393" s="21" t="s">
        <v>3966</v>
      </c>
      <c r="B393" s="21">
        <v>1992.0</v>
      </c>
      <c r="C393" s="21" t="s">
        <v>4770</v>
      </c>
      <c r="D393" s="21">
        <v>17.0</v>
      </c>
      <c r="E393" s="21">
        <v>0.0</v>
      </c>
      <c r="F393" s="21">
        <v>3645.09</v>
      </c>
      <c r="G393" s="21" t="s">
        <v>4771</v>
      </c>
      <c r="H393" s="21" t="s">
        <v>4767</v>
      </c>
      <c r="I393" s="21" t="s">
        <v>4786</v>
      </c>
    </row>
    <row r="394" ht="15.75" customHeight="1">
      <c r="A394" s="21" t="s">
        <v>3964</v>
      </c>
      <c r="B394" s="21">
        <v>1990.0</v>
      </c>
      <c r="C394" s="21" t="s">
        <v>4770</v>
      </c>
      <c r="D394" s="21">
        <v>8.0</v>
      </c>
      <c r="E394" s="21">
        <v>3.0</v>
      </c>
      <c r="F394" s="21">
        <v>3653.29</v>
      </c>
      <c r="G394" s="21" t="s">
        <v>4767</v>
      </c>
      <c r="H394" s="21" t="s">
        <v>4768</v>
      </c>
      <c r="I394" s="21" t="s">
        <v>4778</v>
      </c>
    </row>
    <row r="395" ht="15.75" customHeight="1">
      <c r="A395" s="21" t="s">
        <v>3962</v>
      </c>
      <c r="B395" s="21">
        <v>1992.0</v>
      </c>
      <c r="C395" s="21" t="s">
        <v>4773</v>
      </c>
      <c r="D395" s="21">
        <v>14.0</v>
      </c>
      <c r="E395" s="21">
        <v>1.0</v>
      </c>
      <c r="F395" s="21">
        <v>3659.35</v>
      </c>
      <c r="G395" s="21" t="s">
        <v>4768</v>
      </c>
      <c r="H395" s="21" t="s">
        <v>4771</v>
      </c>
      <c r="I395" s="21" t="s">
        <v>4778</v>
      </c>
    </row>
    <row r="396" ht="15.75" customHeight="1">
      <c r="A396" s="21" t="s">
        <v>3960</v>
      </c>
      <c r="B396" s="21">
        <v>1984.0</v>
      </c>
      <c r="C396" s="21" t="s">
        <v>4766</v>
      </c>
      <c r="D396" s="21">
        <v>6.0</v>
      </c>
      <c r="E396" s="21">
        <v>3.0</v>
      </c>
      <c r="F396" s="21">
        <v>3678.86</v>
      </c>
      <c r="G396" s="21" t="s">
        <v>4767</v>
      </c>
      <c r="H396" s="21" t="s">
        <v>4768</v>
      </c>
      <c r="I396" s="21" t="s">
        <v>4769</v>
      </c>
    </row>
    <row r="397" ht="15.75" customHeight="1">
      <c r="A397" s="21" t="s">
        <v>3958</v>
      </c>
      <c r="B397" s="21">
        <v>2003.0</v>
      </c>
      <c r="C397" s="21" t="s">
        <v>4766</v>
      </c>
      <c r="D397" s="21">
        <v>10.0</v>
      </c>
      <c r="E397" s="21">
        <v>0.0</v>
      </c>
      <c r="F397" s="21">
        <v>3688.35</v>
      </c>
      <c r="G397" s="21" t="s">
        <v>4767</v>
      </c>
      <c r="H397" s="21" t="s">
        <v>4767</v>
      </c>
      <c r="I397" s="21" t="s">
        <v>4787</v>
      </c>
    </row>
    <row r="398" ht="15.75" customHeight="1">
      <c r="A398" s="21" t="s">
        <v>3956</v>
      </c>
      <c r="B398" s="21">
        <v>1981.0</v>
      </c>
      <c r="C398" s="21" t="s">
        <v>4775</v>
      </c>
      <c r="D398" s="21">
        <v>14.0</v>
      </c>
      <c r="E398" s="21">
        <v>1.0</v>
      </c>
      <c r="F398" s="21">
        <v>3688.38</v>
      </c>
      <c r="G398" s="21" t="s">
        <v>4767</v>
      </c>
      <c r="H398" s="21" t="s">
        <v>4767</v>
      </c>
      <c r="I398" s="21" t="s">
        <v>4769</v>
      </c>
    </row>
    <row r="399" ht="15.75" customHeight="1">
      <c r="A399" s="21" t="s">
        <v>3954</v>
      </c>
      <c r="B399" s="21">
        <v>1995.0</v>
      </c>
      <c r="C399" s="21" t="s">
        <v>4777</v>
      </c>
      <c r="D399" s="21">
        <v>21.0</v>
      </c>
      <c r="E399" s="21">
        <v>2.0</v>
      </c>
      <c r="F399" s="21">
        <v>3693.43</v>
      </c>
      <c r="G399" s="21" t="s">
        <v>4767</v>
      </c>
      <c r="H399" s="21" t="s">
        <v>4768</v>
      </c>
      <c r="I399" s="21" t="s">
        <v>4778</v>
      </c>
    </row>
    <row r="400" ht="15.75" customHeight="1">
      <c r="A400" s="21" t="s">
        <v>3952</v>
      </c>
      <c r="B400" s="21">
        <v>1988.0</v>
      </c>
      <c r="C400" s="21" t="s">
        <v>4776</v>
      </c>
      <c r="D400" s="21">
        <v>18.0</v>
      </c>
      <c r="E400" s="21">
        <v>3.0</v>
      </c>
      <c r="F400" s="21">
        <v>3699.54</v>
      </c>
      <c r="G400" s="21" t="s">
        <v>4767</v>
      </c>
      <c r="H400" s="21" t="s">
        <v>4768</v>
      </c>
      <c r="I400" s="21" t="s">
        <v>4769</v>
      </c>
    </row>
    <row r="401" ht="15.75" customHeight="1">
      <c r="A401" s="21" t="s">
        <v>3950</v>
      </c>
      <c r="B401" s="21">
        <v>1989.0</v>
      </c>
      <c r="C401" s="21" t="s">
        <v>4775</v>
      </c>
      <c r="D401" s="21">
        <v>2.0</v>
      </c>
      <c r="E401" s="21">
        <v>0.0</v>
      </c>
      <c r="F401" s="21">
        <v>3704.35</v>
      </c>
      <c r="G401" s="21" t="s">
        <v>4767</v>
      </c>
      <c r="H401" s="21" t="s">
        <v>4767</v>
      </c>
      <c r="I401" s="21" t="s">
        <v>4769</v>
      </c>
    </row>
    <row r="402" ht="15.75" customHeight="1">
      <c r="A402" s="21" t="s">
        <v>3948</v>
      </c>
      <c r="B402" s="21">
        <v>2004.0</v>
      </c>
      <c r="C402" s="21" t="s">
        <v>4770</v>
      </c>
      <c r="D402" s="21">
        <v>5.0</v>
      </c>
      <c r="E402" s="21">
        <v>0.0</v>
      </c>
      <c r="F402" s="21">
        <v>3722.23</v>
      </c>
      <c r="G402" s="21" t="s">
        <v>4767</v>
      </c>
      <c r="H402" s="21" t="s">
        <v>4767</v>
      </c>
      <c r="I402" s="21" t="s">
        <v>4783</v>
      </c>
    </row>
    <row r="403" ht="15.75" customHeight="1">
      <c r="A403" s="21" t="s">
        <v>3946</v>
      </c>
      <c r="B403" s="21">
        <v>1986.0</v>
      </c>
      <c r="C403" s="21" t="s">
        <v>4775</v>
      </c>
      <c r="D403" s="21">
        <v>1.0</v>
      </c>
      <c r="E403" s="21">
        <v>3.0</v>
      </c>
      <c r="F403" s="21">
        <v>3731.6</v>
      </c>
      <c r="G403" s="21" t="s">
        <v>4767</v>
      </c>
      <c r="H403" s="21" t="s">
        <v>4767</v>
      </c>
      <c r="I403" s="21" t="s">
        <v>4769</v>
      </c>
    </row>
    <row r="404" ht="15.75" customHeight="1">
      <c r="A404" s="21" t="s">
        <v>3944</v>
      </c>
      <c r="B404" s="21">
        <v>1994.0</v>
      </c>
      <c r="C404" s="21" t="s">
        <v>4776</v>
      </c>
      <c r="D404" s="21">
        <v>22.0</v>
      </c>
      <c r="E404" s="21">
        <v>0.0</v>
      </c>
      <c r="F404" s="21">
        <v>3732.63</v>
      </c>
      <c r="G404" s="21" t="s">
        <v>4767</v>
      </c>
      <c r="H404" s="21" t="s">
        <v>4768</v>
      </c>
      <c r="I404" s="21" t="s">
        <v>4784</v>
      </c>
    </row>
    <row r="405" ht="15.75" customHeight="1">
      <c r="A405" s="21" t="s">
        <v>3942</v>
      </c>
      <c r="B405" s="21">
        <v>1993.0</v>
      </c>
      <c r="C405" s="21" t="s">
        <v>4772</v>
      </c>
      <c r="D405" s="21">
        <v>22.0</v>
      </c>
      <c r="E405" s="21">
        <v>0.0</v>
      </c>
      <c r="F405" s="21">
        <v>3736.46</v>
      </c>
      <c r="G405" s="21" t="s">
        <v>4767</v>
      </c>
      <c r="H405" s="21" t="s">
        <v>4767</v>
      </c>
      <c r="I405" s="21" t="s">
        <v>4774</v>
      </c>
    </row>
    <row r="406" ht="15.75" customHeight="1">
      <c r="A406" s="21" t="s">
        <v>3940</v>
      </c>
      <c r="B406" s="21">
        <v>1986.0</v>
      </c>
      <c r="C406" s="21" t="s">
        <v>4773</v>
      </c>
      <c r="D406" s="21">
        <v>9.0</v>
      </c>
      <c r="E406" s="21">
        <v>3.0</v>
      </c>
      <c r="F406" s="21">
        <v>3748.56</v>
      </c>
      <c r="G406" s="21" t="s">
        <v>4767</v>
      </c>
      <c r="H406" s="21" t="s">
        <v>4767</v>
      </c>
      <c r="I406" s="21" t="s">
        <v>4769</v>
      </c>
    </row>
    <row r="407" ht="15.75" customHeight="1">
      <c r="A407" s="21" t="s">
        <v>3938</v>
      </c>
      <c r="B407" s="21">
        <v>1991.0</v>
      </c>
      <c r="C407" s="21" t="s">
        <v>4777</v>
      </c>
      <c r="D407" s="21">
        <v>28.0</v>
      </c>
      <c r="E407" s="21">
        <v>0.0</v>
      </c>
      <c r="F407" s="21">
        <v>3756.62</v>
      </c>
      <c r="G407" s="21" t="s">
        <v>4767</v>
      </c>
      <c r="H407" s="21" t="s">
        <v>4767</v>
      </c>
      <c r="I407" s="21" t="s">
        <v>4769</v>
      </c>
    </row>
    <row r="408" ht="15.75" customHeight="1">
      <c r="A408" s="21" t="s">
        <v>3936</v>
      </c>
      <c r="B408" s="21">
        <v>1991.0</v>
      </c>
      <c r="C408" s="21" t="s">
        <v>4776</v>
      </c>
      <c r="D408" s="21">
        <v>25.0</v>
      </c>
      <c r="E408" s="21">
        <v>0.0</v>
      </c>
      <c r="F408" s="21">
        <v>3757.84</v>
      </c>
      <c r="G408" s="21" t="s">
        <v>4767</v>
      </c>
      <c r="H408" s="21" t="s">
        <v>4771</v>
      </c>
      <c r="I408" s="21" t="s">
        <v>4769</v>
      </c>
    </row>
    <row r="409" ht="15.75" customHeight="1">
      <c r="A409" s="21" t="s">
        <v>3934</v>
      </c>
      <c r="B409" s="21">
        <v>1991.0</v>
      </c>
      <c r="C409" s="21" t="s">
        <v>4777</v>
      </c>
      <c r="D409" s="21">
        <v>24.0</v>
      </c>
      <c r="E409" s="21">
        <v>0.0</v>
      </c>
      <c r="F409" s="21">
        <v>3761.29</v>
      </c>
      <c r="G409" s="21" t="s">
        <v>4767</v>
      </c>
      <c r="H409" s="21" t="s">
        <v>4768</v>
      </c>
      <c r="I409" s="21" t="s">
        <v>4778</v>
      </c>
    </row>
    <row r="410" ht="15.75" customHeight="1">
      <c r="A410" s="21" t="s">
        <v>3932</v>
      </c>
      <c r="B410" s="21">
        <v>1994.0</v>
      </c>
      <c r="C410" s="21" t="s">
        <v>4770</v>
      </c>
      <c r="D410" s="21">
        <v>21.0</v>
      </c>
      <c r="E410" s="21">
        <v>1.0</v>
      </c>
      <c r="F410" s="21">
        <v>3766.88</v>
      </c>
      <c r="G410" s="21" t="s">
        <v>4767</v>
      </c>
      <c r="H410" s="21" t="s">
        <v>4771</v>
      </c>
      <c r="I410" s="21" t="s">
        <v>4769</v>
      </c>
    </row>
    <row r="411" ht="15.75" customHeight="1">
      <c r="A411" s="21" t="s">
        <v>3930</v>
      </c>
      <c r="B411" s="21">
        <v>1987.0</v>
      </c>
      <c r="C411" s="21" t="s">
        <v>4777</v>
      </c>
      <c r="D411" s="21">
        <v>24.0</v>
      </c>
      <c r="E411" s="21">
        <v>3.0</v>
      </c>
      <c r="F411" s="21">
        <v>3773.23</v>
      </c>
      <c r="G411" s="21" t="s">
        <v>4767</v>
      </c>
      <c r="H411" s="21" t="s">
        <v>4768</v>
      </c>
      <c r="I411" s="21" t="s">
        <v>4769</v>
      </c>
    </row>
    <row r="412" ht="15.75" customHeight="1">
      <c r="A412" s="21" t="s">
        <v>3928</v>
      </c>
      <c r="B412" s="21">
        <v>1981.0</v>
      </c>
      <c r="C412" s="21" t="s">
        <v>4775</v>
      </c>
      <c r="D412" s="21">
        <v>13.0</v>
      </c>
      <c r="E412" s="21">
        <v>1.0</v>
      </c>
      <c r="F412" s="21">
        <v>3785.77</v>
      </c>
      <c r="G412" s="21" t="s">
        <v>4767</v>
      </c>
      <c r="H412" s="21" t="s">
        <v>4771</v>
      </c>
      <c r="I412" s="21" t="s">
        <v>4769</v>
      </c>
    </row>
    <row r="413" ht="15.75" customHeight="1">
      <c r="A413" s="21" t="s">
        <v>3926</v>
      </c>
      <c r="B413" s="21">
        <v>1988.0</v>
      </c>
      <c r="C413" s="21" t="s">
        <v>4776</v>
      </c>
      <c r="D413" s="21">
        <v>28.0</v>
      </c>
      <c r="E413" s="21">
        <v>3.0</v>
      </c>
      <c r="F413" s="21">
        <v>3793.55</v>
      </c>
      <c r="G413" s="21" t="s">
        <v>4767</v>
      </c>
      <c r="H413" s="21" t="s">
        <v>4768</v>
      </c>
      <c r="I413" s="21" t="s">
        <v>4769</v>
      </c>
    </row>
    <row r="414" ht="15.75" customHeight="1">
      <c r="A414" s="21" t="s">
        <v>3924</v>
      </c>
      <c r="B414" s="21">
        <v>1999.0</v>
      </c>
      <c r="C414" s="21" t="s">
        <v>4772</v>
      </c>
      <c r="D414" s="21">
        <v>24.0</v>
      </c>
      <c r="E414" s="21">
        <v>0.0</v>
      </c>
      <c r="F414" s="21">
        <v>3796.36</v>
      </c>
      <c r="G414" s="21" t="s">
        <v>4767</v>
      </c>
      <c r="H414" s="21" t="s">
        <v>4768</v>
      </c>
      <c r="I414" s="21" t="s">
        <v>4774</v>
      </c>
    </row>
    <row r="415" ht="15.75" customHeight="1">
      <c r="A415" s="21" t="s">
        <v>3922</v>
      </c>
      <c r="B415" s="21">
        <v>1981.0</v>
      </c>
      <c r="C415" s="21" t="s">
        <v>4773</v>
      </c>
      <c r="D415" s="21">
        <v>29.0</v>
      </c>
      <c r="E415" s="21">
        <v>1.0</v>
      </c>
      <c r="F415" s="21">
        <v>3797.2</v>
      </c>
      <c r="G415" s="21" t="s">
        <v>4767</v>
      </c>
      <c r="H415" s="21" t="s">
        <v>4768</v>
      </c>
      <c r="I415" s="21" t="s">
        <v>4774</v>
      </c>
    </row>
    <row r="416" ht="15.75" customHeight="1">
      <c r="A416" s="21" t="s">
        <v>3920</v>
      </c>
      <c r="B416" s="21">
        <v>1994.0</v>
      </c>
      <c r="C416" s="21" t="s">
        <v>4776</v>
      </c>
      <c r="D416" s="21">
        <v>12.0</v>
      </c>
      <c r="E416" s="21">
        <v>2.0</v>
      </c>
      <c r="F416" s="21">
        <v>3847.67</v>
      </c>
      <c r="G416" s="21" t="s">
        <v>4768</v>
      </c>
      <c r="H416" s="21" t="s">
        <v>4767</v>
      </c>
      <c r="I416" s="21" t="s">
        <v>4778</v>
      </c>
    </row>
    <row r="417" ht="15.75" customHeight="1">
      <c r="A417" s="21" t="s">
        <v>3918</v>
      </c>
      <c r="B417" s="21">
        <v>1991.0</v>
      </c>
      <c r="C417" s="21" t="s">
        <v>4776</v>
      </c>
      <c r="D417" s="21">
        <v>19.0</v>
      </c>
      <c r="E417" s="21">
        <v>0.0</v>
      </c>
      <c r="F417" s="21">
        <v>3857.76</v>
      </c>
      <c r="G417" s="21" t="s">
        <v>4768</v>
      </c>
      <c r="H417" s="21" t="s">
        <v>4771</v>
      </c>
      <c r="I417" s="21" t="s">
        <v>4781</v>
      </c>
    </row>
    <row r="418" ht="15.75" customHeight="1">
      <c r="A418" s="21" t="s">
        <v>3916</v>
      </c>
      <c r="B418" s="21">
        <v>2001.0</v>
      </c>
      <c r="C418" s="21" t="s">
        <v>4772</v>
      </c>
      <c r="D418" s="21">
        <v>6.0</v>
      </c>
      <c r="E418" s="21">
        <v>0.0</v>
      </c>
      <c r="F418" s="21">
        <v>3858.51</v>
      </c>
      <c r="G418" s="21" t="s">
        <v>4767</v>
      </c>
      <c r="H418" s="21" t="s">
        <v>4768</v>
      </c>
      <c r="I418" s="21" t="s">
        <v>4783</v>
      </c>
    </row>
    <row r="419" ht="15.75" customHeight="1">
      <c r="A419" s="21" t="s">
        <v>3914</v>
      </c>
      <c r="B419" s="21">
        <v>2001.0</v>
      </c>
      <c r="C419" s="21" t="s">
        <v>4777</v>
      </c>
      <c r="D419" s="21">
        <v>18.0</v>
      </c>
      <c r="E419" s="21">
        <v>3.0</v>
      </c>
      <c r="F419" s="21">
        <v>3861.21</v>
      </c>
      <c r="G419" s="21" t="s">
        <v>4767</v>
      </c>
      <c r="H419" s="21" t="s">
        <v>4767</v>
      </c>
      <c r="I419" s="21" t="s">
        <v>4781</v>
      </c>
    </row>
    <row r="420" ht="15.75" customHeight="1">
      <c r="A420" s="21" t="s">
        <v>3912</v>
      </c>
      <c r="B420" s="21">
        <v>1990.0</v>
      </c>
      <c r="C420" s="21" t="s">
        <v>4772</v>
      </c>
      <c r="D420" s="21">
        <v>24.0</v>
      </c>
      <c r="E420" s="21">
        <v>0.0</v>
      </c>
      <c r="F420" s="21">
        <v>3866.86</v>
      </c>
      <c r="G420" s="21" t="s">
        <v>4771</v>
      </c>
      <c r="H420" s="21" t="s">
        <v>4771</v>
      </c>
      <c r="I420" s="21" t="s">
        <v>4774</v>
      </c>
    </row>
    <row r="421" ht="15.75" customHeight="1">
      <c r="A421" s="21" t="s">
        <v>3910</v>
      </c>
      <c r="B421" s="21">
        <v>1991.0</v>
      </c>
      <c r="C421" s="21" t="s">
        <v>4766</v>
      </c>
      <c r="D421" s="21">
        <v>25.0</v>
      </c>
      <c r="E421" s="21">
        <v>1.0</v>
      </c>
      <c r="F421" s="21">
        <v>3875.73</v>
      </c>
      <c r="G421" s="21" t="s">
        <v>4767</v>
      </c>
      <c r="H421" s="21" t="s">
        <v>4768</v>
      </c>
      <c r="I421" s="21" t="s">
        <v>4769</v>
      </c>
    </row>
    <row r="422" ht="15.75" customHeight="1">
      <c r="A422" s="21" t="s">
        <v>3908</v>
      </c>
      <c r="B422" s="21">
        <v>1996.0</v>
      </c>
      <c r="C422" s="21" t="s">
        <v>4777</v>
      </c>
      <c r="D422" s="21">
        <v>23.0</v>
      </c>
      <c r="E422" s="21">
        <v>2.0</v>
      </c>
      <c r="F422" s="21">
        <v>3877.3</v>
      </c>
      <c r="G422" s="21" t="s">
        <v>4771</v>
      </c>
      <c r="H422" s="21" t="s">
        <v>4768</v>
      </c>
      <c r="I422" s="21" t="s">
        <v>4774</v>
      </c>
    </row>
    <row r="423" ht="15.75" customHeight="1">
      <c r="A423" s="21" t="s">
        <v>3906</v>
      </c>
      <c r="B423" s="21">
        <v>2004.0</v>
      </c>
      <c r="C423" s="21" t="s">
        <v>4766</v>
      </c>
      <c r="D423" s="21">
        <v>13.0</v>
      </c>
      <c r="E423" s="21">
        <v>0.0</v>
      </c>
      <c r="F423" s="21">
        <v>3889.2</v>
      </c>
      <c r="G423" s="21" t="s">
        <v>4767</v>
      </c>
      <c r="H423" s="21" t="s">
        <v>4767</v>
      </c>
      <c r="I423" s="21" t="s">
        <v>4774</v>
      </c>
    </row>
    <row r="424" ht="15.75" customHeight="1">
      <c r="A424" s="21" t="s">
        <v>3904</v>
      </c>
      <c r="B424" s="21">
        <v>1993.0</v>
      </c>
      <c r="C424" s="21" t="s">
        <v>4773</v>
      </c>
      <c r="D424" s="21">
        <v>14.0</v>
      </c>
      <c r="E424" s="21">
        <v>0.0</v>
      </c>
      <c r="F424" s="21">
        <v>3898.35</v>
      </c>
      <c r="G424" s="21" t="s">
        <v>4767</v>
      </c>
      <c r="H424" s="21" t="s">
        <v>4767</v>
      </c>
      <c r="I424" s="21" t="s">
        <v>4774</v>
      </c>
    </row>
    <row r="425" ht="15.75" customHeight="1">
      <c r="A425" s="21" t="s">
        <v>3902</v>
      </c>
      <c r="B425" s="21">
        <v>1981.0</v>
      </c>
      <c r="C425" s="21" t="s">
        <v>4776</v>
      </c>
      <c r="D425" s="21">
        <v>27.0</v>
      </c>
      <c r="E425" s="21">
        <v>1.0</v>
      </c>
      <c r="F425" s="21">
        <v>3902.07</v>
      </c>
      <c r="G425" s="21" t="s">
        <v>4767</v>
      </c>
      <c r="H425" s="21" t="s">
        <v>4767</v>
      </c>
      <c r="I425" s="21" t="s">
        <v>4769</v>
      </c>
    </row>
    <row r="426" ht="15.75" customHeight="1">
      <c r="A426" s="21" t="s">
        <v>3900</v>
      </c>
      <c r="B426" s="21">
        <v>1997.0</v>
      </c>
      <c r="C426" s="21" t="s">
        <v>4770</v>
      </c>
      <c r="D426" s="21">
        <v>24.0</v>
      </c>
      <c r="E426" s="21">
        <v>3.0</v>
      </c>
      <c r="F426" s="21">
        <v>3906.13</v>
      </c>
      <c r="G426" s="21" t="s">
        <v>4768</v>
      </c>
      <c r="H426" s="21" t="s">
        <v>4768</v>
      </c>
      <c r="I426" s="21" t="s">
        <v>4778</v>
      </c>
    </row>
    <row r="427" ht="15.75" customHeight="1">
      <c r="A427" s="21" t="s">
        <v>3898</v>
      </c>
      <c r="B427" s="21">
        <v>1985.0</v>
      </c>
      <c r="C427" s="21" t="s">
        <v>4766</v>
      </c>
      <c r="D427" s="21">
        <v>5.0</v>
      </c>
      <c r="E427" s="21">
        <v>3.0</v>
      </c>
      <c r="F427" s="21">
        <v>3910.44</v>
      </c>
      <c r="G427" s="21" t="s">
        <v>4767</v>
      </c>
      <c r="H427" s="21" t="s">
        <v>4767</v>
      </c>
      <c r="I427" s="21" t="s">
        <v>4769</v>
      </c>
    </row>
    <row r="428" ht="15.75" customHeight="1">
      <c r="A428" s="21" t="s">
        <v>3896</v>
      </c>
      <c r="B428" s="21">
        <v>2000.0</v>
      </c>
      <c r="C428" s="21" t="s">
        <v>4766</v>
      </c>
      <c r="D428" s="21">
        <v>10.0</v>
      </c>
      <c r="E428" s="21">
        <v>2.0</v>
      </c>
      <c r="F428" s="21">
        <v>3925.76</v>
      </c>
      <c r="G428" s="21" t="s">
        <v>4767</v>
      </c>
      <c r="H428" s="21" t="s">
        <v>4767</v>
      </c>
      <c r="I428" s="21" t="s">
        <v>4784</v>
      </c>
    </row>
    <row r="429" ht="15.75" customHeight="1">
      <c r="A429" s="21" t="s">
        <v>3894</v>
      </c>
      <c r="B429" s="21">
        <v>2002.0</v>
      </c>
      <c r="C429" s="21" t="s">
        <v>4772</v>
      </c>
      <c r="D429" s="21">
        <v>15.0</v>
      </c>
      <c r="E429" s="21">
        <v>0.0</v>
      </c>
      <c r="F429" s="21">
        <v>3931.51</v>
      </c>
      <c r="G429" s="21" t="s">
        <v>4767</v>
      </c>
      <c r="H429" s="21" t="s">
        <v>4768</v>
      </c>
      <c r="I429" s="21" t="s">
        <v>4778</v>
      </c>
    </row>
    <row r="430" ht="15.75" customHeight="1">
      <c r="A430" s="21" t="s">
        <v>3892</v>
      </c>
      <c r="B430" s="21">
        <v>1988.0</v>
      </c>
      <c r="C430" s="21" t="s">
        <v>4777</v>
      </c>
      <c r="D430" s="21">
        <v>24.0</v>
      </c>
      <c r="E430" s="21">
        <v>0.0</v>
      </c>
      <c r="F430" s="21">
        <v>3935.18</v>
      </c>
      <c r="G430" s="21" t="s">
        <v>4768</v>
      </c>
      <c r="H430" s="21" t="s">
        <v>4771</v>
      </c>
      <c r="I430" s="21" t="s">
        <v>4769</v>
      </c>
    </row>
    <row r="431" ht="15.75" customHeight="1">
      <c r="A431" s="21" t="s">
        <v>3890</v>
      </c>
      <c r="B431" s="21">
        <v>1993.0</v>
      </c>
      <c r="C431" s="21" t="s">
        <v>4773</v>
      </c>
      <c r="D431" s="21">
        <v>29.0</v>
      </c>
      <c r="E431" s="21">
        <v>0.0</v>
      </c>
      <c r="F431" s="21">
        <v>3943.6</v>
      </c>
      <c r="G431" s="21" t="s">
        <v>4767</v>
      </c>
      <c r="H431" s="21" t="s">
        <v>4768</v>
      </c>
      <c r="I431" s="21" t="s">
        <v>4784</v>
      </c>
    </row>
    <row r="432" ht="15.75" customHeight="1">
      <c r="A432" s="21" t="s">
        <v>3888</v>
      </c>
      <c r="B432" s="21">
        <v>1993.0</v>
      </c>
      <c r="C432" s="21" t="s">
        <v>4770</v>
      </c>
      <c r="D432" s="21">
        <v>11.0</v>
      </c>
      <c r="E432" s="21">
        <v>1.0</v>
      </c>
      <c r="F432" s="21">
        <v>3947.41</v>
      </c>
      <c r="G432" s="21" t="s">
        <v>4767</v>
      </c>
      <c r="H432" s="21" t="s">
        <v>4767</v>
      </c>
      <c r="I432" s="21" t="s">
        <v>4769</v>
      </c>
    </row>
    <row r="433" ht="15.75" customHeight="1">
      <c r="A433" s="21" t="s">
        <v>3886</v>
      </c>
      <c r="B433" s="21">
        <v>1999.0</v>
      </c>
      <c r="C433" s="21" t="s">
        <v>4766</v>
      </c>
      <c r="D433" s="21">
        <v>10.0</v>
      </c>
      <c r="E433" s="21">
        <v>0.0</v>
      </c>
      <c r="F433" s="21">
        <v>3955.98</v>
      </c>
      <c r="G433" s="21" t="s">
        <v>4767</v>
      </c>
      <c r="H433" s="21" t="s">
        <v>4768</v>
      </c>
      <c r="I433" s="21" t="s">
        <v>4787</v>
      </c>
    </row>
    <row r="434" ht="15.75" customHeight="1">
      <c r="A434" s="21" t="s">
        <v>3884</v>
      </c>
      <c r="B434" s="21">
        <v>1995.0</v>
      </c>
      <c r="C434" s="21" t="s">
        <v>4766</v>
      </c>
      <c r="D434" s="21">
        <v>11.0</v>
      </c>
      <c r="E434" s="21">
        <v>1.0</v>
      </c>
      <c r="F434" s="21">
        <v>3956.07</v>
      </c>
      <c r="G434" s="21" t="s">
        <v>4767</v>
      </c>
      <c r="H434" s="21" t="s">
        <v>4767</v>
      </c>
      <c r="I434" s="21" t="s">
        <v>4774</v>
      </c>
    </row>
    <row r="435" ht="15.75" customHeight="1">
      <c r="A435" s="21" t="s">
        <v>3882</v>
      </c>
      <c r="B435" s="21">
        <v>1990.0</v>
      </c>
      <c r="C435" s="21" t="s">
        <v>4766</v>
      </c>
      <c r="D435" s="21">
        <v>29.0</v>
      </c>
      <c r="E435" s="21">
        <v>0.0</v>
      </c>
      <c r="F435" s="21">
        <v>3972.92</v>
      </c>
      <c r="G435" s="21" t="s">
        <v>4767</v>
      </c>
      <c r="H435" s="21" t="s">
        <v>4768</v>
      </c>
      <c r="I435" s="21" t="s">
        <v>4769</v>
      </c>
    </row>
    <row r="436" ht="15.75" customHeight="1">
      <c r="A436" s="21" t="s">
        <v>3880</v>
      </c>
      <c r="B436" s="21">
        <v>1996.0</v>
      </c>
      <c r="C436" s="21" t="s">
        <v>4776</v>
      </c>
      <c r="D436" s="21">
        <v>17.0</v>
      </c>
      <c r="E436" s="21">
        <v>2.0</v>
      </c>
      <c r="F436" s="21">
        <v>3981.98</v>
      </c>
      <c r="G436" s="21" t="s">
        <v>4767</v>
      </c>
      <c r="H436" s="21" t="s">
        <v>4767</v>
      </c>
      <c r="I436" s="21" t="s">
        <v>4769</v>
      </c>
    </row>
    <row r="437" ht="15.75" customHeight="1">
      <c r="A437" s="21" t="s">
        <v>3878</v>
      </c>
      <c r="B437" s="21">
        <v>1996.0</v>
      </c>
      <c r="C437" s="21" t="s">
        <v>4773</v>
      </c>
      <c r="D437" s="21">
        <v>8.0</v>
      </c>
      <c r="E437" s="21">
        <v>2.0</v>
      </c>
      <c r="F437" s="21">
        <v>3987.93</v>
      </c>
      <c r="G437" s="21" t="s">
        <v>4767</v>
      </c>
      <c r="H437" s="21" t="s">
        <v>4767</v>
      </c>
      <c r="I437" s="21" t="s">
        <v>4778</v>
      </c>
    </row>
    <row r="438" ht="15.75" customHeight="1">
      <c r="A438" s="21" t="s">
        <v>3876</v>
      </c>
      <c r="B438" s="21">
        <v>1990.0</v>
      </c>
      <c r="C438" s="21" t="s">
        <v>4770</v>
      </c>
      <c r="D438" s="21">
        <v>22.0</v>
      </c>
      <c r="E438" s="21">
        <v>0.0</v>
      </c>
      <c r="F438" s="21">
        <v>3989.84</v>
      </c>
      <c r="G438" s="21" t="s">
        <v>4767</v>
      </c>
      <c r="H438" s="21" t="s">
        <v>4767</v>
      </c>
      <c r="I438" s="21" t="s">
        <v>4778</v>
      </c>
    </row>
    <row r="439" ht="15.75" customHeight="1">
      <c r="A439" s="21" t="s">
        <v>3874</v>
      </c>
      <c r="B439" s="21">
        <v>1990.0</v>
      </c>
      <c r="C439" s="21" t="s">
        <v>4770</v>
      </c>
      <c r="D439" s="21">
        <v>1.0</v>
      </c>
      <c r="E439" s="21">
        <v>0.0</v>
      </c>
      <c r="F439" s="21">
        <v>3994.18</v>
      </c>
      <c r="G439" s="21" t="s">
        <v>4767</v>
      </c>
      <c r="H439" s="21" t="s">
        <v>4767</v>
      </c>
      <c r="I439" s="21" t="s">
        <v>4769</v>
      </c>
    </row>
    <row r="440" ht="15.75" customHeight="1">
      <c r="A440" s="21" t="s">
        <v>3872</v>
      </c>
      <c r="B440" s="21">
        <v>1989.0</v>
      </c>
      <c r="C440" s="21" t="s">
        <v>4766</v>
      </c>
      <c r="D440" s="21">
        <v>10.0</v>
      </c>
      <c r="E440" s="21">
        <v>3.0</v>
      </c>
      <c r="F440" s="21">
        <v>4002.36</v>
      </c>
      <c r="G440" s="21" t="s">
        <v>4767</v>
      </c>
      <c r="H440" s="21" t="s">
        <v>4771</v>
      </c>
      <c r="I440" s="21" t="s">
        <v>4769</v>
      </c>
    </row>
    <row r="441" ht="15.75" customHeight="1">
      <c r="A441" s="21" t="s">
        <v>3870</v>
      </c>
      <c r="B441" s="21">
        <v>2000.0</v>
      </c>
      <c r="C441" s="21" t="s">
        <v>4773</v>
      </c>
      <c r="D441" s="21">
        <v>13.0</v>
      </c>
      <c r="E441" s="21">
        <v>3.0</v>
      </c>
      <c r="F441" s="21">
        <v>4005.42</v>
      </c>
      <c r="G441" s="21" t="s">
        <v>4767</v>
      </c>
      <c r="H441" s="21" t="s">
        <v>4771</v>
      </c>
      <c r="I441" s="21" t="s">
        <v>4779</v>
      </c>
    </row>
    <row r="442" ht="15.75" customHeight="1">
      <c r="A442" s="21" t="s">
        <v>3868</v>
      </c>
      <c r="B442" s="21">
        <v>1992.0</v>
      </c>
      <c r="C442" s="21" t="s">
        <v>4777</v>
      </c>
      <c r="D442" s="21">
        <v>11.0</v>
      </c>
      <c r="E442" s="21">
        <v>1.0</v>
      </c>
      <c r="F442" s="21">
        <v>4032.24</v>
      </c>
      <c r="G442" s="21" t="s">
        <v>4768</v>
      </c>
      <c r="H442" s="21" t="s">
        <v>4768</v>
      </c>
      <c r="I442" s="21" t="s">
        <v>4774</v>
      </c>
    </row>
    <row r="443" ht="15.75" customHeight="1">
      <c r="A443" s="21" t="s">
        <v>3866</v>
      </c>
      <c r="B443" s="21">
        <v>1984.0</v>
      </c>
      <c r="C443" s="21" t="s">
        <v>4766</v>
      </c>
      <c r="D443" s="21">
        <v>7.0</v>
      </c>
      <c r="E443" s="21">
        <v>3.0</v>
      </c>
      <c r="F443" s="21">
        <v>4038.41</v>
      </c>
      <c r="G443" s="21" t="s">
        <v>4767</v>
      </c>
      <c r="H443" s="21" t="s">
        <v>4771</v>
      </c>
      <c r="I443" s="21" t="s">
        <v>4769</v>
      </c>
    </row>
    <row r="444" ht="15.75" customHeight="1">
      <c r="A444" s="21" t="s">
        <v>3864</v>
      </c>
      <c r="B444" s="21">
        <v>1983.0</v>
      </c>
      <c r="C444" s="21" t="s">
        <v>4770</v>
      </c>
      <c r="D444" s="21">
        <v>10.0</v>
      </c>
      <c r="E444" s="21">
        <v>3.0</v>
      </c>
      <c r="F444" s="21">
        <v>4039.9</v>
      </c>
      <c r="G444" s="21" t="s">
        <v>4767</v>
      </c>
      <c r="H444" s="21" t="s">
        <v>4771</v>
      </c>
      <c r="I444" s="21" t="s">
        <v>4769</v>
      </c>
    </row>
    <row r="445" ht="15.75" customHeight="1">
      <c r="A445" s="21" t="s">
        <v>3862</v>
      </c>
      <c r="B445" s="21">
        <v>1993.0</v>
      </c>
      <c r="C445" s="21" t="s">
        <v>4775</v>
      </c>
      <c r="D445" s="21">
        <v>26.0</v>
      </c>
      <c r="E445" s="21">
        <v>1.0</v>
      </c>
      <c r="F445" s="21">
        <v>4040.56</v>
      </c>
      <c r="G445" s="21" t="s">
        <v>4768</v>
      </c>
      <c r="H445" s="21" t="s">
        <v>4768</v>
      </c>
      <c r="I445" s="21" t="s">
        <v>4779</v>
      </c>
    </row>
    <row r="446" ht="15.75" customHeight="1">
      <c r="A446" s="21" t="s">
        <v>3860</v>
      </c>
      <c r="B446" s="21">
        <v>1988.0</v>
      </c>
      <c r="C446" s="21" t="s">
        <v>4770</v>
      </c>
      <c r="D446" s="21">
        <v>30.0</v>
      </c>
      <c r="E446" s="21">
        <v>3.0</v>
      </c>
      <c r="F446" s="21">
        <v>4047.94</v>
      </c>
      <c r="G446" s="21" t="s">
        <v>4767</v>
      </c>
      <c r="H446" s="21" t="s">
        <v>4771</v>
      </c>
      <c r="I446" s="21" t="s">
        <v>4769</v>
      </c>
    </row>
    <row r="447" ht="15.75" customHeight="1">
      <c r="A447" s="21" t="s">
        <v>3858</v>
      </c>
      <c r="B447" s="21">
        <v>1993.0</v>
      </c>
      <c r="C447" s="21" t="s">
        <v>4776</v>
      </c>
      <c r="D447" s="21">
        <v>13.0</v>
      </c>
      <c r="E447" s="21">
        <v>2.0</v>
      </c>
      <c r="F447" s="21">
        <v>4058.12</v>
      </c>
      <c r="G447" s="21" t="s">
        <v>4767</v>
      </c>
      <c r="H447" s="21" t="s">
        <v>4771</v>
      </c>
      <c r="I447" s="21" t="s">
        <v>4769</v>
      </c>
    </row>
    <row r="448" ht="15.75" customHeight="1">
      <c r="A448" s="21" t="s">
        <v>3856</v>
      </c>
      <c r="B448" s="21">
        <v>1995.0</v>
      </c>
      <c r="C448" s="21" t="s">
        <v>4773</v>
      </c>
      <c r="D448" s="21">
        <v>14.0</v>
      </c>
      <c r="E448" s="21">
        <v>2.0</v>
      </c>
      <c r="F448" s="21">
        <v>4058.71</v>
      </c>
      <c r="G448" s="21" t="s">
        <v>4768</v>
      </c>
      <c r="H448" s="21" t="s">
        <v>4768</v>
      </c>
      <c r="I448" s="21" t="s">
        <v>4774</v>
      </c>
    </row>
    <row r="449" ht="15.75" customHeight="1">
      <c r="A449" s="21" t="s">
        <v>3854</v>
      </c>
      <c r="B449" s="21">
        <v>1983.0</v>
      </c>
      <c r="C449" s="21" t="s">
        <v>4773</v>
      </c>
      <c r="D449" s="21">
        <v>16.0</v>
      </c>
      <c r="E449" s="21">
        <v>3.0</v>
      </c>
      <c r="F449" s="21">
        <v>4070.42</v>
      </c>
      <c r="G449" s="21" t="s">
        <v>4767</v>
      </c>
      <c r="H449" s="21" t="s">
        <v>4771</v>
      </c>
      <c r="I449" s="21" t="s">
        <v>4769</v>
      </c>
    </row>
    <row r="450" ht="15.75" customHeight="1">
      <c r="A450" s="21" t="s">
        <v>3852</v>
      </c>
      <c r="B450" s="21">
        <v>2002.0</v>
      </c>
      <c r="C450" s="21" t="s">
        <v>4777</v>
      </c>
      <c r="D450" s="21">
        <v>18.0</v>
      </c>
      <c r="E450" s="21">
        <v>0.0</v>
      </c>
      <c r="F450" s="21">
        <v>4070.51</v>
      </c>
      <c r="G450" s="21" t="s">
        <v>4767</v>
      </c>
      <c r="H450" s="21" t="s">
        <v>4771</v>
      </c>
      <c r="I450" s="21" t="s">
        <v>4774</v>
      </c>
    </row>
    <row r="451" ht="15.75" customHeight="1">
      <c r="A451" s="21" t="s">
        <v>3850</v>
      </c>
      <c r="B451" s="21">
        <v>1990.0</v>
      </c>
      <c r="C451" s="21" t="s">
        <v>4775</v>
      </c>
      <c r="D451" s="21">
        <v>1.0</v>
      </c>
      <c r="E451" s="21">
        <v>1.0</v>
      </c>
      <c r="F451" s="21">
        <v>4074.45</v>
      </c>
      <c r="G451" s="21" t="s">
        <v>4768</v>
      </c>
      <c r="H451" s="21" t="s">
        <v>4767</v>
      </c>
      <c r="I451" s="21" t="s">
        <v>4769</v>
      </c>
    </row>
    <row r="452" ht="15.75" customHeight="1">
      <c r="A452" s="21" t="s">
        <v>3848</v>
      </c>
      <c r="B452" s="21">
        <v>1990.0</v>
      </c>
      <c r="C452" s="21" t="s">
        <v>4775</v>
      </c>
      <c r="D452" s="21">
        <v>14.0</v>
      </c>
      <c r="E452" s="21">
        <v>1.0</v>
      </c>
      <c r="F452" s="21">
        <v>4076.5</v>
      </c>
      <c r="G452" s="21" t="s">
        <v>4767</v>
      </c>
      <c r="H452" s="21" t="s">
        <v>4768</v>
      </c>
      <c r="I452" s="21" t="s">
        <v>4778</v>
      </c>
    </row>
    <row r="453" ht="15.75" customHeight="1">
      <c r="A453" s="21" t="s">
        <v>3846</v>
      </c>
      <c r="B453" s="21">
        <v>1994.0</v>
      </c>
      <c r="C453" s="21" t="s">
        <v>4776</v>
      </c>
      <c r="D453" s="21">
        <v>21.0</v>
      </c>
      <c r="E453" s="21">
        <v>1.0</v>
      </c>
      <c r="F453" s="21">
        <v>4133.64</v>
      </c>
      <c r="G453" s="21" t="s">
        <v>4767</v>
      </c>
      <c r="H453" s="21" t="s">
        <v>4768</v>
      </c>
      <c r="I453" s="21" t="s">
        <v>4774</v>
      </c>
    </row>
    <row r="454" ht="15.75" customHeight="1">
      <c r="A454" s="21" t="s">
        <v>3844</v>
      </c>
      <c r="B454" s="21">
        <v>1991.0</v>
      </c>
      <c r="C454" s="21" t="s">
        <v>4776</v>
      </c>
      <c r="D454" s="21">
        <v>6.0</v>
      </c>
      <c r="E454" s="21">
        <v>0.0</v>
      </c>
      <c r="F454" s="21">
        <v>4134.08</v>
      </c>
      <c r="G454" s="21" t="s">
        <v>4767</v>
      </c>
      <c r="H454" s="21" t="s">
        <v>4771</v>
      </c>
      <c r="I454" s="21" t="s">
        <v>4774</v>
      </c>
    </row>
    <row r="455" ht="15.75" customHeight="1">
      <c r="A455" s="21" t="s">
        <v>3842</v>
      </c>
      <c r="B455" s="21">
        <v>1992.0</v>
      </c>
      <c r="C455" s="21" t="s">
        <v>4772</v>
      </c>
      <c r="D455" s="21">
        <v>18.0</v>
      </c>
      <c r="E455" s="21">
        <v>0.0</v>
      </c>
      <c r="F455" s="21">
        <v>4137.52</v>
      </c>
      <c r="G455" s="21" t="s">
        <v>4767</v>
      </c>
      <c r="H455" s="21" t="s">
        <v>4768</v>
      </c>
      <c r="I455" s="21" t="s">
        <v>4784</v>
      </c>
    </row>
    <row r="456" ht="15.75" customHeight="1">
      <c r="A456" s="21" t="s">
        <v>3840</v>
      </c>
      <c r="B456" s="21">
        <v>1992.0</v>
      </c>
      <c r="C456" s="21" t="s">
        <v>4772</v>
      </c>
      <c r="D456" s="21">
        <v>28.0</v>
      </c>
      <c r="E456" s="21">
        <v>1.0</v>
      </c>
      <c r="F456" s="21">
        <v>4149.74</v>
      </c>
      <c r="G456" s="21" t="s">
        <v>4767</v>
      </c>
      <c r="H456" s="21" t="s">
        <v>4771</v>
      </c>
      <c r="I456" s="21" t="s">
        <v>4778</v>
      </c>
    </row>
    <row r="457" ht="15.75" customHeight="1">
      <c r="A457" s="21" t="s">
        <v>3838</v>
      </c>
      <c r="B457" s="21">
        <v>1992.0</v>
      </c>
      <c r="C457" s="21" t="s">
        <v>4776</v>
      </c>
      <c r="D457" s="21">
        <v>4.0</v>
      </c>
      <c r="E457" s="21">
        <v>1.0</v>
      </c>
      <c r="F457" s="21">
        <v>4151.03</v>
      </c>
      <c r="G457" s="21" t="s">
        <v>4767</v>
      </c>
      <c r="H457" s="21" t="s">
        <v>4767</v>
      </c>
      <c r="I457" s="21" t="s">
        <v>4769</v>
      </c>
    </row>
    <row r="458" ht="15.75" customHeight="1">
      <c r="A458" s="21" t="s">
        <v>3836</v>
      </c>
      <c r="B458" s="21">
        <v>1998.0</v>
      </c>
      <c r="C458" s="21" t="s">
        <v>4770</v>
      </c>
      <c r="D458" s="21">
        <v>26.0</v>
      </c>
      <c r="E458" s="21">
        <v>0.0</v>
      </c>
      <c r="F458" s="21">
        <v>4154.97</v>
      </c>
      <c r="G458" s="21" t="s">
        <v>4767</v>
      </c>
      <c r="H458" s="21" t="s">
        <v>4771</v>
      </c>
      <c r="I458" s="21" t="s">
        <v>4774</v>
      </c>
    </row>
    <row r="459" ht="15.75" customHeight="1">
      <c r="A459" s="21" t="s">
        <v>3834</v>
      </c>
      <c r="B459" s="21">
        <v>1984.0</v>
      </c>
      <c r="C459" s="21" t="s">
        <v>4773</v>
      </c>
      <c r="D459" s="21">
        <v>16.0</v>
      </c>
      <c r="E459" s="21">
        <v>3.0</v>
      </c>
      <c r="F459" s="21">
        <v>4163.21</v>
      </c>
      <c r="G459" s="21" t="s">
        <v>4767</v>
      </c>
      <c r="H459" s="21" t="s">
        <v>4767</v>
      </c>
      <c r="I459" s="21" t="s">
        <v>4774</v>
      </c>
    </row>
    <row r="460" ht="15.75" customHeight="1">
      <c r="A460" s="21" t="s">
        <v>3832</v>
      </c>
      <c r="B460" s="21">
        <v>1989.0</v>
      </c>
      <c r="C460" s="21" t="s">
        <v>4772</v>
      </c>
      <c r="D460" s="21">
        <v>25.0</v>
      </c>
      <c r="E460" s="21">
        <v>0.0</v>
      </c>
      <c r="F460" s="21">
        <v>4185.1</v>
      </c>
      <c r="G460" s="21" t="s">
        <v>4767</v>
      </c>
      <c r="H460" s="21" t="s">
        <v>4768</v>
      </c>
      <c r="I460" s="21" t="s">
        <v>4769</v>
      </c>
    </row>
    <row r="461" ht="15.75" customHeight="1">
      <c r="A461" s="21" t="s">
        <v>3830</v>
      </c>
      <c r="B461" s="21">
        <v>1995.0</v>
      </c>
      <c r="C461" s="21" t="s">
        <v>4777</v>
      </c>
      <c r="D461" s="21">
        <v>3.0</v>
      </c>
      <c r="E461" s="21">
        <v>0.0</v>
      </c>
      <c r="F461" s="21">
        <v>4188.73</v>
      </c>
      <c r="G461" s="21" t="s">
        <v>4767</v>
      </c>
      <c r="H461" s="21" t="s">
        <v>4767</v>
      </c>
      <c r="I461" s="21" t="s">
        <v>4783</v>
      </c>
    </row>
    <row r="462" ht="15.75" customHeight="1">
      <c r="A462" s="21" t="s">
        <v>3828</v>
      </c>
      <c r="B462" s="21">
        <v>1997.0</v>
      </c>
      <c r="C462" s="21" t="s">
        <v>4773</v>
      </c>
      <c r="D462" s="21">
        <v>6.0</v>
      </c>
      <c r="E462" s="21">
        <v>2.0</v>
      </c>
      <c r="F462" s="21">
        <v>4189.11</v>
      </c>
      <c r="G462" s="21" t="s">
        <v>4767</v>
      </c>
      <c r="H462" s="21" t="s">
        <v>4767</v>
      </c>
      <c r="I462" s="21" t="s">
        <v>4774</v>
      </c>
    </row>
    <row r="463" ht="15.75" customHeight="1">
      <c r="A463" s="21" t="s">
        <v>3826</v>
      </c>
      <c r="B463" s="21">
        <v>1998.0</v>
      </c>
      <c r="C463" s="21" t="s">
        <v>4775</v>
      </c>
      <c r="D463" s="21">
        <v>14.0</v>
      </c>
      <c r="E463" s="21">
        <v>3.0</v>
      </c>
      <c r="F463" s="21">
        <v>4234.93</v>
      </c>
      <c r="G463" s="21" t="s">
        <v>4767</v>
      </c>
      <c r="H463" s="21" t="s">
        <v>4771</v>
      </c>
      <c r="I463" s="21" t="s">
        <v>4778</v>
      </c>
    </row>
    <row r="464" ht="15.75" customHeight="1">
      <c r="A464" s="21" t="s">
        <v>3824</v>
      </c>
      <c r="B464" s="21">
        <v>1992.0</v>
      </c>
      <c r="C464" s="21" t="s">
        <v>4772</v>
      </c>
      <c r="D464" s="21">
        <v>27.0</v>
      </c>
      <c r="E464" s="21">
        <v>1.0</v>
      </c>
      <c r="F464" s="21">
        <v>4237.13</v>
      </c>
      <c r="G464" s="21" t="s">
        <v>4768</v>
      </c>
      <c r="H464" s="21" t="s">
        <v>4771</v>
      </c>
      <c r="I464" s="21" t="s">
        <v>4781</v>
      </c>
    </row>
    <row r="465" ht="15.75" customHeight="1">
      <c r="A465" s="21" t="s">
        <v>3822</v>
      </c>
      <c r="B465" s="21">
        <v>1991.0</v>
      </c>
      <c r="C465" s="21" t="s">
        <v>4770</v>
      </c>
      <c r="D465" s="21">
        <v>3.0</v>
      </c>
      <c r="E465" s="21">
        <v>1.0</v>
      </c>
      <c r="F465" s="21">
        <v>4239.89</v>
      </c>
      <c r="G465" s="21" t="s">
        <v>4767</v>
      </c>
      <c r="H465" s="21" t="s">
        <v>4767</v>
      </c>
      <c r="I465" s="21" t="s">
        <v>4774</v>
      </c>
    </row>
    <row r="466" ht="15.75" customHeight="1">
      <c r="A466" s="21" t="s">
        <v>3820</v>
      </c>
      <c r="B466" s="21">
        <v>1991.0</v>
      </c>
      <c r="C466" s="21" t="s">
        <v>4775</v>
      </c>
      <c r="D466" s="21">
        <v>1.0</v>
      </c>
      <c r="E466" s="21">
        <v>1.0</v>
      </c>
      <c r="F466" s="21">
        <v>4243.59</v>
      </c>
      <c r="G466" s="21" t="s">
        <v>4768</v>
      </c>
      <c r="H466" s="21" t="s">
        <v>4771</v>
      </c>
      <c r="I466" s="21" t="s">
        <v>4774</v>
      </c>
    </row>
    <row r="467" ht="15.75" customHeight="1">
      <c r="A467" s="21" t="s">
        <v>3818</v>
      </c>
      <c r="B467" s="21">
        <v>1982.0</v>
      </c>
      <c r="C467" s="21" t="s">
        <v>4772</v>
      </c>
      <c r="D467" s="21">
        <v>16.0</v>
      </c>
      <c r="E467" s="21">
        <v>3.0</v>
      </c>
      <c r="F467" s="21">
        <v>4250.24</v>
      </c>
      <c r="G467" s="21" t="s">
        <v>4767</v>
      </c>
      <c r="H467" s="21" t="s">
        <v>4768</v>
      </c>
      <c r="I467" s="21" t="s">
        <v>4769</v>
      </c>
    </row>
    <row r="468" ht="15.75" customHeight="1">
      <c r="A468" s="21" t="s">
        <v>3816</v>
      </c>
      <c r="B468" s="21">
        <v>1995.0</v>
      </c>
      <c r="C468" s="21" t="s">
        <v>4777</v>
      </c>
      <c r="D468" s="21">
        <v>14.0</v>
      </c>
      <c r="E468" s="21">
        <v>3.0</v>
      </c>
      <c r="F468" s="21">
        <v>4260.74</v>
      </c>
      <c r="G468" s="21" t="s">
        <v>4768</v>
      </c>
      <c r="H468" s="21" t="s">
        <v>4767</v>
      </c>
      <c r="I468" s="21" t="s">
        <v>4778</v>
      </c>
    </row>
    <row r="469" ht="15.75" customHeight="1">
      <c r="A469" s="21" t="s">
        <v>3814</v>
      </c>
      <c r="B469" s="21">
        <v>1983.0</v>
      </c>
      <c r="C469" s="21" t="s">
        <v>4770</v>
      </c>
      <c r="D469" s="21">
        <v>20.0</v>
      </c>
      <c r="E469" s="21">
        <v>3.0</v>
      </c>
      <c r="F469" s="21">
        <v>4265.01</v>
      </c>
      <c r="G469" s="21" t="s">
        <v>4767</v>
      </c>
      <c r="H469" s="21" t="s">
        <v>4771</v>
      </c>
      <c r="I469" s="21" t="s">
        <v>4774</v>
      </c>
    </row>
    <row r="470" ht="15.75" customHeight="1">
      <c r="A470" s="21" t="s">
        <v>3812</v>
      </c>
      <c r="B470" s="21">
        <v>1992.0</v>
      </c>
      <c r="C470" s="21" t="s">
        <v>4772</v>
      </c>
      <c r="D470" s="21">
        <v>18.0</v>
      </c>
      <c r="E470" s="21">
        <v>2.0</v>
      </c>
      <c r="F470" s="21">
        <v>4266.17</v>
      </c>
      <c r="G470" s="21" t="s">
        <v>4768</v>
      </c>
      <c r="H470" s="21" t="s">
        <v>4767</v>
      </c>
      <c r="I470" s="21" t="s">
        <v>4769</v>
      </c>
    </row>
    <row r="471" ht="15.75" customHeight="1">
      <c r="A471" s="21" t="s">
        <v>3810</v>
      </c>
      <c r="B471" s="21">
        <v>2003.0</v>
      </c>
      <c r="C471" s="21" t="s">
        <v>4772</v>
      </c>
      <c r="D471" s="21">
        <v>8.0</v>
      </c>
      <c r="E471" s="21">
        <v>0.0</v>
      </c>
      <c r="F471" s="21">
        <v>4278.55</v>
      </c>
      <c r="G471" s="21" t="s">
        <v>4767</v>
      </c>
      <c r="H471" s="21" t="s">
        <v>4771</v>
      </c>
      <c r="I471" s="21" t="s">
        <v>4787</v>
      </c>
    </row>
    <row r="472" ht="15.75" customHeight="1">
      <c r="A472" s="21" t="s">
        <v>3808</v>
      </c>
      <c r="B472" s="21">
        <v>2000.0</v>
      </c>
      <c r="C472" s="21" t="s">
        <v>4770</v>
      </c>
      <c r="D472" s="21">
        <v>25.0</v>
      </c>
      <c r="E472" s="21">
        <v>3.0</v>
      </c>
      <c r="F472" s="21">
        <v>4296.27</v>
      </c>
      <c r="G472" s="21" t="s">
        <v>4767</v>
      </c>
      <c r="H472" s="21" t="s">
        <v>4768</v>
      </c>
      <c r="I472" s="21" t="s">
        <v>4774</v>
      </c>
    </row>
    <row r="473" ht="15.75" customHeight="1">
      <c r="A473" s="21" t="s">
        <v>3806</v>
      </c>
      <c r="B473" s="21">
        <v>1988.0</v>
      </c>
      <c r="C473" s="21" t="s">
        <v>4775</v>
      </c>
      <c r="D473" s="21">
        <v>19.0</v>
      </c>
      <c r="E473" s="21">
        <v>0.0</v>
      </c>
      <c r="F473" s="21">
        <v>4320.41</v>
      </c>
      <c r="G473" s="21" t="s">
        <v>4767</v>
      </c>
      <c r="H473" s="21" t="s">
        <v>4771</v>
      </c>
      <c r="I473" s="21" t="s">
        <v>4774</v>
      </c>
    </row>
    <row r="474" ht="15.75" customHeight="1">
      <c r="A474" s="21" t="s">
        <v>3804</v>
      </c>
      <c r="B474" s="21">
        <v>1994.0</v>
      </c>
      <c r="C474" s="21" t="s">
        <v>4770</v>
      </c>
      <c r="D474" s="21">
        <v>2.0</v>
      </c>
      <c r="E474" s="21">
        <v>1.0</v>
      </c>
      <c r="F474" s="21">
        <v>4337.74</v>
      </c>
      <c r="G474" s="21" t="s">
        <v>4767</v>
      </c>
      <c r="H474" s="21" t="s">
        <v>4771</v>
      </c>
      <c r="I474" s="21" t="s">
        <v>4784</v>
      </c>
    </row>
    <row r="475" ht="15.75" customHeight="1">
      <c r="A475" s="21" t="s">
        <v>3802</v>
      </c>
      <c r="B475" s="21">
        <v>1994.0</v>
      </c>
      <c r="C475" s="21" t="s">
        <v>4777</v>
      </c>
      <c r="D475" s="21">
        <v>26.0</v>
      </c>
      <c r="E475" s="21">
        <v>2.0</v>
      </c>
      <c r="F475" s="21">
        <v>4340.44</v>
      </c>
      <c r="G475" s="21" t="s">
        <v>4767</v>
      </c>
      <c r="H475" s="21" t="s">
        <v>4771</v>
      </c>
      <c r="I475" s="21" t="s">
        <v>4769</v>
      </c>
    </row>
    <row r="476" ht="15.75" customHeight="1">
      <c r="A476" s="21" t="s">
        <v>3800</v>
      </c>
      <c r="B476" s="21">
        <v>1991.0</v>
      </c>
      <c r="C476" s="21" t="s">
        <v>4772</v>
      </c>
      <c r="D476" s="21">
        <v>1.0</v>
      </c>
      <c r="E476" s="21">
        <v>0.0</v>
      </c>
      <c r="F476" s="21">
        <v>4347.02</v>
      </c>
      <c r="G476" s="21" t="s">
        <v>4767</v>
      </c>
      <c r="H476" s="21" t="s">
        <v>4771</v>
      </c>
      <c r="I476" s="21" t="s">
        <v>4784</v>
      </c>
    </row>
    <row r="477" ht="15.75" customHeight="1">
      <c r="A477" s="21" t="s">
        <v>3798</v>
      </c>
      <c r="B477" s="21">
        <v>1994.0</v>
      </c>
      <c r="C477" s="21" t="s">
        <v>4770</v>
      </c>
      <c r="D477" s="21">
        <v>1.0</v>
      </c>
      <c r="E477" s="21">
        <v>2.0</v>
      </c>
      <c r="F477" s="21">
        <v>4349.46</v>
      </c>
      <c r="G477" s="21" t="s">
        <v>4767</v>
      </c>
      <c r="H477" s="21" t="s">
        <v>4767</v>
      </c>
      <c r="I477" s="21" t="s">
        <v>4769</v>
      </c>
    </row>
    <row r="478" ht="15.75" customHeight="1">
      <c r="A478" s="21" t="s">
        <v>3796</v>
      </c>
      <c r="B478" s="21">
        <v>1991.0</v>
      </c>
      <c r="C478" s="21" t="s">
        <v>4773</v>
      </c>
      <c r="D478" s="21">
        <v>13.0</v>
      </c>
      <c r="E478" s="21">
        <v>1.0</v>
      </c>
      <c r="F478" s="21">
        <v>4350.51</v>
      </c>
      <c r="G478" s="21" t="s">
        <v>4767</v>
      </c>
      <c r="H478" s="21" t="s">
        <v>4767</v>
      </c>
      <c r="I478" s="21" t="s">
        <v>4769</v>
      </c>
    </row>
    <row r="479" ht="15.75" customHeight="1">
      <c r="A479" s="21" t="s">
        <v>3794</v>
      </c>
      <c r="B479" s="21">
        <v>1990.0</v>
      </c>
      <c r="C479" s="21" t="s">
        <v>4776</v>
      </c>
      <c r="D479" s="21">
        <v>28.0</v>
      </c>
      <c r="E479" s="21">
        <v>0.0</v>
      </c>
      <c r="F479" s="21">
        <v>4357.04</v>
      </c>
      <c r="G479" s="21" t="s">
        <v>4767</v>
      </c>
      <c r="H479" s="21" t="s">
        <v>4768</v>
      </c>
      <c r="I479" s="21" t="s">
        <v>4774</v>
      </c>
    </row>
    <row r="480" ht="15.75" customHeight="1">
      <c r="A480" s="21" t="s">
        <v>3792</v>
      </c>
      <c r="B480" s="21">
        <v>1997.0</v>
      </c>
      <c r="C480" s="21" t="s">
        <v>4770</v>
      </c>
      <c r="D480" s="21">
        <v>29.0</v>
      </c>
      <c r="E480" s="21">
        <v>3.0</v>
      </c>
      <c r="F480" s="21">
        <v>4391.65</v>
      </c>
      <c r="G480" s="21" t="s">
        <v>4767</v>
      </c>
      <c r="H480" s="21" t="s">
        <v>4767</v>
      </c>
      <c r="I480" s="21" t="s">
        <v>4778</v>
      </c>
    </row>
    <row r="481" ht="15.75" customHeight="1">
      <c r="A481" s="21" t="s">
        <v>3790</v>
      </c>
      <c r="B481" s="21">
        <v>1982.0</v>
      </c>
      <c r="C481" s="21" t="s">
        <v>4772</v>
      </c>
      <c r="D481" s="21">
        <v>29.0</v>
      </c>
      <c r="E481" s="21">
        <v>3.0</v>
      </c>
      <c r="F481" s="21">
        <v>4392.7</v>
      </c>
      <c r="G481" s="21" t="s">
        <v>4767</v>
      </c>
      <c r="H481" s="21" t="s">
        <v>4767</v>
      </c>
      <c r="I481" s="21" t="s">
        <v>4769</v>
      </c>
    </row>
    <row r="482" ht="15.75" customHeight="1">
      <c r="A482" s="21" t="s">
        <v>3788</v>
      </c>
      <c r="B482" s="21">
        <v>1988.0</v>
      </c>
      <c r="C482" s="21" t="s">
        <v>4766</v>
      </c>
      <c r="D482" s="21">
        <v>18.0</v>
      </c>
      <c r="E482" s="21">
        <v>3.0</v>
      </c>
      <c r="F482" s="21">
        <v>4397.31</v>
      </c>
      <c r="G482" s="21" t="s">
        <v>4767</v>
      </c>
      <c r="H482" s="21" t="s">
        <v>4767</v>
      </c>
      <c r="I482" s="21" t="s">
        <v>4769</v>
      </c>
    </row>
    <row r="483" ht="15.75" customHeight="1">
      <c r="A483" s="21" t="s">
        <v>3786</v>
      </c>
      <c r="B483" s="21">
        <v>1986.0</v>
      </c>
      <c r="C483" s="21" t="s">
        <v>4776</v>
      </c>
      <c r="D483" s="21">
        <v>11.0</v>
      </c>
      <c r="E483" s="21">
        <v>0.0</v>
      </c>
      <c r="F483" s="21">
        <v>4399.73</v>
      </c>
      <c r="G483" s="21" t="s">
        <v>4768</v>
      </c>
      <c r="H483" s="21" t="s">
        <v>4767</v>
      </c>
      <c r="I483" s="21" t="s">
        <v>4769</v>
      </c>
    </row>
    <row r="484" ht="15.75" customHeight="1">
      <c r="A484" s="21" t="s">
        <v>3784</v>
      </c>
      <c r="B484" s="21">
        <v>1986.0</v>
      </c>
      <c r="C484" s="21" t="s">
        <v>4766</v>
      </c>
      <c r="D484" s="21">
        <v>13.0</v>
      </c>
      <c r="E484" s="21">
        <v>0.0</v>
      </c>
      <c r="F484" s="21">
        <v>4402.23</v>
      </c>
      <c r="G484" s="21" t="s">
        <v>4767</v>
      </c>
      <c r="H484" s="21" t="s">
        <v>4767</v>
      </c>
      <c r="I484" s="21" t="s">
        <v>4778</v>
      </c>
    </row>
    <row r="485" ht="15.75" customHeight="1">
      <c r="A485" s="21" t="s">
        <v>3782</v>
      </c>
      <c r="B485" s="21">
        <v>1988.0</v>
      </c>
      <c r="C485" s="21" t="s">
        <v>4773</v>
      </c>
      <c r="D485" s="21">
        <v>16.0</v>
      </c>
      <c r="E485" s="21">
        <v>0.0</v>
      </c>
      <c r="F485" s="21">
        <v>4415.16</v>
      </c>
      <c r="G485" s="21" t="s">
        <v>4767</v>
      </c>
      <c r="H485" s="21" t="s">
        <v>4771</v>
      </c>
      <c r="I485" s="21" t="s">
        <v>4769</v>
      </c>
    </row>
    <row r="486" ht="15.75" customHeight="1">
      <c r="A486" s="21" t="s">
        <v>3780</v>
      </c>
      <c r="B486" s="21">
        <v>1992.0</v>
      </c>
      <c r="C486" s="21" t="s">
        <v>4776</v>
      </c>
      <c r="D486" s="21">
        <v>15.0</v>
      </c>
      <c r="E486" s="21">
        <v>0.0</v>
      </c>
      <c r="F486" s="21">
        <v>4420.95</v>
      </c>
      <c r="G486" s="21" t="s">
        <v>4767</v>
      </c>
      <c r="H486" s="21" t="s">
        <v>4768</v>
      </c>
      <c r="I486" s="21" t="s">
        <v>4789</v>
      </c>
    </row>
    <row r="487" ht="15.75" customHeight="1">
      <c r="A487" s="21" t="s">
        <v>3778</v>
      </c>
      <c r="B487" s="21">
        <v>1994.0</v>
      </c>
      <c r="C487" s="21" t="s">
        <v>4775</v>
      </c>
      <c r="D487" s="21">
        <v>29.0</v>
      </c>
      <c r="E487" s="21">
        <v>2.0</v>
      </c>
      <c r="F487" s="21">
        <v>4428.89</v>
      </c>
      <c r="G487" s="21" t="s">
        <v>4768</v>
      </c>
      <c r="H487" s="21" t="s">
        <v>4771</v>
      </c>
      <c r="I487" s="21" t="s">
        <v>4788</v>
      </c>
    </row>
    <row r="488" ht="15.75" customHeight="1">
      <c r="A488" s="21" t="s">
        <v>3776</v>
      </c>
      <c r="B488" s="21">
        <v>1993.0</v>
      </c>
      <c r="C488" s="21" t="s">
        <v>4773</v>
      </c>
      <c r="D488" s="21">
        <v>4.0</v>
      </c>
      <c r="E488" s="21">
        <v>2.0</v>
      </c>
      <c r="F488" s="21">
        <v>4433.39</v>
      </c>
      <c r="G488" s="21" t="s">
        <v>4767</v>
      </c>
      <c r="H488" s="21" t="s">
        <v>4768</v>
      </c>
      <c r="I488" s="21" t="s">
        <v>4774</v>
      </c>
    </row>
    <row r="489" ht="15.75" customHeight="1">
      <c r="A489" s="21" t="s">
        <v>3774</v>
      </c>
      <c r="B489" s="21">
        <v>1993.0</v>
      </c>
      <c r="C489" s="21" t="s">
        <v>4775</v>
      </c>
      <c r="D489" s="21">
        <v>23.0</v>
      </c>
      <c r="E489" s="21">
        <v>2.0</v>
      </c>
      <c r="F489" s="21">
        <v>4433.92</v>
      </c>
      <c r="G489" s="21" t="s">
        <v>4767</v>
      </c>
      <c r="H489" s="21" t="s">
        <v>4767</v>
      </c>
      <c r="I489" s="21" t="s">
        <v>4774</v>
      </c>
    </row>
    <row r="490" ht="15.75" customHeight="1">
      <c r="A490" s="21" t="s">
        <v>3772</v>
      </c>
      <c r="B490" s="21">
        <v>1994.0</v>
      </c>
      <c r="C490" s="21" t="s">
        <v>4777</v>
      </c>
      <c r="D490" s="21">
        <v>8.0</v>
      </c>
      <c r="E490" s="21">
        <v>2.0</v>
      </c>
      <c r="F490" s="21">
        <v>4435.09</v>
      </c>
      <c r="G490" s="21" t="s">
        <v>4768</v>
      </c>
      <c r="H490" s="21" t="s">
        <v>4767</v>
      </c>
      <c r="I490" s="21" t="s">
        <v>4781</v>
      </c>
    </row>
    <row r="491" ht="15.75" customHeight="1">
      <c r="A491" s="21" t="s">
        <v>3770</v>
      </c>
      <c r="B491" s="21">
        <v>1994.0</v>
      </c>
      <c r="C491" s="21" t="s">
        <v>4777</v>
      </c>
      <c r="D491" s="21">
        <v>24.0</v>
      </c>
      <c r="E491" s="21">
        <v>2.0</v>
      </c>
      <c r="F491" s="21">
        <v>4438.26</v>
      </c>
      <c r="G491" s="21" t="s">
        <v>4767</v>
      </c>
      <c r="H491" s="21" t="s">
        <v>4768</v>
      </c>
      <c r="I491" s="21" t="s">
        <v>4788</v>
      </c>
    </row>
    <row r="492" ht="15.75" customHeight="1">
      <c r="A492" s="21" t="s">
        <v>3768</v>
      </c>
      <c r="B492" s="21">
        <v>1991.0</v>
      </c>
      <c r="C492" s="21" t="s">
        <v>4773</v>
      </c>
      <c r="D492" s="21">
        <v>3.0</v>
      </c>
      <c r="E492" s="21">
        <v>1.0</v>
      </c>
      <c r="F492" s="21">
        <v>4441.21</v>
      </c>
      <c r="G492" s="21" t="s">
        <v>4771</v>
      </c>
      <c r="H492" s="21" t="s">
        <v>4767</v>
      </c>
      <c r="I492" s="21" t="s">
        <v>4786</v>
      </c>
    </row>
    <row r="493" ht="15.75" customHeight="1">
      <c r="A493" s="21" t="s">
        <v>3766</v>
      </c>
      <c r="B493" s="21">
        <v>1994.0</v>
      </c>
      <c r="C493" s="21" t="s">
        <v>4772</v>
      </c>
      <c r="D493" s="21">
        <v>28.0</v>
      </c>
      <c r="E493" s="21">
        <v>3.0</v>
      </c>
      <c r="F493" s="21">
        <v>4449.46</v>
      </c>
      <c r="G493" s="21" t="s">
        <v>4771</v>
      </c>
      <c r="H493" s="21" t="s">
        <v>4767</v>
      </c>
      <c r="I493" s="21" t="s">
        <v>4769</v>
      </c>
    </row>
    <row r="494" ht="15.75" customHeight="1">
      <c r="A494" s="21" t="s">
        <v>3764</v>
      </c>
      <c r="B494" s="21">
        <v>1990.0</v>
      </c>
      <c r="C494" s="21" t="s">
        <v>4776</v>
      </c>
      <c r="D494" s="21">
        <v>8.0</v>
      </c>
      <c r="E494" s="21">
        <v>1.0</v>
      </c>
      <c r="F494" s="21">
        <v>4454.4</v>
      </c>
      <c r="G494" s="21" t="s">
        <v>4767</v>
      </c>
      <c r="H494" s="21" t="s">
        <v>4768</v>
      </c>
      <c r="I494" s="21" t="s">
        <v>4774</v>
      </c>
    </row>
    <row r="495" ht="15.75" customHeight="1">
      <c r="A495" s="21" t="s">
        <v>3762</v>
      </c>
      <c r="B495" s="21">
        <v>1990.0</v>
      </c>
      <c r="C495" s="21" t="s">
        <v>4766</v>
      </c>
      <c r="D495" s="21">
        <v>15.0</v>
      </c>
      <c r="E495" s="21">
        <v>1.0</v>
      </c>
      <c r="F495" s="21">
        <v>4462.72</v>
      </c>
      <c r="G495" s="21" t="s">
        <v>4767</v>
      </c>
      <c r="H495" s="21" t="s">
        <v>4768</v>
      </c>
      <c r="I495" s="21" t="s">
        <v>4774</v>
      </c>
    </row>
    <row r="496" ht="15.75" customHeight="1">
      <c r="A496" s="21" t="s">
        <v>3760</v>
      </c>
      <c r="B496" s="21">
        <v>1991.0</v>
      </c>
      <c r="C496" s="21" t="s">
        <v>4766</v>
      </c>
      <c r="D496" s="21">
        <v>4.0</v>
      </c>
      <c r="E496" s="21">
        <v>2.0</v>
      </c>
      <c r="F496" s="21">
        <v>4463.21</v>
      </c>
      <c r="G496" s="21" t="s">
        <v>4768</v>
      </c>
      <c r="H496" s="21" t="s">
        <v>4768</v>
      </c>
      <c r="I496" s="21" t="s">
        <v>4769</v>
      </c>
    </row>
    <row r="497" ht="15.75" customHeight="1">
      <c r="A497" s="21" t="s">
        <v>3758</v>
      </c>
      <c r="B497" s="21">
        <v>1999.0</v>
      </c>
      <c r="C497" s="21" t="s">
        <v>4770</v>
      </c>
      <c r="D497" s="21">
        <v>20.0</v>
      </c>
      <c r="E497" s="21">
        <v>3.0</v>
      </c>
      <c r="F497" s="21">
        <v>4466.62</v>
      </c>
      <c r="G497" s="21" t="s">
        <v>4767</v>
      </c>
      <c r="H497" s="21" t="s">
        <v>4767</v>
      </c>
      <c r="I497" s="21" t="s">
        <v>4774</v>
      </c>
    </row>
    <row r="498" ht="15.75" customHeight="1">
      <c r="A498" s="21" t="s">
        <v>3756</v>
      </c>
      <c r="B498" s="21">
        <v>2004.0</v>
      </c>
      <c r="C498" s="21" t="s">
        <v>4766</v>
      </c>
      <c r="D498" s="21">
        <v>18.0</v>
      </c>
      <c r="E498" s="21">
        <v>0.0</v>
      </c>
      <c r="F498" s="21">
        <v>4468.25</v>
      </c>
      <c r="G498" s="21" t="s">
        <v>4767</v>
      </c>
      <c r="H498" s="21" t="s">
        <v>4767</v>
      </c>
      <c r="I498" s="21" t="s">
        <v>4774</v>
      </c>
    </row>
    <row r="499" ht="15.75" customHeight="1">
      <c r="A499" s="21" t="s">
        <v>3754</v>
      </c>
      <c r="B499" s="21">
        <v>1992.0</v>
      </c>
      <c r="C499" s="21" t="s">
        <v>4766</v>
      </c>
      <c r="D499" s="21">
        <v>12.0</v>
      </c>
      <c r="E499" s="21">
        <v>0.0</v>
      </c>
      <c r="F499" s="21">
        <v>4488.58</v>
      </c>
      <c r="G499" s="21" t="s">
        <v>4767</v>
      </c>
      <c r="H499" s="21" t="s">
        <v>4768</v>
      </c>
      <c r="I499" s="21" t="s">
        <v>4774</v>
      </c>
    </row>
    <row r="500" ht="15.75" customHeight="1">
      <c r="A500" s="21" t="s">
        <v>3752</v>
      </c>
      <c r="B500" s="21">
        <v>1988.0</v>
      </c>
      <c r="C500" s="21" t="s">
        <v>4772</v>
      </c>
      <c r="D500" s="21">
        <v>26.0</v>
      </c>
      <c r="E500" s="21">
        <v>0.0</v>
      </c>
      <c r="F500" s="21">
        <v>4500.34</v>
      </c>
      <c r="G500" s="21" t="s">
        <v>4767</v>
      </c>
      <c r="H500" s="21" t="s">
        <v>4771</v>
      </c>
      <c r="I500" s="21" t="s">
        <v>4788</v>
      </c>
    </row>
    <row r="501" ht="15.75" customHeight="1">
      <c r="A501" s="21" t="s">
        <v>3750</v>
      </c>
      <c r="B501" s="21">
        <v>1997.0</v>
      </c>
      <c r="C501" s="21" t="s">
        <v>4777</v>
      </c>
      <c r="D501" s="21">
        <v>13.0</v>
      </c>
      <c r="E501" s="21">
        <v>4.0</v>
      </c>
      <c r="F501" s="21">
        <v>4504.66</v>
      </c>
      <c r="G501" s="21" t="s">
        <v>4771</v>
      </c>
      <c r="H501" s="21" t="s">
        <v>4767</v>
      </c>
      <c r="I501" s="21" t="s">
        <v>4769</v>
      </c>
    </row>
    <row r="502" ht="15.75" customHeight="1">
      <c r="A502" s="21" t="s">
        <v>3748</v>
      </c>
      <c r="B502" s="21">
        <v>1982.0</v>
      </c>
      <c r="C502" s="21" t="s">
        <v>4773</v>
      </c>
      <c r="D502" s="21">
        <v>27.0</v>
      </c>
      <c r="E502" s="21">
        <v>3.0</v>
      </c>
      <c r="F502" s="21">
        <v>4511.41</v>
      </c>
      <c r="G502" s="21" t="s">
        <v>4767</v>
      </c>
      <c r="H502" s="21" t="s">
        <v>4768</v>
      </c>
      <c r="I502" s="21" t="s">
        <v>4769</v>
      </c>
    </row>
    <row r="503" ht="15.75" customHeight="1">
      <c r="A503" s="21" t="s">
        <v>3746</v>
      </c>
      <c r="B503" s="21">
        <v>1980.0</v>
      </c>
      <c r="C503" s="21" t="s">
        <v>4772</v>
      </c>
      <c r="D503" s="21">
        <v>16.0</v>
      </c>
      <c r="E503" s="21">
        <v>2.0</v>
      </c>
      <c r="F503" s="21">
        <v>4515.71</v>
      </c>
      <c r="G503" s="21" t="s">
        <v>4767</v>
      </c>
      <c r="H503" s="21" t="s">
        <v>4768</v>
      </c>
      <c r="I503" s="21" t="s">
        <v>4769</v>
      </c>
    </row>
    <row r="504" ht="15.75" customHeight="1">
      <c r="A504" s="21" t="s">
        <v>3744</v>
      </c>
      <c r="B504" s="21">
        <v>2003.0</v>
      </c>
      <c r="C504" s="21" t="s">
        <v>4777</v>
      </c>
      <c r="D504" s="21">
        <v>2.0</v>
      </c>
      <c r="E504" s="21">
        <v>0.0</v>
      </c>
      <c r="F504" s="21">
        <v>4518.4</v>
      </c>
      <c r="G504" s="21" t="s">
        <v>4767</v>
      </c>
      <c r="H504" s="21" t="s">
        <v>4768</v>
      </c>
      <c r="I504" s="21" t="s">
        <v>4790</v>
      </c>
    </row>
    <row r="505" ht="15.75" customHeight="1">
      <c r="A505" s="21" t="s">
        <v>3742</v>
      </c>
      <c r="B505" s="21">
        <v>1987.0</v>
      </c>
      <c r="C505" s="21" t="s">
        <v>4775</v>
      </c>
      <c r="D505" s="21">
        <v>5.0</v>
      </c>
      <c r="E505" s="21">
        <v>3.0</v>
      </c>
      <c r="F505" s="21">
        <v>4518.77</v>
      </c>
      <c r="G505" s="21" t="s">
        <v>4767</v>
      </c>
      <c r="H505" s="21" t="s">
        <v>4768</v>
      </c>
      <c r="I505" s="21" t="s">
        <v>4774</v>
      </c>
    </row>
    <row r="506" ht="15.75" customHeight="1">
      <c r="A506" s="21" t="s">
        <v>3740</v>
      </c>
      <c r="B506" s="21">
        <v>1988.0</v>
      </c>
      <c r="C506" s="21" t="s">
        <v>4775</v>
      </c>
      <c r="D506" s="21">
        <v>21.0</v>
      </c>
      <c r="E506" s="21">
        <v>0.0</v>
      </c>
      <c r="F506" s="21">
        <v>4518.83</v>
      </c>
      <c r="G506" s="21" t="s">
        <v>4767</v>
      </c>
      <c r="H506" s="21" t="s">
        <v>4767</v>
      </c>
      <c r="I506" s="21" t="s">
        <v>4788</v>
      </c>
    </row>
    <row r="507" ht="15.75" customHeight="1">
      <c r="A507" s="21" t="s">
        <v>3738</v>
      </c>
      <c r="B507" s="21">
        <v>1992.0</v>
      </c>
      <c r="C507" s="21" t="s">
        <v>4776</v>
      </c>
      <c r="D507" s="21">
        <v>13.0</v>
      </c>
      <c r="E507" s="21">
        <v>1.0</v>
      </c>
      <c r="F507" s="21">
        <v>4527.18</v>
      </c>
      <c r="G507" s="21" t="s">
        <v>4767</v>
      </c>
      <c r="H507" s="21" t="s">
        <v>4767</v>
      </c>
      <c r="I507" s="21" t="s">
        <v>4774</v>
      </c>
    </row>
    <row r="508" ht="15.75" customHeight="1">
      <c r="A508" s="21" t="s">
        <v>3736</v>
      </c>
      <c r="B508" s="21">
        <v>1993.0</v>
      </c>
      <c r="C508" s="21" t="s">
        <v>4772</v>
      </c>
      <c r="D508" s="21">
        <v>29.0</v>
      </c>
      <c r="E508" s="21">
        <v>2.0</v>
      </c>
      <c r="F508" s="21">
        <v>4529.48</v>
      </c>
      <c r="G508" s="21" t="s">
        <v>4767</v>
      </c>
      <c r="H508" s="21" t="s">
        <v>4771</v>
      </c>
      <c r="I508" s="21" t="s">
        <v>4778</v>
      </c>
    </row>
    <row r="509" ht="15.75" customHeight="1">
      <c r="A509" s="21" t="s">
        <v>3734</v>
      </c>
      <c r="B509" s="21">
        <v>1988.0</v>
      </c>
      <c r="C509" s="21" t="s">
        <v>4772</v>
      </c>
      <c r="D509" s="21">
        <v>13.0</v>
      </c>
      <c r="E509" s="21">
        <v>1.0</v>
      </c>
      <c r="F509" s="21">
        <v>4536.26</v>
      </c>
      <c r="G509" s="21" t="s">
        <v>4767</v>
      </c>
      <c r="H509" s="21" t="s">
        <v>4767</v>
      </c>
      <c r="I509" s="21" t="s">
        <v>4778</v>
      </c>
    </row>
    <row r="510" ht="15.75" customHeight="1">
      <c r="A510" s="21" t="s">
        <v>3732</v>
      </c>
      <c r="B510" s="21">
        <v>1990.0</v>
      </c>
      <c r="C510" s="21" t="s">
        <v>4770</v>
      </c>
      <c r="D510" s="21">
        <v>17.0</v>
      </c>
      <c r="E510" s="21">
        <v>0.0</v>
      </c>
      <c r="F510" s="21">
        <v>4544.23</v>
      </c>
      <c r="G510" s="21" t="s">
        <v>4767</v>
      </c>
      <c r="H510" s="21" t="s">
        <v>4771</v>
      </c>
      <c r="I510" s="21" t="s">
        <v>4784</v>
      </c>
    </row>
    <row r="511" ht="15.75" customHeight="1">
      <c r="A511" s="21" t="s">
        <v>3730</v>
      </c>
      <c r="B511" s="21">
        <v>2004.0</v>
      </c>
      <c r="C511" s="21" t="s">
        <v>4775</v>
      </c>
      <c r="D511" s="21">
        <v>22.0</v>
      </c>
      <c r="E511" s="21">
        <v>4.0</v>
      </c>
      <c r="F511" s="21">
        <v>4561.19</v>
      </c>
      <c r="G511" s="21" t="s">
        <v>4767</v>
      </c>
      <c r="H511" s="21" t="s">
        <v>4767</v>
      </c>
      <c r="I511" s="21" t="s">
        <v>4784</v>
      </c>
    </row>
    <row r="512" ht="15.75" customHeight="1">
      <c r="A512" s="21" t="s">
        <v>3728</v>
      </c>
      <c r="B512" s="21">
        <v>1990.0</v>
      </c>
      <c r="C512" s="21" t="s">
        <v>4773</v>
      </c>
      <c r="D512" s="21">
        <v>20.0</v>
      </c>
      <c r="E512" s="21">
        <v>1.0</v>
      </c>
      <c r="F512" s="21">
        <v>4562.84</v>
      </c>
      <c r="G512" s="21" t="s">
        <v>4767</v>
      </c>
      <c r="H512" s="21" t="s">
        <v>4767</v>
      </c>
      <c r="I512" s="21" t="s">
        <v>4769</v>
      </c>
    </row>
    <row r="513" ht="15.75" customHeight="1">
      <c r="A513" s="21" t="s">
        <v>3726</v>
      </c>
      <c r="B513" s="21">
        <v>1996.0</v>
      </c>
      <c r="C513" s="21" t="s">
        <v>4775</v>
      </c>
      <c r="D513" s="21">
        <v>25.0</v>
      </c>
      <c r="E513" s="21">
        <v>2.0</v>
      </c>
      <c r="F513" s="21">
        <v>4564.19</v>
      </c>
      <c r="G513" s="21" t="s">
        <v>4767</v>
      </c>
      <c r="H513" s="21" t="s">
        <v>4767</v>
      </c>
      <c r="I513" s="21" t="s">
        <v>4784</v>
      </c>
    </row>
    <row r="514" ht="15.75" customHeight="1">
      <c r="A514" s="21" t="s">
        <v>3724</v>
      </c>
      <c r="B514" s="21">
        <v>1989.0</v>
      </c>
      <c r="C514" s="21" t="s">
        <v>4773</v>
      </c>
      <c r="D514" s="21">
        <v>18.0</v>
      </c>
      <c r="E514" s="21">
        <v>0.0</v>
      </c>
      <c r="F514" s="21">
        <v>4571.41</v>
      </c>
      <c r="G514" s="21" t="s">
        <v>4767</v>
      </c>
      <c r="H514" s="21" t="s">
        <v>4767</v>
      </c>
      <c r="I514" s="21" t="s">
        <v>4774</v>
      </c>
    </row>
    <row r="515" ht="15.75" customHeight="1">
      <c r="A515" s="21" t="s">
        <v>3722</v>
      </c>
      <c r="B515" s="21">
        <v>2000.0</v>
      </c>
      <c r="C515" s="21" t="s">
        <v>4766</v>
      </c>
      <c r="D515" s="21">
        <v>2.0</v>
      </c>
      <c r="E515" s="21">
        <v>0.0</v>
      </c>
      <c r="F515" s="21">
        <v>4608.03</v>
      </c>
      <c r="G515" s="21" t="s">
        <v>4767</v>
      </c>
      <c r="H515" s="21" t="s">
        <v>4768</v>
      </c>
      <c r="I515" s="21" t="s">
        <v>4778</v>
      </c>
    </row>
    <row r="516" ht="15.75" customHeight="1">
      <c r="A516" s="21" t="s">
        <v>3720</v>
      </c>
      <c r="B516" s="21">
        <v>1998.0</v>
      </c>
      <c r="C516" s="21" t="s">
        <v>4772</v>
      </c>
      <c r="D516" s="21">
        <v>29.0</v>
      </c>
      <c r="E516" s="21">
        <v>3.0</v>
      </c>
      <c r="F516" s="21">
        <v>4618.08</v>
      </c>
      <c r="G516" s="21" t="s">
        <v>4767</v>
      </c>
      <c r="H516" s="21" t="s">
        <v>4771</v>
      </c>
      <c r="I516" s="21" t="s">
        <v>4774</v>
      </c>
    </row>
    <row r="517" ht="15.75" customHeight="1">
      <c r="A517" s="21" t="s">
        <v>3718</v>
      </c>
      <c r="B517" s="21">
        <v>1985.0</v>
      </c>
      <c r="C517" s="21" t="s">
        <v>4772</v>
      </c>
      <c r="D517" s="21">
        <v>22.0</v>
      </c>
      <c r="E517" s="21">
        <v>0.0</v>
      </c>
      <c r="F517" s="21">
        <v>4646.76</v>
      </c>
      <c r="G517" s="21" t="s">
        <v>4771</v>
      </c>
      <c r="H517" s="21" t="s">
        <v>4771</v>
      </c>
      <c r="I517" s="21" t="s">
        <v>4778</v>
      </c>
    </row>
    <row r="518" ht="15.75" customHeight="1">
      <c r="A518" s="21" t="s">
        <v>3716</v>
      </c>
      <c r="B518" s="21">
        <v>1996.0</v>
      </c>
      <c r="C518" s="21" t="s">
        <v>4777</v>
      </c>
      <c r="D518" s="21">
        <v>25.0</v>
      </c>
      <c r="E518" s="21">
        <v>3.0</v>
      </c>
      <c r="F518" s="21">
        <v>4661.29</v>
      </c>
      <c r="G518" s="21" t="s">
        <v>4767</v>
      </c>
      <c r="H518" s="21" t="s">
        <v>4771</v>
      </c>
      <c r="I518" s="21" t="s">
        <v>4788</v>
      </c>
    </row>
    <row r="519" ht="15.75" customHeight="1">
      <c r="A519" s="21" t="s">
        <v>3714</v>
      </c>
      <c r="B519" s="21">
        <v>1990.0</v>
      </c>
      <c r="C519" s="21" t="s">
        <v>4776</v>
      </c>
      <c r="D519" s="21">
        <v>5.0</v>
      </c>
      <c r="E519" s="21">
        <v>1.0</v>
      </c>
      <c r="F519" s="21">
        <v>4667.61</v>
      </c>
      <c r="G519" s="21" t="s">
        <v>4768</v>
      </c>
      <c r="H519" s="21" t="s">
        <v>4768</v>
      </c>
      <c r="I519" s="21" t="s">
        <v>4781</v>
      </c>
    </row>
    <row r="520" ht="15.75" customHeight="1">
      <c r="A520" s="21" t="s">
        <v>3712</v>
      </c>
      <c r="B520" s="21">
        <v>1990.0</v>
      </c>
      <c r="C520" s="21" t="s">
        <v>4773</v>
      </c>
      <c r="D520" s="21">
        <v>26.0</v>
      </c>
      <c r="E520" s="21">
        <v>2.0</v>
      </c>
      <c r="F520" s="21">
        <v>4670.64</v>
      </c>
      <c r="G520" s="21" t="s">
        <v>4767</v>
      </c>
      <c r="H520" s="21" t="s">
        <v>4767</v>
      </c>
      <c r="I520" s="21" t="s">
        <v>4778</v>
      </c>
    </row>
    <row r="521" ht="15.75" customHeight="1">
      <c r="A521" s="21" t="s">
        <v>3710</v>
      </c>
      <c r="B521" s="21">
        <v>1990.0</v>
      </c>
      <c r="C521" s="21" t="s">
        <v>4766</v>
      </c>
      <c r="D521" s="21">
        <v>13.0</v>
      </c>
      <c r="E521" s="21">
        <v>2.0</v>
      </c>
      <c r="F521" s="21">
        <v>4673.39</v>
      </c>
      <c r="G521" s="21" t="s">
        <v>4767</v>
      </c>
      <c r="H521" s="21" t="s">
        <v>4771</v>
      </c>
      <c r="I521" s="21" t="s">
        <v>4769</v>
      </c>
    </row>
    <row r="522" ht="15.75" customHeight="1">
      <c r="A522" s="21" t="s">
        <v>3708</v>
      </c>
      <c r="B522" s="21">
        <v>1979.0</v>
      </c>
      <c r="C522" s="21" t="s">
        <v>4777</v>
      </c>
      <c r="D522" s="21">
        <v>18.0</v>
      </c>
      <c r="E522" s="21">
        <v>2.0</v>
      </c>
      <c r="F522" s="21">
        <v>4674.2</v>
      </c>
      <c r="G522" s="21" t="s">
        <v>4767</v>
      </c>
      <c r="H522" s="21" t="s">
        <v>4771</v>
      </c>
      <c r="I522" s="21" t="s">
        <v>4769</v>
      </c>
    </row>
    <row r="523" ht="15.75" customHeight="1">
      <c r="A523" s="21" t="s">
        <v>3706</v>
      </c>
      <c r="B523" s="21">
        <v>2003.0</v>
      </c>
      <c r="C523" s="21" t="s">
        <v>4777</v>
      </c>
      <c r="D523" s="21">
        <v>4.0</v>
      </c>
      <c r="E523" s="21">
        <v>0.0</v>
      </c>
      <c r="F523" s="21">
        <v>4678.8</v>
      </c>
      <c r="G523" s="21" t="s">
        <v>4767</v>
      </c>
      <c r="H523" s="21" t="s">
        <v>4771</v>
      </c>
      <c r="I523" s="21" t="s">
        <v>4787</v>
      </c>
    </row>
    <row r="524" ht="15.75" customHeight="1">
      <c r="A524" s="21" t="s">
        <v>3704</v>
      </c>
      <c r="B524" s="21">
        <v>1990.0</v>
      </c>
      <c r="C524" s="21" t="s">
        <v>4773</v>
      </c>
      <c r="D524" s="21">
        <v>4.0</v>
      </c>
      <c r="E524" s="21">
        <v>2.0</v>
      </c>
      <c r="F524" s="21">
        <v>4686.39</v>
      </c>
      <c r="G524" s="21" t="s">
        <v>4768</v>
      </c>
      <c r="H524" s="21" t="s">
        <v>4768</v>
      </c>
      <c r="I524" s="21" t="s">
        <v>4769</v>
      </c>
    </row>
    <row r="525" ht="15.75" customHeight="1">
      <c r="A525" s="21" t="s">
        <v>3702</v>
      </c>
      <c r="B525" s="21">
        <v>2003.0</v>
      </c>
      <c r="C525" s="21" t="s">
        <v>4772</v>
      </c>
      <c r="D525" s="21">
        <v>22.0</v>
      </c>
      <c r="E525" s="21">
        <v>5.0</v>
      </c>
      <c r="F525" s="21">
        <v>4687.8</v>
      </c>
      <c r="G525" s="21" t="s">
        <v>4767</v>
      </c>
      <c r="H525" s="21" t="s">
        <v>4768</v>
      </c>
      <c r="I525" s="21" t="s">
        <v>4778</v>
      </c>
    </row>
    <row r="526" ht="15.75" customHeight="1">
      <c r="A526" s="21" t="s">
        <v>3700</v>
      </c>
      <c r="B526" s="21">
        <v>1977.0</v>
      </c>
      <c r="C526" s="21" t="s">
        <v>4775</v>
      </c>
      <c r="D526" s="21">
        <v>4.0</v>
      </c>
      <c r="E526" s="21">
        <v>2.0</v>
      </c>
      <c r="F526" s="21">
        <v>4699.47</v>
      </c>
      <c r="G526" s="21" t="s">
        <v>4767</v>
      </c>
      <c r="H526" s="21" t="s">
        <v>4768</v>
      </c>
      <c r="I526" s="21" t="s">
        <v>4769</v>
      </c>
    </row>
    <row r="527" ht="15.75" customHeight="1">
      <c r="A527" s="21" t="s">
        <v>3698</v>
      </c>
      <c r="B527" s="21">
        <v>1981.0</v>
      </c>
      <c r="C527" s="21" t="s">
        <v>4776</v>
      </c>
      <c r="D527" s="21">
        <v>12.0</v>
      </c>
      <c r="E527" s="21">
        <v>1.0</v>
      </c>
      <c r="F527" s="21">
        <v>4712.12</v>
      </c>
      <c r="G527" s="21" t="s">
        <v>4767</v>
      </c>
      <c r="H527" s="21" t="s">
        <v>4768</v>
      </c>
      <c r="I527" s="21" t="s">
        <v>4778</v>
      </c>
    </row>
    <row r="528" ht="15.75" customHeight="1">
      <c r="A528" s="21" t="s">
        <v>3696</v>
      </c>
      <c r="B528" s="21">
        <v>1992.0</v>
      </c>
      <c r="C528" s="21" t="s">
        <v>4777</v>
      </c>
      <c r="D528" s="21">
        <v>9.0</v>
      </c>
      <c r="E528" s="21">
        <v>1.0</v>
      </c>
      <c r="F528" s="21">
        <v>4718.2</v>
      </c>
      <c r="G528" s="21" t="s">
        <v>4767</v>
      </c>
      <c r="H528" s="21" t="s">
        <v>4768</v>
      </c>
      <c r="I528" s="21" t="s">
        <v>4784</v>
      </c>
    </row>
    <row r="529" ht="15.75" customHeight="1">
      <c r="A529" s="21" t="s">
        <v>3694</v>
      </c>
      <c r="B529" s="21">
        <v>1992.0</v>
      </c>
      <c r="C529" s="21" t="s">
        <v>4773</v>
      </c>
      <c r="D529" s="21">
        <v>28.0</v>
      </c>
      <c r="E529" s="21">
        <v>1.0</v>
      </c>
      <c r="F529" s="21">
        <v>4719.52</v>
      </c>
      <c r="G529" s="21" t="s">
        <v>4767</v>
      </c>
      <c r="H529" s="21" t="s">
        <v>4767</v>
      </c>
      <c r="I529" s="21" t="s">
        <v>4784</v>
      </c>
    </row>
    <row r="530" ht="15.75" customHeight="1">
      <c r="A530" s="21" t="s">
        <v>3692</v>
      </c>
      <c r="B530" s="21">
        <v>1994.0</v>
      </c>
      <c r="C530" s="21" t="s">
        <v>4776</v>
      </c>
      <c r="D530" s="21">
        <v>12.0</v>
      </c>
      <c r="E530" s="21">
        <v>2.0</v>
      </c>
      <c r="F530" s="21">
        <v>4719.74</v>
      </c>
      <c r="G530" s="21" t="s">
        <v>4767</v>
      </c>
      <c r="H530" s="21" t="s">
        <v>4771</v>
      </c>
      <c r="I530" s="21" t="s">
        <v>4774</v>
      </c>
    </row>
    <row r="531" ht="15.75" customHeight="1">
      <c r="A531" s="21" t="s">
        <v>3690</v>
      </c>
      <c r="B531" s="21">
        <v>1980.0</v>
      </c>
      <c r="C531" s="21" t="s">
        <v>4766</v>
      </c>
      <c r="D531" s="21">
        <v>2.0</v>
      </c>
      <c r="E531" s="21">
        <v>2.0</v>
      </c>
      <c r="F531" s="21">
        <v>4728.71</v>
      </c>
      <c r="G531" s="21" t="s">
        <v>4767</v>
      </c>
      <c r="H531" s="21" t="s">
        <v>4768</v>
      </c>
      <c r="I531" s="21" t="s">
        <v>4774</v>
      </c>
    </row>
    <row r="532" ht="15.75" customHeight="1">
      <c r="A532" s="21" t="s">
        <v>3688</v>
      </c>
      <c r="B532" s="21">
        <v>1986.0</v>
      </c>
      <c r="C532" s="21" t="s">
        <v>4773</v>
      </c>
      <c r="D532" s="21">
        <v>5.0</v>
      </c>
      <c r="E532" s="21">
        <v>3.0</v>
      </c>
      <c r="F532" s="21">
        <v>4734.64</v>
      </c>
      <c r="G532" s="21" t="s">
        <v>4767</v>
      </c>
      <c r="H532" s="21" t="s">
        <v>4771</v>
      </c>
      <c r="I532" s="21" t="s">
        <v>4769</v>
      </c>
    </row>
    <row r="533" ht="15.75" customHeight="1">
      <c r="A533" s="21" t="s">
        <v>3686</v>
      </c>
      <c r="B533" s="21">
        <v>1991.0</v>
      </c>
      <c r="C533" s="21" t="s">
        <v>4777</v>
      </c>
      <c r="D533" s="21">
        <v>12.0</v>
      </c>
      <c r="E533" s="21">
        <v>1.0</v>
      </c>
      <c r="F533" s="21">
        <v>4738.27</v>
      </c>
      <c r="G533" s="21" t="s">
        <v>4767</v>
      </c>
      <c r="H533" s="21" t="s">
        <v>4768</v>
      </c>
      <c r="I533" s="21" t="s">
        <v>4774</v>
      </c>
    </row>
    <row r="534" ht="15.75" customHeight="1">
      <c r="A534" s="21" t="s">
        <v>3684</v>
      </c>
      <c r="B534" s="21">
        <v>2004.0</v>
      </c>
      <c r="C534" s="21" t="s">
        <v>4770</v>
      </c>
      <c r="D534" s="21">
        <v>24.0</v>
      </c>
      <c r="E534" s="21">
        <v>0.0</v>
      </c>
      <c r="F534" s="21">
        <v>4740.78</v>
      </c>
      <c r="G534" s="21" t="s">
        <v>4767</v>
      </c>
      <c r="H534" s="21" t="s">
        <v>4768</v>
      </c>
      <c r="I534" s="21" t="s">
        <v>4787</v>
      </c>
    </row>
    <row r="535" ht="15.75" customHeight="1">
      <c r="A535" s="21" t="s">
        <v>3682</v>
      </c>
      <c r="B535" s="21">
        <v>1987.0</v>
      </c>
      <c r="C535" s="21" t="s">
        <v>4772</v>
      </c>
      <c r="D535" s="21">
        <v>5.0</v>
      </c>
      <c r="E535" s="21">
        <v>1.0</v>
      </c>
      <c r="F535" s="21">
        <v>4746.34</v>
      </c>
      <c r="G535" s="21" t="s">
        <v>4767</v>
      </c>
      <c r="H535" s="21" t="s">
        <v>4767</v>
      </c>
      <c r="I535" s="21" t="s">
        <v>4778</v>
      </c>
    </row>
    <row r="536" ht="15.75" customHeight="1">
      <c r="A536" s="21" t="s">
        <v>3680</v>
      </c>
      <c r="B536" s="21">
        <v>1987.0</v>
      </c>
      <c r="C536" s="21" t="s">
        <v>4773</v>
      </c>
      <c r="D536" s="21">
        <v>2.0</v>
      </c>
      <c r="E536" s="21">
        <v>1.0</v>
      </c>
      <c r="F536" s="21">
        <v>4747.05</v>
      </c>
      <c r="G536" s="21" t="s">
        <v>4767</v>
      </c>
      <c r="H536" s="21" t="s">
        <v>4767</v>
      </c>
      <c r="I536" s="21" t="s">
        <v>4769</v>
      </c>
    </row>
    <row r="537" ht="15.75" customHeight="1">
      <c r="A537" s="21" t="s">
        <v>3678</v>
      </c>
      <c r="B537" s="21">
        <v>1987.0</v>
      </c>
      <c r="C537" s="21" t="s">
        <v>4770</v>
      </c>
      <c r="D537" s="21">
        <v>22.0</v>
      </c>
      <c r="E537" s="21">
        <v>1.0</v>
      </c>
      <c r="F537" s="21">
        <v>4751.07</v>
      </c>
      <c r="G537" s="21" t="s">
        <v>4768</v>
      </c>
      <c r="H537" s="21" t="s">
        <v>4771</v>
      </c>
      <c r="I537" s="21" t="s">
        <v>4778</v>
      </c>
    </row>
    <row r="538" ht="15.75" customHeight="1">
      <c r="A538" s="21" t="s">
        <v>3676</v>
      </c>
      <c r="B538" s="21">
        <v>1992.0</v>
      </c>
      <c r="C538" s="21" t="s">
        <v>4776</v>
      </c>
      <c r="D538" s="21">
        <v>16.0</v>
      </c>
      <c r="E538" s="21">
        <v>2.0</v>
      </c>
      <c r="F538" s="21">
        <v>4753.64</v>
      </c>
      <c r="G538" s="21" t="s">
        <v>4767</v>
      </c>
      <c r="H538" s="21" t="s">
        <v>4768</v>
      </c>
      <c r="I538" s="21" t="s">
        <v>4769</v>
      </c>
    </row>
    <row r="539" ht="15.75" customHeight="1">
      <c r="A539" s="21" t="s">
        <v>3674</v>
      </c>
      <c r="B539" s="21">
        <v>1987.0</v>
      </c>
      <c r="C539" s="21" t="s">
        <v>4773</v>
      </c>
      <c r="D539" s="21">
        <v>27.0</v>
      </c>
      <c r="E539" s="21">
        <v>1.0</v>
      </c>
      <c r="F539" s="21">
        <v>4762.33</v>
      </c>
      <c r="G539" s="21" t="s">
        <v>4768</v>
      </c>
      <c r="H539" s="21" t="s">
        <v>4768</v>
      </c>
      <c r="I539" s="21" t="s">
        <v>4778</v>
      </c>
    </row>
    <row r="540" ht="15.75" customHeight="1">
      <c r="A540" s="21" t="s">
        <v>3672</v>
      </c>
      <c r="B540" s="21">
        <v>1989.0</v>
      </c>
      <c r="C540" s="21" t="s">
        <v>4776</v>
      </c>
      <c r="D540" s="21">
        <v>1.0</v>
      </c>
      <c r="E540" s="21">
        <v>1.0</v>
      </c>
      <c r="F540" s="21">
        <v>4766.02</v>
      </c>
      <c r="G540" s="21" t="s">
        <v>4767</v>
      </c>
      <c r="H540" s="21" t="s">
        <v>4768</v>
      </c>
      <c r="I540" s="21" t="s">
        <v>4778</v>
      </c>
    </row>
    <row r="541" ht="15.75" customHeight="1">
      <c r="A541" s="21" t="s">
        <v>3670</v>
      </c>
      <c r="B541" s="21">
        <v>1989.0</v>
      </c>
      <c r="C541" s="21" t="s">
        <v>4775</v>
      </c>
      <c r="D541" s="21">
        <v>9.0</v>
      </c>
      <c r="E541" s="21">
        <v>1.0</v>
      </c>
      <c r="F541" s="21">
        <v>4779.6</v>
      </c>
      <c r="G541" s="21" t="s">
        <v>4767</v>
      </c>
      <c r="H541" s="21" t="s">
        <v>4768</v>
      </c>
      <c r="I541" s="21" t="s">
        <v>4769</v>
      </c>
    </row>
    <row r="542" ht="15.75" customHeight="1">
      <c r="A542" s="21" t="s">
        <v>3668</v>
      </c>
      <c r="B542" s="21">
        <v>1987.0</v>
      </c>
      <c r="C542" s="21" t="s">
        <v>4772</v>
      </c>
      <c r="D542" s="21">
        <v>22.0</v>
      </c>
      <c r="E542" s="21">
        <v>3.0</v>
      </c>
      <c r="F542" s="21">
        <v>4787.42</v>
      </c>
      <c r="G542" s="21" t="s">
        <v>4767</v>
      </c>
      <c r="H542" s="21" t="s">
        <v>4768</v>
      </c>
      <c r="I542" s="21" t="s">
        <v>4769</v>
      </c>
    </row>
    <row r="543" ht="15.75" customHeight="1">
      <c r="A543" s="21" t="s">
        <v>3666</v>
      </c>
      <c r="B543" s="21">
        <v>1989.0</v>
      </c>
      <c r="C543" s="21" t="s">
        <v>4775</v>
      </c>
      <c r="D543" s="21">
        <v>16.0</v>
      </c>
      <c r="E543" s="21">
        <v>1.0</v>
      </c>
      <c r="F543" s="21">
        <v>4795.66</v>
      </c>
      <c r="G543" s="21" t="s">
        <v>4767</v>
      </c>
      <c r="H543" s="21" t="s">
        <v>4771</v>
      </c>
      <c r="I543" s="21" t="s">
        <v>4769</v>
      </c>
    </row>
    <row r="544" ht="15.75" customHeight="1">
      <c r="A544" s="21" t="s">
        <v>3664</v>
      </c>
      <c r="B544" s="21">
        <v>1978.0</v>
      </c>
      <c r="C544" s="21" t="s">
        <v>4777</v>
      </c>
      <c r="D544" s="21">
        <v>3.0</v>
      </c>
      <c r="E544" s="21">
        <v>2.0</v>
      </c>
      <c r="F544" s="21">
        <v>4812.34</v>
      </c>
      <c r="G544" s="21" t="s">
        <v>4767</v>
      </c>
      <c r="H544" s="21" t="s">
        <v>4768</v>
      </c>
      <c r="I544" s="21" t="s">
        <v>4769</v>
      </c>
    </row>
    <row r="545" ht="15.75" customHeight="1">
      <c r="A545" s="21" t="s">
        <v>3662</v>
      </c>
      <c r="B545" s="21">
        <v>1981.0</v>
      </c>
      <c r="C545" s="21" t="s">
        <v>4766</v>
      </c>
      <c r="D545" s="21">
        <v>3.0</v>
      </c>
      <c r="E545" s="21">
        <v>1.0</v>
      </c>
      <c r="F545" s="21">
        <v>4827.1</v>
      </c>
      <c r="G545" s="21" t="s">
        <v>4767</v>
      </c>
      <c r="H545" s="21" t="s">
        <v>4771</v>
      </c>
      <c r="I545" s="21" t="s">
        <v>4769</v>
      </c>
    </row>
    <row r="546" ht="15.75" customHeight="1">
      <c r="A546" s="21" t="s">
        <v>3660</v>
      </c>
      <c r="B546" s="21">
        <v>1995.0</v>
      </c>
      <c r="C546" s="21" t="s">
        <v>4775</v>
      </c>
      <c r="D546" s="21">
        <v>1.0</v>
      </c>
      <c r="E546" s="21">
        <v>3.0</v>
      </c>
      <c r="F546" s="21">
        <v>4827.9</v>
      </c>
      <c r="G546" s="21" t="s">
        <v>4771</v>
      </c>
      <c r="H546" s="21" t="s">
        <v>4767</v>
      </c>
      <c r="I546" s="21" t="s">
        <v>4757</v>
      </c>
    </row>
    <row r="547" ht="15.75" customHeight="1">
      <c r="A547" s="21" t="s">
        <v>3658</v>
      </c>
      <c r="B547" s="21">
        <v>2002.0</v>
      </c>
      <c r="C547" s="21" t="s">
        <v>4772</v>
      </c>
      <c r="D547" s="21">
        <v>27.0</v>
      </c>
      <c r="E547" s="21">
        <v>5.0</v>
      </c>
      <c r="F547" s="21">
        <v>4830.63</v>
      </c>
      <c r="G547" s="21" t="s">
        <v>4767</v>
      </c>
      <c r="H547" s="21" t="s">
        <v>4771</v>
      </c>
      <c r="I547" s="21" t="s">
        <v>4778</v>
      </c>
    </row>
    <row r="548" ht="15.75" customHeight="1">
      <c r="A548" s="21" t="s">
        <v>3656</v>
      </c>
      <c r="B548" s="21">
        <v>2000.0</v>
      </c>
      <c r="C548" s="21" t="s">
        <v>4775</v>
      </c>
      <c r="D548" s="21">
        <v>11.0</v>
      </c>
      <c r="E548" s="21">
        <v>0.0</v>
      </c>
      <c r="F548" s="21">
        <v>4835.43</v>
      </c>
      <c r="G548" s="21" t="s">
        <v>4767</v>
      </c>
      <c r="H548" s="21" t="s">
        <v>4767</v>
      </c>
      <c r="I548" s="21" t="s">
        <v>4787</v>
      </c>
    </row>
    <row r="549" ht="15.75" customHeight="1">
      <c r="A549" s="21" t="s">
        <v>3654</v>
      </c>
      <c r="B549" s="21">
        <v>1992.0</v>
      </c>
      <c r="C549" s="21" t="s">
        <v>4773</v>
      </c>
      <c r="D549" s="21">
        <v>10.0</v>
      </c>
      <c r="E549" s="21">
        <v>3.0</v>
      </c>
      <c r="F549" s="21">
        <v>4837.58</v>
      </c>
      <c r="G549" s="21" t="s">
        <v>4768</v>
      </c>
      <c r="H549" s="21" t="s">
        <v>4767</v>
      </c>
      <c r="I549" s="21" t="s">
        <v>4769</v>
      </c>
    </row>
    <row r="550" ht="15.75" customHeight="1">
      <c r="A550" s="21" t="s">
        <v>3652</v>
      </c>
      <c r="B550" s="21">
        <v>1984.0</v>
      </c>
      <c r="C550" s="21" t="s">
        <v>4777</v>
      </c>
      <c r="D550" s="21">
        <v>15.0</v>
      </c>
      <c r="E550" s="21">
        <v>3.0</v>
      </c>
      <c r="F550" s="21">
        <v>4839.18</v>
      </c>
      <c r="G550" s="21" t="s">
        <v>4767</v>
      </c>
      <c r="H550" s="21" t="s">
        <v>4771</v>
      </c>
      <c r="I550" s="21" t="s">
        <v>4774</v>
      </c>
    </row>
    <row r="551" ht="15.75" customHeight="1">
      <c r="A551" s="21" t="s">
        <v>3650</v>
      </c>
      <c r="B551" s="21">
        <v>1995.0</v>
      </c>
      <c r="C551" s="21" t="s">
        <v>4773</v>
      </c>
      <c r="D551" s="21">
        <v>29.0</v>
      </c>
      <c r="E551" s="21">
        <v>0.0</v>
      </c>
      <c r="F551" s="21">
        <v>4840.95</v>
      </c>
      <c r="G551" s="21" t="s">
        <v>4767</v>
      </c>
      <c r="H551" s="21" t="s">
        <v>4771</v>
      </c>
      <c r="I551" s="21" t="s">
        <v>4787</v>
      </c>
    </row>
    <row r="552" ht="15.75" customHeight="1">
      <c r="A552" s="21" t="s">
        <v>3648</v>
      </c>
      <c r="B552" s="21">
        <v>1979.0</v>
      </c>
      <c r="C552" s="21" t="s">
        <v>4775</v>
      </c>
      <c r="D552" s="21">
        <v>13.0</v>
      </c>
      <c r="E552" s="21">
        <v>2.0</v>
      </c>
      <c r="F552" s="21">
        <v>4843.79</v>
      </c>
      <c r="G552" s="21" t="s">
        <v>4767</v>
      </c>
      <c r="H552" s="21" t="s">
        <v>4768</v>
      </c>
      <c r="I552" s="21" t="s">
        <v>4769</v>
      </c>
    </row>
    <row r="553" ht="15.75" customHeight="1">
      <c r="A553" s="21" t="s">
        <v>3646</v>
      </c>
      <c r="B553" s="21">
        <v>1974.0</v>
      </c>
      <c r="C553" s="21" t="s">
        <v>4773</v>
      </c>
      <c r="D553" s="21">
        <v>11.0</v>
      </c>
      <c r="E553" s="21">
        <v>0.0</v>
      </c>
      <c r="F553" s="21">
        <v>4844.67</v>
      </c>
      <c r="G553" s="21" t="s">
        <v>4767</v>
      </c>
      <c r="H553" s="21" t="s">
        <v>4767</v>
      </c>
      <c r="I553" s="21" t="s">
        <v>4769</v>
      </c>
    </row>
    <row r="554" ht="15.75" customHeight="1">
      <c r="A554" s="21" t="s">
        <v>3644</v>
      </c>
      <c r="B554" s="21">
        <v>2001.0</v>
      </c>
      <c r="C554" s="21" t="s">
        <v>4772</v>
      </c>
      <c r="D554" s="21">
        <v>7.0</v>
      </c>
      <c r="E554" s="21">
        <v>0.0</v>
      </c>
      <c r="F554" s="21">
        <v>4846.53</v>
      </c>
      <c r="G554" s="21" t="s">
        <v>4767</v>
      </c>
      <c r="H554" s="21" t="s">
        <v>4768</v>
      </c>
      <c r="I554" s="21" t="s">
        <v>4787</v>
      </c>
    </row>
    <row r="555" ht="15.75" customHeight="1">
      <c r="A555" s="21" t="s">
        <v>3642</v>
      </c>
      <c r="B555" s="21">
        <v>1995.0</v>
      </c>
      <c r="C555" s="21" t="s">
        <v>4775</v>
      </c>
      <c r="D555" s="21">
        <v>27.0</v>
      </c>
      <c r="E555" s="21">
        <v>3.0</v>
      </c>
      <c r="F555" s="21">
        <v>4846.92</v>
      </c>
      <c r="G555" s="21" t="s">
        <v>4767</v>
      </c>
      <c r="H555" s="21" t="s">
        <v>4768</v>
      </c>
      <c r="I555" s="21" t="s">
        <v>4788</v>
      </c>
    </row>
    <row r="556" ht="15.75" customHeight="1">
      <c r="A556" s="21" t="s">
        <v>3640</v>
      </c>
      <c r="B556" s="21">
        <v>1989.0</v>
      </c>
      <c r="C556" s="21" t="s">
        <v>4773</v>
      </c>
      <c r="D556" s="21">
        <v>1.0</v>
      </c>
      <c r="E556" s="21">
        <v>3.0</v>
      </c>
      <c r="F556" s="21">
        <v>4859.89</v>
      </c>
      <c r="G556" s="21" t="s">
        <v>4767</v>
      </c>
      <c r="H556" s="21" t="s">
        <v>4768</v>
      </c>
      <c r="I556" s="21" t="s">
        <v>4778</v>
      </c>
    </row>
    <row r="557" ht="15.75" customHeight="1">
      <c r="A557" s="21" t="s">
        <v>3638</v>
      </c>
      <c r="B557" s="21">
        <v>1997.0</v>
      </c>
      <c r="C557" s="21" t="s">
        <v>4773</v>
      </c>
      <c r="D557" s="21">
        <v>29.0</v>
      </c>
      <c r="E557" s="21">
        <v>4.0</v>
      </c>
      <c r="F557" s="21">
        <v>4877.98</v>
      </c>
      <c r="G557" s="21" t="s">
        <v>4767</v>
      </c>
      <c r="H557" s="21" t="s">
        <v>4768</v>
      </c>
      <c r="I557" s="21" t="s">
        <v>4774</v>
      </c>
    </row>
    <row r="558" ht="15.75" customHeight="1">
      <c r="A558" s="21" t="s">
        <v>3636</v>
      </c>
      <c r="B558" s="21">
        <v>1986.0</v>
      </c>
      <c r="C558" s="21" t="s">
        <v>4775</v>
      </c>
      <c r="D558" s="21">
        <v>23.0</v>
      </c>
      <c r="E558" s="21">
        <v>0.0</v>
      </c>
      <c r="F558" s="21">
        <v>4883.87</v>
      </c>
      <c r="G558" s="21" t="s">
        <v>4767</v>
      </c>
      <c r="H558" s="21" t="s">
        <v>4771</v>
      </c>
      <c r="I558" s="21" t="s">
        <v>4778</v>
      </c>
    </row>
    <row r="559" ht="15.75" customHeight="1">
      <c r="A559" s="21" t="s">
        <v>3634</v>
      </c>
      <c r="B559" s="21">
        <v>1986.0</v>
      </c>
      <c r="C559" s="21" t="s">
        <v>4777</v>
      </c>
      <c r="D559" s="21">
        <v>27.0</v>
      </c>
      <c r="E559" s="21">
        <v>0.0</v>
      </c>
      <c r="F559" s="21">
        <v>4889.04</v>
      </c>
      <c r="G559" s="21" t="s">
        <v>4767</v>
      </c>
      <c r="H559" s="21" t="s">
        <v>4771</v>
      </c>
      <c r="I559" s="21" t="s">
        <v>4769</v>
      </c>
    </row>
    <row r="560" ht="15.75" customHeight="1">
      <c r="A560" s="21" t="s">
        <v>3632</v>
      </c>
      <c r="B560" s="21">
        <v>1989.0</v>
      </c>
      <c r="C560" s="21" t="s">
        <v>4766</v>
      </c>
      <c r="D560" s="21">
        <v>10.0</v>
      </c>
      <c r="E560" s="21">
        <v>2.0</v>
      </c>
      <c r="F560" s="21">
        <v>4890.0</v>
      </c>
      <c r="G560" s="21" t="s">
        <v>4768</v>
      </c>
      <c r="H560" s="21" t="s">
        <v>4767</v>
      </c>
      <c r="I560" s="21" t="s">
        <v>4769</v>
      </c>
    </row>
    <row r="561" ht="15.75" customHeight="1">
      <c r="A561" s="21" t="s">
        <v>3630</v>
      </c>
      <c r="B561" s="21">
        <v>1990.0</v>
      </c>
      <c r="C561" s="21" t="s">
        <v>4770</v>
      </c>
      <c r="D561" s="21">
        <v>28.0</v>
      </c>
      <c r="E561" s="21">
        <v>3.0</v>
      </c>
      <c r="F561" s="21">
        <v>4894.39</v>
      </c>
      <c r="G561" s="21" t="s">
        <v>4767</v>
      </c>
      <c r="H561" s="21" t="s">
        <v>4768</v>
      </c>
      <c r="I561" s="21" t="s">
        <v>4769</v>
      </c>
    </row>
    <row r="562" ht="15.75" customHeight="1">
      <c r="A562" s="21" t="s">
        <v>3628</v>
      </c>
      <c r="B562" s="21">
        <v>1988.0</v>
      </c>
      <c r="C562" s="21" t="s">
        <v>4773</v>
      </c>
      <c r="D562" s="21">
        <v>23.0</v>
      </c>
      <c r="E562" s="21">
        <v>1.0</v>
      </c>
      <c r="F562" s="21">
        <v>4894.75</v>
      </c>
      <c r="G562" s="21" t="s">
        <v>4768</v>
      </c>
      <c r="H562" s="21" t="s">
        <v>4768</v>
      </c>
      <c r="I562" s="21" t="s">
        <v>4774</v>
      </c>
    </row>
    <row r="563" ht="15.75" customHeight="1">
      <c r="A563" s="21" t="s">
        <v>3626</v>
      </c>
      <c r="B563" s="21">
        <v>1993.0</v>
      </c>
      <c r="C563" s="21" t="s">
        <v>4766</v>
      </c>
      <c r="D563" s="21">
        <v>10.0</v>
      </c>
      <c r="E563" s="21">
        <v>2.0</v>
      </c>
      <c r="F563" s="21">
        <v>4906.41</v>
      </c>
      <c r="G563" s="21" t="s">
        <v>4767</v>
      </c>
      <c r="H563" s="21" t="s">
        <v>4771</v>
      </c>
      <c r="I563" s="21" t="s">
        <v>4774</v>
      </c>
    </row>
    <row r="564" ht="15.75" customHeight="1">
      <c r="A564" s="21" t="s">
        <v>3624</v>
      </c>
      <c r="B564" s="21">
        <v>1981.0</v>
      </c>
      <c r="C564" s="21" t="s">
        <v>4777</v>
      </c>
      <c r="D564" s="21">
        <v>18.0</v>
      </c>
      <c r="E564" s="21">
        <v>1.0</v>
      </c>
      <c r="F564" s="21">
        <v>4911.89</v>
      </c>
      <c r="G564" s="21" t="s">
        <v>4767</v>
      </c>
      <c r="H564" s="21" t="s">
        <v>4768</v>
      </c>
      <c r="I564" s="21" t="s">
        <v>4769</v>
      </c>
    </row>
    <row r="565" ht="15.75" customHeight="1">
      <c r="A565" s="21" t="s">
        <v>3622</v>
      </c>
      <c r="B565" s="21">
        <v>2002.0</v>
      </c>
      <c r="C565" s="21" t="s">
        <v>4776</v>
      </c>
      <c r="D565" s="21">
        <v>21.0</v>
      </c>
      <c r="E565" s="21">
        <v>5.0</v>
      </c>
      <c r="F565" s="21">
        <v>4915.06</v>
      </c>
      <c r="G565" s="21" t="s">
        <v>4767</v>
      </c>
      <c r="H565" s="21" t="s">
        <v>4771</v>
      </c>
      <c r="I565" s="21" t="s">
        <v>4788</v>
      </c>
    </row>
    <row r="566" ht="15.75" customHeight="1">
      <c r="A566" s="21" t="s">
        <v>3620</v>
      </c>
      <c r="B566" s="21">
        <v>1993.0</v>
      </c>
      <c r="C566" s="21" t="s">
        <v>4776</v>
      </c>
      <c r="D566" s="21">
        <v>10.0</v>
      </c>
      <c r="E566" s="21">
        <v>2.0</v>
      </c>
      <c r="F566" s="21">
        <v>4922.92</v>
      </c>
      <c r="G566" s="21" t="s">
        <v>4767</v>
      </c>
      <c r="H566" s="21" t="s">
        <v>4767</v>
      </c>
      <c r="I566" s="21" t="s">
        <v>4774</v>
      </c>
    </row>
    <row r="567" ht="15.75" customHeight="1">
      <c r="A567" s="21" t="s">
        <v>3618</v>
      </c>
      <c r="B567" s="21">
        <v>1991.0</v>
      </c>
      <c r="C567" s="21" t="s">
        <v>4776</v>
      </c>
      <c r="D567" s="21">
        <v>23.0</v>
      </c>
      <c r="E567" s="21">
        <v>2.0</v>
      </c>
      <c r="F567" s="21">
        <v>4931.65</v>
      </c>
      <c r="G567" s="21" t="s">
        <v>4767</v>
      </c>
      <c r="H567" s="21" t="s">
        <v>4768</v>
      </c>
      <c r="I567" s="21" t="s">
        <v>4778</v>
      </c>
    </row>
    <row r="568" ht="15.75" customHeight="1">
      <c r="A568" s="21" t="s">
        <v>3616</v>
      </c>
      <c r="B568" s="21">
        <v>1991.0</v>
      </c>
      <c r="C568" s="21" t="s">
        <v>4770</v>
      </c>
      <c r="D568" s="21">
        <v>27.0</v>
      </c>
      <c r="E568" s="21">
        <v>2.0</v>
      </c>
      <c r="F568" s="21">
        <v>4934.71</v>
      </c>
      <c r="G568" s="21" t="s">
        <v>4767</v>
      </c>
      <c r="H568" s="21" t="s">
        <v>4768</v>
      </c>
      <c r="I568" s="21" t="s">
        <v>4778</v>
      </c>
    </row>
    <row r="569" ht="15.75" customHeight="1">
      <c r="A569" s="21" t="s">
        <v>3614</v>
      </c>
      <c r="B569" s="21">
        <v>1974.0</v>
      </c>
      <c r="C569" s="21" t="s">
        <v>4772</v>
      </c>
      <c r="D569" s="21">
        <v>26.0</v>
      </c>
      <c r="E569" s="21">
        <v>0.0</v>
      </c>
      <c r="F569" s="21">
        <v>4942.06</v>
      </c>
      <c r="G569" s="21" t="s">
        <v>4767</v>
      </c>
      <c r="H569" s="21" t="s">
        <v>4767</v>
      </c>
      <c r="I569" s="21" t="s">
        <v>4769</v>
      </c>
    </row>
    <row r="570" ht="15.75" customHeight="1">
      <c r="A570" s="21" t="s">
        <v>3612</v>
      </c>
      <c r="B570" s="21">
        <v>1991.0</v>
      </c>
      <c r="C570" s="21" t="s">
        <v>4776</v>
      </c>
      <c r="D570" s="21">
        <v>30.0</v>
      </c>
      <c r="E570" s="21">
        <v>2.0</v>
      </c>
      <c r="F570" s="21">
        <v>4949.76</v>
      </c>
      <c r="G570" s="21" t="s">
        <v>4767</v>
      </c>
      <c r="H570" s="21" t="s">
        <v>4771</v>
      </c>
      <c r="I570" s="21" t="s">
        <v>4769</v>
      </c>
    </row>
    <row r="571" ht="15.75" customHeight="1">
      <c r="A571" s="21" t="s">
        <v>3610</v>
      </c>
      <c r="B571" s="21">
        <v>1973.0</v>
      </c>
      <c r="C571" s="21" t="s">
        <v>4770</v>
      </c>
      <c r="D571" s="21">
        <v>7.0</v>
      </c>
      <c r="E571" s="21">
        <v>0.0</v>
      </c>
      <c r="F571" s="21">
        <v>4985.22</v>
      </c>
      <c r="G571" s="21" t="s">
        <v>4767</v>
      </c>
      <c r="H571" s="21" t="s">
        <v>4768</v>
      </c>
      <c r="I571" s="21" t="s">
        <v>4769</v>
      </c>
    </row>
    <row r="572" ht="15.75" customHeight="1">
      <c r="A572" s="21" t="s">
        <v>3608</v>
      </c>
      <c r="B572" s="21">
        <v>1988.0</v>
      </c>
      <c r="C572" s="21" t="s">
        <v>4772</v>
      </c>
      <c r="D572" s="21">
        <v>24.0</v>
      </c>
      <c r="E572" s="21">
        <v>0.0</v>
      </c>
      <c r="F572" s="21">
        <v>4992.38</v>
      </c>
      <c r="G572" s="21" t="s">
        <v>4767</v>
      </c>
      <c r="H572" s="21" t="s">
        <v>4768</v>
      </c>
      <c r="I572" s="21" t="s">
        <v>4784</v>
      </c>
    </row>
    <row r="573" ht="15.75" customHeight="1">
      <c r="A573" s="21" t="s">
        <v>3606</v>
      </c>
      <c r="B573" s="21">
        <v>2001.0</v>
      </c>
      <c r="C573" s="21" t="s">
        <v>4777</v>
      </c>
      <c r="D573" s="21">
        <v>5.0</v>
      </c>
      <c r="E573" s="21">
        <v>0.0</v>
      </c>
      <c r="F573" s="21">
        <v>4999.04</v>
      </c>
      <c r="G573" s="21" t="s">
        <v>4767</v>
      </c>
      <c r="H573" s="21" t="s">
        <v>4767</v>
      </c>
      <c r="I573" s="21" t="s">
        <v>4778</v>
      </c>
    </row>
    <row r="574" ht="15.75" customHeight="1">
      <c r="A574" s="21" t="s">
        <v>3604</v>
      </c>
      <c r="B574" s="21">
        <v>1988.0</v>
      </c>
      <c r="C574" s="21" t="s">
        <v>4773</v>
      </c>
      <c r="D574" s="21">
        <v>4.0</v>
      </c>
      <c r="E574" s="21">
        <v>1.0</v>
      </c>
      <c r="F574" s="21">
        <v>5002.78</v>
      </c>
      <c r="G574" s="21" t="s">
        <v>4767</v>
      </c>
      <c r="H574" s="21" t="s">
        <v>4767</v>
      </c>
      <c r="I574" s="21" t="s">
        <v>4769</v>
      </c>
    </row>
    <row r="575" ht="15.75" customHeight="1">
      <c r="A575" s="21" t="s">
        <v>3602</v>
      </c>
      <c r="B575" s="21">
        <v>1977.0</v>
      </c>
      <c r="C575" s="21" t="s">
        <v>4772</v>
      </c>
      <c r="D575" s="21">
        <v>9.0</v>
      </c>
      <c r="E575" s="21">
        <v>2.0</v>
      </c>
      <c r="F575" s="21">
        <v>5003.77</v>
      </c>
      <c r="G575" s="21" t="s">
        <v>4767</v>
      </c>
      <c r="H575" s="21" t="s">
        <v>4768</v>
      </c>
      <c r="I575" s="21" t="s">
        <v>4769</v>
      </c>
    </row>
    <row r="576" ht="15.75" customHeight="1">
      <c r="A576" s="21" t="s">
        <v>3600</v>
      </c>
      <c r="B576" s="21">
        <v>1988.0</v>
      </c>
      <c r="C576" s="21" t="s">
        <v>4766</v>
      </c>
      <c r="D576" s="21">
        <v>8.0</v>
      </c>
      <c r="E576" s="21">
        <v>1.0</v>
      </c>
      <c r="F576" s="21">
        <v>5003.85</v>
      </c>
      <c r="G576" s="21" t="s">
        <v>4767</v>
      </c>
      <c r="H576" s="21" t="s">
        <v>4768</v>
      </c>
      <c r="I576" s="21" t="s">
        <v>4778</v>
      </c>
    </row>
    <row r="577" ht="15.75" customHeight="1">
      <c r="A577" s="21" t="s">
        <v>3598</v>
      </c>
      <c r="B577" s="21">
        <v>1988.0</v>
      </c>
      <c r="C577" s="21" t="s">
        <v>4770</v>
      </c>
      <c r="D577" s="21">
        <v>9.0</v>
      </c>
      <c r="E577" s="21">
        <v>1.0</v>
      </c>
      <c r="F577" s="21">
        <v>5012.47</v>
      </c>
      <c r="G577" s="21" t="s">
        <v>4767</v>
      </c>
      <c r="H577" s="21" t="s">
        <v>4768</v>
      </c>
      <c r="I577" s="21" t="s">
        <v>4778</v>
      </c>
    </row>
    <row r="578" ht="15.75" customHeight="1">
      <c r="A578" s="21" t="s">
        <v>3596</v>
      </c>
      <c r="B578" s="21">
        <v>1985.0</v>
      </c>
      <c r="C578" s="21" t="s">
        <v>4775</v>
      </c>
      <c r="D578" s="21">
        <v>28.0</v>
      </c>
      <c r="E578" s="21">
        <v>0.0</v>
      </c>
      <c r="F578" s="21">
        <v>5028.15</v>
      </c>
      <c r="G578" s="21" t="s">
        <v>4771</v>
      </c>
      <c r="H578" s="21" t="s">
        <v>4767</v>
      </c>
      <c r="I578" s="21" t="s">
        <v>4774</v>
      </c>
    </row>
    <row r="579" ht="15.75" customHeight="1">
      <c r="A579" s="21" t="s">
        <v>3594</v>
      </c>
      <c r="B579" s="21">
        <v>1991.0</v>
      </c>
      <c r="C579" s="21" t="s">
        <v>4773</v>
      </c>
      <c r="D579" s="21">
        <v>10.0</v>
      </c>
      <c r="E579" s="21">
        <v>2.0</v>
      </c>
      <c r="F579" s="21">
        <v>5031.27</v>
      </c>
      <c r="G579" s="21" t="s">
        <v>4768</v>
      </c>
      <c r="H579" s="21" t="s">
        <v>4771</v>
      </c>
      <c r="I579" s="21" t="s">
        <v>4781</v>
      </c>
    </row>
    <row r="580" ht="15.75" customHeight="1">
      <c r="A580" s="21" t="s">
        <v>3592</v>
      </c>
      <c r="B580" s="21">
        <v>1986.0</v>
      </c>
      <c r="C580" s="21" t="s">
        <v>4772</v>
      </c>
      <c r="D580" s="21">
        <v>29.0</v>
      </c>
      <c r="E580" s="21">
        <v>3.0</v>
      </c>
      <c r="F580" s="21">
        <v>5034.1</v>
      </c>
      <c r="G580" s="21" t="s">
        <v>4767</v>
      </c>
      <c r="H580" s="21" t="s">
        <v>4767</v>
      </c>
      <c r="I580" s="21" t="s">
        <v>4769</v>
      </c>
    </row>
    <row r="581" ht="15.75" customHeight="1">
      <c r="A581" s="21" t="s">
        <v>3590</v>
      </c>
      <c r="B581" s="21">
        <v>1997.0</v>
      </c>
      <c r="C581" s="21" t="s">
        <v>4775</v>
      </c>
      <c r="D581" s="21">
        <v>4.0</v>
      </c>
      <c r="E581" s="21">
        <v>0.0</v>
      </c>
      <c r="F581" s="21">
        <v>5038.57</v>
      </c>
      <c r="G581" s="21" t="s">
        <v>4767</v>
      </c>
      <c r="H581" s="21" t="s">
        <v>4767</v>
      </c>
      <c r="I581" s="21" t="s">
        <v>4783</v>
      </c>
    </row>
    <row r="582" ht="15.75" customHeight="1">
      <c r="A582" s="21" t="s">
        <v>3588</v>
      </c>
      <c r="B582" s="21">
        <v>2001.0</v>
      </c>
      <c r="C582" s="21" t="s">
        <v>4777</v>
      </c>
      <c r="D582" s="21">
        <v>16.0</v>
      </c>
      <c r="E582" s="21">
        <v>0.0</v>
      </c>
      <c r="F582" s="21">
        <v>5043.13</v>
      </c>
      <c r="G582" s="21" t="s">
        <v>4767</v>
      </c>
      <c r="H582" s="21" t="s">
        <v>4768</v>
      </c>
      <c r="I582" s="21" t="s">
        <v>4778</v>
      </c>
    </row>
    <row r="583" ht="15.75" customHeight="1">
      <c r="A583" s="21" t="s">
        <v>3586</v>
      </c>
      <c r="B583" s="21">
        <v>1997.0</v>
      </c>
      <c r="C583" s="21" t="s">
        <v>4766</v>
      </c>
      <c r="D583" s="21">
        <v>29.0</v>
      </c>
      <c r="E583" s="21">
        <v>0.0</v>
      </c>
      <c r="F583" s="21">
        <v>5045.15</v>
      </c>
      <c r="G583" s="21" t="s">
        <v>4767</v>
      </c>
      <c r="H583" s="21" t="s">
        <v>4767</v>
      </c>
      <c r="I583" s="21" t="s">
        <v>4774</v>
      </c>
    </row>
    <row r="584" ht="15.75" customHeight="1">
      <c r="A584" s="21" t="s">
        <v>3584</v>
      </c>
      <c r="B584" s="21">
        <v>1980.0</v>
      </c>
      <c r="C584" s="21" t="s">
        <v>4773</v>
      </c>
      <c r="D584" s="21">
        <v>7.0</v>
      </c>
      <c r="E584" s="21">
        <v>2.0</v>
      </c>
      <c r="F584" s="21">
        <v>5054.05</v>
      </c>
      <c r="G584" s="21" t="s">
        <v>4767</v>
      </c>
      <c r="H584" s="21" t="s">
        <v>4767</v>
      </c>
      <c r="I584" s="21" t="s">
        <v>4769</v>
      </c>
    </row>
    <row r="585" ht="15.75" customHeight="1">
      <c r="A585" s="21" t="s">
        <v>3582</v>
      </c>
      <c r="B585" s="21">
        <v>1993.0</v>
      </c>
      <c r="C585" s="21" t="s">
        <v>4772</v>
      </c>
      <c r="D585" s="21">
        <v>11.0</v>
      </c>
      <c r="E585" s="21">
        <v>0.0</v>
      </c>
      <c r="F585" s="21">
        <v>5059.56</v>
      </c>
      <c r="G585" s="21" t="s">
        <v>4767</v>
      </c>
      <c r="H585" s="21" t="s">
        <v>4771</v>
      </c>
      <c r="I585" s="21" t="s">
        <v>4787</v>
      </c>
    </row>
    <row r="586" ht="15.75" customHeight="1">
      <c r="A586" s="21" t="s">
        <v>3580</v>
      </c>
      <c r="B586" s="21">
        <v>1978.0</v>
      </c>
      <c r="C586" s="21" t="s">
        <v>4770</v>
      </c>
      <c r="D586" s="21">
        <v>22.0</v>
      </c>
      <c r="E586" s="21">
        <v>2.0</v>
      </c>
      <c r="F586" s="21">
        <v>5077.19</v>
      </c>
      <c r="G586" s="21" t="s">
        <v>4767</v>
      </c>
      <c r="H586" s="21" t="s">
        <v>4768</v>
      </c>
      <c r="I586" s="21" t="s">
        <v>4774</v>
      </c>
    </row>
    <row r="587" ht="15.75" customHeight="1">
      <c r="A587" s="21" t="s">
        <v>3578</v>
      </c>
      <c r="B587" s="21">
        <v>1997.0</v>
      </c>
      <c r="C587" s="21" t="s">
        <v>4766</v>
      </c>
      <c r="D587" s="21">
        <v>14.0</v>
      </c>
      <c r="E587" s="21">
        <v>5.0</v>
      </c>
      <c r="F587" s="21">
        <v>5080.1</v>
      </c>
      <c r="G587" s="21" t="s">
        <v>4768</v>
      </c>
      <c r="H587" s="21" t="s">
        <v>4767</v>
      </c>
      <c r="I587" s="21" t="s">
        <v>4778</v>
      </c>
    </row>
    <row r="588" ht="15.75" customHeight="1">
      <c r="A588" s="21" t="s">
        <v>3576</v>
      </c>
      <c r="B588" s="21">
        <v>1999.0</v>
      </c>
      <c r="C588" s="21" t="s">
        <v>4772</v>
      </c>
      <c r="D588" s="21">
        <v>19.0</v>
      </c>
      <c r="E588" s="21">
        <v>0.0</v>
      </c>
      <c r="F588" s="21">
        <v>5087.92</v>
      </c>
      <c r="G588" s="21" t="s">
        <v>4767</v>
      </c>
      <c r="H588" s="21" t="s">
        <v>4767</v>
      </c>
      <c r="I588" s="21" t="s">
        <v>4790</v>
      </c>
    </row>
    <row r="589" ht="15.75" customHeight="1">
      <c r="A589" s="21" t="s">
        <v>3574</v>
      </c>
      <c r="B589" s="21">
        <v>1987.0</v>
      </c>
      <c r="C589" s="21" t="s">
        <v>4770</v>
      </c>
      <c r="D589" s="21">
        <v>18.0</v>
      </c>
      <c r="E589" s="21">
        <v>1.0</v>
      </c>
      <c r="F589" s="21">
        <v>5116.5</v>
      </c>
      <c r="G589" s="21" t="s">
        <v>4767</v>
      </c>
      <c r="H589" s="21" t="s">
        <v>4767</v>
      </c>
      <c r="I589" s="21" t="s">
        <v>4774</v>
      </c>
    </row>
    <row r="590" ht="15.75" customHeight="1">
      <c r="A590" s="21" t="s">
        <v>3572</v>
      </c>
      <c r="B590" s="21">
        <v>1988.0</v>
      </c>
      <c r="C590" s="21" t="s">
        <v>4770</v>
      </c>
      <c r="D590" s="21">
        <v>1.0</v>
      </c>
      <c r="E590" s="21">
        <v>2.0</v>
      </c>
      <c r="F590" s="21">
        <v>5124.19</v>
      </c>
      <c r="G590" s="21" t="s">
        <v>4767</v>
      </c>
      <c r="H590" s="21" t="s">
        <v>4768</v>
      </c>
      <c r="I590" s="21" t="s">
        <v>4769</v>
      </c>
    </row>
    <row r="591" ht="15.75" customHeight="1">
      <c r="A591" s="21" t="s">
        <v>3570</v>
      </c>
      <c r="B591" s="21">
        <v>1987.0</v>
      </c>
      <c r="C591" s="21" t="s">
        <v>4773</v>
      </c>
      <c r="D591" s="21">
        <v>13.0</v>
      </c>
      <c r="E591" s="21">
        <v>1.0</v>
      </c>
      <c r="F591" s="21">
        <v>5125.22</v>
      </c>
      <c r="G591" s="21" t="s">
        <v>4771</v>
      </c>
      <c r="H591" s="21" t="s">
        <v>4767</v>
      </c>
      <c r="I591" s="21" t="s">
        <v>4774</v>
      </c>
    </row>
    <row r="592" ht="15.75" customHeight="1">
      <c r="A592" s="21" t="s">
        <v>3568</v>
      </c>
      <c r="B592" s="21">
        <v>1988.0</v>
      </c>
      <c r="C592" s="21" t="s">
        <v>4773</v>
      </c>
      <c r="D592" s="21">
        <v>15.0</v>
      </c>
      <c r="E592" s="21">
        <v>3.0</v>
      </c>
      <c r="F592" s="21">
        <v>5136.75</v>
      </c>
      <c r="G592" s="21" t="s">
        <v>4767</v>
      </c>
      <c r="H592" s="21" t="s">
        <v>4771</v>
      </c>
      <c r="I592" s="21" t="s">
        <v>4769</v>
      </c>
    </row>
    <row r="593" ht="15.75" customHeight="1">
      <c r="A593" s="21" t="s">
        <v>3566</v>
      </c>
      <c r="B593" s="21">
        <v>1993.0</v>
      </c>
      <c r="C593" s="21" t="s">
        <v>4775</v>
      </c>
      <c r="D593" s="21">
        <v>10.0</v>
      </c>
      <c r="E593" s="21">
        <v>3.0</v>
      </c>
      <c r="F593" s="21">
        <v>5138.26</v>
      </c>
      <c r="G593" s="21" t="s">
        <v>4767</v>
      </c>
      <c r="H593" s="21" t="s">
        <v>4767</v>
      </c>
      <c r="I593" s="21" t="s">
        <v>4769</v>
      </c>
    </row>
    <row r="594" ht="15.75" customHeight="1">
      <c r="A594" s="21" t="s">
        <v>3564</v>
      </c>
      <c r="B594" s="21">
        <v>1984.0</v>
      </c>
      <c r="C594" s="21" t="s">
        <v>4776</v>
      </c>
      <c r="D594" s="21">
        <v>22.0</v>
      </c>
      <c r="E594" s="21">
        <v>3.0</v>
      </c>
      <c r="F594" s="21">
        <v>5144.18</v>
      </c>
      <c r="G594" s="21" t="s">
        <v>4767</v>
      </c>
      <c r="H594" s="21" t="s">
        <v>4771</v>
      </c>
      <c r="I594" s="21" t="s">
        <v>4769</v>
      </c>
    </row>
    <row r="595" ht="15.75" customHeight="1">
      <c r="A595" s="21" t="s">
        <v>3562</v>
      </c>
      <c r="B595" s="21">
        <v>1990.0</v>
      </c>
      <c r="C595" s="21" t="s">
        <v>4776</v>
      </c>
      <c r="D595" s="21">
        <v>22.0</v>
      </c>
      <c r="E595" s="21">
        <v>1.0</v>
      </c>
      <c r="F595" s="21">
        <v>5148.55</v>
      </c>
      <c r="G595" s="21" t="s">
        <v>4767</v>
      </c>
      <c r="H595" s="21" t="s">
        <v>4767</v>
      </c>
      <c r="I595" s="21" t="s">
        <v>4784</v>
      </c>
    </row>
    <row r="596" ht="15.75" customHeight="1">
      <c r="A596" s="21" t="s">
        <v>3560</v>
      </c>
      <c r="B596" s="21">
        <v>1990.0</v>
      </c>
      <c r="C596" s="21" t="s">
        <v>4777</v>
      </c>
      <c r="D596" s="21">
        <v>9.0</v>
      </c>
      <c r="E596" s="21">
        <v>2.0</v>
      </c>
      <c r="F596" s="21">
        <v>5152.13</v>
      </c>
      <c r="G596" s="21" t="s">
        <v>4767</v>
      </c>
      <c r="H596" s="21" t="s">
        <v>4767</v>
      </c>
      <c r="I596" s="21" t="s">
        <v>4778</v>
      </c>
    </row>
    <row r="597" ht="15.75" customHeight="1">
      <c r="A597" s="21" t="s">
        <v>3558</v>
      </c>
      <c r="B597" s="21">
        <v>1991.0</v>
      </c>
      <c r="C597" s="21" t="s">
        <v>4776</v>
      </c>
      <c r="D597" s="21">
        <v>29.0</v>
      </c>
      <c r="E597" s="21">
        <v>3.0</v>
      </c>
      <c r="F597" s="21">
        <v>5166.96</v>
      </c>
      <c r="G597" s="21" t="s">
        <v>4767</v>
      </c>
      <c r="H597" s="21" t="s">
        <v>4767</v>
      </c>
      <c r="I597" s="21" t="s">
        <v>4774</v>
      </c>
    </row>
    <row r="598" ht="15.75" customHeight="1">
      <c r="A598" s="21" t="s">
        <v>3556</v>
      </c>
      <c r="B598" s="21">
        <v>1984.0</v>
      </c>
      <c r="C598" s="21" t="s">
        <v>4777</v>
      </c>
      <c r="D598" s="21">
        <v>16.0</v>
      </c>
      <c r="E598" s="21">
        <v>3.0</v>
      </c>
      <c r="F598" s="21">
        <v>5177.12</v>
      </c>
      <c r="G598" s="21" t="s">
        <v>4767</v>
      </c>
      <c r="H598" s="21" t="s">
        <v>4771</v>
      </c>
      <c r="I598" s="21" t="s">
        <v>4769</v>
      </c>
    </row>
    <row r="599" ht="15.75" customHeight="1">
      <c r="A599" s="21" t="s">
        <v>3554</v>
      </c>
      <c r="B599" s="21">
        <v>1979.0</v>
      </c>
      <c r="C599" s="21" t="s">
        <v>4773</v>
      </c>
      <c r="D599" s="21">
        <v>12.0</v>
      </c>
      <c r="E599" s="21">
        <v>2.0</v>
      </c>
      <c r="F599" s="21">
        <v>5195.58</v>
      </c>
      <c r="G599" s="21" t="s">
        <v>4767</v>
      </c>
      <c r="H599" s="21" t="s">
        <v>4767</v>
      </c>
      <c r="I599" s="21" t="s">
        <v>4769</v>
      </c>
    </row>
    <row r="600" ht="15.75" customHeight="1">
      <c r="A600" s="21" t="s">
        <v>3552</v>
      </c>
      <c r="B600" s="21">
        <v>2004.0</v>
      </c>
      <c r="C600" s="21" t="s">
        <v>4772</v>
      </c>
      <c r="D600" s="21">
        <v>6.0</v>
      </c>
      <c r="E600" s="21">
        <v>0.0</v>
      </c>
      <c r="F600" s="21">
        <v>5198.69</v>
      </c>
      <c r="G600" s="21" t="s">
        <v>4767</v>
      </c>
      <c r="H600" s="21" t="s">
        <v>4767</v>
      </c>
      <c r="I600" s="21" t="s">
        <v>4791</v>
      </c>
    </row>
    <row r="601" ht="15.75" customHeight="1">
      <c r="A601" s="21" t="s">
        <v>3550</v>
      </c>
      <c r="B601" s="21">
        <v>1983.0</v>
      </c>
      <c r="C601" s="21" t="s">
        <v>4777</v>
      </c>
      <c r="D601" s="21">
        <v>24.0</v>
      </c>
      <c r="E601" s="21">
        <v>3.0</v>
      </c>
      <c r="F601" s="21">
        <v>5207.97</v>
      </c>
      <c r="G601" s="21" t="s">
        <v>4767</v>
      </c>
      <c r="H601" s="21" t="s">
        <v>4767</v>
      </c>
      <c r="I601" s="21" t="s">
        <v>4774</v>
      </c>
    </row>
    <row r="602" ht="15.75" customHeight="1">
      <c r="A602" s="21" t="s">
        <v>3548</v>
      </c>
      <c r="B602" s="21">
        <v>1993.0</v>
      </c>
      <c r="C602" s="21" t="s">
        <v>4772</v>
      </c>
      <c r="D602" s="21">
        <v>17.0</v>
      </c>
      <c r="E602" s="21">
        <v>3.0</v>
      </c>
      <c r="F602" s="21">
        <v>5209.58</v>
      </c>
      <c r="G602" s="21" t="s">
        <v>4768</v>
      </c>
      <c r="H602" s="21" t="s">
        <v>4768</v>
      </c>
      <c r="I602" s="21" t="s">
        <v>4788</v>
      </c>
    </row>
    <row r="603" ht="15.75" customHeight="1">
      <c r="A603" s="21" t="s">
        <v>3546</v>
      </c>
      <c r="B603" s="21">
        <v>1999.0</v>
      </c>
      <c r="C603" s="21" t="s">
        <v>4775</v>
      </c>
      <c r="D603" s="21">
        <v>1.0</v>
      </c>
      <c r="E603" s="21">
        <v>0.0</v>
      </c>
      <c r="F603" s="21">
        <v>5213.22</v>
      </c>
      <c r="G603" s="21" t="s">
        <v>4767</v>
      </c>
      <c r="H603" s="21" t="s">
        <v>4771</v>
      </c>
      <c r="I603" s="21" t="s">
        <v>4774</v>
      </c>
    </row>
    <row r="604" ht="15.75" customHeight="1">
      <c r="A604" s="21" t="s">
        <v>3544</v>
      </c>
      <c r="B604" s="21">
        <v>1995.0</v>
      </c>
      <c r="C604" s="21" t="s">
        <v>4772</v>
      </c>
      <c r="D604" s="21">
        <v>6.0</v>
      </c>
      <c r="E604" s="21">
        <v>0.0</v>
      </c>
      <c r="F604" s="21">
        <v>5216.48</v>
      </c>
      <c r="G604" s="21" t="s">
        <v>4767</v>
      </c>
      <c r="H604" s="21" t="s">
        <v>4767</v>
      </c>
      <c r="I604" s="21" t="s">
        <v>4783</v>
      </c>
    </row>
    <row r="605" ht="15.75" customHeight="1">
      <c r="A605" s="21" t="s">
        <v>3542</v>
      </c>
      <c r="B605" s="21">
        <v>1987.0</v>
      </c>
      <c r="C605" s="21" t="s">
        <v>4772</v>
      </c>
      <c r="D605" s="21">
        <v>29.0</v>
      </c>
      <c r="E605" s="21">
        <v>0.0</v>
      </c>
      <c r="F605" s="21">
        <v>5227.99</v>
      </c>
      <c r="G605" s="21" t="s">
        <v>4767</v>
      </c>
      <c r="H605" s="21" t="s">
        <v>4771</v>
      </c>
      <c r="I605" s="21" t="s">
        <v>4784</v>
      </c>
    </row>
    <row r="606" ht="15.75" customHeight="1">
      <c r="A606" s="21" t="s">
        <v>3540</v>
      </c>
      <c r="B606" s="21">
        <v>1987.0</v>
      </c>
      <c r="C606" s="21" t="s">
        <v>4775</v>
      </c>
      <c r="D606" s="21">
        <v>26.0</v>
      </c>
      <c r="E606" s="21">
        <v>1.0</v>
      </c>
      <c r="F606" s="21">
        <v>5240.77</v>
      </c>
      <c r="G606" s="21" t="s">
        <v>4767</v>
      </c>
      <c r="H606" s="21" t="s">
        <v>4767</v>
      </c>
      <c r="I606" s="21" t="s">
        <v>4778</v>
      </c>
    </row>
    <row r="607" ht="15.75" customHeight="1">
      <c r="A607" s="21" t="s">
        <v>3538</v>
      </c>
      <c r="B607" s="21">
        <v>1987.0</v>
      </c>
      <c r="C607" s="21" t="s">
        <v>4766</v>
      </c>
      <c r="D607" s="21">
        <v>5.0</v>
      </c>
      <c r="E607" s="21">
        <v>1.0</v>
      </c>
      <c r="F607" s="21">
        <v>5245.23</v>
      </c>
      <c r="G607" s="21" t="s">
        <v>4767</v>
      </c>
      <c r="H607" s="21" t="s">
        <v>4767</v>
      </c>
      <c r="I607" s="21" t="s">
        <v>4769</v>
      </c>
    </row>
    <row r="608" ht="15.75" customHeight="1">
      <c r="A608" s="21" t="s">
        <v>3536</v>
      </c>
      <c r="B608" s="21">
        <v>1987.0</v>
      </c>
      <c r="C608" s="21" t="s">
        <v>4773</v>
      </c>
      <c r="D608" s="21">
        <v>9.0</v>
      </c>
      <c r="E608" s="21">
        <v>1.0</v>
      </c>
      <c r="F608" s="21">
        <v>5246.05</v>
      </c>
      <c r="G608" s="21" t="s">
        <v>4767</v>
      </c>
      <c r="H608" s="21" t="s">
        <v>4768</v>
      </c>
      <c r="I608" s="21" t="s">
        <v>4778</v>
      </c>
    </row>
    <row r="609" ht="15.75" customHeight="1">
      <c r="A609" s="21" t="s">
        <v>3534</v>
      </c>
      <c r="B609" s="21">
        <v>1990.0</v>
      </c>
      <c r="C609" s="21" t="s">
        <v>4766</v>
      </c>
      <c r="D609" s="21">
        <v>6.0</v>
      </c>
      <c r="E609" s="21">
        <v>3.0</v>
      </c>
      <c r="F609" s="21">
        <v>5253.52</v>
      </c>
      <c r="G609" s="21" t="s">
        <v>4768</v>
      </c>
      <c r="H609" s="21" t="s">
        <v>4768</v>
      </c>
      <c r="I609" s="21" t="s">
        <v>4778</v>
      </c>
    </row>
    <row r="610" ht="15.75" customHeight="1">
      <c r="A610" s="21" t="s">
        <v>3532</v>
      </c>
      <c r="B610" s="21">
        <v>1989.0</v>
      </c>
      <c r="C610" s="21" t="s">
        <v>4770</v>
      </c>
      <c r="D610" s="21">
        <v>25.0</v>
      </c>
      <c r="E610" s="21">
        <v>2.0</v>
      </c>
      <c r="F610" s="21">
        <v>5257.51</v>
      </c>
      <c r="G610" s="21" t="s">
        <v>4767</v>
      </c>
      <c r="H610" s="21" t="s">
        <v>4767</v>
      </c>
      <c r="I610" s="21" t="s">
        <v>4774</v>
      </c>
    </row>
    <row r="611" ht="15.75" customHeight="1">
      <c r="A611" s="21" t="s">
        <v>3530</v>
      </c>
      <c r="B611" s="21">
        <v>1989.0</v>
      </c>
      <c r="C611" s="21" t="s">
        <v>4766</v>
      </c>
      <c r="D611" s="21">
        <v>19.0</v>
      </c>
      <c r="E611" s="21">
        <v>2.0</v>
      </c>
      <c r="F611" s="21">
        <v>5261.47</v>
      </c>
      <c r="G611" s="21" t="s">
        <v>4767</v>
      </c>
      <c r="H611" s="21" t="s">
        <v>4767</v>
      </c>
      <c r="I611" s="21" t="s">
        <v>4774</v>
      </c>
    </row>
    <row r="612" ht="15.75" customHeight="1">
      <c r="A612" s="21" t="s">
        <v>3528</v>
      </c>
      <c r="B612" s="21">
        <v>1986.0</v>
      </c>
      <c r="C612" s="21" t="s">
        <v>4777</v>
      </c>
      <c r="D612" s="21">
        <v>25.0</v>
      </c>
      <c r="E612" s="21">
        <v>0.0</v>
      </c>
      <c r="F612" s="21">
        <v>5266.37</v>
      </c>
      <c r="G612" s="21" t="s">
        <v>4767</v>
      </c>
      <c r="H612" s="21" t="s">
        <v>4767</v>
      </c>
      <c r="I612" s="21" t="s">
        <v>4774</v>
      </c>
    </row>
    <row r="613" ht="15.75" customHeight="1">
      <c r="A613" s="21" t="s">
        <v>3526</v>
      </c>
      <c r="B613" s="21">
        <v>1986.0</v>
      </c>
      <c r="C613" s="21" t="s">
        <v>4773</v>
      </c>
      <c r="D613" s="21">
        <v>20.0</v>
      </c>
      <c r="E613" s="21">
        <v>0.0</v>
      </c>
      <c r="F613" s="21">
        <v>5267.82</v>
      </c>
      <c r="G613" s="21" t="s">
        <v>4767</v>
      </c>
      <c r="H613" s="21" t="s">
        <v>4767</v>
      </c>
      <c r="I613" s="21" t="s">
        <v>4774</v>
      </c>
    </row>
    <row r="614" ht="15.75" customHeight="1">
      <c r="A614" s="21" t="s">
        <v>3524</v>
      </c>
      <c r="B614" s="21">
        <v>1986.0</v>
      </c>
      <c r="C614" s="21" t="s">
        <v>4777</v>
      </c>
      <c r="D614" s="21">
        <v>20.0</v>
      </c>
      <c r="E614" s="21">
        <v>0.0</v>
      </c>
      <c r="F614" s="21">
        <v>5272.18</v>
      </c>
      <c r="G614" s="21" t="s">
        <v>4767</v>
      </c>
      <c r="H614" s="21" t="s">
        <v>4768</v>
      </c>
      <c r="I614" s="21" t="s">
        <v>4774</v>
      </c>
    </row>
    <row r="615" ht="15.75" customHeight="1">
      <c r="A615" s="21" t="s">
        <v>3522</v>
      </c>
      <c r="B615" s="21">
        <v>1987.0</v>
      </c>
      <c r="C615" s="21" t="s">
        <v>4773</v>
      </c>
      <c r="D615" s="21">
        <v>1.0</v>
      </c>
      <c r="E615" s="21">
        <v>3.0</v>
      </c>
      <c r="F615" s="21">
        <v>5275.86</v>
      </c>
      <c r="G615" s="21" t="s">
        <v>4767</v>
      </c>
      <c r="H615" s="21" t="s">
        <v>4767</v>
      </c>
      <c r="I615" s="21" t="s">
        <v>4769</v>
      </c>
    </row>
    <row r="616" ht="15.75" customHeight="1">
      <c r="A616" s="21" t="s">
        <v>3520</v>
      </c>
      <c r="B616" s="21">
        <v>1974.0</v>
      </c>
      <c r="C616" s="21" t="s">
        <v>4770</v>
      </c>
      <c r="D616" s="21">
        <v>12.0</v>
      </c>
      <c r="E616" s="21">
        <v>0.0</v>
      </c>
      <c r="F616" s="21">
        <v>5291.71</v>
      </c>
      <c r="G616" s="21" t="s">
        <v>4767</v>
      </c>
      <c r="H616" s="21" t="s">
        <v>4767</v>
      </c>
      <c r="I616" s="21" t="s">
        <v>4774</v>
      </c>
    </row>
    <row r="617" ht="15.75" customHeight="1">
      <c r="A617" s="21" t="s">
        <v>3518</v>
      </c>
      <c r="B617" s="21">
        <v>2004.0</v>
      </c>
      <c r="C617" s="21" t="s">
        <v>4776</v>
      </c>
      <c r="D617" s="21">
        <v>22.0</v>
      </c>
      <c r="E617" s="21">
        <v>0.0</v>
      </c>
      <c r="F617" s="21">
        <v>5293.67</v>
      </c>
      <c r="G617" s="21" t="s">
        <v>4767</v>
      </c>
      <c r="H617" s="21" t="s">
        <v>4767</v>
      </c>
      <c r="I617" s="21" t="s">
        <v>4791</v>
      </c>
    </row>
    <row r="618" ht="15.75" customHeight="1">
      <c r="A618" s="21" t="s">
        <v>3516</v>
      </c>
      <c r="B618" s="21">
        <v>2000.0</v>
      </c>
      <c r="C618" s="21" t="s">
        <v>4773</v>
      </c>
      <c r="D618" s="21">
        <v>9.0</v>
      </c>
      <c r="E618" s="21">
        <v>0.0</v>
      </c>
      <c r="F618" s="21">
        <v>5306.7</v>
      </c>
      <c r="G618" s="21" t="s">
        <v>4767</v>
      </c>
      <c r="H618" s="21" t="s">
        <v>4768</v>
      </c>
      <c r="I618" s="21" t="s">
        <v>4774</v>
      </c>
    </row>
    <row r="619" ht="15.75" customHeight="1">
      <c r="A619" s="21" t="s">
        <v>3514</v>
      </c>
      <c r="B619" s="21">
        <v>1994.0</v>
      </c>
      <c r="C619" s="21" t="s">
        <v>4770</v>
      </c>
      <c r="D619" s="21">
        <v>13.0</v>
      </c>
      <c r="E619" s="21">
        <v>3.0</v>
      </c>
      <c r="F619" s="21">
        <v>5312.17</v>
      </c>
      <c r="G619" s="21" t="s">
        <v>4767</v>
      </c>
      <c r="H619" s="21" t="s">
        <v>4767</v>
      </c>
      <c r="I619" s="21" t="s">
        <v>4774</v>
      </c>
    </row>
    <row r="620" ht="15.75" customHeight="1">
      <c r="A620" s="21" t="s">
        <v>3512</v>
      </c>
      <c r="B620" s="21">
        <v>1974.0</v>
      </c>
      <c r="C620" s="21" t="s">
        <v>4773</v>
      </c>
      <c r="D620" s="21">
        <v>2.0</v>
      </c>
      <c r="E620" s="21">
        <v>0.0</v>
      </c>
      <c r="F620" s="21">
        <v>5322.24</v>
      </c>
      <c r="G620" s="21" t="s">
        <v>4767</v>
      </c>
      <c r="H620" s="21" t="s">
        <v>4771</v>
      </c>
      <c r="I620" s="21" t="s">
        <v>4774</v>
      </c>
    </row>
    <row r="621" ht="15.75" customHeight="1">
      <c r="A621" s="21" t="s">
        <v>3510</v>
      </c>
      <c r="B621" s="21">
        <v>1992.0</v>
      </c>
      <c r="C621" s="21" t="s">
        <v>4772</v>
      </c>
      <c r="D621" s="21">
        <v>18.0</v>
      </c>
      <c r="E621" s="21">
        <v>3.0</v>
      </c>
      <c r="F621" s="21">
        <v>5325.65</v>
      </c>
      <c r="G621" s="21" t="s">
        <v>4767</v>
      </c>
      <c r="H621" s="21" t="s">
        <v>4771</v>
      </c>
      <c r="I621" s="21" t="s">
        <v>4778</v>
      </c>
    </row>
    <row r="622" ht="15.75" customHeight="1">
      <c r="A622" s="21" t="s">
        <v>3508</v>
      </c>
      <c r="B622" s="21">
        <v>1991.0</v>
      </c>
      <c r="C622" s="21" t="s">
        <v>4776</v>
      </c>
      <c r="D622" s="21">
        <v>28.0</v>
      </c>
      <c r="E622" s="21">
        <v>2.0</v>
      </c>
      <c r="F622" s="21">
        <v>5327.4</v>
      </c>
      <c r="G622" s="21" t="s">
        <v>4767</v>
      </c>
      <c r="H622" s="21" t="s">
        <v>4771</v>
      </c>
      <c r="I622" s="21" t="s">
        <v>4774</v>
      </c>
    </row>
    <row r="623" ht="15.75" customHeight="1">
      <c r="A623" s="21" t="s">
        <v>3506</v>
      </c>
      <c r="B623" s="21">
        <v>1972.0</v>
      </c>
      <c r="C623" s="21" t="s">
        <v>4775</v>
      </c>
      <c r="D623" s="21">
        <v>15.0</v>
      </c>
      <c r="E623" s="21">
        <v>0.0</v>
      </c>
      <c r="F623" s="21">
        <v>5344.81</v>
      </c>
      <c r="G623" s="21" t="s">
        <v>4767</v>
      </c>
      <c r="H623" s="21" t="s">
        <v>4768</v>
      </c>
      <c r="I623" s="21" t="s">
        <v>4769</v>
      </c>
    </row>
    <row r="624" ht="15.75" customHeight="1">
      <c r="A624" s="21" t="s">
        <v>3504</v>
      </c>
      <c r="B624" s="21">
        <v>1989.0</v>
      </c>
      <c r="C624" s="21" t="s">
        <v>4770</v>
      </c>
      <c r="D624" s="21">
        <v>7.0</v>
      </c>
      <c r="E624" s="21">
        <v>1.0</v>
      </c>
      <c r="F624" s="21">
        <v>5354.07</v>
      </c>
      <c r="G624" s="21" t="s">
        <v>4767</v>
      </c>
      <c r="H624" s="21" t="s">
        <v>4768</v>
      </c>
      <c r="I624" s="21" t="s">
        <v>4784</v>
      </c>
    </row>
    <row r="625" ht="15.75" customHeight="1">
      <c r="A625" s="21" t="s">
        <v>3502</v>
      </c>
      <c r="B625" s="21">
        <v>1994.0</v>
      </c>
      <c r="C625" s="21" t="s">
        <v>4775</v>
      </c>
      <c r="D625" s="21">
        <v>7.0</v>
      </c>
      <c r="E625" s="21">
        <v>0.0</v>
      </c>
      <c r="F625" s="21">
        <v>5364.66</v>
      </c>
      <c r="G625" s="21" t="s">
        <v>4767</v>
      </c>
      <c r="H625" s="21" t="s">
        <v>4771</v>
      </c>
      <c r="I625" s="21" t="s">
        <v>4778</v>
      </c>
    </row>
    <row r="626" ht="15.75" customHeight="1">
      <c r="A626" s="21" t="s">
        <v>3500</v>
      </c>
      <c r="B626" s="21">
        <v>1986.0</v>
      </c>
      <c r="C626" s="21" t="s">
        <v>4772</v>
      </c>
      <c r="D626" s="21">
        <v>1.0</v>
      </c>
      <c r="E626" s="21">
        <v>1.0</v>
      </c>
      <c r="F626" s="21">
        <v>5373.36</v>
      </c>
      <c r="G626" s="21" t="s">
        <v>4767</v>
      </c>
      <c r="H626" s="21" t="s">
        <v>4767</v>
      </c>
      <c r="I626" s="21" t="s">
        <v>4774</v>
      </c>
    </row>
    <row r="627" ht="15.75" customHeight="1">
      <c r="A627" s="21" t="s">
        <v>3498</v>
      </c>
      <c r="B627" s="21">
        <v>1989.0</v>
      </c>
      <c r="C627" s="21" t="s">
        <v>4770</v>
      </c>
      <c r="D627" s="21">
        <v>18.0</v>
      </c>
      <c r="E627" s="21">
        <v>2.0</v>
      </c>
      <c r="F627" s="21">
        <v>5375.04</v>
      </c>
      <c r="G627" s="21" t="s">
        <v>4767</v>
      </c>
      <c r="H627" s="21" t="s">
        <v>4771</v>
      </c>
      <c r="I627" s="21" t="s">
        <v>4778</v>
      </c>
    </row>
    <row r="628" ht="15.75" customHeight="1">
      <c r="A628" s="21" t="s">
        <v>3496</v>
      </c>
      <c r="B628" s="21">
        <v>1986.0</v>
      </c>
      <c r="C628" s="21" t="s">
        <v>4766</v>
      </c>
      <c r="D628" s="21">
        <v>22.0</v>
      </c>
      <c r="E628" s="21">
        <v>1.0</v>
      </c>
      <c r="F628" s="21">
        <v>5377.46</v>
      </c>
      <c r="G628" s="21" t="s">
        <v>4767</v>
      </c>
      <c r="H628" s="21" t="s">
        <v>4768</v>
      </c>
      <c r="I628" s="21" t="s">
        <v>4774</v>
      </c>
    </row>
    <row r="629" ht="15.75" customHeight="1">
      <c r="A629" s="21" t="s">
        <v>3494</v>
      </c>
      <c r="B629" s="21">
        <v>1984.0</v>
      </c>
      <c r="C629" s="21" t="s">
        <v>4772</v>
      </c>
      <c r="D629" s="21">
        <v>1.0</v>
      </c>
      <c r="E629" s="21">
        <v>0.0</v>
      </c>
      <c r="F629" s="21">
        <v>5383.54</v>
      </c>
      <c r="G629" s="21" t="s">
        <v>4767</v>
      </c>
      <c r="H629" s="21" t="s">
        <v>4768</v>
      </c>
      <c r="I629" s="21" t="s">
        <v>4778</v>
      </c>
    </row>
    <row r="630" ht="15.75" customHeight="1">
      <c r="A630" s="21" t="s">
        <v>3492</v>
      </c>
      <c r="B630" s="21">
        <v>1988.0</v>
      </c>
      <c r="C630" s="21" t="s">
        <v>4776</v>
      </c>
      <c r="D630" s="21">
        <v>8.0</v>
      </c>
      <c r="E630" s="21">
        <v>1.0</v>
      </c>
      <c r="F630" s="21">
        <v>5385.34</v>
      </c>
      <c r="G630" s="21" t="s">
        <v>4767</v>
      </c>
      <c r="H630" s="21" t="s">
        <v>4768</v>
      </c>
      <c r="I630" s="21" t="s">
        <v>4774</v>
      </c>
    </row>
    <row r="631" ht="15.75" customHeight="1">
      <c r="A631" s="21" t="s">
        <v>3490</v>
      </c>
      <c r="B631" s="21">
        <v>1989.0</v>
      </c>
      <c r="C631" s="21" t="s">
        <v>4770</v>
      </c>
      <c r="D631" s="21">
        <v>6.0</v>
      </c>
      <c r="E631" s="21">
        <v>3.0</v>
      </c>
      <c r="F631" s="21">
        <v>5396.44</v>
      </c>
      <c r="G631" s="21" t="s">
        <v>4767</v>
      </c>
      <c r="H631" s="21" t="s">
        <v>4768</v>
      </c>
      <c r="I631" s="21" t="s">
        <v>4769</v>
      </c>
    </row>
    <row r="632" ht="15.75" customHeight="1">
      <c r="A632" s="21" t="s">
        <v>3488</v>
      </c>
      <c r="B632" s="21">
        <v>1984.0</v>
      </c>
      <c r="C632" s="21" t="s">
        <v>4773</v>
      </c>
      <c r="D632" s="21">
        <v>3.0</v>
      </c>
      <c r="E632" s="21">
        <v>0.0</v>
      </c>
      <c r="F632" s="21">
        <v>5397.62</v>
      </c>
      <c r="G632" s="21" t="s">
        <v>4767</v>
      </c>
      <c r="H632" s="21" t="s">
        <v>4767</v>
      </c>
      <c r="I632" s="21" t="s">
        <v>4769</v>
      </c>
    </row>
    <row r="633" ht="15.75" customHeight="1">
      <c r="A633" s="21" t="s">
        <v>3486</v>
      </c>
      <c r="B633" s="21">
        <v>1984.0</v>
      </c>
      <c r="C633" s="21" t="s">
        <v>4776</v>
      </c>
      <c r="D633" s="21">
        <v>1.0</v>
      </c>
      <c r="E633" s="21">
        <v>0.0</v>
      </c>
      <c r="F633" s="21">
        <v>5400.98</v>
      </c>
      <c r="G633" s="21" t="s">
        <v>4767</v>
      </c>
      <c r="H633" s="21" t="s">
        <v>4767</v>
      </c>
      <c r="I633" s="21" t="s">
        <v>4769</v>
      </c>
    </row>
    <row r="634" ht="15.75" customHeight="1">
      <c r="A634" s="21" t="s">
        <v>3484</v>
      </c>
      <c r="B634" s="21">
        <v>1985.0</v>
      </c>
      <c r="C634" s="21" t="s">
        <v>4775</v>
      </c>
      <c r="D634" s="21">
        <v>23.0</v>
      </c>
      <c r="E634" s="21">
        <v>3.0</v>
      </c>
      <c r="F634" s="21">
        <v>5402.89</v>
      </c>
      <c r="G634" s="21" t="s">
        <v>4767</v>
      </c>
      <c r="H634" s="21" t="s">
        <v>4771</v>
      </c>
      <c r="I634" s="21" t="s">
        <v>4769</v>
      </c>
    </row>
    <row r="635" ht="15.75" customHeight="1">
      <c r="A635" s="21" t="s">
        <v>3482</v>
      </c>
      <c r="B635" s="21">
        <v>1975.0</v>
      </c>
      <c r="C635" s="21" t="s">
        <v>4773</v>
      </c>
      <c r="D635" s="21">
        <v>27.0</v>
      </c>
      <c r="E635" s="21">
        <v>1.0</v>
      </c>
      <c r="F635" s="21">
        <v>5411.99</v>
      </c>
      <c r="G635" s="21" t="s">
        <v>4767</v>
      </c>
      <c r="H635" s="21" t="s">
        <v>4768</v>
      </c>
      <c r="I635" s="21" t="s">
        <v>4774</v>
      </c>
    </row>
    <row r="636" ht="15.75" customHeight="1">
      <c r="A636" s="21" t="s">
        <v>3480</v>
      </c>
      <c r="B636" s="21">
        <v>1982.0</v>
      </c>
      <c r="C636" s="21" t="s">
        <v>4773</v>
      </c>
      <c r="D636" s="21">
        <v>27.0</v>
      </c>
      <c r="E636" s="21">
        <v>0.0</v>
      </c>
      <c r="F636" s="21">
        <v>5415.66</v>
      </c>
      <c r="G636" s="21" t="s">
        <v>4767</v>
      </c>
      <c r="H636" s="21" t="s">
        <v>4768</v>
      </c>
      <c r="I636" s="21" t="s">
        <v>4769</v>
      </c>
    </row>
    <row r="637" ht="15.75" customHeight="1">
      <c r="A637" s="21" t="s">
        <v>3478</v>
      </c>
      <c r="B637" s="21">
        <v>1991.0</v>
      </c>
      <c r="C637" s="21" t="s">
        <v>4766</v>
      </c>
      <c r="D637" s="21">
        <v>6.0</v>
      </c>
      <c r="E637" s="21">
        <v>3.0</v>
      </c>
      <c r="F637" s="21">
        <v>5425.02</v>
      </c>
      <c r="G637" s="21" t="s">
        <v>4767</v>
      </c>
      <c r="H637" s="21" t="s">
        <v>4771</v>
      </c>
      <c r="I637" s="21" t="s">
        <v>4774</v>
      </c>
    </row>
    <row r="638" ht="15.75" customHeight="1">
      <c r="A638" s="21" t="s">
        <v>3476</v>
      </c>
      <c r="B638" s="21">
        <v>1992.0</v>
      </c>
      <c r="C638" s="21" t="s">
        <v>4773</v>
      </c>
      <c r="D638" s="21">
        <v>17.0</v>
      </c>
      <c r="E638" s="21">
        <v>3.0</v>
      </c>
      <c r="F638" s="21">
        <v>5428.73</v>
      </c>
      <c r="G638" s="21" t="s">
        <v>4768</v>
      </c>
      <c r="H638" s="21" t="s">
        <v>4771</v>
      </c>
      <c r="I638" s="21" t="s">
        <v>4788</v>
      </c>
    </row>
    <row r="639" ht="15.75" customHeight="1">
      <c r="A639" s="21" t="s">
        <v>3474</v>
      </c>
      <c r="B639" s="21">
        <v>1978.0</v>
      </c>
      <c r="C639" s="21" t="s">
        <v>4772</v>
      </c>
      <c r="D639" s="21">
        <v>8.0</v>
      </c>
      <c r="E639" s="21">
        <v>2.0</v>
      </c>
      <c r="F639" s="21">
        <v>5428.98</v>
      </c>
      <c r="G639" s="21" t="s">
        <v>4767</v>
      </c>
      <c r="H639" s="21" t="s">
        <v>4767</v>
      </c>
      <c r="I639" s="21" t="s">
        <v>4774</v>
      </c>
    </row>
    <row r="640" ht="15.75" customHeight="1">
      <c r="A640" s="21" t="s">
        <v>3472</v>
      </c>
      <c r="B640" s="21">
        <v>1982.0</v>
      </c>
      <c r="C640" s="21" t="s">
        <v>4776</v>
      </c>
      <c r="D640" s="21">
        <v>25.0</v>
      </c>
      <c r="E640" s="21">
        <v>0.0</v>
      </c>
      <c r="F640" s="21">
        <v>5438.75</v>
      </c>
      <c r="G640" s="21" t="s">
        <v>4768</v>
      </c>
      <c r="H640" s="21" t="s">
        <v>4767</v>
      </c>
      <c r="I640" s="21" t="s">
        <v>4769</v>
      </c>
    </row>
    <row r="641" ht="15.75" customHeight="1">
      <c r="A641" s="21" t="s">
        <v>3470</v>
      </c>
      <c r="B641" s="21">
        <v>1986.0</v>
      </c>
      <c r="C641" s="21" t="s">
        <v>4775</v>
      </c>
      <c r="D641" s="21">
        <v>25.0</v>
      </c>
      <c r="E641" s="21">
        <v>0.0</v>
      </c>
      <c r="F641" s="21">
        <v>5458.05</v>
      </c>
      <c r="G641" s="21" t="s">
        <v>4767</v>
      </c>
      <c r="H641" s="21" t="s">
        <v>4767</v>
      </c>
      <c r="I641" s="21" t="s">
        <v>4784</v>
      </c>
    </row>
    <row r="642" ht="15.75" customHeight="1">
      <c r="A642" s="21" t="s">
        <v>3468</v>
      </c>
      <c r="B642" s="21">
        <v>1973.0</v>
      </c>
      <c r="C642" s="21" t="s">
        <v>4777</v>
      </c>
      <c r="D642" s="21">
        <v>24.0</v>
      </c>
      <c r="E642" s="21">
        <v>0.0</v>
      </c>
      <c r="F642" s="21">
        <v>5466.88</v>
      </c>
      <c r="G642" s="21" t="s">
        <v>4767</v>
      </c>
      <c r="H642" s="21" t="s">
        <v>4767</v>
      </c>
      <c r="I642" s="21" t="s">
        <v>4769</v>
      </c>
    </row>
    <row r="643" ht="15.75" customHeight="1">
      <c r="A643" s="21" t="s">
        <v>3466</v>
      </c>
      <c r="B643" s="21">
        <v>1986.0</v>
      </c>
      <c r="C643" s="21" t="s">
        <v>4775</v>
      </c>
      <c r="D643" s="21">
        <v>2.0</v>
      </c>
      <c r="E643" s="21">
        <v>0.0</v>
      </c>
      <c r="F643" s="21">
        <v>5469.01</v>
      </c>
      <c r="G643" s="21" t="s">
        <v>4767</v>
      </c>
      <c r="H643" s="21" t="s">
        <v>4767</v>
      </c>
      <c r="I643" s="21" t="s">
        <v>4784</v>
      </c>
    </row>
    <row r="644" ht="15.75" customHeight="1">
      <c r="A644" s="21" t="s">
        <v>3464</v>
      </c>
      <c r="B644" s="21">
        <v>1986.0</v>
      </c>
      <c r="C644" s="21" t="s">
        <v>4766</v>
      </c>
      <c r="D644" s="21">
        <v>12.0</v>
      </c>
      <c r="E644" s="21">
        <v>1.0</v>
      </c>
      <c r="F644" s="21">
        <v>5472.45</v>
      </c>
      <c r="G644" s="21" t="s">
        <v>4767</v>
      </c>
      <c r="H644" s="21" t="s">
        <v>4768</v>
      </c>
      <c r="I644" s="21" t="s">
        <v>4778</v>
      </c>
    </row>
    <row r="645" ht="15.75" customHeight="1">
      <c r="A645" s="21" t="s">
        <v>3462</v>
      </c>
      <c r="B645" s="21">
        <v>1986.0</v>
      </c>
      <c r="C645" s="21" t="s">
        <v>4773</v>
      </c>
      <c r="D645" s="21">
        <v>30.0</v>
      </c>
      <c r="E645" s="21">
        <v>1.0</v>
      </c>
      <c r="F645" s="21">
        <v>5478.04</v>
      </c>
      <c r="G645" s="21" t="s">
        <v>4767</v>
      </c>
      <c r="H645" s="21" t="s">
        <v>4768</v>
      </c>
      <c r="I645" s="21" t="s">
        <v>4769</v>
      </c>
    </row>
    <row r="646" ht="15.75" customHeight="1">
      <c r="A646" s="21" t="s">
        <v>3460</v>
      </c>
      <c r="B646" s="21">
        <v>1984.0</v>
      </c>
      <c r="C646" s="21" t="s">
        <v>4776</v>
      </c>
      <c r="D646" s="21">
        <v>26.0</v>
      </c>
      <c r="E646" s="21">
        <v>1.0</v>
      </c>
      <c r="F646" s="21">
        <v>5484.47</v>
      </c>
      <c r="G646" s="21" t="s">
        <v>4767</v>
      </c>
      <c r="H646" s="21" t="s">
        <v>4767</v>
      </c>
      <c r="I646" s="21" t="s">
        <v>4769</v>
      </c>
    </row>
    <row r="647" ht="15.75" customHeight="1">
      <c r="A647" s="21" t="s">
        <v>3458</v>
      </c>
      <c r="B647" s="21">
        <v>1984.0</v>
      </c>
      <c r="C647" s="21" t="s">
        <v>4776</v>
      </c>
      <c r="D647" s="21">
        <v>17.0</v>
      </c>
      <c r="E647" s="21">
        <v>1.0</v>
      </c>
      <c r="F647" s="21">
        <v>5488.26</v>
      </c>
      <c r="G647" s="21" t="s">
        <v>4767</v>
      </c>
      <c r="H647" s="21" t="s">
        <v>4768</v>
      </c>
      <c r="I647" s="21" t="s">
        <v>4778</v>
      </c>
    </row>
    <row r="648" ht="15.75" customHeight="1">
      <c r="A648" s="21" t="s">
        <v>3456</v>
      </c>
      <c r="B648" s="21">
        <v>1988.0</v>
      </c>
      <c r="C648" s="21" t="s">
        <v>4766</v>
      </c>
      <c r="D648" s="21">
        <v>29.0</v>
      </c>
      <c r="E648" s="21">
        <v>3.0</v>
      </c>
      <c r="F648" s="21">
        <v>5503.36</v>
      </c>
      <c r="G648" s="21" t="s">
        <v>4767</v>
      </c>
      <c r="H648" s="21" t="s">
        <v>4767</v>
      </c>
      <c r="I648" s="21" t="s">
        <v>4774</v>
      </c>
    </row>
    <row r="649" ht="15.75" customHeight="1">
      <c r="A649" s="21" t="s">
        <v>3454</v>
      </c>
      <c r="B649" s="21">
        <v>1981.0</v>
      </c>
      <c r="C649" s="21" t="s">
        <v>4770</v>
      </c>
      <c r="D649" s="21">
        <v>7.0</v>
      </c>
      <c r="E649" s="21">
        <v>1.0</v>
      </c>
      <c r="F649" s="21">
        <v>5539.4</v>
      </c>
      <c r="G649" s="21" t="s">
        <v>4767</v>
      </c>
      <c r="H649" s="21" t="s">
        <v>4767</v>
      </c>
      <c r="I649" s="21" t="s">
        <v>4769</v>
      </c>
    </row>
    <row r="650" ht="15.75" customHeight="1">
      <c r="A650" s="21" t="s">
        <v>3452</v>
      </c>
      <c r="B650" s="21">
        <v>1980.0</v>
      </c>
      <c r="C650" s="21" t="s">
        <v>4775</v>
      </c>
      <c r="D650" s="21">
        <v>7.0</v>
      </c>
      <c r="E650" s="21">
        <v>2.0</v>
      </c>
      <c r="F650" s="21">
        <v>5540.35</v>
      </c>
      <c r="G650" s="21" t="s">
        <v>4767</v>
      </c>
      <c r="H650" s="21" t="s">
        <v>4767</v>
      </c>
      <c r="I650" s="21" t="s">
        <v>4774</v>
      </c>
    </row>
    <row r="651" ht="15.75" customHeight="1">
      <c r="A651" s="21" t="s">
        <v>3450</v>
      </c>
      <c r="B651" s="21">
        <v>1999.0</v>
      </c>
      <c r="C651" s="21" t="s">
        <v>4773</v>
      </c>
      <c r="D651" s="21">
        <v>22.0</v>
      </c>
      <c r="E651" s="21">
        <v>0.0</v>
      </c>
      <c r="F651" s="21">
        <v>5552.61</v>
      </c>
      <c r="G651" s="21" t="s">
        <v>4767</v>
      </c>
      <c r="H651" s="21" t="s">
        <v>4768</v>
      </c>
      <c r="I651" s="21" t="s">
        <v>4790</v>
      </c>
    </row>
    <row r="652" ht="15.75" customHeight="1">
      <c r="A652" s="21" t="s">
        <v>3448</v>
      </c>
      <c r="B652" s="21">
        <v>1974.0</v>
      </c>
      <c r="C652" s="21" t="s">
        <v>4773</v>
      </c>
      <c r="D652" s="21">
        <v>18.0</v>
      </c>
      <c r="E652" s="21">
        <v>0.0</v>
      </c>
      <c r="F652" s="21">
        <v>5576.35</v>
      </c>
      <c r="G652" s="21" t="s">
        <v>4767</v>
      </c>
      <c r="H652" s="21" t="s">
        <v>4768</v>
      </c>
      <c r="I652" s="21" t="s">
        <v>4769</v>
      </c>
    </row>
    <row r="653" ht="15.75" customHeight="1">
      <c r="A653" s="21" t="s">
        <v>3446</v>
      </c>
      <c r="B653" s="21">
        <v>1985.0</v>
      </c>
      <c r="C653" s="21" t="s">
        <v>4773</v>
      </c>
      <c r="D653" s="21">
        <v>5.0</v>
      </c>
      <c r="E653" s="21">
        <v>3.0</v>
      </c>
      <c r="F653" s="21">
        <v>5582.95</v>
      </c>
      <c r="G653" s="21" t="s">
        <v>4767</v>
      </c>
      <c r="H653" s="21" t="s">
        <v>4771</v>
      </c>
      <c r="I653" s="21" t="s">
        <v>4774</v>
      </c>
    </row>
    <row r="654" ht="15.75" customHeight="1">
      <c r="A654" s="21" t="s">
        <v>3444</v>
      </c>
      <c r="B654" s="21">
        <v>1986.0</v>
      </c>
      <c r="C654" s="21" t="s">
        <v>4770</v>
      </c>
      <c r="D654" s="21">
        <v>21.0</v>
      </c>
      <c r="E654" s="21">
        <v>2.0</v>
      </c>
      <c r="F654" s="21">
        <v>5584.31</v>
      </c>
      <c r="G654" s="21" t="s">
        <v>4768</v>
      </c>
      <c r="H654" s="21" t="s">
        <v>4771</v>
      </c>
      <c r="I654" s="21" t="s">
        <v>4769</v>
      </c>
    </row>
    <row r="655" ht="15.75" customHeight="1">
      <c r="A655" s="21" t="s">
        <v>3442</v>
      </c>
      <c r="B655" s="21">
        <v>1983.0</v>
      </c>
      <c r="C655" s="21" t="s">
        <v>4777</v>
      </c>
      <c r="D655" s="21">
        <v>3.0</v>
      </c>
      <c r="E655" s="21">
        <v>3.0</v>
      </c>
      <c r="F655" s="21">
        <v>5587.59</v>
      </c>
      <c r="G655" s="21" t="s">
        <v>4767</v>
      </c>
      <c r="H655" s="21" t="s">
        <v>4771</v>
      </c>
      <c r="I655" s="21" t="s">
        <v>4769</v>
      </c>
    </row>
    <row r="656" ht="15.75" customHeight="1">
      <c r="A656" s="21" t="s">
        <v>3440</v>
      </c>
      <c r="B656" s="21">
        <v>1988.0</v>
      </c>
      <c r="C656" s="21" t="s">
        <v>4770</v>
      </c>
      <c r="D656" s="21">
        <v>18.0</v>
      </c>
      <c r="E656" s="21">
        <v>1.0</v>
      </c>
      <c r="F656" s="21">
        <v>5594.85</v>
      </c>
      <c r="G656" s="21" t="s">
        <v>4767</v>
      </c>
      <c r="H656" s="21" t="s">
        <v>4768</v>
      </c>
      <c r="I656" s="21" t="s">
        <v>4784</v>
      </c>
    </row>
    <row r="657" ht="15.75" customHeight="1">
      <c r="A657" s="21" t="s">
        <v>3438</v>
      </c>
      <c r="B657" s="21">
        <v>1978.0</v>
      </c>
      <c r="C657" s="21" t="s">
        <v>4773</v>
      </c>
      <c r="D657" s="21">
        <v>11.0</v>
      </c>
      <c r="E657" s="21">
        <v>2.0</v>
      </c>
      <c r="F657" s="21">
        <v>5612.83</v>
      </c>
      <c r="G657" s="21" t="s">
        <v>4767</v>
      </c>
      <c r="H657" s="21" t="s">
        <v>4768</v>
      </c>
      <c r="I657" s="21" t="s">
        <v>4769</v>
      </c>
    </row>
    <row r="658" ht="15.75" customHeight="1">
      <c r="A658" s="21" t="s">
        <v>3436</v>
      </c>
      <c r="B658" s="21">
        <v>1994.0</v>
      </c>
      <c r="C658" s="21" t="s">
        <v>4770</v>
      </c>
      <c r="D658" s="21">
        <v>15.0</v>
      </c>
      <c r="E658" s="21">
        <v>5.0</v>
      </c>
      <c r="F658" s="21">
        <v>5615.37</v>
      </c>
      <c r="G658" s="21" t="s">
        <v>4767</v>
      </c>
      <c r="H658" s="21" t="s">
        <v>4768</v>
      </c>
      <c r="I658" s="21" t="s">
        <v>4778</v>
      </c>
    </row>
    <row r="659" ht="15.75" customHeight="1">
      <c r="A659" s="21" t="s">
        <v>3434</v>
      </c>
      <c r="B659" s="21">
        <v>1987.0</v>
      </c>
      <c r="C659" s="21" t="s">
        <v>4775</v>
      </c>
      <c r="D659" s="21">
        <v>9.0</v>
      </c>
      <c r="E659" s="21">
        <v>1.0</v>
      </c>
      <c r="F659" s="21">
        <v>5630.46</v>
      </c>
      <c r="G659" s="21" t="s">
        <v>4767</v>
      </c>
      <c r="H659" s="21" t="s">
        <v>4768</v>
      </c>
      <c r="I659" s="21" t="s">
        <v>4774</v>
      </c>
    </row>
    <row r="660" ht="15.75" customHeight="1">
      <c r="A660" s="21" t="s">
        <v>3432</v>
      </c>
      <c r="B660" s="21">
        <v>1983.0</v>
      </c>
      <c r="C660" s="21" t="s">
        <v>4772</v>
      </c>
      <c r="D660" s="21">
        <v>8.0</v>
      </c>
      <c r="E660" s="21">
        <v>0.0</v>
      </c>
      <c r="F660" s="21">
        <v>5649.72</v>
      </c>
      <c r="G660" s="21" t="s">
        <v>4767</v>
      </c>
      <c r="H660" s="21" t="s">
        <v>4768</v>
      </c>
      <c r="I660" s="21" t="s">
        <v>4778</v>
      </c>
    </row>
    <row r="661" ht="15.75" customHeight="1">
      <c r="A661" s="21" t="s">
        <v>3430</v>
      </c>
      <c r="B661" s="21">
        <v>1978.0</v>
      </c>
      <c r="C661" s="21" t="s">
        <v>4773</v>
      </c>
      <c r="D661" s="21">
        <v>27.0</v>
      </c>
      <c r="E661" s="21">
        <v>2.0</v>
      </c>
      <c r="F661" s="21">
        <v>5650.14</v>
      </c>
      <c r="G661" s="21" t="s">
        <v>4767</v>
      </c>
      <c r="H661" s="21" t="s">
        <v>4771</v>
      </c>
      <c r="I661" s="21" t="s">
        <v>4769</v>
      </c>
    </row>
    <row r="662" ht="15.75" customHeight="1">
      <c r="A662" s="21" t="s">
        <v>3428</v>
      </c>
      <c r="B662" s="21">
        <v>1983.0</v>
      </c>
      <c r="C662" s="21" t="s">
        <v>4773</v>
      </c>
      <c r="D662" s="21">
        <v>3.0</v>
      </c>
      <c r="E662" s="21">
        <v>0.0</v>
      </c>
      <c r="F662" s="21">
        <v>5662.23</v>
      </c>
      <c r="G662" s="21" t="s">
        <v>4767</v>
      </c>
      <c r="H662" s="21" t="s">
        <v>4771</v>
      </c>
      <c r="I662" s="21" t="s">
        <v>4769</v>
      </c>
    </row>
    <row r="663" ht="15.75" customHeight="1">
      <c r="A663" s="21" t="s">
        <v>3426</v>
      </c>
      <c r="B663" s="21">
        <v>1984.0</v>
      </c>
      <c r="C663" s="21" t="s">
        <v>4776</v>
      </c>
      <c r="D663" s="21">
        <v>12.0</v>
      </c>
      <c r="E663" s="21">
        <v>3.0</v>
      </c>
      <c r="F663" s="21">
        <v>5679.13</v>
      </c>
      <c r="G663" s="21" t="s">
        <v>4767</v>
      </c>
      <c r="H663" s="21" t="s">
        <v>4767</v>
      </c>
      <c r="I663" s="21" t="s">
        <v>4769</v>
      </c>
    </row>
    <row r="664" ht="15.75" customHeight="1">
      <c r="A664" s="21" t="s">
        <v>3424</v>
      </c>
      <c r="B664" s="21">
        <v>1972.0</v>
      </c>
      <c r="C664" s="21" t="s">
        <v>4777</v>
      </c>
      <c r="D664" s="21">
        <v>28.0</v>
      </c>
      <c r="E664" s="21">
        <v>0.0</v>
      </c>
      <c r="F664" s="21">
        <v>5690.79</v>
      </c>
      <c r="G664" s="21" t="s">
        <v>4767</v>
      </c>
      <c r="H664" s="21" t="s">
        <v>4771</v>
      </c>
      <c r="I664" s="21" t="s">
        <v>4769</v>
      </c>
    </row>
    <row r="665" ht="15.75" customHeight="1">
      <c r="A665" s="21" t="s">
        <v>3422</v>
      </c>
      <c r="B665" s="21">
        <v>1992.0</v>
      </c>
      <c r="C665" s="21" t="s">
        <v>4770</v>
      </c>
      <c r="D665" s="21">
        <v>3.0</v>
      </c>
      <c r="E665" s="21">
        <v>3.0</v>
      </c>
      <c r="F665" s="21">
        <v>5693.43</v>
      </c>
      <c r="G665" s="21" t="s">
        <v>4767</v>
      </c>
      <c r="H665" s="21" t="s">
        <v>4768</v>
      </c>
      <c r="I665" s="21" t="s">
        <v>4774</v>
      </c>
    </row>
    <row r="666" ht="15.75" customHeight="1">
      <c r="A666" s="21" t="s">
        <v>3420</v>
      </c>
      <c r="B666" s="21">
        <v>1974.0</v>
      </c>
      <c r="C666" s="21" t="s">
        <v>4766</v>
      </c>
      <c r="D666" s="21">
        <v>6.0</v>
      </c>
      <c r="E666" s="21">
        <v>0.0</v>
      </c>
      <c r="F666" s="21">
        <v>5698.74</v>
      </c>
      <c r="G666" s="21" t="s">
        <v>4767</v>
      </c>
      <c r="H666" s="21" t="s">
        <v>4767</v>
      </c>
      <c r="I666" s="21" t="s">
        <v>4774</v>
      </c>
    </row>
    <row r="667" ht="15.75" customHeight="1">
      <c r="A667" s="21" t="s">
        <v>3418</v>
      </c>
      <c r="B667" s="21">
        <v>1981.0</v>
      </c>
      <c r="C667" s="21" t="s">
        <v>4772</v>
      </c>
      <c r="D667" s="21">
        <v>15.0</v>
      </c>
      <c r="E667" s="21">
        <v>0.0</v>
      </c>
      <c r="F667" s="21">
        <v>5699.84</v>
      </c>
      <c r="G667" s="21" t="s">
        <v>4767</v>
      </c>
      <c r="H667" s="21" t="s">
        <v>4768</v>
      </c>
      <c r="I667" s="21" t="s">
        <v>4769</v>
      </c>
    </row>
    <row r="668" ht="15.75" customHeight="1">
      <c r="A668" s="21" t="s">
        <v>3416</v>
      </c>
      <c r="B668" s="21">
        <v>1993.0</v>
      </c>
      <c r="C668" s="21" t="s">
        <v>4770</v>
      </c>
      <c r="D668" s="21">
        <v>3.0</v>
      </c>
      <c r="E668" s="21">
        <v>4.0</v>
      </c>
      <c r="F668" s="21">
        <v>5708.87</v>
      </c>
      <c r="G668" s="21" t="s">
        <v>4767</v>
      </c>
      <c r="H668" s="21" t="s">
        <v>4771</v>
      </c>
      <c r="I668" s="21" t="s">
        <v>4778</v>
      </c>
    </row>
    <row r="669" ht="15.75" customHeight="1">
      <c r="A669" s="21" t="s">
        <v>3414</v>
      </c>
      <c r="B669" s="21">
        <v>1981.0</v>
      </c>
      <c r="C669" s="21" t="s">
        <v>4776</v>
      </c>
      <c r="D669" s="21">
        <v>30.0</v>
      </c>
      <c r="E669" s="21">
        <v>0.0</v>
      </c>
      <c r="F669" s="21">
        <v>5709.16</v>
      </c>
      <c r="G669" s="21" t="s">
        <v>4768</v>
      </c>
      <c r="H669" s="21" t="s">
        <v>4768</v>
      </c>
      <c r="I669" s="21" t="s">
        <v>4769</v>
      </c>
    </row>
    <row r="670" ht="15.75" customHeight="1">
      <c r="A670" s="21" t="s">
        <v>3412</v>
      </c>
      <c r="B670" s="21">
        <v>1971.0</v>
      </c>
      <c r="C670" s="21" t="s">
        <v>4775</v>
      </c>
      <c r="D670" s="21">
        <v>18.0</v>
      </c>
      <c r="E670" s="21">
        <v>0.0</v>
      </c>
      <c r="F670" s="21">
        <v>5720.38</v>
      </c>
      <c r="G670" s="21" t="s">
        <v>4767</v>
      </c>
      <c r="H670" s="21" t="s">
        <v>4771</v>
      </c>
      <c r="I670" s="21" t="s">
        <v>4769</v>
      </c>
    </row>
    <row r="671" ht="15.75" customHeight="1">
      <c r="A671" s="21" t="s">
        <v>3410</v>
      </c>
      <c r="B671" s="21">
        <v>1987.0</v>
      </c>
      <c r="C671" s="21" t="s">
        <v>4777</v>
      </c>
      <c r="D671" s="21">
        <v>19.0</v>
      </c>
      <c r="E671" s="21">
        <v>2.0</v>
      </c>
      <c r="F671" s="21">
        <v>5729.01</v>
      </c>
      <c r="G671" s="21" t="s">
        <v>4771</v>
      </c>
      <c r="H671" s="21" t="s">
        <v>4767</v>
      </c>
      <c r="I671" s="21" t="s">
        <v>4774</v>
      </c>
    </row>
    <row r="672" ht="15.75" customHeight="1">
      <c r="A672" s="21" t="s">
        <v>3408</v>
      </c>
      <c r="B672" s="21">
        <v>1972.0</v>
      </c>
      <c r="C672" s="21" t="s">
        <v>4776</v>
      </c>
      <c r="D672" s="21">
        <v>21.0</v>
      </c>
      <c r="E672" s="21">
        <v>0.0</v>
      </c>
      <c r="F672" s="21">
        <v>5741.67</v>
      </c>
      <c r="G672" s="21" t="s">
        <v>4767</v>
      </c>
      <c r="H672" s="21" t="s">
        <v>4768</v>
      </c>
      <c r="I672" s="21" t="s">
        <v>4769</v>
      </c>
    </row>
    <row r="673" ht="15.75" customHeight="1">
      <c r="A673" s="21" t="s">
        <v>3406</v>
      </c>
      <c r="B673" s="21">
        <v>1993.0</v>
      </c>
      <c r="C673" s="21" t="s">
        <v>4772</v>
      </c>
      <c r="D673" s="21">
        <v>10.0</v>
      </c>
      <c r="E673" s="21">
        <v>0.0</v>
      </c>
      <c r="F673" s="21">
        <v>5748.13</v>
      </c>
      <c r="G673" s="21" t="s">
        <v>4767</v>
      </c>
      <c r="H673" s="21" t="s">
        <v>4771</v>
      </c>
      <c r="I673" s="21" t="s">
        <v>4787</v>
      </c>
    </row>
    <row r="674" ht="15.75" customHeight="1">
      <c r="A674" s="21" t="s">
        <v>3404</v>
      </c>
      <c r="B674" s="21">
        <v>1983.0</v>
      </c>
      <c r="C674" s="21" t="s">
        <v>4776</v>
      </c>
      <c r="D674" s="21">
        <v>30.0</v>
      </c>
      <c r="E674" s="21">
        <v>0.0</v>
      </c>
      <c r="F674" s="21">
        <v>5757.41</v>
      </c>
      <c r="G674" s="21" t="s">
        <v>4767</v>
      </c>
      <c r="H674" s="21" t="s">
        <v>4768</v>
      </c>
      <c r="I674" s="21" t="s">
        <v>4780</v>
      </c>
    </row>
    <row r="675" ht="15.75" customHeight="1">
      <c r="A675" s="21" t="s">
        <v>3402</v>
      </c>
      <c r="B675" s="21">
        <v>2004.0</v>
      </c>
      <c r="C675" s="21" t="s">
        <v>4770</v>
      </c>
      <c r="D675" s="21">
        <v>1.0</v>
      </c>
      <c r="E675" s="21">
        <v>0.0</v>
      </c>
      <c r="F675" s="21">
        <v>5778.71</v>
      </c>
      <c r="G675" s="21" t="s">
        <v>4767</v>
      </c>
      <c r="H675" s="21" t="s">
        <v>4768</v>
      </c>
      <c r="I675" s="21" t="s">
        <v>4791</v>
      </c>
    </row>
    <row r="676" ht="15.75" customHeight="1">
      <c r="A676" s="21" t="s">
        <v>3400</v>
      </c>
      <c r="B676" s="21">
        <v>1980.0</v>
      </c>
      <c r="C676" s="21" t="s">
        <v>4773</v>
      </c>
      <c r="D676" s="21">
        <v>18.0</v>
      </c>
      <c r="E676" s="21">
        <v>2.0</v>
      </c>
      <c r="F676" s="21">
        <v>5807.06</v>
      </c>
      <c r="G676" s="21" t="s">
        <v>4767</v>
      </c>
      <c r="H676" s="21" t="s">
        <v>4768</v>
      </c>
      <c r="I676" s="21" t="s">
        <v>4769</v>
      </c>
    </row>
    <row r="677" ht="15.75" customHeight="1">
      <c r="A677" s="21" t="s">
        <v>3398</v>
      </c>
      <c r="B677" s="21">
        <v>1972.0</v>
      </c>
      <c r="C677" s="21" t="s">
        <v>4770</v>
      </c>
      <c r="D677" s="21">
        <v>2.0</v>
      </c>
      <c r="E677" s="21">
        <v>0.0</v>
      </c>
      <c r="F677" s="21">
        <v>5812.9</v>
      </c>
      <c r="G677" s="21" t="s">
        <v>4767</v>
      </c>
      <c r="H677" s="21" t="s">
        <v>4767</v>
      </c>
      <c r="I677" s="21" t="s">
        <v>4769</v>
      </c>
    </row>
    <row r="678" ht="15.75" customHeight="1">
      <c r="A678" s="21" t="s">
        <v>3396</v>
      </c>
      <c r="B678" s="21">
        <v>2002.0</v>
      </c>
      <c r="C678" s="21" t="s">
        <v>4766</v>
      </c>
      <c r="D678" s="21">
        <v>22.0</v>
      </c>
      <c r="E678" s="21">
        <v>0.0</v>
      </c>
      <c r="F678" s="21">
        <v>5816.58</v>
      </c>
      <c r="G678" s="21" t="s">
        <v>4767</v>
      </c>
      <c r="H678" s="21" t="s">
        <v>4767</v>
      </c>
      <c r="I678" s="21" t="s">
        <v>4790</v>
      </c>
    </row>
    <row r="679" ht="15.75" customHeight="1">
      <c r="A679" s="21" t="s">
        <v>3394</v>
      </c>
      <c r="B679" s="21">
        <v>1971.0</v>
      </c>
      <c r="C679" s="21" t="s">
        <v>4773</v>
      </c>
      <c r="D679" s="21">
        <v>27.0</v>
      </c>
      <c r="E679" s="21">
        <v>0.0</v>
      </c>
      <c r="F679" s="21">
        <v>5832.6</v>
      </c>
      <c r="G679" s="21" t="s">
        <v>4767</v>
      </c>
      <c r="H679" s="21" t="s">
        <v>4768</v>
      </c>
      <c r="I679" s="21" t="s">
        <v>4774</v>
      </c>
    </row>
    <row r="680" ht="15.75" customHeight="1">
      <c r="A680" s="21" t="s">
        <v>3392</v>
      </c>
      <c r="B680" s="21">
        <v>1987.0</v>
      </c>
      <c r="C680" s="21" t="s">
        <v>4766</v>
      </c>
      <c r="D680" s="21">
        <v>27.0</v>
      </c>
      <c r="E680" s="21">
        <v>2.0</v>
      </c>
      <c r="F680" s="21">
        <v>5836.52</v>
      </c>
      <c r="G680" s="21" t="s">
        <v>4767</v>
      </c>
      <c r="H680" s="21" t="s">
        <v>4768</v>
      </c>
      <c r="I680" s="21" t="s">
        <v>4769</v>
      </c>
    </row>
    <row r="681" ht="15.75" customHeight="1">
      <c r="A681" s="21" t="s">
        <v>3390</v>
      </c>
      <c r="B681" s="21">
        <v>1995.0</v>
      </c>
      <c r="C681" s="21" t="s">
        <v>4776</v>
      </c>
      <c r="D681" s="21">
        <v>20.0</v>
      </c>
      <c r="E681" s="21">
        <v>0.0</v>
      </c>
      <c r="F681" s="21">
        <v>5843.99</v>
      </c>
      <c r="G681" s="21" t="s">
        <v>4767</v>
      </c>
      <c r="H681" s="21" t="s">
        <v>4767</v>
      </c>
      <c r="I681" s="21" t="s">
        <v>4783</v>
      </c>
    </row>
    <row r="682" ht="15.75" customHeight="1">
      <c r="A682" s="21" t="s">
        <v>3388</v>
      </c>
      <c r="B682" s="21">
        <v>1987.0</v>
      </c>
      <c r="C682" s="21" t="s">
        <v>4773</v>
      </c>
      <c r="D682" s="21">
        <v>30.0</v>
      </c>
      <c r="E682" s="21">
        <v>2.0</v>
      </c>
      <c r="F682" s="21">
        <v>5846.92</v>
      </c>
      <c r="G682" s="21" t="s">
        <v>4767</v>
      </c>
      <c r="H682" s="21" t="s">
        <v>4767</v>
      </c>
      <c r="I682" s="21" t="s">
        <v>4769</v>
      </c>
    </row>
    <row r="683" ht="15.75" customHeight="1">
      <c r="A683" s="21" t="s">
        <v>3386</v>
      </c>
      <c r="B683" s="21">
        <v>1985.0</v>
      </c>
      <c r="C683" s="21" t="s">
        <v>4772</v>
      </c>
      <c r="D683" s="21">
        <v>18.0</v>
      </c>
      <c r="E683" s="21">
        <v>3.0</v>
      </c>
      <c r="F683" s="21">
        <v>5847.24</v>
      </c>
      <c r="G683" s="21" t="s">
        <v>4767</v>
      </c>
      <c r="H683" s="21" t="s">
        <v>4771</v>
      </c>
      <c r="I683" s="21" t="s">
        <v>4769</v>
      </c>
    </row>
    <row r="684" ht="15.75" customHeight="1">
      <c r="A684" s="21" t="s">
        <v>3384</v>
      </c>
      <c r="B684" s="21">
        <v>1984.0</v>
      </c>
      <c r="C684" s="21" t="s">
        <v>4770</v>
      </c>
      <c r="D684" s="21">
        <v>22.0</v>
      </c>
      <c r="E684" s="21">
        <v>1.0</v>
      </c>
      <c r="F684" s="21">
        <v>5855.9</v>
      </c>
      <c r="G684" s="21" t="s">
        <v>4767</v>
      </c>
      <c r="H684" s="21" t="s">
        <v>4768</v>
      </c>
      <c r="I684" s="21" t="s">
        <v>4774</v>
      </c>
    </row>
    <row r="685" ht="15.75" customHeight="1">
      <c r="A685" s="21" t="s">
        <v>3382</v>
      </c>
      <c r="B685" s="21">
        <v>1993.0</v>
      </c>
      <c r="C685" s="21" t="s">
        <v>4777</v>
      </c>
      <c r="D685" s="21">
        <v>19.0</v>
      </c>
      <c r="E685" s="21">
        <v>0.0</v>
      </c>
      <c r="F685" s="21">
        <v>5877.02</v>
      </c>
      <c r="G685" s="21" t="s">
        <v>4767</v>
      </c>
      <c r="H685" s="21" t="s">
        <v>4767</v>
      </c>
      <c r="I685" s="21" t="s">
        <v>4787</v>
      </c>
    </row>
    <row r="686" ht="15.75" customHeight="1">
      <c r="A686" s="21" t="s">
        <v>3380</v>
      </c>
      <c r="B686" s="21">
        <v>1982.0</v>
      </c>
      <c r="C686" s="21" t="s">
        <v>4766</v>
      </c>
      <c r="D686" s="21">
        <v>8.0</v>
      </c>
      <c r="E686" s="21">
        <v>0.0</v>
      </c>
      <c r="F686" s="21">
        <v>5910.94</v>
      </c>
      <c r="G686" s="21" t="s">
        <v>4767</v>
      </c>
      <c r="H686" s="21" t="s">
        <v>4771</v>
      </c>
      <c r="I686" s="21" t="s">
        <v>4778</v>
      </c>
    </row>
    <row r="687" ht="15.75" customHeight="1">
      <c r="A687" s="21" t="s">
        <v>3378</v>
      </c>
      <c r="B687" s="21">
        <v>1982.0</v>
      </c>
      <c r="C687" s="21" t="s">
        <v>4775</v>
      </c>
      <c r="D687" s="21">
        <v>21.0</v>
      </c>
      <c r="E687" s="21">
        <v>0.0</v>
      </c>
      <c r="F687" s="21">
        <v>5920.1</v>
      </c>
      <c r="G687" s="21" t="s">
        <v>4767</v>
      </c>
      <c r="H687" s="21" t="s">
        <v>4771</v>
      </c>
      <c r="I687" s="21" t="s">
        <v>4769</v>
      </c>
    </row>
    <row r="688" ht="15.75" customHeight="1">
      <c r="A688" s="21" t="s">
        <v>3376</v>
      </c>
      <c r="B688" s="21">
        <v>1987.0</v>
      </c>
      <c r="C688" s="21" t="s">
        <v>4766</v>
      </c>
      <c r="D688" s="21">
        <v>29.0</v>
      </c>
      <c r="E688" s="21">
        <v>3.0</v>
      </c>
      <c r="F688" s="21">
        <v>5926.85</v>
      </c>
      <c r="G688" s="21" t="s">
        <v>4768</v>
      </c>
      <c r="H688" s="21" t="s">
        <v>4768</v>
      </c>
      <c r="I688" s="21" t="s">
        <v>4778</v>
      </c>
    </row>
    <row r="689" ht="15.75" customHeight="1">
      <c r="A689" s="21" t="s">
        <v>3374</v>
      </c>
      <c r="B689" s="21">
        <v>1993.0</v>
      </c>
      <c r="C689" s="21" t="s">
        <v>4776</v>
      </c>
      <c r="D689" s="21">
        <v>13.0</v>
      </c>
      <c r="E689" s="21">
        <v>0.0</v>
      </c>
      <c r="F689" s="21">
        <v>5926.93</v>
      </c>
      <c r="G689" s="21" t="s">
        <v>4767</v>
      </c>
      <c r="H689" s="21" t="s">
        <v>4767</v>
      </c>
      <c r="I689" s="21" t="s">
        <v>4783</v>
      </c>
    </row>
    <row r="690" ht="15.75" customHeight="1">
      <c r="A690" s="21" t="s">
        <v>3372</v>
      </c>
      <c r="B690" s="21">
        <v>1994.0</v>
      </c>
      <c r="C690" s="21" t="s">
        <v>4766</v>
      </c>
      <c r="D690" s="21">
        <v>30.0</v>
      </c>
      <c r="E690" s="21">
        <v>0.0</v>
      </c>
      <c r="F690" s="21">
        <v>5927.65</v>
      </c>
      <c r="G690" s="21" t="s">
        <v>4767</v>
      </c>
      <c r="H690" s="21" t="s">
        <v>4771</v>
      </c>
      <c r="I690" s="21" t="s">
        <v>4774</v>
      </c>
    </row>
    <row r="691" ht="15.75" customHeight="1">
      <c r="A691" s="21" t="s">
        <v>3370</v>
      </c>
      <c r="B691" s="21">
        <v>1987.0</v>
      </c>
      <c r="C691" s="21" t="s">
        <v>4766</v>
      </c>
      <c r="D691" s="21">
        <v>14.0</v>
      </c>
      <c r="E691" s="21">
        <v>3.0</v>
      </c>
      <c r="F691" s="21">
        <v>5934.38</v>
      </c>
      <c r="G691" s="21" t="s">
        <v>4768</v>
      </c>
      <c r="H691" s="21" t="s">
        <v>4767</v>
      </c>
      <c r="I691" s="21" t="s">
        <v>4769</v>
      </c>
    </row>
    <row r="692" ht="15.75" customHeight="1">
      <c r="A692" s="21" t="s">
        <v>3368</v>
      </c>
      <c r="B692" s="21">
        <v>2003.0</v>
      </c>
      <c r="C692" s="21" t="s">
        <v>4776</v>
      </c>
      <c r="D692" s="21">
        <v>13.0</v>
      </c>
      <c r="E692" s="21">
        <v>0.0</v>
      </c>
      <c r="F692" s="21">
        <v>5957.35</v>
      </c>
      <c r="G692" s="21" t="s">
        <v>4767</v>
      </c>
      <c r="H692" s="21" t="s">
        <v>4767</v>
      </c>
      <c r="I692" s="21" t="s">
        <v>4774</v>
      </c>
    </row>
    <row r="693" ht="15.75" customHeight="1">
      <c r="A693" s="21" t="s">
        <v>3366</v>
      </c>
      <c r="B693" s="21">
        <v>2004.0</v>
      </c>
      <c r="C693" s="21" t="s">
        <v>4766</v>
      </c>
      <c r="D693" s="21">
        <v>15.0</v>
      </c>
      <c r="E693" s="21">
        <v>0.0</v>
      </c>
      <c r="F693" s="21">
        <v>5960.91</v>
      </c>
      <c r="G693" s="21" t="s">
        <v>4767</v>
      </c>
      <c r="H693" s="21" t="s">
        <v>4771</v>
      </c>
      <c r="I693" s="21" t="s">
        <v>4790</v>
      </c>
    </row>
    <row r="694" ht="15.75" customHeight="1">
      <c r="A694" s="21" t="s">
        <v>3364</v>
      </c>
      <c r="B694" s="21">
        <v>1980.0</v>
      </c>
      <c r="C694" s="21" t="s">
        <v>4776</v>
      </c>
      <c r="D694" s="21">
        <v>5.0</v>
      </c>
      <c r="E694" s="21">
        <v>0.0</v>
      </c>
      <c r="F694" s="21">
        <v>5966.89</v>
      </c>
      <c r="G694" s="21" t="s">
        <v>4767</v>
      </c>
      <c r="H694" s="21" t="s">
        <v>4768</v>
      </c>
      <c r="I694" s="21" t="s">
        <v>4769</v>
      </c>
    </row>
    <row r="695" ht="15.75" customHeight="1">
      <c r="A695" s="21" t="s">
        <v>3362</v>
      </c>
      <c r="B695" s="21">
        <v>1980.0</v>
      </c>
      <c r="C695" s="21" t="s">
        <v>4766</v>
      </c>
      <c r="D695" s="21">
        <v>21.0</v>
      </c>
      <c r="E695" s="21">
        <v>0.0</v>
      </c>
      <c r="F695" s="21">
        <v>5969.72</v>
      </c>
      <c r="G695" s="21" t="s">
        <v>4768</v>
      </c>
      <c r="H695" s="21" t="s">
        <v>4768</v>
      </c>
      <c r="I695" s="21" t="s">
        <v>4778</v>
      </c>
    </row>
    <row r="696" ht="15.75" customHeight="1">
      <c r="A696" s="21" t="s">
        <v>3360</v>
      </c>
      <c r="B696" s="21">
        <v>1989.0</v>
      </c>
      <c r="C696" s="21" t="s">
        <v>4766</v>
      </c>
      <c r="D696" s="21">
        <v>22.0</v>
      </c>
      <c r="E696" s="21">
        <v>3.0</v>
      </c>
      <c r="F696" s="21">
        <v>5972.38</v>
      </c>
      <c r="G696" s="21" t="s">
        <v>4767</v>
      </c>
      <c r="H696" s="21" t="s">
        <v>4767</v>
      </c>
      <c r="I696" s="21" t="s">
        <v>4778</v>
      </c>
    </row>
    <row r="697" ht="15.75" customHeight="1">
      <c r="A697" s="21" t="s">
        <v>3358</v>
      </c>
      <c r="B697" s="21">
        <v>1984.0</v>
      </c>
      <c r="C697" s="21" t="s">
        <v>4773</v>
      </c>
      <c r="D697" s="21">
        <v>19.0</v>
      </c>
      <c r="E697" s="21">
        <v>1.0</v>
      </c>
      <c r="F697" s="21">
        <v>5974.38</v>
      </c>
      <c r="G697" s="21" t="s">
        <v>4767</v>
      </c>
      <c r="H697" s="21" t="s">
        <v>4768</v>
      </c>
      <c r="I697" s="21" t="s">
        <v>4769</v>
      </c>
    </row>
    <row r="698" ht="15.75" customHeight="1">
      <c r="A698" s="21" t="s">
        <v>3356</v>
      </c>
      <c r="B698" s="21">
        <v>1984.0</v>
      </c>
      <c r="C698" s="21" t="s">
        <v>4770</v>
      </c>
      <c r="D698" s="21">
        <v>11.0</v>
      </c>
      <c r="E698" s="21">
        <v>1.0</v>
      </c>
      <c r="F698" s="21">
        <v>5976.83</v>
      </c>
      <c r="G698" s="21" t="s">
        <v>4767</v>
      </c>
      <c r="H698" s="21" t="s">
        <v>4767</v>
      </c>
      <c r="I698" s="21" t="s">
        <v>4769</v>
      </c>
    </row>
    <row r="699" ht="15.75" customHeight="1">
      <c r="A699" s="21" t="s">
        <v>3354</v>
      </c>
      <c r="B699" s="21">
        <v>1970.0</v>
      </c>
      <c r="C699" s="21" t="s">
        <v>4772</v>
      </c>
      <c r="D699" s="21">
        <v>25.0</v>
      </c>
      <c r="E699" s="21">
        <v>0.0</v>
      </c>
      <c r="F699" s="21">
        <v>5979.66</v>
      </c>
      <c r="G699" s="21" t="s">
        <v>4767</v>
      </c>
      <c r="H699" s="21" t="s">
        <v>4768</v>
      </c>
      <c r="I699" s="21" t="s">
        <v>4769</v>
      </c>
    </row>
    <row r="700" ht="15.75" customHeight="1">
      <c r="A700" s="21" t="s">
        <v>3352</v>
      </c>
      <c r="B700" s="21">
        <v>1980.0</v>
      </c>
      <c r="C700" s="21" t="s">
        <v>4777</v>
      </c>
      <c r="D700" s="21">
        <v>10.0</v>
      </c>
      <c r="E700" s="21">
        <v>0.0</v>
      </c>
      <c r="F700" s="21">
        <v>5979.73</v>
      </c>
      <c r="G700" s="21" t="s">
        <v>4767</v>
      </c>
      <c r="H700" s="21" t="s">
        <v>4767</v>
      </c>
      <c r="I700" s="21" t="s">
        <v>4778</v>
      </c>
    </row>
    <row r="701" ht="15.75" customHeight="1">
      <c r="A701" s="21" t="s">
        <v>3350</v>
      </c>
      <c r="B701" s="21">
        <v>1974.0</v>
      </c>
      <c r="C701" s="21" t="s">
        <v>4777</v>
      </c>
      <c r="D701" s="21">
        <v>11.0</v>
      </c>
      <c r="E701" s="21">
        <v>0.0</v>
      </c>
      <c r="F701" s="21">
        <v>5979.99</v>
      </c>
      <c r="G701" s="21" t="s">
        <v>4767</v>
      </c>
      <c r="H701" s="21" t="s">
        <v>4768</v>
      </c>
      <c r="I701" s="21" t="s">
        <v>4769</v>
      </c>
    </row>
    <row r="702" ht="15.75" customHeight="1">
      <c r="A702" s="21" t="s">
        <v>3348</v>
      </c>
      <c r="B702" s="21">
        <v>1988.0</v>
      </c>
      <c r="C702" s="21" t="s">
        <v>4772</v>
      </c>
      <c r="D702" s="21">
        <v>10.0</v>
      </c>
      <c r="E702" s="21">
        <v>2.0</v>
      </c>
      <c r="F702" s="21">
        <v>5989.52</v>
      </c>
      <c r="G702" s="21" t="s">
        <v>4767</v>
      </c>
      <c r="H702" s="21" t="s">
        <v>4771</v>
      </c>
      <c r="I702" s="21" t="s">
        <v>4774</v>
      </c>
    </row>
    <row r="703" ht="15.75" customHeight="1">
      <c r="A703" s="21" t="s">
        <v>3346</v>
      </c>
      <c r="B703" s="21">
        <v>1974.0</v>
      </c>
      <c r="C703" s="21" t="s">
        <v>4776</v>
      </c>
      <c r="D703" s="21">
        <v>17.0</v>
      </c>
      <c r="E703" s="21">
        <v>0.0</v>
      </c>
      <c r="F703" s="21">
        <v>5990.17</v>
      </c>
      <c r="G703" s="21" t="s">
        <v>4767</v>
      </c>
      <c r="H703" s="21" t="s">
        <v>4767</v>
      </c>
      <c r="I703" s="21" t="s">
        <v>4769</v>
      </c>
    </row>
    <row r="704" ht="15.75" customHeight="1">
      <c r="A704" s="21" t="s">
        <v>3344</v>
      </c>
      <c r="B704" s="21">
        <v>1980.0</v>
      </c>
      <c r="C704" s="21" t="s">
        <v>4776</v>
      </c>
      <c r="D704" s="21">
        <v>8.0</v>
      </c>
      <c r="E704" s="21">
        <v>2.0</v>
      </c>
      <c r="F704" s="21">
        <v>5993.62</v>
      </c>
      <c r="G704" s="21" t="s">
        <v>4767</v>
      </c>
      <c r="H704" s="21" t="s">
        <v>4768</v>
      </c>
      <c r="I704" s="21" t="s">
        <v>4769</v>
      </c>
    </row>
    <row r="705" ht="15.75" customHeight="1">
      <c r="A705" s="21" t="s">
        <v>3342</v>
      </c>
      <c r="B705" s="21">
        <v>1989.0</v>
      </c>
      <c r="C705" s="21" t="s">
        <v>4776</v>
      </c>
      <c r="D705" s="21">
        <v>16.0</v>
      </c>
      <c r="E705" s="21">
        <v>4.0</v>
      </c>
      <c r="F705" s="21">
        <v>6059.17</v>
      </c>
      <c r="G705" s="21" t="s">
        <v>4767</v>
      </c>
      <c r="H705" s="21" t="s">
        <v>4771</v>
      </c>
      <c r="I705" s="21" t="s">
        <v>4778</v>
      </c>
    </row>
    <row r="706" ht="15.75" customHeight="1">
      <c r="A706" s="21" t="s">
        <v>3340</v>
      </c>
      <c r="B706" s="21">
        <v>1996.0</v>
      </c>
      <c r="C706" s="21" t="s">
        <v>4766</v>
      </c>
      <c r="D706" s="21">
        <v>28.0</v>
      </c>
      <c r="E706" s="21">
        <v>0.0</v>
      </c>
      <c r="F706" s="21">
        <v>6061.8</v>
      </c>
      <c r="G706" s="21" t="s">
        <v>4767</v>
      </c>
      <c r="H706" s="21" t="s">
        <v>4768</v>
      </c>
      <c r="I706" s="21" t="s">
        <v>4774</v>
      </c>
    </row>
    <row r="707" ht="15.75" customHeight="1">
      <c r="A707" s="21" t="s">
        <v>3338</v>
      </c>
      <c r="B707" s="21">
        <v>1994.0</v>
      </c>
      <c r="C707" s="21" t="s">
        <v>4770</v>
      </c>
      <c r="D707" s="21">
        <v>8.0</v>
      </c>
      <c r="E707" s="21">
        <v>0.0</v>
      </c>
      <c r="F707" s="21">
        <v>6064.37</v>
      </c>
      <c r="G707" s="21" t="s">
        <v>4767</v>
      </c>
      <c r="H707" s="21" t="s">
        <v>4767</v>
      </c>
      <c r="I707" s="21" t="s">
        <v>4778</v>
      </c>
    </row>
    <row r="708" ht="15.75" customHeight="1">
      <c r="A708" s="21" t="s">
        <v>3336</v>
      </c>
      <c r="B708" s="21">
        <v>1984.0</v>
      </c>
      <c r="C708" s="21" t="s">
        <v>4773</v>
      </c>
      <c r="D708" s="21">
        <v>21.0</v>
      </c>
      <c r="E708" s="21">
        <v>1.0</v>
      </c>
      <c r="F708" s="21">
        <v>6067.13</v>
      </c>
      <c r="G708" s="21" t="s">
        <v>4768</v>
      </c>
      <c r="H708" s="21" t="s">
        <v>4771</v>
      </c>
      <c r="I708" s="21" t="s">
        <v>4781</v>
      </c>
    </row>
    <row r="709" ht="15.75" customHeight="1">
      <c r="A709" s="21" t="s">
        <v>3334</v>
      </c>
      <c r="B709" s="21">
        <v>1979.0</v>
      </c>
      <c r="C709" s="21" t="s">
        <v>4776</v>
      </c>
      <c r="D709" s="21">
        <v>8.0</v>
      </c>
      <c r="E709" s="21">
        <v>2.0</v>
      </c>
      <c r="F709" s="21">
        <v>6074.37</v>
      </c>
      <c r="G709" s="21" t="s">
        <v>4767</v>
      </c>
      <c r="H709" s="21" t="s">
        <v>4767</v>
      </c>
      <c r="I709" s="21" t="s">
        <v>4774</v>
      </c>
    </row>
    <row r="710" ht="15.75" customHeight="1">
      <c r="A710" s="21" t="s">
        <v>3332</v>
      </c>
      <c r="B710" s="21">
        <v>1984.0</v>
      </c>
      <c r="C710" s="21" t="s">
        <v>4777</v>
      </c>
      <c r="D710" s="21">
        <v>14.0</v>
      </c>
      <c r="E710" s="21">
        <v>1.0</v>
      </c>
      <c r="F710" s="21">
        <v>6079.67</v>
      </c>
      <c r="G710" s="21" t="s">
        <v>4771</v>
      </c>
      <c r="H710" s="21" t="s">
        <v>4771</v>
      </c>
      <c r="I710" s="21" t="s">
        <v>4786</v>
      </c>
    </row>
    <row r="711" ht="15.75" customHeight="1">
      <c r="A711" s="21" t="s">
        <v>3330</v>
      </c>
      <c r="B711" s="21">
        <v>1984.0</v>
      </c>
      <c r="C711" s="21" t="s">
        <v>4766</v>
      </c>
      <c r="D711" s="21">
        <v>25.0</v>
      </c>
      <c r="E711" s="21">
        <v>2.0</v>
      </c>
      <c r="F711" s="21">
        <v>6082.41</v>
      </c>
      <c r="G711" s="21" t="s">
        <v>4771</v>
      </c>
      <c r="H711" s="21" t="s">
        <v>4767</v>
      </c>
      <c r="I711" s="21" t="s">
        <v>4778</v>
      </c>
    </row>
    <row r="712" ht="15.75" customHeight="1">
      <c r="A712" s="21" t="s">
        <v>3328</v>
      </c>
      <c r="B712" s="21">
        <v>1970.0</v>
      </c>
      <c r="C712" s="21" t="s">
        <v>4772</v>
      </c>
      <c r="D712" s="21">
        <v>9.0</v>
      </c>
      <c r="E712" s="21">
        <v>0.0</v>
      </c>
      <c r="F712" s="21">
        <v>6098.38</v>
      </c>
      <c r="G712" s="21" t="s">
        <v>4767</v>
      </c>
      <c r="H712" s="21" t="s">
        <v>4767</v>
      </c>
      <c r="I712" s="21" t="s">
        <v>4769</v>
      </c>
    </row>
    <row r="713" ht="15.75" customHeight="1">
      <c r="A713" s="21" t="s">
        <v>3326</v>
      </c>
      <c r="B713" s="21">
        <v>1995.0</v>
      </c>
      <c r="C713" s="21" t="s">
        <v>4773</v>
      </c>
      <c r="D713" s="21">
        <v>9.0</v>
      </c>
      <c r="E713" s="21">
        <v>0.0</v>
      </c>
      <c r="F713" s="21">
        <v>6111.95</v>
      </c>
      <c r="G713" s="21" t="s">
        <v>4767</v>
      </c>
      <c r="H713" s="21" t="s">
        <v>4768</v>
      </c>
      <c r="I713" s="21" t="s">
        <v>4790</v>
      </c>
    </row>
    <row r="714" ht="15.75" customHeight="1">
      <c r="A714" s="21" t="s">
        <v>3324</v>
      </c>
      <c r="B714" s="21">
        <v>1985.0</v>
      </c>
      <c r="C714" s="21" t="s">
        <v>4766</v>
      </c>
      <c r="D714" s="21">
        <v>21.0</v>
      </c>
      <c r="E714" s="21">
        <v>1.0</v>
      </c>
      <c r="F714" s="21">
        <v>6112.35</v>
      </c>
      <c r="G714" s="21" t="s">
        <v>4767</v>
      </c>
      <c r="H714" s="21" t="s">
        <v>4771</v>
      </c>
      <c r="I714" s="21" t="s">
        <v>4774</v>
      </c>
    </row>
    <row r="715" ht="15.75" customHeight="1">
      <c r="A715" s="21" t="s">
        <v>3322</v>
      </c>
      <c r="B715" s="21">
        <v>1991.0</v>
      </c>
      <c r="C715" s="21" t="s">
        <v>4766</v>
      </c>
      <c r="D715" s="21">
        <v>25.0</v>
      </c>
      <c r="E715" s="21">
        <v>3.0</v>
      </c>
      <c r="F715" s="21">
        <v>6113.23</v>
      </c>
      <c r="G715" s="21" t="s">
        <v>4767</v>
      </c>
      <c r="H715" s="21" t="s">
        <v>4767</v>
      </c>
      <c r="I715" s="21" t="s">
        <v>4784</v>
      </c>
    </row>
    <row r="716" ht="15.75" customHeight="1">
      <c r="A716" s="21" t="s">
        <v>3320</v>
      </c>
      <c r="B716" s="21">
        <v>1983.0</v>
      </c>
      <c r="C716" s="21" t="s">
        <v>4776</v>
      </c>
      <c r="D716" s="21">
        <v>11.0</v>
      </c>
      <c r="E716" s="21">
        <v>1.0</v>
      </c>
      <c r="F716" s="21">
        <v>6117.49</v>
      </c>
      <c r="G716" s="21" t="s">
        <v>4767</v>
      </c>
      <c r="H716" s="21" t="s">
        <v>4768</v>
      </c>
      <c r="I716" s="21" t="s">
        <v>4774</v>
      </c>
    </row>
    <row r="717" ht="15.75" customHeight="1">
      <c r="A717" s="21" t="s">
        <v>3318</v>
      </c>
      <c r="B717" s="21">
        <v>1983.0</v>
      </c>
      <c r="C717" s="21" t="s">
        <v>4770</v>
      </c>
      <c r="D717" s="21">
        <v>16.0</v>
      </c>
      <c r="E717" s="21">
        <v>1.0</v>
      </c>
      <c r="F717" s="21">
        <v>6123.57</v>
      </c>
      <c r="G717" s="21" t="s">
        <v>4768</v>
      </c>
      <c r="H717" s="21" t="s">
        <v>4767</v>
      </c>
      <c r="I717" s="21" t="s">
        <v>4774</v>
      </c>
    </row>
    <row r="718" ht="15.75" customHeight="1">
      <c r="A718" s="21" t="s">
        <v>3316</v>
      </c>
      <c r="B718" s="21">
        <v>1990.0</v>
      </c>
      <c r="C718" s="21" t="s">
        <v>4776</v>
      </c>
      <c r="D718" s="21">
        <v>18.0</v>
      </c>
      <c r="E718" s="21">
        <v>3.0</v>
      </c>
      <c r="F718" s="21">
        <v>6128.8</v>
      </c>
      <c r="G718" s="21" t="s">
        <v>4767</v>
      </c>
      <c r="H718" s="21" t="s">
        <v>4768</v>
      </c>
      <c r="I718" s="21" t="s">
        <v>4774</v>
      </c>
    </row>
    <row r="719" ht="15.75" customHeight="1">
      <c r="A719" s="21" t="s">
        <v>3314</v>
      </c>
      <c r="B719" s="21">
        <v>1969.0</v>
      </c>
      <c r="C719" s="21" t="s">
        <v>4770</v>
      </c>
      <c r="D719" s="21">
        <v>9.0</v>
      </c>
      <c r="E719" s="21">
        <v>0.0</v>
      </c>
      <c r="F719" s="21">
        <v>6138.5</v>
      </c>
      <c r="G719" s="21" t="s">
        <v>4767</v>
      </c>
      <c r="H719" s="21" t="s">
        <v>4767</v>
      </c>
      <c r="I719" s="21" t="s">
        <v>4778</v>
      </c>
    </row>
    <row r="720" ht="15.75" customHeight="1">
      <c r="A720" s="21" t="s">
        <v>3312</v>
      </c>
      <c r="B720" s="21">
        <v>1978.0</v>
      </c>
      <c r="C720" s="21" t="s">
        <v>4773</v>
      </c>
      <c r="D720" s="21">
        <v>5.0</v>
      </c>
      <c r="E720" s="21">
        <v>2.0</v>
      </c>
      <c r="F720" s="21">
        <v>6138.58</v>
      </c>
      <c r="G720" s="21" t="s">
        <v>4767</v>
      </c>
      <c r="H720" s="21" t="s">
        <v>4771</v>
      </c>
      <c r="I720" s="21" t="s">
        <v>4769</v>
      </c>
    </row>
    <row r="721" ht="15.75" customHeight="1">
      <c r="A721" s="21" t="s">
        <v>3310</v>
      </c>
      <c r="B721" s="21">
        <v>1976.0</v>
      </c>
      <c r="C721" s="21" t="s">
        <v>4775</v>
      </c>
      <c r="D721" s="21">
        <v>12.0</v>
      </c>
      <c r="E721" s="21">
        <v>2.0</v>
      </c>
      <c r="F721" s="21">
        <v>6139.14</v>
      </c>
      <c r="G721" s="21" t="s">
        <v>4767</v>
      </c>
      <c r="H721" s="21" t="s">
        <v>4768</v>
      </c>
      <c r="I721" s="21" t="s">
        <v>4769</v>
      </c>
    </row>
    <row r="722" ht="15.75" customHeight="1">
      <c r="A722" s="21" t="s">
        <v>3308</v>
      </c>
      <c r="B722" s="21">
        <v>1970.0</v>
      </c>
      <c r="C722" s="21" t="s">
        <v>4777</v>
      </c>
      <c r="D722" s="21">
        <v>14.0</v>
      </c>
      <c r="E722" s="21">
        <v>0.0</v>
      </c>
      <c r="F722" s="21">
        <v>6147.12</v>
      </c>
      <c r="G722" s="21" t="s">
        <v>4767</v>
      </c>
      <c r="H722" s="21" t="s">
        <v>4768</v>
      </c>
      <c r="I722" s="21" t="s">
        <v>4774</v>
      </c>
    </row>
    <row r="723" ht="15.75" customHeight="1">
      <c r="A723" s="21" t="s">
        <v>3306</v>
      </c>
      <c r="B723" s="21">
        <v>1973.0</v>
      </c>
      <c r="C723" s="21" t="s">
        <v>4770</v>
      </c>
      <c r="D723" s="21">
        <v>6.0</v>
      </c>
      <c r="E723" s="21">
        <v>0.0</v>
      </c>
      <c r="F723" s="21">
        <v>6152.05</v>
      </c>
      <c r="G723" s="21" t="s">
        <v>4767</v>
      </c>
      <c r="H723" s="21" t="s">
        <v>4768</v>
      </c>
      <c r="I723" s="21" t="s">
        <v>4769</v>
      </c>
    </row>
    <row r="724" ht="15.75" customHeight="1">
      <c r="A724" s="21" t="s">
        <v>3304</v>
      </c>
      <c r="B724" s="21">
        <v>1985.0</v>
      </c>
      <c r="C724" s="21" t="s">
        <v>4777</v>
      </c>
      <c r="D724" s="21">
        <v>15.0</v>
      </c>
      <c r="E724" s="21">
        <v>3.0</v>
      </c>
      <c r="F724" s="21">
        <v>6159.57</v>
      </c>
      <c r="G724" s="21" t="s">
        <v>4767</v>
      </c>
      <c r="H724" s="21" t="s">
        <v>4771</v>
      </c>
      <c r="I724" s="21" t="s">
        <v>4774</v>
      </c>
    </row>
    <row r="725" ht="15.75" customHeight="1">
      <c r="A725" s="21" t="s">
        <v>3302</v>
      </c>
      <c r="B725" s="21">
        <v>1984.0</v>
      </c>
      <c r="C725" s="21" t="s">
        <v>4777</v>
      </c>
      <c r="D725" s="21">
        <v>6.0</v>
      </c>
      <c r="E725" s="21">
        <v>3.0</v>
      </c>
      <c r="F725" s="21">
        <v>6170.96</v>
      </c>
      <c r="G725" s="21" t="s">
        <v>4767</v>
      </c>
      <c r="H725" s="21" t="s">
        <v>4771</v>
      </c>
      <c r="I725" s="21" t="s">
        <v>4769</v>
      </c>
    </row>
    <row r="726" ht="15.75" customHeight="1">
      <c r="A726" s="21" t="s">
        <v>3300</v>
      </c>
      <c r="B726" s="21">
        <v>1985.0</v>
      </c>
      <c r="C726" s="21" t="s">
        <v>4776</v>
      </c>
      <c r="D726" s="21">
        <v>9.0</v>
      </c>
      <c r="E726" s="21">
        <v>3.0</v>
      </c>
      <c r="F726" s="21">
        <v>6183.32</v>
      </c>
      <c r="G726" s="21" t="s">
        <v>4767</v>
      </c>
      <c r="H726" s="21" t="s">
        <v>4767</v>
      </c>
      <c r="I726" s="21" t="s">
        <v>4774</v>
      </c>
    </row>
    <row r="727" ht="15.75" customHeight="1">
      <c r="A727" s="21" t="s">
        <v>3298</v>
      </c>
      <c r="B727" s="21">
        <v>1970.0</v>
      </c>
      <c r="C727" s="21" t="s">
        <v>4777</v>
      </c>
      <c r="D727" s="21">
        <v>5.0</v>
      </c>
      <c r="E727" s="21">
        <v>0.0</v>
      </c>
      <c r="F727" s="21">
        <v>6183.46</v>
      </c>
      <c r="G727" s="21" t="s">
        <v>4767</v>
      </c>
      <c r="H727" s="21" t="s">
        <v>4767</v>
      </c>
      <c r="I727" s="21" t="s">
        <v>4774</v>
      </c>
    </row>
    <row r="728" ht="15.75" customHeight="1">
      <c r="A728" s="21" t="s">
        <v>3296</v>
      </c>
      <c r="B728" s="21">
        <v>1988.0</v>
      </c>
      <c r="C728" s="21" t="s">
        <v>4770</v>
      </c>
      <c r="D728" s="21">
        <v>1.0</v>
      </c>
      <c r="E728" s="21">
        <v>3.0</v>
      </c>
      <c r="F728" s="21">
        <v>6184.3</v>
      </c>
      <c r="G728" s="21" t="s">
        <v>4767</v>
      </c>
      <c r="H728" s="21" t="s">
        <v>4768</v>
      </c>
      <c r="I728" s="21" t="s">
        <v>4769</v>
      </c>
    </row>
    <row r="729" ht="15.75" customHeight="1">
      <c r="A729" s="21" t="s">
        <v>3294</v>
      </c>
      <c r="B729" s="21">
        <v>1981.0</v>
      </c>
      <c r="C729" s="21" t="s">
        <v>4770</v>
      </c>
      <c r="D729" s="21">
        <v>22.0</v>
      </c>
      <c r="E729" s="21">
        <v>0.0</v>
      </c>
      <c r="F729" s="21">
        <v>6185.32</v>
      </c>
      <c r="G729" s="21" t="s">
        <v>4767</v>
      </c>
      <c r="H729" s="21" t="s">
        <v>4771</v>
      </c>
      <c r="I729" s="21" t="s">
        <v>4769</v>
      </c>
    </row>
    <row r="730" ht="15.75" customHeight="1">
      <c r="A730" s="21" t="s">
        <v>3292</v>
      </c>
      <c r="B730" s="21">
        <v>1981.0</v>
      </c>
      <c r="C730" s="21" t="s">
        <v>4777</v>
      </c>
      <c r="D730" s="21">
        <v>1.0</v>
      </c>
      <c r="E730" s="21">
        <v>0.0</v>
      </c>
      <c r="F730" s="21">
        <v>6186.13</v>
      </c>
      <c r="G730" s="21" t="s">
        <v>4767</v>
      </c>
      <c r="H730" s="21" t="s">
        <v>4768</v>
      </c>
      <c r="I730" s="21" t="s">
        <v>4778</v>
      </c>
    </row>
    <row r="731" ht="15.75" customHeight="1">
      <c r="A731" s="21" t="s">
        <v>3290</v>
      </c>
      <c r="B731" s="21">
        <v>1988.0</v>
      </c>
      <c r="C731" s="21" t="s">
        <v>4777</v>
      </c>
      <c r="D731" s="21">
        <v>23.0</v>
      </c>
      <c r="E731" s="21">
        <v>3.0</v>
      </c>
      <c r="F731" s="21">
        <v>6196.45</v>
      </c>
      <c r="G731" s="21" t="s">
        <v>4767</v>
      </c>
      <c r="H731" s="21" t="s">
        <v>4771</v>
      </c>
      <c r="I731" s="21" t="s">
        <v>4778</v>
      </c>
    </row>
    <row r="732" ht="15.75" customHeight="1">
      <c r="A732" s="21" t="s">
        <v>3288</v>
      </c>
      <c r="B732" s="21">
        <v>1985.0</v>
      </c>
      <c r="C732" s="21" t="s">
        <v>4766</v>
      </c>
      <c r="D732" s="21">
        <v>22.0</v>
      </c>
      <c r="E732" s="21">
        <v>2.0</v>
      </c>
      <c r="F732" s="21">
        <v>6198.75</v>
      </c>
      <c r="G732" s="21" t="s">
        <v>4767</v>
      </c>
      <c r="H732" s="21" t="s">
        <v>4771</v>
      </c>
      <c r="I732" s="21" t="s">
        <v>4774</v>
      </c>
    </row>
    <row r="733" ht="15.75" customHeight="1">
      <c r="A733" s="21" t="s">
        <v>4757</v>
      </c>
      <c r="B733" s="21">
        <v>1985.0</v>
      </c>
      <c r="C733" s="21" t="s">
        <v>4775</v>
      </c>
      <c r="D733" s="21">
        <v>20.0</v>
      </c>
      <c r="E733" s="21">
        <v>2.0</v>
      </c>
      <c r="F733" s="21">
        <v>6203.9</v>
      </c>
      <c r="G733" s="21" t="s">
        <v>4771</v>
      </c>
      <c r="H733" s="21" t="s">
        <v>4767</v>
      </c>
      <c r="I733" s="21" t="s">
        <v>4774</v>
      </c>
    </row>
    <row r="734" ht="15.75" customHeight="1">
      <c r="A734" s="21" t="s">
        <v>3286</v>
      </c>
      <c r="B734" s="21">
        <v>1985.0</v>
      </c>
      <c r="C734" s="21" t="s">
        <v>4773</v>
      </c>
      <c r="D734" s="21">
        <v>22.0</v>
      </c>
      <c r="E734" s="21">
        <v>2.0</v>
      </c>
      <c r="F734" s="21">
        <v>6203.9</v>
      </c>
      <c r="G734" s="21" t="s">
        <v>4767</v>
      </c>
      <c r="H734" s="21" t="s">
        <v>4767</v>
      </c>
      <c r="I734" s="21" t="s">
        <v>4774</v>
      </c>
    </row>
    <row r="735" ht="15.75" customHeight="1">
      <c r="A735" s="21" t="s">
        <v>3284</v>
      </c>
      <c r="B735" s="21">
        <v>1999.0</v>
      </c>
      <c r="C735" s="21" t="s">
        <v>4773</v>
      </c>
      <c r="D735" s="21">
        <v>10.0</v>
      </c>
      <c r="E735" s="21">
        <v>0.0</v>
      </c>
      <c r="F735" s="21">
        <v>6207.26</v>
      </c>
      <c r="G735" s="21" t="s">
        <v>4767</v>
      </c>
      <c r="H735" s="21" t="s">
        <v>4767</v>
      </c>
      <c r="I735" s="21" t="s">
        <v>4790</v>
      </c>
    </row>
    <row r="736" ht="15.75" customHeight="1">
      <c r="A736" s="21" t="s">
        <v>3282</v>
      </c>
      <c r="B736" s="21">
        <v>1992.0</v>
      </c>
      <c r="C736" s="21" t="s">
        <v>4776</v>
      </c>
      <c r="D736" s="21">
        <v>12.0</v>
      </c>
      <c r="E736" s="21">
        <v>0.0</v>
      </c>
      <c r="F736" s="21">
        <v>6208.5</v>
      </c>
      <c r="G736" s="21" t="s">
        <v>4767</v>
      </c>
      <c r="H736" s="21" t="s">
        <v>4771</v>
      </c>
      <c r="I736" s="21" t="s">
        <v>4787</v>
      </c>
    </row>
    <row r="737" ht="15.75" customHeight="1">
      <c r="A737" s="21" t="s">
        <v>3280</v>
      </c>
      <c r="B737" s="21">
        <v>1972.0</v>
      </c>
      <c r="C737" s="21" t="s">
        <v>4772</v>
      </c>
      <c r="D737" s="21">
        <v>29.0</v>
      </c>
      <c r="E737" s="21">
        <v>0.0</v>
      </c>
      <c r="F737" s="21">
        <v>6219.93</v>
      </c>
      <c r="G737" s="21" t="s">
        <v>4767</v>
      </c>
      <c r="H737" s="21" t="s">
        <v>4767</v>
      </c>
      <c r="I737" s="21" t="s">
        <v>4769</v>
      </c>
    </row>
    <row r="738" ht="15.75" customHeight="1">
      <c r="A738" s="21" t="s">
        <v>3278</v>
      </c>
      <c r="B738" s="21">
        <v>1978.0</v>
      </c>
      <c r="C738" s="21" t="s">
        <v>4773</v>
      </c>
      <c r="D738" s="21">
        <v>19.0</v>
      </c>
      <c r="E738" s="21">
        <v>2.0</v>
      </c>
      <c r="F738" s="21">
        <v>6236.95</v>
      </c>
      <c r="G738" s="21" t="s">
        <v>4767</v>
      </c>
      <c r="H738" s="21" t="s">
        <v>4767</v>
      </c>
      <c r="I738" s="21" t="s">
        <v>4769</v>
      </c>
    </row>
    <row r="739" ht="15.75" customHeight="1">
      <c r="A739" s="21" t="s">
        <v>3276</v>
      </c>
      <c r="B739" s="21">
        <v>1983.0</v>
      </c>
      <c r="C739" s="21" t="s">
        <v>4776</v>
      </c>
      <c r="D739" s="21">
        <v>11.0</v>
      </c>
      <c r="E739" s="21">
        <v>1.0</v>
      </c>
      <c r="F739" s="21">
        <v>6238.3</v>
      </c>
      <c r="G739" s="21" t="s">
        <v>4767</v>
      </c>
      <c r="H739" s="21" t="s">
        <v>4771</v>
      </c>
      <c r="I739" s="21" t="s">
        <v>4778</v>
      </c>
    </row>
    <row r="740" ht="15.75" customHeight="1">
      <c r="A740" s="21" t="s">
        <v>3274</v>
      </c>
      <c r="B740" s="21">
        <v>1979.0</v>
      </c>
      <c r="C740" s="21" t="s">
        <v>4777</v>
      </c>
      <c r="D740" s="21">
        <v>10.0</v>
      </c>
      <c r="E740" s="21">
        <v>0.0</v>
      </c>
      <c r="F740" s="21">
        <v>6250.44</v>
      </c>
      <c r="G740" s="21" t="s">
        <v>4767</v>
      </c>
      <c r="H740" s="21" t="s">
        <v>4771</v>
      </c>
      <c r="I740" s="21" t="s">
        <v>4778</v>
      </c>
    </row>
    <row r="741" ht="15.75" customHeight="1">
      <c r="A741" s="21" t="s">
        <v>3272</v>
      </c>
      <c r="B741" s="21">
        <v>1972.0</v>
      </c>
      <c r="C741" s="21" t="s">
        <v>4770</v>
      </c>
      <c r="D741" s="21">
        <v>11.0</v>
      </c>
      <c r="E741" s="21">
        <v>0.0</v>
      </c>
      <c r="F741" s="21">
        <v>6253.85</v>
      </c>
      <c r="G741" s="21" t="s">
        <v>4767</v>
      </c>
      <c r="H741" s="21" t="s">
        <v>4767</v>
      </c>
      <c r="I741" s="21" t="s">
        <v>4769</v>
      </c>
    </row>
    <row r="742" ht="15.75" customHeight="1">
      <c r="A742" s="21" t="s">
        <v>3270</v>
      </c>
      <c r="B742" s="21">
        <v>1972.0</v>
      </c>
      <c r="C742" s="21" t="s">
        <v>4773</v>
      </c>
      <c r="D742" s="21">
        <v>8.0</v>
      </c>
      <c r="E742" s="21">
        <v>0.0</v>
      </c>
      <c r="F742" s="21">
        <v>6254.13</v>
      </c>
      <c r="G742" s="21" t="s">
        <v>4767</v>
      </c>
      <c r="H742" s="21" t="s">
        <v>4767</v>
      </c>
      <c r="I742" s="21" t="s">
        <v>4774</v>
      </c>
    </row>
    <row r="743" ht="15.75" customHeight="1">
      <c r="A743" s="21" t="s">
        <v>3268</v>
      </c>
      <c r="B743" s="21">
        <v>1970.0</v>
      </c>
      <c r="C743" s="21" t="s">
        <v>4777</v>
      </c>
      <c r="D743" s="21">
        <v>11.0</v>
      </c>
      <c r="E743" s="21">
        <v>0.0</v>
      </c>
      <c r="F743" s="21">
        <v>6255.38</v>
      </c>
      <c r="G743" s="21" t="s">
        <v>4767</v>
      </c>
      <c r="H743" s="21" t="s">
        <v>4767</v>
      </c>
      <c r="I743" s="21" t="s">
        <v>4769</v>
      </c>
    </row>
    <row r="744" ht="15.75" customHeight="1">
      <c r="A744" s="21" t="s">
        <v>3266</v>
      </c>
      <c r="B744" s="21">
        <v>1995.0</v>
      </c>
      <c r="C744" s="21" t="s">
        <v>4777</v>
      </c>
      <c r="D744" s="21">
        <v>17.0</v>
      </c>
      <c r="E744" s="21">
        <v>0.0</v>
      </c>
      <c r="F744" s="21">
        <v>6261.2</v>
      </c>
      <c r="G744" s="21" t="s">
        <v>4767</v>
      </c>
      <c r="H744" s="21" t="s">
        <v>4771</v>
      </c>
      <c r="I744" s="21" t="s">
        <v>4790</v>
      </c>
    </row>
    <row r="745" ht="15.75" customHeight="1">
      <c r="A745" s="21" t="s">
        <v>3264</v>
      </c>
      <c r="B745" s="21">
        <v>1984.0</v>
      </c>
      <c r="C745" s="21" t="s">
        <v>4773</v>
      </c>
      <c r="D745" s="21">
        <v>25.0</v>
      </c>
      <c r="E745" s="21">
        <v>3.0</v>
      </c>
      <c r="F745" s="21">
        <v>6269.33</v>
      </c>
      <c r="G745" s="21" t="s">
        <v>4767</v>
      </c>
      <c r="H745" s="21" t="s">
        <v>4771</v>
      </c>
      <c r="I745" s="21" t="s">
        <v>4769</v>
      </c>
    </row>
    <row r="746" ht="15.75" customHeight="1">
      <c r="A746" s="21" t="s">
        <v>3262</v>
      </c>
      <c r="B746" s="21">
        <v>1981.0</v>
      </c>
      <c r="C746" s="21" t="s">
        <v>4772</v>
      </c>
      <c r="D746" s="21">
        <v>30.0</v>
      </c>
      <c r="E746" s="21">
        <v>1.0</v>
      </c>
      <c r="F746" s="21">
        <v>6272.48</v>
      </c>
      <c r="G746" s="21" t="s">
        <v>4771</v>
      </c>
      <c r="H746" s="21" t="s">
        <v>4768</v>
      </c>
      <c r="I746" s="21" t="s">
        <v>4769</v>
      </c>
    </row>
    <row r="747" ht="15.75" customHeight="1">
      <c r="A747" s="21" t="s">
        <v>3260</v>
      </c>
      <c r="B747" s="21">
        <v>1993.0</v>
      </c>
      <c r="C747" s="21" t="s">
        <v>4777</v>
      </c>
      <c r="D747" s="21">
        <v>16.0</v>
      </c>
      <c r="E747" s="21">
        <v>0.0</v>
      </c>
      <c r="F747" s="21">
        <v>6276.3</v>
      </c>
      <c r="G747" s="21" t="s">
        <v>4767</v>
      </c>
      <c r="H747" s="21" t="s">
        <v>4771</v>
      </c>
      <c r="I747" s="21" t="s">
        <v>4783</v>
      </c>
    </row>
    <row r="748" ht="15.75" customHeight="1">
      <c r="A748" s="21" t="s">
        <v>3258</v>
      </c>
      <c r="B748" s="21">
        <v>1981.0</v>
      </c>
      <c r="C748" s="21" t="s">
        <v>4770</v>
      </c>
      <c r="D748" s="21">
        <v>24.0</v>
      </c>
      <c r="E748" s="21">
        <v>1.0</v>
      </c>
      <c r="F748" s="21">
        <v>6282.24</v>
      </c>
      <c r="G748" s="21" t="s">
        <v>4767</v>
      </c>
      <c r="H748" s="21" t="s">
        <v>4771</v>
      </c>
      <c r="I748" s="21" t="s">
        <v>4778</v>
      </c>
    </row>
    <row r="749" ht="15.75" customHeight="1">
      <c r="A749" s="21" t="s">
        <v>3256</v>
      </c>
      <c r="B749" s="21">
        <v>1981.0</v>
      </c>
      <c r="C749" s="21" t="s">
        <v>4776</v>
      </c>
      <c r="D749" s="21">
        <v>26.0</v>
      </c>
      <c r="E749" s="21">
        <v>1.0</v>
      </c>
      <c r="F749" s="21">
        <v>6289.75</v>
      </c>
      <c r="G749" s="21" t="s">
        <v>4767</v>
      </c>
      <c r="H749" s="21" t="s">
        <v>4768</v>
      </c>
      <c r="I749" s="21" t="s">
        <v>4769</v>
      </c>
    </row>
    <row r="750" ht="15.75" customHeight="1">
      <c r="A750" s="21" t="s">
        <v>3254</v>
      </c>
      <c r="B750" s="21">
        <v>1996.0</v>
      </c>
      <c r="C750" s="21" t="s">
        <v>4766</v>
      </c>
      <c r="D750" s="21">
        <v>4.0</v>
      </c>
      <c r="E750" s="21">
        <v>0.0</v>
      </c>
      <c r="F750" s="21">
        <v>6293.63</v>
      </c>
      <c r="G750" s="21" t="s">
        <v>4767</v>
      </c>
      <c r="H750" s="21" t="s">
        <v>4768</v>
      </c>
      <c r="I750" s="21" t="s">
        <v>4787</v>
      </c>
    </row>
    <row r="751" ht="15.75" customHeight="1">
      <c r="A751" s="21" t="s">
        <v>3252</v>
      </c>
      <c r="B751" s="21">
        <v>1974.0</v>
      </c>
      <c r="C751" s="21" t="s">
        <v>4773</v>
      </c>
      <c r="D751" s="21">
        <v>17.0</v>
      </c>
      <c r="E751" s="21">
        <v>0.0</v>
      </c>
      <c r="F751" s="21">
        <v>6302.23</v>
      </c>
      <c r="G751" s="21" t="s">
        <v>4767</v>
      </c>
      <c r="H751" s="21" t="s">
        <v>4771</v>
      </c>
      <c r="I751" s="21" t="s">
        <v>4769</v>
      </c>
    </row>
    <row r="752" ht="15.75" customHeight="1">
      <c r="A752" s="21" t="s">
        <v>3250</v>
      </c>
      <c r="B752" s="21">
        <v>1969.0</v>
      </c>
      <c r="C752" s="21" t="s">
        <v>4773</v>
      </c>
      <c r="D752" s="21">
        <v>4.0</v>
      </c>
      <c r="E752" s="21">
        <v>0.0</v>
      </c>
      <c r="F752" s="21">
        <v>6305.61</v>
      </c>
      <c r="G752" s="21" t="s">
        <v>4767</v>
      </c>
      <c r="H752" s="21" t="s">
        <v>4767</v>
      </c>
      <c r="I752" s="21" t="s">
        <v>4774</v>
      </c>
    </row>
    <row r="753" ht="15.75" customHeight="1">
      <c r="A753" s="21" t="s">
        <v>3248</v>
      </c>
      <c r="B753" s="21">
        <v>2004.0</v>
      </c>
      <c r="C753" s="21" t="s">
        <v>4766</v>
      </c>
      <c r="D753" s="21">
        <v>27.0</v>
      </c>
      <c r="E753" s="21">
        <v>0.0</v>
      </c>
      <c r="F753" s="21">
        <v>6311.11</v>
      </c>
      <c r="G753" s="21" t="s">
        <v>4767</v>
      </c>
      <c r="H753" s="21" t="s">
        <v>4767</v>
      </c>
      <c r="I753" s="21" t="s">
        <v>4778</v>
      </c>
    </row>
    <row r="754" ht="15.75" customHeight="1">
      <c r="A754" s="21" t="s">
        <v>3246</v>
      </c>
      <c r="B754" s="21">
        <v>1985.0</v>
      </c>
      <c r="C754" s="21" t="s">
        <v>4770</v>
      </c>
      <c r="D754" s="21">
        <v>19.0</v>
      </c>
      <c r="E754" s="21">
        <v>2.0</v>
      </c>
      <c r="F754" s="21">
        <v>6311.95</v>
      </c>
      <c r="G754" s="21" t="s">
        <v>4767</v>
      </c>
      <c r="H754" s="21" t="s">
        <v>4771</v>
      </c>
      <c r="I754" s="21" t="s">
        <v>4778</v>
      </c>
    </row>
    <row r="755" ht="15.75" customHeight="1">
      <c r="A755" s="21" t="s">
        <v>3244</v>
      </c>
      <c r="B755" s="21">
        <v>1985.0</v>
      </c>
      <c r="C755" s="21" t="s">
        <v>4775</v>
      </c>
      <c r="D755" s="21">
        <v>15.0</v>
      </c>
      <c r="E755" s="21">
        <v>2.0</v>
      </c>
      <c r="F755" s="21">
        <v>6313.76</v>
      </c>
      <c r="G755" s="21" t="s">
        <v>4767</v>
      </c>
      <c r="H755" s="21" t="s">
        <v>4771</v>
      </c>
      <c r="I755" s="21" t="s">
        <v>4769</v>
      </c>
    </row>
    <row r="756" ht="15.75" customHeight="1">
      <c r="A756" s="21" t="s">
        <v>3242</v>
      </c>
      <c r="B756" s="21">
        <v>1990.0</v>
      </c>
      <c r="C756" s="21" t="s">
        <v>4776</v>
      </c>
      <c r="D756" s="21">
        <v>13.0</v>
      </c>
      <c r="E756" s="21">
        <v>3.0</v>
      </c>
      <c r="F756" s="21">
        <v>6334.34</v>
      </c>
      <c r="G756" s="21" t="s">
        <v>4767</v>
      </c>
      <c r="H756" s="21" t="s">
        <v>4767</v>
      </c>
      <c r="I756" s="21" t="s">
        <v>4784</v>
      </c>
    </row>
    <row r="757" ht="15.75" customHeight="1">
      <c r="A757" s="21" t="s">
        <v>3240</v>
      </c>
      <c r="B757" s="21">
        <v>1986.0</v>
      </c>
      <c r="C757" s="21" t="s">
        <v>4773</v>
      </c>
      <c r="D757" s="21">
        <v>25.0</v>
      </c>
      <c r="E757" s="21">
        <v>3.0</v>
      </c>
      <c r="F757" s="21">
        <v>6335.64</v>
      </c>
      <c r="G757" s="21" t="s">
        <v>4767</v>
      </c>
      <c r="H757" s="21" t="s">
        <v>4767</v>
      </c>
      <c r="I757" s="21" t="s">
        <v>4769</v>
      </c>
    </row>
    <row r="758" ht="15.75" customHeight="1">
      <c r="A758" s="21" t="s">
        <v>3238</v>
      </c>
      <c r="B758" s="21">
        <v>1983.0</v>
      </c>
      <c r="C758" s="21" t="s">
        <v>4777</v>
      </c>
      <c r="D758" s="21">
        <v>21.0</v>
      </c>
      <c r="E758" s="21">
        <v>2.0</v>
      </c>
      <c r="F758" s="21">
        <v>6338.08</v>
      </c>
      <c r="G758" s="21" t="s">
        <v>4767</v>
      </c>
      <c r="H758" s="21" t="s">
        <v>4771</v>
      </c>
      <c r="I758" s="21" t="s">
        <v>4769</v>
      </c>
    </row>
    <row r="759" ht="15.75" customHeight="1">
      <c r="A759" s="21" t="s">
        <v>3236</v>
      </c>
      <c r="B759" s="21">
        <v>1983.0</v>
      </c>
      <c r="C759" s="21" t="s">
        <v>4776</v>
      </c>
      <c r="D759" s="21">
        <v>19.0</v>
      </c>
      <c r="E759" s="21">
        <v>2.0</v>
      </c>
      <c r="F759" s="21">
        <v>6356.27</v>
      </c>
      <c r="G759" s="21" t="s">
        <v>4768</v>
      </c>
      <c r="H759" s="21" t="s">
        <v>4767</v>
      </c>
      <c r="I759" s="21" t="s">
        <v>4769</v>
      </c>
    </row>
    <row r="760" ht="15.75" customHeight="1">
      <c r="A760" s="21" t="s">
        <v>3234</v>
      </c>
      <c r="B760" s="21">
        <v>1980.0</v>
      </c>
      <c r="C760" s="21" t="s">
        <v>4777</v>
      </c>
      <c r="D760" s="21">
        <v>30.0</v>
      </c>
      <c r="E760" s="21">
        <v>0.0</v>
      </c>
      <c r="F760" s="21">
        <v>6358.78</v>
      </c>
      <c r="G760" s="21" t="s">
        <v>4767</v>
      </c>
      <c r="H760" s="21" t="s">
        <v>4771</v>
      </c>
      <c r="I760" s="21" t="s">
        <v>4774</v>
      </c>
    </row>
    <row r="761" ht="15.75" customHeight="1">
      <c r="A761" s="21" t="s">
        <v>3232</v>
      </c>
      <c r="B761" s="21">
        <v>1989.0</v>
      </c>
      <c r="C761" s="21" t="s">
        <v>4772</v>
      </c>
      <c r="D761" s="21">
        <v>24.0</v>
      </c>
      <c r="E761" s="21">
        <v>3.0</v>
      </c>
      <c r="F761" s="21">
        <v>6360.99</v>
      </c>
      <c r="G761" s="21" t="s">
        <v>4767</v>
      </c>
      <c r="H761" s="21" t="s">
        <v>4767</v>
      </c>
      <c r="I761" s="21" t="s">
        <v>4774</v>
      </c>
    </row>
    <row r="762" ht="15.75" customHeight="1">
      <c r="A762" s="21" t="s">
        <v>3230</v>
      </c>
      <c r="B762" s="21">
        <v>1996.0</v>
      </c>
      <c r="C762" s="21" t="s">
        <v>4766</v>
      </c>
      <c r="D762" s="21">
        <v>7.0</v>
      </c>
      <c r="E762" s="21">
        <v>0.0</v>
      </c>
      <c r="F762" s="21">
        <v>6361.47</v>
      </c>
      <c r="G762" s="21" t="s">
        <v>4767</v>
      </c>
      <c r="H762" s="21" t="s">
        <v>4768</v>
      </c>
      <c r="I762" s="21" t="s">
        <v>4787</v>
      </c>
    </row>
    <row r="763" ht="15.75" customHeight="1">
      <c r="A763" s="21" t="s">
        <v>3228</v>
      </c>
      <c r="B763" s="21">
        <v>1970.0</v>
      </c>
      <c r="C763" s="21" t="s">
        <v>4770</v>
      </c>
      <c r="D763" s="21">
        <v>9.0</v>
      </c>
      <c r="E763" s="21">
        <v>0.0</v>
      </c>
      <c r="F763" s="21">
        <v>6367.31</v>
      </c>
      <c r="G763" s="21" t="s">
        <v>4767</v>
      </c>
      <c r="H763" s="21" t="s">
        <v>4771</v>
      </c>
      <c r="I763" s="21" t="s">
        <v>4769</v>
      </c>
    </row>
    <row r="764" ht="15.75" customHeight="1">
      <c r="A764" s="21" t="s">
        <v>3226</v>
      </c>
      <c r="B764" s="21">
        <v>1984.0</v>
      </c>
      <c r="C764" s="21" t="s">
        <v>4776</v>
      </c>
      <c r="D764" s="21">
        <v>13.0</v>
      </c>
      <c r="E764" s="21">
        <v>1.0</v>
      </c>
      <c r="F764" s="21">
        <v>6373.56</v>
      </c>
      <c r="G764" s="21" t="s">
        <v>4767</v>
      </c>
      <c r="H764" s="21" t="s">
        <v>4771</v>
      </c>
      <c r="I764" s="21" t="s">
        <v>4774</v>
      </c>
    </row>
    <row r="765" ht="15.75" customHeight="1">
      <c r="A765" s="21" t="s">
        <v>3224</v>
      </c>
      <c r="B765" s="21">
        <v>1976.0</v>
      </c>
      <c r="C765" s="21" t="s">
        <v>4770</v>
      </c>
      <c r="D765" s="21">
        <v>18.0</v>
      </c>
      <c r="E765" s="21">
        <v>2.0</v>
      </c>
      <c r="F765" s="21">
        <v>6374.16</v>
      </c>
      <c r="G765" s="21" t="s">
        <v>4767</v>
      </c>
      <c r="H765" s="21" t="s">
        <v>4767</v>
      </c>
      <c r="I765" s="21" t="s">
        <v>4769</v>
      </c>
    </row>
    <row r="766" ht="15.75" customHeight="1">
      <c r="A766" s="21" t="s">
        <v>3222</v>
      </c>
      <c r="B766" s="21">
        <v>1982.0</v>
      </c>
      <c r="C766" s="21" t="s">
        <v>4776</v>
      </c>
      <c r="D766" s="21">
        <v>6.0</v>
      </c>
      <c r="E766" s="21">
        <v>1.0</v>
      </c>
      <c r="F766" s="21">
        <v>6389.38</v>
      </c>
      <c r="G766" s="21" t="s">
        <v>4771</v>
      </c>
      <c r="H766" s="21" t="s">
        <v>4767</v>
      </c>
      <c r="I766" s="21" t="s">
        <v>4774</v>
      </c>
    </row>
    <row r="767" ht="15.75" customHeight="1">
      <c r="A767" s="21" t="s">
        <v>3220</v>
      </c>
      <c r="B767" s="21">
        <v>1997.0</v>
      </c>
      <c r="C767" s="21" t="s">
        <v>4776</v>
      </c>
      <c r="D767" s="21">
        <v>16.0</v>
      </c>
      <c r="E767" s="21">
        <v>0.0</v>
      </c>
      <c r="F767" s="21">
        <v>6389.53</v>
      </c>
      <c r="G767" s="21" t="s">
        <v>4767</v>
      </c>
      <c r="H767" s="21" t="s">
        <v>4767</v>
      </c>
      <c r="I767" s="21" t="s">
        <v>4787</v>
      </c>
    </row>
    <row r="768" ht="15.75" customHeight="1">
      <c r="A768" s="21" t="s">
        <v>3218</v>
      </c>
      <c r="B768" s="21">
        <v>1982.0</v>
      </c>
      <c r="C768" s="21" t="s">
        <v>4777</v>
      </c>
      <c r="D768" s="21">
        <v>28.0</v>
      </c>
      <c r="E768" s="21">
        <v>1.0</v>
      </c>
      <c r="F768" s="21">
        <v>6393.6</v>
      </c>
      <c r="G768" s="21" t="s">
        <v>4767</v>
      </c>
      <c r="H768" s="21" t="s">
        <v>4771</v>
      </c>
      <c r="I768" s="21" t="s">
        <v>4774</v>
      </c>
    </row>
    <row r="769" ht="15.75" customHeight="1">
      <c r="A769" s="21" t="s">
        <v>3216</v>
      </c>
      <c r="B769" s="21">
        <v>1987.0</v>
      </c>
      <c r="C769" s="21" t="s">
        <v>4773</v>
      </c>
      <c r="D769" s="21">
        <v>9.0</v>
      </c>
      <c r="E769" s="21">
        <v>2.0</v>
      </c>
      <c r="F769" s="21">
        <v>6402.29</v>
      </c>
      <c r="G769" s="21" t="s">
        <v>4767</v>
      </c>
      <c r="H769" s="21" t="s">
        <v>4768</v>
      </c>
      <c r="I769" s="21" t="s">
        <v>4784</v>
      </c>
    </row>
    <row r="770" ht="15.75" customHeight="1">
      <c r="A770" s="21" t="s">
        <v>3214</v>
      </c>
      <c r="B770" s="21">
        <v>1985.0</v>
      </c>
      <c r="C770" s="21" t="s">
        <v>4775</v>
      </c>
      <c r="D770" s="21">
        <v>10.0</v>
      </c>
      <c r="E770" s="21">
        <v>2.0</v>
      </c>
      <c r="F770" s="21">
        <v>6406.41</v>
      </c>
      <c r="G770" s="21" t="s">
        <v>4771</v>
      </c>
      <c r="H770" s="21" t="s">
        <v>4768</v>
      </c>
      <c r="I770" s="21" t="s">
        <v>4786</v>
      </c>
    </row>
    <row r="771" ht="15.75" customHeight="1">
      <c r="A771" s="21" t="s">
        <v>3212</v>
      </c>
      <c r="B771" s="21">
        <v>1970.0</v>
      </c>
      <c r="C771" s="21" t="s">
        <v>4776</v>
      </c>
      <c r="D771" s="21">
        <v>20.0</v>
      </c>
      <c r="E771" s="21">
        <v>0.0</v>
      </c>
      <c r="F771" s="21">
        <v>6407.05</v>
      </c>
      <c r="G771" s="21" t="s">
        <v>4767</v>
      </c>
      <c r="H771" s="21" t="s">
        <v>4771</v>
      </c>
      <c r="I771" s="21" t="s">
        <v>4769</v>
      </c>
    </row>
    <row r="772" ht="15.75" customHeight="1">
      <c r="A772" s="21" t="s">
        <v>3210</v>
      </c>
      <c r="B772" s="21">
        <v>1971.0</v>
      </c>
      <c r="C772" s="21" t="s">
        <v>4776</v>
      </c>
      <c r="D772" s="21">
        <v>22.0</v>
      </c>
      <c r="E772" s="21">
        <v>0.0</v>
      </c>
      <c r="F772" s="21">
        <v>6412.34</v>
      </c>
      <c r="G772" s="21" t="s">
        <v>4767</v>
      </c>
      <c r="H772" s="21" t="s">
        <v>4768</v>
      </c>
      <c r="I772" s="21" t="s">
        <v>4769</v>
      </c>
    </row>
    <row r="773" ht="15.75" customHeight="1">
      <c r="A773" s="21" t="s">
        <v>3208</v>
      </c>
      <c r="B773" s="21">
        <v>1987.0</v>
      </c>
      <c r="C773" s="21" t="s">
        <v>4773</v>
      </c>
      <c r="D773" s="21">
        <v>4.0</v>
      </c>
      <c r="E773" s="21">
        <v>3.0</v>
      </c>
      <c r="F773" s="21">
        <v>6414.18</v>
      </c>
      <c r="G773" s="21" t="s">
        <v>4767</v>
      </c>
      <c r="H773" s="21" t="s">
        <v>4767</v>
      </c>
      <c r="I773" s="21" t="s">
        <v>4778</v>
      </c>
    </row>
    <row r="774" ht="15.75" customHeight="1">
      <c r="A774" s="21" t="s">
        <v>3206</v>
      </c>
      <c r="B774" s="21">
        <v>1976.0</v>
      </c>
      <c r="C774" s="21" t="s">
        <v>4775</v>
      </c>
      <c r="D774" s="21">
        <v>30.0</v>
      </c>
      <c r="E774" s="21">
        <v>2.0</v>
      </c>
      <c r="F774" s="21">
        <v>6417.28</v>
      </c>
      <c r="G774" s="21" t="s">
        <v>4767</v>
      </c>
      <c r="H774" s="21" t="s">
        <v>4768</v>
      </c>
      <c r="I774" s="21" t="s">
        <v>4769</v>
      </c>
    </row>
    <row r="775" ht="15.75" customHeight="1">
      <c r="A775" s="21" t="s">
        <v>3204</v>
      </c>
      <c r="B775" s="21">
        <v>1975.0</v>
      </c>
      <c r="C775" s="21" t="s">
        <v>4776</v>
      </c>
      <c r="D775" s="21">
        <v>5.0</v>
      </c>
      <c r="E775" s="21">
        <v>1.0</v>
      </c>
      <c r="F775" s="21">
        <v>6423.48</v>
      </c>
      <c r="G775" s="21" t="s">
        <v>4767</v>
      </c>
      <c r="H775" s="21" t="s">
        <v>4768</v>
      </c>
      <c r="I775" s="21" t="s">
        <v>4769</v>
      </c>
    </row>
    <row r="776" ht="15.75" customHeight="1">
      <c r="A776" s="21" t="s">
        <v>3202</v>
      </c>
      <c r="B776" s="21">
        <v>1985.0</v>
      </c>
      <c r="C776" s="21" t="s">
        <v>4766</v>
      </c>
      <c r="D776" s="21">
        <v>22.0</v>
      </c>
      <c r="E776" s="21">
        <v>3.0</v>
      </c>
      <c r="F776" s="21">
        <v>6435.62</v>
      </c>
      <c r="G776" s="21" t="s">
        <v>4768</v>
      </c>
      <c r="H776" s="21" t="s">
        <v>4767</v>
      </c>
      <c r="I776" s="21" t="s">
        <v>4769</v>
      </c>
    </row>
    <row r="777" ht="15.75" customHeight="1">
      <c r="A777" s="21" t="s">
        <v>3200</v>
      </c>
      <c r="B777" s="21">
        <v>1984.0</v>
      </c>
      <c r="C777" s="21" t="s">
        <v>4776</v>
      </c>
      <c r="D777" s="21">
        <v>26.0</v>
      </c>
      <c r="E777" s="21">
        <v>2.0</v>
      </c>
      <c r="F777" s="21">
        <v>6455.86</v>
      </c>
      <c r="G777" s="21" t="s">
        <v>4768</v>
      </c>
      <c r="H777" s="21" t="s">
        <v>4768</v>
      </c>
      <c r="I777" s="21" t="s">
        <v>4774</v>
      </c>
    </row>
    <row r="778" ht="15.75" customHeight="1">
      <c r="A778" s="21" t="s">
        <v>3198</v>
      </c>
      <c r="B778" s="21">
        <v>1984.0</v>
      </c>
      <c r="C778" s="21" t="s">
        <v>4770</v>
      </c>
      <c r="D778" s="21">
        <v>1.0</v>
      </c>
      <c r="E778" s="21">
        <v>2.0</v>
      </c>
      <c r="F778" s="21">
        <v>6457.84</v>
      </c>
      <c r="G778" s="21" t="s">
        <v>4767</v>
      </c>
      <c r="H778" s="21" t="s">
        <v>4768</v>
      </c>
      <c r="I778" s="21" t="s">
        <v>4774</v>
      </c>
    </row>
    <row r="779" ht="15.75" customHeight="1">
      <c r="A779" s="21" t="s">
        <v>3196</v>
      </c>
      <c r="B779" s="21">
        <v>1981.0</v>
      </c>
      <c r="C779" s="21" t="s">
        <v>4766</v>
      </c>
      <c r="D779" s="21">
        <v>27.0</v>
      </c>
      <c r="E779" s="21">
        <v>1.0</v>
      </c>
      <c r="F779" s="21">
        <v>6473.15</v>
      </c>
      <c r="G779" s="21" t="s">
        <v>4767</v>
      </c>
      <c r="H779" s="21" t="s">
        <v>4767</v>
      </c>
      <c r="I779" s="21" t="s">
        <v>4769</v>
      </c>
    </row>
    <row r="780" ht="15.75" customHeight="1">
      <c r="A780" s="21" t="s">
        <v>3194</v>
      </c>
      <c r="B780" s="21">
        <v>1980.0</v>
      </c>
      <c r="C780" s="21" t="s">
        <v>4772</v>
      </c>
      <c r="D780" s="21">
        <v>8.0</v>
      </c>
      <c r="E780" s="21">
        <v>0.0</v>
      </c>
      <c r="F780" s="21">
        <v>6474.01</v>
      </c>
      <c r="G780" s="21" t="s">
        <v>4767</v>
      </c>
      <c r="H780" s="21" t="s">
        <v>4768</v>
      </c>
      <c r="I780" s="21" t="s">
        <v>4778</v>
      </c>
    </row>
    <row r="781" ht="15.75" customHeight="1">
      <c r="A781" s="21" t="s">
        <v>3192</v>
      </c>
      <c r="B781" s="21">
        <v>1970.0</v>
      </c>
      <c r="C781" s="21" t="s">
        <v>4775</v>
      </c>
      <c r="D781" s="21">
        <v>1.0</v>
      </c>
      <c r="E781" s="21">
        <v>0.0</v>
      </c>
      <c r="F781" s="21">
        <v>6481.67</v>
      </c>
      <c r="G781" s="21" t="s">
        <v>4767</v>
      </c>
      <c r="H781" s="21" t="s">
        <v>4767</v>
      </c>
      <c r="I781" s="21" t="s">
        <v>4769</v>
      </c>
    </row>
    <row r="782" ht="15.75" customHeight="1">
      <c r="A782" s="21" t="s">
        <v>3190</v>
      </c>
      <c r="B782" s="21">
        <v>1982.0</v>
      </c>
      <c r="C782" s="21" t="s">
        <v>4777</v>
      </c>
      <c r="D782" s="21">
        <v>9.0</v>
      </c>
      <c r="E782" s="21">
        <v>1.0</v>
      </c>
      <c r="F782" s="21">
        <v>6496.89</v>
      </c>
      <c r="G782" s="21" t="s">
        <v>4767</v>
      </c>
      <c r="H782" s="21" t="s">
        <v>4768</v>
      </c>
      <c r="I782" s="21" t="s">
        <v>4778</v>
      </c>
    </row>
    <row r="783" ht="15.75" customHeight="1">
      <c r="A783" s="21" t="s">
        <v>3188</v>
      </c>
      <c r="B783" s="21">
        <v>1982.0</v>
      </c>
      <c r="C783" s="21" t="s">
        <v>4776</v>
      </c>
      <c r="D783" s="21">
        <v>28.0</v>
      </c>
      <c r="E783" s="21">
        <v>1.0</v>
      </c>
      <c r="F783" s="21">
        <v>6500.24</v>
      </c>
      <c r="G783" s="21" t="s">
        <v>4767</v>
      </c>
      <c r="H783" s="21" t="s">
        <v>4767</v>
      </c>
      <c r="I783" s="21" t="s">
        <v>4769</v>
      </c>
    </row>
    <row r="784" ht="15.75" customHeight="1">
      <c r="A784" s="21" t="s">
        <v>3186</v>
      </c>
      <c r="B784" s="21">
        <v>1994.0</v>
      </c>
      <c r="C784" s="21" t="s">
        <v>4766</v>
      </c>
      <c r="D784" s="21">
        <v>7.0</v>
      </c>
      <c r="E784" s="21">
        <v>0.0</v>
      </c>
      <c r="F784" s="21">
        <v>6512.24</v>
      </c>
      <c r="G784" s="21" t="s">
        <v>4767</v>
      </c>
      <c r="H784" s="21" t="s">
        <v>4771</v>
      </c>
      <c r="I784" s="21" t="s">
        <v>4787</v>
      </c>
    </row>
    <row r="785" ht="15.75" customHeight="1">
      <c r="A785" s="21" t="s">
        <v>3184</v>
      </c>
      <c r="B785" s="21">
        <v>1976.0</v>
      </c>
      <c r="C785" s="21" t="s">
        <v>4777</v>
      </c>
      <c r="D785" s="21">
        <v>23.0</v>
      </c>
      <c r="E785" s="21">
        <v>2.0</v>
      </c>
      <c r="F785" s="21">
        <v>6529.21</v>
      </c>
      <c r="G785" s="21" t="s">
        <v>4767</v>
      </c>
      <c r="H785" s="21" t="s">
        <v>4771</v>
      </c>
      <c r="I785" s="21" t="s">
        <v>4769</v>
      </c>
    </row>
    <row r="786" ht="15.75" customHeight="1">
      <c r="A786" s="21" t="s">
        <v>3182</v>
      </c>
      <c r="B786" s="21">
        <v>1982.0</v>
      </c>
      <c r="C786" s="21" t="s">
        <v>4776</v>
      </c>
      <c r="D786" s="21">
        <v>12.0</v>
      </c>
      <c r="E786" s="21">
        <v>3.0</v>
      </c>
      <c r="F786" s="21">
        <v>6532.04</v>
      </c>
      <c r="G786" s="21" t="s">
        <v>4767</v>
      </c>
      <c r="H786" s="21" t="s">
        <v>4771</v>
      </c>
      <c r="I786" s="21" t="s">
        <v>4769</v>
      </c>
    </row>
    <row r="787" ht="15.75" customHeight="1">
      <c r="A787" s="21" t="s">
        <v>3180</v>
      </c>
      <c r="B787" s="21">
        <v>1982.0</v>
      </c>
      <c r="C787" s="21" t="s">
        <v>4777</v>
      </c>
      <c r="D787" s="21">
        <v>2.0</v>
      </c>
      <c r="E787" s="21">
        <v>3.0</v>
      </c>
      <c r="F787" s="21">
        <v>6536.68</v>
      </c>
      <c r="G787" s="21" t="s">
        <v>4767</v>
      </c>
      <c r="H787" s="21" t="s">
        <v>4767</v>
      </c>
      <c r="I787" s="21" t="s">
        <v>4774</v>
      </c>
    </row>
    <row r="788" ht="15.75" customHeight="1">
      <c r="A788" s="21" t="s">
        <v>3178</v>
      </c>
      <c r="B788" s="21">
        <v>1969.0</v>
      </c>
      <c r="C788" s="21" t="s">
        <v>4775</v>
      </c>
      <c r="D788" s="21">
        <v>3.0</v>
      </c>
      <c r="E788" s="21">
        <v>0.0</v>
      </c>
      <c r="F788" s="21">
        <v>6546.16</v>
      </c>
      <c r="G788" s="21" t="s">
        <v>4767</v>
      </c>
      <c r="H788" s="21" t="s">
        <v>4768</v>
      </c>
      <c r="I788" s="21" t="s">
        <v>4769</v>
      </c>
    </row>
    <row r="789" ht="15.75" customHeight="1">
      <c r="A789" s="21" t="s">
        <v>3176</v>
      </c>
      <c r="B789" s="21">
        <v>1986.0</v>
      </c>
      <c r="C789" s="21" t="s">
        <v>4775</v>
      </c>
      <c r="D789" s="21">
        <v>18.0</v>
      </c>
      <c r="E789" s="21">
        <v>3.0</v>
      </c>
      <c r="F789" s="21">
        <v>6548.2</v>
      </c>
      <c r="G789" s="21" t="s">
        <v>4767</v>
      </c>
      <c r="H789" s="21" t="s">
        <v>4768</v>
      </c>
      <c r="I789" s="21" t="s">
        <v>4774</v>
      </c>
    </row>
    <row r="790" ht="15.75" customHeight="1">
      <c r="A790" s="21" t="s">
        <v>3174</v>
      </c>
      <c r="B790" s="21">
        <v>1989.0</v>
      </c>
      <c r="C790" s="21" t="s">
        <v>4776</v>
      </c>
      <c r="D790" s="21">
        <v>6.0</v>
      </c>
      <c r="E790" s="21">
        <v>3.0</v>
      </c>
      <c r="F790" s="21">
        <v>6551.75</v>
      </c>
      <c r="G790" s="21" t="s">
        <v>4767</v>
      </c>
      <c r="H790" s="21" t="s">
        <v>4767</v>
      </c>
      <c r="I790" s="21" t="s">
        <v>4784</v>
      </c>
    </row>
    <row r="791" ht="15.75" customHeight="1">
      <c r="A791" s="21" t="s">
        <v>3172</v>
      </c>
      <c r="B791" s="21">
        <v>1968.0</v>
      </c>
      <c r="C791" s="21" t="s">
        <v>4775</v>
      </c>
      <c r="D791" s="21">
        <v>11.0</v>
      </c>
      <c r="E791" s="21">
        <v>0.0</v>
      </c>
      <c r="F791" s="21">
        <v>6552.01</v>
      </c>
      <c r="G791" s="21" t="s">
        <v>4768</v>
      </c>
      <c r="H791" s="21" t="s">
        <v>4767</v>
      </c>
      <c r="I791" s="21" t="s">
        <v>4769</v>
      </c>
    </row>
    <row r="792" ht="15.75" customHeight="1">
      <c r="A792" s="21" t="s">
        <v>3170</v>
      </c>
      <c r="B792" s="21">
        <v>1984.0</v>
      </c>
      <c r="C792" s="21" t="s">
        <v>4773</v>
      </c>
      <c r="D792" s="21">
        <v>20.0</v>
      </c>
      <c r="E792" s="21">
        <v>1.0</v>
      </c>
      <c r="F792" s="21">
        <v>6555.07</v>
      </c>
      <c r="G792" s="21" t="s">
        <v>4767</v>
      </c>
      <c r="H792" s="21" t="s">
        <v>4767</v>
      </c>
      <c r="I792" s="21" t="s">
        <v>4784</v>
      </c>
    </row>
    <row r="793" ht="15.75" customHeight="1">
      <c r="A793" s="21" t="s">
        <v>3168</v>
      </c>
      <c r="B793" s="21">
        <v>1981.0</v>
      </c>
      <c r="C793" s="21" t="s">
        <v>4766</v>
      </c>
      <c r="D793" s="21">
        <v>20.0</v>
      </c>
      <c r="E793" s="21">
        <v>0.0</v>
      </c>
      <c r="F793" s="21">
        <v>6571.02</v>
      </c>
      <c r="G793" s="21" t="s">
        <v>4767</v>
      </c>
      <c r="H793" s="21" t="s">
        <v>4771</v>
      </c>
      <c r="I793" s="21" t="s">
        <v>4774</v>
      </c>
    </row>
    <row r="794" ht="15.75" customHeight="1">
      <c r="A794" s="21" t="s">
        <v>3166</v>
      </c>
      <c r="B794" s="21">
        <v>1984.0</v>
      </c>
      <c r="C794" s="21" t="s">
        <v>4777</v>
      </c>
      <c r="D794" s="21">
        <v>5.0</v>
      </c>
      <c r="E794" s="21">
        <v>2.0</v>
      </c>
      <c r="F794" s="21">
        <v>6571.54</v>
      </c>
      <c r="G794" s="21" t="s">
        <v>4767</v>
      </c>
      <c r="H794" s="21" t="s">
        <v>4768</v>
      </c>
      <c r="I794" s="21" t="s">
        <v>4778</v>
      </c>
    </row>
    <row r="795" ht="15.75" customHeight="1">
      <c r="A795" s="21" t="s">
        <v>3164</v>
      </c>
      <c r="B795" s="21">
        <v>1982.0</v>
      </c>
      <c r="C795" s="21" t="s">
        <v>4770</v>
      </c>
      <c r="D795" s="21">
        <v>22.0</v>
      </c>
      <c r="E795" s="21">
        <v>2.0</v>
      </c>
      <c r="F795" s="21">
        <v>6593.51</v>
      </c>
      <c r="G795" s="21" t="s">
        <v>4767</v>
      </c>
      <c r="H795" s="21" t="s">
        <v>4771</v>
      </c>
      <c r="I795" s="21" t="s">
        <v>4769</v>
      </c>
    </row>
    <row r="796" ht="15.75" customHeight="1">
      <c r="A796" s="21" t="s">
        <v>3162</v>
      </c>
      <c r="B796" s="21">
        <v>1982.0</v>
      </c>
      <c r="C796" s="21" t="s">
        <v>4775</v>
      </c>
      <c r="D796" s="21">
        <v>29.0</v>
      </c>
      <c r="E796" s="21">
        <v>1.0</v>
      </c>
      <c r="F796" s="21">
        <v>6600.21</v>
      </c>
      <c r="G796" s="21" t="s">
        <v>4768</v>
      </c>
      <c r="H796" s="21" t="s">
        <v>4767</v>
      </c>
      <c r="I796" s="21" t="s">
        <v>4781</v>
      </c>
    </row>
    <row r="797" ht="15.75" customHeight="1">
      <c r="A797" s="21" t="s">
        <v>3160</v>
      </c>
      <c r="B797" s="21">
        <v>1982.0</v>
      </c>
      <c r="C797" s="21" t="s">
        <v>4770</v>
      </c>
      <c r="D797" s="21">
        <v>7.0</v>
      </c>
      <c r="E797" s="21">
        <v>2.0</v>
      </c>
      <c r="F797" s="21">
        <v>6600.36</v>
      </c>
      <c r="G797" s="21" t="s">
        <v>4767</v>
      </c>
      <c r="H797" s="21" t="s">
        <v>4768</v>
      </c>
      <c r="I797" s="21" t="s">
        <v>4778</v>
      </c>
    </row>
    <row r="798" ht="15.75" customHeight="1">
      <c r="A798" s="21" t="s">
        <v>3158</v>
      </c>
      <c r="B798" s="21">
        <v>1982.0</v>
      </c>
      <c r="C798" s="21" t="s">
        <v>4776</v>
      </c>
      <c r="D798" s="21">
        <v>28.0</v>
      </c>
      <c r="E798" s="21">
        <v>1.0</v>
      </c>
      <c r="F798" s="21">
        <v>6610.11</v>
      </c>
      <c r="G798" s="21" t="s">
        <v>4768</v>
      </c>
      <c r="H798" s="21" t="s">
        <v>4767</v>
      </c>
      <c r="I798" s="21" t="s">
        <v>4779</v>
      </c>
    </row>
    <row r="799" ht="15.75" customHeight="1">
      <c r="A799" s="21" t="s">
        <v>3156</v>
      </c>
      <c r="B799" s="21">
        <v>1973.0</v>
      </c>
      <c r="C799" s="21" t="s">
        <v>4776</v>
      </c>
      <c r="D799" s="21">
        <v>29.0</v>
      </c>
      <c r="E799" s="21">
        <v>0.0</v>
      </c>
      <c r="F799" s="21">
        <v>6630.31</v>
      </c>
      <c r="G799" s="21" t="s">
        <v>4767</v>
      </c>
      <c r="H799" s="21" t="s">
        <v>4771</v>
      </c>
      <c r="I799" s="21" t="s">
        <v>4769</v>
      </c>
    </row>
    <row r="800" ht="15.75" customHeight="1">
      <c r="A800" s="21" t="s">
        <v>3154</v>
      </c>
      <c r="B800" s="21">
        <v>2003.0</v>
      </c>
      <c r="C800" s="21" t="s">
        <v>4773</v>
      </c>
      <c r="D800" s="21">
        <v>4.0</v>
      </c>
      <c r="E800" s="21">
        <v>0.0</v>
      </c>
      <c r="F800" s="21">
        <v>6638.16</v>
      </c>
      <c r="G800" s="21" t="s">
        <v>4767</v>
      </c>
      <c r="H800" s="21" t="s">
        <v>4771</v>
      </c>
      <c r="I800" s="21" t="s">
        <v>4774</v>
      </c>
    </row>
    <row r="801" ht="15.75" customHeight="1">
      <c r="A801" s="21" t="s">
        <v>3152</v>
      </c>
      <c r="B801" s="21">
        <v>1990.0</v>
      </c>
      <c r="C801" s="21" t="s">
        <v>4772</v>
      </c>
      <c r="D801" s="21">
        <v>6.0</v>
      </c>
      <c r="E801" s="21">
        <v>3.0</v>
      </c>
      <c r="F801" s="21">
        <v>6639.3</v>
      </c>
      <c r="G801" s="21" t="s">
        <v>4767</v>
      </c>
      <c r="H801" s="21" t="s">
        <v>4767</v>
      </c>
      <c r="I801" s="21" t="s">
        <v>4787</v>
      </c>
    </row>
    <row r="802" ht="15.75" customHeight="1">
      <c r="A802" s="21" t="s">
        <v>3150</v>
      </c>
      <c r="B802" s="21">
        <v>1984.0</v>
      </c>
      <c r="C802" s="21" t="s">
        <v>4775</v>
      </c>
      <c r="D802" s="21">
        <v>8.0</v>
      </c>
      <c r="E802" s="21">
        <v>2.0</v>
      </c>
      <c r="F802" s="21">
        <v>6640.54</v>
      </c>
      <c r="G802" s="21" t="s">
        <v>4767</v>
      </c>
      <c r="H802" s="21" t="s">
        <v>4768</v>
      </c>
      <c r="I802" s="21" t="s">
        <v>4780</v>
      </c>
    </row>
    <row r="803" ht="15.75" customHeight="1">
      <c r="A803" s="21" t="s">
        <v>3148</v>
      </c>
      <c r="B803" s="21">
        <v>1970.0</v>
      </c>
      <c r="C803" s="21" t="s">
        <v>4770</v>
      </c>
      <c r="D803" s="21">
        <v>8.0</v>
      </c>
      <c r="E803" s="21">
        <v>0.0</v>
      </c>
      <c r="F803" s="21">
        <v>6651.26</v>
      </c>
      <c r="G803" s="21" t="s">
        <v>4767</v>
      </c>
      <c r="H803" s="21" t="s">
        <v>4768</v>
      </c>
      <c r="I803" s="21" t="s">
        <v>4769</v>
      </c>
    </row>
    <row r="804" ht="15.75" customHeight="1">
      <c r="A804" s="21" t="s">
        <v>3146</v>
      </c>
      <c r="B804" s="21">
        <v>1984.0</v>
      </c>
      <c r="C804" s="21" t="s">
        <v>4766</v>
      </c>
      <c r="D804" s="21">
        <v>1.0</v>
      </c>
      <c r="E804" s="21">
        <v>3.0</v>
      </c>
      <c r="F804" s="21">
        <v>6652.53</v>
      </c>
      <c r="G804" s="21" t="s">
        <v>4768</v>
      </c>
      <c r="H804" s="21" t="s">
        <v>4767</v>
      </c>
      <c r="I804" s="21" t="s">
        <v>4769</v>
      </c>
    </row>
    <row r="805" ht="15.75" customHeight="1">
      <c r="A805" s="21" t="s">
        <v>3144</v>
      </c>
      <c r="B805" s="21">
        <v>1989.0</v>
      </c>
      <c r="C805" s="21" t="s">
        <v>4770</v>
      </c>
      <c r="D805" s="21">
        <v>19.0</v>
      </c>
      <c r="E805" s="21">
        <v>5.0</v>
      </c>
      <c r="F805" s="21">
        <v>6653.79</v>
      </c>
      <c r="G805" s="21" t="s">
        <v>4767</v>
      </c>
      <c r="H805" s="21" t="s">
        <v>4771</v>
      </c>
      <c r="I805" s="21" t="s">
        <v>4769</v>
      </c>
    </row>
    <row r="806" ht="15.75" customHeight="1">
      <c r="A806" s="21" t="s">
        <v>3142</v>
      </c>
      <c r="B806" s="21">
        <v>1982.0</v>
      </c>
      <c r="C806" s="21" t="s">
        <v>4773</v>
      </c>
      <c r="D806" s="21">
        <v>27.0</v>
      </c>
      <c r="E806" s="21">
        <v>3.0</v>
      </c>
      <c r="F806" s="21">
        <v>6664.32</v>
      </c>
      <c r="G806" s="21" t="s">
        <v>4767</v>
      </c>
      <c r="H806" s="21" t="s">
        <v>4767</v>
      </c>
      <c r="I806" s="21" t="s">
        <v>4769</v>
      </c>
    </row>
    <row r="807" ht="15.75" customHeight="1">
      <c r="A807" s="21" t="s">
        <v>3140</v>
      </c>
      <c r="B807" s="21">
        <v>1981.0</v>
      </c>
      <c r="C807" s="21" t="s">
        <v>4773</v>
      </c>
      <c r="D807" s="21">
        <v>17.0</v>
      </c>
      <c r="E807" s="21">
        <v>1.0</v>
      </c>
      <c r="F807" s="21">
        <v>6664.69</v>
      </c>
      <c r="G807" s="21" t="s">
        <v>4768</v>
      </c>
      <c r="H807" s="21" t="s">
        <v>4771</v>
      </c>
      <c r="I807" s="21" t="s">
        <v>4774</v>
      </c>
    </row>
    <row r="808" ht="15.75" customHeight="1">
      <c r="A808" s="21" t="s">
        <v>3138</v>
      </c>
      <c r="B808" s="21">
        <v>1989.0</v>
      </c>
      <c r="C808" s="21" t="s">
        <v>4777</v>
      </c>
      <c r="D808" s="21">
        <v>20.0</v>
      </c>
      <c r="E808" s="21">
        <v>5.0</v>
      </c>
      <c r="F808" s="21">
        <v>6666.24</v>
      </c>
      <c r="G808" s="21" t="s">
        <v>4768</v>
      </c>
      <c r="H808" s="21" t="s">
        <v>4771</v>
      </c>
      <c r="I808" s="21" t="s">
        <v>4778</v>
      </c>
    </row>
    <row r="809" ht="15.75" customHeight="1">
      <c r="A809" s="21" t="s">
        <v>3136</v>
      </c>
      <c r="B809" s="21">
        <v>1985.0</v>
      </c>
      <c r="C809" s="21" t="s">
        <v>4766</v>
      </c>
      <c r="D809" s="21">
        <v>9.0</v>
      </c>
      <c r="E809" s="21">
        <v>2.0</v>
      </c>
      <c r="F809" s="21">
        <v>6686.43</v>
      </c>
      <c r="G809" s="21" t="s">
        <v>4767</v>
      </c>
      <c r="H809" s="21" t="s">
        <v>4768</v>
      </c>
      <c r="I809" s="21" t="s">
        <v>4774</v>
      </c>
    </row>
    <row r="810" ht="15.75" customHeight="1">
      <c r="A810" s="21" t="s">
        <v>3134</v>
      </c>
      <c r="B810" s="21">
        <v>1968.0</v>
      </c>
      <c r="C810" s="21" t="s">
        <v>4766</v>
      </c>
      <c r="D810" s="21">
        <v>13.0</v>
      </c>
      <c r="E810" s="21">
        <v>0.0</v>
      </c>
      <c r="F810" s="21">
        <v>6700.56</v>
      </c>
      <c r="G810" s="21" t="s">
        <v>4768</v>
      </c>
      <c r="H810" s="21" t="s">
        <v>4771</v>
      </c>
      <c r="I810" s="21" t="s">
        <v>4774</v>
      </c>
    </row>
    <row r="811" ht="15.75" customHeight="1">
      <c r="A811" s="21" t="s">
        <v>3132</v>
      </c>
      <c r="B811" s="21">
        <v>1971.0</v>
      </c>
      <c r="C811" s="21" t="s">
        <v>4775</v>
      </c>
      <c r="D811" s="21">
        <v>12.0</v>
      </c>
      <c r="E811" s="21">
        <v>0.0</v>
      </c>
      <c r="F811" s="21">
        <v>6706.47</v>
      </c>
      <c r="G811" s="21" t="s">
        <v>4767</v>
      </c>
      <c r="H811" s="21" t="s">
        <v>4771</v>
      </c>
      <c r="I811" s="21" t="s">
        <v>4769</v>
      </c>
    </row>
    <row r="812" ht="15.75" customHeight="1">
      <c r="A812" s="21" t="s">
        <v>3130</v>
      </c>
      <c r="B812" s="21">
        <v>1983.0</v>
      </c>
      <c r="C812" s="21" t="s">
        <v>4772</v>
      </c>
      <c r="D812" s="21">
        <v>12.0</v>
      </c>
      <c r="E812" s="21">
        <v>2.0</v>
      </c>
      <c r="F812" s="21">
        <v>6710.19</v>
      </c>
      <c r="G812" s="21" t="s">
        <v>4768</v>
      </c>
      <c r="H812" s="21" t="s">
        <v>4768</v>
      </c>
      <c r="I812" s="21" t="s">
        <v>4774</v>
      </c>
    </row>
    <row r="813" ht="15.75" customHeight="1">
      <c r="A813" s="21" t="s">
        <v>3128</v>
      </c>
      <c r="B813" s="21">
        <v>1994.0</v>
      </c>
      <c r="C813" s="21" t="s">
        <v>4772</v>
      </c>
      <c r="D813" s="21">
        <v>13.0</v>
      </c>
      <c r="E813" s="21">
        <v>0.0</v>
      </c>
      <c r="F813" s="21">
        <v>6721.37</v>
      </c>
      <c r="G813" s="21" t="s">
        <v>4767</v>
      </c>
      <c r="H813" s="21" t="s">
        <v>4771</v>
      </c>
      <c r="I813" s="21" t="s">
        <v>4774</v>
      </c>
    </row>
    <row r="814" ht="15.75" customHeight="1">
      <c r="A814" s="21" t="s">
        <v>3126</v>
      </c>
      <c r="B814" s="21">
        <v>1978.0</v>
      </c>
      <c r="C814" s="21" t="s">
        <v>4777</v>
      </c>
      <c r="D814" s="21">
        <v>21.0</v>
      </c>
      <c r="E814" s="21">
        <v>2.0</v>
      </c>
      <c r="F814" s="21">
        <v>6737.98</v>
      </c>
      <c r="G814" s="21" t="s">
        <v>4767</v>
      </c>
      <c r="H814" s="21" t="s">
        <v>4768</v>
      </c>
      <c r="I814" s="21" t="s">
        <v>4769</v>
      </c>
    </row>
    <row r="815" ht="15.75" customHeight="1">
      <c r="A815" s="21" t="s">
        <v>3124</v>
      </c>
      <c r="B815" s="21">
        <v>1968.0</v>
      </c>
      <c r="C815" s="21" t="s">
        <v>4766</v>
      </c>
      <c r="D815" s="21">
        <v>18.0</v>
      </c>
      <c r="E815" s="21">
        <v>0.0</v>
      </c>
      <c r="F815" s="21">
        <v>6738.84</v>
      </c>
      <c r="G815" s="21" t="s">
        <v>4768</v>
      </c>
      <c r="H815" s="21" t="s">
        <v>4771</v>
      </c>
      <c r="I815" s="21" t="s">
        <v>4774</v>
      </c>
    </row>
    <row r="816" ht="15.75" customHeight="1">
      <c r="A816" s="21" t="s">
        <v>3122</v>
      </c>
      <c r="B816" s="21">
        <v>1986.0</v>
      </c>
      <c r="C816" s="21" t="s">
        <v>4776</v>
      </c>
      <c r="D816" s="21">
        <v>7.0</v>
      </c>
      <c r="E816" s="21">
        <v>3.0</v>
      </c>
      <c r="F816" s="21">
        <v>6746.74</v>
      </c>
      <c r="G816" s="21" t="s">
        <v>4768</v>
      </c>
      <c r="H816" s="21" t="s">
        <v>4767</v>
      </c>
      <c r="I816" s="21" t="s">
        <v>4781</v>
      </c>
    </row>
    <row r="817" ht="15.75" customHeight="1">
      <c r="A817" s="21" t="s">
        <v>3120</v>
      </c>
      <c r="B817" s="21">
        <v>1986.0</v>
      </c>
      <c r="C817" s="21" t="s">
        <v>4772</v>
      </c>
      <c r="D817" s="21">
        <v>5.0</v>
      </c>
      <c r="E817" s="21">
        <v>3.0</v>
      </c>
      <c r="F817" s="21">
        <v>6748.59</v>
      </c>
      <c r="G817" s="21" t="s">
        <v>4768</v>
      </c>
      <c r="H817" s="21" t="s">
        <v>4771</v>
      </c>
      <c r="I817" s="21" t="s">
        <v>4781</v>
      </c>
    </row>
    <row r="818" ht="15.75" customHeight="1">
      <c r="A818" s="21" t="s">
        <v>3118</v>
      </c>
      <c r="B818" s="21">
        <v>1970.0</v>
      </c>
      <c r="C818" s="21" t="s">
        <v>4772</v>
      </c>
      <c r="D818" s="21">
        <v>17.0</v>
      </c>
      <c r="E818" s="21">
        <v>0.0</v>
      </c>
      <c r="F818" s="21">
        <v>6749.63</v>
      </c>
      <c r="G818" s="21" t="s">
        <v>4767</v>
      </c>
      <c r="H818" s="21" t="s">
        <v>4771</v>
      </c>
      <c r="I818" s="21" t="s">
        <v>4769</v>
      </c>
    </row>
    <row r="819" ht="15.75" customHeight="1">
      <c r="A819" s="21" t="s">
        <v>3116</v>
      </c>
      <c r="B819" s="21">
        <v>1966.0</v>
      </c>
      <c r="C819" s="21" t="s">
        <v>4775</v>
      </c>
      <c r="D819" s="21">
        <v>9.0</v>
      </c>
      <c r="E819" s="21">
        <v>0.0</v>
      </c>
      <c r="F819" s="21">
        <v>6750.27</v>
      </c>
      <c r="G819" s="21" t="s">
        <v>4768</v>
      </c>
      <c r="H819" s="21" t="s">
        <v>4767</v>
      </c>
      <c r="I819" s="21" t="s">
        <v>4769</v>
      </c>
    </row>
    <row r="820" ht="15.75" customHeight="1">
      <c r="A820" s="21" t="s">
        <v>3114</v>
      </c>
      <c r="B820" s="21">
        <v>1988.0</v>
      </c>
      <c r="C820" s="21" t="s">
        <v>4777</v>
      </c>
      <c r="D820" s="21">
        <v>10.0</v>
      </c>
      <c r="E820" s="21">
        <v>3.0</v>
      </c>
      <c r="F820" s="21">
        <v>6753.04</v>
      </c>
      <c r="G820" s="21" t="s">
        <v>4767</v>
      </c>
      <c r="H820" s="21" t="s">
        <v>4767</v>
      </c>
      <c r="I820" s="21" t="s">
        <v>4784</v>
      </c>
    </row>
    <row r="821" ht="15.75" customHeight="1">
      <c r="A821" s="21" t="s">
        <v>3112</v>
      </c>
      <c r="B821" s="21">
        <v>1981.0</v>
      </c>
      <c r="C821" s="21" t="s">
        <v>4773</v>
      </c>
      <c r="D821" s="21">
        <v>21.0</v>
      </c>
      <c r="E821" s="21">
        <v>1.0</v>
      </c>
      <c r="F821" s="21">
        <v>6770.19</v>
      </c>
      <c r="G821" s="21" t="s">
        <v>4767</v>
      </c>
      <c r="H821" s="21" t="s">
        <v>4768</v>
      </c>
      <c r="I821" s="21" t="s">
        <v>4769</v>
      </c>
    </row>
    <row r="822" ht="15.75" customHeight="1">
      <c r="A822" s="21" t="s">
        <v>3110</v>
      </c>
      <c r="B822" s="21">
        <v>1981.0</v>
      </c>
      <c r="C822" s="21" t="s">
        <v>4773</v>
      </c>
      <c r="D822" s="21">
        <v>3.0</v>
      </c>
      <c r="E822" s="21">
        <v>1.0</v>
      </c>
      <c r="F822" s="21">
        <v>6775.96</v>
      </c>
      <c r="G822" s="21" t="s">
        <v>4767</v>
      </c>
      <c r="H822" s="21" t="s">
        <v>4768</v>
      </c>
      <c r="I822" s="21" t="s">
        <v>4778</v>
      </c>
    </row>
    <row r="823" ht="15.75" customHeight="1">
      <c r="A823" s="21" t="s">
        <v>3108</v>
      </c>
      <c r="B823" s="21">
        <v>1981.0</v>
      </c>
      <c r="C823" s="21" t="s">
        <v>4777</v>
      </c>
      <c r="D823" s="21">
        <v>8.0</v>
      </c>
      <c r="E823" s="21">
        <v>1.0</v>
      </c>
      <c r="F823" s="21">
        <v>6781.35</v>
      </c>
      <c r="G823" s="21" t="s">
        <v>4767</v>
      </c>
      <c r="H823" s="21" t="s">
        <v>4771</v>
      </c>
      <c r="I823" s="21" t="s">
        <v>4769</v>
      </c>
    </row>
    <row r="824" ht="15.75" customHeight="1">
      <c r="A824" s="21" t="s">
        <v>3106</v>
      </c>
      <c r="B824" s="21">
        <v>1980.0</v>
      </c>
      <c r="C824" s="21" t="s">
        <v>4770</v>
      </c>
      <c r="D824" s="21">
        <v>23.0</v>
      </c>
      <c r="E824" s="21">
        <v>2.0</v>
      </c>
      <c r="F824" s="21">
        <v>6781.52</v>
      </c>
      <c r="G824" s="21" t="s">
        <v>4767</v>
      </c>
      <c r="H824" s="21" t="s">
        <v>4767</v>
      </c>
      <c r="I824" s="21" t="s">
        <v>4769</v>
      </c>
    </row>
    <row r="825" ht="15.75" customHeight="1">
      <c r="A825" s="21" t="s">
        <v>3104</v>
      </c>
      <c r="B825" s="21">
        <v>1985.0</v>
      </c>
      <c r="C825" s="21" t="s">
        <v>4775</v>
      </c>
      <c r="D825" s="21">
        <v>24.0</v>
      </c>
      <c r="E825" s="21">
        <v>3.0</v>
      </c>
      <c r="F825" s="21">
        <v>6796.86</v>
      </c>
      <c r="G825" s="21" t="s">
        <v>4768</v>
      </c>
      <c r="H825" s="21" t="s">
        <v>4768</v>
      </c>
      <c r="I825" s="21" t="s">
        <v>4774</v>
      </c>
    </row>
    <row r="826" ht="15.75" customHeight="1">
      <c r="A826" s="21" t="s">
        <v>3102</v>
      </c>
      <c r="B826" s="21">
        <v>1991.0</v>
      </c>
      <c r="C826" s="21" t="s">
        <v>4772</v>
      </c>
      <c r="D826" s="21">
        <v>29.0</v>
      </c>
      <c r="E826" s="21">
        <v>5.0</v>
      </c>
      <c r="F826" s="21">
        <v>6799.46</v>
      </c>
      <c r="G826" s="21" t="s">
        <v>4771</v>
      </c>
      <c r="H826" s="21" t="s">
        <v>4767</v>
      </c>
      <c r="I826" s="21" t="s">
        <v>4786</v>
      </c>
    </row>
    <row r="827" ht="15.75" customHeight="1">
      <c r="A827" s="21" t="s">
        <v>3100</v>
      </c>
      <c r="B827" s="21">
        <v>1975.0</v>
      </c>
      <c r="C827" s="21" t="s">
        <v>4776</v>
      </c>
      <c r="D827" s="21">
        <v>17.0</v>
      </c>
      <c r="E827" s="21">
        <v>1.0</v>
      </c>
      <c r="F827" s="21">
        <v>6809.46</v>
      </c>
      <c r="G827" s="21" t="s">
        <v>4767</v>
      </c>
      <c r="H827" s="21" t="s">
        <v>4771</v>
      </c>
      <c r="I827" s="21" t="s">
        <v>4774</v>
      </c>
    </row>
    <row r="828" ht="15.75" customHeight="1">
      <c r="A828" s="21" t="s">
        <v>3098</v>
      </c>
      <c r="B828" s="21">
        <v>1994.0</v>
      </c>
      <c r="C828" s="21" t="s">
        <v>4766</v>
      </c>
      <c r="D828" s="21">
        <v>8.0</v>
      </c>
      <c r="E828" s="21">
        <v>0.0</v>
      </c>
      <c r="F828" s="21">
        <v>6827.69</v>
      </c>
      <c r="G828" s="21" t="s">
        <v>4767</v>
      </c>
      <c r="H828" s="21" t="s">
        <v>4767</v>
      </c>
      <c r="I828" s="21" t="s">
        <v>4787</v>
      </c>
    </row>
    <row r="829" ht="15.75" customHeight="1">
      <c r="A829" s="21" t="s">
        <v>3096</v>
      </c>
      <c r="B829" s="21">
        <v>1979.0</v>
      </c>
      <c r="C829" s="21" t="s">
        <v>4766</v>
      </c>
      <c r="D829" s="21">
        <v>15.0</v>
      </c>
      <c r="E829" s="21">
        <v>0.0</v>
      </c>
      <c r="F829" s="21">
        <v>6837.37</v>
      </c>
      <c r="G829" s="21" t="s">
        <v>4768</v>
      </c>
      <c r="H829" s="21" t="s">
        <v>4771</v>
      </c>
      <c r="I829" s="21" t="s">
        <v>4781</v>
      </c>
    </row>
    <row r="830" ht="15.75" customHeight="1">
      <c r="A830" s="21" t="s">
        <v>3094</v>
      </c>
      <c r="B830" s="21">
        <v>2000.0</v>
      </c>
      <c r="C830" s="21" t="s">
        <v>4770</v>
      </c>
      <c r="D830" s="21">
        <v>30.0</v>
      </c>
      <c r="E830" s="21">
        <v>0.0</v>
      </c>
      <c r="F830" s="21">
        <v>6842.28</v>
      </c>
      <c r="G830" s="21" t="s">
        <v>4767</v>
      </c>
      <c r="H830" s="21" t="s">
        <v>4771</v>
      </c>
      <c r="I830" s="21" t="s">
        <v>4774</v>
      </c>
    </row>
    <row r="831" ht="15.75" customHeight="1">
      <c r="A831" s="21" t="s">
        <v>3092</v>
      </c>
      <c r="B831" s="21">
        <v>1977.0</v>
      </c>
      <c r="C831" s="21" t="s">
        <v>4772</v>
      </c>
      <c r="D831" s="21">
        <v>15.0</v>
      </c>
      <c r="E831" s="21">
        <v>2.0</v>
      </c>
      <c r="F831" s="21">
        <v>6843.17</v>
      </c>
      <c r="G831" s="21" t="s">
        <v>4767</v>
      </c>
      <c r="H831" s="21" t="s">
        <v>4771</v>
      </c>
      <c r="I831" s="21" t="s">
        <v>4769</v>
      </c>
    </row>
    <row r="832" ht="15.75" customHeight="1">
      <c r="A832" s="21" t="s">
        <v>3090</v>
      </c>
      <c r="B832" s="21">
        <v>1979.0</v>
      </c>
      <c r="C832" s="21" t="s">
        <v>4770</v>
      </c>
      <c r="D832" s="21">
        <v>4.0</v>
      </c>
      <c r="E832" s="21">
        <v>1.0</v>
      </c>
      <c r="F832" s="21">
        <v>6849.03</v>
      </c>
      <c r="G832" s="21" t="s">
        <v>4767</v>
      </c>
      <c r="H832" s="21" t="s">
        <v>4767</v>
      </c>
      <c r="I832" s="21" t="s">
        <v>4778</v>
      </c>
    </row>
    <row r="833" ht="15.75" customHeight="1">
      <c r="A833" s="21" t="s">
        <v>3088</v>
      </c>
      <c r="B833" s="21">
        <v>1981.0</v>
      </c>
      <c r="C833" s="21" t="s">
        <v>4772</v>
      </c>
      <c r="D833" s="21">
        <v>19.0</v>
      </c>
      <c r="E833" s="21">
        <v>1.0</v>
      </c>
      <c r="F833" s="21">
        <v>6858.48</v>
      </c>
      <c r="G833" s="21" t="s">
        <v>4767</v>
      </c>
      <c r="H833" s="21" t="s">
        <v>4767</v>
      </c>
      <c r="I833" s="21" t="s">
        <v>4780</v>
      </c>
    </row>
    <row r="834" ht="15.75" customHeight="1">
      <c r="A834" s="21" t="s">
        <v>3086</v>
      </c>
      <c r="B834" s="21">
        <v>1978.0</v>
      </c>
      <c r="C834" s="21" t="s">
        <v>4776</v>
      </c>
      <c r="D834" s="21">
        <v>5.0</v>
      </c>
      <c r="E834" s="21">
        <v>2.0</v>
      </c>
      <c r="F834" s="21">
        <v>6863.49</v>
      </c>
      <c r="G834" s="21" t="s">
        <v>4767</v>
      </c>
      <c r="H834" s="21" t="s">
        <v>4771</v>
      </c>
      <c r="I834" s="21" t="s">
        <v>4769</v>
      </c>
    </row>
    <row r="835" ht="15.75" customHeight="1">
      <c r="A835" s="21" t="s">
        <v>3084</v>
      </c>
      <c r="B835" s="21">
        <v>1969.0</v>
      </c>
      <c r="C835" s="21" t="s">
        <v>4777</v>
      </c>
      <c r="D835" s="21">
        <v>23.0</v>
      </c>
      <c r="E835" s="21">
        <v>0.0</v>
      </c>
      <c r="F835" s="21">
        <v>6868.39</v>
      </c>
      <c r="G835" s="21" t="s">
        <v>4767</v>
      </c>
      <c r="H835" s="21" t="s">
        <v>4767</v>
      </c>
      <c r="I835" s="21" t="s">
        <v>4769</v>
      </c>
    </row>
    <row r="836" ht="15.75" customHeight="1">
      <c r="A836" s="21" t="s">
        <v>3082</v>
      </c>
      <c r="B836" s="21">
        <v>1981.0</v>
      </c>
      <c r="C836" s="21" t="s">
        <v>4772</v>
      </c>
      <c r="D836" s="21">
        <v>23.0</v>
      </c>
      <c r="E836" s="21">
        <v>2.0</v>
      </c>
      <c r="F836" s="21">
        <v>6875.96</v>
      </c>
      <c r="G836" s="21" t="s">
        <v>4767</v>
      </c>
      <c r="H836" s="21" t="s">
        <v>4767</v>
      </c>
      <c r="I836" s="21" t="s">
        <v>4778</v>
      </c>
    </row>
    <row r="837" ht="15.75" customHeight="1">
      <c r="A837" s="21" t="s">
        <v>3080</v>
      </c>
      <c r="B837" s="21">
        <v>2004.0</v>
      </c>
      <c r="C837" s="21" t="s">
        <v>4775</v>
      </c>
      <c r="D837" s="21">
        <v>24.0</v>
      </c>
      <c r="E837" s="21">
        <v>0.0</v>
      </c>
      <c r="F837" s="21">
        <v>6876.53</v>
      </c>
      <c r="G837" s="21" t="s">
        <v>4767</v>
      </c>
      <c r="H837" s="21" t="s">
        <v>4771</v>
      </c>
      <c r="I837" s="21" t="s">
        <v>4774</v>
      </c>
    </row>
    <row r="838" ht="15.75" customHeight="1">
      <c r="A838" s="21" t="s">
        <v>3078</v>
      </c>
      <c r="B838" s="21">
        <v>1985.0</v>
      </c>
      <c r="C838" s="21" t="s">
        <v>4773</v>
      </c>
      <c r="D838" s="21">
        <v>10.0</v>
      </c>
      <c r="E838" s="21">
        <v>2.0</v>
      </c>
      <c r="F838" s="21">
        <v>6877.98</v>
      </c>
      <c r="G838" s="21" t="s">
        <v>4767</v>
      </c>
      <c r="H838" s="21" t="s">
        <v>4771</v>
      </c>
      <c r="I838" s="21" t="s">
        <v>4784</v>
      </c>
    </row>
    <row r="839" ht="15.75" customHeight="1">
      <c r="A839" s="21" t="s">
        <v>3076</v>
      </c>
      <c r="B839" s="21">
        <v>1989.0</v>
      </c>
      <c r="C839" s="21" t="s">
        <v>4775</v>
      </c>
      <c r="D839" s="21">
        <v>21.0</v>
      </c>
      <c r="E839" s="21">
        <v>3.0</v>
      </c>
      <c r="F839" s="21">
        <v>6895.19</v>
      </c>
      <c r="G839" s="21" t="s">
        <v>4767</v>
      </c>
      <c r="H839" s="21" t="s">
        <v>4768</v>
      </c>
      <c r="I839" s="21" t="s">
        <v>4784</v>
      </c>
    </row>
    <row r="840" ht="15.75" customHeight="1">
      <c r="A840" s="21" t="s">
        <v>3074</v>
      </c>
      <c r="B840" s="21">
        <v>1984.0</v>
      </c>
      <c r="C840" s="21" t="s">
        <v>4773</v>
      </c>
      <c r="D840" s="21">
        <v>5.0</v>
      </c>
      <c r="E840" s="21">
        <v>2.0</v>
      </c>
      <c r="F840" s="21">
        <v>6933.24</v>
      </c>
      <c r="G840" s="21" t="s">
        <v>4767</v>
      </c>
      <c r="H840" s="21" t="s">
        <v>4768</v>
      </c>
      <c r="I840" s="21" t="s">
        <v>4774</v>
      </c>
    </row>
    <row r="841" ht="15.75" customHeight="1">
      <c r="A841" s="21" t="s">
        <v>3072</v>
      </c>
      <c r="B841" s="21">
        <v>1978.0</v>
      </c>
      <c r="C841" s="21" t="s">
        <v>4770</v>
      </c>
      <c r="D841" s="21">
        <v>29.0</v>
      </c>
      <c r="E841" s="21">
        <v>2.0</v>
      </c>
      <c r="F841" s="21">
        <v>6938.11</v>
      </c>
      <c r="G841" s="21" t="s">
        <v>4767</v>
      </c>
      <c r="H841" s="21" t="s">
        <v>4767</v>
      </c>
      <c r="I841" s="21" t="s">
        <v>4769</v>
      </c>
    </row>
    <row r="842" ht="15.75" customHeight="1">
      <c r="A842" s="21" t="s">
        <v>3070</v>
      </c>
      <c r="B842" s="21">
        <v>1980.0</v>
      </c>
      <c r="C842" s="21" t="s">
        <v>4776</v>
      </c>
      <c r="D842" s="21">
        <v>30.0</v>
      </c>
      <c r="E842" s="21">
        <v>1.0</v>
      </c>
      <c r="F842" s="21">
        <v>6940.91</v>
      </c>
      <c r="G842" s="21" t="s">
        <v>4767</v>
      </c>
      <c r="H842" s="21" t="s">
        <v>4767</v>
      </c>
      <c r="I842" s="21" t="s">
        <v>4774</v>
      </c>
    </row>
    <row r="843" ht="15.75" customHeight="1">
      <c r="A843" s="21" t="s">
        <v>3068</v>
      </c>
      <c r="B843" s="21">
        <v>1980.0</v>
      </c>
      <c r="C843" s="21" t="s">
        <v>4777</v>
      </c>
      <c r="D843" s="21">
        <v>5.0</v>
      </c>
      <c r="E843" s="21">
        <v>2.0</v>
      </c>
      <c r="F843" s="21">
        <v>6940.94</v>
      </c>
      <c r="G843" s="21" t="s">
        <v>4767</v>
      </c>
      <c r="H843" s="21" t="s">
        <v>4768</v>
      </c>
      <c r="I843" s="21" t="s">
        <v>4769</v>
      </c>
    </row>
    <row r="844" ht="15.75" customHeight="1">
      <c r="A844" s="21" t="s">
        <v>3066</v>
      </c>
      <c r="B844" s="21">
        <v>1978.0</v>
      </c>
      <c r="C844" s="21" t="s">
        <v>4775</v>
      </c>
      <c r="D844" s="21">
        <v>15.0</v>
      </c>
      <c r="E844" s="21">
        <v>0.0</v>
      </c>
      <c r="F844" s="21">
        <v>6948.7</v>
      </c>
      <c r="G844" s="21" t="s">
        <v>4771</v>
      </c>
      <c r="H844" s="21" t="s">
        <v>4767</v>
      </c>
      <c r="I844" s="21" t="s">
        <v>4774</v>
      </c>
    </row>
    <row r="845" ht="15.75" customHeight="1">
      <c r="A845" s="21" t="s">
        <v>3064</v>
      </c>
      <c r="B845" s="21">
        <v>1980.0</v>
      </c>
      <c r="C845" s="21" t="s">
        <v>4776</v>
      </c>
      <c r="D845" s="21">
        <v>18.0</v>
      </c>
      <c r="E845" s="21">
        <v>2.0</v>
      </c>
      <c r="F845" s="21">
        <v>6951.12</v>
      </c>
      <c r="G845" s="21" t="s">
        <v>4767</v>
      </c>
      <c r="H845" s="21" t="s">
        <v>4767</v>
      </c>
      <c r="I845" s="21" t="s">
        <v>4769</v>
      </c>
    </row>
    <row r="846" ht="15.75" customHeight="1">
      <c r="A846" s="21" t="s">
        <v>3062</v>
      </c>
      <c r="B846" s="21">
        <v>1975.0</v>
      </c>
      <c r="C846" s="21" t="s">
        <v>4772</v>
      </c>
      <c r="D846" s="21">
        <v>3.0</v>
      </c>
      <c r="E846" s="21">
        <v>1.0</v>
      </c>
      <c r="F846" s="21">
        <v>6965.21</v>
      </c>
      <c r="G846" s="21" t="s">
        <v>4767</v>
      </c>
      <c r="H846" s="21" t="s">
        <v>4768</v>
      </c>
      <c r="I846" s="21" t="s">
        <v>4769</v>
      </c>
    </row>
    <row r="847" ht="15.75" customHeight="1">
      <c r="A847" s="21" t="s">
        <v>3060</v>
      </c>
      <c r="B847" s="21">
        <v>1985.0</v>
      </c>
      <c r="C847" s="21" t="s">
        <v>4775</v>
      </c>
      <c r="D847" s="21">
        <v>10.0</v>
      </c>
      <c r="E847" s="21">
        <v>3.0</v>
      </c>
      <c r="F847" s="21">
        <v>6985.51</v>
      </c>
      <c r="G847" s="21" t="s">
        <v>4767</v>
      </c>
      <c r="H847" s="21" t="s">
        <v>4767</v>
      </c>
      <c r="I847" s="21" t="s">
        <v>4780</v>
      </c>
    </row>
    <row r="848" ht="15.75" customHeight="1">
      <c r="A848" s="21" t="s">
        <v>3058</v>
      </c>
      <c r="B848" s="21">
        <v>1982.0</v>
      </c>
      <c r="C848" s="21" t="s">
        <v>4777</v>
      </c>
      <c r="D848" s="21">
        <v>18.0</v>
      </c>
      <c r="E848" s="21">
        <v>2.0</v>
      </c>
      <c r="F848" s="21">
        <v>6986.7</v>
      </c>
      <c r="G848" s="21" t="s">
        <v>4768</v>
      </c>
      <c r="H848" s="21" t="s">
        <v>4771</v>
      </c>
      <c r="I848" s="21" t="s">
        <v>4774</v>
      </c>
    </row>
    <row r="849" ht="15.75" customHeight="1">
      <c r="A849" s="21" t="s">
        <v>3056</v>
      </c>
      <c r="B849" s="21">
        <v>1982.0</v>
      </c>
      <c r="C849" s="21" t="s">
        <v>4773</v>
      </c>
      <c r="D849" s="21">
        <v>1.0</v>
      </c>
      <c r="E849" s="21">
        <v>3.0</v>
      </c>
      <c r="F849" s="21">
        <v>6989.95</v>
      </c>
      <c r="G849" s="21" t="s">
        <v>4767</v>
      </c>
      <c r="H849" s="21" t="s">
        <v>4771</v>
      </c>
      <c r="I849" s="21" t="s">
        <v>4769</v>
      </c>
    </row>
    <row r="850" ht="15.75" customHeight="1">
      <c r="A850" s="21" t="s">
        <v>3054</v>
      </c>
      <c r="B850" s="21">
        <v>1969.0</v>
      </c>
      <c r="C850" s="21" t="s">
        <v>4766</v>
      </c>
      <c r="D850" s="21">
        <v>6.0</v>
      </c>
      <c r="E850" s="21">
        <v>0.0</v>
      </c>
      <c r="F850" s="21">
        <v>7003.1</v>
      </c>
      <c r="G850" s="21" t="s">
        <v>4767</v>
      </c>
      <c r="H850" s="21" t="s">
        <v>4768</v>
      </c>
      <c r="I850" s="21" t="s">
        <v>4769</v>
      </c>
    </row>
    <row r="851" ht="15.75" customHeight="1">
      <c r="A851" s="21" t="s">
        <v>3052</v>
      </c>
      <c r="B851" s="21">
        <v>1978.0</v>
      </c>
      <c r="C851" s="21" t="s">
        <v>4772</v>
      </c>
      <c r="D851" s="21">
        <v>2.0</v>
      </c>
      <c r="E851" s="21">
        <v>2.0</v>
      </c>
      <c r="F851" s="21">
        <v>7033.08</v>
      </c>
      <c r="G851" s="21" t="s">
        <v>4767</v>
      </c>
      <c r="H851" s="21" t="s">
        <v>4767</v>
      </c>
      <c r="I851" s="21" t="s">
        <v>4769</v>
      </c>
    </row>
    <row r="852" ht="15.75" customHeight="1">
      <c r="A852" s="21" t="s">
        <v>3050</v>
      </c>
      <c r="B852" s="21">
        <v>1995.0</v>
      </c>
      <c r="C852" s="21" t="s">
        <v>4777</v>
      </c>
      <c r="D852" s="21">
        <v>29.0</v>
      </c>
      <c r="E852" s="21">
        <v>0.0</v>
      </c>
      <c r="F852" s="21">
        <v>7042.11</v>
      </c>
      <c r="G852" s="21" t="s">
        <v>4767</v>
      </c>
      <c r="H852" s="21" t="s">
        <v>4768</v>
      </c>
      <c r="I852" s="21" t="s">
        <v>4774</v>
      </c>
    </row>
    <row r="853" ht="15.75" customHeight="1">
      <c r="A853" s="21" t="s">
        <v>3048</v>
      </c>
      <c r="B853" s="21">
        <v>1980.0</v>
      </c>
      <c r="C853" s="21" t="s">
        <v>4766</v>
      </c>
      <c r="D853" s="21">
        <v>26.0</v>
      </c>
      <c r="E853" s="21">
        <v>1.0</v>
      </c>
      <c r="F853" s="21">
        <v>7045.5</v>
      </c>
      <c r="G853" s="21" t="s">
        <v>4767</v>
      </c>
      <c r="H853" s="21" t="s">
        <v>4771</v>
      </c>
      <c r="I853" s="21" t="s">
        <v>4778</v>
      </c>
    </row>
    <row r="854" ht="15.75" customHeight="1">
      <c r="A854" s="21" t="s">
        <v>3046</v>
      </c>
      <c r="B854" s="21">
        <v>1980.0</v>
      </c>
      <c r="C854" s="21" t="s">
        <v>4777</v>
      </c>
      <c r="D854" s="21">
        <v>22.0</v>
      </c>
      <c r="E854" s="21">
        <v>1.0</v>
      </c>
      <c r="F854" s="21">
        <v>7046.72</v>
      </c>
      <c r="G854" s="21" t="s">
        <v>4767</v>
      </c>
      <c r="H854" s="21" t="s">
        <v>4768</v>
      </c>
      <c r="I854" s="21" t="s">
        <v>4769</v>
      </c>
    </row>
    <row r="855" ht="15.75" customHeight="1">
      <c r="A855" s="21" t="s">
        <v>3044</v>
      </c>
      <c r="B855" s="21">
        <v>1980.0</v>
      </c>
      <c r="C855" s="21" t="s">
        <v>4766</v>
      </c>
      <c r="D855" s="21">
        <v>21.0</v>
      </c>
      <c r="E855" s="21">
        <v>0.0</v>
      </c>
      <c r="F855" s="21">
        <v>7050.02</v>
      </c>
      <c r="G855" s="21" t="s">
        <v>4767</v>
      </c>
      <c r="H855" s="21" t="s">
        <v>4771</v>
      </c>
      <c r="I855" s="21" t="s">
        <v>4784</v>
      </c>
    </row>
    <row r="856" ht="15.75" customHeight="1">
      <c r="A856" s="21" t="s">
        <v>3042</v>
      </c>
      <c r="B856" s="21">
        <v>1980.0</v>
      </c>
      <c r="C856" s="21" t="s">
        <v>4772</v>
      </c>
      <c r="D856" s="21">
        <v>28.0</v>
      </c>
      <c r="E856" s="21">
        <v>1.0</v>
      </c>
      <c r="F856" s="21">
        <v>7050.64</v>
      </c>
      <c r="G856" s="21" t="s">
        <v>4767</v>
      </c>
      <c r="H856" s="21" t="s">
        <v>4768</v>
      </c>
      <c r="I856" s="21" t="s">
        <v>4778</v>
      </c>
    </row>
    <row r="857" ht="15.75" customHeight="1">
      <c r="A857" s="21" t="s">
        <v>3040</v>
      </c>
      <c r="B857" s="21">
        <v>1978.0</v>
      </c>
      <c r="C857" s="21" t="s">
        <v>4772</v>
      </c>
      <c r="D857" s="21">
        <v>24.0</v>
      </c>
      <c r="E857" s="21">
        <v>2.0</v>
      </c>
      <c r="F857" s="21">
        <v>7054.41</v>
      </c>
      <c r="G857" s="21" t="s">
        <v>4767</v>
      </c>
      <c r="H857" s="21" t="s">
        <v>4767</v>
      </c>
      <c r="I857" s="21" t="s">
        <v>4769</v>
      </c>
    </row>
    <row r="858" ht="15.75" customHeight="1">
      <c r="A858" s="21" t="s">
        <v>3038</v>
      </c>
      <c r="B858" s="21">
        <v>1982.0</v>
      </c>
      <c r="C858" s="21" t="s">
        <v>4777</v>
      </c>
      <c r="D858" s="21">
        <v>6.0</v>
      </c>
      <c r="E858" s="21">
        <v>1.0</v>
      </c>
      <c r="F858" s="21">
        <v>7077.19</v>
      </c>
      <c r="G858" s="21" t="s">
        <v>4767</v>
      </c>
      <c r="H858" s="21" t="s">
        <v>4768</v>
      </c>
      <c r="I858" s="21" t="s">
        <v>4784</v>
      </c>
    </row>
    <row r="859" ht="15.75" customHeight="1">
      <c r="A859" s="21" t="s">
        <v>3036</v>
      </c>
      <c r="B859" s="21">
        <v>1992.0</v>
      </c>
      <c r="C859" s="21" t="s">
        <v>4772</v>
      </c>
      <c r="D859" s="21">
        <v>18.0</v>
      </c>
      <c r="E859" s="21">
        <v>0.0</v>
      </c>
      <c r="F859" s="21">
        <v>7096.98</v>
      </c>
      <c r="G859" s="21" t="s">
        <v>4767</v>
      </c>
      <c r="H859" s="21" t="s">
        <v>4767</v>
      </c>
      <c r="I859" s="21" t="s">
        <v>4774</v>
      </c>
    </row>
    <row r="860" ht="15.75" customHeight="1">
      <c r="A860" s="21" t="s">
        <v>3034</v>
      </c>
      <c r="B860" s="21">
        <v>1987.0</v>
      </c>
      <c r="C860" s="21" t="s">
        <v>4776</v>
      </c>
      <c r="D860" s="21">
        <v>11.0</v>
      </c>
      <c r="E860" s="21">
        <v>3.0</v>
      </c>
      <c r="F860" s="21">
        <v>7106.81</v>
      </c>
      <c r="G860" s="21" t="s">
        <v>4767</v>
      </c>
      <c r="H860" s="21" t="s">
        <v>4771</v>
      </c>
      <c r="I860" s="21" t="s">
        <v>4774</v>
      </c>
    </row>
    <row r="861" ht="15.75" customHeight="1">
      <c r="A861" s="21" t="s">
        <v>3032</v>
      </c>
      <c r="B861" s="21">
        <v>1968.0</v>
      </c>
      <c r="C861" s="21" t="s">
        <v>4772</v>
      </c>
      <c r="D861" s="21">
        <v>29.0</v>
      </c>
      <c r="E861" s="21">
        <v>0.0</v>
      </c>
      <c r="F861" s="21">
        <v>7125.25</v>
      </c>
      <c r="G861" s="21" t="s">
        <v>4768</v>
      </c>
      <c r="H861" s="21" t="s">
        <v>4767</v>
      </c>
      <c r="I861" s="21" t="s">
        <v>4769</v>
      </c>
    </row>
    <row r="862" ht="15.75" customHeight="1">
      <c r="A862" s="21" t="s">
        <v>3030</v>
      </c>
      <c r="B862" s="21">
        <v>1993.0</v>
      </c>
      <c r="C862" s="21" t="s">
        <v>4776</v>
      </c>
      <c r="D862" s="21">
        <v>1.0</v>
      </c>
      <c r="E862" s="21">
        <v>0.0</v>
      </c>
      <c r="F862" s="21">
        <v>7128.64</v>
      </c>
      <c r="G862" s="21" t="s">
        <v>4767</v>
      </c>
      <c r="H862" s="21" t="s">
        <v>4767</v>
      </c>
      <c r="I862" s="21" t="s">
        <v>4787</v>
      </c>
    </row>
    <row r="863" ht="15.75" customHeight="1">
      <c r="A863" s="21" t="s">
        <v>3028</v>
      </c>
      <c r="B863" s="21">
        <v>1984.0</v>
      </c>
      <c r="C863" s="21" t="s">
        <v>4766</v>
      </c>
      <c r="D863" s="21">
        <v>7.0</v>
      </c>
      <c r="E863" s="21">
        <v>2.0</v>
      </c>
      <c r="F863" s="21">
        <v>7133.9</v>
      </c>
      <c r="G863" s="21" t="s">
        <v>4767</v>
      </c>
      <c r="H863" s="21" t="s">
        <v>4771</v>
      </c>
      <c r="I863" s="21" t="s">
        <v>4784</v>
      </c>
    </row>
    <row r="864" ht="15.75" customHeight="1">
      <c r="A864" s="21" t="s">
        <v>3026</v>
      </c>
      <c r="B864" s="21">
        <v>1999.0</v>
      </c>
      <c r="C864" s="21" t="s">
        <v>4776</v>
      </c>
      <c r="D864" s="21">
        <v>8.0</v>
      </c>
      <c r="E864" s="21">
        <v>0.0</v>
      </c>
      <c r="F864" s="21">
        <v>7144.4</v>
      </c>
      <c r="G864" s="21" t="s">
        <v>4767</v>
      </c>
      <c r="H864" s="21" t="s">
        <v>4771</v>
      </c>
      <c r="I864" s="21" t="s">
        <v>4791</v>
      </c>
    </row>
    <row r="865" ht="15.75" customHeight="1">
      <c r="A865" s="21" t="s">
        <v>3024</v>
      </c>
      <c r="B865" s="21">
        <v>1984.0</v>
      </c>
      <c r="C865" s="21" t="s">
        <v>4770</v>
      </c>
      <c r="D865" s="21">
        <v>21.0</v>
      </c>
      <c r="E865" s="21">
        <v>2.0</v>
      </c>
      <c r="F865" s="21">
        <v>7144.86</v>
      </c>
      <c r="G865" s="21" t="s">
        <v>4767</v>
      </c>
      <c r="H865" s="21" t="s">
        <v>4767</v>
      </c>
      <c r="I865" s="21" t="s">
        <v>4784</v>
      </c>
    </row>
    <row r="866" ht="15.75" customHeight="1">
      <c r="A866" s="21" t="s">
        <v>3022</v>
      </c>
      <c r="B866" s="21">
        <v>1976.0</v>
      </c>
      <c r="C866" s="21" t="s">
        <v>4772</v>
      </c>
      <c r="D866" s="21">
        <v>24.0</v>
      </c>
      <c r="E866" s="21">
        <v>0.0</v>
      </c>
      <c r="F866" s="21">
        <v>7147.11</v>
      </c>
      <c r="G866" s="21" t="s">
        <v>4768</v>
      </c>
      <c r="H866" s="21" t="s">
        <v>4767</v>
      </c>
      <c r="I866" s="21" t="s">
        <v>4778</v>
      </c>
    </row>
    <row r="867" ht="15.75" customHeight="1">
      <c r="A867" s="21" t="s">
        <v>3020</v>
      </c>
      <c r="B867" s="21">
        <v>1978.0</v>
      </c>
      <c r="C867" s="21" t="s">
        <v>4766</v>
      </c>
      <c r="D867" s="21">
        <v>30.0</v>
      </c>
      <c r="E867" s="21">
        <v>1.0</v>
      </c>
      <c r="F867" s="21">
        <v>7147.47</v>
      </c>
      <c r="G867" s="21" t="s">
        <v>4767</v>
      </c>
      <c r="H867" s="21" t="s">
        <v>4768</v>
      </c>
      <c r="I867" s="21" t="s">
        <v>4769</v>
      </c>
    </row>
    <row r="868" ht="15.75" customHeight="1">
      <c r="A868" s="21" t="s">
        <v>3018</v>
      </c>
      <c r="B868" s="21">
        <v>1984.0</v>
      </c>
      <c r="C868" s="21" t="s">
        <v>4772</v>
      </c>
      <c r="D868" s="21">
        <v>29.0</v>
      </c>
      <c r="E868" s="21">
        <v>3.0</v>
      </c>
      <c r="F868" s="21">
        <v>7151.09</v>
      </c>
      <c r="G868" s="21" t="s">
        <v>4767</v>
      </c>
      <c r="H868" s="21" t="s">
        <v>4767</v>
      </c>
      <c r="I868" s="21" t="s">
        <v>4778</v>
      </c>
    </row>
    <row r="869" ht="15.75" customHeight="1">
      <c r="A869" s="21" t="s">
        <v>3016</v>
      </c>
      <c r="B869" s="21">
        <v>1978.0</v>
      </c>
      <c r="C869" s="21" t="s">
        <v>4773</v>
      </c>
      <c r="D869" s="21">
        <v>6.0</v>
      </c>
      <c r="E869" s="21">
        <v>1.0</v>
      </c>
      <c r="F869" s="21">
        <v>7152.67</v>
      </c>
      <c r="G869" s="21" t="s">
        <v>4768</v>
      </c>
      <c r="H869" s="21" t="s">
        <v>4767</v>
      </c>
      <c r="I869" s="21" t="s">
        <v>4769</v>
      </c>
    </row>
    <row r="870" ht="15.75" customHeight="1">
      <c r="A870" s="21" t="s">
        <v>3014</v>
      </c>
      <c r="B870" s="21">
        <v>1981.0</v>
      </c>
      <c r="C870" s="21" t="s">
        <v>4766</v>
      </c>
      <c r="D870" s="21">
        <v>17.0</v>
      </c>
      <c r="E870" s="21">
        <v>1.0</v>
      </c>
      <c r="F870" s="21">
        <v>7153.55</v>
      </c>
      <c r="G870" s="21" t="s">
        <v>4767</v>
      </c>
      <c r="H870" s="21" t="s">
        <v>4771</v>
      </c>
      <c r="I870" s="21" t="s">
        <v>4774</v>
      </c>
    </row>
    <row r="871" ht="15.75" customHeight="1">
      <c r="A871" s="21" t="s">
        <v>3012</v>
      </c>
      <c r="B871" s="21">
        <v>1980.0</v>
      </c>
      <c r="C871" s="21" t="s">
        <v>4772</v>
      </c>
      <c r="D871" s="21">
        <v>22.0</v>
      </c>
      <c r="E871" s="21">
        <v>2.0</v>
      </c>
      <c r="F871" s="21">
        <v>7160.09</v>
      </c>
      <c r="G871" s="21" t="s">
        <v>4767</v>
      </c>
      <c r="H871" s="21" t="s">
        <v>4767</v>
      </c>
      <c r="I871" s="21" t="s">
        <v>4778</v>
      </c>
    </row>
    <row r="872" ht="15.75" customHeight="1">
      <c r="A872" s="21" t="s">
        <v>3010</v>
      </c>
      <c r="B872" s="21">
        <v>1980.0</v>
      </c>
      <c r="C872" s="21" t="s">
        <v>4777</v>
      </c>
      <c r="D872" s="21">
        <v>7.0</v>
      </c>
      <c r="E872" s="21">
        <v>2.0</v>
      </c>
      <c r="F872" s="21">
        <v>7160.33</v>
      </c>
      <c r="G872" s="21" t="s">
        <v>4767</v>
      </c>
      <c r="H872" s="21" t="s">
        <v>4771</v>
      </c>
      <c r="I872" s="21" t="s">
        <v>4769</v>
      </c>
    </row>
    <row r="873" ht="15.75" customHeight="1">
      <c r="A873" s="21" t="s">
        <v>3008</v>
      </c>
      <c r="B873" s="21">
        <v>1980.0</v>
      </c>
      <c r="C873" s="21" t="s">
        <v>4773</v>
      </c>
      <c r="D873" s="21">
        <v>30.0</v>
      </c>
      <c r="E873" s="21">
        <v>2.0</v>
      </c>
      <c r="F873" s="21">
        <v>7162.01</v>
      </c>
      <c r="G873" s="21" t="s">
        <v>4767</v>
      </c>
      <c r="H873" s="21" t="s">
        <v>4768</v>
      </c>
      <c r="I873" s="21" t="s">
        <v>4769</v>
      </c>
    </row>
    <row r="874" ht="15.75" customHeight="1">
      <c r="A874" s="21" t="s">
        <v>3006</v>
      </c>
      <c r="B874" s="21">
        <v>1982.0</v>
      </c>
      <c r="C874" s="21" t="s">
        <v>4776</v>
      </c>
      <c r="D874" s="21">
        <v>16.0</v>
      </c>
      <c r="E874" s="21">
        <v>2.0</v>
      </c>
      <c r="F874" s="21">
        <v>7173.36</v>
      </c>
      <c r="G874" s="21" t="s">
        <v>4768</v>
      </c>
      <c r="H874" s="21" t="s">
        <v>4767</v>
      </c>
      <c r="I874" s="21" t="s">
        <v>4781</v>
      </c>
    </row>
    <row r="875" ht="15.75" customHeight="1">
      <c r="A875" s="21" t="s">
        <v>3004</v>
      </c>
      <c r="B875" s="21">
        <v>1975.0</v>
      </c>
      <c r="C875" s="21" t="s">
        <v>4766</v>
      </c>
      <c r="D875" s="21">
        <v>19.0</v>
      </c>
      <c r="E875" s="21">
        <v>1.0</v>
      </c>
      <c r="F875" s="21">
        <v>7175.51</v>
      </c>
      <c r="G875" s="21" t="s">
        <v>4767</v>
      </c>
      <c r="H875" s="21" t="s">
        <v>4768</v>
      </c>
      <c r="I875" s="21" t="s">
        <v>4769</v>
      </c>
    </row>
    <row r="876" ht="15.75" customHeight="1">
      <c r="A876" s="21" t="s">
        <v>3002</v>
      </c>
      <c r="B876" s="21">
        <v>1968.0</v>
      </c>
      <c r="C876" s="21" t="s">
        <v>4776</v>
      </c>
      <c r="D876" s="21">
        <v>26.0</v>
      </c>
      <c r="E876" s="21">
        <v>0.0</v>
      </c>
      <c r="F876" s="21">
        <v>7179.52</v>
      </c>
      <c r="G876" s="21" t="s">
        <v>4768</v>
      </c>
      <c r="H876" s="21" t="s">
        <v>4768</v>
      </c>
      <c r="I876" s="21" t="s">
        <v>4769</v>
      </c>
    </row>
    <row r="877" ht="15.75" customHeight="1">
      <c r="A877" s="21" t="s">
        <v>3000</v>
      </c>
      <c r="B877" s="21">
        <v>1982.0</v>
      </c>
      <c r="C877" s="21" t="s">
        <v>4773</v>
      </c>
      <c r="D877" s="21">
        <v>14.0</v>
      </c>
      <c r="E877" s="21">
        <v>3.0</v>
      </c>
      <c r="F877" s="21">
        <v>7196.87</v>
      </c>
      <c r="G877" s="21" t="s">
        <v>4768</v>
      </c>
      <c r="H877" s="21" t="s">
        <v>4767</v>
      </c>
      <c r="I877" s="21" t="s">
        <v>4778</v>
      </c>
    </row>
    <row r="878" ht="15.75" customHeight="1">
      <c r="A878" s="21" t="s">
        <v>2998</v>
      </c>
      <c r="B878" s="21">
        <v>1983.0</v>
      </c>
      <c r="C878" s="21" t="s">
        <v>4776</v>
      </c>
      <c r="D878" s="21">
        <v>11.0</v>
      </c>
      <c r="E878" s="21">
        <v>2.0</v>
      </c>
      <c r="F878" s="21">
        <v>7201.7</v>
      </c>
      <c r="G878" s="21" t="s">
        <v>4767</v>
      </c>
      <c r="H878" s="21" t="s">
        <v>4768</v>
      </c>
      <c r="I878" s="21" t="s">
        <v>4774</v>
      </c>
    </row>
    <row r="879" ht="15.75" customHeight="1">
      <c r="A879" s="21" t="s">
        <v>2996</v>
      </c>
      <c r="B879" s="21">
        <v>1983.0</v>
      </c>
      <c r="C879" s="21" t="s">
        <v>4770</v>
      </c>
      <c r="D879" s="21">
        <v>21.0</v>
      </c>
      <c r="E879" s="21">
        <v>2.0</v>
      </c>
      <c r="F879" s="21">
        <v>7209.49</v>
      </c>
      <c r="G879" s="21" t="s">
        <v>4767</v>
      </c>
      <c r="H879" s="21" t="s">
        <v>4768</v>
      </c>
      <c r="I879" s="21" t="s">
        <v>4774</v>
      </c>
    </row>
    <row r="880" ht="15.75" customHeight="1">
      <c r="A880" s="21" t="s">
        <v>2994</v>
      </c>
      <c r="B880" s="21">
        <v>1991.0</v>
      </c>
      <c r="C880" s="21" t="s">
        <v>4772</v>
      </c>
      <c r="D880" s="21">
        <v>28.0</v>
      </c>
      <c r="E880" s="21">
        <v>3.0</v>
      </c>
      <c r="F880" s="21">
        <v>7220.25</v>
      </c>
      <c r="G880" s="21" t="s">
        <v>4767</v>
      </c>
      <c r="H880" s="21" t="s">
        <v>4767</v>
      </c>
      <c r="I880" s="21" t="s">
        <v>4787</v>
      </c>
    </row>
    <row r="881" ht="15.75" customHeight="1">
      <c r="A881" s="21" t="s">
        <v>2992</v>
      </c>
      <c r="B881" s="21">
        <v>1977.0</v>
      </c>
      <c r="C881" s="21" t="s">
        <v>4773</v>
      </c>
      <c r="D881" s="21">
        <v>15.0</v>
      </c>
      <c r="E881" s="21">
        <v>0.0</v>
      </c>
      <c r="F881" s="21">
        <v>7222.79</v>
      </c>
      <c r="G881" s="21" t="s">
        <v>4768</v>
      </c>
      <c r="H881" s="21" t="s">
        <v>4768</v>
      </c>
      <c r="I881" s="21" t="s">
        <v>4774</v>
      </c>
    </row>
    <row r="882" ht="15.75" customHeight="1">
      <c r="A882" s="21" t="s">
        <v>2990</v>
      </c>
      <c r="B882" s="21">
        <v>1986.0</v>
      </c>
      <c r="C882" s="21" t="s">
        <v>4766</v>
      </c>
      <c r="D882" s="21">
        <v>13.0</v>
      </c>
      <c r="E882" s="21">
        <v>3.0</v>
      </c>
      <c r="F882" s="21">
        <v>7228.22</v>
      </c>
      <c r="G882" s="21" t="s">
        <v>4767</v>
      </c>
      <c r="H882" s="21" t="s">
        <v>4771</v>
      </c>
      <c r="I882" s="21" t="s">
        <v>4784</v>
      </c>
    </row>
    <row r="883" ht="15.75" customHeight="1">
      <c r="A883" s="21" t="s">
        <v>2988</v>
      </c>
      <c r="B883" s="21">
        <v>1986.0</v>
      </c>
      <c r="C883" s="21" t="s">
        <v>4773</v>
      </c>
      <c r="D883" s="21">
        <v>2.0</v>
      </c>
      <c r="E883" s="21">
        <v>4.0</v>
      </c>
      <c r="F883" s="21">
        <v>7243.81</v>
      </c>
      <c r="G883" s="21" t="s">
        <v>4767</v>
      </c>
      <c r="H883" s="21" t="s">
        <v>4768</v>
      </c>
      <c r="I883" s="21" t="s">
        <v>4769</v>
      </c>
    </row>
    <row r="884" ht="15.75" customHeight="1">
      <c r="A884" s="21" t="s">
        <v>2986</v>
      </c>
      <c r="B884" s="21">
        <v>1982.0</v>
      </c>
      <c r="C884" s="21" t="s">
        <v>4766</v>
      </c>
      <c r="D884" s="21">
        <v>24.0</v>
      </c>
      <c r="E884" s="21">
        <v>3.0</v>
      </c>
      <c r="F884" s="21">
        <v>7248.71</v>
      </c>
      <c r="G884" s="21" t="s">
        <v>4767</v>
      </c>
      <c r="H884" s="21" t="s">
        <v>4771</v>
      </c>
      <c r="I884" s="21" t="s">
        <v>4769</v>
      </c>
    </row>
    <row r="885" ht="15.75" customHeight="1">
      <c r="A885" s="21" t="s">
        <v>2984</v>
      </c>
      <c r="B885" s="21">
        <v>1981.0</v>
      </c>
      <c r="C885" s="21" t="s">
        <v>4776</v>
      </c>
      <c r="D885" s="21">
        <v>14.0</v>
      </c>
      <c r="E885" s="21">
        <v>2.0</v>
      </c>
      <c r="F885" s="21">
        <v>7256.72</v>
      </c>
      <c r="G885" s="21" t="s">
        <v>4768</v>
      </c>
      <c r="H885" s="21" t="s">
        <v>4767</v>
      </c>
      <c r="I885" s="21" t="s">
        <v>4774</v>
      </c>
    </row>
    <row r="886" ht="15.75" customHeight="1">
      <c r="A886" s="21" t="s">
        <v>2982</v>
      </c>
      <c r="B886" s="21">
        <v>1981.0</v>
      </c>
      <c r="C886" s="21" t="s">
        <v>4772</v>
      </c>
      <c r="D886" s="21">
        <v>13.0</v>
      </c>
      <c r="E886" s="21">
        <v>2.0</v>
      </c>
      <c r="F886" s="21">
        <v>7261.74</v>
      </c>
      <c r="G886" s="21" t="s">
        <v>4768</v>
      </c>
      <c r="H886" s="21" t="s">
        <v>4768</v>
      </c>
      <c r="I886" s="21" t="s">
        <v>4774</v>
      </c>
    </row>
    <row r="887" ht="15.75" customHeight="1">
      <c r="A887" s="21" t="s">
        <v>2980</v>
      </c>
      <c r="B887" s="21">
        <v>1973.0</v>
      </c>
      <c r="C887" s="21" t="s">
        <v>4777</v>
      </c>
      <c r="D887" s="21">
        <v>25.0</v>
      </c>
      <c r="E887" s="21">
        <v>0.0</v>
      </c>
      <c r="F887" s="21">
        <v>7265.58</v>
      </c>
      <c r="G887" s="21" t="s">
        <v>4767</v>
      </c>
      <c r="H887" s="21" t="s">
        <v>4767</v>
      </c>
      <c r="I887" s="21" t="s">
        <v>4769</v>
      </c>
    </row>
    <row r="888" ht="15.75" customHeight="1">
      <c r="A888" s="21" t="s">
        <v>2978</v>
      </c>
      <c r="B888" s="21">
        <v>1981.0</v>
      </c>
      <c r="C888" s="21" t="s">
        <v>4776</v>
      </c>
      <c r="D888" s="21">
        <v>4.0</v>
      </c>
      <c r="E888" s="21">
        <v>2.0</v>
      </c>
      <c r="F888" s="21">
        <v>7265.7</v>
      </c>
      <c r="G888" s="21" t="s">
        <v>4768</v>
      </c>
      <c r="H888" s="21" t="s">
        <v>4768</v>
      </c>
      <c r="I888" s="21" t="s">
        <v>4774</v>
      </c>
    </row>
    <row r="889" ht="15.75" customHeight="1">
      <c r="A889" s="21" t="s">
        <v>2976</v>
      </c>
      <c r="B889" s="21">
        <v>1976.0</v>
      </c>
      <c r="C889" s="21" t="s">
        <v>4775</v>
      </c>
      <c r="D889" s="21">
        <v>18.0</v>
      </c>
      <c r="E889" s="21">
        <v>2.0</v>
      </c>
      <c r="F889" s="21">
        <v>7273.02</v>
      </c>
      <c r="G889" s="21" t="s">
        <v>4767</v>
      </c>
      <c r="H889" s="21" t="s">
        <v>4771</v>
      </c>
      <c r="I889" s="21" t="s">
        <v>4769</v>
      </c>
    </row>
    <row r="890" ht="15.75" customHeight="1">
      <c r="A890" s="21" t="s">
        <v>2974</v>
      </c>
      <c r="B890" s="21">
        <v>1985.0</v>
      </c>
      <c r="C890" s="21" t="s">
        <v>4770</v>
      </c>
      <c r="D890" s="21">
        <v>2.0</v>
      </c>
      <c r="E890" s="21">
        <v>3.0</v>
      </c>
      <c r="F890" s="21">
        <v>7281.51</v>
      </c>
      <c r="G890" s="21" t="s">
        <v>4767</v>
      </c>
      <c r="H890" s="21" t="s">
        <v>4771</v>
      </c>
      <c r="I890" s="21" t="s">
        <v>4774</v>
      </c>
    </row>
    <row r="891" ht="15.75" customHeight="1">
      <c r="A891" s="21" t="s">
        <v>2972</v>
      </c>
      <c r="B891" s="21">
        <v>1966.0</v>
      </c>
      <c r="C891" s="21" t="s">
        <v>4775</v>
      </c>
      <c r="D891" s="21">
        <v>26.0</v>
      </c>
      <c r="E891" s="21">
        <v>0.0</v>
      </c>
      <c r="F891" s="21">
        <v>7302.46</v>
      </c>
      <c r="G891" s="21" t="s">
        <v>4768</v>
      </c>
      <c r="H891" s="21" t="s">
        <v>4771</v>
      </c>
      <c r="I891" s="21" t="s">
        <v>4774</v>
      </c>
    </row>
    <row r="892" ht="15.75" customHeight="1">
      <c r="A892" s="21" t="s">
        <v>2970</v>
      </c>
      <c r="B892" s="21">
        <v>1965.0</v>
      </c>
      <c r="C892" s="21" t="s">
        <v>4772</v>
      </c>
      <c r="D892" s="21">
        <v>6.0</v>
      </c>
      <c r="E892" s="21">
        <v>0.0</v>
      </c>
      <c r="F892" s="21">
        <v>7304.65</v>
      </c>
      <c r="G892" s="21" t="s">
        <v>4768</v>
      </c>
      <c r="H892" s="21" t="s">
        <v>4768</v>
      </c>
      <c r="I892" s="21" t="s">
        <v>4769</v>
      </c>
    </row>
    <row r="893" ht="15.75" customHeight="1">
      <c r="A893" s="21" t="s">
        <v>2968</v>
      </c>
      <c r="B893" s="21">
        <v>1965.0</v>
      </c>
      <c r="C893" s="21" t="s">
        <v>4772</v>
      </c>
      <c r="D893" s="21">
        <v>25.0</v>
      </c>
      <c r="E893" s="21">
        <v>0.0</v>
      </c>
      <c r="F893" s="21">
        <v>7318.21</v>
      </c>
      <c r="G893" s="21" t="s">
        <v>4768</v>
      </c>
      <c r="H893" s="21" t="s">
        <v>4771</v>
      </c>
      <c r="I893" s="21" t="s">
        <v>4769</v>
      </c>
    </row>
    <row r="894" ht="15.75" customHeight="1">
      <c r="A894" s="21" t="s">
        <v>2966</v>
      </c>
      <c r="B894" s="21">
        <v>1972.0</v>
      </c>
      <c r="C894" s="21" t="s">
        <v>4776</v>
      </c>
      <c r="D894" s="21">
        <v>11.0</v>
      </c>
      <c r="E894" s="21">
        <v>0.0</v>
      </c>
      <c r="F894" s="21">
        <v>7318.22</v>
      </c>
      <c r="G894" s="21" t="s">
        <v>4767</v>
      </c>
      <c r="H894" s="21" t="s">
        <v>4768</v>
      </c>
      <c r="I894" s="21" t="s">
        <v>4774</v>
      </c>
    </row>
    <row r="895" ht="15.75" customHeight="1">
      <c r="A895" s="21" t="s">
        <v>2964</v>
      </c>
      <c r="B895" s="21">
        <v>1965.0</v>
      </c>
      <c r="C895" s="21" t="s">
        <v>4766</v>
      </c>
      <c r="D895" s="21">
        <v>11.0</v>
      </c>
      <c r="E895" s="21">
        <v>0.0</v>
      </c>
      <c r="F895" s="21">
        <v>7322.86</v>
      </c>
      <c r="G895" s="21" t="s">
        <v>4768</v>
      </c>
      <c r="H895" s="21" t="s">
        <v>4768</v>
      </c>
      <c r="I895" s="21" t="s">
        <v>4774</v>
      </c>
    </row>
    <row r="896" ht="15.75" customHeight="1">
      <c r="A896" s="21" t="s">
        <v>2962</v>
      </c>
      <c r="B896" s="21">
        <v>2004.0</v>
      </c>
      <c r="C896" s="21" t="s">
        <v>4770</v>
      </c>
      <c r="D896" s="21">
        <v>15.0</v>
      </c>
      <c r="E896" s="21">
        <v>0.0</v>
      </c>
      <c r="F896" s="21">
        <v>7323.73</v>
      </c>
      <c r="G896" s="21" t="s">
        <v>4767</v>
      </c>
      <c r="H896" s="21" t="s">
        <v>4767</v>
      </c>
      <c r="I896" s="21" t="s">
        <v>4784</v>
      </c>
    </row>
    <row r="897" ht="15.75" customHeight="1">
      <c r="A897" s="21" t="s">
        <v>2960</v>
      </c>
      <c r="B897" s="21">
        <v>1979.0</v>
      </c>
      <c r="C897" s="21" t="s">
        <v>4772</v>
      </c>
      <c r="D897" s="21">
        <v>19.0</v>
      </c>
      <c r="E897" s="21">
        <v>0.0</v>
      </c>
      <c r="F897" s="21">
        <v>7325.05</v>
      </c>
      <c r="G897" s="21" t="s">
        <v>4767</v>
      </c>
      <c r="H897" s="21" t="s">
        <v>4768</v>
      </c>
      <c r="I897" s="21" t="s">
        <v>4784</v>
      </c>
    </row>
    <row r="898" ht="15.75" customHeight="1">
      <c r="A898" s="21" t="s">
        <v>2958</v>
      </c>
      <c r="B898" s="21">
        <v>1984.0</v>
      </c>
      <c r="C898" s="21" t="s">
        <v>4766</v>
      </c>
      <c r="D898" s="21">
        <v>25.0</v>
      </c>
      <c r="E898" s="21">
        <v>3.0</v>
      </c>
      <c r="F898" s="21">
        <v>7325.47</v>
      </c>
      <c r="G898" s="21" t="s">
        <v>4767</v>
      </c>
      <c r="H898" s="21" t="s">
        <v>4771</v>
      </c>
      <c r="I898" s="21" t="s">
        <v>4774</v>
      </c>
    </row>
    <row r="899" ht="15.75" customHeight="1">
      <c r="A899" s="21" t="s">
        <v>2956</v>
      </c>
      <c r="B899" s="21">
        <v>1979.0</v>
      </c>
      <c r="C899" s="21" t="s">
        <v>4773</v>
      </c>
      <c r="D899" s="21">
        <v>19.0</v>
      </c>
      <c r="E899" s="21">
        <v>1.0</v>
      </c>
      <c r="F899" s="21">
        <v>7337.75</v>
      </c>
      <c r="G899" s="21" t="s">
        <v>4767</v>
      </c>
      <c r="H899" s="21" t="s">
        <v>4768</v>
      </c>
      <c r="I899" s="21" t="s">
        <v>4778</v>
      </c>
    </row>
    <row r="900" ht="15.75" customHeight="1">
      <c r="A900" s="21" t="s">
        <v>2954</v>
      </c>
      <c r="B900" s="21">
        <v>1986.0</v>
      </c>
      <c r="C900" s="21" t="s">
        <v>4772</v>
      </c>
      <c r="D900" s="21">
        <v>15.0</v>
      </c>
      <c r="E900" s="21">
        <v>3.0</v>
      </c>
      <c r="F900" s="21">
        <v>7339.93</v>
      </c>
      <c r="G900" s="21" t="s">
        <v>4767</v>
      </c>
      <c r="H900" s="21" t="s">
        <v>4767</v>
      </c>
      <c r="I900" s="21" t="s">
        <v>4774</v>
      </c>
    </row>
    <row r="901" ht="15.75" customHeight="1">
      <c r="A901" s="21" t="s">
        <v>2952</v>
      </c>
      <c r="B901" s="21">
        <v>1977.0</v>
      </c>
      <c r="C901" s="21" t="s">
        <v>4775</v>
      </c>
      <c r="D901" s="21">
        <v>18.0</v>
      </c>
      <c r="E901" s="21">
        <v>0.0</v>
      </c>
      <c r="F901" s="21">
        <v>7345.08</v>
      </c>
      <c r="G901" s="21" t="s">
        <v>4767</v>
      </c>
      <c r="H901" s="21" t="s">
        <v>4771</v>
      </c>
      <c r="I901" s="21" t="s">
        <v>4778</v>
      </c>
    </row>
    <row r="902" ht="15.75" customHeight="1">
      <c r="A902" s="21" t="s">
        <v>2950</v>
      </c>
      <c r="B902" s="21">
        <v>1979.0</v>
      </c>
      <c r="C902" s="21" t="s">
        <v>4772</v>
      </c>
      <c r="D902" s="21">
        <v>26.0</v>
      </c>
      <c r="E902" s="21">
        <v>1.0</v>
      </c>
      <c r="F902" s="21">
        <v>7345.73</v>
      </c>
      <c r="G902" s="21" t="s">
        <v>4767</v>
      </c>
      <c r="H902" s="21" t="s">
        <v>4771</v>
      </c>
      <c r="I902" s="21" t="s">
        <v>4769</v>
      </c>
    </row>
    <row r="903" ht="15.75" customHeight="1">
      <c r="A903" s="21" t="s">
        <v>2948</v>
      </c>
      <c r="B903" s="21">
        <v>1977.0</v>
      </c>
      <c r="C903" s="21" t="s">
        <v>4775</v>
      </c>
      <c r="D903" s="21">
        <v>1.0</v>
      </c>
      <c r="E903" s="21">
        <v>0.0</v>
      </c>
      <c r="F903" s="21">
        <v>7348.14</v>
      </c>
      <c r="G903" s="21" t="s">
        <v>4767</v>
      </c>
      <c r="H903" s="21" t="s">
        <v>4771</v>
      </c>
      <c r="I903" s="21" t="s">
        <v>4778</v>
      </c>
    </row>
    <row r="904" ht="15.75" customHeight="1">
      <c r="A904" s="21" t="s">
        <v>2946</v>
      </c>
      <c r="B904" s="21">
        <v>1993.0</v>
      </c>
      <c r="C904" s="21" t="s">
        <v>4777</v>
      </c>
      <c r="D904" s="21">
        <v>5.0</v>
      </c>
      <c r="E904" s="21">
        <v>0.0</v>
      </c>
      <c r="F904" s="21">
        <v>7349.12</v>
      </c>
      <c r="G904" s="21" t="s">
        <v>4767</v>
      </c>
      <c r="H904" s="21" t="s">
        <v>4767</v>
      </c>
      <c r="I904" s="21" t="s">
        <v>4787</v>
      </c>
    </row>
    <row r="905" ht="15.75" customHeight="1">
      <c r="A905" s="21" t="s">
        <v>2944</v>
      </c>
      <c r="B905" s="21">
        <v>1983.0</v>
      </c>
      <c r="C905" s="21" t="s">
        <v>4772</v>
      </c>
      <c r="D905" s="21">
        <v>21.0</v>
      </c>
      <c r="E905" s="21">
        <v>3.0</v>
      </c>
      <c r="F905" s="21">
        <v>7357.49</v>
      </c>
      <c r="G905" s="21" t="s">
        <v>4767</v>
      </c>
      <c r="H905" s="21" t="s">
        <v>4767</v>
      </c>
      <c r="I905" s="21" t="s">
        <v>4774</v>
      </c>
    </row>
    <row r="906" ht="15.75" customHeight="1">
      <c r="A906" s="21" t="s">
        <v>2942</v>
      </c>
      <c r="B906" s="21">
        <v>1981.0</v>
      </c>
      <c r="C906" s="21" t="s">
        <v>4766</v>
      </c>
      <c r="D906" s="21">
        <v>16.0</v>
      </c>
      <c r="E906" s="21">
        <v>1.0</v>
      </c>
      <c r="F906" s="21">
        <v>7358.18</v>
      </c>
      <c r="G906" s="21" t="s">
        <v>4767</v>
      </c>
      <c r="H906" s="21" t="s">
        <v>4768</v>
      </c>
      <c r="I906" s="21" t="s">
        <v>4784</v>
      </c>
    </row>
    <row r="907" ht="15.75" customHeight="1">
      <c r="A907" s="21" t="s">
        <v>2940</v>
      </c>
      <c r="B907" s="21">
        <v>1965.0</v>
      </c>
      <c r="C907" s="21" t="s">
        <v>4775</v>
      </c>
      <c r="D907" s="21">
        <v>9.0</v>
      </c>
      <c r="E907" s="21">
        <v>0.0</v>
      </c>
      <c r="F907" s="21">
        <v>7362.31</v>
      </c>
      <c r="G907" s="21" t="s">
        <v>4768</v>
      </c>
      <c r="H907" s="21" t="s">
        <v>4768</v>
      </c>
      <c r="I907" s="21" t="s">
        <v>4769</v>
      </c>
    </row>
    <row r="908" ht="15.75" customHeight="1">
      <c r="A908" s="21" t="s">
        <v>2938</v>
      </c>
      <c r="B908" s="21">
        <v>1981.0</v>
      </c>
      <c r="C908" s="21" t="s">
        <v>4770</v>
      </c>
      <c r="D908" s="21">
        <v>24.0</v>
      </c>
      <c r="E908" s="21">
        <v>2.0</v>
      </c>
      <c r="F908" s="21">
        <v>7371.77</v>
      </c>
      <c r="G908" s="21" t="s">
        <v>4767</v>
      </c>
      <c r="H908" s="21" t="s">
        <v>4771</v>
      </c>
      <c r="I908" s="21" t="s">
        <v>4778</v>
      </c>
    </row>
    <row r="909" ht="15.75" customHeight="1">
      <c r="A909" s="21" t="s">
        <v>2936</v>
      </c>
      <c r="B909" s="21">
        <v>1993.0</v>
      </c>
      <c r="C909" s="21" t="s">
        <v>4766</v>
      </c>
      <c r="D909" s="21">
        <v>22.0</v>
      </c>
      <c r="E909" s="21">
        <v>0.0</v>
      </c>
      <c r="F909" s="21">
        <v>7388.85</v>
      </c>
      <c r="G909" s="21" t="s">
        <v>4767</v>
      </c>
      <c r="H909" s="21" t="s">
        <v>4767</v>
      </c>
      <c r="I909" s="21" t="s">
        <v>4790</v>
      </c>
    </row>
    <row r="910" ht="15.75" customHeight="1">
      <c r="A910" s="21" t="s">
        <v>2934</v>
      </c>
      <c r="B910" s="21">
        <v>1965.0</v>
      </c>
      <c r="C910" s="21" t="s">
        <v>4775</v>
      </c>
      <c r="D910" s="21">
        <v>5.0</v>
      </c>
      <c r="E910" s="21">
        <v>0.0</v>
      </c>
      <c r="F910" s="21">
        <v>7403.98</v>
      </c>
      <c r="G910" s="21" t="s">
        <v>4768</v>
      </c>
      <c r="H910" s="21" t="s">
        <v>4767</v>
      </c>
      <c r="I910" s="21" t="s">
        <v>4769</v>
      </c>
    </row>
    <row r="911" ht="15.75" customHeight="1">
      <c r="A911" s="21" t="s">
        <v>2932</v>
      </c>
      <c r="B911" s="21">
        <v>1983.0</v>
      </c>
      <c r="C911" s="21" t="s">
        <v>4773</v>
      </c>
      <c r="D911" s="21">
        <v>19.0</v>
      </c>
      <c r="E911" s="21">
        <v>3.0</v>
      </c>
      <c r="F911" s="21">
        <v>7418.52</v>
      </c>
      <c r="G911" s="21" t="s">
        <v>4767</v>
      </c>
      <c r="H911" s="21" t="s">
        <v>4767</v>
      </c>
      <c r="I911" s="21" t="s">
        <v>4778</v>
      </c>
    </row>
    <row r="912" ht="15.75" customHeight="1">
      <c r="A912" s="21" t="s">
        <v>2930</v>
      </c>
      <c r="B912" s="21">
        <v>1978.0</v>
      </c>
      <c r="C912" s="21" t="s">
        <v>4770</v>
      </c>
      <c r="D912" s="21">
        <v>12.0</v>
      </c>
      <c r="E912" s="21">
        <v>0.0</v>
      </c>
      <c r="F912" s="21">
        <v>7419.48</v>
      </c>
      <c r="G912" s="21" t="s">
        <v>4767</v>
      </c>
      <c r="H912" s="21" t="s">
        <v>4767</v>
      </c>
      <c r="I912" s="21" t="s">
        <v>4774</v>
      </c>
    </row>
    <row r="913" ht="15.75" customHeight="1">
      <c r="A913" s="21" t="s">
        <v>2928</v>
      </c>
      <c r="B913" s="21">
        <v>1978.0</v>
      </c>
      <c r="C913" s="21" t="s">
        <v>4775</v>
      </c>
      <c r="D913" s="21">
        <v>2.0</v>
      </c>
      <c r="E913" s="21">
        <v>0.0</v>
      </c>
      <c r="F913" s="21">
        <v>7421.19</v>
      </c>
      <c r="G913" s="21" t="s">
        <v>4767</v>
      </c>
      <c r="H913" s="21" t="s">
        <v>4768</v>
      </c>
      <c r="I913" s="21" t="s">
        <v>4774</v>
      </c>
    </row>
    <row r="914" ht="15.75" customHeight="1">
      <c r="A914" s="21" t="s">
        <v>2926</v>
      </c>
      <c r="B914" s="21">
        <v>1977.0</v>
      </c>
      <c r="C914" s="21" t="s">
        <v>4776</v>
      </c>
      <c r="D914" s="21">
        <v>25.0</v>
      </c>
      <c r="E914" s="21">
        <v>1.0</v>
      </c>
      <c r="F914" s="21">
        <v>7441.05</v>
      </c>
      <c r="G914" s="21" t="s">
        <v>4768</v>
      </c>
      <c r="H914" s="21" t="s">
        <v>4767</v>
      </c>
      <c r="I914" s="21" t="s">
        <v>4778</v>
      </c>
    </row>
    <row r="915" ht="15.75" customHeight="1">
      <c r="A915" s="21" t="s">
        <v>2924</v>
      </c>
      <c r="B915" s="21">
        <v>1979.0</v>
      </c>
      <c r="C915" s="21" t="s">
        <v>4773</v>
      </c>
      <c r="D915" s="21">
        <v>1.0</v>
      </c>
      <c r="E915" s="21">
        <v>2.0</v>
      </c>
      <c r="F915" s="21">
        <v>7441.5</v>
      </c>
      <c r="G915" s="21" t="s">
        <v>4768</v>
      </c>
      <c r="H915" s="21" t="s">
        <v>4767</v>
      </c>
      <c r="I915" s="21" t="s">
        <v>4778</v>
      </c>
    </row>
    <row r="916" ht="15.75" customHeight="1">
      <c r="A916" s="21" t="s">
        <v>2922</v>
      </c>
      <c r="B916" s="21">
        <v>1980.0</v>
      </c>
      <c r="C916" s="21" t="s">
        <v>4766</v>
      </c>
      <c r="D916" s="21">
        <v>7.0</v>
      </c>
      <c r="E916" s="21">
        <v>1.0</v>
      </c>
      <c r="F916" s="21">
        <v>7443.64</v>
      </c>
      <c r="G916" s="21" t="s">
        <v>4767</v>
      </c>
      <c r="H916" s="21" t="s">
        <v>4768</v>
      </c>
      <c r="I916" s="21" t="s">
        <v>4774</v>
      </c>
    </row>
    <row r="917" ht="15.75" customHeight="1">
      <c r="A917" s="21" t="s">
        <v>2920</v>
      </c>
      <c r="B917" s="21">
        <v>1977.0</v>
      </c>
      <c r="C917" s="21" t="s">
        <v>4773</v>
      </c>
      <c r="D917" s="21">
        <v>25.0</v>
      </c>
      <c r="E917" s="21">
        <v>1.0</v>
      </c>
      <c r="F917" s="21">
        <v>7445.92</v>
      </c>
      <c r="G917" s="21" t="s">
        <v>4768</v>
      </c>
      <c r="H917" s="21" t="s">
        <v>4771</v>
      </c>
      <c r="I917" s="21" t="s">
        <v>4778</v>
      </c>
    </row>
    <row r="918" ht="15.75" customHeight="1">
      <c r="A918" s="21" t="s">
        <v>2918</v>
      </c>
      <c r="B918" s="21">
        <v>1977.0</v>
      </c>
      <c r="C918" s="21" t="s">
        <v>4773</v>
      </c>
      <c r="D918" s="21">
        <v>30.0</v>
      </c>
      <c r="E918" s="21">
        <v>0.0</v>
      </c>
      <c r="F918" s="21">
        <v>7448.4</v>
      </c>
      <c r="G918" s="21" t="s">
        <v>4768</v>
      </c>
      <c r="H918" s="21" t="s">
        <v>4768</v>
      </c>
      <c r="I918" s="21" t="s">
        <v>4788</v>
      </c>
    </row>
    <row r="919" ht="15.75" customHeight="1">
      <c r="A919" s="21" t="s">
        <v>2916</v>
      </c>
      <c r="B919" s="21">
        <v>2001.0</v>
      </c>
      <c r="C919" s="21" t="s">
        <v>4772</v>
      </c>
      <c r="D919" s="21">
        <v>1.0</v>
      </c>
      <c r="E919" s="21">
        <v>0.0</v>
      </c>
      <c r="F919" s="21">
        <v>7450.36</v>
      </c>
      <c r="G919" s="21" t="s">
        <v>4767</v>
      </c>
      <c r="H919" s="21" t="s">
        <v>4767</v>
      </c>
      <c r="I919" s="21" t="s">
        <v>4774</v>
      </c>
    </row>
    <row r="920" ht="15.75" customHeight="1">
      <c r="A920" s="21" t="s">
        <v>2914</v>
      </c>
      <c r="B920" s="21">
        <v>1967.0</v>
      </c>
      <c r="C920" s="21" t="s">
        <v>4776</v>
      </c>
      <c r="D920" s="21">
        <v>4.0</v>
      </c>
      <c r="E920" s="21">
        <v>0.0</v>
      </c>
      <c r="F920" s="21">
        <v>7463.51</v>
      </c>
      <c r="G920" s="21" t="s">
        <v>4768</v>
      </c>
      <c r="H920" s="21" t="s">
        <v>4768</v>
      </c>
      <c r="I920" s="21" t="s">
        <v>4769</v>
      </c>
    </row>
    <row r="921" ht="15.75" customHeight="1">
      <c r="A921" s="21" t="s">
        <v>2912</v>
      </c>
      <c r="B921" s="21">
        <v>1996.0</v>
      </c>
      <c r="C921" s="21" t="s">
        <v>4772</v>
      </c>
      <c r="D921" s="21">
        <v>14.0</v>
      </c>
      <c r="E921" s="21">
        <v>0.0</v>
      </c>
      <c r="F921" s="21">
        <v>7487.38</v>
      </c>
      <c r="G921" s="21" t="s">
        <v>4767</v>
      </c>
      <c r="H921" s="21" t="s">
        <v>4768</v>
      </c>
      <c r="I921" s="21" t="s">
        <v>4774</v>
      </c>
    </row>
    <row r="922" ht="15.75" customHeight="1">
      <c r="A922" s="21" t="s">
        <v>2910</v>
      </c>
      <c r="B922" s="21">
        <v>1988.0</v>
      </c>
      <c r="C922" s="21" t="s">
        <v>4775</v>
      </c>
      <c r="D922" s="21">
        <v>15.0</v>
      </c>
      <c r="E922" s="21">
        <v>3.0</v>
      </c>
      <c r="F922" s="21">
        <v>7494.63</v>
      </c>
      <c r="G922" s="21" t="s">
        <v>4767</v>
      </c>
      <c r="H922" s="21" t="s">
        <v>4768</v>
      </c>
      <c r="I922" s="21" t="s">
        <v>4783</v>
      </c>
    </row>
    <row r="923" ht="15.75" customHeight="1">
      <c r="A923" s="21" t="s">
        <v>2908</v>
      </c>
      <c r="B923" s="21">
        <v>1997.0</v>
      </c>
      <c r="C923" s="21" t="s">
        <v>4777</v>
      </c>
      <c r="D923" s="21">
        <v>28.0</v>
      </c>
      <c r="E923" s="21">
        <v>0.0</v>
      </c>
      <c r="F923" s="21">
        <v>7504.3</v>
      </c>
      <c r="G923" s="21" t="s">
        <v>4767</v>
      </c>
      <c r="H923" s="21" t="s">
        <v>4771</v>
      </c>
      <c r="I923" s="21" t="s">
        <v>4774</v>
      </c>
    </row>
    <row r="924" ht="15.75" customHeight="1">
      <c r="A924" s="21" t="s">
        <v>2906</v>
      </c>
      <c r="B924" s="21">
        <v>1983.0</v>
      </c>
      <c r="C924" s="21" t="s">
        <v>4766</v>
      </c>
      <c r="D924" s="21">
        <v>10.0</v>
      </c>
      <c r="E924" s="21">
        <v>4.0</v>
      </c>
      <c r="F924" s="21">
        <v>7512.27</v>
      </c>
      <c r="G924" s="21" t="s">
        <v>4768</v>
      </c>
      <c r="H924" s="21" t="s">
        <v>4767</v>
      </c>
      <c r="I924" s="21" t="s">
        <v>4778</v>
      </c>
    </row>
    <row r="925" ht="15.75" customHeight="1">
      <c r="A925" s="21" t="s">
        <v>2904</v>
      </c>
      <c r="B925" s="21">
        <v>1978.0</v>
      </c>
      <c r="C925" s="21" t="s">
        <v>4777</v>
      </c>
      <c r="D925" s="21">
        <v>18.0</v>
      </c>
      <c r="E925" s="21">
        <v>1.0</v>
      </c>
      <c r="F925" s="21">
        <v>7518.03</v>
      </c>
      <c r="G925" s="21" t="s">
        <v>4767</v>
      </c>
      <c r="H925" s="21" t="s">
        <v>4768</v>
      </c>
      <c r="I925" s="21" t="s">
        <v>4774</v>
      </c>
    </row>
    <row r="926" ht="15.75" customHeight="1">
      <c r="A926" s="21" t="s">
        <v>2902</v>
      </c>
      <c r="B926" s="21">
        <v>1976.0</v>
      </c>
      <c r="C926" s="21" t="s">
        <v>4777</v>
      </c>
      <c r="D926" s="21">
        <v>10.0</v>
      </c>
      <c r="E926" s="21">
        <v>0.0</v>
      </c>
      <c r="F926" s="21">
        <v>7526.71</v>
      </c>
      <c r="G926" s="21" t="s">
        <v>4768</v>
      </c>
      <c r="H926" s="21" t="s">
        <v>4771</v>
      </c>
      <c r="I926" s="21" t="s">
        <v>4774</v>
      </c>
    </row>
    <row r="927" ht="15.75" customHeight="1">
      <c r="A927" s="21" t="s">
        <v>2900</v>
      </c>
      <c r="B927" s="21">
        <v>1978.0</v>
      </c>
      <c r="C927" s="21" t="s">
        <v>4775</v>
      </c>
      <c r="D927" s="21">
        <v>14.0</v>
      </c>
      <c r="E927" s="21">
        <v>2.0</v>
      </c>
      <c r="F927" s="21">
        <v>7531.7</v>
      </c>
      <c r="G927" s="21" t="s">
        <v>4767</v>
      </c>
      <c r="H927" s="21" t="s">
        <v>4771</v>
      </c>
      <c r="I927" s="21" t="s">
        <v>4769</v>
      </c>
    </row>
    <row r="928" ht="15.75" customHeight="1">
      <c r="A928" s="21" t="s">
        <v>2898</v>
      </c>
      <c r="B928" s="21">
        <v>1984.0</v>
      </c>
      <c r="C928" s="21" t="s">
        <v>4776</v>
      </c>
      <c r="D928" s="21">
        <v>22.0</v>
      </c>
      <c r="E928" s="21">
        <v>3.0</v>
      </c>
      <c r="F928" s="21">
        <v>7537.16</v>
      </c>
      <c r="G928" s="21" t="s">
        <v>4767</v>
      </c>
      <c r="H928" s="21" t="s">
        <v>4767</v>
      </c>
      <c r="I928" s="21" t="s">
        <v>4774</v>
      </c>
    </row>
    <row r="929" ht="15.75" customHeight="1">
      <c r="A929" s="21" t="s">
        <v>2896</v>
      </c>
      <c r="B929" s="21">
        <v>1988.0</v>
      </c>
      <c r="C929" s="21" t="s">
        <v>4775</v>
      </c>
      <c r="D929" s="21">
        <v>15.0</v>
      </c>
      <c r="E929" s="21">
        <v>3.0</v>
      </c>
      <c r="F929" s="21">
        <v>7538.52</v>
      </c>
      <c r="G929" s="21" t="s">
        <v>4767</v>
      </c>
      <c r="H929" s="21" t="s">
        <v>4767</v>
      </c>
      <c r="I929" s="21" t="s">
        <v>4774</v>
      </c>
    </row>
    <row r="930" ht="15.75" customHeight="1">
      <c r="A930" s="21" t="s">
        <v>2894</v>
      </c>
      <c r="B930" s="21">
        <v>1994.0</v>
      </c>
      <c r="C930" s="21" t="s">
        <v>4776</v>
      </c>
      <c r="D930" s="21">
        <v>14.0</v>
      </c>
      <c r="E930" s="21">
        <v>0.0</v>
      </c>
      <c r="F930" s="21">
        <v>7567.13</v>
      </c>
      <c r="G930" s="21" t="s">
        <v>4767</v>
      </c>
      <c r="H930" s="21" t="s">
        <v>4767</v>
      </c>
      <c r="I930" s="21" t="s">
        <v>4787</v>
      </c>
    </row>
    <row r="931" ht="15.75" customHeight="1">
      <c r="A931" s="21" t="s">
        <v>2892</v>
      </c>
      <c r="B931" s="21">
        <v>1967.0</v>
      </c>
      <c r="C931" s="21" t="s">
        <v>4766</v>
      </c>
      <c r="D931" s="21">
        <v>17.0</v>
      </c>
      <c r="E931" s="21">
        <v>0.0</v>
      </c>
      <c r="F931" s="21">
        <v>7585.62</v>
      </c>
      <c r="G931" s="21" t="s">
        <v>4768</v>
      </c>
      <c r="H931" s="21" t="s">
        <v>4767</v>
      </c>
      <c r="I931" s="21" t="s">
        <v>4769</v>
      </c>
    </row>
    <row r="932" ht="15.75" customHeight="1">
      <c r="A932" s="21" t="s">
        <v>2890</v>
      </c>
      <c r="B932" s="21">
        <v>1997.0</v>
      </c>
      <c r="C932" s="21" t="s">
        <v>4773</v>
      </c>
      <c r="D932" s="21">
        <v>30.0</v>
      </c>
      <c r="E932" s="21">
        <v>0.0</v>
      </c>
      <c r="F932" s="21">
        <v>7607.03</v>
      </c>
      <c r="G932" s="21" t="s">
        <v>4767</v>
      </c>
      <c r="H932" s="21" t="s">
        <v>4767</v>
      </c>
      <c r="I932" s="21" t="s">
        <v>4774</v>
      </c>
    </row>
    <row r="933" ht="15.75" customHeight="1">
      <c r="A933" s="21" t="s">
        <v>2888</v>
      </c>
      <c r="B933" s="21">
        <v>1968.0</v>
      </c>
      <c r="C933" s="21" t="s">
        <v>4766</v>
      </c>
      <c r="D933" s="21">
        <v>3.0</v>
      </c>
      <c r="E933" s="21">
        <v>0.0</v>
      </c>
      <c r="F933" s="21">
        <v>7609.6</v>
      </c>
      <c r="G933" s="21" t="s">
        <v>4768</v>
      </c>
      <c r="H933" s="21" t="s">
        <v>4767</v>
      </c>
      <c r="I933" s="21" t="s">
        <v>4774</v>
      </c>
    </row>
    <row r="934" ht="15.75" customHeight="1">
      <c r="A934" s="21" t="s">
        <v>2886</v>
      </c>
      <c r="B934" s="21">
        <v>1996.0</v>
      </c>
      <c r="C934" s="21" t="s">
        <v>4773</v>
      </c>
      <c r="D934" s="21">
        <v>17.0</v>
      </c>
      <c r="E934" s="21">
        <v>0.0</v>
      </c>
      <c r="F934" s="21">
        <v>7623.13</v>
      </c>
      <c r="G934" s="21" t="s">
        <v>4767</v>
      </c>
      <c r="H934" s="21" t="s">
        <v>4768</v>
      </c>
      <c r="I934" s="21" t="s">
        <v>4778</v>
      </c>
    </row>
    <row r="935" ht="15.75" customHeight="1">
      <c r="A935" s="21" t="s">
        <v>2884</v>
      </c>
      <c r="B935" s="21">
        <v>1978.0</v>
      </c>
      <c r="C935" s="21" t="s">
        <v>4770</v>
      </c>
      <c r="D935" s="21">
        <v>28.0</v>
      </c>
      <c r="E935" s="21">
        <v>1.0</v>
      </c>
      <c r="F935" s="21">
        <v>7623.52</v>
      </c>
      <c r="G935" s="21" t="s">
        <v>4767</v>
      </c>
      <c r="H935" s="21" t="s">
        <v>4771</v>
      </c>
      <c r="I935" s="21" t="s">
        <v>4778</v>
      </c>
    </row>
    <row r="936" ht="15.75" customHeight="1">
      <c r="A936" s="21" t="s">
        <v>2882</v>
      </c>
      <c r="B936" s="21">
        <v>1978.0</v>
      </c>
      <c r="C936" s="21" t="s">
        <v>4770</v>
      </c>
      <c r="D936" s="21">
        <v>6.0</v>
      </c>
      <c r="E936" s="21">
        <v>1.0</v>
      </c>
      <c r="F936" s="21">
        <v>7624.63</v>
      </c>
      <c r="G936" s="21" t="s">
        <v>4767</v>
      </c>
      <c r="H936" s="21" t="s">
        <v>4771</v>
      </c>
      <c r="I936" s="21" t="s">
        <v>4778</v>
      </c>
    </row>
    <row r="937" ht="15.75" customHeight="1">
      <c r="A937" s="21" t="s">
        <v>2880</v>
      </c>
      <c r="B937" s="21">
        <v>1978.0</v>
      </c>
      <c r="C937" s="21" t="s">
        <v>4770</v>
      </c>
      <c r="D937" s="21">
        <v>29.0</v>
      </c>
      <c r="E937" s="21">
        <v>1.0</v>
      </c>
      <c r="F937" s="21">
        <v>7626.99</v>
      </c>
      <c r="G937" s="21" t="s">
        <v>4767</v>
      </c>
      <c r="H937" s="21" t="s">
        <v>4767</v>
      </c>
      <c r="I937" s="21" t="s">
        <v>4778</v>
      </c>
    </row>
    <row r="938" ht="15.75" customHeight="1">
      <c r="A938" s="21" t="s">
        <v>2878</v>
      </c>
      <c r="B938" s="21">
        <v>1978.0</v>
      </c>
      <c r="C938" s="21" t="s">
        <v>4776</v>
      </c>
      <c r="D938" s="21">
        <v>24.0</v>
      </c>
      <c r="E938" s="21">
        <v>1.0</v>
      </c>
      <c r="F938" s="21">
        <v>7633.72</v>
      </c>
      <c r="G938" s="21" t="s">
        <v>4767</v>
      </c>
      <c r="H938" s="21" t="s">
        <v>4771</v>
      </c>
      <c r="I938" s="21" t="s">
        <v>4769</v>
      </c>
    </row>
    <row r="939" ht="15.75" customHeight="1">
      <c r="A939" s="21" t="s">
        <v>2876</v>
      </c>
      <c r="B939" s="21">
        <v>2001.0</v>
      </c>
      <c r="C939" s="21" t="s">
        <v>4775</v>
      </c>
      <c r="D939" s="21">
        <v>13.0</v>
      </c>
      <c r="E939" s="21">
        <v>0.0</v>
      </c>
      <c r="F939" s="21">
        <v>7636.92</v>
      </c>
      <c r="G939" s="21" t="s">
        <v>4767</v>
      </c>
      <c r="H939" s="21" t="s">
        <v>4768</v>
      </c>
      <c r="I939" s="21" t="s">
        <v>4774</v>
      </c>
    </row>
    <row r="940" ht="15.75" customHeight="1">
      <c r="A940" s="21" t="s">
        <v>2874</v>
      </c>
      <c r="B940" s="21">
        <v>1980.0</v>
      </c>
      <c r="C940" s="21" t="s">
        <v>4772</v>
      </c>
      <c r="D940" s="21">
        <v>20.0</v>
      </c>
      <c r="E940" s="21">
        <v>1.0</v>
      </c>
      <c r="F940" s="21">
        <v>7639.42</v>
      </c>
      <c r="G940" s="21" t="s">
        <v>4767</v>
      </c>
      <c r="H940" s="21" t="s">
        <v>4767</v>
      </c>
      <c r="I940" s="21" t="s">
        <v>4784</v>
      </c>
    </row>
    <row r="941" ht="15.75" customHeight="1">
      <c r="A941" s="21" t="s">
        <v>2872</v>
      </c>
      <c r="B941" s="21">
        <v>1980.0</v>
      </c>
      <c r="C941" s="21" t="s">
        <v>4766</v>
      </c>
      <c r="D941" s="21">
        <v>24.0</v>
      </c>
      <c r="E941" s="21">
        <v>2.0</v>
      </c>
      <c r="F941" s="21">
        <v>7640.31</v>
      </c>
      <c r="G941" s="21" t="s">
        <v>4767</v>
      </c>
      <c r="H941" s="21" t="s">
        <v>4771</v>
      </c>
      <c r="I941" s="21" t="s">
        <v>4769</v>
      </c>
    </row>
    <row r="942" ht="15.75" customHeight="1">
      <c r="A942" s="21" t="s">
        <v>2870</v>
      </c>
      <c r="B942" s="21">
        <v>1999.0</v>
      </c>
      <c r="C942" s="21" t="s">
        <v>4772</v>
      </c>
      <c r="D942" s="21">
        <v>15.0</v>
      </c>
      <c r="E942" s="21">
        <v>0.0</v>
      </c>
      <c r="F942" s="21">
        <v>7642.05</v>
      </c>
      <c r="G942" s="21" t="s">
        <v>4767</v>
      </c>
      <c r="H942" s="21" t="s">
        <v>4767</v>
      </c>
      <c r="I942" s="21" t="s">
        <v>4790</v>
      </c>
    </row>
    <row r="943" ht="15.75" customHeight="1">
      <c r="A943" s="21" t="s">
        <v>2868</v>
      </c>
      <c r="B943" s="21">
        <v>1980.0</v>
      </c>
      <c r="C943" s="21" t="s">
        <v>4777</v>
      </c>
      <c r="D943" s="21">
        <v>16.0</v>
      </c>
      <c r="E943" s="21">
        <v>1.0</v>
      </c>
      <c r="F943" s="21">
        <v>7650.77</v>
      </c>
      <c r="G943" s="21" t="s">
        <v>4767</v>
      </c>
      <c r="H943" s="21" t="s">
        <v>4767</v>
      </c>
      <c r="I943" s="21" t="s">
        <v>4784</v>
      </c>
    </row>
    <row r="944" ht="15.75" customHeight="1">
      <c r="A944" s="21" t="s">
        <v>2866</v>
      </c>
      <c r="B944" s="21">
        <v>1993.0</v>
      </c>
      <c r="C944" s="21" t="s">
        <v>4776</v>
      </c>
      <c r="D944" s="21">
        <v>10.0</v>
      </c>
      <c r="E944" s="21">
        <v>0.0</v>
      </c>
      <c r="F944" s="21">
        <v>7650.8</v>
      </c>
      <c r="G944" s="21" t="s">
        <v>4767</v>
      </c>
      <c r="H944" s="21" t="s">
        <v>4767</v>
      </c>
      <c r="I944" s="21" t="s">
        <v>4774</v>
      </c>
    </row>
    <row r="945" ht="15.75" customHeight="1">
      <c r="A945" s="21" t="s">
        <v>2864</v>
      </c>
      <c r="B945" s="21">
        <v>1998.0</v>
      </c>
      <c r="C945" s="21" t="s">
        <v>4773</v>
      </c>
      <c r="D945" s="21">
        <v>30.0</v>
      </c>
      <c r="E945" s="21">
        <v>0.0</v>
      </c>
      <c r="F945" s="21">
        <v>7652.26</v>
      </c>
      <c r="G945" s="21" t="s">
        <v>4767</v>
      </c>
      <c r="H945" s="21" t="s">
        <v>4768</v>
      </c>
      <c r="I945" s="21" t="s">
        <v>4785</v>
      </c>
    </row>
    <row r="946" ht="15.75" customHeight="1">
      <c r="A946" s="21" t="s">
        <v>2862</v>
      </c>
      <c r="B946" s="21">
        <v>1965.0</v>
      </c>
      <c r="C946" s="21" t="s">
        <v>4775</v>
      </c>
      <c r="D946" s="21">
        <v>27.0</v>
      </c>
      <c r="E946" s="21">
        <v>0.0</v>
      </c>
      <c r="F946" s="21">
        <v>7657.69</v>
      </c>
      <c r="G946" s="21" t="s">
        <v>4768</v>
      </c>
      <c r="H946" s="21" t="s">
        <v>4768</v>
      </c>
      <c r="I946" s="21" t="s">
        <v>4774</v>
      </c>
    </row>
    <row r="947" ht="15.75" customHeight="1">
      <c r="A947" s="21" t="s">
        <v>2860</v>
      </c>
      <c r="B947" s="21">
        <v>1976.0</v>
      </c>
      <c r="C947" s="21" t="s">
        <v>4777</v>
      </c>
      <c r="D947" s="21">
        <v>9.0</v>
      </c>
      <c r="E947" s="21">
        <v>2.0</v>
      </c>
      <c r="F947" s="21">
        <v>7662.47</v>
      </c>
      <c r="G947" s="21" t="s">
        <v>4767</v>
      </c>
      <c r="H947" s="21" t="s">
        <v>4771</v>
      </c>
      <c r="I947" s="21" t="s">
        <v>4778</v>
      </c>
    </row>
    <row r="948" ht="15.75" customHeight="1">
      <c r="A948" s="21" t="s">
        <v>2858</v>
      </c>
      <c r="B948" s="21">
        <v>1996.0</v>
      </c>
      <c r="C948" s="21" t="s">
        <v>4770</v>
      </c>
      <c r="D948" s="21">
        <v>24.0</v>
      </c>
      <c r="E948" s="21">
        <v>0.0</v>
      </c>
      <c r="F948" s="21">
        <v>7670.75</v>
      </c>
      <c r="G948" s="21" t="s">
        <v>4767</v>
      </c>
      <c r="H948" s="21" t="s">
        <v>4767</v>
      </c>
      <c r="I948" s="21" t="s">
        <v>4791</v>
      </c>
    </row>
    <row r="949" ht="15.75" customHeight="1">
      <c r="A949" s="21" t="s">
        <v>2856</v>
      </c>
      <c r="B949" s="21">
        <v>1995.0</v>
      </c>
      <c r="C949" s="21" t="s">
        <v>4773</v>
      </c>
      <c r="D949" s="21">
        <v>13.0</v>
      </c>
      <c r="E949" s="21">
        <v>0.0</v>
      </c>
      <c r="F949" s="21">
        <v>7676.4</v>
      </c>
      <c r="G949" s="21" t="s">
        <v>4767</v>
      </c>
      <c r="H949" s="21" t="s">
        <v>4771</v>
      </c>
      <c r="I949" s="21" t="s">
        <v>4774</v>
      </c>
    </row>
    <row r="950" ht="15.75" customHeight="1">
      <c r="A950" s="21" t="s">
        <v>2854</v>
      </c>
      <c r="B950" s="21">
        <v>1971.0</v>
      </c>
      <c r="C950" s="21" t="s">
        <v>4777</v>
      </c>
      <c r="D950" s="21">
        <v>11.0</v>
      </c>
      <c r="E950" s="21">
        <v>0.0</v>
      </c>
      <c r="F950" s="21">
        <v>7680.92</v>
      </c>
      <c r="G950" s="21" t="s">
        <v>4767</v>
      </c>
      <c r="H950" s="21" t="s">
        <v>4771</v>
      </c>
      <c r="I950" s="21" t="s">
        <v>4769</v>
      </c>
    </row>
    <row r="951" ht="15.75" customHeight="1">
      <c r="A951" s="21" t="s">
        <v>2852</v>
      </c>
      <c r="B951" s="21">
        <v>1981.0</v>
      </c>
      <c r="C951" s="21" t="s">
        <v>4775</v>
      </c>
      <c r="D951" s="21">
        <v>19.0</v>
      </c>
      <c r="E951" s="21">
        <v>1.0</v>
      </c>
      <c r="F951" s="21">
        <v>7681.17</v>
      </c>
      <c r="G951" s="21" t="s">
        <v>4767</v>
      </c>
      <c r="H951" s="21" t="s">
        <v>4767</v>
      </c>
      <c r="I951" s="21" t="s">
        <v>4789</v>
      </c>
    </row>
    <row r="952" ht="15.75" customHeight="1">
      <c r="A952" s="21" t="s">
        <v>2850</v>
      </c>
      <c r="B952" s="21">
        <v>1982.0</v>
      </c>
      <c r="C952" s="21" t="s">
        <v>4775</v>
      </c>
      <c r="D952" s="21">
        <v>18.0</v>
      </c>
      <c r="E952" s="21">
        <v>3.0</v>
      </c>
      <c r="F952" s="21">
        <v>7682.67</v>
      </c>
      <c r="G952" s="21" t="s">
        <v>4767</v>
      </c>
      <c r="H952" s="21" t="s">
        <v>4771</v>
      </c>
      <c r="I952" s="21" t="s">
        <v>4769</v>
      </c>
    </row>
    <row r="953" ht="15.75" customHeight="1">
      <c r="A953" s="21" t="s">
        <v>2848</v>
      </c>
      <c r="B953" s="21">
        <v>1987.0</v>
      </c>
      <c r="C953" s="21" t="s">
        <v>4766</v>
      </c>
      <c r="D953" s="21">
        <v>12.0</v>
      </c>
      <c r="E953" s="21">
        <v>3.0</v>
      </c>
      <c r="F953" s="21">
        <v>7684.62</v>
      </c>
      <c r="G953" s="21" t="s">
        <v>4767</v>
      </c>
      <c r="H953" s="21" t="s">
        <v>4768</v>
      </c>
      <c r="I953" s="21" t="s">
        <v>4787</v>
      </c>
    </row>
    <row r="954" ht="15.75" customHeight="1">
      <c r="A954" s="21" t="s">
        <v>2846</v>
      </c>
      <c r="B954" s="21">
        <v>1978.0</v>
      </c>
      <c r="C954" s="21" t="s">
        <v>4775</v>
      </c>
      <c r="D954" s="21">
        <v>29.0</v>
      </c>
      <c r="E954" s="21">
        <v>2.0</v>
      </c>
      <c r="F954" s="21">
        <v>7726.85</v>
      </c>
      <c r="G954" s="21" t="s">
        <v>4771</v>
      </c>
      <c r="H954" s="21" t="s">
        <v>4767</v>
      </c>
      <c r="I954" s="21" t="s">
        <v>4778</v>
      </c>
    </row>
    <row r="955" ht="15.75" customHeight="1">
      <c r="A955" s="21" t="s">
        <v>2844</v>
      </c>
      <c r="B955" s="21">
        <v>1979.0</v>
      </c>
      <c r="C955" s="21" t="s">
        <v>4772</v>
      </c>
      <c r="D955" s="21">
        <v>2.0</v>
      </c>
      <c r="E955" s="21">
        <v>1.0</v>
      </c>
      <c r="F955" s="21">
        <v>7727.25</v>
      </c>
      <c r="G955" s="21" t="s">
        <v>4767</v>
      </c>
      <c r="H955" s="21" t="s">
        <v>4768</v>
      </c>
      <c r="I955" s="21" t="s">
        <v>4774</v>
      </c>
    </row>
    <row r="956" ht="15.75" customHeight="1">
      <c r="A956" s="21" t="s">
        <v>2842</v>
      </c>
      <c r="B956" s="21">
        <v>1980.0</v>
      </c>
      <c r="C956" s="21" t="s">
        <v>4773</v>
      </c>
      <c r="D956" s="21">
        <v>10.0</v>
      </c>
      <c r="E956" s="21">
        <v>2.0</v>
      </c>
      <c r="F956" s="21">
        <v>7729.65</v>
      </c>
      <c r="G956" s="21" t="s">
        <v>4768</v>
      </c>
      <c r="H956" s="21" t="s">
        <v>4771</v>
      </c>
      <c r="I956" s="21" t="s">
        <v>4781</v>
      </c>
    </row>
    <row r="957" ht="15.75" customHeight="1">
      <c r="A957" s="21" t="s">
        <v>2840</v>
      </c>
      <c r="B957" s="21">
        <v>1978.0</v>
      </c>
      <c r="C957" s="21" t="s">
        <v>4775</v>
      </c>
      <c r="D957" s="21">
        <v>4.0</v>
      </c>
      <c r="E957" s="21">
        <v>2.0</v>
      </c>
      <c r="F957" s="21">
        <v>7731.43</v>
      </c>
      <c r="G957" s="21" t="s">
        <v>4768</v>
      </c>
      <c r="H957" s="21" t="s">
        <v>4767</v>
      </c>
      <c r="I957" s="21" t="s">
        <v>4769</v>
      </c>
    </row>
    <row r="958" ht="15.75" customHeight="1">
      <c r="A958" s="21" t="s">
        <v>2838</v>
      </c>
      <c r="B958" s="21">
        <v>1977.0</v>
      </c>
      <c r="C958" s="21" t="s">
        <v>4776</v>
      </c>
      <c r="D958" s="21">
        <v>29.0</v>
      </c>
      <c r="E958" s="21">
        <v>0.0</v>
      </c>
      <c r="F958" s="21">
        <v>7731.86</v>
      </c>
      <c r="G958" s="21" t="s">
        <v>4767</v>
      </c>
      <c r="H958" s="21" t="s">
        <v>4768</v>
      </c>
      <c r="I958" s="21" t="s">
        <v>4774</v>
      </c>
    </row>
    <row r="959" ht="15.75" customHeight="1">
      <c r="A959" s="21" t="s">
        <v>2836</v>
      </c>
      <c r="B959" s="21">
        <v>1965.0</v>
      </c>
      <c r="C959" s="21" t="s">
        <v>4766</v>
      </c>
      <c r="D959" s="21">
        <v>18.0</v>
      </c>
      <c r="E959" s="21">
        <v>0.0</v>
      </c>
      <c r="F959" s="21">
        <v>7736.39</v>
      </c>
      <c r="G959" s="21" t="s">
        <v>4768</v>
      </c>
      <c r="H959" s="21" t="s">
        <v>4767</v>
      </c>
      <c r="I959" s="21" t="s">
        <v>4769</v>
      </c>
    </row>
    <row r="960" ht="15.75" customHeight="1">
      <c r="A960" s="21" t="s">
        <v>2834</v>
      </c>
      <c r="B960" s="21">
        <v>1978.0</v>
      </c>
      <c r="C960" s="21" t="s">
        <v>4773</v>
      </c>
      <c r="D960" s="21">
        <v>4.0</v>
      </c>
      <c r="E960" s="21">
        <v>2.0</v>
      </c>
      <c r="F960" s="21">
        <v>7740.34</v>
      </c>
      <c r="G960" s="21" t="s">
        <v>4771</v>
      </c>
      <c r="H960" s="21" t="s">
        <v>4771</v>
      </c>
      <c r="I960" s="21" t="s">
        <v>4778</v>
      </c>
    </row>
    <row r="961" ht="15.75" customHeight="1">
      <c r="A961" s="21" t="s">
        <v>2832</v>
      </c>
      <c r="B961" s="21">
        <v>1976.0</v>
      </c>
      <c r="C961" s="21" t="s">
        <v>4775</v>
      </c>
      <c r="D961" s="21">
        <v>12.0</v>
      </c>
      <c r="E961" s="21">
        <v>1.0</v>
      </c>
      <c r="F961" s="21">
        <v>7742.11</v>
      </c>
      <c r="G961" s="21" t="s">
        <v>4768</v>
      </c>
      <c r="H961" s="21" t="s">
        <v>4767</v>
      </c>
      <c r="I961" s="21" t="s">
        <v>4769</v>
      </c>
    </row>
    <row r="962" ht="15.75" customHeight="1">
      <c r="A962" s="21" t="s">
        <v>2830</v>
      </c>
      <c r="B962" s="21">
        <v>1981.0</v>
      </c>
      <c r="C962" s="21" t="s">
        <v>4772</v>
      </c>
      <c r="D962" s="21">
        <v>30.0</v>
      </c>
      <c r="E962" s="21">
        <v>2.0</v>
      </c>
      <c r="F962" s="21">
        <v>7749.16</v>
      </c>
      <c r="G962" s="21" t="s">
        <v>4767</v>
      </c>
      <c r="H962" s="21" t="s">
        <v>4771</v>
      </c>
      <c r="I962" s="21" t="s">
        <v>4774</v>
      </c>
    </row>
    <row r="963" ht="15.75" customHeight="1">
      <c r="A963" s="21" t="s">
        <v>2828</v>
      </c>
      <c r="B963" s="21">
        <v>1997.0</v>
      </c>
      <c r="C963" s="21" t="s">
        <v>4775</v>
      </c>
      <c r="D963" s="21">
        <v>21.0</v>
      </c>
      <c r="E963" s="21">
        <v>0.0</v>
      </c>
      <c r="F963" s="21">
        <v>7763.06</v>
      </c>
      <c r="G963" s="21" t="s">
        <v>4767</v>
      </c>
      <c r="H963" s="21" t="s">
        <v>4771</v>
      </c>
      <c r="I963" s="21" t="s">
        <v>4774</v>
      </c>
    </row>
    <row r="964" ht="15.75" customHeight="1">
      <c r="A964" s="21" t="s">
        <v>2826</v>
      </c>
      <c r="B964" s="21">
        <v>1974.0</v>
      </c>
      <c r="C964" s="21" t="s">
        <v>4775</v>
      </c>
      <c r="D964" s="21">
        <v>6.0</v>
      </c>
      <c r="E964" s="21">
        <v>0.0</v>
      </c>
      <c r="F964" s="21">
        <v>7789.64</v>
      </c>
      <c r="G964" s="21" t="s">
        <v>4771</v>
      </c>
      <c r="H964" s="21" t="s">
        <v>4768</v>
      </c>
      <c r="I964" s="21" t="s">
        <v>4769</v>
      </c>
    </row>
    <row r="965" ht="15.75" customHeight="1">
      <c r="A965" s="21" t="s">
        <v>2824</v>
      </c>
      <c r="B965" s="21">
        <v>1999.0</v>
      </c>
      <c r="C965" s="21" t="s">
        <v>4775</v>
      </c>
      <c r="D965" s="21">
        <v>25.0</v>
      </c>
      <c r="E965" s="21">
        <v>0.0</v>
      </c>
      <c r="F965" s="21">
        <v>7794.68</v>
      </c>
      <c r="G965" s="21" t="s">
        <v>4767</v>
      </c>
      <c r="H965" s="21" t="s">
        <v>4767</v>
      </c>
      <c r="I965" s="21" t="s">
        <v>4790</v>
      </c>
    </row>
    <row r="966" ht="15.75" customHeight="1">
      <c r="A966" s="21" t="s">
        <v>2822</v>
      </c>
      <c r="B966" s="21">
        <v>1997.0</v>
      </c>
      <c r="C966" s="21" t="s">
        <v>4775</v>
      </c>
      <c r="D966" s="21">
        <v>2.0</v>
      </c>
      <c r="E966" s="21">
        <v>0.0</v>
      </c>
      <c r="F966" s="21">
        <v>7803.77</v>
      </c>
      <c r="G966" s="21" t="s">
        <v>4767</v>
      </c>
      <c r="H966" s="21" t="s">
        <v>4768</v>
      </c>
      <c r="I966" s="21" t="s">
        <v>4774</v>
      </c>
    </row>
    <row r="967" ht="15.75" customHeight="1">
      <c r="A967" s="21" t="s">
        <v>2820</v>
      </c>
      <c r="B967" s="21">
        <v>1974.0</v>
      </c>
      <c r="C967" s="21" t="s">
        <v>4770</v>
      </c>
      <c r="D967" s="21">
        <v>9.0</v>
      </c>
      <c r="E967" s="21">
        <v>0.0</v>
      </c>
      <c r="F967" s="21">
        <v>7804.16</v>
      </c>
      <c r="G967" s="21" t="s">
        <v>4767</v>
      </c>
      <c r="H967" s="21" t="s">
        <v>4768</v>
      </c>
      <c r="I967" s="21" t="s">
        <v>4769</v>
      </c>
    </row>
    <row r="968" ht="15.75" customHeight="1">
      <c r="A968" s="21" t="s">
        <v>2818</v>
      </c>
      <c r="B968" s="21">
        <v>1991.0</v>
      </c>
      <c r="C968" s="21" t="s">
        <v>4775</v>
      </c>
      <c r="D968" s="21">
        <v>21.0</v>
      </c>
      <c r="E968" s="21">
        <v>3.0</v>
      </c>
      <c r="F968" s="21">
        <v>7812.67</v>
      </c>
      <c r="G968" s="21" t="s">
        <v>4767</v>
      </c>
      <c r="H968" s="21" t="s">
        <v>4771</v>
      </c>
      <c r="I968" s="21" t="s">
        <v>4774</v>
      </c>
    </row>
    <row r="969" ht="15.75" customHeight="1">
      <c r="A969" s="21" t="s">
        <v>2816</v>
      </c>
      <c r="B969" s="21">
        <v>1989.0</v>
      </c>
      <c r="C969" s="21" t="s">
        <v>4777</v>
      </c>
      <c r="D969" s="21">
        <v>12.0</v>
      </c>
      <c r="E969" s="21">
        <v>3.0</v>
      </c>
      <c r="F969" s="21">
        <v>7824.37</v>
      </c>
      <c r="G969" s="21" t="s">
        <v>4767</v>
      </c>
      <c r="H969" s="21" t="s">
        <v>4767</v>
      </c>
      <c r="I969" s="21" t="s">
        <v>4774</v>
      </c>
    </row>
    <row r="970" ht="15.75" customHeight="1">
      <c r="A970" s="21" t="s">
        <v>2814</v>
      </c>
      <c r="B970" s="21">
        <v>2001.0</v>
      </c>
      <c r="C970" s="21" t="s">
        <v>4777</v>
      </c>
      <c r="D970" s="21">
        <v>5.0</v>
      </c>
      <c r="E970" s="21">
        <v>0.0</v>
      </c>
      <c r="F970" s="21">
        <v>7844.8</v>
      </c>
      <c r="G970" s="21" t="s">
        <v>4767</v>
      </c>
      <c r="H970" s="21" t="s">
        <v>4767</v>
      </c>
      <c r="I970" s="21" t="s">
        <v>4774</v>
      </c>
    </row>
    <row r="971" ht="15.75" customHeight="1">
      <c r="A971" s="21" t="s">
        <v>2812</v>
      </c>
      <c r="B971" s="21">
        <v>1994.0</v>
      </c>
      <c r="C971" s="21" t="s">
        <v>4770</v>
      </c>
      <c r="D971" s="21">
        <v>17.0</v>
      </c>
      <c r="E971" s="21">
        <v>0.0</v>
      </c>
      <c r="F971" s="21">
        <v>7851.85</v>
      </c>
      <c r="G971" s="21" t="s">
        <v>4767</v>
      </c>
      <c r="H971" s="21" t="s">
        <v>4768</v>
      </c>
      <c r="I971" s="21" t="s">
        <v>4774</v>
      </c>
    </row>
    <row r="972" ht="15.75" customHeight="1">
      <c r="A972" s="21" t="s">
        <v>2810</v>
      </c>
      <c r="B972" s="21">
        <v>1962.0</v>
      </c>
      <c r="C972" s="21" t="s">
        <v>4777</v>
      </c>
      <c r="D972" s="21">
        <v>10.0</v>
      </c>
      <c r="E972" s="21">
        <v>0.0</v>
      </c>
      <c r="F972" s="21">
        <v>7896.41</v>
      </c>
      <c r="G972" s="21" t="s">
        <v>4768</v>
      </c>
      <c r="H972" s="21" t="s">
        <v>4767</v>
      </c>
      <c r="I972" s="21" t="s">
        <v>4769</v>
      </c>
    </row>
    <row r="973" ht="15.75" customHeight="1">
      <c r="A973" s="21" t="s">
        <v>2808</v>
      </c>
      <c r="B973" s="21">
        <v>1977.0</v>
      </c>
      <c r="C973" s="21" t="s">
        <v>4766</v>
      </c>
      <c r="D973" s="21">
        <v>20.0</v>
      </c>
      <c r="E973" s="21">
        <v>0.0</v>
      </c>
      <c r="F973" s="21">
        <v>7935.29</v>
      </c>
      <c r="G973" s="21" t="s">
        <v>4767</v>
      </c>
      <c r="H973" s="21" t="s">
        <v>4771</v>
      </c>
      <c r="I973" s="21" t="s">
        <v>4784</v>
      </c>
    </row>
    <row r="974" ht="15.75" customHeight="1">
      <c r="A974" s="21" t="s">
        <v>2806</v>
      </c>
      <c r="B974" s="21">
        <v>1987.0</v>
      </c>
      <c r="C974" s="21" t="s">
        <v>4777</v>
      </c>
      <c r="D974" s="21">
        <v>29.0</v>
      </c>
      <c r="E974" s="21">
        <v>3.0</v>
      </c>
      <c r="F974" s="21">
        <v>7948.22</v>
      </c>
      <c r="G974" s="21" t="s">
        <v>4767</v>
      </c>
      <c r="H974" s="21" t="s">
        <v>4768</v>
      </c>
      <c r="I974" s="21" t="s">
        <v>4783</v>
      </c>
    </row>
    <row r="975" ht="15.75" customHeight="1">
      <c r="A975" s="21" t="s">
        <v>2804</v>
      </c>
      <c r="B975" s="21">
        <v>1966.0</v>
      </c>
      <c r="C975" s="21" t="s">
        <v>4766</v>
      </c>
      <c r="D975" s="21">
        <v>9.0</v>
      </c>
      <c r="E975" s="21">
        <v>0.0</v>
      </c>
      <c r="F975" s="21">
        <v>7953.72</v>
      </c>
      <c r="G975" s="21" t="s">
        <v>4768</v>
      </c>
      <c r="H975" s="21" t="s">
        <v>4768</v>
      </c>
      <c r="I975" s="21" t="s">
        <v>4774</v>
      </c>
    </row>
    <row r="976" ht="15.75" customHeight="1">
      <c r="A976" s="21" t="s">
        <v>2802</v>
      </c>
      <c r="B976" s="21">
        <v>1981.0</v>
      </c>
      <c r="C976" s="21" t="s">
        <v>4775</v>
      </c>
      <c r="D976" s="21">
        <v>28.0</v>
      </c>
      <c r="E976" s="21">
        <v>3.0</v>
      </c>
      <c r="F976" s="21">
        <v>7954.52</v>
      </c>
      <c r="G976" s="21" t="s">
        <v>4767</v>
      </c>
      <c r="H976" s="21" t="s">
        <v>4767</v>
      </c>
      <c r="I976" s="21" t="s">
        <v>4778</v>
      </c>
    </row>
    <row r="977" ht="15.75" customHeight="1">
      <c r="A977" s="21" t="s">
        <v>2800</v>
      </c>
      <c r="B977" s="21">
        <v>1970.0</v>
      </c>
      <c r="C977" s="21" t="s">
        <v>4772</v>
      </c>
      <c r="D977" s="21">
        <v>19.0</v>
      </c>
      <c r="E977" s="21">
        <v>0.0</v>
      </c>
      <c r="F977" s="21">
        <v>7958.13</v>
      </c>
      <c r="G977" s="21" t="s">
        <v>4767</v>
      </c>
      <c r="H977" s="21" t="s">
        <v>4767</v>
      </c>
      <c r="I977" s="21" t="s">
        <v>4769</v>
      </c>
    </row>
    <row r="978" ht="15.75" customHeight="1">
      <c r="A978" s="21" t="s">
        <v>2798</v>
      </c>
      <c r="B978" s="21">
        <v>1975.0</v>
      </c>
      <c r="C978" s="21" t="s">
        <v>4776</v>
      </c>
      <c r="D978" s="21">
        <v>10.0</v>
      </c>
      <c r="E978" s="21">
        <v>1.0</v>
      </c>
      <c r="F978" s="21">
        <v>7966.81</v>
      </c>
      <c r="G978" s="21" t="s">
        <v>4767</v>
      </c>
      <c r="H978" s="21" t="s">
        <v>4767</v>
      </c>
      <c r="I978" s="21" t="s">
        <v>4769</v>
      </c>
    </row>
    <row r="979" ht="15.75" customHeight="1">
      <c r="A979" s="21" t="s">
        <v>2796</v>
      </c>
      <c r="B979" s="21">
        <v>1972.0</v>
      </c>
      <c r="C979" s="21" t="s">
        <v>4770</v>
      </c>
      <c r="D979" s="21">
        <v>23.0</v>
      </c>
      <c r="E979" s="21">
        <v>0.0</v>
      </c>
      <c r="F979" s="21">
        <v>7980.34</v>
      </c>
      <c r="G979" s="21" t="s">
        <v>4767</v>
      </c>
      <c r="H979" s="21" t="s">
        <v>4767</v>
      </c>
      <c r="I979" s="21" t="s">
        <v>4769</v>
      </c>
    </row>
    <row r="980" ht="15.75" customHeight="1">
      <c r="A980" s="21" t="s">
        <v>2794</v>
      </c>
      <c r="B980" s="21">
        <v>1983.0</v>
      </c>
      <c r="C980" s="21" t="s">
        <v>4776</v>
      </c>
      <c r="D980" s="21">
        <v>28.0</v>
      </c>
      <c r="E980" s="21">
        <v>3.0</v>
      </c>
      <c r="F980" s="21">
        <v>7985.82</v>
      </c>
      <c r="G980" s="21" t="s">
        <v>4767</v>
      </c>
      <c r="H980" s="21" t="s">
        <v>4771</v>
      </c>
      <c r="I980" s="21" t="s">
        <v>4784</v>
      </c>
    </row>
    <row r="981" ht="15.75" customHeight="1">
      <c r="A981" s="21" t="s">
        <v>2792</v>
      </c>
      <c r="B981" s="21">
        <v>1983.0</v>
      </c>
      <c r="C981" s="21" t="s">
        <v>4776</v>
      </c>
      <c r="D981" s="21">
        <v>20.0</v>
      </c>
      <c r="E981" s="21">
        <v>3.0</v>
      </c>
      <c r="F981" s="21">
        <v>7986.48</v>
      </c>
      <c r="G981" s="21" t="s">
        <v>4767</v>
      </c>
      <c r="H981" s="21" t="s">
        <v>4768</v>
      </c>
      <c r="I981" s="21" t="s">
        <v>4784</v>
      </c>
    </row>
    <row r="982" ht="15.75" customHeight="1">
      <c r="A982" s="21" t="s">
        <v>2790</v>
      </c>
      <c r="B982" s="21">
        <v>1962.0</v>
      </c>
      <c r="C982" s="21" t="s">
        <v>4776</v>
      </c>
      <c r="D982" s="21">
        <v>22.0</v>
      </c>
      <c r="E982" s="21">
        <v>0.0</v>
      </c>
      <c r="F982" s="21">
        <v>8004.96</v>
      </c>
      <c r="G982" s="21" t="s">
        <v>4768</v>
      </c>
      <c r="H982" s="21" t="s">
        <v>4771</v>
      </c>
      <c r="I982" s="21" t="s">
        <v>4769</v>
      </c>
    </row>
    <row r="983" ht="15.75" customHeight="1">
      <c r="A983" s="21" t="s">
        <v>2788</v>
      </c>
      <c r="B983" s="21">
        <v>1995.0</v>
      </c>
      <c r="C983" s="21" t="s">
        <v>4773</v>
      </c>
      <c r="D983" s="21">
        <v>18.0</v>
      </c>
      <c r="E983" s="21">
        <v>0.0</v>
      </c>
      <c r="F983" s="21">
        <v>8014.62</v>
      </c>
      <c r="G983" s="21" t="s">
        <v>4767</v>
      </c>
      <c r="H983" s="21" t="s">
        <v>4768</v>
      </c>
      <c r="I983" s="21" t="s">
        <v>4774</v>
      </c>
    </row>
    <row r="984" ht="15.75" customHeight="1">
      <c r="A984" s="21" t="s">
        <v>2786</v>
      </c>
      <c r="B984" s="21">
        <v>1980.0</v>
      </c>
      <c r="C984" s="21" t="s">
        <v>4770</v>
      </c>
      <c r="D984" s="21">
        <v>8.0</v>
      </c>
      <c r="E984" s="21">
        <v>2.0</v>
      </c>
      <c r="F984" s="21">
        <v>8017.06</v>
      </c>
      <c r="G984" s="21" t="s">
        <v>4767</v>
      </c>
      <c r="H984" s="21" t="s">
        <v>4767</v>
      </c>
      <c r="I984" s="21" t="s">
        <v>4774</v>
      </c>
    </row>
    <row r="985" ht="15.75" customHeight="1">
      <c r="A985" s="21" t="s">
        <v>2784</v>
      </c>
      <c r="B985" s="21">
        <v>1989.0</v>
      </c>
      <c r="C985" s="21" t="s">
        <v>4770</v>
      </c>
      <c r="D985" s="21">
        <v>3.0</v>
      </c>
      <c r="E985" s="21">
        <v>3.0</v>
      </c>
      <c r="F985" s="21">
        <v>8021.11</v>
      </c>
      <c r="G985" s="21" t="s">
        <v>4767</v>
      </c>
      <c r="H985" s="21" t="s">
        <v>4771</v>
      </c>
      <c r="I985" s="21" t="s">
        <v>4774</v>
      </c>
    </row>
    <row r="986" ht="15.75" customHeight="1">
      <c r="A986" s="21" t="s">
        <v>2782</v>
      </c>
      <c r="B986" s="21">
        <v>1978.0</v>
      </c>
      <c r="C986" s="21" t="s">
        <v>4766</v>
      </c>
      <c r="D986" s="21">
        <v>17.0</v>
      </c>
      <c r="E986" s="21">
        <v>1.0</v>
      </c>
      <c r="F986" s="21">
        <v>8023.14</v>
      </c>
      <c r="G986" s="21" t="s">
        <v>4767</v>
      </c>
      <c r="H986" s="21" t="s">
        <v>4768</v>
      </c>
      <c r="I986" s="21" t="s">
        <v>4774</v>
      </c>
    </row>
    <row r="987" ht="15.75" customHeight="1">
      <c r="A987" s="21" t="s">
        <v>2780</v>
      </c>
      <c r="B987" s="21">
        <v>1976.0</v>
      </c>
      <c r="C987" s="21" t="s">
        <v>4775</v>
      </c>
      <c r="D987" s="21">
        <v>20.0</v>
      </c>
      <c r="E987" s="21">
        <v>0.0</v>
      </c>
      <c r="F987" s="21">
        <v>8026.67</v>
      </c>
      <c r="G987" s="21" t="s">
        <v>4767</v>
      </c>
      <c r="H987" s="21" t="s">
        <v>4767</v>
      </c>
      <c r="I987" s="21" t="s">
        <v>4774</v>
      </c>
    </row>
    <row r="988" ht="15.75" customHeight="1">
      <c r="A988" s="21" t="s">
        <v>2778</v>
      </c>
      <c r="B988" s="21">
        <v>1977.0</v>
      </c>
      <c r="C988" s="21" t="s">
        <v>4770</v>
      </c>
      <c r="D988" s="21">
        <v>6.0</v>
      </c>
      <c r="E988" s="21">
        <v>2.0</v>
      </c>
      <c r="F988" s="21">
        <v>8027.97</v>
      </c>
      <c r="G988" s="21" t="s">
        <v>4768</v>
      </c>
      <c r="H988" s="21" t="s">
        <v>4767</v>
      </c>
      <c r="I988" s="21" t="s">
        <v>4778</v>
      </c>
    </row>
    <row r="989" ht="15.75" customHeight="1">
      <c r="A989" s="21" t="s">
        <v>2776</v>
      </c>
      <c r="B989" s="21">
        <v>2003.0</v>
      </c>
      <c r="C989" s="21" t="s">
        <v>4775</v>
      </c>
      <c r="D989" s="21">
        <v>12.0</v>
      </c>
      <c r="E989" s="21">
        <v>0.0</v>
      </c>
      <c r="F989" s="21">
        <v>8035.64</v>
      </c>
      <c r="G989" s="21" t="s">
        <v>4767</v>
      </c>
      <c r="H989" s="21" t="s">
        <v>4767</v>
      </c>
      <c r="I989" s="21" t="s">
        <v>4774</v>
      </c>
    </row>
    <row r="990" ht="15.75" customHeight="1">
      <c r="A990" s="21" t="s">
        <v>2774</v>
      </c>
      <c r="B990" s="21">
        <v>1985.0</v>
      </c>
      <c r="C990" s="21" t="s">
        <v>4770</v>
      </c>
      <c r="D990" s="21">
        <v>28.0</v>
      </c>
      <c r="E990" s="21">
        <v>3.0</v>
      </c>
      <c r="F990" s="21">
        <v>8059.06</v>
      </c>
      <c r="G990" s="21" t="s">
        <v>4767</v>
      </c>
      <c r="H990" s="21" t="s">
        <v>4768</v>
      </c>
      <c r="I990" s="21" t="s">
        <v>4774</v>
      </c>
    </row>
    <row r="991" ht="15.75" customHeight="1">
      <c r="A991" s="21" t="s">
        <v>2772</v>
      </c>
      <c r="B991" s="21">
        <v>1982.0</v>
      </c>
      <c r="C991" s="21" t="s">
        <v>4775</v>
      </c>
      <c r="D991" s="21">
        <v>27.0</v>
      </c>
      <c r="E991" s="21">
        <v>3.0</v>
      </c>
      <c r="F991" s="21">
        <v>8059.68</v>
      </c>
      <c r="G991" s="21" t="s">
        <v>4767</v>
      </c>
      <c r="H991" s="21" t="s">
        <v>4768</v>
      </c>
      <c r="I991" s="21" t="s">
        <v>4774</v>
      </c>
    </row>
    <row r="992" ht="15.75" customHeight="1">
      <c r="A992" s="21" t="s">
        <v>2770</v>
      </c>
      <c r="B992" s="21">
        <v>1970.0</v>
      </c>
      <c r="C992" s="21" t="s">
        <v>4775</v>
      </c>
      <c r="D992" s="21">
        <v>12.0</v>
      </c>
      <c r="E992" s="21">
        <v>0.0</v>
      </c>
      <c r="F992" s="21">
        <v>8062.31</v>
      </c>
      <c r="G992" s="21" t="s">
        <v>4767</v>
      </c>
      <c r="H992" s="21" t="s">
        <v>4771</v>
      </c>
      <c r="I992" s="21" t="s">
        <v>4769</v>
      </c>
    </row>
    <row r="993" ht="15.75" customHeight="1">
      <c r="A993" s="21" t="s">
        <v>2768</v>
      </c>
      <c r="B993" s="21">
        <v>1975.0</v>
      </c>
      <c r="C993" s="21" t="s">
        <v>4772</v>
      </c>
      <c r="D993" s="21">
        <v>28.0</v>
      </c>
      <c r="E993" s="21">
        <v>1.0</v>
      </c>
      <c r="F993" s="21">
        <v>8062.76</v>
      </c>
      <c r="G993" s="21" t="s">
        <v>4768</v>
      </c>
      <c r="H993" s="21" t="s">
        <v>4768</v>
      </c>
      <c r="I993" s="21" t="s">
        <v>4778</v>
      </c>
    </row>
    <row r="994" ht="15.75" customHeight="1">
      <c r="A994" s="21" t="s">
        <v>2766</v>
      </c>
      <c r="B994" s="21">
        <v>1965.0</v>
      </c>
      <c r="C994" s="21" t="s">
        <v>4776</v>
      </c>
      <c r="D994" s="21">
        <v>11.0</v>
      </c>
      <c r="E994" s="21">
        <v>0.0</v>
      </c>
      <c r="F994" s="21">
        <v>8067.83</v>
      </c>
      <c r="G994" s="21" t="s">
        <v>4768</v>
      </c>
      <c r="H994" s="21" t="s">
        <v>4771</v>
      </c>
      <c r="I994" s="21" t="s">
        <v>4769</v>
      </c>
    </row>
    <row r="995" ht="15.75" customHeight="1">
      <c r="A995" s="21" t="s">
        <v>2764</v>
      </c>
      <c r="B995" s="21">
        <v>1975.0</v>
      </c>
      <c r="C995" s="21" t="s">
        <v>4775</v>
      </c>
      <c r="D995" s="21">
        <v>15.0</v>
      </c>
      <c r="E995" s="21">
        <v>1.0</v>
      </c>
      <c r="F995" s="21">
        <v>8068.19</v>
      </c>
      <c r="G995" s="21" t="s">
        <v>4768</v>
      </c>
      <c r="H995" s="21" t="s">
        <v>4767</v>
      </c>
      <c r="I995" s="21" t="s">
        <v>4778</v>
      </c>
    </row>
    <row r="996" ht="15.75" customHeight="1">
      <c r="A996" s="21" t="s">
        <v>2762</v>
      </c>
      <c r="B996" s="21">
        <v>1965.0</v>
      </c>
      <c r="C996" s="21" t="s">
        <v>4777</v>
      </c>
      <c r="D996" s="21">
        <v>21.0</v>
      </c>
      <c r="E996" s="21">
        <v>0.0</v>
      </c>
      <c r="F996" s="21">
        <v>8071.57</v>
      </c>
      <c r="G996" s="21" t="s">
        <v>4768</v>
      </c>
      <c r="H996" s="21" t="s">
        <v>4771</v>
      </c>
      <c r="I996" s="21" t="s">
        <v>4778</v>
      </c>
    </row>
    <row r="997" ht="15.75" customHeight="1">
      <c r="A997" s="21" t="s">
        <v>2760</v>
      </c>
      <c r="B997" s="21">
        <v>1993.0</v>
      </c>
      <c r="C997" s="21" t="s">
        <v>4770</v>
      </c>
      <c r="D997" s="21">
        <v>7.0</v>
      </c>
      <c r="E997" s="21">
        <v>0.0</v>
      </c>
      <c r="F997" s="21">
        <v>8077.41</v>
      </c>
      <c r="G997" s="21" t="s">
        <v>4767</v>
      </c>
      <c r="H997" s="21" t="s">
        <v>4771</v>
      </c>
      <c r="I997" s="21" t="s">
        <v>4790</v>
      </c>
    </row>
    <row r="998" ht="15.75" customHeight="1">
      <c r="A998" s="21" t="s">
        <v>2758</v>
      </c>
      <c r="B998" s="21">
        <v>2001.0</v>
      </c>
      <c r="C998" s="21" t="s">
        <v>4776</v>
      </c>
      <c r="D998" s="21">
        <v>28.0</v>
      </c>
      <c r="E998" s="21">
        <v>0.0</v>
      </c>
      <c r="F998" s="21">
        <v>8081.26</v>
      </c>
      <c r="G998" s="21" t="s">
        <v>4767</v>
      </c>
      <c r="H998" s="21" t="s">
        <v>4767</v>
      </c>
      <c r="I998" s="21" t="s">
        <v>4774</v>
      </c>
    </row>
    <row r="999" ht="15.75" customHeight="1">
      <c r="A999" s="21" t="s">
        <v>2756</v>
      </c>
      <c r="B999" s="21">
        <v>1994.0</v>
      </c>
      <c r="C999" s="21" t="s">
        <v>4777</v>
      </c>
      <c r="D999" s="21">
        <v>12.0</v>
      </c>
      <c r="E999" s="21">
        <v>0.0</v>
      </c>
      <c r="F999" s="21">
        <v>8081.74</v>
      </c>
      <c r="G999" s="21" t="s">
        <v>4767</v>
      </c>
      <c r="H999" s="21" t="s">
        <v>4767</v>
      </c>
      <c r="I999" s="21" t="s">
        <v>4790</v>
      </c>
    </row>
    <row r="1000" ht="15.75" customHeight="1">
      <c r="A1000" s="21" t="s">
        <v>2754</v>
      </c>
      <c r="B1000" s="21">
        <v>1975.0</v>
      </c>
      <c r="C1000" s="21" t="s">
        <v>4775</v>
      </c>
      <c r="D1000" s="21">
        <v>21.0</v>
      </c>
      <c r="E1000" s="21">
        <v>1.0</v>
      </c>
      <c r="F1000" s="21">
        <v>8083.92</v>
      </c>
      <c r="G1000" s="21" t="s">
        <v>4768</v>
      </c>
      <c r="H1000" s="21" t="s">
        <v>4768</v>
      </c>
      <c r="I1000" s="21" t="s">
        <v>4769</v>
      </c>
    </row>
    <row r="1001" ht="15.75" customHeight="1">
      <c r="A1001" s="21" t="s">
        <v>2752</v>
      </c>
      <c r="B1001" s="21">
        <v>1967.0</v>
      </c>
      <c r="C1001" s="21" t="s">
        <v>4772</v>
      </c>
      <c r="D1001" s="21">
        <v>10.0</v>
      </c>
      <c r="E1001" s="21">
        <v>0.0</v>
      </c>
      <c r="F1001" s="21">
        <v>8091.3</v>
      </c>
      <c r="G1001" s="21" t="s">
        <v>4768</v>
      </c>
      <c r="H1001" s="21" t="s">
        <v>4771</v>
      </c>
      <c r="I1001" s="21" t="s">
        <v>4774</v>
      </c>
    </row>
    <row r="1002" ht="15.75" customHeight="1">
      <c r="A1002" s="21" t="s">
        <v>2750</v>
      </c>
      <c r="B1002" s="21">
        <v>1973.0</v>
      </c>
      <c r="C1002" s="21" t="s">
        <v>4777</v>
      </c>
      <c r="D1002" s="21">
        <v>11.0</v>
      </c>
      <c r="E1002" s="21">
        <v>0.0</v>
      </c>
      <c r="F1002" s="21">
        <v>8112.59</v>
      </c>
      <c r="G1002" s="21" t="s">
        <v>4767</v>
      </c>
      <c r="H1002" s="21" t="s">
        <v>4767</v>
      </c>
      <c r="I1002" s="21" t="s">
        <v>4769</v>
      </c>
    </row>
    <row r="1003" ht="15.75" customHeight="1">
      <c r="A1003" s="21" t="s">
        <v>2748</v>
      </c>
      <c r="B1003" s="21">
        <v>1978.0</v>
      </c>
      <c r="C1003" s="21" t="s">
        <v>4773</v>
      </c>
      <c r="D1003" s="21">
        <v>1.0</v>
      </c>
      <c r="E1003" s="21">
        <v>2.0</v>
      </c>
      <c r="F1003" s="21">
        <v>8116.27</v>
      </c>
      <c r="G1003" s="21" t="s">
        <v>4768</v>
      </c>
      <c r="H1003" s="21" t="s">
        <v>4771</v>
      </c>
      <c r="I1003" s="21" t="s">
        <v>4774</v>
      </c>
    </row>
    <row r="1004" ht="15.75" customHeight="1">
      <c r="A1004" s="21" t="s">
        <v>2746</v>
      </c>
      <c r="B1004" s="21">
        <v>1973.0</v>
      </c>
      <c r="C1004" s="21" t="s">
        <v>4775</v>
      </c>
      <c r="D1004" s="21">
        <v>16.0</v>
      </c>
      <c r="E1004" s="21">
        <v>0.0</v>
      </c>
      <c r="F1004" s="21">
        <v>8116.68</v>
      </c>
      <c r="G1004" s="21" t="s">
        <v>4768</v>
      </c>
      <c r="H1004" s="21" t="s">
        <v>4771</v>
      </c>
      <c r="I1004" s="21" t="s">
        <v>4778</v>
      </c>
    </row>
    <row r="1005" ht="15.75" customHeight="1">
      <c r="A1005" s="21" t="s">
        <v>2744</v>
      </c>
      <c r="B1005" s="21">
        <v>1973.0</v>
      </c>
      <c r="C1005" s="21" t="s">
        <v>4776</v>
      </c>
      <c r="D1005" s="21">
        <v>30.0</v>
      </c>
      <c r="E1005" s="21">
        <v>0.0</v>
      </c>
      <c r="F1005" s="21">
        <v>8124.41</v>
      </c>
      <c r="G1005" s="21" t="s">
        <v>4768</v>
      </c>
      <c r="H1005" s="21" t="s">
        <v>4771</v>
      </c>
      <c r="I1005" s="21" t="s">
        <v>4769</v>
      </c>
    </row>
    <row r="1006" ht="15.75" customHeight="1">
      <c r="A1006" s="21" t="s">
        <v>2742</v>
      </c>
      <c r="B1006" s="21">
        <v>1973.0</v>
      </c>
      <c r="C1006" s="21" t="s">
        <v>4773</v>
      </c>
      <c r="D1006" s="21">
        <v>3.0</v>
      </c>
      <c r="E1006" s="21">
        <v>0.0</v>
      </c>
      <c r="F1006" s="21">
        <v>8125.78</v>
      </c>
      <c r="G1006" s="21" t="s">
        <v>4767</v>
      </c>
      <c r="H1006" s="21" t="s">
        <v>4767</v>
      </c>
      <c r="I1006" s="21" t="s">
        <v>4769</v>
      </c>
    </row>
    <row r="1007" ht="15.75" customHeight="1">
      <c r="A1007" s="21" t="s">
        <v>2740</v>
      </c>
      <c r="B1007" s="21">
        <v>1990.0</v>
      </c>
      <c r="C1007" s="21" t="s">
        <v>4772</v>
      </c>
      <c r="D1007" s="21">
        <v>21.0</v>
      </c>
      <c r="E1007" s="21">
        <v>3.0</v>
      </c>
      <c r="F1007" s="21">
        <v>8157.92</v>
      </c>
      <c r="G1007" s="21" t="s">
        <v>4767</v>
      </c>
      <c r="H1007" s="21" t="s">
        <v>4768</v>
      </c>
      <c r="I1007" s="21" t="s">
        <v>4783</v>
      </c>
    </row>
    <row r="1008" ht="15.75" customHeight="1">
      <c r="A1008" s="21" t="s">
        <v>2738</v>
      </c>
      <c r="B1008" s="21">
        <v>1982.0</v>
      </c>
      <c r="C1008" s="21" t="s">
        <v>4772</v>
      </c>
      <c r="D1008" s="21">
        <v>28.0</v>
      </c>
      <c r="E1008" s="21">
        <v>4.0</v>
      </c>
      <c r="F1008" s="21">
        <v>8162.72</v>
      </c>
      <c r="G1008" s="21" t="s">
        <v>4768</v>
      </c>
      <c r="H1008" s="21" t="s">
        <v>4768</v>
      </c>
      <c r="I1008" s="21" t="s">
        <v>4774</v>
      </c>
    </row>
    <row r="1009" ht="15.75" customHeight="1">
      <c r="A1009" s="21" t="s">
        <v>2736</v>
      </c>
      <c r="B1009" s="21">
        <v>1963.0</v>
      </c>
      <c r="C1009" s="21" t="s">
        <v>4770</v>
      </c>
      <c r="D1009" s="21">
        <v>5.0</v>
      </c>
      <c r="E1009" s="21">
        <v>0.0</v>
      </c>
      <c r="F1009" s="21">
        <v>8177.9</v>
      </c>
      <c r="G1009" s="21" t="s">
        <v>4768</v>
      </c>
      <c r="H1009" s="21" t="s">
        <v>4771</v>
      </c>
      <c r="I1009" s="21" t="s">
        <v>4769</v>
      </c>
    </row>
    <row r="1010" ht="15.75" customHeight="1">
      <c r="A1010" s="21" t="s">
        <v>2734</v>
      </c>
      <c r="B1010" s="21">
        <v>1983.0</v>
      </c>
      <c r="C1010" s="21" t="s">
        <v>4772</v>
      </c>
      <c r="D1010" s="21">
        <v>8.0</v>
      </c>
      <c r="E1010" s="21">
        <v>3.0</v>
      </c>
      <c r="F1010" s="21">
        <v>8179.51</v>
      </c>
      <c r="G1010" s="21" t="s">
        <v>4767</v>
      </c>
      <c r="H1010" s="21" t="s">
        <v>4767</v>
      </c>
      <c r="I1010" s="21" t="s">
        <v>4789</v>
      </c>
    </row>
    <row r="1011" ht="15.75" customHeight="1">
      <c r="A1011" s="21" t="s">
        <v>2732</v>
      </c>
      <c r="B1011" s="21">
        <v>1997.0</v>
      </c>
      <c r="C1011" s="21" t="s">
        <v>4777</v>
      </c>
      <c r="D1011" s="21">
        <v>21.0</v>
      </c>
      <c r="E1011" s="21">
        <v>0.0</v>
      </c>
      <c r="F1011" s="21">
        <v>8182.89</v>
      </c>
      <c r="G1011" s="21" t="s">
        <v>4767</v>
      </c>
      <c r="H1011" s="21" t="s">
        <v>4771</v>
      </c>
      <c r="I1011" s="21" t="s">
        <v>4790</v>
      </c>
    </row>
    <row r="1012" ht="15.75" customHeight="1">
      <c r="A1012" s="21" t="s">
        <v>2730</v>
      </c>
      <c r="B1012" s="21">
        <v>1962.0</v>
      </c>
      <c r="C1012" s="21" t="s">
        <v>4770</v>
      </c>
      <c r="D1012" s="21">
        <v>23.0</v>
      </c>
      <c r="E1012" s="21">
        <v>0.0</v>
      </c>
      <c r="F1012" s="21">
        <v>8188.12</v>
      </c>
      <c r="G1012" s="21" t="s">
        <v>4768</v>
      </c>
      <c r="H1012" s="21" t="s">
        <v>4768</v>
      </c>
      <c r="I1012" s="21" t="s">
        <v>4769</v>
      </c>
    </row>
    <row r="1013" ht="15.75" customHeight="1">
      <c r="A1013" s="21" t="s">
        <v>2728</v>
      </c>
      <c r="B1013" s="21">
        <v>1978.0</v>
      </c>
      <c r="C1013" s="21" t="s">
        <v>4777</v>
      </c>
      <c r="D1013" s="21">
        <v>24.0</v>
      </c>
      <c r="E1013" s="21">
        <v>2.0</v>
      </c>
      <c r="F1013" s="21">
        <v>8211.1</v>
      </c>
      <c r="G1013" s="21" t="s">
        <v>4767</v>
      </c>
      <c r="H1013" s="21" t="s">
        <v>4768</v>
      </c>
      <c r="I1013" s="21" t="s">
        <v>4769</v>
      </c>
    </row>
    <row r="1014" ht="15.75" customHeight="1">
      <c r="A1014" s="21" t="s">
        <v>2726</v>
      </c>
      <c r="B1014" s="21">
        <v>1978.0</v>
      </c>
      <c r="C1014" s="21" t="s">
        <v>4772</v>
      </c>
      <c r="D1014" s="21">
        <v>30.0</v>
      </c>
      <c r="E1014" s="21">
        <v>2.0</v>
      </c>
      <c r="F1014" s="21">
        <v>8219.2</v>
      </c>
      <c r="G1014" s="21" t="s">
        <v>4767</v>
      </c>
      <c r="H1014" s="21" t="s">
        <v>4767</v>
      </c>
      <c r="I1014" s="21" t="s">
        <v>4769</v>
      </c>
    </row>
    <row r="1015" ht="15.75" customHeight="1">
      <c r="A1015" s="21" t="s">
        <v>2724</v>
      </c>
      <c r="B1015" s="21">
        <v>1976.0</v>
      </c>
      <c r="C1015" s="21" t="s">
        <v>4773</v>
      </c>
      <c r="D1015" s="21">
        <v>3.0</v>
      </c>
      <c r="E1015" s="21">
        <v>1.0</v>
      </c>
      <c r="F1015" s="21">
        <v>8232.64</v>
      </c>
      <c r="G1015" s="21" t="s">
        <v>4767</v>
      </c>
      <c r="H1015" s="21" t="s">
        <v>4768</v>
      </c>
      <c r="I1015" s="21" t="s">
        <v>4769</v>
      </c>
    </row>
    <row r="1016" ht="15.75" customHeight="1">
      <c r="A1016" s="21" t="s">
        <v>2722</v>
      </c>
      <c r="B1016" s="21">
        <v>1976.0</v>
      </c>
      <c r="C1016" s="21" t="s">
        <v>4772</v>
      </c>
      <c r="D1016" s="21">
        <v>30.0</v>
      </c>
      <c r="E1016" s="21">
        <v>1.0</v>
      </c>
      <c r="F1016" s="21">
        <v>8233.1</v>
      </c>
      <c r="G1016" s="21" t="s">
        <v>4767</v>
      </c>
      <c r="H1016" s="21" t="s">
        <v>4767</v>
      </c>
      <c r="I1016" s="21" t="s">
        <v>4769</v>
      </c>
    </row>
    <row r="1017" ht="15.75" customHeight="1">
      <c r="A1017" s="21" t="s">
        <v>2720</v>
      </c>
      <c r="B1017" s="21">
        <v>1976.0</v>
      </c>
      <c r="C1017" s="21" t="s">
        <v>4773</v>
      </c>
      <c r="D1017" s="21">
        <v>2.0</v>
      </c>
      <c r="E1017" s="21">
        <v>1.0</v>
      </c>
      <c r="F1017" s="21">
        <v>8240.59</v>
      </c>
      <c r="G1017" s="21" t="s">
        <v>4767</v>
      </c>
      <c r="H1017" s="21" t="s">
        <v>4767</v>
      </c>
      <c r="I1017" s="21" t="s">
        <v>4769</v>
      </c>
    </row>
    <row r="1018" ht="15.75" customHeight="1">
      <c r="A1018" s="21" t="s">
        <v>2718</v>
      </c>
      <c r="B1018" s="21">
        <v>1982.0</v>
      </c>
      <c r="C1018" s="21" t="s">
        <v>4773</v>
      </c>
      <c r="D1018" s="21">
        <v>27.0</v>
      </c>
      <c r="E1018" s="21">
        <v>3.0</v>
      </c>
      <c r="F1018" s="21">
        <v>8252.28</v>
      </c>
      <c r="G1018" s="21" t="s">
        <v>4767</v>
      </c>
      <c r="H1018" s="21" t="s">
        <v>4767</v>
      </c>
      <c r="I1018" s="21" t="s">
        <v>4784</v>
      </c>
    </row>
    <row r="1019" ht="15.75" customHeight="1">
      <c r="A1019" s="21" t="s">
        <v>2716</v>
      </c>
      <c r="B1019" s="21">
        <v>1964.0</v>
      </c>
      <c r="C1019" s="21" t="s">
        <v>4773</v>
      </c>
      <c r="D1019" s="21">
        <v>5.0</v>
      </c>
      <c r="E1019" s="21">
        <v>0.0</v>
      </c>
      <c r="F1019" s="21">
        <v>8268.0</v>
      </c>
      <c r="G1019" s="21" t="s">
        <v>4768</v>
      </c>
      <c r="H1019" s="21" t="s">
        <v>4768</v>
      </c>
      <c r="I1019" s="21" t="s">
        <v>4769</v>
      </c>
    </row>
    <row r="1020" ht="15.75" customHeight="1">
      <c r="A1020" s="21" t="s">
        <v>2714</v>
      </c>
      <c r="B1020" s="21">
        <v>1974.0</v>
      </c>
      <c r="C1020" s="21" t="s">
        <v>4776</v>
      </c>
      <c r="D1020" s="21">
        <v>5.0</v>
      </c>
      <c r="E1020" s="21">
        <v>0.0</v>
      </c>
      <c r="F1020" s="21">
        <v>8269.04</v>
      </c>
      <c r="G1020" s="21" t="s">
        <v>4767</v>
      </c>
      <c r="H1020" s="21" t="s">
        <v>4771</v>
      </c>
      <c r="I1020" s="21" t="s">
        <v>4778</v>
      </c>
    </row>
    <row r="1021" ht="15.75" customHeight="1">
      <c r="A1021" s="21" t="s">
        <v>2712</v>
      </c>
      <c r="B1021" s="21">
        <v>2000.0</v>
      </c>
      <c r="C1021" s="21" t="s">
        <v>4770</v>
      </c>
      <c r="D1021" s="21">
        <v>28.0</v>
      </c>
      <c r="E1021" s="21">
        <v>0.0</v>
      </c>
      <c r="F1021" s="21">
        <v>8271.46</v>
      </c>
      <c r="G1021" s="21" t="s">
        <v>4767</v>
      </c>
      <c r="H1021" s="21" t="s">
        <v>4771</v>
      </c>
      <c r="I1021" s="21" t="s">
        <v>4785</v>
      </c>
    </row>
    <row r="1022" ht="15.75" customHeight="1">
      <c r="A1022" s="21" t="s">
        <v>2710</v>
      </c>
      <c r="B1022" s="21">
        <v>1974.0</v>
      </c>
      <c r="C1022" s="21" t="s">
        <v>4773</v>
      </c>
      <c r="D1022" s="21">
        <v>26.0</v>
      </c>
      <c r="E1022" s="21">
        <v>0.0</v>
      </c>
      <c r="F1022" s="21">
        <v>8277.52</v>
      </c>
      <c r="G1022" s="21" t="s">
        <v>4767</v>
      </c>
      <c r="H1022" s="21" t="s">
        <v>4767</v>
      </c>
      <c r="I1022" s="21" t="s">
        <v>4778</v>
      </c>
    </row>
    <row r="1023" ht="15.75" customHeight="1">
      <c r="A1023" s="21" t="s">
        <v>2708</v>
      </c>
      <c r="B1023" s="21">
        <v>1974.0</v>
      </c>
      <c r="C1023" s="21" t="s">
        <v>4775</v>
      </c>
      <c r="D1023" s="21">
        <v>22.0</v>
      </c>
      <c r="E1023" s="21">
        <v>0.0</v>
      </c>
      <c r="F1023" s="21">
        <v>8280.62</v>
      </c>
      <c r="G1023" s="21" t="s">
        <v>4767</v>
      </c>
      <c r="H1023" s="21" t="s">
        <v>4767</v>
      </c>
      <c r="I1023" s="21" t="s">
        <v>4769</v>
      </c>
    </row>
    <row r="1024" ht="15.75" customHeight="1">
      <c r="A1024" s="21" t="s">
        <v>2706</v>
      </c>
      <c r="B1024" s="21">
        <v>1974.0</v>
      </c>
      <c r="C1024" s="21" t="s">
        <v>4772</v>
      </c>
      <c r="D1024" s="21">
        <v>6.0</v>
      </c>
      <c r="E1024" s="21">
        <v>0.0</v>
      </c>
      <c r="F1024" s="21">
        <v>8283.68</v>
      </c>
      <c r="G1024" s="21" t="s">
        <v>4767</v>
      </c>
      <c r="H1024" s="21" t="s">
        <v>4768</v>
      </c>
      <c r="I1024" s="21" t="s">
        <v>4769</v>
      </c>
    </row>
    <row r="1025" ht="15.75" customHeight="1">
      <c r="A1025" s="21" t="s">
        <v>2704</v>
      </c>
      <c r="B1025" s="21">
        <v>1978.0</v>
      </c>
      <c r="C1025" s="21" t="s">
        <v>4772</v>
      </c>
      <c r="D1025" s="21">
        <v>26.0</v>
      </c>
      <c r="E1025" s="21">
        <v>2.0</v>
      </c>
      <c r="F1025" s="21">
        <v>8302.54</v>
      </c>
      <c r="G1025" s="21" t="s">
        <v>4768</v>
      </c>
      <c r="H1025" s="21" t="s">
        <v>4768</v>
      </c>
      <c r="I1025" s="21" t="s">
        <v>4781</v>
      </c>
    </row>
    <row r="1026" ht="15.75" customHeight="1">
      <c r="A1026" s="21" t="s">
        <v>2702</v>
      </c>
      <c r="B1026" s="21">
        <v>1979.0</v>
      </c>
      <c r="C1026" s="21" t="s">
        <v>4776</v>
      </c>
      <c r="D1026" s="21">
        <v>7.0</v>
      </c>
      <c r="E1026" s="21">
        <v>2.0</v>
      </c>
      <c r="F1026" s="21">
        <v>8310.84</v>
      </c>
      <c r="G1026" s="21" t="s">
        <v>4767</v>
      </c>
      <c r="H1026" s="21" t="s">
        <v>4767</v>
      </c>
      <c r="I1026" s="21" t="s">
        <v>4774</v>
      </c>
    </row>
    <row r="1027" ht="15.75" customHeight="1">
      <c r="A1027" s="21" t="s">
        <v>2700</v>
      </c>
      <c r="B1027" s="21">
        <v>1993.0</v>
      </c>
      <c r="C1027" s="21" t="s">
        <v>4772</v>
      </c>
      <c r="D1027" s="21">
        <v>22.0</v>
      </c>
      <c r="E1027" s="21">
        <v>0.0</v>
      </c>
      <c r="F1027" s="21">
        <v>8314.65</v>
      </c>
      <c r="G1027" s="21" t="s">
        <v>4767</v>
      </c>
      <c r="H1027" s="21" t="s">
        <v>4771</v>
      </c>
      <c r="I1027" s="21" t="s">
        <v>4774</v>
      </c>
    </row>
    <row r="1028" ht="15.75" customHeight="1">
      <c r="A1028" s="21" t="s">
        <v>2698</v>
      </c>
      <c r="B1028" s="21">
        <v>1976.0</v>
      </c>
      <c r="C1028" s="21" t="s">
        <v>4766</v>
      </c>
      <c r="D1028" s="21">
        <v>12.0</v>
      </c>
      <c r="E1028" s="21">
        <v>1.0</v>
      </c>
      <c r="F1028" s="21">
        <v>8334.46</v>
      </c>
      <c r="G1028" s="21" t="s">
        <v>4768</v>
      </c>
      <c r="H1028" s="21" t="s">
        <v>4767</v>
      </c>
      <c r="I1028" s="21" t="s">
        <v>4781</v>
      </c>
    </row>
    <row r="1029" ht="15.75" customHeight="1">
      <c r="A1029" s="21" t="s">
        <v>2696</v>
      </c>
      <c r="B1029" s="21">
        <v>1976.0</v>
      </c>
      <c r="C1029" s="21" t="s">
        <v>4766</v>
      </c>
      <c r="D1029" s="21">
        <v>20.0</v>
      </c>
      <c r="E1029" s="21">
        <v>1.0</v>
      </c>
      <c r="F1029" s="21">
        <v>8334.59</v>
      </c>
      <c r="G1029" s="21" t="s">
        <v>4768</v>
      </c>
      <c r="H1029" s="21" t="s">
        <v>4767</v>
      </c>
      <c r="I1029" s="21" t="s">
        <v>4781</v>
      </c>
    </row>
    <row r="1030" ht="15.75" customHeight="1">
      <c r="A1030" s="21" t="s">
        <v>2694</v>
      </c>
      <c r="B1030" s="21">
        <v>1976.0</v>
      </c>
      <c r="C1030" s="21" t="s">
        <v>4766</v>
      </c>
      <c r="D1030" s="21">
        <v>7.0</v>
      </c>
      <c r="E1030" s="21">
        <v>1.0</v>
      </c>
      <c r="F1030" s="21">
        <v>8342.91</v>
      </c>
      <c r="G1030" s="21" t="s">
        <v>4768</v>
      </c>
      <c r="H1030" s="21" t="s">
        <v>4771</v>
      </c>
      <c r="I1030" s="21" t="s">
        <v>4781</v>
      </c>
    </row>
    <row r="1031" ht="15.75" customHeight="1">
      <c r="A1031" s="21" t="s">
        <v>2692</v>
      </c>
      <c r="B1031" s="21">
        <v>1976.0</v>
      </c>
      <c r="C1031" s="21" t="s">
        <v>4772</v>
      </c>
      <c r="D1031" s="21">
        <v>12.0</v>
      </c>
      <c r="E1031" s="21">
        <v>2.0</v>
      </c>
      <c r="F1031" s="21">
        <v>8347.16</v>
      </c>
      <c r="G1031" s="21" t="s">
        <v>4767</v>
      </c>
      <c r="H1031" s="21" t="s">
        <v>4771</v>
      </c>
      <c r="I1031" s="21" t="s">
        <v>4769</v>
      </c>
    </row>
    <row r="1032" ht="15.75" customHeight="1">
      <c r="A1032" s="21" t="s">
        <v>2690</v>
      </c>
      <c r="B1032" s="21">
        <v>1963.0</v>
      </c>
      <c r="C1032" s="21" t="s">
        <v>4773</v>
      </c>
      <c r="D1032" s="21">
        <v>21.0</v>
      </c>
      <c r="E1032" s="21">
        <v>0.0</v>
      </c>
      <c r="F1032" s="21">
        <v>8355.54</v>
      </c>
      <c r="G1032" s="21" t="s">
        <v>4768</v>
      </c>
      <c r="H1032" s="21" t="s">
        <v>4768</v>
      </c>
      <c r="I1032" s="21" t="s">
        <v>4774</v>
      </c>
    </row>
    <row r="1033" ht="15.75" customHeight="1">
      <c r="A1033" s="21" t="s">
        <v>2688</v>
      </c>
      <c r="B1033" s="21">
        <v>1971.0</v>
      </c>
      <c r="C1033" s="21" t="s">
        <v>4773</v>
      </c>
      <c r="D1033" s="21">
        <v>4.0</v>
      </c>
      <c r="E1033" s="21">
        <v>0.0</v>
      </c>
      <c r="F1033" s="21">
        <v>8396.62</v>
      </c>
      <c r="G1033" s="21" t="s">
        <v>4767</v>
      </c>
      <c r="H1033" s="21" t="s">
        <v>4768</v>
      </c>
      <c r="I1033" s="21" t="s">
        <v>4769</v>
      </c>
    </row>
    <row r="1034" ht="15.75" customHeight="1">
      <c r="A1034" s="21" t="s">
        <v>2686</v>
      </c>
      <c r="B1034" s="21">
        <v>1971.0</v>
      </c>
      <c r="C1034" s="21" t="s">
        <v>4773</v>
      </c>
      <c r="D1034" s="21">
        <v>18.0</v>
      </c>
      <c r="E1034" s="21">
        <v>0.0</v>
      </c>
      <c r="F1034" s="21">
        <v>8400.01</v>
      </c>
      <c r="G1034" s="21" t="s">
        <v>4767</v>
      </c>
      <c r="H1034" s="21" t="s">
        <v>4768</v>
      </c>
      <c r="I1034" s="21" t="s">
        <v>4769</v>
      </c>
    </row>
    <row r="1035" ht="15.75" customHeight="1">
      <c r="A1035" s="21" t="s">
        <v>2684</v>
      </c>
      <c r="B1035" s="21">
        <v>1979.0</v>
      </c>
      <c r="C1035" s="21" t="s">
        <v>4772</v>
      </c>
      <c r="D1035" s="21">
        <v>11.0</v>
      </c>
      <c r="E1035" s="21">
        <v>3.0</v>
      </c>
      <c r="F1035" s="21">
        <v>8410.05</v>
      </c>
      <c r="G1035" s="21" t="s">
        <v>4767</v>
      </c>
      <c r="H1035" s="21" t="s">
        <v>4767</v>
      </c>
      <c r="I1035" s="21" t="s">
        <v>4774</v>
      </c>
    </row>
    <row r="1036" ht="15.75" customHeight="1">
      <c r="A1036" s="21" t="s">
        <v>2682</v>
      </c>
      <c r="B1036" s="21">
        <v>1977.0</v>
      </c>
      <c r="C1036" s="21" t="s">
        <v>4773</v>
      </c>
      <c r="D1036" s="21">
        <v>4.0</v>
      </c>
      <c r="E1036" s="21">
        <v>2.0</v>
      </c>
      <c r="F1036" s="21">
        <v>8413.46</v>
      </c>
      <c r="G1036" s="21" t="s">
        <v>4768</v>
      </c>
      <c r="H1036" s="21" t="s">
        <v>4771</v>
      </c>
      <c r="I1036" s="21" t="s">
        <v>4774</v>
      </c>
    </row>
    <row r="1037" ht="15.75" customHeight="1">
      <c r="A1037" s="21" t="s">
        <v>2680</v>
      </c>
      <c r="B1037" s="21">
        <v>1975.0</v>
      </c>
      <c r="C1037" s="21" t="s">
        <v>4773</v>
      </c>
      <c r="D1037" s="21">
        <v>28.0</v>
      </c>
      <c r="E1037" s="21">
        <v>1.0</v>
      </c>
      <c r="F1037" s="21">
        <v>8428.07</v>
      </c>
      <c r="G1037" s="21" t="s">
        <v>4768</v>
      </c>
      <c r="H1037" s="21" t="s">
        <v>4767</v>
      </c>
      <c r="I1037" s="21" t="s">
        <v>4774</v>
      </c>
    </row>
    <row r="1038" ht="15.75" customHeight="1">
      <c r="A1038" s="21" t="s">
        <v>2678</v>
      </c>
      <c r="B1038" s="21">
        <v>1963.0</v>
      </c>
      <c r="C1038" s="21" t="s">
        <v>4773</v>
      </c>
      <c r="D1038" s="21">
        <v>24.0</v>
      </c>
      <c r="E1038" s="21">
        <v>0.0</v>
      </c>
      <c r="F1038" s="21">
        <v>8440.05</v>
      </c>
      <c r="G1038" s="21" t="s">
        <v>4768</v>
      </c>
      <c r="H1038" s="21" t="s">
        <v>4767</v>
      </c>
      <c r="I1038" s="21" t="s">
        <v>4769</v>
      </c>
    </row>
    <row r="1039" ht="15.75" customHeight="1">
      <c r="A1039" s="21" t="s">
        <v>2676</v>
      </c>
      <c r="B1039" s="21">
        <v>1972.0</v>
      </c>
      <c r="C1039" s="21" t="s">
        <v>4773</v>
      </c>
      <c r="D1039" s="21">
        <v>9.0</v>
      </c>
      <c r="E1039" s="21">
        <v>0.0</v>
      </c>
      <c r="F1039" s="21">
        <v>8442.67</v>
      </c>
      <c r="G1039" s="21" t="s">
        <v>4767</v>
      </c>
      <c r="H1039" s="21" t="s">
        <v>4768</v>
      </c>
      <c r="I1039" s="21" t="s">
        <v>4769</v>
      </c>
    </row>
    <row r="1040" ht="15.75" customHeight="1">
      <c r="A1040" s="21" t="s">
        <v>2674</v>
      </c>
      <c r="B1040" s="21">
        <v>1972.0</v>
      </c>
      <c r="C1040" s="21" t="s">
        <v>4773</v>
      </c>
      <c r="D1040" s="21">
        <v>4.0</v>
      </c>
      <c r="E1040" s="21">
        <v>0.0</v>
      </c>
      <c r="F1040" s="21">
        <v>8444.47</v>
      </c>
      <c r="G1040" s="21" t="s">
        <v>4768</v>
      </c>
      <c r="H1040" s="21" t="s">
        <v>4771</v>
      </c>
      <c r="I1040" s="21" t="s">
        <v>4778</v>
      </c>
    </row>
    <row r="1041" ht="15.75" customHeight="1">
      <c r="A1041" s="21" t="s">
        <v>2672</v>
      </c>
      <c r="B1041" s="21">
        <v>1966.0</v>
      </c>
      <c r="C1041" s="21" t="s">
        <v>4772</v>
      </c>
      <c r="D1041" s="21">
        <v>12.0</v>
      </c>
      <c r="E1041" s="21">
        <v>0.0</v>
      </c>
      <c r="F1041" s="21">
        <v>8448.66</v>
      </c>
      <c r="G1041" s="21" t="s">
        <v>4768</v>
      </c>
      <c r="H1041" s="21" t="s">
        <v>4771</v>
      </c>
      <c r="I1041" s="21" t="s">
        <v>4769</v>
      </c>
    </row>
    <row r="1042" ht="15.75" customHeight="1">
      <c r="A1042" s="21" t="s">
        <v>2670</v>
      </c>
      <c r="B1042" s="21">
        <v>1984.0</v>
      </c>
      <c r="C1042" s="21" t="s">
        <v>4772</v>
      </c>
      <c r="D1042" s="21">
        <v>19.0</v>
      </c>
      <c r="E1042" s="21">
        <v>3.0</v>
      </c>
      <c r="F1042" s="21">
        <v>8450.82</v>
      </c>
      <c r="G1042" s="21" t="s">
        <v>4767</v>
      </c>
      <c r="H1042" s="21" t="s">
        <v>4767</v>
      </c>
      <c r="I1042" s="21" t="s">
        <v>4783</v>
      </c>
    </row>
    <row r="1043" ht="15.75" customHeight="1">
      <c r="A1043" s="21" t="s">
        <v>2668</v>
      </c>
      <c r="B1043" s="21">
        <v>1972.0</v>
      </c>
      <c r="C1043" s="21" t="s">
        <v>4775</v>
      </c>
      <c r="D1043" s="21">
        <v>26.0</v>
      </c>
      <c r="E1043" s="21">
        <v>0.0</v>
      </c>
      <c r="F1043" s="21">
        <v>8457.82</v>
      </c>
      <c r="G1043" s="21" t="s">
        <v>4767</v>
      </c>
      <c r="H1043" s="21" t="s">
        <v>4768</v>
      </c>
      <c r="I1043" s="21" t="s">
        <v>4778</v>
      </c>
    </row>
    <row r="1044" ht="15.75" customHeight="1">
      <c r="A1044" s="21" t="s">
        <v>2666</v>
      </c>
      <c r="B1044" s="21">
        <v>1992.0</v>
      </c>
      <c r="C1044" s="21" t="s">
        <v>4773</v>
      </c>
      <c r="D1044" s="21">
        <v>9.0</v>
      </c>
      <c r="E1044" s="21">
        <v>0.0</v>
      </c>
      <c r="F1044" s="21">
        <v>8466.35</v>
      </c>
      <c r="G1044" s="21" t="s">
        <v>4767</v>
      </c>
      <c r="H1044" s="21" t="s">
        <v>4767</v>
      </c>
      <c r="I1044" s="21" t="s">
        <v>4774</v>
      </c>
    </row>
    <row r="1045" ht="15.75" customHeight="1">
      <c r="A1045" s="21" t="s">
        <v>2664</v>
      </c>
      <c r="B1045" s="21">
        <v>1993.0</v>
      </c>
      <c r="C1045" s="21" t="s">
        <v>4770</v>
      </c>
      <c r="D1045" s="21">
        <v>10.0</v>
      </c>
      <c r="E1045" s="21">
        <v>0.0</v>
      </c>
      <c r="F1045" s="21">
        <v>8471.65</v>
      </c>
      <c r="G1045" s="21" t="s">
        <v>4767</v>
      </c>
      <c r="H1045" s="21" t="s">
        <v>4771</v>
      </c>
      <c r="I1045" s="21" t="s">
        <v>4774</v>
      </c>
    </row>
    <row r="1046" ht="15.75" customHeight="1">
      <c r="A1046" s="21" t="s">
        <v>2662</v>
      </c>
      <c r="B1046" s="21">
        <v>1977.0</v>
      </c>
      <c r="C1046" s="21" t="s">
        <v>4775</v>
      </c>
      <c r="D1046" s="21">
        <v>26.0</v>
      </c>
      <c r="E1046" s="21">
        <v>2.0</v>
      </c>
      <c r="F1046" s="21">
        <v>8515.76</v>
      </c>
      <c r="G1046" s="21" t="s">
        <v>4767</v>
      </c>
      <c r="H1046" s="21" t="s">
        <v>4767</v>
      </c>
      <c r="I1046" s="21" t="s">
        <v>4769</v>
      </c>
    </row>
    <row r="1047" ht="15.75" customHeight="1">
      <c r="A1047" s="21" t="s">
        <v>2660</v>
      </c>
      <c r="B1047" s="21">
        <v>1977.0</v>
      </c>
      <c r="C1047" s="21" t="s">
        <v>4772</v>
      </c>
      <c r="D1047" s="21">
        <v>21.0</v>
      </c>
      <c r="E1047" s="21">
        <v>2.0</v>
      </c>
      <c r="F1047" s="21">
        <v>8516.83</v>
      </c>
      <c r="G1047" s="21" t="s">
        <v>4767</v>
      </c>
      <c r="H1047" s="21" t="s">
        <v>4771</v>
      </c>
      <c r="I1047" s="21" t="s">
        <v>4769</v>
      </c>
    </row>
    <row r="1048" ht="15.75" customHeight="1">
      <c r="A1048" s="21" t="s">
        <v>2658</v>
      </c>
      <c r="B1048" s="21">
        <v>1977.0</v>
      </c>
      <c r="C1048" s="21" t="s">
        <v>4775</v>
      </c>
      <c r="D1048" s="21">
        <v>29.0</v>
      </c>
      <c r="E1048" s="21">
        <v>2.0</v>
      </c>
      <c r="F1048" s="21">
        <v>8520.03</v>
      </c>
      <c r="G1048" s="21" t="s">
        <v>4767</v>
      </c>
      <c r="H1048" s="21" t="s">
        <v>4768</v>
      </c>
      <c r="I1048" s="21" t="s">
        <v>4778</v>
      </c>
    </row>
    <row r="1049" ht="15.75" customHeight="1">
      <c r="A1049" s="21" t="s">
        <v>2656</v>
      </c>
      <c r="B1049" s="21">
        <v>1979.0</v>
      </c>
      <c r="C1049" s="21" t="s">
        <v>4776</v>
      </c>
      <c r="D1049" s="21">
        <v>13.0</v>
      </c>
      <c r="E1049" s="21">
        <v>3.0</v>
      </c>
      <c r="F1049" s="21">
        <v>8522.0</v>
      </c>
      <c r="G1049" s="21" t="s">
        <v>4767</v>
      </c>
      <c r="H1049" s="21" t="s">
        <v>4767</v>
      </c>
      <c r="I1049" s="21" t="s">
        <v>4778</v>
      </c>
    </row>
    <row r="1050" ht="15.75" customHeight="1">
      <c r="A1050" s="21" t="s">
        <v>2654</v>
      </c>
      <c r="B1050" s="21">
        <v>1977.0</v>
      </c>
      <c r="C1050" s="21" t="s">
        <v>4766</v>
      </c>
      <c r="D1050" s="21">
        <v>26.0</v>
      </c>
      <c r="E1050" s="21">
        <v>2.0</v>
      </c>
      <c r="F1050" s="21">
        <v>8527.53</v>
      </c>
      <c r="G1050" s="21" t="s">
        <v>4767</v>
      </c>
      <c r="H1050" s="21" t="s">
        <v>4767</v>
      </c>
      <c r="I1050" s="21" t="s">
        <v>4769</v>
      </c>
    </row>
    <row r="1051" ht="15.75" customHeight="1">
      <c r="A1051" s="21" t="s">
        <v>2652</v>
      </c>
      <c r="B1051" s="21" t="s">
        <v>4757</v>
      </c>
      <c r="C1051" s="21" t="s">
        <v>4766</v>
      </c>
      <c r="D1051" s="21">
        <v>24.0</v>
      </c>
      <c r="E1051" s="21">
        <v>0.0</v>
      </c>
      <c r="F1051" s="21">
        <v>8534.67</v>
      </c>
      <c r="G1051" s="21" t="s">
        <v>4767</v>
      </c>
      <c r="H1051" s="21" t="s">
        <v>4768</v>
      </c>
      <c r="I1051" s="21" t="s">
        <v>4784</v>
      </c>
    </row>
    <row r="1052" ht="15.75" customHeight="1">
      <c r="A1052" s="21" t="s">
        <v>2650</v>
      </c>
      <c r="B1052" s="21">
        <v>1981.0</v>
      </c>
      <c r="C1052" s="21" t="s">
        <v>4775</v>
      </c>
      <c r="D1052" s="21">
        <v>27.0</v>
      </c>
      <c r="E1052" s="21">
        <v>3.0</v>
      </c>
      <c r="F1052" s="21">
        <v>8538.29</v>
      </c>
      <c r="G1052" s="21" t="s">
        <v>4767</v>
      </c>
      <c r="H1052" s="21" t="s">
        <v>4768</v>
      </c>
      <c r="I1052" s="21" t="s">
        <v>4784</v>
      </c>
    </row>
    <row r="1053" ht="15.75" customHeight="1">
      <c r="A1053" s="21" t="s">
        <v>2648</v>
      </c>
      <c r="B1053" s="21">
        <v>1975.0</v>
      </c>
      <c r="C1053" s="21" t="s">
        <v>4770</v>
      </c>
      <c r="D1053" s="21">
        <v>6.0</v>
      </c>
      <c r="E1053" s="21">
        <v>1.0</v>
      </c>
      <c r="F1053" s="21">
        <v>8539.67</v>
      </c>
      <c r="G1053" s="21" t="s">
        <v>4767</v>
      </c>
      <c r="H1053" s="21" t="s">
        <v>4768</v>
      </c>
      <c r="I1053" s="21" t="s">
        <v>4778</v>
      </c>
    </row>
    <row r="1054" ht="15.75" customHeight="1">
      <c r="A1054" s="21" t="s">
        <v>2646</v>
      </c>
      <c r="B1054" s="21" t="s">
        <v>4757</v>
      </c>
      <c r="C1054" s="21" t="s">
        <v>4775</v>
      </c>
      <c r="D1054" s="21">
        <v>12.0</v>
      </c>
      <c r="E1054" s="21">
        <v>1.0</v>
      </c>
      <c r="F1054" s="21">
        <v>8547.69</v>
      </c>
      <c r="G1054" s="21" t="s">
        <v>4767</v>
      </c>
      <c r="H1054" s="21" t="s">
        <v>4771</v>
      </c>
      <c r="I1054" s="21" t="s">
        <v>4769</v>
      </c>
    </row>
    <row r="1055" ht="15.75" customHeight="1">
      <c r="A1055" s="21" t="s">
        <v>2644</v>
      </c>
      <c r="B1055" s="21">
        <v>1975.0</v>
      </c>
      <c r="C1055" s="21" t="s">
        <v>4776</v>
      </c>
      <c r="D1055" s="21">
        <v>6.0</v>
      </c>
      <c r="E1055" s="21">
        <v>1.0</v>
      </c>
      <c r="F1055" s="21">
        <v>8551.35</v>
      </c>
      <c r="G1055" s="21" t="s">
        <v>4767</v>
      </c>
      <c r="H1055" s="21" t="s">
        <v>4767</v>
      </c>
      <c r="I1055" s="21" t="s">
        <v>4778</v>
      </c>
    </row>
    <row r="1056" ht="15.75" customHeight="1">
      <c r="A1056" s="21" t="s">
        <v>2642</v>
      </c>
      <c r="B1056" s="21">
        <v>1975.0</v>
      </c>
      <c r="C1056" s="21" t="s">
        <v>4776</v>
      </c>
      <c r="D1056" s="21">
        <v>21.0</v>
      </c>
      <c r="E1056" s="21">
        <v>1.0</v>
      </c>
      <c r="F1056" s="21">
        <v>8556.91</v>
      </c>
      <c r="G1056" s="21" t="s">
        <v>4767</v>
      </c>
      <c r="H1056" s="21" t="s">
        <v>4771</v>
      </c>
      <c r="I1056" s="21" t="s">
        <v>4778</v>
      </c>
    </row>
    <row r="1057" ht="15.75" customHeight="1">
      <c r="A1057" s="21" t="s">
        <v>2640</v>
      </c>
      <c r="B1057" s="21">
        <v>1988.0</v>
      </c>
      <c r="C1057" s="21" t="s">
        <v>4773</v>
      </c>
      <c r="D1057" s="21">
        <v>21.0</v>
      </c>
      <c r="E1057" s="21">
        <v>3.0</v>
      </c>
      <c r="F1057" s="21">
        <v>8567.25</v>
      </c>
      <c r="G1057" s="21" t="s">
        <v>4767</v>
      </c>
      <c r="H1057" s="21" t="s">
        <v>4771</v>
      </c>
      <c r="I1057" s="21" t="s">
        <v>4774</v>
      </c>
    </row>
    <row r="1058" ht="15.75" customHeight="1">
      <c r="A1058" s="21" t="s">
        <v>2638</v>
      </c>
      <c r="B1058" s="21">
        <v>1975.0</v>
      </c>
      <c r="C1058" s="21" t="s">
        <v>4773</v>
      </c>
      <c r="D1058" s="21">
        <v>26.0</v>
      </c>
      <c r="E1058" s="21">
        <v>1.0</v>
      </c>
      <c r="F1058" s="21">
        <v>8569.86</v>
      </c>
      <c r="G1058" s="21" t="s">
        <v>4767</v>
      </c>
      <c r="H1058" s="21" t="s">
        <v>4768</v>
      </c>
      <c r="I1058" s="21" t="s">
        <v>4769</v>
      </c>
    </row>
    <row r="1059" ht="15.75" customHeight="1">
      <c r="A1059" s="21" t="s">
        <v>2636</v>
      </c>
      <c r="B1059" s="21">
        <v>1982.0</v>
      </c>
      <c r="C1059" s="21" t="s">
        <v>4775</v>
      </c>
      <c r="D1059" s="21">
        <v>6.0</v>
      </c>
      <c r="E1059" s="21">
        <v>3.0</v>
      </c>
      <c r="F1059" s="21">
        <v>8572.04</v>
      </c>
      <c r="G1059" s="21" t="s">
        <v>4767</v>
      </c>
      <c r="H1059" s="21" t="s">
        <v>4767</v>
      </c>
      <c r="I1059" s="21" t="s">
        <v>4787</v>
      </c>
    </row>
    <row r="1060" ht="15.75" customHeight="1">
      <c r="A1060" s="21" t="s">
        <v>2634</v>
      </c>
      <c r="B1060" s="21">
        <v>1987.0</v>
      </c>
      <c r="C1060" s="21" t="s">
        <v>4770</v>
      </c>
      <c r="D1060" s="21">
        <v>11.0</v>
      </c>
      <c r="E1060" s="21">
        <v>3.0</v>
      </c>
      <c r="F1060" s="21">
        <v>8573.3</v>
      </c>
      <c r="G1060" s="21" t="s">
        <v>4767</v>
      </c>
      <c r="H1060" s="21" t="s">
        <v>4767</v>
      </c>
      <c r="I1060" s="21" t="s">
        <v>4787</v>
      </c>
    </row>
    <row r="1061" ht="15.75" customHeight="1">
      <c r="A1061" s="21" t="s">
        <v>2632</v>
      </c>
      <c r="B1061" s="21">
        <v>1983.0</v>
      </c>
      <c r="C1061" s="21" t="s">
        <v>4775</v>
      </c>
      <c r="D1061" s="21">
        <v>30.0</v>
      </c>
      <c r="E1061" s="21">
        <v>5.0</v>
      </c>
      <c r="F1061" s="21">
        <v>8582.3</v>
      </c>
      <c r="G1061" s="21" t="s">
        <v>4767</v>
      </c>
      <c r="H1061" s="21" t="s">
        <v>4771</v>
      </c>
      <c r="I1061" s="21" t="s">
        <v>4769</v>
      </c>
    </row>
    <row r="1062" ht="15.75" customHeight="1">
      <c r="A1062" s="21" t="s">
        <v>2630</v>
      </c>
      <c r="B1062" s="21">
        <v>1983.0</v>
      </c>
      <c r="C1062" s="21" t="s">
        <v>4766</v>
      </c>
      <c r="D1062" s="21">
        <v>25.0</v>
      </c>
      <c r="E1062" s="21">
        <v>5.0</v>
      </c>
      <c r="F1062" s="21">
        <v>8596.83</v>
      </c>
      <c r="G1062" s="21" t="s">
        <v>4767</v>
      </c>
      <c r="H1062" s="21" t="s">
        <v>4768</v>
      </c>
      <c r="I1062" s="21" t="s">
        <v>4769</v>
      </c>
    </row>
    <row r="1063" ht="15.75" customHeight="1">
      <c r="A1063" s="21" t="s">
        <v>2628</v>
      </c>
      <c r="B1063" s="21">
        <v>1973.0</v>
      </c>
      <c r="C1063" s="21" t="s">
        <v>4766</v>
      </c>
      <c r="D1063" s="21">
        <v>11.0</v>
      </c>
      <c r="E1063" s="21">
        <v>0.0</v>
      </c>
      <c r="F1063" s="21">
        <v>8601.33</v>
      </c>
      <c r="G1063" s="21" t="s">
        <v>4767</v>
      </c>
      <c r="H1063" s="21" t="s">
        <v>4771</v>
      </c>
      <c r="I1063" s="21" t="s">
        <v>4769</v>
      </c>
    </row>
    <row r="1064" ht="15.75" customHeight="1">
      <c r="A1064" s="21" t="s">
        <v>2626</v>
      </c>
      <c r="B1064" s="21">
        <v>1977.0</v>
      </c>
      <c r="C1064" s="21" t="s">
        <v>4773</v>
      </c>
      <c r="D1064" s="21">
        <v>24.0</v>
      </c>
      <c r="E1064" s="21">
        <v>2.0</v>
      </c>
      <c r="F1064" s="21">
        <v>8603.82</v>
      </c>
      <c r="G1064" s="21" t="s">
        <v>4767</v>
      </c>
      <c r="H1064" s="21" t="s">
        <v>4771</v>
      </c>
      <c r="I1064" s="21" t="s">
        <v>4780</v>
      </c>
    </row>
    <row r="1065" ht="15.75" customHeight="1">
      <c r="A1065" s="21" t="s">
        <v>2624</v>
      </c>
      <c r="B1065" s="21">
        <v>1977.0</v>
      </c>
      <c r="C1065" s="21" t="s">
        <v>4770</v>
      </c>
      <c r="D1065" s="21">
        <v>12.0</v>
      </c>
      <c r="E1065" s="21">
        <v>2.0</v>
      </c>
      <c r="F1065" s="21">
        <v>8604.48</v>
      </c>
      <c r="G1065" s="21" t="s">
        <v>4768</v>
      </c>
      <c r="H1065" s="21" t="s">
        <v>4767</v>
      </c>
      <c r="I1065" s="21" t="s">
        <v>4781</v>
      </c>
    </row>
    <row r="1066" ht="15.75" customHeight="1">
      <c r="A1066" s="21" t="s">
        <v>2622</v>
      </c>
      <c r="B1066" s="21">
        <v>1977.0</v>
      </c>
      <c r="C1066" s="21" t="s">
        <v>4777</v>
      </c>
      <c r="D1066" s="21">
        <v>15.0</v>
      </c>
      <c r="E1066" s="21">
        <v>3.0</v>
      </c>
      <c r="F1066" s="21">
        <v>8605.36</v>
      </c>
      <c r="G1066" s="21" t="s">
        <v>4767</v>
      </c>
      <c r="H1066" s="21" t="s">
        <v>4767</v>
      </c>
      <c r="I1066" s="21" t="s">
        <v>4769</v>
      </c>
    </row>
    <row r="1067" ht="15.75" customHeight="1">
      <c r="A1067" s="21" t="s">
        <v>2620</v>
      </c>
      <c r="B1067" s="21">
        <v>1979.0</v>
      </c>
      <c r="C1067" s="21" t="s">
        <v>4766</v>
      </c>
      <c r="D1067" s="21">
        <v>17.0</v>
      </c>
      <c r="E1067" s="21">
        <v>3.0</v>
      </c>
      <c r="F1067" s="21">
        <v>8606.22</v>
      </c>
      <c r="G1067" s="21" t="s">
        <v>4771</v>
      </c>
      <c r="H1067" s="21" t="s">
        <v>4767</v>
      </c>
      <c r="I1067" s="21" t="s">
        <v>4786</v>
      </c>
    </row>
    <row r="1068" ht="15.75" customHeight="1">
      <c r="A1068" s="21" t="s">
        <v>2618</v>
      </c>
      <c r="B1068" s="21">
        <v>1977.0</v>
      </c>
      <c r="C1068" s="21" t="s">
        <v>4773</v>
      </c>
      <c r="D1068" s="21">
        <v>2.0</v>
      </c>
      <c r="E1068" s="21">
        <v>3.0</v>
      </c>
      <c r="F1068" s="21">
        <v>8615.3</v>
      </c>
      <c r="G1068" s="21" t="s">
        <v>4767</v>
      </c>
      <c r="H1068" s="21" t="s">
        <v>4768</v>
      </c>
      <c r="I1068" s="21" t="s">
        <v>4778</v>
      </c>
    </row>
    <row r="1069" ht="15.75" customHeight="1">
      <c r="A1069" s="21" t="s">
        <v>2616</v>
      </c>
      <c r="B1069" s="21">
        <v>1975.0</v>
      </c>
      <c r="C1069" s="21" t="s">
        <v>4776</v>
      </c>
      <c r="D1069" s="21">
        <v>3.0</v>
      </c>
      <c r="E1069" s="21">
        <v>1.0</v>
      </c>
      <c r="F1069" s="21">
        <v>8627.54</v>
      </c>
      <c r="G1069" s="21" t="s">
        <v>4767</v>
      </c>
      <c r="H1069" s="21" t="s">
        <v>4767</v>
      </c>
      <c r="I1069" s="21" t="s">
        <v>4788</v>
      </c>
    </row>
    <row r="1070" ht="15.75" customHeight="1">
      <c r="A1070" s="21" t="s">
        <v>2614</v>
      </c>
      <c r="B1070" s="21">
        <v>1965.0</v>
      </c>
      <c r="C1070" s="21" t="s">
        <v>4777</v>
      </c>
      <c r="D1070" s="21">
        <v>21.0</v>
      </c>
      <c r="E1070" s="21">
        <v>0.0</v>
      </c>
      <c r="F1070" s="21">
        <v>8665.09</v>
      </c>
      <c r="G1070" s="21" t="s">
        <v>4768</v>
      </c>
      <c r="H1070" s="21" t="s">
        <v>4767</v>
      </c>
      <c r="I1070" s="21" t="s">
        <v>4774</v>
      </c>
    </row>
    <row r="1071" ht="15.75" customHeight="1">
      <c r="A1071" s="21" t="s">
        <v>2612</v>
      </c>
      <c r="B1071" s="21">
        <v>1969.0</v>
      </c>
      <c r="C1071" s="21" t="s">
        <v>4776</v>
      </c>
      <c r="D1071" s="21">
        <v>10.0</v>
      </c>
      <c r="E1071" s="21">
        <v>0.0</v>
      </c>
      <c r="F1071" s="21">
        <v>8665.14</v>
      </c>
      <c r="G1071" s="21" t="s">
        <v>4767</v>
      </c>
      <c r="H1071" s="21" t="s">
        <v>4768</v>
      </c>
      <c r="I1071" s="21" t="s">
        <v>4769</v>
      </c>
    </row>
    <row r="1072" ht="15.75" customHeight="1">
      <c r="A1072" s="21" t="s">
        <v>2610</v>
      </c>
      <c r="B1072" s="21">
        <v>1974.0</v>
      </c>
      <c r="C1072" s="21" t="s">
        <v>4776</v>
      </c>
      <c r="D1072" s="21">
        <v>16.0</v>
      </c>
      <c r="E1072" s="21">
        <v>0.0</v>
      </c>
      <c r="F1072" s="21">
        <v>8671.19</v>
      </c>
      <c r="G1072" s="21" t="s">
        <v>4767</v>
      </c>
      <c r="H1072" s="21" t="s">
        <v>4771</v>
      </c>
      <c r="I1072" s="21" t="s">
        <v>4774</v>
      </c>
    </row>
    <row r="1073" ht="15.75" customHeight="1">
      <c r="A1073" s="21" t="s">
        <v>2608</v>
      </c>
      <c r="B1073" s="21">
        <v>1973.0</v>
      </c>
      <c r="C1073" s="21" t="s">
        <v>4777</v>
      </c>
      <c r="D1073" s="21">
        <v>11.0</v>
      </c>
      <c r="E1073" s="21">
        <v>0.0</v>
      </c>
      <c r="F1073" s="21">
        <v>8688.86</v>
      </c>
      <c r="G1073" s="21" t="s">
        <v>4767</v>
      </c>
      <c r="H1073" s="21" t="s">
        <v>4771</v>
      </c>
      <c r="I1073" s="21" t="s">
        <v>4788</v>
      </c>
    </row>
    <row r="1074" ht="15.75" customHeight="1">
      <c r="A1074" s="21" t="s">
        <v>2606</v>
      </c>
      <c r="B1074" s="21">
        <v>1980.0</v>
      </c>
      <c r="C1074" s="21" t="s">
        <v>4777</v>
      </c>
      <c r="D1074" s="21">
        <v>28.0</v>
      </c>
      <c r="E1074" s="21">
        <v>2.0</v>
      </c>
      <c r="F1074" s="21">
        <v>8701.84</v>
      </c>
      <c r="G1074" s="21" t="s">
        <v>4767</v>
      </c>
      <c r="H1074" s="21" t="s">
        <v>4768</v>
      </c>
      <c r="I1074" s="21" t="s">
        <v>4787</v>
      </c>
    </row>
    <row r="1075" ht="15.75" customHeight="1">
      <c r="A1075" s="21" t="s">
        <v>2604</v>
      </c>
      <c r="B1075" s="21">
        <v>1973.0</v>
      </c>
      <c r="C1075" s="21" t="s">
        <v>4772</v>
      </c>
      <c r="D1075" s="21">
        <v>25.0</v>
      </c>
      <c r="E1075" s="21">
        <v>1.0</v>
      </c>
      <c r="F1075" s="21">
        <v>8703.46</v>
      </c>
      <c r="G1075" s="21" t="s">
        <v>4768</v>
      </c>
      <c r="H1075" s="21" t="s">
        <v>4768</v>
      </c>
      <c r="I1075" s="21" t="s">
        <v>4778</v>
      </c>
    </row>
    <row r="1076" ht="15.75" customHeight="1">
      <c r="A1076" s="21" t="s">
        <v>2602</v>
      </c>
      <c r="B1076" s="21">
        <v>1976.0</v>
      </c>
      <c r="C1076" s="21" t="s">
        <v>4772</v>
      </c>
      <c r="D1076" s="21">
        <v>17.0</v>
      </c>
      <c r="E1076" s="21">
        <v>2.0</v>
      </c>
      <c r="F1076" s="21">
        <v>8733.23</v>
      </c>
      <c r="G1076" s="21" t="s">
        <v>4767</v>
      </c>
      <c r="H1076" s="21" t="s">
        <v>4768</v>
      </c>
      <c r="I1076" s="21" t="s">
        <v>4774</v>
      </c>
    </row>
    <row r="1077" ht="15.75" customHeight="1">
      <c r="A1077" s="21" t="s">
        <v>2600</v>
      </c>
      <c r="B1077" s="21">
        <v>1999.0</v>
      </c>
      <c r="C1077" s="21" t="s">
        <v>4776</v>
      </c>
      <c r="D1077" s="21">
        <v>23.0</v>
      </c>
      <c r="E1077" s="21">
        <v>0.0</v>
      </c>
      <c r="F1077" s="21">
        <v>8747.68</v>
      </c>
      <c r="G1077" s="21" t="s">
        <v>4767</v>
      </c>
      <c r="H1077" s="21" t="s">
        <v>4768</v>
      </c>
      <c r="I1077" s="21" t="s">
        <v>4778</v>
      </c>
    </row>
    <row r="1078" ht="15.75" customHeight="1">
      <c r="A1078" s="21" t="s">
        <v>2598</v>
      </c>
      <c r="B1078" s="21">
        <v>1969.0</v>
      </c>
      <c r="C1078" s="21" t="s">
        <v>4773</v>
      </c>
      <c r="D1078" s="21">
        <v>9.0</v>
      </c>
      <c r="E1078" s="21">
        <v>0.0</v>
      </c>
      <c r="F1078" s="21">
        <v>8760.12</v>
      </c>
      <c r="G1078" s="21" t="s">
        <v>4767</v>
      </c>
      <c r="H1078" s="21" t="s">
        <v>4771</v>
      </c>
      <c r="I1078" s="21" t="s">
        <v>4769</v>
      </c>
    </row>
    <row r="1079" ht="15.75" customHeight="1">
      <c r="A1079" s="21" t="s">
        <v>2596</v>
      </c>
      <c r="B1079" s="21">
        <v>1974.0</v>
      </c>
      <c r="C1079" s="21" t="s">
        <v>4773</v>
      </c>
      <c r="D1079" s="21">
        <v>6.0</v>
      </c>
      <c r="E1079" s="21">
        <v>1.0</v>
      </c>
      <c r="F1079" s="21">
        <v>8765.25</v>
      </c>
      <c r="G1079" s="21" t="s">
        <v>4767</v>
      </c>
      <c r="H1079" s="21" t="s">
        <v>4768</v>
      </c>
      <c r="I1079" s="21" t="s">
        <v>4774</v>
      </c>
    </row>
    <row r="1080" ht="15.75" customHeight="1">
      <c r="A1080" s="21" t="s">
        <v>2594</v>
      </c>
      <c r="B1080" s="21">
        <v>1971.0</v>
      </c>
      <c r="C1080" s="21" t="s">
        <v>4776</v>
      </c>
      <c r="D1080" s="21">
        <v>23.0</v>
      </c>
      <c r="E1080" s="21">
        <v>0.0</v>
      </c>
      <c r="F1080" s="21">
        <v>8782.47</v>
      </c>
      <c r="G1080" s="21" t="s">
        <v>4767</v>
      </c>
      <c r="H1080" s="21" t="s">
        <v>4768</v>
      </c>
      <c r="I1080" s="21" t="s">
        <v>4778</v>
      </c>
    </row>
    <row r="1081" ht="15.75" customHeight="1">
      <c r="A1081" s="21" t="s">
        <v>2592</v>
      </c>
      <c r="B1081" s="21">
        <v>1971.0</v>
      </c>
      <c r="C1081" s="21" t="s">
        <v>4772</v>
      </c>
      <c r="D1081" s="21">
        <v>18.0</v>
      </c>
      <c r="E1081" s="21">
        <v>0.0</v>
      </c>
      <c r="F1081" s="21">
        <v>8798.59</v>
      </c>
      <c r="G1081" s="21" t="s">
        <v>4767</v>
      </c>
      <c r="H1081" s="21" t="s">
        <v>4771</v>
      </c>
      <c r="I1081" s="21" t="s">
        <v>4778</v>
      </c>
    </row>
    <row r="1082" ht="15.75" customHeight="1">
      <c r="A1082" s="21" t="s">
        <v>2590</v>
      </c>
      <c r="B1082" s="21">
        <v>1965.0</v>
      </c>
      <c r="C1082" s="21" t="s">
        <v>4776</v>
      </c>
      <c r="D1082" s="21">
        <v>29.0</v>
      </c>
      <c r="E1082" s="21">
        <v>0.0</v>
      </c>
      <c r="F1082" s="21">
        <v>8800.49</v>
      </c>
      <c r="G1082" s="21" t="s">
        <v>4768</v>
      </c>
      <c r="H1082" s="21" t="s">
        <v>4767</v>
      </c>
      <c r="I1082" s="21" t="s">
        <v>4769</v>
      </c>
    </row>
    <row r="1083" ht="15.75" customHeight="1">
      <c r="A1083" s="21" t="s">
        <v>2588</v>
      </c>
      <c r="B1083" s="21">
        <v>2001.0</v>
      </c>
      <c r="C1083" s="21" t="s">
        <v>4770</v>
      </c>
      <c r="D1083" s="21">
        <v>7.0</v>
      </c>
      <c r="E1083" s="21">
        <v>0.0</v>
      </c>
      <c r="F1083" s="21">
        <v>8821.88</v>
      </c>
      <c r="G1083" s="21" t="s">
        <v>4767</v>
      </c>
      <c r="H1083" s="21" t="s">
        <v>4768</v>
      </c>
      <c r="I1083" s="21" t="s">
        <v>4785</v>
      </c>
    </row>
    <row r="1084" ht="15.75" customHeight="1">
      <c r="A1084" s="21" t="s">
        <v>2586</v>
      </c>
      <c r="B1084" s="21">
        <v>1976.0</v>
      </c>
      <c r="C1084" s="21" t="s">
        <v>4772</v>
      </c>
      <c r="D1084" s="21">
        <v>14.0</v>
      </c>
      <c r="E1084" s="21">
        <v>2.0</v>
      </c>
      <c r="F1084" s="21">
        <v>8823.28</v>
      </c>
      <c r="G1084" s="21" t="s">
        <v>4767</v>
      </c>
      <c r="H1084" s="21" t="s">
        <v>4771</v>
      </c>
      <c r="I1084" s="21" t="s">
        <v>4778</v>
      </c>
    </row>
    <row r="1085" ht="15.75" customHeight="1">
      <c r="A1085" s="21" t="s">
        <v>2584</v>
      </c>
      <c r="B1085" s="21">
        <v>1976.0</v>
      </c>
      <c r="C1085" s="21" t="s">
        <v>4777</v>
      </c>
      <c r="D1085" s="21">
        <v>19.0</v>
      </c>
      <c r="E1085" s="21">
        <v>1.0</v>
      </c>
      <c r="F1085" s="21">
        <v>8823.99</v>
      </c>
      <c r="G1085" s="21" t="s">
        <v>4767</v>
      </c>
      <c r="H1085" s="21" t="s">
        <v>4768</v>
      </c>
      <c r="I1085" s="21" t="s">
        <v>4784</v>
      </c>
    </row>
    <row r="1086" ht="15.75" customHeight="1">
      <c r="A1086" s="21" t="s">
        <v>2582</v>
      </c>
      <c r="B1086" s="21">
        <v>1988.0</v>
      </c>
      <c r="C1086" s="21" t="s">
        <v>4776</v>
      </c>
      <c r="D1086" s="21">
        <v>22.0</v>
      </c>
      <c r="E1086" s="21">
        <v>3.0</v>
      </c>
      <c r="F1086" s="21">
        <v>8824.27</v>
      </c>
      <c r="G1086" s="21" t="s">
        <v>4767</v>
      </c>
      <c r="H1086" s="21" t="s">
        <v>4771</v>
      </c>
      <c r="I1086" s="21" t="s">
        <v>4783</v>
      </c>
    </row>
    <row r="1087" ht="15.75" customHeight="1">
      <c r="A1087" s="21" t="s">
        <v>2580</v>
      </c>
      <c r="B1087" s="21">
        <v>1976.0</v>
      </c>
      <c r="C1087" s="21" t="s">
        <v>4766</v>
      </c>
      <c r="D1087" s="21">
        <v>14.0</v>
      </c>
      <c r="E1087" s="21">
        <v>2.0</v>
      </c>
      <c r="F1087" s="21">
        <v>8825.09</v>
      </c>
      <c r="G1087" s="21" t="s">
        <v>4767</v>
      </c>
      <c r="H1087" s="21" t="s">
        <v>4768</v>
      </c>
      <c r="I1087" s="21" t="s">
        <v>4778</v>
      </c>
    </row>
    <row r="1088" ht="15.75" customHeight="1">
      <c r="A1088" s="21" t="s">
        <v>2578</v>
      </c>
      <c r="B1088" s="21">
        <v>1972.0</v>
      </c>
      <c r="C1088" s="21" t="s">
        <v>4770</v>
      </c>
      <c r="D1088" s="21">
        <v>14.0</v>
      </c>
      <c r="E1088" s="21">
        <v>0.0</v>
      </c>
      <c r="F1088" s="21">
        <v>8827.21</v>
      </c>
      <c r="G1088" s="21" t="s">
        <v>4768</v>
      </c>
      <c r="H1088" s="21" t="s">
        <v>4771</v>
      </c>
      <c r="I1088" s="21" t="s">
        <v>4774</v>
      </c>
    </row>
    <row r="1089" ht="15.75" customHeight="1">
      <c r="A1089" s="21" t="s">
        <v>2576</v>
      </c>
      <c r="B1089" s="21">
        <v>1972.0</v>
      </c>
      <c r="C1089" s="21" t="s">
        <v>4770</v>
      </c>
      <c r="D1089" s="21">
        <v>22.0</v>
      </c>
      <c r="E1089" s="21">
        <v>0.0</v>
      </c>
      <c r="F1089" s="21">
        <v>8835.26</v>
      </c>
      <c r="G1089" s="21" t="s">
        <v>4768</v>
      </c>
      <c r="H1089" s="21" t="s">
        <v>4767</v>
      </c>
      <c r="I1089" s="21" t="s">
        <v>4774</v>
      </c>
    </row>
    <row r="1090" ht="15.75" customHeight="1">
      <c r="A1090" s="21" t="s">
        <v>2574</v>
      </c>
      <c r="B1090" s="21">
        <v>1974.0</v>
      </c>
      <c r="C1090" s="21" t="s">
        <v>4772</v>
      </c>
      <c r="D1090" s="21">
        <v>18.0</v>
      </c>
      <c r="E1090" s="21">
        <v>1.0</v>
      </c>
      <c r="F1090" s="21">
        <v>8871.15</v>
      </c>
      <c r="G1090" s="21" t="s">
        <v>4767</v>
      </c>
      <c r="H1090" s="21" t="s">
        <v>4768</v>
      </c>
      <c r="I1090" s="21" t="s">
        <v>4769</v>
      </c>
    </row>
    <row r="1091" ht="15.75" customHeight="1">
      <c r="A1091" s="21" t="s">
        <v>2572</v>
      </c>
      <c r="B1091" s="21">
        <v>1973.0</v>
      </c>
      <c r="C1091" s="21" t="s">
        <v>4773</v>
      </c>
      <c r="D1091" s="21">
        <v>9.0</v>
      </c>
      <c r="E1091" s="21">
        <v>0.0</v>
      </c>
      <c r="F1091" s="21">
        <v>8890.59</v>
      </c>
      <c r="G1091" s="21" t="s">
        <v>4767</v>
      </c>
      <c r="H1091" s="21" t="s">
        <v>4768</v>
      </c>
      <c r="I1091" s="21" t="s">
        <v>4774</v>
      </c>
    </row>
    <row r="1092" ht="15.75" customHeight="1">
      <c r="A1092" s="21" t="s">
        <v>2570</v>
      </c>
      <c r="B1092" s="21">
        <v>1978.0</v>
      </c>
      <c r="C1092" s="21" t="s">
        <v>4775</v>
      </c>
      <c r="D1092" s="21">
        <v>16.0</v>
      </c>
      <c r="E1092" s="21">
        <v>3.0</v>
      </c>
      <c r="F1092" s="21">
        <v>8891.14</v>
      </c>
      <c r="G1092" s="21" t="s">
        <v>4767</v>
      </c>
      <c r="H1092" s="21" t="s">
        <v>4768</v>
      </c>
      <c r="I1092" s="21" t="s">
        <v>4788</v>
      </c>
    </row>
    <row r="1093" ht="15.75" customHeight="1">
      <c r="A1093" s="21" t="s">
        <v>2568</v>
      </c>
      <c r="B1093" s="21">
        <v>1997.0</v>
      </c>
      <c r="C1093" s="21" t="s">
        <v>4770</v>
      </c>
      <c r="D1093" s="21">
        <v>28.0</v>
      </c>
      <c r="E1093" s="21">
        <v>0.0</v>
      </c>
      <c r="F1093" s="21">
        <v>8906.14</v>
      </c>
      <c r="G1093" s="21" t="s">
        <v>4767</v>
      </c>
      <c r="H1093" s="21" t="s">
        <v>4767</v>
      </c>
      <c r="I1093" s="21" t="s">
        <v>4774</v>
      </c>
    </row>
    <row r="1094" ht="15.75" customHeight="1">
      <c r="A1094" s="21" t="s">
        <v>2566</v>
      </c>
      <c r="B1094" s="21">
        <v>1967.0</v>
      </c>
      <c r="C1094" s="21" t="s">
        <v>4773</v>
      </c>
      <c r="D1094" s="21">
        <v>6.0</v>
      </c>
      <c r="E1094" s="21">
        <v>0.0</v>
      </c>
      <c r="F1094" s="21">
        <v>8908.47</v>
      </c>
      <c r="G1094" s="21" t="s">
        <v>4768</v>
      </c>
      <c r="H1094" s="21" t="s">
        <v>4767</v>
      </c>
      <c r="I1094" s="21" t="s">
        <v>4769</v>
      </c>
    </row>
    <row r="1095" ht="15.75" customHeight="1">
      <c r="A1095" s="21" t="s">
        <v>2564</v>
      </c>
      <c r="B1095" s="21">
        <v>1975.0</v>
      </c>
      <c r="C1095" s="21" t="s">
        <v>4766</v>
      </c>
      <c r="D1095" s="21">
        <v>7.0</v>
      </c>
      <c r="E1095" s="21">
        <v>1.0</v>
      </c>
      <c r="F1095" s="21">
        <v>8930.93</v>
      </c>
      <c r="G1095" s="21" t="s">
        <v>4767</v>
      </c>
      <c r="H1095" s="21" t="s">
        <v>4767</v>
      </c>
      <c r="I1095" s="21" t="s">
        <v>4774</v>
      </c>
    </row>
    <row r="1096" ht="15.75" customHeight="1">
      <c r="A1096" s="21" t="s">
        <v>2562</v>
      </c>
      <c r="B1096" s="21">
        <v>1972.0</v>
      </c>
      <c r="C1096" s="21" t="s">
        <v>4772</v>
      </c>
      <c r="D1096" s="21">
        <v>6.0</v>
      </c>
      <c r="E1096" s="21">
        <v>0.0</v>
      </c>
      <c r="F1096" s="21">
        <v>8932.08</v>
      </c>
      <c r="G1096" s="21" t="s">
        <v>4767</v>
      </c>
      <c r="H1096" s="21" t="s">
        <v>4771</v>
      </c>
      <c r="I1096" s="21" t="s">
        <v>4778</v>
      </c>
    </row>
    <row r="1097" ht="15.75" customHeight="1">
      <c r="A1097" s="21" t="s">
        <v>2560</v>
      </c>
      <c r="B1097" s="21">
        <v>1976.0</v>
      </c>
      <c r="C1097" s="21" t="s">
        <v>4775</v>
      </c>
      <c r="D1097" s="21">
        <v>25.0</v>
      </c>
      <c r="E1097" s="21">
        <v>3.0</v>
      </c>
      <c r="F1097" s="21">
        <v>8944.12</v>
      </c>
      <c r="G1097" s="21" t="s">
        <v>4768</v>
      </c>
      <c r="H1097" s="21" t="s">
        <v>4767</v>
      </c>
      <c r="I1097" s="21" t="s">
        <v>4769</v>
      </c>
    </row>
    <row r="1098" ht="15.75" customHeight="1">
      <c r="A1098" s="21" t="s">
        <v>2558</v>
      </c>
      <c r="B1098" s="21">
        <v>1992.0</v>
      </c>
      <c r="C1098" s="21" t="s">
        <v>4773</v>
      </c>
      <c r="D1098" s="21">
        <v>27.0</v>
      </c>
      <c r="E1098" s="21">
        <v>0.0</v>
      </c>
      <c r="F1098" s="21">
        <v>8954.99</v>
      </c>
      <c r="G1098" s="21" t="s">
        <v>4767</v>
      </c>
      <c r="H1098" s="21" t="s">
        <v>4768</v>
      </c>
      <c r="I1098" s="21" t="s">
        <v>4790</v>
      </c>
    </row>
    <row r="1099" ht="15.75" customHeight="1">
      <c r="A1099" s="21" t="s">
        <v>2556</v>
      </c>
      <c r="B1099" s="21">
        <v>1974.0</v>
      </c>
      <c r="C1099" s="21" t="s">
        <v>4776</v>
      </c>
      <c r="D1099" s="21">
        <v>17.0</v>
      </c>
      <c r="E1099" s="21">
        <v>1.0</v>
      </c>
      <c r="F1099" s="21">
        <v>8964.06</v>
      </c>
      <c r="G1099" s="21" t="s">
        <v>4768</v>
      </c>
      <c r="H1099" s="21" t="s">
        <v>4767</v>
      </c>
      <c r="I1099" s="21" t="s">
        <v>4781</v>
      </c>
    </row>
    <row r="1100" ht="15.75" customHeight="1">
      <c r="A1100" s="21" t="s">
        <v>2554</v>
      </c>
      <c r="B1100" s="21">
        <v>1983.0</v>
      </c>
      <c r="C1100" s="21" t="s">
        <v>4766</v>
      </c>
      <c r="D1100" s="21">
        <v>15.0</v>
      </c>
      <c r="E1100" s="21">
        <v>5.0</v>
      </c>
      <c r="F1100" s="21">
        <v>8965.8</v>
      </c>
      <c r="G1100" s="21" t="s">
        <v>4767</v>
      </c>
      <c r="H1100" s="21" t="s">
        <v>4768</v>
      </c>
      <c r="I1100" s="21" t="s">
        <v>4774</v>
      </c>
    </row>
    <row r="1101" ht="15.75" customHeight="1">
      <c r="A1101" s="21" t="s">
        <v>2552</v>
      </c>
      <c r="B1101" s="21">
        <v>1974.0</v>
      </c>
      <c r="C1101" s="21" t="s">
        <v>4773</v>
      </c>
      <c r="D1101" s="21">
        <v>8.0</v>
      </c>
      <c r="E1101" s="21">
        <v>2.0</v>
      </c>
      <c r="F1101" s="21">
        <v>8968.33</v>
      </c>
      <c r="G1101" s="21" t="s">
        <v>4768</v>
      </c>
      <c r="H1101" s="21" t="s">
        <v>4767</v>
      </c>
      <c r="I1101" s="21" t="s">
        <v>4778</v>
      </c>
    </row>
    <row r="1102" ht="15.75" customHeight="1">
      <c r="A1102" s="21" t="s">
        <v>2550</v>
      </c>
      <c r="B1102" s="21">
        <v>1974.0</v>
      </c>
      <c r="C1102" s="21" t="s">
        <v>4766</v>
      </c>
      <c r="D1102" s="21">
        <v>21.0</v>
      </c>
      <c r="E1102" s="21">
        <v>2.0</v>
      </c>
      <c r="F1102" s="21">
        <v>8978.19</v>
      </c>
      <c r="G1102" s="21" t="s">
        <v>4767</v>
      </c>
      <c r="H1102" s="21" t="s">
        <v>4767</v>
      </c>
      <c r="I1102" s="21" t="s">
        <v>4769</v>
      </c>
    </row>
    <row r="1103" ht="15.75" customHeight="1">
      <c r="A1103" s="21" t="s">
        <v>2548</v>
      </c>
      <c r="B1103" s="21">
        <v>1973.0</v>
      </c>
      <c r="C1103" s="21" t="s">
        <v>4777</v>
      </c>
      <c r="D1103" s="21">
        <v>11.0</v>
      </c>
      <c r="E1103" s="21">
        <v>0.0</v>
      </c>
      <c r="F1103" s="21">
        <v>8988.16</v>
      </c>
      <c r="G1103" s="21" t="s">
        <v>4767</v>
      </c>
      <c r="H1103" s="21" t="s">
        <v>4771</v>
      </c>
      <c r="I1103" s="21" t="s">
        <v>4774</v>
      </c>
    </row>
    <row r="1104" ht="15.75" customHeight="1">
      <c r="A1104" s="21" t="s">
        <v>2546</v>
      </c>
      <c r="B1104" s="21">
        <v>1979.0</v>
      </c>
      <c r="C1104" s="21" t="s">
        <v>4775</v>
      </c>
      <c r="D1104" s="21">
        <v>16.0</v>
      </c>
      <c r="E1104" s="21">
        <v>2.0</v>
      </c>
      <c r="F1104" s="21">
        <v>8998.43</v>
      </c>
      <c r="G1104" s="21" t="s">
        <v>4767</v>
      </c>
      <c r="H1104" s="21" t="s">
        <v>4771</v>
      </c>
      <c r="I1104" s="21" t="s">
        <v>4783</v>
      </c>
    </row>
    <row r="1105" ht="15.75" customHeight="1">
      <c r="A1105" s="21" t="s">
        <v>2544</v>
      </c>
      <c r="B1105" s="21">
        <v>1993.0</v>
      </c>
      <c r="C1105" s="21" t="s">
        <v>4775</v>
      </c>
      <c r="D1105" s="21">
        <v>1.0</v>
      </c>
      <c r="E1105" s="21">
        <v>0.0</v>
      </c>
      <c r="F1105" s="21">
        <v>9010.2</v>
      </c>
      <c r="G1105" s="21" t="s">
        <v>4767</v>
      </c>
      <c r="H1105" s="21" t="s">
        <v>4768</v>
      </c>
      <c r="I1105" s="21" t="s">
        <v>4790</v>
      </c>
    </row>
    <row r="1106" ht="15.75" customHeight="1">
      <c r="A1106" s="21" t="s">
        <v>2542</v>
      </c>
      <c r="B1106" s="21">
        <v>1972.0</v>
      </c>
      <c r="C1106" s="21" t="s">
        <v>4775</v>
      </c>
      <c r="D1106" s="21">
        <v>7.0</v>
      </c>
      <c r="E1106" s="21">
        <v>1.0</v>
      </c>
      <c r="F1106" s="21">
        <v>9048.03</v>
      </c>
      <c r="G1106" s="21" t="s">
        <v>4767</v>
      </c>
      <c r="H1106" s="21" t="s">
        <v>4767</v>
      </c>
      <c r="I1106" s="21" t="s">
        <v>4769</v>
      </c>
    </row>
    <row r="1107" ht="15.75" customHeight="1">
      <c r="A1107" s="21" t="s">
        <v>2540</v>
      </c>
      <c r="B1107" s="21">
        <v>1972.0</v>
      </c>
      <c r="C1107" s="21" t="s">
        <v>4775</v>
      </c>
      <c r="D1107" s="21">
        <v>2.0</v>
      </c>
      <c r="E1107" s="21">
        <v>1.0</v>
      </c>
      <c r="F1107" s="21">
        <v>9058.73</v>
      </c>
      <c r="G1107" s="21" t="s">
        <v>4768</v>
      </c>
      <c r="H1107" s="21" t="s">
        <v>4767</v>
      </c>
      <c r="I1107" s="21" t="s">
        <v>4769</v>
      </c>
    </row>
    <row r="1108" ht="15.75" customHeight="1">
      <c r="A1108" s="21" t="s">
        <v>2538</v>
      </c>
      <c r="B1108" s="21">
        <v>1977.0</v>
      </c>
      <c r="C1108" s="21" t="s">
        <v>4770</v>
      </c>
      <c r="D1108" s="21">
        <v>4.0</v>
      </c>
      <c r="E1108" s="21">
        <v>2.0</v>
      </c>
      <c r="F1108" s="21">
        <v>9095.07</v>
      </c>
      <c r="G1108" s="21" t="s">
        <v>4767</v>
      </c>
      <c r="H1108" s="21" t="s">
        <v>4767</v>
      </c>
      <c r="I1108" s="21" t="s">
        <v>4784</v>
      </c>
    </row>
    <row r="1109" ht="15.75" customHeight="1">
      <c r="A1109" s="21" t="s">
        <v>2536</v>
      </c>
      <c r="B1109" s="21">
        <v>1965.0</v>
      </c>
      <c r="C1109" s="21" t="s">
        <v>4770</v>
      </c>
      <c r="D1109" s="21">
        <v>9.0</v>
      </c>
      <c r="E1109" s="21">
        <v>0.0</v>
      </c>
      <c r="F1109" s="21">
        <v>9095.94</v>
      </c>
      <c r="G1109" s="21" t="s">
        <v>4768</v>
      </c>
      <c r="H1109" s="21" t="s">
        <v>4771</v>
      </c>
      <c r="I1109" s="21" t="s">
        <v>4778</v>
      </c>
    </row>
    <row r="1110" ht="15.75" customHeight="1">
      <c r="A1110" s="21" t="s">
        <v>2534</v>
      </c>
      <c r="B1110" s="21">
        <v>1977.0</v>
      </c>
      <c r="C1110" s="21" t="s">
        <v>4775</v>
      </c>
      <c r="D1110" s="21">
        <v>2.0</v>
      </c>
      <c r="E1110" s="21">
        <v>3.0</v>
      </c>
      <c r="F1110" s="21">
        <v>9101.8</v>
      </c>
      <c r="G1110" s="21" t="s">
        <v>4767</v>
      </c>
      <c r="H1110" s="21" t="s">
        <v>4771</v>
      </c>
      <c r="I1110" s="21" t="s">
        <v>4778</v>
      </c>
    </row>
    <row r="1111" ht="15.75" customHeight="1">
      <c r="A1111" s="21" t="s">
        <v>2532</v>
      </c>
      <c r="B1111" s="21">
        <v>1970.0</v>
      </c>
      <c r="C1111" s="21" t="s">
        <v>4776</v>
      </c>
      <c r="D1111" s="21">
        <v>12.0</v>
      </c>
      <c r="E1111" s="21">
        <v>0.0</v>
      </c>
      <c r="F1111" s="21">
        <v>9140.95</v>
      </c>
      <c r="G1111" s="21" t="s">
        <v>4768</v>
      </c>
      <c r="H1111" s="21" t="s">
        <v>4768</v>
      </c>
      <c r="I1111" s="21" t="s">
        <v>4769</v>
      </c>
    </row>
    <row r="1112" ht="15.75" customHeight="1">
      <c r="A1112" s="21" t="s">
        <v>2530</v>
      </c>
      <c r="B1112" s="21">
        <v>1970.0</v>
      </c>
      <c r="C1112" s="21" t="s">
        <v>4777</v>
      </c>
      <c r="D1112" s="21">
        <v>18.0</v>
      </c>
      <c r="E1112" s="21">
        <v>0.0</v>
      </c>
      <c r="F1112" s="21">
        <v>9144.57</v>
      </c>
      <c r="G1112" s="21" t="s">
        <v>4768</v>
      </c>
      <c r="H1112" s="21" t="s">
        <v>4767</v>
      </c>
      <c r="I1112" s="21" t="s">
        <v>4778</v>
      </c>
    </row>
    <row r="1113" ht="15.75" customHeight="1">
      <c r="A1113" s="21" t="s">
        <v>2528</v>
      </c>
      <c r="B1113" s="21">
        <v>1982.0</v>
      </c>
      <c r="C1113" s="21" t="s">
        <v>4775</v>
      </c>
      <c r="D1113" s="21">
        <v>8.0</v>
      </c>
      <c r="E1113" s="21">
        <v>3.0</v>
      </c>
      <c r="F1113" s="21">
        <v>9147.5</v>
      </c>
      <c r="G1113" s="21" t="s">
        <v>4767</v>
      </c>
      <c r="H1113" s="21" t="s">
        <v>4771</v>
      </c>
      <c r="I1113" s="21" t="s">
        <v>4774</v>
      </c>
    </row>
    <row r="1114" ht="15.75" customHeight="1">
      <c r="A1114" s="21" t="s">
        <v>2526</v>
      </c>
      <c r="B1114" s="21">
        <v>1990.0</v>
      </c>
      <c r="C1114" s="21" t="s">
        <v>4776</v>
      </c>
      <c r="D1114" s="21">
        <v>23.0</v>
      </c>
      <c r="E1114" s="21">
        <v>3.0</v>
      </c>
      <c r="F1114" s="21">
        <v>9159.51</v>
      </c>
      <c r="G1114" s="21" t="s">
        <v>4767</v>
      </c>
      <c r="H1114" s="21" t="s">
        <v>4767</v>
      </c>
      <c r="I1114" s="21" t="s">
        <v>4787</v>
      </c>
    </row>
    <row r="1115" ht="15.75" customHeight="1">
      <c r="A1115" s="21" t="s">
        <v>2524</v>
      </c>
      <c r="B1115" s="21">
        <v>1970.0</v>
      </c>
      <c r="C1115" s="21" t="s">
        <v>4777</v>
      </c>
      <c r="D1115" s="21">
        <v>24.0</v>
      </c>
      <c r="E1115" s="21">
        <v>0.0</v>
      </c>
      <c r="F1115" s="21">
        <v>9171.75</v>
      </c>
      <c r="G1115" s="21" t="s">
        <v>4767</v>
      </c>
      <c r="H1115" s="21" t="s">
        <v>4767</v>
      </c>
      <c r="I1115" s="21" t="s">
        <v>4774</v>
      </c>
    </row>
    <row r="1116" ht="15.75" customHeight="1">
      <c r="A1116" s="21" t="s">
        <v>2522</v>
      </c>
      <c r="B1116" s="21">
        <v>1971.0</v>
      </c>
      <c r="C1116" s="21" t="s">
        <v>4775</v>
      </c>
      <c r="D1116" s="21">
        <v>29.0</v>
      </c>
      <c r="E1116" s="21">
        <v>0.0</v>
      </c>
      <c r="F1116" s="21">
        <v>9174.14</v>
      </c>
      <c r="G1116" s="21" t="s">
        <v>4768</v>
      </c>
      <c r="H1116" s="21" t="s">
        <v>4771</v>
      </c>
      <c r="I1116" s="21" t="s">
        <v>4774</v>
      </c>
    </row>
    <row r="1117" ht="15.75" customHeight="1">
      <c r="A1117" s="21" t="s">
        <v>2520</v>
      </c>
      <c r="B1117" s="21">
        <v>1973.0</v>
      </c>
      <c r="C1117" s="21" t="s">
        <v>4775</v>
      </c>
      <c r="D1117" s="21">
        <v>25.0</v>
      </c>
      <c r="E1117" s="21">
        <v>1.0</v>
      </c>
      <c r="F1117" s="21">
        <v>9182.17</v>
      </c>
      <c r="G1117" s="21" t="s">
        <v>4767</v>
      </c>
      <c r="H1117" s="21" t="s">
        <v>4768</v>
      </c>
      <c r="I1117" s="21" t="s">
        <v>4778</v>
      </c>
    </row>
    <row r="1118" ht="15.75" customHeight="1">
      <c r="A1118" s="21" t="s">
        <v>2518</v>
      </c>
      <c r="B1118" s="21">
        <v>1976.0</v>
      </c>
      <c r="C1118" s="21" t="s">
        <v>4773</v>
      </c>
      <c r="D1118" s="21">
        <v>10.0</v>
      </c>
      <c r="E1118" s="21">
        <v>2.0</v>
      </c>
      <c r="F1118" s="21">
        <v>9193.84</v>
      </c>
      <c r="G1118" s="21" t="s">
        <v>4767</v>
      </c>
      <c r="H1118" s="21" t="s">
        <v>4771</v>
      </c>
      <c r="I1118" s="21" t="s">
        <v>4774</v>
      </c>
    </row>
    <row r="1119" ht="15.75" customHeight="1">
      <c r="A1119" s="21" t="s">
        <v>2516</v>
      </c>
      <c r="B1119" s="21">
        <v>1986.0</v>
      </c>
      <c r="C1119" s="21" t="s">
        <v>4775</v>
      </c>
      <c r="D1119" s="21">
        <v>25.0</v>
      </c>
      <c r="E1119" s="21">
        <v>3.0</v>
      </c>
      <c r="F1119" s="21">
        <v>9210.06</v>
      </c>
      <c r="G1119" s="21" t="s">
        <v>4767</v>
      </c>
      <c r="H1119" s="21" t="s">
        <v>4768</v>
      </c>
      <c r="I1119" s="21" t="s">
        <v>4787</v>
      </c>
    </row>
    <row r="1120" ht="15.75" customHeight="1">
      <c r="A1120" s="21" t="s">
        <v>2514</v>
      </c>
      <c r="B1120" s="21">
        <v>1981.0</v>
      </c>
      <c r="C1120" s="21" t="s">
        <v>4775</v>
      </c>
      <c r="D1120" s="21">
        <v>5.0</v>
      </c>
      <c r="E1120" s="21">
        <v>5.0</v>
      </c>
      <c r="F1120" s="21">
        <v>9222.4</v>
      </c>
      <c r="G1120" s="21" t="s">
        <v>4767</v>
      </c>
      <c r="H1120" s="21" t="s">
        <v>4768</v>
      </c>
      <c r="I1120" s="21" t="s">
        <v>4780</v>
      </c>
    </row>
    <row r="1121" ht="15.75" customHeight="1">
      <c r="A1121" s="21" t="s">
        <v>2512</v>
      </c>
      <c r="B1121" s="21">
        <v>1975.0</v>
      </c>
      <c r="C1121" s="21" t="s">
        <v>4775</v>
      </c>
      <c r="D1121" s="21">
        <v>6.0</v>
      </c>
      <c r="E1121" s="21">
        <v>2.0</v>
      </c>
      <c r="F1121" s="21">
        <v>9225.26</v>
      </c>
      <c r="G1121" s="21" t="s">
        <v>4768</v>
      </c>
      <c r="H1121" s="21" t="s">
        <v>4768</v>
      </c>
      <c r="I1121" s="21" t="s">
        <v>4779</v>
      </c>
    </row>
    <row r="1122" ht="15.75" customHeight="1">
      <c r="A1122" s="21" t="s">
        <v>2510</v>
      </c>
      <c r="B1122" s="21">
        <v>1980.0</v>
      </c>
      <c r="C1122" s="21" t="s">
        <v>4777</v>
      </c>
      <c r="D1122" s="21">
        <v>5.0</v>
      </c>
      <c r="E1122" s="21">
        <v>2.0</v>
      </c>
      <c r="F1122" s="21">
        <v>9247.94</v>
      </c>
      <c r="G1122" s="21" t="s">
        <v>4767</v>
      </c>
      <c r="H1122" s="21" t="s">
        <v>4771</v>
      </c>
      <c r="I1122" s="21" t="s">
        <v>4787</v>
      </c>
    </row>
    <row r="1123" ht="15.75" customHeight="1">
      <c r="A1123" s="21" t="s">
        <v>2508</v>
      </c>
      <c r="B1123" s="21">
        <v>1974.0</v>
      </c>
      <c r="C1123" s="21" t="s">
        <v>4776</v>
      </c>
      <c r="D1123" s="21">
        <v>21.0</v>
      </c>
      <c r="E1123" s="21">
        <v>1.0</v>
      </c>
      <c r="F1123" s="21">
        <v>9249.5</v>
      </c>
      <c r="G1123" s="21" t="s">
        <v>4767</v>
      </c>
      <c r="H1123" s="21" t="s">
        <v>4771</v>
      </c>
      <c r="I1123" s="21" t="s">
        <v>4774</v>
      </c>
    </row>
    <row r="1124" ht="15.75" customHeight="1">
      <c r="A1124" s="21" t="s">
        <v>2506</v>
      </c>
      <c r="B1124" s="21">
        <v>1971.0</v>
      </c>
      <c r="C1124" s="21" t="s">
        <v>4776</v>
      </c>
      <c r="D1124" s="21">
        <v>6.0</v>
      </c>
      <c r="E1124" s="21">
        <v>0.0</v>
      </c>
      <c r="F1124" s="21">
        <v>9264.8</v>
      </c>
      <c r="G1124" s="21" t="s">
        <v>4767</v>
      </c>
      <c r="H1124" s="21" t="s">
        <v>4771</v>
      </c>
      <c r="I1124" s="21" t="s">
        <v>4778</v>
      </c>
    </row>
    <row r="1125" ht="15.75" customHeight="1">
      <c r="A1125" s="21" t="s">
        <v>2504</v>
      </c>
      <c r="B1125" s="21">
        <v>1973.0</v>
      </c>
      <c r="C1125" s="21" t="s">
        <v>4777</v>
      </c>
      <c r="D1125" s="21">
        <v>27.0</v>
      </c>
      <c r="E1125" s="21">
        <v>1.0</v>
      </c>
      <c r="F1125" s="21">
        <v>9282.48</v>
      </c>
      <c r="G1125" s="21" t="s">
        <v>4768</v>
      </c>
      <c r="H1125" s="21" t="s">
        <v>4767</v>
      </c>
      <c r="I1125" s="21" t="s">
        <v>4781</v>
      </c>
    </row>
    <row r="1126" ht="15.75" customHeight="1">
      <c r="A1126" s="21" t="s">
        <v>2502</v>
      </c>
      <c r="B1126" s="21">
        <v>1971.0</v>
      </c>
      <c r="C1126" s="21" t="s">
        <v>4766</v>
      </c>
      <c r="D1126" s="21">
        <v>2.0</v>
      </c>
      <c r="E1126" s="21">
        <v>0.0</v>
      </c>
      <c r="F1126" s="21">
        <v>9283.56</v>
      </c>
      <c r="G1126" s="21" t="s">
        <v>4767</v>
      </c>
      <c r="H1126" s="21" t="s">
        <v>4768</v>
      </c>
      <c r="I1126" s="21" t="s">
        <v>4769</v>
      </c>
    </row>
    <row r="1127" ht="15.75" customHeight="1">
      <c r="A1127" s="21" t="s">
        <v>2500</v>
      </c>
      <c r="B1127" s="21">
        <v>1969.0</v>
      </c>
      <c r="C1127" s="21" t="s">
        <v>4770</v>
      </c>
      <c r="D1127" s="21">
        <v>26.0</v>
      </c>
      <c r="E1127" s="21">
        <v>0.0</v>
      </c>
      <c r="F1127" s="21">
        <v>9285.87</v>
      </c>
      <c r="G1127" s="21" t="s">
        <v>4767</v>
      </c>
      <c r="H1127" s="21" t="s">
        <v>4768</v>
      </c>
      <c r="I1127" s="21" t="s">
        <v>4769</v>
      </c>
    </row>
    <row r="1128" ht="15.75" customHeight="1">
      <c r="A1128" s="21" t="s">
        <v>2498</v>
      </c>
      <c r="B1128" s="21">
        <v>1973.0</v>
      </c>
      <c r="C1128" s="21" t="s">
        <v>4777</v>
      </c>
      <c r="D1128" s="21">
        <v>16.0</v>
      </c>
      <c r="E1128" s="21">
        <v>1.0</v>
      </c>
      <c r="F1128" s="21">
        <v>9288.03</v>
      </c>
      <c r="G1128" s="21" t="s">
        <v>4767</v>
      </c>
      <c r="H1128" s="21" t="s">
        <v>4768</v>
      </c>
      <c r="I1128" s="21" t="s">
        <v>4782</v>
      </c>
    </row>
    <row r="1129" ht="15.75" customHeight="1">
      <c r="A1129" s="21" t="s">
        <v>2496</v>
      </c>
      <c r="B1129" s="21">
        <v>1973.0</v>
      </c>
      <c r="C1129" s="21" t="s">
        <v>4773</v>
      </c>
      <c r="D1129" s="21">
        <v>18.0</v>
      </c>
      <c r="E1129" s="21">
        <v>1.0</v>
      </c>
      <c r="F1129" s="21">
        <v>9290.14</v>
      </c>
      <c r="G1129" s="21" t="s">
        <v>4768</v>
      </c>
      <c r="H1129" s="21" t="s">
        <v>4768</v>
      </c>
      <c r="I1129" s="21" t="s">
        <v>4781</v>
      </c>
    </row>
    <row r="1130" ht="15.75" customHeight="1">
      <c r="A1130" s="21" t="s">
        <v>2494</v>
      </c>
      <c r="B1130" s="21">
        <v>1976.0</v>
      </c>
      <c r="C1130" s="21" t="s">
        <v>4770</v>
      </c>
      <c r="D1130" s="21">
        <v>3.0</v>
      </c>
      <c r="E1130" s="21">
        <v>3.0</v>
      </c>
      <c r="F1130" s="21">
        <v>9301.89</v>
      </c>
      <c r="G1130" s="21" t="s">
        <v>4767</v>
      </c>
      <c r="H1130" s="21" t="s">
        <v>4771</v>
      </c>
      <c r="I1130" s="21" t="s">
        <v>4774</v>
      </c>
    </row>
    <row r="1131" ht="15.75" customHeight="1">
      <c r="A1131" s="21" t="s">
        <v>2492</v>
      </c>
      <c r="B1131" s="21">
        <v>1973.0</v>
      </c>
      <c r="C1131" s="21" t="s">
        <v>4777</v>
      </c>
      <c r="D1131" s="21">
        <v>16.0</v>
      </c>
      <c r="E1131" s="21">
        <v>2.0</v>
      </c>
      <c r="F1131" s="21">
        <v>9304.7</v>
      </c>
      <c r="G1131" s="21" t="s">
        <v>4768</v>
      </c>
      <c r="H1131" s="21" t="s">
        <v>4768</v>
      </c>
      <c r="I1131" s="21" t="s">
        <v>4769</v>
      </c>
    </row>
    <row r="1132" ht="15.75" customHeight="1">
      <c r="A1132" s="21" t="s">
        <v>2490</v>
      </c>
      <c r="B1132" s="21">
        <v>1963.0</v>
      </c>
      <c r="C1132" s="21" t="s">
        <v>4772</v>
      </c>
      <c r="D1132" s="21">
        <v>8.0</v>
      </c>
      <c r="E1132" s="21">
        <v>0.0</v>
      </c>
      <c r="F1132" s="21">
        <v>9310.81</v>
      </c>
      <c r="G1132" s="21" t="s">
        <v>4768</v>
      </c>
      <c r="H1132" s="21" t="s">
        <v>4771</v>
      </c>
      <c r="I1132" s="21" t="s">
        <v>4769</v>
      </c>
    </row>
    <row r="1133" ht="15.75" customHeight="1">
      <c r="A1133" s="21" t="s">
        <v>2488</v>
      </c>
      <c r="B1133" s="21">
        <v>1977.0</v>
      </c>
      <c r="C1133" s="21" t="s">
        <v>4777</v>
      </c>
      <c r="D1133" s="21">
        <v>12.0</v>
      </c>
      <c r="E1133" s="21">
        <v>2.0</v>
      </c>
      <c r="F1133" s="21">
        <v>9315.41</v>
      </c>
      <c r="G1133" s="21" t="s">
        <v>4767</v>
      </c>
      <c r="H1133" s="21" t="s">
        <v>4771</v>
      </c>
      <c r="I1133" s="21" t="s">
        <v>4784</v>
      </c>
    </row>
    <row r="1134" ht="15.75" customHeight="1">
      <c r="A1134" s="21" t="s">
        <v>2486</v>
      </c>
      <c r="B1134" s="21">
        <v>1988.0</v>
      </c>
      <c r="C1134" s="21" t="s">
        <v>4766</v>
      </c>
      <c r="D1134" s="21">
        <v>9.0</v>
      </c>
      <c r="E1134" s="21">
        <v>3.0</v>
      </c>
      <c r="F1134" s="21">
        <v>9320.26</v>
      </c>
      <c r="G1134" s="21" t="s">
        <v>4767</v>
      </c>
      <c r="H1134" s="21" t="s">
        <v>4771</v>
      </c>
      <c r="I1134" s="21" t="s">
        <v>4774</v>
      </c>
    </row>
    <row r="1135" ht="15.75" customHeight="1">
      <c r="A1135" s="21" t="s">
        <v>2484</v>
      </c>
      <c r="B1135" s="21">
        <v>1996.0</v>
      </c>
      <c r="C1135" s="21" t="s">
        <v>4777</v>
      </c>
      <c r="D1135" s="21">
        <v>12.0</v>
      </c>
      <c r="E1135" s="21">
        <v>0.0</v>
      </c>
      <c r="F1135" s="21">
        <v>9338.61</v>
      </c>
      <c r="G1135" s="21" t="s">
        <v>4767</v>
      </c>
      <c r="H1135" s="21" t="s">
        <v>4771</v>
      </c>
      <c r="I1135" s="21" t="s">
        <v>4790</v>
      </c>
    </row>
    <row r="1136" ht="15.75" customHeight="1">
      <c r="A1136" s="21" t="s">
        <v>2482</v>
      </c>
      <c r="B1136" s="21">
        <v>1988.0</v>
      </c>
      <c r="C1136" s="21" t="s">
        <v>4766</v>
      </c>
      <c r="D1136" s="21">
        <v>1.0</v>
      </c>
      <c r="E1136" s="21">
        <v>3.0</v>
      </c>
      <c r="F1136" s="21">
        <v>9344.2</v>
      </c>
      <c r="G1136" s="21" t="s">
        <v>4767</v>
      </c>
      <c r="H1136" s="21" t="s">
        <v>4771</v>
      </c>
      <c r="I1136" s="21" t="s">
        <v>4787</v>
      </c>
    </row>
    <row r="1137" ht="15.75" customHeight="1">
      <c r="A1137" s="21" t="s">
        <v>2480</v>
      </c>
      <c r="B1137" s="21">
        <v>1971.0</v>
      </c>
      <c r="C1137" s="21" t="s">
        <v>4777</v>
      </c>
      <c r="D1137" s="21">
        <v>8.0</v>
      </c>
      <c r="E1137" s="21">
        <v>0.0</v>
      </c>
      <c r="F1137" s="21">
        <v>9361.33</v>
      </c>
      <c r="G1137" s="21" t="s">
        <v>4768</v>
      </c>
      <c r="H1137" s="21" t="s">
        <v>4771</v>
      </c>
      <c r="I1137" s="21" t="s">
        <v>4781</v>
      </c>
    </row>
    <row r="1138" ht="15.75" customHeight="1">
      <c r="A1138" s="21" t="s">
        <v>2478</v>
      </c>
      <c r="B1138" s="21">
        <v>1969.0</v>
      </c>
      <c r="C1138" s="21" t="s">
        <v>4770</v>
      </c>
      <c r="D1138" s="21">
        <v>24.0</v>
      </c>
      <c r="E1138" s="21">
        <v>0.0</v>
      </c>
      <c r="F1138" s="21">
        <v>9377.45</v>
      </c>
      <c r="G1138" s="21" t="s">
        <v>4767</v>
      </c>
      <c r="H1138" s="21" t="s">
        <v>4768</v>
      </c>
      <c r="I1138" s="21" t="s">
        <v>4769</v>
      </c>
    </row>
    <row r="1139" ht="15.75" customHeight="1">
      <c r="A1139" s="21" t="s">
        <v>2476</v>
      </c>
      <c r="B1139" s="21">
        <v>1971.0</v>
      </c>
      <c r="C1139" s="21" t="s">
        <v>4770</v>
      </c>
      <c r="D1139" s="21">
        <v>26.0</v>
      </c>
      <c r="E1139" s="21">
        <v>1.0</v>
      </c>
      <c r="F1139" s="21">
        <v>9377.9</v>
      </c>
      <c r="G1139" s="21" t="s">
        <v>4767</v>
      </c>
      <c r="H1139" s="21" t="s">
        <v>4771</v>
      </c>
      <c r="I1139" s="21" t="s">
        <v>4769</v>
      </c>
    </row>
    <row r="1140" ht="15.75" customHeight="1">
      <c r="A1140" s="21" t="s">
        <v>2474</v>
      </c>
      <c r="B1140" s="21">
        <v>1975.0</v>
      </c>
      <c r="C1140" s="21" t="s">
        <v>4775</v>
      </c>
      <c r="D1140" s="21">
        <v>2.0</v>
      </c>
      <c r="E1140" s="21">
        <v>1.0</v>
      </c>
      <c r="F1140" s="21">
        <v>9380.75</v>
      </c>
      <c r="G1140" s="21" t="s">
        <v>4767</v>
      </c>
      <c r="H1140" s="21" t="s">
        <v>4767</v>
      </c>
      <c r="I1140" s="21" t="s">
        <v>4784</v>
      </c>
    </row>
    <row r="1141" ht="15.75" customHeight="1">
      <c r="A1141" s="21" t="s">
        <v>2472</v>
      </c>
      <c r="B1141" s="21">
        <v>1971.0</v>
      </c>
      <c r="C1141" s="21" t="s">
        <v>4775</v>
      </c>
      <c r="D1141" s="21">
        <v>29.0</v>
      </c>
      <c r="E1141" s="21">
        <v>1.0</v>
      </c>
      <c r="F1141" s="21">
        <v>9386.16</v>
      </c>
      <c r="G1141" s="21" t="s">
        <v>4768</v>
      </c>
      <c r="H1141" s="21" t="s">
        <v>4767</v>
      </c>
      <c r="I1141" s="21" t="s">
        <v>4769</v>
      </c>
    </row>
    <row r="1142" ht="15.75" customHeight="1">
      <c r="A1142" s="21" t="s">
        <v>2470</v>
      </c>
      <c r="B1142" s="21">
        <v>1971.0</v>
      </c>
      <c r="C1142" s="21" t="s">
        <v>4777</v>
      </c>
      <c r="D1142" s="21">
        <v>20.0</v>
      </c>
      <c r="E1142" s="21">
        <v>1.0</v>
      </c>
      <c r="F1142" s="21">
        <v>9391.35</v>
      </c>
      <c r="G1142" s="21" t="s">
        <v>4768</v>
      </c>
      <c r="H1142" s="21" t="s">
        <v>4768</v>
      </c>
      <c r="I1142" s="21" t="s">
        <v>4778</v>
      </c>
    </row>
    <row r="1143" ht="15.75" customHeight="1">
      <c r="A1143" s="21" t="s">
        <v>2468</v>
      </c>
      <c r="B1143" s="21">
        <v>1976.0</v>
      </c>
      <c r="C1143" s="21" t="s">
        <v>4777</v>
      </c>
      <c r="D1143" s="21">
        <v>17.0</v>
      </c>
      <c r="E1143" s="21">
        <v>2.0</v>
      </c>
      <c r="F1143" s="21">
        <v>9411.01</v>
      </c>
      <c r="G1143" s="21" t="s">
        <v>4767</v>
      </c>
      <c r="H1143" s="21" t="s">
        <v>4768</v>
      </c>
      <c r="I1143" s="21" t="s">
        <v>4784</v>
      </c>
    </row>
    <row r="1144" ht="15.75" customHeight="1">
      <c r="A1144" s="21" t="s">
        <v>2466</v>
      </c>
      <c r="B1144" s="21">
        <v>1976.0</v>
      </c>
      <c r="C1144" s="21" t="s">
        <v>4777</v>
      </c>
      <c r="D1144" s="21">
        <v>30.0</v>
      </c>
      <c r="E1144" s="21">
        <v>3.0</v>
      </c>
      <c r="F1144" s="21">
        <v>9414.92</v>
      </c>
      <c r="G1144" s="21" t="s">
        <v>4767</v>
      </c>
      <c r="H1144" s="21" t="s">
        <v>4767</v>
      </c>
      <c r="I1144" s="21" t="s">
        <v>4778</v>
      </c>
    </row>
    <row r="1145" ht="15.75" customHeight="1">
      <c r="A1145" s="21" t="s">
        <v>2464</v>
      </c>
      <c r="B1145" s="21">
        <v>1976.0</v>
      </c>
      <c r="C1145" s="21" t="s">
        <v>4770</v>
      </c>
      <c r="D1145" s="21">
        <v>3.0</v>
      </c>
      <c r="E1145" s="21">
        <v>2.0</v>
      </c>
      <c r="F1145" s="21">
        <v>9432.93</v>
      </c>
      <c r="G1145" s="21" t="s">
        <v>4767</v>
      </c>
      <c r="H1145" s="21" t="s">
        <v>4771</v>
      </c>
      <c r="I1145" s="21" t="s">
        <v>4784</v>
      </c>
    </row>
    <row r="1146" ht="15.75" customHeight="1">
      <c r="A1146" s="21" t="s">
        <v>2462</v>
      </c>
      <c r="B1146" s="21">
        <v>1974.0</v>
      </c>
      <c r="C1146" s="21" t="s">
        <v>4770</v>
      </c>
      <c r="D1146" s="21">
        <v>27.0</v>
      </c>
      <c r="E1146" s="21">
        <v>1.0</v>
      </c>
      <c r="F1146" s="21">
        <v>9447.25</v>
      </c>
      <c r="G1146" s="21" t="s">
        <v>4767</v>
      </c>
      <c r="H1146" s="21" t="s">
        <v>4771</v>
      </c>
      <c r="I1146" s="21" t="s">
        <v>4784</v>
      </c>
    </row>
    <row r="1147" ht="15.75" customHeight="1">
      <c r="A1147" s="21" t="s">
        <v>2460</v>
      </c>
      <c r="B1147" s="21">
        <v>1974.0</v>
      </c>
      <c r="C1147" s="21" t="s">
        <v>4772</v>
      </c>
      <c r="D1147" s="21">
        <v>8.0</v>
      </c>
      <c r="E1147" s="21">
        <v>1.0</v>
      </c>
      <c r="F1147" s="21">
        <v>9447.38</v>
      </c>
      <c r="G1147" s="21" t="s">
        <v>4767</v>
      </c>
      <c r="H1147" s="21" t="s">
        <v>4768</v>
      </c>
      <c r="I1147" s="21" t="s">
        <v>4784</v>
      </c>
    </row>
    <row r="1148" ht="15.75" customHeight="1">
      <c r="A1148" s="21" t="s">
        <v>2458</v>
      </c>
      <c r="B1148" s="21">
        <v>1987.0</v>
      </c>
      <c r="C1148" s="21" t="s">
        <v>4770</v>
      </c>
      <c r="D1148" s="21">
        <v>14.0</v>
      </c>
      <c r="E1148" s="21">
        <v>3.0</v>
      </c>
      <c r="F1148" s="21">
        <v>9448.42</v>
      </c>
      <c r="G1148" s="21" t="s">
        <v>4767</v>
      </c>
      <c r="H1148" s="21" t="s">
        <v>4768</v>
      </c>
      <c r="I1148" s="21" t="s">
        <v>4787</v>
      </c>
    </row>
    <row r="1149" ht="15.75" customHeight="1">
      <c r="A1149" s="21" t="s">
        <v>2456</v>
      </c>
      <c r="B1149" s="21">
        <v>1979.0</v>
      </c>
      <c r="C1149" s="21" t="s">
        <v>4766</v>
      </c>
      <c r="D1149" s="21">
        <v>17.0</v>
      </c>
      <c r="E1149" s="21">
        <v>2.0</v>
      </c>
      <c r="F1149" s="21">
        <v>9453.92</v>
      </c>
      <c r="G1149" s="21" t="s">
        <v>4767</v>
      </c>
      <c r="H1149" s="21" t="s">
        <v>4767</v>
      </c>
      <c r="I1149" s="21" t="s">
        <v>4787</v>
      </c>
    </row>
    <row r="1150" ht="15.75" customHeight="1">
      <c r="A1150" s="21" t="s">
        <v>2454</v>
      </c>
      <c r="B1150" s="21">
        <v>1969.0</v>
      </c>
      <c r="C1150" s="21" t="s">
        <v>4772</v>
      </c>
      <c r="D1150" s="21">
        <v>4.0</v>
      </c>
      <c r="E1150" s="21">
        <v>0.0</v>
      </c>
      <c r="F1150" s="21">
        <v>9487.64</v>
      </c>
      <c r="G1150" s="21" t="s">
        <v>4767</v>
      </c>
      <c r="H1150" s="21" t="s">
        <v>4767</v>
      </c>
      <c r="I1150" s="21" t="s">
        <v>4769</v>
      </c>
    </row>
    <row r="1151" ht="15.75" customHeight="1">
      <c r="A1151" s="21" t="s">
        <v>2452</v>
      </c>
      <c r="B1151" s="21">
        <v>1976.0</v>
      </c>
      <c r="C1151" s="21" t="s">
        <v>4770</v>
      </c>
      <c r="D1151" s="21">
        <v>28.0</v>
      </c>
      <c r="E1151" s="21">
        <v>3.0</v>
      </c>
      <c r="F1151" s="21">
        <v>9500.57</v>
      </c>
      <c r="G1151" s="21" t="s">
        <v>4767</v>
      </c>
      <c r="H1151" s="21" t="s">
        <v>4768</v>
      </c>
      <c r="I1151" s="21" t="s">
        <v>4788</v>
      </c>
    </row>
    <row r="1152" ht="15.75" customHeight="1">
      <c r="A1152" s="21" t="s">
        <v>2450</v>
      </c>
      <c r="B1152" s="21">
        <v>1969.0</v>
      </c>
      <c r="C1152" s="21" t="s">
        <v>4776</v>
      </c>
      <c r="D1152" s="21">
        <v>24.0</v>
      </c>
      <c r="E1152" s="21">
        <v>0.0</v>
      </c>
      <c r="F1152" s="21">
        <v>9504.31</v>
      </c>
      <c r="G1152" s="21" t="s">
        <v>4768</v>
      </c>
      <c r="H1152" s="21" t="s">
        <v>4767</v>
      </c>
      <c r="I1152" s="21" t="s">
        <v>4769</v>
      </c>
    </row>
    <row r="1153" ht="15.75" customHeight="1">
      <c r="A1153" s="21" t="s">
        <v>2448</v>
      </c>
      <c r="B1153" s="21">
        <v>1992.0</v>
      </c>
      <c r="C1153" s="21" t="s">
        <v>4776</v>
      </c>
      <c r="D1153" s="21">
        <v>22.0</v>
      </c>
      <c r="E1153" s="21">
        <v>0.0</v>
      </c>
      <c r="F1153" s="21">
        <v>9507.68</v>
      </c>
      <c r="G1153" s="21" t="s">
        <v>4767</v>
      </c>
      <c r="H1153" s="21" t="s">
        <v>4771</v>
      </c>
      <c r="I1153" s="21" t="s">
        <v>4774</v>
      </c>
    </row>
    <row r="1154" ht="15.75" customHeight="1">
      <c r="A1154" s="21" t="s">
        <v>2446</v>
      </c>
      <c r="B1154" s="21">
        <v>1971.0</v>
      </c>
      <c r="C1154" s="21" t="s">
        <v>4770</v>
      </c>
      <c r="D1154" s="21">
        <v>29.0</v>
      </c>
      <c r="E1154" s="21">
        <v>0.0</v>
      </c>
      <c r="F1154" s="21">
        <v>9528.9</v>
      </c>
      <c r="G1154" s="21" t="s">
        <v>4767</v>
      </c>
      <c r="H1154" s="21" t="s">
        <v>4767</v>
      </c>
      <c r="I1154" s="21" t="s">
        <v>4778</v>
      </c>
    </row>
    <row r="1155" ht="15.75" customHeight="1">
      <c r="A1155" s="21" t="s">
        <v>2444</v>
      </c>
      <c r="B1155" s="21">
        <v>1973.0</v>
      </c>
      <c r="C1155" s="21" t="s">
        <v>4775</v>
      </c>
      <c r="D1155" s="21">
        <v>21.0</v>
      </c>
      <c r="E1155" s="21">
        <v>0.0</v>
      </c>
      <c r="F1155" s="21">
        <v>9538.65</v>
      </c>
      <c r="G1155" s="21" t="s">
        <v>4767</v>
      </c>
      <c r="H1155" s="21" t="s">
        <v>4768</v>
      </c>
      <c r="I1155" s="21" t="s">
        <v>4787</v>
      </c>
    </row>
    <row r="1156" ht="15.75" customHeight="1">
      <c r="A1156" s="21" t="s">
        <v>2442</v>
      </c>
      <c r="B1156" s="21">
        <v>1975.0</v>
      </c>
      <c r="C1156" s="21" t="s">
        <v>4766</v>
      </c>
      <c r="D1156" s="21">
        <v>28.0</v>
      </c>
      <c r="E1156" s="21">
        <v>1.0</v>
      </c>
      <c r="F1156" s="21">
        <v>9540.17</v>
      </c>
      <c r="G1156" s="21" t="s">
        <v>4767</v>
      </c>
      <c r="H1156" s="21" t="s">
        <v>4767</v>
      </c>
      <c r="I1156" s="21" t="s">
        <v>4784</v>
      </c>
    </row>
    <row r="1157" ht="15.75" customHeight="1">
      <c r="A1157" s="21" t="s">
        <v>2440</v>
      </c>
      <c r="B1157" s="21">
        <v>1972.0</v>
      </c>
      <c r="C1157" s="21" t="s">
        <v>4773</v>
      </c>
      <c r="D1157" s="21">
        <v>22.0</v>
      </c>
      <c r="E1157" s="21">
        <v>0.0</v>
      </c>
      <c r="F1157" s="21">
        <v>9541.7</v>
      </c>
      <c r="G1157" s="21" t="s">
        <v>4767</v>
      </c>
      <c r="H1157" s="21" t="s">
        <v>4771</v>
      </c>
      <c r="I1157" s="21" t="s">
        <v>4784</v>
      </c>
    </row>
    <row r="1158" ht="15.75" customHeight="1">
      <c r="A1158" s="21" t="s">
        <v>2438</v>
      </c>
      <c r="B1158" s="21">
        <v>1972.0</v>
      </c>
      <c r="C1158" s="21" t="s">
        <v>4773</v>
      </c>
      <c r="D1158" s="21">
        <v>22.0</v>
      </c>
      <c r="E1158" s="21">
        <v>1.0</v>
      </c>
      <c r="F1158" s="21">
        <v>9549.57</v>
      </c>
      <c r="G1158" s="21" t="s">
        <v>4767</v>
      </c>
      <c r="H1158" s="21" t="s">
        <v>4771</v>
      </c>
      <c r="I1158" s="21" t="s">
        <v>4769</v>
      </c>
    </row>
    <row r="1159" ht="15.75" customHeight="1">
      <c r="A1159" s="21" t="s">
        <v>2436</v>
      </c>
      <c r="B1159" s="21">
        <v>1974.0</v>
      </c>
      <c r="C1159" s="21" t="s">
        <v>4776</v>
      </c>
      <c r="D1159" s="21">
        <v>14.0</v>
      </c>
      <c r="E1159" s="21">
        <v>3.0</v>
      </c>
      <c r="F1159" s="21">
        <v>9563.03</v>
      </c>
      <c r="G1159" s="21" t="s">
        <v>4768</v>
      </c>
      <c r="H1159" s="21" t="s">
        <v>4771</v>
      </c>
      <c r="I1159" s="21" t="s">
        <v>4778</v>
      </c>
    </row>
    <row r="1160" ht="15.75" customHeight="1">
      <c r="A1160" s="21" t="s">
        <v>2434</v>
      </c>
      <c r="B1160" s="21">
        <v>1973.0</v>
      </c>
      <c r="C1160" s="21" t="s">
        <v>4775</v>
      </c>
      <c r="D1160" s="21">
        <v>1.0</v>
      </c>
      <c r="E1160" s="21">
        <v>1.0</v>
      </c>
      <c r="F1160" s="21">
        <v>9566.99</v>
      </c>
      <c r="G1160" s="21" t="s">
        <v>4767</v>
      </c>
      <c r="H1160" s="21" t="s">
        <v>4771</v>
      </c>
      <c r="I1160" s="21" t="s">
        <v>4774</v>
      </c>
    </row>
    <row r="1161" ht="15.75" customHeight="1">
      <c r="A1161" s="21" t="s">
        <v>2432</v>
      </c>
      <c r="B1161" s="21">
        <v>1966.0</v>
      </c>
      <c r="C1161" s="21" t="s">
        <v>4775</v>
      </c>
      <c r="D1161" s="21">
        <v>4.0</v>
      </c>
      <c r="E1161" s="21">
        <v>0.0</v>
      </c>
      <c r="F1161" s="21">
        <v>9582.54</v>
      </c>
      <c r="G1161" s="21" t="s">
        <v>4768</v>
      </c>
      <c r="H1161" s="21" t="s">
        <v>4767</v>
      </c>
      <c r="I1161" s="21" t="s">
        <v>4769</v>
      </c>
    </row>
    <row r="1162" ht="15.75" customHeight="1">
      <c r="A1162" s="21" t="s">
        <v>2430</v>
      </c>
      <c r="B1162" s="21">
        <v>1973.0</v>
      </c>
      <c r="C1162" s="21" t="s">
        <v>4770</v>
      </c>
      <c r="D1162" s="21">
        <v>28.0</v>
      </c>
      <c r="E1162" s="21">
        <v>1.0</v>
      </c>
      <c r="F1162" s="21">
        <v>9583.89</v>
      </c>
      <c r="G1162" s="21" t="s">
        <v>4767</v>
      </c>
      <c r="H1162" s="21" t="s">
        <v>4768</v>
      </c>
      <c r="I1162" s="21" t="s">
        <v>4774</v>
      </c>
    </row>
    <row r="1163" ht="15.75" customHeight="1">
      <c r="A1163" s="21" t="s">
        <v>2428</v>
      </c>
      <c r="B1163" s="21">
        <v>1981.0</v>
      </c>
      <c r="C1163" s="21" t="s">
        <v>4777</v>
      </c>
      <c r="D1163" s="21">
        <v>18.0</v>
      </c>
      <c r="E1163" s="21">
        <v>1.0</v>
      </c>
      <c r="F1163" s="21">
        <v>9584.04</v>
      </c>
      <c r="G1163" s="21" t="s">
        <v>4767</v>
      </c>
      <c r="H1163" s="21" t="s">
        <v>4771</v>
      </c>
      <c r="I1163" s="21" t="s">
        <v>4787</v>
      </c>
    </row>
    <row r="1164" ht="15.75" customHeight="1">
      <c r="A1164" s="21" t="s">
        <v>2426</v>
      </c>
      <c r="B1164" s="21">
        <v>1964.0</v>
      </c>
      <c r="C1164" s="21" t="s">
        <v>4775</v>
      </c>
      <c r="D1164" s="21">
        <v>15.0</v>
      </c>
      <c r="E1164" s="21">
        <v>0.0</v>
      </c>
      <c r="F1164" s="21">
        <v>9597.63</v>
      </c>
      <c r="G1164" s="21" t="s">
        <v>4768</v>
      </c>
      <c r="H1164" s="21" t="s">
        <v>4768</v>
      </c>
      <c r="I1164" s="21" t="s">
        <v>4769</v>
      </c>
    </row>
    <row r="1165" ht="15.75" customHeight="1">
      <c r="A1165" s="21" t="s">
        <v>2424</v>
      </c>
      <c r="B1165" s="21">
        <v>1972.0</v>
      </c>
      <c r="C1165" s="21" t="s">
        <v>4775</v>
      </c>
      <c r="D1165" s="21">
        <v>27.0</v>
      </c>
      <c r="E1165" s="21">
        <v>1.0</v>
      </c>
      <c r="F1165" s="21">
        <v>9617.66</v>
      </c>
      <c r="G1165" s="21" t="s">
        <v>4768</v>
      </c>
      <c r="H1165" s="21" t="s">
        <v>4768</v>
      </c>
      <c r="I1165" s="21" t="s">
        <v>4781</v>
      </c>
    </row>
    <row r="1166" ht="15.75" customHeight="1">
      <c r="A1166" s="21" t="s">
        <v>2422</v>
      </c>
      <c r="B1166" s="21">
        <v>1982.0</v>
      </c>
      <c r="C1166" s="21" t="s">
        <v>4776</v>
      </c>
      <c r="D1166" s="21">
        <v>29.0</v>
      </c>
      <c r="E1166" s="21">
        <v>3.0</v>
      </c>
      <c r="F1166" s="21">
        <v>9619.18</v>
      </c>
      <c r="G1166" s="21" t="s">
        <v>4767</v>
      </c>
      <c r="H1166" s="21" t="s">
        <v>4771</v>
      </c>
      <c r="I1166" s="21" t="s">
        <v>4783</v>
      </c>
    </row>
    <row r="1167" ht="15.75" customHeight="1">
      <c r="A1167" s="21" t="s">
        <v>2420</v>
      </c>
      <c r="B1167" s="21">
        <v>1975.0</v>
      </c>
      <c r="C1167" s="21" t="s">
        <v>4777</v>
      </c>
      <c r="D1167" s="21">
        <v>29.0</v>
      </c>
      <c r="E1167" s="21">
        <v>3.0</v>
      </c>
      <c r="F1167" s="21">
        <v>9620.33</v>
      </c>
      <c r="G1167" s="21" t="s">
        <v>4768</v>
      </c>
      <c r="H1167" s="21" t="s">
        <v>4768</v>
      </c>
      <c r="I1167" s="21" t="s">
        <v>4774</v>
      </c>
    </row>
    <row r="1168" ht="15.75" customHeight="1">
      <c r="A1168" s="21" t="s">
        <v>2418</v>
      </c>
      <c r="B1168" s="21">
        <v>1970.0</v>
      </c>
      <c r="C1168" s="21" t="s">
        <v>4775</v>
      </c>
      <c r="D1168" s="21">
        <v>16.0</v>
      </c>
      <c r="E1168" s="21">
        <v>0.0</v>
      </c>
      <c r="F1168" s="21">
        <v>9625.92</v>
      </c>
      <c r="G1168" s="21" t="s">
        <v>4767</v>
      </c>
      <c r="H1168" s="21" t="s">
        <v>4768</v>
      </c>
      <c r="I1168" s="21" t="s">
        <v>4778</v>
      </c>
    </row>
    <row r="1169" ht="15.75" customHeight="1">
      <c r="A1169" s="21" t="s">
        <v>2416</v>
      </c>
      <c r="B1169" s="21">
        <v>1998.0</v>
      </c>
      <c r="C1169" s="21" t="s">
        <v>4772</v>
      </c>
      <c r="D1169" s="21">
        <v>23.0</v>
      </c>
      <c r="E1169" s="21">
        <v>0.0</v>
      </c>
      <c r="F1169" s="21">
        <v>9628.79</v>
      </c>
      <c r="G1169" s="21" t="s">
        <v>4767</v>
      </c>
      <c r="H1169" s="21" t="s">
        <v>4767</v>
      </c>
      <c r="I1169" s="21" t="s">
        <v>4790</v>
      </c>
    </row>
    <row r="1170" ht="15.75" customHeight="1">
      <c r="A1170" s="21" t="s">
        <v>2414</v>
      </c>
      <c r="B1170" s="21">
        <v>1979.0</v>
      </c>
      <c r="C1170" s="21" t="s">
        <v>4775</v>
      </c>
      <c r="D1170" s="21">
        <v>19.0</v>
      </c>
      <c r="E1170" s="21">
        <v>2.0</v>
      </c>
      <c r="F1170" s="21">
        <v>9630.3</v>
      </c>
      <c r="G1170" s="21" t="s">
        <v>4767</v>
      </c>
      <c r="H1170" s="21" t="s">
        <v>4767</v>
      </c>
      <c r="I1170" s="21" t="s">
        <v>4787</v>
      </c>
    </row>
    <row r="1171" ht="15.75" customHeight="1">
      <c r="A1171" s="21" t="s">
        <v>2412</v>
      </c>
      <c r="B1171" s="21">
        <v>1972.0</v>
      </c>
      <c r="C1171" s="21" t="s">
        <v>4777</v>
      </c>
      <c r="D1171" s="21">
        <v>23.0</v>
      </c>
      <c r="E1171" s="21">
        <v>2.0</v>
      </c>
      <c r="F1171" s="21">
        <v>9630.4</v>
      </c>
      <c r="G1171" s="21" t="s">
        <v>4767</v>
      </c>
      <c r="H1171" s="21" t="s">
        <v>4767</v>
      </c>
      <c r="I1171" s="21" t="s">
        <v>4778</v>
      </c>
    </row>
    <row r="1172" ht="15.75" customHeight="1">
      <c r="A1172" s="21" t="s">
        <v>2410</v>
      </c>
      <c r="B1172" s="21">
        <v>1968.0</v>
      </c>
      <c r="C1172" s="21" t="s">
        <v>4772</v>
      </c>
      <c r="D1172" s="21">
        <v>22.0</v>
      </c>
      <c r="E1172" s="21">
        <v>0.0</v>
      </c>
      <c r="F1172" s="21">
        <v>9630.91</v>
      </c>
      <c r="G1172" s="21" t="s">
        <v>4768</v>
      </c>
      <c r="H1172" s="21" t="s">
        <v>4767</v>
      </c>
      <c r="I1172" s="21" t="s">
        <v>4769</v>
      </c>
    </row>
    <row r="1173" ht="15.75" customHeight="1">
      <c r="A1173" s="21" t="s">
        <v>2408</v>
      </c>
      <c r="B1173" s="21">
        <v>1970.0</v>
      </c>
      <c r="C1173" s="21" t="s">
        <v>4773</v>
      </c>
      <c r="D1173" s="21">
        <v>30.0</v>
      </c>
      <c r="E1173" s="21">
        <v>0.0</v>
      </c>
      <c r="F1173" s="21">
        <v>9634.54</v>
      </c>
      <c r="G1173" s="21" t="s">
        <v>4767</v>
      </c>
      <c r="H1173" s="21" t="s">
        <v>4767</v>
      </c>
      <c r="I1173" s="21" t="s">
        <v>4778</v>
      </c>
    </row>
    <row r="1174" ht="15.75" customHeight="1">
      <c r="A1174" s="21" t="s">
        <v>2406</v>
      </c>
      <c r="B1174" s="21">
        <v>1971.0</v>
      </c>
      <c r="C1174" s="21" t="s">
        <v>4766</v>
      </c>
      <c r="D1174" s="21">
        <v>19.0</v>
      </c>
      <c r="E1174" s="21">
        <v>0.0</v>
      </c>
      <c r="F1174" s="21">
        <v>9644.25</v>
      </c>
      <c r="G1174" s="21" t="s">
        <v>4767</v>
      </c>
      <c r="H1174" s="21" t="s">
        <v>4771</v>
      </c>
      <c r="I1174" s="21" t="s">
        <v>4774</v>
      </c>
    </row>
    <row r="1175" ht="15.75" customHeight="1">
      <c r="A1175" s="21" t="s">
        <v>2404</v>
      </c>
      <c r="B1175" s="21">
        <v>1974.0</v>
      </c>
      <c r="C1175" s="21" t="s">
        <v>4766</v>
      </c>
      <c r="D1175" s="21">
        <v>8.0</v>
      </c>
      <c r="E1175" s="21">
        <v>0.0</v>
      </c>
      <c r="F1175" s="21">
        <v>9653.81</v>
      </c>
      <c r="G1175" s="21" t="s">
        <v>4767</v>
      </c>
      <c r="H1175" s="21" t="s">
        <v>4767</v>
      </c>
      <c r="I1175" s="21" t="s">
        <v>4778</v>
      </c>
    </row>
    <row r="1176" ht="15.75" customHeight="1">
      <c r="A1176" s="21" t="s">
        <v>2402</v>
      </c>
      <c r="B1176" s="21">
        <v>1981.0</v>
      </c>
      <c r="C1176" s="21" t="s">
        <v>4776</v>
      </c>
      <c r="D1176" s="21">
        <v>8.0</v>
      </c>
      <c r="E1176" s="21">
        <v>1.0</v>
      </c>
      <c r="F1176" s="21">
        <v>9664.34</v>
      </c>
      <c r="G1176" s="21" t="s">
        <v>4767</v>
      </c>
      <c r="H1176" s="21" t="s">
        <v>4768</v>
      </c>
      <c r="I1176" s="21" t="s">
        <v>4778</v>
      </c>
    </row>
    <row r="1177" ht="15.75" customHeight="1">
      <c r="A1177" s="21" t="s">
        <v>2400</v>
      </c>
      <c r="B1177" s="21">
        <v>1966.0</v>
      </c>
      <c r="C1177" s="21" t="s">
        <v>4773</v>
      </c>
      <c r="D1177" s="21">
        <v>16.0</v>
      </c>
      <c r="E1177" s="21">
        <v>0.0</v>
      </c>
      <c r="F1177" s="21">
        <v>9684.29</v>
      </c>
      <c r="G1177" s="21" t="s">
        <v>4768</v>
      </c>
      <c r="H1177" s="21" t="s">
        <v>4767</v>
      </c>
      <c r="I1177" s="21" t="s">
        <v>4769</v>
      </c>
    </row>
    <row r="1178" ht="15.75" customHeight="1">
      <c r="A1178" s="21" t="s">
        <v>2398</v>
      </c>
      <c r="B1178" s="21">
        <v>1964.0</v>
      </c>
      <c r="C1178" s="21" t="s">
        <v>4770</v>
      </c>
      <c r="D1178" s="21">
        <v>7.0</v>
      </c>
      <c r="E1178" s="21">
        <v>0.0</v>
      </c>
      <c r="F1178" s="21">
        <v>9698.42</v>
      </c>
      <c r="G1178" s="21" t="s">
        <v>4768</v>
      </c>
      <c r="H1178" s="21" t="s">
        <v>4768</v>
      </c>
      <c r="I1178" s="21" t="s">
        <v>4769</v>
      </c>
    </row>
    <row r="1179" ht="15.75" customHeight="1">
      <c r="A1179" s="21" t="s">
        <v>2396</v>
      </c>
      <c r="B1179" s="21">
        <v>1977.0</v>
      </c>
      <c r="C1179" s="21" t="s">
        <v>4773</v>
      </c>
      <c r="D1179" s="21">
        <v>19.0</v>
      </c>
      <c r="E1179" s="21">
        <v>3.0</v>
      </c>
      <c r="F1179" s="21">
        <v>9704.67</v>
      </c>
      <c r="G1179" s="21" t="s">
        <v>4767</v>
      </c>
      <c r="H1179" s="21" t="s">
        <v>4768</v>
      </c>
      <c r="I1179" s="21" t="s">
        <v>4784</v>
      </c>
    </row>
    <row r="1180" ht="15.75" customHeight="1">
      <c r="A1180" s="21" t="s">
        <v>2394</v>
      </c>
      <c r="B1180" s="21">
        <v>1972.0</v>
      </c>
      <c r="C1180" s="21" t="s">
        <v>4766</v>
      </c>
      <c r="D1180" s="21">
        <v>10.0</v>
      </c>
      <c r="E1180" s="21">
        <v>0.0</v>
      </c>
      <c r="F1180" s="21">
        <v>9710.71</v>
      </c>
      <c r="G1180" s="21" t="s">
        <v>4767</v>
      </c>
      <c r="H1180" s="21" t="s">
        <v>4771</v>
      </c>
      <c r="I1180" s="21" t="s">
        <v>4787</v>
      </c>
    </row>
    <row r="1181" ht="15.75" customHeight="1">
      <c r="A1181" s="21" t="s">
        <v>2392</v>
      </c>
      <c r="B1181" s="21">
        <v>1975.0</v>
      </c>
      <c r="C1181" s="21" t="s">
        <v>4772</v>
      </c>
      <c r="D1181" s="21">
        <v>27.0</v>
      </c>
      <c r="E1181" s="21">
        <v>2.0</v>
      </c>
      <c r="F1181" s="21">
        <v>9715.84</v>
      </c>
      <c r="G1181" s="21" t="s">
        <v>4767</v>
      </c>
      <c r="H1181" s="21" t="s">
        <v>4771</v>
      </c>
      <c r="I1181" s="21" t="s">
        <v>4784</v>
      </c>
    </row>
    <row r="1182" ht="15.75" customHeight="1">
      <c r="A1182" s="21" t="s">
        <v>2390</v>
      </c>
      <c r="B1182" s="21">
        <v>1970.0</v>
      </c>
      <c r="C1182" s="21" t="s">
        <v>4773</v>
      </c>
      <c r="D1182" s="21">
        <v>12.0</v>
      </c>
      <c r="E1182" s="21">
        <v>0.0</v>
      </c>
      <c r="F1182" s="21">
        <v>9722.77</v>
      </c>
      <c r="G1182" s="21" t="s">
        <v>4768</v>
      </c>
      <c r="H1182" s="21" t="s">
        <v>4771</v>
      </c>
      <c r="I1182" s="21" t="s">
        <v>4781</v>
      </c>
    </row>
    <row r="1183" ht="15.75" customHeight="1">
      <c r="A1183" s="21" t="s">
        <v>2388</v>
      </c>
      <c r="B1183" s="21">
        <v>1970.0</v>
      </c>
      <c r="C1183" s="21" t="s">
        <v>4776</v>
      </c>
      <c r="D1183" s="21">
        <v>18.0</v>
      </c>
      <c r="E1183" s="21">
        <v>1.0</v>
      </c>
      <c r="F1183" s="21">
        <v>9724.53</v>
      </c>
      <c r="G1183" s="21" t="s">
        <v>4768</v>
      </c>
      <c r="H1183" s="21" t="s">
        <v>4771</v>
      </c>
      <c r="I1183" s="21" t="s">
        <v>4778</v>
      </c>
    </row>
    <row r="1184" ht="15.75" customHeight="1">
      <c r="A1184" s="21" t="s">
        <v>2386</v>
      </c>
      <c r="B1184" s="21">
        <v>1970.0</v>
      </c>
      <c r="C1184" s="21" t="s">
        <v>4766</v>
      </c>
      <c r="D1184" s="21">
        <v>4.0</v>
      </c>
      <c r="E1184" s="21">
        <v>1.0</v>
      </c>
      <c r="F1184" s="21">
        <v>9748.91</v>
      </c>
      <c r="G1184" s="21" t="s">
        <v>4767</v>
      </c>
      <c r="H1184" s="21" t="s">
        <v>4771</v>
      </c>
      <c r="I1184" s="21" t="s">
        <v>4769</v>
      </c>
    </row>
    <row r="1185" ht="15.75" customHeight="1">
      <c r="A1185" s="21" t="s">
        <v>2384</v>
      </c>
      <c r="B1185" s="21">
        <v>2001.0</v>
      </c>
      <c r="C1185" s="21" t="s">
        <v>4766</v>
      </c>
      <c r="D1185" s="21">
        <v>14.0</v>
      </c>
      <c r="E1185" s="21">
        <v>0.0</v>
      </c>
      <c r="F1185" s="21">
        <v>9753.49</v>
      </c>
      <c r="G1185" s="21" t="s">
        <v>4767</v>
      </c>
      <c r="H1185" s="21" t="s">
        <v>4767</v>
      </c>
      <c r="I1185" s="21" t="s">
        <v>4774</v>
      </c>
    </row>
    <row r="1186" ht="15.75" customHeight="1">
      <c r="A1186" s="21" t="s">
        <v>2382</v>
      </c>
      <c r="B1186" s="21">
        <v>1965.0</v>
      </c>
      <c r="C1186" s="21" t="s">
        <v>4773</v>
      </c>
      <c r="D1186" s="21">
        <v>5.0</v>
      </c>
      <c r="E1186" s="21">
        <v>0.0</v>
      </c>
      <c r="F1186" s="21">
        <v>9764.08</v>
      </c>
      <c r="G1186" s="21" t="s">
        <v>4768</v>
      </c>
      <c r="H1186" s="21" t="s">
        <v>4771</v>
      </c>
      <c r="I1186" s="21" t="s">
        <v>4774</v>
      </c>
    </row>
    <row r="1187" ht="15.75" customHeight="1">
      <c r="A1187" s="21" t="s">
        <v>2380</v>
      </c>
      <c r="B1187" s="21">
        <v>1973.0</v>
      </c>
      <c r="C1187" s="21" t="s">
        <v>4766</v>
      </c>
      <c r="D1187" s="21">
        <v>7.0</v>
      </c>
      <c r="E1187" s="21">
        <v>1.0</v>
      </c>
      <c r="F1187" s="21">
        <v>9778.35</v>
      </c>
      <c r="G1187" s="21" t="s">
        <v>4767</v>
      </c>
      <c r="H1187" s="21" t="s">
        <v>4767</v>
      </c>
      <c r="I1187" s="21" t="s">
        <v>4784</v>
      </c>
    </row>
    <row r="1188" ht="15.75" customHeight="1">
      <c r="A1188" s="21" t="s">
        <v>2378</v>
      </c>
      <c r="B1188" s="21">
        <v>1996.0</v>
      </c>
      <c r="C1188" s="21" t="s">
        <v>4776</v>
      </c>
      <c r="D1188" s="21">
        <v>8.0</v>
      </c>
      <c r="E1188" s="21">
        <v>0.0</v>
      </c>
      <c r="F1188" s="21">
        <v>9787.32</v>
      </c>
      <c r="G1188" s="21" t="s">
        <v>4767</v>
      </c>
      <c r="H1188" s="21" t="s">
        <v>4768</v>
      </c>
      <c r="I1188" s="21" t="s">
        <v>4785</v>
      </c>
    </row>
    <row r="1189" ht="15.75" customHeight="1">
      <c r="A1189" s="21" t="s">
        <v>2376</v>
      </c>
      <c r="B1189" s="21">
        <v>1977.0</v>
      </c>
      <c r="C1189" s="21" t="s">
        <v>4772</v>
      </c>
      <c r="D1189" s="21">
        <v>7.0</v>
      </c>
      <c r="E1189" s="21">
        <v>5.0</v>
      </c>
      <c r="F1189" s="21">
        <v>9788.87</v>
      </c>
      <c r="G1189" s="21" t="s">
        <v>4768</v>
      </c>
      <c r="H1189" s="21" t="s">
        <v>4767</v>
      </c>
      <c r="I1189" s="21" t="s">
        <v>4769</v>
      </c>
    </row>
    <row r="1190" ht="15.75" customHeight="1">
      <c r="A1190" s="21" t="s">
        <v>2374</v>
      </c>
      <c r="B1190" s="21">
        <v>1973.0</v>
      </c>
      <c r="C1190" s="21" t="s">
        <v>4773</v>
      </c>
      <c r="D1190" s="21">
        <v>17.0</v>
      </c>
      <c r="E1190" s="21">
        <v>2.0</v>
      </c>
      <c r="F1190" s="21">
        <v>9800.89</v>
      </c>
      <c r="G1190" s="21" t="s">
        <v>4767</v>
      </c>
      <c r="H1190" s="21" t="s">
        <v>4771</v>
      </c>
      <c r="I1190" s="21" t="s">
        <v>4769</v>
      </c>
    </row>
    <row r="1191" ht="15.75" customHeight="1">
      <c r="A1191" s="21" t="s">
        <v>2372</v>
      </c>
      <c r="B1191" s="21">
        <v>1972.0</v>
      </c>
      <c r="C1191" s="21" t="s">
        <v>4772</v>
      </c>
      <c r="D1191" s="21">
        <v>28.0</v>
      </c>
      <c r="E1191" s="21">
        <v>0.0</v>
      </c>
      <c r="F1191" s="21">
        <v>9819.25</v>
      </c>
      <c r="G1191" s="21" t="s">
        <v>4767</v>
      </c>
      <c r="H1191" s="21" t="s">
        <v>4767</v>
      </c>
      <c r="I1191" s="21" t="s">
        <v>4787</v>
      </c>
    </row>
    <row r="1192" ht="15.75" customHeight="1">
      <c r="A1192" s="21" t="s">
        <v>2370</v>
      </c>
      <c r="B1192" s="21">
        <v>1972.0</v>
      </c>
      <c r="C1192" s="21" t="s">
        <v>4773</v>
      </c>
      <c r="D1192" s="21">
        <v>26.0</v>
      </c>
      <c r="E1192" s="21">
        <v>0.0</v>
      </c>
      <c r="F1192" s="21">
        <v>9836.21</v>
      </c>
      <c r="G1192" s="21" t="s">
        <v>4767</v>
      </c>
      <c r="H1192" s="21" t="s">
        <v>4768</v>
      </c>
      <c r="I1192" s="21" t="s">
        <v>4787</v>
      </c>
    </row>
    <row r="1193" ht="15.75" customHeight="1">
      <c r="A1193" s="21" t="s">
        <v>2368</v>
      </c>
      <c r="B1193" s="21">
        <v>1992.0</v>
      </c>
      <c r="C1193" s="21" t="s">
        <v>4776</v>
      </c>
      <c r="D1193" s="21">
        <v>13.0</v>
      </c>
      <c r="E1193" s="21">
        <v>0.0</v>
      </c>
      <c r="F1193" s="21">
        <v>9844.45</v>
      </c>
      <c r="G1193" s="21" t="s">
        <v>4767</v>
      </c>
      <c r="H1193" s="21" t="s">
        <v>4771</v>
      </c>
      <c r="I1193" s="21" t="s">
        <v>4774</v>
      </c>
    </row>
    <row r="1194" ht="15.75" customHeight="1">
      <c r="A1194" s="21" t="s">
        <v>2366</v>
      </c>
      <c r="B1194" s="21">
        <v>1968.0</v>
      </c>
      <c r="C1194" s="21" t="s">
        <v>4770</v>
      </c>
      <c r="D1194" s="21">
        <v>4.0</v>
      </c>
      <c r="E1194" s="21">
        <v>0.0</v>
      </c>
      <c r="F1194" s="21">
        <v>9850.43</v>
      </c>
      <c r="G1194" s="21" t="s">
        <v>4768</v>
      </c>
      <c r="H1194" s="21" t="s">
        <v>4768</v>
      </c>
      <c r="I1194" s="21" t="s">
        <v>4778</v>
      </c>
    </row>
    <row r="1195" ht="15.75" customHeight="1">
      <c r="A1195" s="21" t="s">
        <v>2364</v>
      </c>
      <c r="B1195" s="21">
        <v>1971.0</v>
      </c>
      <c r="C1195" s="21" t="s">
        <v>4777</v>
      </c>
      <c r="D1195" s="21">
        <v>23.0</v>
      </c>
      <c r="E1195" s="21">
        <v>1.0</v>
      </c>
      <c r="F1195" s="21">
        <v>9855.13</v>
      </c>
      <c r="G1195" s="21" t="s">
        <v>4767</v>
      </c>
      <c r="H1195" s="21" t="s">
        <v>4768</v>
      </c>
      <c r="I1195" s="21" t="s">
        <v>4769</v>
      </c>
    </row>
    <row r="1196" ht="15.75" customHeight="1">
      <c r="A1196" s="21" t="s">
        <v>2362</v>
      </c>
      <c r="B1196" s="21">
        <v>1971.0</v>
      </c>
      <c r="C1196" s="21" t="s">
        <v>4766</v>
      </c>
      <c r="D1196" s="21">
        <v>17.0</v>
      </c>
      <c r="E1196" s="21">
        <v>1.0</v>
      </c>
      <c r="F1196" s="21">
        <v>9861.03</v>
      </c>
      <c r="G1196" s="21" t="s">
        <v>4767</v>
      </c>
      <c r="H1196" s="21" t="s">
        <v>4767</v>
      </c>
      <c r="I1196" s="21" t="s">
        <v>4778</v>
      </c>
    </row>
    <row r="1197" ht="15.75" customHeight="1">
      <c r="A1197" s="21" t="s">
        <v>2360</v>
      </c>
      <c r="B1197" s="21">
        <v>1969.0</v>
      </c>
      <c r="C1197" s="21" t="s">
        <v>4777</v>
      </c>
      <c r="D1197" s="21">
        <v>20.0</v>
      </c>
      <c r="E1197" s="21">
        <v>0.0</v>
      </c>
      <c r="F1197" s="21">
        <v>9863.47</v>
      </c>
      <c r="G1197" s="21" t="s">
        <v>4768</v>
      </c>
      <c r="H1197" s="21" t="s">
        <v>4768</v>
      </c>
      <c r="I1197" s="21" t="s">
        <v>4774</v>
      </c>
    </row>
    <row r="1198" ht="15.75" customHeight="1">
      <c r="A1198" s="21" t="s">
        <v>2358</v>
      </c>
      <c r="B1198" s="21">
        <v>1971.0</v>
      </c>
      <c r="C1198" s="21" t="s">
        <v>4770</v>
      </c>
      <c r="D1198" s="21">
        <v>9.0</v>
      </c>
      <c r="E1198" s="21">
        <v>0.0</v>
      </c>
      <c r="F1198" s="21">
        <v>9866.3</v>
      </c>
      <c r="G1198" s="21" t="s">
        <v>4767</v>
      </c>
      <c r="H1198" s="21" t="s">
        <v>4768</v>
      </c>
      <c r="I1198" s="21" t="s">
        <v>4784</v>
      </c>
    </row>
    <row r="1199" ht="15.75" customHeight="1">
      <c r="A1199" s="21" t="s">
        <v>2356</v>
      </c>
      <c r="B1199" s="21">
        <v>1969.0</v>
      </c>
      <c r="C1199" s="21" t="s">
        <v>4776</v>
      </c>
      <c r="D1199" s="21">
        <v>13.0</v>
      </c>
      <c r="E1199" s="21">
        <v>0.0</v>
      </c>
      <c r="F1199" s="21">
        <v>9869.81</v>
      </c>
      <c r="G1199" s="21" t="s">
        <v>4768</v>
      </c>
      <c r="H1199" s="21" t="s">
        <v>4768</v>
      </c>
      <c r="I1199" s="21" t="s">
        <v>4774</v>
      </c>
    </row>
    <row r="1200" ht="15.75" customHeight="1">
      <c r="A1200" s="21" t="s">
        <v>2354</v>
      </c>
      <c r="B1200" s="21">
        <v>1998.0</v>
      </c>
      <c r="C1200" s="21" t="s">
        <v>4766</v>
      </c>
      <c r="D1200" s="21">
        <v>6.0</v>
      </c>
      <c r="E1200" s="21">
        <v>0.0</v>
      </c>
      <c r="F1200" s="21">
        <v>9870.59</v>
      </c>
      <c r="G1200" s="21" t="s">
        <v>4767</v>
      </c>
      <c r="H1200" s="21" t="s">
        <v>4767</v>
      </c>
      <c r="I1200" s="21" t="s">
        <v>4785</v>
      </c>
    </row>
    <row r="1201" ht="15.75" customHeight="1">
      <c r="A1201" s="21" t="s">
        <v>2352</v>
      </c>
      <c r="B1201" s="21">
        <v>1971.0</v>
      </c>
      <c r="C1201" s="21" t="s">
        <v>4775</v>
      </c>
      <c r="D1201" s="21">
        <v>22.0</v>
      </c>
      <c r="E1201" s="21">
        <v>1.0</v>
      </c>
      <c r="F1201" s="21">
        <v>9872.7</v>
      </c>
      <c r="G1201" s="21" t="s">
        <v>4767</v>
      </c>
      <c r="H1201" s="21" t="s">
        <v>4767</v>
      </c>
      <c r="I1201" s="21" t="s">
        <v>4778</v>
      </c>
    </row>
    <row r="1202" ht="15.75" customHeight="1">
      <c r="A1202" s="21" t="s">
        <v>2350</v>
      </c>
      <c r="B1202" s="21">
        <v>1971.0</v>
      </c>
      <c r="C1202" s="21" t="s">
        <v>4766</v>
      </c>
      <c r="D1202" s="21">
        <v>3.0</v>
      </c>
      <c r="E1202" s="21">
        <v>0.0</v>
      </c>
      <c r="F1202" s="21">
        <v>9875.68</v>
      </c>
      <c r="G1202" s="21" t="s">
        <v>4767</v>
      </c>
      <c r="H1202" s="21" t="s">
        <v>4768</v>
      </c>
      <c r="I1202" s="21" t="s">
        <v>4784</v>
      </c>
    </row>
    <row r="1203" ht="15.75" customHeight="1">
      <c r="A1203" s="21" t="s">
        <v>2348</v>
      </c>
      <c r="B1203" s="21">
        <v>1971.0</v>
      </c>
      <c r="C1203" s="21" t="s">
        <v>4777</v>
      </c>
      <c r="D1203" s="21">
        <v>3.0</v>
      </c>
      <c r="E1203" s="21">
        <v>1.0</v>
      </c>
      <c r="F1203" s="21">
        <v>9877.61</v>
      </c>
      <c r="G1203" s="21" t="s">
        <v>4767</v>
      </c>
      <c r="H1203" s="21" t="s">
        <v>4771</v>
      </c>
      <c r="I1203" s="21" t="s">
        <v>4769</v>
      </c>
    </row>
    <row r="1204" ht="15.75" customHeight="1">
      <c r="A1204" s="21" t="s">
        <v>2346</v>
      </c>
      <c r="B1204" s="21">
        <v>1971.0</v>
      </c>
      <c r="C1204" s="21" t="s">
        <v>4770</v>
      </c>
      <c r="D1204" s="21">
        <v>8.0</v>
      </c>
      <c r="E1204" s="21">
        <v>1.0</v>
      </c>
      <c r="F1204" s="21">
        <v>9880.07</v>
      </c>
      <c r="G1204" s="21" t="s">
        <v>4767</v>
      </c>
      <c r="H1204" s="21" t="s">
        <v>4768</v>
      </c>
      <c r="I1204" s="21" t="s">
        <v>4778</v>
      </c>
    </row>
    <row r="1205" ht="15.75" customHeight="1">
      <c r="A1205" s="21" t="s">
        <v>2344</v>
      </c>
      <c r="B1205" s="21">
        <v>1966.0</v>
      </c>
      <c r="C1205" s="21" t="s">
        <v>4770</v>
      </c>
      <c r="D1205" s="21">
        <v>5.0</v>
      </c>
      <c r="E1205" s="21">
        <v>0.0</v>
      </c>
      <c r="F1205" s="21">
        <v>9890.23</v>
      </c>
      <c r="G1205" s="21" t="s">
        <v>4768</v>
      </c>
      <c r="H1205" s="21" t="s">
        <v>4768</v>
      </c>
      <c r="I1205" s="21" t="s">
        <v>4769</v>
      </c>
    </row>
    <row r="1206" ht="15.75" customHeight="1">
      <c r="A1206" s="21" t="s">
        <v>2342</v>
      </c>
      <c r="B1206" s="21">
        <v>1996.0</v>
      </c>
      <c r="C1206" s="21" t="s">
        <v>4766</v>
      </c>
      <c r="D1206" s="21">
        <v>8.0</v>
      </c>
      <c r="E1206" s="21">
        <v>0.0</v>
      </c>
      <c r="F1206" s="21">
        <v>9894.69</v>
      </c>
      <c r="G1206" s="21" t="s">
        <v>4767</v>
      </c>
      <c r="H1206" s="21" t="s">
        <v>4768</v>
      </c>
      <c r="I1206" s="21" t="s">
        <v>4774</v>
      </c>
    </row>
    <row r="1207" ht="15.75" customHeight="1">
      <c r="A1207" s="21" t="s">
        <v>2340</v>
      </c>
      <c r="B1207" s="21">
        <v>1962.0</v>
      </c>
      <c r="C1207" s="21" t="s">
        <v>4776</v>
      </c>
      <c r="D1207" s="21">
        <v>17.0</v>
      </c>
      <c r="E1207" s="21">
        <v>0.0</v>
      </c>
      <c r="F1207" s="21">
        <v>9907.83</v>
      </c>
      <c r="G1207" s="21" t="s">
        <v>4768</v>
      </c>
      <c r="H1207" s="21" t="s">
        <v>4767</v>
      </c>
      <c r="I1207" s="21" t="s">
        <v>4769</v>
      </c>
    </row>
    <row r="1208" ht="15.75" customHeight="1">
      <c r="A1208" s="21" t="s">
        <v>2338</v>
      </c>
      <c r="B1208" s="21">
        <v>1972.0</v>
      </c>
      <c r="C1208" s="21" t="s">
        <v>4773</v>
      </c>
      <c r="D1208" s="21">
        <v>14.0</v>
      </c>
      <c r="E1208" s="21">
        <v>1.0</v>
      </c>
      <c r="F1208" s="21">
        <v>9910.36</v>
      </c>
      <c r="G1208" s="21" t="s">
        <v>4767</v>
      </c>
      <c r="H1208" s="21" t="s">
        <v>4768</v>
      </c>
      <c r="I1208" s="21" t="s">
        <v>4774</v>
      </c>
    </row>
    <row r="1209" ht="15.75" customHeight="1">
      <c r="A1209" s="21" t="s">
        <v>2336</v>
      </c>
      <c r="B1209" s="21">
        <v>1985.0</v>
      </c>
      <c r="C1209" s="21" t="s">
        <v>4776</v>
      </c>
      <c r="D1209" s="21">
        <v>19.0</v>
      </c>
      <c r="E1209" s="21">
        <v>3.0</v>
      </c>
      <c r="F1209" s="21">
        <v>9930.64</v>
      </c>
      <c r="G1209" s="21" t="s">
        <v>4767</v>
      </c>
      <c r="H1209" s="21" t="s">
        <v>4768</v>
      </c>
      <c r="I1209" s="21" t="s">
        <v>4783</v>
      </c>
    </row>
    <row r="1210" ht="15.75" customHeight="1">
      <c r="A1210" s="21" t="s">
        <v>2334</v>
      </c>
      <c r="B1210" s="21">
        <v>1983.0</v>
      </c>
      <c r="C1210" s="21" t="s">
        <v>4775</v>
      </c>
      <c r="D1210" s="21">
        <v>3.0</v>
      </c>
      <c r="E1210" s="21">
        <v>3.0</v>
      </c>
      <c r="F1210" s="21">
        <v>9931.96</v>
      </c>
      <c r="G1210" s="21" t="s">
        <v>4767</v>
      </c>
      <c r="H1210" s="21" t="s">
        <v>4767</v>
      </c>
      <c r="I1210" s="21" t="s">
        <v>4774</v>
      </c>
    </row>
    <row r="1211" ht="15.75" customHeight="1">
      <c r="A1211" s="21" t="s">
        <v>2332</v>
      </c>
      <c r="B1211" s="21">
        <v>1964.0</v>
      </c>
      <c r="C1211" s="21" t="s">
        <v>4773</v>
      </c>
      <c r="D1211" s="21">
        <v>11.0</v>
      </c>
      <c r="E1211" s="21">
        <v>0.0</v>
      </c>
      <c r="F1211" s="21">
        <v>9933.44</v>
      </c>
      <c r="G1211" s="21" t="s">
        <v>4768</v>
      </c>
      <c r="H1211" s="21" t="s">
        <v>4768</v>
      </c>
      <c r="I1211" s="21" t="s">
        <v>4769</v>
      </c>
    </row>
    <row r="1212" ht="15.75" customHeight="1">
      <c r="A1212" s="21" t="s">
        <v>2330</v>
      </c>
      <c r="B1212" s="21">
        <v>1971.0</v>
      </c>
      <c r="C1212" s="21" t="s">
        <v>4775</v>
      </c>
      <c r="D1212" s="21">
        <v>26.0</v>
      </c>
      <c r="E1212" s="21">
        <v>1.0</v>
      </c>
      <c r="F1212" s="21">
        <v>9957.72</v>
      </c>
      <c r="G1212" s="21" t="s">
        <v>4767</v>
      </c>
      <c r="H1212" s="21" t="s">
        <v>4768</v>
      </c>
      <c r="I1212" s="21" t="s">
        <v>4782</v>
      </c>
    </row>
    <row r="1213" ht="15.75" customHeight="1">
      <c r="A1213" s="21" t="s">
        <v>2328</v>
      </c>
      <c r="B1213" s="21">
        <v>1971.0</v>
      </c>
      <c r="C1213" s="21" t="s">
        <v>4777</v>
      </c>
      <c r="D1213" s="21">
        <v>6.0</v>
      </c>
      <c r="E1213" s="21">
        <v>1.0</v>
      </c>
      <c r="F1213" s="21">
        <v>9964.06</v>
      </c>
      <c r="G1213" s="21" t="s">
        <v>4767</v>
      </c>
      <c r="H1213" s="21" t="s">
        <v>4767</v>
      </c>
      <c r="I1213" s="21" t="s">
        <v>4780</v>
      </c>
    </row>
    <row r="1214" ht="15.75" customHeight="1">
      <c r="A1214" s="21" t="s">
        <v>2326</v>
      </c>
      <c r="B1214" s="21">
        <v>1970.0</v>
      </c>
      <c r="C1214" s="21" t="s">
        <v>4776</v>
      </c>
      <c r="D1214" s="21">
        <v>11.0</v>
      </c>
      <c r="E1214" s="21">
        <v>0.0</v>
      </c>
      <c r="F1214" s="21">
        <v>9991.04</v>
      </c>
      <c r="G1214" s="21" t="s">
        <v>4767</v>
      </c>
      <c r="H1214" s="21" t="s">
        <v>4768</v>
      </c>
      <c r="I1214" s="21" t="s">
        <v>4774</v>
      </c>
    </row>
    <row r="1215" ht="15.75" customHeight="1">
      <c r="A1215" s="21" t="s">
        <v>2324</v>
      </c>
      <c r="B1215" s="21">
        <v>1988.0</v>
      </c>
      <c r="C1215" s="21" t="s">
        <v>4766</v>
      </c>
      <c r="D1215" s="21">
        <v>3.0</v>
      </c>
      <c r="E1215" s="21">
        <v>3.0</v>
      </c>
      <c r="F1215" s="21">
        <v>10011.44</v>
      </c>
      <c r="G1215" s="21" t="s">
        <v>4768</v>
      </c>
      <c r="H1215" s="21" t="s">
        <v>4768</v>
      </c>
      <c r="I1215" s="21" t="s">
        <v>4790</v>
      </c>
    </row>
    <row r="1216" ht="15.75" customHeight="1">
      <c r="A1216" s="21" t="s">
        <v>2322</v>
      </c>
      <c r="B1216" s="21">
        <v>1979.0</v>
      </c>
      <c r="C1216" s="21" t="s">
        <v>4775</v>
      </c>
      <c r="D1216" s="21">
        <v>28.0</v>
      </c>
      <c r="E1216" s="21">
        <v>2.0</v>
      </c>
      <c r="F1216" s="21">
        <v>10027.15</v>
      </c>
      <c r="G1216" s="21" t="s">
        <v>4768</v>
      </c>
      <c r="H1216" s="21" t="s">
        <v>4771</v>
      </c>
      <c r="I1216" s="21" t="s">
        <v>4787</v>
      </c>
    </row>
    <row r="1217" ht="15.75" customHeight="1">
      <c r="A1217" s="21" t="s">
        <v>2320</v>
      </c>
      <c r="B1217" s="21">
        <v>1974.0</v>
      </c>
      <c r="C1217" s="21" t="s">
        <v>4776</v>
      </c>
      <c r="D1217" s="21">
        <v>30.0</v>
      </c>
      <c r="E1217" s="21">
        <v>2.0</v>
      </c>
      <c r="F1217" s="21">
        <v>10043.25</v>
      </c>
      <c r="G1217" s="21" t="s">
        <v>4768</v>
      </c>
      <c r="H1217" s="21" t="s">
        <v>4767</v>
      </c>
      <c r="I1217" s="21" t="s">
        <v>4784</v>
      </c>
    </row>
    <row r="1218" ht="15.75" customHeight="1">
      <c r="A1218" s="21" t="s">
        <v>2318</v>
      </c>
      <c r="B1218" s="21">
        <v>1969.0</v>
      </c>
      <c r="C1218" s="21" t="s">
        <v>4776</v>
      </c>
      <c r="D1218" s="21">
        <v>22.0</v>
      </c>
      <c r="E1218" s="21">
        <v>1.0</v>
      </c>
      <c r="F1218" s="21">
        <v>10065.41</v>
      </c>
      <c r="G1218" s="21" t="s">
        <v>4768</v>
      </c>
      <c r="H1218" s="21" t="s">
        <v>4767</v>
      </c>
      <c r="I1218" s="21" t="s">
        <v>4778</v>
      </c>
    </row>
    <row r="1219" ht="15.75" customHeight="1">
      <c r="A1219" s="21" t="s">
        <v>2316</v>
      </c>
      <c r="B1219" s="21">
        <v>1969.0</v>
      </c>
      <c r="C1219" s="21" t="s">
        <v>4777</v>
      </c>
      <c r="D1219" s="21">
        <v>27.0</v>
      </c>
      <c r="E1219" s="21">
        <v>0.0</v>
      </c>
      <c r="F1219" s="21">
        <v>10072.06</v>
      </c>
      <c r="G1219" s="21" t="s">
        <v>4768</v>
      </c>
      <c r="H1219" s="21" t="s">
        <v>4771</v>
      </c>
      <c r="I1219" s="21" t="s">
        <v>4788</v>
      </c>
    </row>
    <row r="1220" ht="15.75" customHeight="1">
      <c r="A1220" s="21" t="s">
        <v>2314</v>
      </c>
      <c r="B1220" s="21">
        <v>1969.0</v>
      </c>
      <c r="C1220" s="21" t="s">
        <v>4766</v>
      </c>
      <c r="D1220" s="21">
        <v>3.0</v>
      </c>
      <c r="E1220" s="21">
        <v>1.0</v>
      </c>
      <c r="F1220" s="21">
        <v>10085.85</v>
      </c>
      <c r="G1220" s="21" t="s">
        <v>4768</v>
      </c>
      <c r="H1220" s="21" t="s">
        <v>4768</v>
      </c>
      <c r="I1220" s="21" t="s">
        <v>4778</v>
      </c>
    </row>
    <row r="1221" ht="15.75" customHeight="1">
      <c r="A1221" s="21" t="s">
        <v>2312</v>
      </c>
      <c r="B1221" s="21">
        <v>1976.0</v>
      </c>
      <c r="C1221" s="21" t="s">
        <v>4775</v>
      </c>
      <c r="D1221" s="21">
        <v>19.0</v>
      </c>
      <c r="E1221" s="21">
        <v>5.0</v>
      </c>
      <c r="F1221" s="21">
        <v>10096.97</v>
      </c>
      <c r="G1221" s="21" t="s">
        <v>4768</v>
      </c>
      <c r="H1221" s="21" t="s">
        <v>4767</v>
      </c>
      <c r="I1221" s="21" t="s">
        <v>4778</v>
      </c>
    </row>
    <row r="1222" ht="15.75" customHeight="1">
      <c r="A1222" s="21" t="s">
        <v>2310</v>
      </c>
      <c r="B1222" s="21">
        <v>1972.0</v>
      </c>
      <c r="C1222" s="21" t="s">
        <v>4777</v>
      </c>
      <c r="D1222" s="21">
        <v>19.0</v>
      </c>
      <c r="E1222" s="21">
        <v>1.0</v>
      </c>
      <c r="F1222" s="21">
        <v>10106.13</v>
      </c>
      <c r="G1222" s="21" t="s">
        <v>4768</v>
      </c>
      <c r="H1222" s="21" t="s">
        <v>4771</v>
      </c>
      <c r="I1222" s="21" t="s">
        <v>4784</v>
      </c>
    </row>
    <row r="1223" ht="15.75" customHeight="1">
      <c r="A1223" s="21" t="s">
        <v>2308</v>
      </c>
      <c r="B1223" s="21">
        <v>1972.0</v>
      </c>
      <c r="C1223" s="21" t="s">
        <v>4776</v>
      </c>
      <c r="D1223" s="21">
        <v>8.0</v>
      </c>
      <c r="E1223" s="21">
        <v>2.0</v>
      </c>
      <c r="F1223" s="21">
        <v>10107.22</v>
      </c>
      <c r="G1223" s="21" t="s">
        <v>4768</v>
      </c>
      <c r="H1223" s="21" t="s">
        <v>4771</v>
      </c>
      <c r="I1223" s="21" t="s">
        <v>4769</v>
      </c>
    </row>
    <row r="1224" ht="15.75" customHeight="1">
      <c r="A1224" s="21" t="s">
        <v>2306</v>
      </c>
      <c r="B1224" s="21">
        <v>1975.0</v>
      </c>
      <c r="C1224" s="21" t="s">
        <v>4766</v>
      </c>
      <c r="D1224" s="21">
        <v>2.0</v>
      </c>
      <c r="E1224" s="21">
        <v>3.0</v>
      </c>
      <c r="F1224" s="21">
        <v>10115.01</v>
      </c>
      <c r="G1224" s="21" t="s">
        <v>4768</v>
      </c>
      <c r="H1224" s="21" t="s">
        <v>4768</v>
      </c>
      <c r="I1224" s="21" t="s">
        <v>4774</v>
      </c>
    </row>
    <row r="1225" ht="15.75" customHeight="1">
      <c r="A1225" s="21" t="s">
        <v>2304</v>
      </c>
      <c r="B1225" s="21">
        <v>1972.0</v>
      </c>
      <c r="C1225" s="21" t="s">
        <v>4770</v>
      </c>
      <c r="D1225" s="21">
        <v>16.0</v>
      </c>
      <c r="E1225" s="21">
        <v>2.0</v>
      </c>
      <c r="F1225" s="21">
        <v>10118.42</v>
      </c>
      <c r="G1225" s="21" t="s">
        <v>4768</v>
      </c>
      <c r="H1225" s="21" t="s">
        <v>4768</v>
      </c>
      <c r="I1225" s="21" t="s">
        <v>4778</v>
      </c>
    </row>
    <row r="1226" ht="15.75" customHeight="1">
      <c r="A1226" s="21" t="s">
        <v>2302</v>
      </c>
      <c r="B1226" s="21">
        <v>1997.0</v>
      </c>
      <c r="C1226" s="21" t="s">
        <v>4773</v>
      </c>
      <c r="D1226" s="21">
        <v>5.0</v>
      </c>
      <c r="E1226" s="21">
        <v>0.0</v>
      </c>
      <c r="F1226" s="21">
        <v>10139.84</v>
      </c>
      <c r="G1226" s="21" t="s">
        <v>4768</v>
      </c>
      <c r="H1226" s="21" t="s">
        <v>4767</v>
      </c>
      <c r="I1226" s="21" t="s">
        <v>4774</v>
      </c>
    </row>
    <row r="1227" ht="15.75" customHeight="1">
      <c r="A1227" s="21" t="s">
        <v>2300</v>
      </c>
      <c r="B1227" s="21">
        <v>1974.0</v>
      </c>
      <c r="C1227" s="21" t="s">
        <v>4775</v>
      </c>
      <c r="D1227" s="21">
        <v>30.0</v>
      </c>
      <c r="E1227" s="21">
        <v>3.0</v>
      </c>
      <c r="F1227" s="21">
        <v>10141.14</v>
      </c>
      <c r="G1227" s="21" t="s">
        <v>4768</v>
      </c>
      <c r="H1227" s="21" t="s">
        <v>4771</v>
      </c>
      <c r="I1227" s="21" t="s">
        <v>4781</v>
      </c>
    </row>
    <row r="1228" ht="15.75" customHeight="1">
      <c r="A1228" s="21" t="s">
        <v>2298</v>
      </c>
      <c r="B1228" s="21">
        <v>1981.0</v>
      </c>
      <c r="C1228" s="21" t="s">
        <v>4772</v>
      </c>
      <c r="D1228" s="21">
        <v>12.0</v>
      </c>
      <c r="E1228" s="21">
        <v>1.0</v>
      </c>
      <c r="F1228" s="21">
        <v>10146.13</v>
      </c>
      <c r="G1228" s="21" t="s">
        <v>4768</v>
      </c>
      <c r="H1228" s="21" t="s">
        <v>4771</v>
      </c>
      <c r="I1228" s="21" t="s">
        <v>4783</v>
      </c>
    </row>
    <row r="1229" ht="15.75" customHeight="1">
      <c r="A1229" s="21" t="s">
        <v>2296</v>
      </c>
      <c r="B1229" s="21">
        <v>1973.0</v>
      </c>
      <c r="C1229" s="21" t="s">
        <v>4777</v>
      </c>
      <c r="D1229" s="21">
        <v>13.0</v>
      </c>
      <c r="E1229" s="21">
        <v>2.0</v>
      </c>
      <c r="F1229" s="21">
        <v>10156.78</v>
      </c>
      <c r="G1229" s="21" t="s">
        <v>4768</v>
      </c>
      <c r="H1229" s="21" t="s">
        <v>4767</v>
      </c>
      <c r="I1229" s="21" t="s">
        <v>4774</v>
      </c>
    </row>
    <row r="1230" ht="15.75" customHeight="1">
      <c r="A1230" s="21" t="s">
        <v>2294</v>
      </c>
      <c r="B1230" s="21">
        <v>1972.0</v>
      </c>
      <c r="C1230" s="21" t="s">
        <v>4766</v>
      </c>
      <c r="D1230" s="21">
        <v>10.0</v>
      </c>
      <c r="E1230" s="21">
        <v>0.0</v>
      </c>
      <c r="F1230" s="21">
        <v>10160.87</v>
      </c>
      <c r="G1230" s="21" t="s">
        <v>4768</v>
      </c>
      <c r="H1230" s="21" t="s">
        <v>4768</v>
      </c>
      <c r="I1230" s="21" t="s">
        <v>4783</v>
      </c>
    </row>
    <row r="1231" ht="15.75" customHeight="1">
      <c r="A1231" s="21" t="s">
        <v>2292</v>
      </c>
      <c r="B1231" s="21">
        <v>1985.0</v>
      </c>
      <c r="C1231" s="21" t="s">
        <v>4777</v>
      </c>
      <c r="D1231" s="21">
        <v>16.0</v>
      </c>
      <c r="E1231" s="21">
        <v>3.0</v>
      </c>
      <c r="F1231" s="21">
        <v>10191.82</v>
      </c>
      <c r="G1231" s="21" t="s">
        <v>4768</v>
      </c>
      <c r="H1231" s="21" t="s">
        <v>4767</v>
      </c>
      <c r="I1231" s="21" t="s">
        <v>4790</v>
      </c>
    </row>
    <row r="1232" ht="15.75" customHeight="1">
      <c r="A1232" s="21" t="s">
        <v>2290</v>
      </c>
      <c r="B1232" s="21">
        <v>1970.0</v>
      </c>
      <c r="C1232" s="21" t="s">
        <v>4775</v>
      </c>
      <c r="D1232" s="21">
        <v>24.0</v>
      </c>
      <c r="E1232" s="21">
        <v>0.0</v>
      </c>
      <c r="F1232" s="21">
        <v>10197.77</v>
      </c>
      <c r="G1232" s="21" t="s">
        <v>4768</v>
      </c>
      <c r="H1232" s="21" t="s">
        <v>4771</v>
      </c>
      <c r="I1232" s="21" t="s">
        <v>4784</v>
      </c>
    </row>
    <row r="1233" ht="15.75" customHeight="1">
      <c r="A1233" s="21" t="s">
        <v>2288</v>
      </c>
      <c r="B1233" s="21">
        <v>1967.0</v>
      </c>
      <c r="C1233" s="21" t="s">
        <v>4773</v>
      </c>
      <c r="D1233" s="21">
        <v>26.0</v>
      </c>
      <c r="E1233" s="21">
        <v>0.0</v>
      </c>
      <c r="F1233" s="21">
        <v>10214.64</v>
      </c>
      <c r="G1233" s="21" t="s">
        <v>4768</v>
      </c>
      <c r="H1233" s="21" t="s">
        <v>4767</v>
      </c>
      <c r="I1233" s="21" t="s">
        <v>4778</v>
      </c>
    </row>
    <row r="1234" ht="15.75" customHeight="1">
      <c r="A1234" s="21" t="s">
        <v>2286</v>
      </c>
      <c r="B1234" s="21">
        <v>1967.0</v>
      </c>
      <c r="C1234" s="21" t="s">
        <v>4772</v>
      </c>
      <c r="D1234" s="21">
        <v>28.0</v>
      </c>
      <c r="E1234" s="21">
        <v>0.0</v>
      </c>
      <c r="F1234" s="21">
        <v>10226.28</v>
      </c>
      <c r="G1234" s="21" t="s">
        <v>4768</v>
      </c>
      <c r="H1234" s="21" t="s">
        <v>4768</v>
      </c>
      <c r="I1234" s="21" t="s">
        <v>4769</v>
      </c>
    </row>
    <row r="1235" ht="15.75" customHeight="1">
      <c r="A1235" s="21" t="s">
        <v>2284</v>
      </c>
      <c r="B1235" s="21">
        <v>1968.0</v>
      </c>
      <c r="C1235" s="21" t="s">
        <v>4773</v>
      </c>
      <c r="D1235" s="21">
        <v>23.0</v>
      </c>
      <c r="E1235" s="21">
        <v>0.0</v>
      </c>
      <c r="F1235" s="21">
        <v>10231.5</v>
      </c>
      <c r="G1235" s="21" t="s">
        <v>4768</v>
      </c>
      <c r="H1235" s="21" t="s">
        <v>4771</v>
      </c>
      <c r="I1235" s="21" t="s">
        <v>4774</v>
      </c>
    </row>
    <row r="1236" ht="15.75" customHeight="1">
      <c r="A1236" s="21" t="s">
        <v>2282</v>
      </c>
      <c r="B1236" s="21">
        <v>1975.0</v>
      </c>
      <c r="C1236" s="21" t="s">
        <v>4776</v>
      </c>
      <c r="D1236" s="21">
        <v>15.0</v>
      </c>
      <c r="E1236" s="21">
        <v>1.0</v>
      </c>
      <c r="F1236" s="21">
        <v>10259.13</v>
      </c>
      <c r="G1236" s="21" t="s">
        <v>4768</v>
      </c>
      <c r="H1236" s="21" t="s">
        <v>4767</v>
      </c>
      <c r="I1236" s="21" t="s">
        <v>4778</v>
      </c>
    </row>
    <row r="1237" ht="15.75" customHeight="1">
      <c r="A1237" s="21" t="s">
        <v>2280</v>
      </c>
      <c r="B1237" s="21">
        <v>1973.0</v>
      </c>
      <c r="C1237" s="21" t="s">
        <v>4773</v>
      </c>
      <c r="D1237" s="21">
        <v>5.0</v>
      </c>
      <c r="E1237" s="21">
        <v>3.0</v>
      </c>
      <c r="F1237" s="21">
        <v>10264.44</v>
      </c>
      <c r="G1237" s="21" t="s">
        <v>4768</v>
      </c>
      <c r="H1237" s="21" t="s">
        <v>4767</v>
      </c>
      <c r="I1237" s="21" t="s">
        <v>4774</v>
      </c>
    </row>
    <row r="1238" ht="15.75" customHeight="1">
      <c r="A1238" s="21" t="s">
        <v>2278</v>
      </c>
      <c r="B1238" s="21">
        <v>1973.0</v>
      </c>
      <c r="C1238" s="21" t="s">
        <v>4770</v>
      </c>
      <c r="D1238" s="21">
        <v>27.0</v>
      </c>
      <c r="E1238" s="21">
        <v>3.0</v>
      </c>
      <c r="F1238" s="21">
        <v>10269.46</v>
      </c>
      <c r="G1238" s="21" t="s">
        <v>4768</v>
      </c>
      <c r="H1238" s="21" t="s">
        <v>4768</v>
      </c>
      <c r="I1238" s="21" t="s">
        <v>4774</v>
      </c>
    </row>
    <row r="1239" ht="15.75" customHeight="1">
      <c r="A1239" s="21" t="s">
        <v>2276</v>
      </c>
      <c r="B1239" s="21">
        <v>1970.0</v>
      </c>
      <c r="C1239" s="21" t="s">
        <v>4772</v>
      </c>
      <c r="D1239" s="21">
        <v>21.0</v>
      </c>
      <c r="E1239" s="21">
        <v>0.0</v>
      </c>
      <c r="F1239" s="21">
        <v>10274.33</v>
      </c>
      <c r="G1239" s="21" t="s">
        <v>4768</v>
      </c>
      <c r="H1239" s="21" t="s">
        <v>4771</v>
      </c>
      <c r="I1239" s="21" t="s">
        <v>4784</v>
      </c>
    </row>
    <row r="1240" ht="15.75" customHeight="1">
      <c r="A1240" s="21" t="s">
        <v>2274</v>
      </c>
      <c r="B1240" s="21">
        <v>1988.0</v>
      </c>
      <c r="C1240" s="21" t="s">
        <v>4773</v>
      </c>
      <c r="D1240" s="21">
        <v>14.0</v>
      </c>
      <c r="E1240" s="21">
        <v>3.0</v>
      </c>
      <c r="F1240" s="21">
        <v>10276.99</v>
      </c>
      <c r="G1240" s="21" t="s">
        <v>4768</v>
      </c>
      <c r="H1240" s="21" t="s">
        <v>4771</v>
      </c>
      <c r="I1240" s="21" t="s">
        <v>4787</v>
      </c>
    </row>
    <row r="1241" ht="15.75" customHeight="1">
      <c r="A1241" s="21" t="s">
        <v>2272</v>
      </c>
      <c r="B1241" s="21">
        <v>1963.0</v>
      </c>
      <c r="C1241" s="21" t="s">
        <v>4773</v>
      </c>
      <c r="D1241" s="21">
        <v>24.0</v>
      </c>
      <c r="E1241" s="21">
        <v>0.0</v>
      </c>
      <c r="F1241" s="21">
        <v>10308.04</v>
      </c>
      <c r="G1241" s="21" t="s">
        <v>4768</v>
      </c>
      <c r="H1241" s="21" t="s">
        <v>4771</v>
      </c>
      <c r="I1241" s="21" t="s">
        <v>4769</v>
      </c>
    </row>
    <row r="1242" ht="15.75" customHeight="1">
      <c r="A1242" s="21" t="s">
        <v>2270</v>
      </c>
      <c r="B1242" s="21">
        <v>1962.0</v>
      </c>
      <c r="C1242" s="21" t="s">
        <v>4766</v>
      </c>
      <c r="D1242" s="21">
        <v>12.0</v>
      </c>
      <c r="E1242" s="21">
        <v>0.0</v>
      </c>
      <c r="F1242" s="21">
        <v>10310.78</v>
      </c>
      <c r="G1242" s="21" t="s">
        <v>4768</v>
      </c>
      <c r="H1242" s="21" t="s">
        <v>4768</v>
      </c>
      <c r="I1242" s="21" t="s">
        <v>4774</v>
      </c>
    </row>
    <row r="1243" ht="15.75" customHeight="1">
      <c r="A1243" s="21" t="s">
        <v>2268</v>
      </c>
      <c r="B1243" s="21">
        <v>1991.0</v>
      </c>
      <c r="C1243" s="21" t="s">
        <v>4770</v>
      </c>
      <c r="D1243" s="21">
        <v>17.0</v>
      </c>
      <c r="E1243" s="21">
        <v>3.0</v>
      </c>
      <c r="F1243" s="21">
        <v>10315.91</v>
      </c>
      <c r="G1243" s="21" t="s">
        <v>4768</v>
      </c>
      <c r="H1243" s="21" t="s">
        <v>4767</v>
      </c>
      <c r="I1243" s="21" t="s">
        <v>4774</v>
      </c>
    </row>
    <row r="1244" ht="15.75" customHeight="1">
      <c r="A1244" s="21" t="s">
        <v>2266</v>
      </c>
      <c r="B1244" s="21">
        <v>1991.0</v>
      </c>
      <c r="C1244" s="21" t="s">
        <v>4776</v>
      </c>
      <c r="D1244" s="21">
        <v>21.0</v>
      </c>
      <c r="E1244" s="21">
        <v>3.0</v>
      </c>
      <c r="F1244" s="21">
        <v>10322.9</v>
      </c>
      <c r="G1244" s="21" t="s">
        <v>4768</v>
      </c>
      <c r="H1244" s="21" t="s">
        <v>4771</v>
      </c>
      <c r="I1244" s="21" t="s">
        <v>4790</v>
      </c>
    </row>
    <row r="1245" ht="15.75" customHeight="1">
      <c r="A1245" s="21" t="s">
        <v>2264</v>
      </c>
      <c r="B1245" s="21">
        <v>1970.0</v>
      </c>
      <c r="C1245" s="21" t="s">
        <v>4775</v>
      </c>
      <c r="D1245" s="21">
        <v>1.0</v>
      </c>
      <c r="E1245" s="21">
        <v>2.0</v>
      </c>
      <c r="F1245" s="21">
        <v>10325.21</v>
      </c>
      <c r="G1245" s="21" t="s">
        <v>4768</v>
      </c>
      <c r="H1245" s="21" t="s">
        <v>4768</v>
      </c>
      <c r="I1245" s="21" t="s">
        <v>4778</v>
      </c>
    </row>
    <row r="1246" ht="15.75" customHeight="1">
      <c r="A1246" s="21" t="s">
        <v>2262</v>
      </c>
      <c r="B1246" s="21">
        <v>1982.0</v>
      </c>
      <c r="C1246" s="21" t="s">
        <v>4766</v>
      </c>
      <c r="D1246" s="21">
        <v>21.0</v>
      </c>
      <c r="E1246" s="21">
        <v>3.0</v>
      </c>
      <c r="F1246" s="21">
        <v>10329.06</v>
      </c>
      <c r="G1246" s="21" t="s">
        <v>4768</v>
      </c>
      <c r="H1246" s="21" t="s">
        <v>4771</v>
      </c>
      <c r="I1246" s="21" t="s">
        <v>4787</v>
      </c>
    </row>
    <row r="1247" ht="15.75" customHeight="1">
      <c r="A1247" s="21" t="s">
        <v>2260</v>
      </c>
      <c r="B1247" s="21">
        <v>1968.0</v>
      </c>
      <c r="C1247" s="21" t="s">
        <v>4766</v>
      </c>
      <c r="D1247" s="21">
        <v>19.0</v>
      </c>
      <c r="E1247" s="21">
        <v>0.0</v>
      </c>
      <c r="F1247" s="21">
        <v>10338.93</v>
      </c>
      <c r="G1247" s="21" t="s">
        <v>4768</v>
      </c>
      <c r="H1247" s="21" t="s">
        <v>4771</v>
      </c>
      <c r="I1247" s="21" t="s">
        <v>4769</v>
      </c>
    </row>
    <row r="1248" ht="15.75" customHeight="1">
      <c r="A1248" s="21" t="s">
        <v>2258</v>
      </c>
      <c r="B1248" s="21">
        <v>1973.0</v>
      </c>
      <c r="C1248" s="21" t="s">
        <v>4776</v>
      </c>
      <c r="D1248" s="21">
        <v>8.0</v>
      </c>
      <c r="E1248" s="21">
        <v>0.0</v>
      </c>
      <c r="F1248" s="21">
        <v>10345.93</v>
      </c>
      <c r="G1248" s="21" t="s">
        <v>4768</v>
      </c>
      <c r="H1248" s="21" t="s">
        <v>4767</v>
      </c>
      <c r="I1248" s="21" t="s">
        <v>4787</v>
      </c>
    </row>
    <row r="1249" ht="15.75" customHeight="1">
      <c r="A1249" s="21" t="s">
        <v>2256</v>
      </c>
      <c r="B1249" s="21">
        <v>1974.0</v>
      </c>
      <c r="C1249" s="21" t="s">
        <v>4773</v>
      </c>
      <c r="D1249" s="21">
        <v>29.0</v>
      </c>
      <c r="E1249" s="21">
        <v>0.0</v>
      </c>
      <c r="F1249" s="21">
        <v>10352.48</v>
      </c>
      <c r="G1249" s="21" t="s">
        <v>4768</v>
      </c>
      <c r="H1249" s="21" t="s">
        <v>4771</v>
      </c>
      <c r="I1249" s="21" t="s">
        <v>4774</v>
      </c>
    </row>
    <row r="1250" ht="15.75" customHeight="1">
      <c r="A1250" s="21" t="s">
        <v>2254</v>
      </c>
      <c r="B1250" s="21">
        <v>1969.0</v>
      </c>
      <c r="C1250" s="21" t="s">
        <v>4772</v>
      </c>
      <c r="D1250" s="21">
        <v>17.0</v>
      </c>
      <c r="E1250" s="21">
        <v>0.0</v>
      </c>
      <c r="F1250" s="21">
        <v>10355.64</v>
      </c>
      <c r="G1250" s="21" t="s">
        <v>4768</v>
      </c>
      <c r="H1250" s="21" t="s">
        <v>4771</v>
      </c>
      <c r="I1250" s="21" t="s">
        <v>4774</v>
      </c>
    </row>
    <row r="1251" ht="15.75" customHeight="1">
      <c r="A1251" s="21" t="s">
        <v>2252</v>
      </c>
      <c r="B1251" s="21">
        <v>1971.0</v>
      </c>
      <c r="C1251" s="21" t="s">
        <v>4773</v>
      </c>
      <c r="D1251" s="21">
        <v>6.0</v>
      </c>
      <c r="E1251" s="21">
        <v>0.0</v>
      </c>
      <c r="F1251" s="21">
        <v>10356.67</v>
      </c>
      <c r="G1251" s="21" t="s">
        <v>4768</v>
      </c>
      <c r="H1251" s="21" t="s">
        <v>4771</v>
      </c>
      <c r="I1251" s="21" t="s">
        <v>4783</v>
      </c>
    </row>
    <row r="1252" ht="15.75" customHeight="1">
      <c r="A1252" s="21" t="s">
        <v>2250</v>
      </c>
      <c r="B1252" s="21">
        <v>1973.0</v>
      </c>
      <c r="C1252" s="21" t="s">
        <v>4773</v>
      </c>
      <c r="D1252" s="21">
        <v>29.0</v>
      </c>
      <c r="E1252" s="21">
        <v>2.0</v>
      </c>
      <c r="F1252" s="21">
        <v>10370.91</v>
      </c>
      <c r="G1252" s="21" t="s">
        <v>4768</v>
      </c>
      <c r="H1252" s="21" t="s">
        <v>4768</v>
      </c>
      <c r="I1252" s="21" t="s">
        <v>4784</v>
      </c>
    </row>
    <row r="1253" ht="15.75" customHeight="1">
      <c r="A1253" s="21" t="s">
        <v>2248</v>
      </c>
      <c r="B1253" s="21">
        <v>1973.0</v>
      </c>
      <c r="C1253" s="21" t="s">
        <v>4773</v>
      </c>
      <c r="D1253" s="21">
        <v>19.0</v>
      </c>
      <c r="E1253" s="21">
        <v>3.0</v>
      </c>
      <c r="F1253" s="21">
        <v>10381.48</v>
      </c>
      <c r="G1253" s="21" t="s">
        <v>4768</v>
      </c>
      <c r="H1253" s="21" t="s">
        <v>4768</v>
      </c>
      <c r="I1253" s="21" t="s">
        <v>4769</v>
      </c>
    </row>
    <row r="1254" ht="15.75" customHeight="1">
      <c r="A1254" s="21" t="s">
        <v>2246</v>
      </c>
      <c r="B1254" s="21">
        <v>1969.0</v>
      </c>
      <c r="C1254" s="21" t="s">
        <v>4766</v>
      </c>
      <c r="D1254" s="21">
        <v>7.0</v>
      </c>
      <c r="E1254" s="21">
        <v>0.0</v>
      </c>
      <c r="F1254" s="21">
        <v>10403.27</v>
      </c>
      <c r="G1254" s="21" t="s">
        <v>4768</v>
      </c>
      <c r="H1254" s="21" t="s">
        <v>4767</v>
      </c>
      <c r="I1254" s="21" t="s">
        <v>4789</v>
      </c>
    </row>
    <row r="1255" ht="15.75" customHeight="1">
      <c r="A1255" s="21" t="s">
        <v>2244</v>
      </c>
      <c r="B1255" s="21">
        <v>1975.0</v>
      </c>
      <c r="C1255" s="21" t="s">
        <v>4772</v>
      </c>
      <c r="D1255" s="21">
        <v>5.0</v>
      </c>
      <c r="E1255" s="21">
        <v>4.0</v>
      </c>
      <c r="F1255" s="21">
        <v>10407.09</v>
      </c>
      <c r="G1255" s="21" t="s">
        <v>4768</v>
      </c>
      <c r="H1255" s="21" t="s">
        <v>4771</v>
      </c>
      <c r="I1255" s="21" t="s">
        <v>4779</v>
      </c>
    </row>
    <row r="1256" ht="15.75" customHeight="1">
      <c r="A1256" s="21" t="s">
        <v>2242</v>
      </c>
      <c r="B1256" s="21">
        <v>1980.0</v>
      </c>
      <c r="C1256" s="21" t="s">
        <v>4777</v>
      </c>
      <c r="D1256" s="21">
        <v>24.0</v>
      </c>
      <c r="E1256" s="21">
        <v>2.0</v>
      </c>
      <c r="F1256" s="21">
        <v>10407.98</v>
      </c>
      <c r="G1256" s="21" t="s">
        <v>4768</v>
      </c>
      <c r="H1256" s="21" t="s">
        <v>4771</v>
      </c>
      <c r="I1256" s="21" t="s">
        <v>4787</v>
      </c>
    </row>
    <row r="1257" ht="15.75" customHeight="1">
      <c r="A1257" s="21" t="s">
        <v>2240</v>
      </c>
      <c r="B1257" s="21">
        <v>1973.0</v>
      </c>
      <c r="C1257" s="21" t="s">
        <v>4777</v>
      </c>
      <c r="D1257" s="21">
        <v>11.0</v>
      </c>
      <c r="E1257" s="21">
        <v>0.0</v>
      </c>
      <c r="F1257" s="21">
        <v>10419.59</v>
      </c>
      <c r="G1257" s="21" t="s">
        <v>4768</v>
      </c>
      <c r="H1257" s="21" t="s">
        <v>4767</v>
      </c>
      <c r="I1257" s="21" t="s">
        <v>4783</v>
      </c>
    </row>
    <row r="1258" ht="15.75" customHeight="1">
      <c r="A1258" s="21" t="s">
        <v>2238</v>
      </c>
      <c r="B1258" s="21">
        <v>1979.0</v>
      </c>
      <c r="C1258" s="21" t="s">
        <v>4770</v>
      </c>
      <c r="D1258" s="21">
        <v>25.0</v>
      </c>
      <c r="E1258" s="21">
        <v>2.0</v>
      </c>
      <c r="F1258" s="21">
        <v>10419.65</v>
      </c>
      <c r="G1258" s="21" t="s">
        <v>4768</v>
      </c>
      <c r="H1258" s="21" t="s">
        <v>4767</v>
      </c>
      <c r="I1258" s="21" t="s">
        <v>4783</v>
      </c>
    </row>
    <row r="1259" ht="15.75" customHeight="1">
      <c r="A1259" s="21" t="s">
        <v>2236</v>
      </c>
      <c r="B1259" s="21">
        <v>1968.0</v>
      </c>
      <c r="C1259" s="21" t="s">
        <v>4775</v>
      </c>
      <c r="D1259" s="21">
        <v>27.0</v>
      </c>
      <c r="E1259" s="21">
        <v>0.0</v>
      </c>
      <c r="F1259" s="21">
        <v>10422.92</v>
      </c>
      <c r="G1259" s="21" t="s">
        <v>4768</v>
      </c>
      <c r="H1259" s="21" t="s">
        <v>4771</v>
      </c>
      <c r="I1259" s="21" t="s">
        <v>4788</v>
      </c>
    </row>
    <row r="1260" ht="15.75" customHeight="1">
      <c r="A1260" s="21" t="s">
        <v>2234</v>
      </c>
      <c r="B1260" s="21">
        <v>1968.0</v>
      </c>
      <c r="C1260" s="21" t="s">
        <v>4776</v>
      </c>
      <c r="D1260" s="21">
        <v>23.0</v>
      </c>
      <c r="E1260" s="21">
        <v>0.0</v>
      </c>
      <c r="F1260" s="21">
        <v>10435.07</v>
      </c>
      <c r="G1260" s="21" t="s">
        <v>4768</v>
      </c>
      <c r="H1260" s="21" t="s">
        <v>4771</v>
      </c>
      <c r="I1260" s="21" t="s">
        <v>4781</v>
      </c>
    </row>
    <row r="1261" ht="15.75" customHeight="1">
      <c r="A1261" s="21" t="s">
        <v>2232</v>
      </c>
      <c r="B1261" s="21">
        <v>1968.0</v>
      </c>
      <c r="C1261" s="21" t="s">
        <v>4776</v>
      </c>
      <c r="D1261" s="21">
        <v>29.0</v>
      </c>
      <c r="E1261" s="21">
        <v>1.0</v>
      </c>
      <c r="F1261" s="21">
        <v>10436.1</v>
      </c>
      <c r="G1261" s="21" t="s">
        <v>4768</v>
      </c>
      <c r="H1261" s="21" t="s">
        <v>4768</v>
      </c>
      <c r="I1261" s="21" t="s">
        <v>4778</v>
      </c>
    </row>
    <row r="1262" ht="15.75" customHeight="1">
      <c r="A1262" s="21" t="s">
        <v>2230</v>
      </c>
      <c r="B1262" s="21">
        <v>1968.0</v>
      </c>
      <c r="C1262" s="21" t="s">
        <v>4770</v>
      </c>
      <c r="D1262" s="21">
        <v>8.0</v>
      </c>
      <c r="E1262" s="21">
        <v>1.0</v>
      </c>
      <c r="F1262" s="21">
        <v>10450.55</v>
      </c>
      <c r="G1262" s="21" t="s">
        <v>4768</v>
      </c>
      <c r="H1262" s="21" t="s">
        <v>4771</v>
      </c>
      <c r="I1262" s="21" t="s">
        <v>4778</v>
      </c>
    </row>
    <row r="1263" ht="15.75" customHeight="1">
      <c r="A1263" s="21" t="s">
        <v>2228</v>
      </c>
      <c r="B1263" s="21">
        <v>1964.0</v>
      </c>
      <c r="C1263" s="21" t="s">
        <v>4777</v>
      </c>
      <c r="D1263" s="21">
        <v>14.0</v>
      </c>
      <c r="E1263" s="21">
        <v>0.0</v>
      </c>
      <c r="F1263" s="21">
        <v>10455.1</v>
      </c>
      <c r="G1263" s="21" t="s">
        <v>4768</v>
      </c>
      <c r="H1263" s="21" t="s">
        <v>4771</v>
      </c>
      <c r="I1263" s="21" t="s">
        <v>4774</v>
      </c>
    </row>
    <row r="1264" ht="15.75" customHeight="1">
      <c r="A1264" s="21" t="s">
        <v>2226</v>
      </c>
      <c r="B1264" s="21">
        <v>1976.0</v>
      </c>
      <c r="C1264" s="21" t="s">
        <v>4776</v>
      </c>
      <c r="D1264" s="21">
        <v>3.0</v>
      </c>
      <c r="E1264" s="21">
        <v>2.0</v>
      </c>
      <c r="F1264" s="21">
        <v>10455.14</v>
      </c>
      <c r="G1264" s="21" t="s">
        <v>4768</v>
      </c>
      <c r="H1264" s="21" t="s">
        <v>4767</v>
      </c>
      <c r="I1264" s="21" t="s">
        <v>4787</v>
      </c>
    </row>
    <row r="1265" ht="15.75" customHeight="1">
      <c r="A1265" s="21" t="s">
        <v>2224</v>
      </c>
      <c r="B1265" s="21">
        <v>1964.0</v>
      </c>
      <c r="C1265" s="21" t="s">
        <v>4766</v>
      </c>
      <c r="D1265" s="21">
        <v>27.0</v>
      </c>
      <c r="E1265" s="21">
        <v>0.0</v>
      </c>
      <c r="F1265" s="21">
        <v>10459.19</v>
      </c>
      <c r="G1265" s="21" t="s">
        <v>4768</v>
      </c>
      <c r="H1265" s="21" t="s">
        <v>4771</v>
      </c>
      <c r="I1265" s="21" t="s">
        <v>4769</v>
      </c>
    </row>
    <row r="1266" ht="15.75" customHeight="1">
      <c r="A1266" s="21" t="s">
        <v>2222</v>
      </c>
      <c r="B1266" s="21">
        <v>1969.0</v>
      </c>
      <c r="C1266" s="21" t="s">
        <v>4773</v>
      </c>
      <c r="D1266" s="21">
        <v>22.0</v>
      </c>
      <c r="E1266" s="21">
        <v>1.0</v>
      </c>
      <c r="F1266" s="21">
        <v>10461.98</v>
      </c>
      <c r="G1266" s="21" t="s">
        <v>4768</v>
      </c>
      <c r="H1266" s="21" t="s">
        <v>4771</v>
      </c>
      <c r="I1266" s="21" t="s">
        <v>4774</v>
      </c>
    </row>
    <row r="1267" ht="15.75" customHeight="1">
      <c r="A1267" s="21" t="s">
        <v>2220</v>
      </c>
      <c r="B1267" s="21">
        <v>1987.0</v>
      </c>
      <c r="C1267" s="21" t="s">
        <v>4772</v>
      </c>
      <c r="D1267" s="21">
        <v>28.0</v>
      </c>
      <c r="E1267" s="21">
        <v>3.0</v>
      </c>
      <c r="F1267" s="21">
        <v>10464.83</v>
      </c>
      <c r="G1267" s="21" t="s">
        <v>4768</v>
      </c>
      <c r="H1267" s="21" t="s">
        <v>4771</v>
      </c>
      <c r="I1267" s="21" t="s">
        <v>4774</v>
      </c>
    </row>
    <row r="1268" ht="15.75" customHeight="1">
      <c r="A1268" s="21" t="s">
        <v>2218</v>
      </c>
      <c r="B1268" s="21">
        <v>1978.0</v>
      </c>
      <c r="C1268" s="21" t="s">
        <v>4776</v>
      </c>
      <c r="D1268" s="21">
        <v>21.0</v>
      </c>
      <c r="E1268" s="21">
        <v>2.0</v>
      </c>
      <c r="F1268" s="21">
        <v>10486.55</v>
      </c>
      <c r="G1268" s="21" t="s">
        <v>4768</v>
      </c>
      <c r="H1268" s="21" t="s">
        <v>4768</v>
      </c>
      <c r="I1268" s="21" t="s">
        <v>4783</v>
      </c>
    </row>
    <row r="1269" ht="15.75" customHeight="1">
      <c r="A1269" s="21" t="s">
        <v>2216</v>
      </c>
      <c r="B1269" s="21">
        <v>1972.0</v>
      </c>
      <c r="C1269" s="21" t="s">
        <v>4777</v>
      </c>
      <c r="D1269" s="21">
        <v>19.0</v>
      </c>
      <c r="E1269" s="21">
        <v>2.0</v>
      </c>
      <c r="F1269" s="21">
        <v>10493.95</v>
      </c>
      <c r="G1269" s="21" t="s">
        <v>4768</v>
      </c>
      <c r="H1269" s="21" t="s">
        <v>4771</v>
      </c>
      <c r="I1269" s="21" t="s">
        <v>4774</v>
      </c>
    </row>
    <row r="1270" ht="15.75" customHeight="1">
      <c r="A1270" s="21" t="s">
        <v>2214</v>
      </c>
      <c r="B1270" s="21">
        <v>1977.0</v>
      </c>
      <c r="C1270" s="21" t="s">
        <v>4777</v>
      </c>
      <c r="D1270" s="21">
        <v>25.0</v>
      </c>
      <c r="E1270" s="21">
        <v>2.0</v>
      </c>
      <c r="F1270" s="21">
        <v>10495.6</v>
      </c>
      <c r="G1270" s="21" t="s">
        <v>4768</v>
      </c>
      <c r="H1270" s="21" t="s">
        <v>4771</v>
      </c>
      <c r="I1270" s="21" t="s">
        <v>4774</v>
      </c>
    </row>
    <row r="1271" ht="15.75" customHeight="1">
      <c r="A1271" s="21" t="s">
        <v>2212</v>
      </c>
      <c r="B1271" s="21">
        <v>1971.0</v>
      </c>
      <c r="C1271" s="21" t="s">
        <v>4773</v>
      </c>
      <c r="D1271" s="21">
        <v>26.0</v>
      </c>
      <c r="E1271" s="21">
        <v>0.0</v>
      </c>
      <c r="F1271" s="21">
        <v>10546.48</v>
      </c>
      <c r="G1271" s="21" t="s">
        <v>4768</v>
      </c>
      <c r="H1271" s="21" t="s">
        <v>4768</v>
      </c>
      <c r="I1271" s="21" t="s">
        <v>4778</v>
      </c>
    </row>
    <row r="1272" ht="15.75" customHeight="1">
      <c r="A1272" s="21" t="s">
        <v>2210</v>
      </c>
      <c r="B1272" s="21">
        <v>1971.0</v>
      </c>
      <c r="C1272" s="21" t="s">
        <v>4772</v>
      </c>
      <c r="D1272" s="21">
        <v>29.0</v>
      </c>
      <c r="E1272" s="21">
        <v>3.0</v>
      </c>
      <c r="F1272" s="21">
        <v>10560.49</v>
      </c>
      <c r="G1272" s="21" t="s">
        <v>4768</v>
      </c>
      <c r="H1272" s="21" t="s">
        <v>4767</v>
      </c>
      <c r="I1272" s="21" t="s">
        <v>4769</v>
      </c>
    </row>
    <row r="1273" ht="15.75" customHeight="1">
      <c r="A1273" s="21" t="s">
        <v>2208</v>
      </c>
      <c r="B1273" s="21">
        <v>1969.0</v>
      </c>
      <c r="C1273" s="21" t="s">
        <v>4766</v>
      </c>
      <c r="D1273" s="21">
        <v>17.0</v>
      </c>
      <c r="E1273" s="21">
        <v>0.0</v>
      </c>
      <c r="F1273" s="21">
        <v>10564.88</v>
      </c>
      <c r="G1273" s="21" t="s">
        <v>4768</v>
      </c>
      <c r="H1273" s="21" t="s">
        <v>4771</v>
      </c>
      <c r="I1273" s="21" t="s">
        <v>4784</v>
      </c>
    </row>
    <row r="1274" ht="15.75" customHeight="1">
      <c r="A1274" s="21" t="s">
        <v>2206</v>
      </c>
      <c r="B1274" s="21">
        <v>1966.0</v>
      </c>
      <c r="C1274" s="21" t="s">
        <v>4775</v>
      </c>
      <c r="D1274" s="21">
        <v>11.0</v>
      </c>
      <c r="E1274" s="21">
        <v>0.0</v>
      </c>
      <c r="F1274" s="21">
        <v>10577.09</v>
      </c>
      <c r="G1274" s="21" t="s">
        <v>4768</v>
      </c>
      <c r="H1274" s="21" t="s">
        <v>4768</v>
      </c>
      <c r="I1274" s="21" t="s">
        <v>4778</v>
      </c>
    </row>
    <row r="1275" ht="15.75" customHeight="1">
      <c r="A1275" s="21" t="s">
        <v>2204</v>
      </c>
      <c r="B1275" s="21">
        <v>1969.0</v>
      </c>
      <c r="C1275" s="21" t="s">
        <v>4775</v>
      </c>
      <c r="D1275" s="21">
        <v>25.0</v>
      </c>
      <c r="E1275" s="21">
        <v>1.0</v>
      </c>
      <c r="F1275" s="21">
        <v>10579.71</v>
      </c>
      <c r="G1275" s="21" t="s">
        <v>4768</v>
      </c>
      <c r="H1275" s="21" t="s">
        <v>4768</v>
      </c>
      <c r="I1275" s="21" t="s">
        <v>4769</v>
      </c>
    </row>
    <row r="1276" ht="15.75" customHeight="1">
      <c r="A1276" s="21" t="s">
        <v>2202</v>
      </c>
      <c r="B1276" s="21">
        <v>1966.0</v>
      </c>
      <c r="C1276" s="21" t="s">
        <v>4770</v>
      </c>
      <c r="D1276" s="21">
        <v>3.0</v>
      </c>
      <c r="E1276" s="21">
        <v>0.0</v>
      </c>
      <c r="F1276" s="21">
        <v>10594.23</v>
      </c>
      <c r="G1276" s="21" t="s">
        <v>4768</v>
      </c>
      <c r="H1276" s="21" t="s">
        <v>4768</v>
      </c>
      <c r="I1276" s="21" t="s">
        <v>4769</v>
      </c>
    </row>
    <row r="1277" ht="15.75" customHeight="1">
      <c r="A1277" s="21" t="s">
        <v>2200</v>
      </c>
      <c r="B1277" s="21">
        <v>1967.0</v>
      </c>
      <c r="C1277" s="21" t="s">
        <v>4770</v>
      </c>
      <c r="D1277" s="21">
        <v>29.0</v>
      </c>
      <c r="E1277" s="21">
        <v>0.0</v>
      </c>
      <c r="F1277" s="21">
        <v>10594.5</v>
      </c>
      <c r="G1277" s="21" t="s">
        <v>4768</v>
      </c>
      <c r="H1277" s="21" t="s">
        <v>4771</v>
      </c>
      <c r="I1277" s="21" t="s">
        <v>4774</v>
      </c>
    </row>
    <row r="1278" ht="15.75" customHeight="1">
      <c r="A1278" s="21" t="s">
        <v>2198</v>
      </c>
      <c r="B1278" s="21">
        <v>1972.0</v>
      </c>
      <c r="C1278" s="21" t="s">
        <v>4775</v>
      </c>
      <c r="D1278" s="21">
        <v>14.0</v>
      </c>
      <c r="E1278" s="21">
        <v>3.0</v>
      </c>
      <c r="F1278" s="21">
        <v>10600.55</v>
      </c>
      <c r="G1278" s="21" t="s">
        <v>4768</v>
      </c>
      <c r="H1278" s="21" t="s">
        <v>4771</v>
      </c>
      <c r="I1278" s="21" t="s">
        <v>4774</v>
      </c>
    </row>
    <row r="1279" ht="15.75" customHeight="1">
      <c r="A1279" s="21" t="s">
        <v>2196</v>
      </c>
      <c r="B1279" s="21">
        <v>1966.0</v>
      </c>
      <c r="C1279" s="21" t="s">
        <v>4766</v>
      </c>
      <c r="D1279" s="21">
        <v>20.0</v>
      </c>
      <c r="E1279" s="21">
        <v>0.0</v>
      </c>
      <c r="F1279" s="21">
        <v>10601.41</v>
      </c>
      <c r="G1279" s="21" t="s">
        <v>4768</v>
      </c>
      <c r="H1279" s="21" t="s">
        <v>4767</v>
      </c>
      <c r="I1279" s="21" t="s">
        <v>4778</v>
      </c>
    </row>
    <row r="1280" ht="15.75" customHeight="1">
      <c r="A1280" s="21" t="s">
        <v>2194</v>
      </c>
      <c r="B1280" s="21">
        <v>1967.0</v>
      </c>
      <c r="C1280" s="21" t="s">
        <v>4772</v>
      </c>
      <c r="D1280" s="21">
        <v>23.0</v>
      </c>
      <c r="E1280" s="21">
        <v>0.0</v>
      </c>
      <c r="F1280" s="21">
        <v>10601.63</v>
      </c>
      <c r="G1280" s="21" t="s">
        <v>4768</v>
      </c>
      <c r="H1280" s="21" t="s">
        <v>4767</v>
      </c>
      <c r="I1280" s="21" t="s">
        <v>4774</v>
      </c>
    </row>
    <row r="1281" ht="15.75" customHeight="1">
      <c r="A1281" s="21" t="s">
        <v>2192</v>
      </c>
      <c r="B1281" s="21">
        <v>1966.0</v>
      </c>
      <c r="C1281" s="21" t="s">
        <v>4766</v>
      </c>
      <c r="D1281" s="21">
        <v>2.0</v>
      </c>
      <c r="E1281" s="21">
        <v>0.0</v>
      </c>
      <c r="F1281" s="21">
        <v>10602.39</v>
      </c>
      <c r="G1281" s="21" t="s">
        <v>4768</v>
      </c>
      <c r="H1281" s="21" t="s">
        <v>4768</v>
      </c>
      <c r="I1281" s="21" t="s">
        <v>4778</v>
      </c>
    </row>
    <row r="1282" ht="15.75" customHeight="1">
      <c r="A1282" s="21" t="s">
        <v>2190</v>
      </c>
      <c r="B1282" s="21">
        <v>1965.0</v>
      </c>
      <c r="C1282" s="21" t="s">
        <v>4772</v>
      </c>
      <c r="D1282" s="21">
        <v>27.0</v>
      </c>
      <c r="E1282" s="21">
        <v>0.0</v>
      </c>
      <c r="F1282" s="21">
        <v>10608.67</v>
      </c>
      <c r="G1282" s="21" t="s">
        <v>4768</v>
      </c>
      <c r="H1282" s="21" t="s">
        <v>4768</v>
      </c>
      <c r="I1282" s="21" t="s">
        <v>4774</v>
      </c>
    </row>
    <row r="1283" ht="15.75" customHeight="1">
      <c r="A1283" s="21" t="s">
        <v>2188</v>
      </c>
      <c r="B1283" s="21">
        <v>1992.0</v>
      </c>
      <c r="C1283" s="21" t="s">
        <v>4766</v>
      </c>
      <c r="D1283" s="21">
        <v>23.0</v>
      </c>
      <c r="E1283" s="21">
        <v>0.0</v>
      </c>
      <c r="F1283" s="21">
        <v>10617.04</v>
      </c>
      <c r="G1283" s="21" t="s">
        <v>4768</v>
      </c>
      <c r="H1283" s="21" t="s">
        <v>4768</v>
      </c>
      <c r="I1283" s="21" t="s">
        <v>4790</v>
      </c>
    </row>
    <row r="1284" ht="15.75" customHeight="1">
      <c r="A1284" s="21" t="s">
        <v>2186</v>
      </c>
      <c r="B1284" s="21">
        <v>1990.0</v>
      </c>
      <c r="C1284" s="21" t="s">
        <v>4766</v>
      </c>
      <c r="D1284" s="21">
        <v>6.0</v>
      </c>
      <c r="E1284" s="21">
        <v>3.0</v>
      </c>
      <c r="F1284" s="21">
        <v>10620.26</v>
      </c>
      <c r="G1284" s="21" t="s">
        <v>4768</v>
      </c>
      <c r="H1284" s="21" t="s">
        <v>4768</v>
      </c>
      <c r="I1284" s="21" t="s">
        <v>4774</v>
      </c>
    </row>
    <row r="1285" ht="15.75" customHeight="1">
      <c r="A1285" s="21" t="s">
        <v>2184</v>
      </c>
      <c r="B1285" s="21">
        <v>1964.0</v>
      </c>
      <c r="C1285" s="21" t="s">
        <v>4776</v>
      </c>
      <c r="D1285" s="21">
        <v>8.0</v>
      </c>
      <c r="E1285" s="21">
        <v>0.0</v>
      </c>
      <c r="F1285" s="21">
        <v>10627.81</v>
      </c>
      <c r="G1285" s="21" t="s">
        <v>4768</v>
      </c>
      <c r="H1285" s="21" t="s">
        <v>4768</v>
      </c>
      <c r="I1285" s="21" t="s">
        <v>4769</v>
      </c>
    </row>
    <row r="1286" ht="15.75" customHeight="1">
      <c r="A1286" s="21" t="s">
        <v>2182</v>
      </c>
      <c r="B1286" s="21">
        <v>1976.0</v>
      </c>
      <c r="C1286" s="21" t="s">
        <v>4770</v>
      </c>
      <c r="D1286" s="21">
        <v>22.0</v>
      </c>
      <c r="E1286" s="21">
        <v>2.0</v>
      </c>
      <c r="F1286" s="21">
        <v>10665.44</v>
      </c>
      <c r="G1286" s="21" t="s">
        <v>4768</v>
      </c>
      <c r="H1286" s="21" t="s">
        <v>4767</v>
      </c>
      <c r="I1286" s="21" t="s">
        <v>4787</v>
      </c>
    </row>
    <row r="1287" ht="15.75" customHeight="1">
      <c r="A1287" s="21" t="s">
        <v>2180</v>
      </c>
      <c r="B1287" s="21">
        <v>1962.0</v>
      </c>
      <c r="C1287" s="21" t="s">
        <v>4773</v>
      </c>
      <c r="D1287" s="21">
        <v>7.0</v>
      </c>
      <c r="E1287" s="21">
        <v>0.0</v>
      </c>
      <c r="F1287" s="21">
        <v>10676.83</v>
      </c>
      <c r="G1287" s="21" t="s">
        <v>4768</v>
      </c>
      <c r="H1287" s="21" t="s">
        <v>4768</v>
      </c>
      <c r="I1287" s="21" t="s">
        <v>4769</v>
      </c>
    </row>
    <row r="1288" ht="15.75" customHeight="1">
      <c r="A1288" s="21" t="s">
        <v>2178</v>
      </c>
      <c r="B1288" s="21">
        <v>1977.0</v>
      </c>
      <c r="C1288" s="21" t="s">
        <v>4776</v>
      </c>
      <c r="D1288" s="21">
        <v>2.0</v>
      </c>
      <c r="E1288" s="21">
        <v>2.0</v>
      </c>
      <c r="F1288" s="21">
        <v>10690.11</v>
      </c>
      <c r="G1288" s="21" t="s">
        <v>4768</v>
      </c>
      <c r="H1288" s="21" t="s">
        <v>4767</v>
      </c>
      <c r="I1288" s="21" t="s">
        <v>4787</v>
      </c>
    </row>
    <row r="1289" ht="15.75" customHeight="1">
      <c r="A1289" s="21" t="s">
        <v>2176</v>
      </c>
      <c r="B1289" s="21">
        <v>1976.0</v>
      </c>
      <c r="C1289" s="21" t="s">
        <v>4773</v>
      </c>
      <c r="D1289" s="21">
        <v>30.0</v>
      </c>
      <c r="E1289" s="21">
        <v>2.0</v>
      </c>
      <c r="F1289" s="21">
        <v>10698.38</v>
      </c>
      <c r="G1289" s="21" t="s">
        <v>4768</v>
      </c>
      <c r="H1289" s="21" t="s">
        <v>4771</v>
      </c>
      <c r="I1289" s="21" t="s">
        <v>4783</v>
      </c>
    </row>
    <row r="1290" ht="15.75" customHeight="1">
      <c r="A1290" s="21" t="s">
        <v>2174</v>
      </c>
      <c r="B1290" s="21">
        <v>1972.0</v>
      </c>
      <c r="C1290" s="21" t="s">
        <v>4777</v>
      </c>
      <c r="D1290" s="21">
        <v>24.0</v>
      </c>
      <c r="E1290" s="21">
        <v>3.0</v>
      </c>
      <c r="F1290" s="21">
        <v>10702.64</v>
      </c>
      <c r="G1290" s="21" t="s">
        <v>4768</v>
      </c>
      <c r="H1290" s="21" t="s">
        <v>4768</v>
      </c>
      <c r="I1290" s="21" t="s">
        <v>4769</v>
      </c>
    </row>
    <row r="1291" ht="15.75" customHeight="1">
      <c r="A1291" s="21" t="s">
        <v>2172</v>
      </c>
      <c r="B1291" s="21">
        <v>1967.0</v>
      </c>
      <c r="C1291" s="21" t="s">
        <v>4766</v>
      </c>
      <c r="D1291" s="21">
        <v>30.0</v>
      </c>
      <c r="E1291" s="21">
        <v>0.0</v>
      </c>
      <c r="F1291" s="21">
        <v>10704.47</v>
      </c>
      <c r="G1291" s="21" t="s">
        <v>4768</v>
      </c>
      <c r="H1291" s="21" t="s">
        <v>4767</v>
      </c>
      <c r="I1291" s="21" t="s">
        <v>4778</v>
      </c>
    </row>
    <row r="1292" ht="15.75" customHeight="1">
      <c r="A1292" s="21" t="s">
        <v>2170</v>
      </c>
      <c r="B1292" s="21">
        <v>1967.0</v>
      </c>
      <c r="C1292" s="21" t="s">
        <v>4777</v>
      </c>
      <c r="D1292" s="21">
        <v>5.0</v>
      </c>
      <c r="E1292" s="21">
        <v>0.0</v>
      </c>
      <c r="F1292" s="21">
        <v>10713.64</v>
      </c>
      <c r="G1292" s="21" t="s">
        <v>4768</v>
      </c>
      <c r="H1292" s="21" t="s">
        <v>4768</v>
      </c>
      <c r="I1292" s="21" t="s">
        <v>4778</v>
      </c>
    </row>
    <row r="1293" ht="15.75" customHeight="1">
      <c r="A1293" s="21" t="s">
        <v>2168</v>
      </c>
      <c r="B1293" s="21">
        <v>1992.0</v>
      </c>
      <c r="C1293" s="21" t="s">
        <v>4772</v>
      </c>
      <c r="D1293" s="21">
        <v>25.0</v>
      </c>
      <c r="E1293" s="21">
        <v>0.0</v>
      </c>
      <c r="F1293" s="21">
        <v>10719.57</v>
      </c>
      <c r="G1293" s="21" t="s">
        <v>4768</v>
      </c>
      <c r="H1293" s="21" t="s">
        <v>4771</v>
      </c>
      <c r="I1293" s="21" t="s">
        <v>4774</v>
      </c>
    </row>
    <row r="1294" ht="15.75" customHeight="1">
      <c r="A1294" s="21" t="s">
        <v>2166</v>
      </c>
      <c r="B1294" s="21">
        <v>1974.0</v>
      </c>
      <c r="C1294" s="21" t="s">
        <v>4775</v>
      </c>
      <c r="D1294" s="21">
        <v>9.0</v>
      </c>
      <c r="E1294" s="21">
        <v>4.0</v>
      </c>
      <c r="F1294" s="21">
        <v>10736.87</v>
      </c>
      <c r="G1294" s="21" t="s">
        <v>4768</v>
      </c>
      <c r="H1294" s="21" t="s">
        <v>4771</v>
      </c>
      <c r="I1294" s="21" t="s">
        <v>4781</v>
      </c>
    </row>
    <row r="1295" ht="15.75" customHeight="1">
      <c r="A1295" s="21" t="s">
        <v>2164</v>
      </c>
      <c r="B1295" s="21">
        <v>1986.0</v>
      </c>
      <c r="C1295" s="21" t="s">
        <v>4776</v>
      </c>
      <c r="D1295" s="21">
        <v>29.0</v>
      </c>
      <c r="E1295" s="21">
        <v>3.0</v>
      </c>
      <c r="F1295" s="21">
        <v>10749.02</v>
      </c>
      <c r="G1295" s="21" t="s">
        <v>4768</v>
      </c>
      <c r="H1295" s="21" t="s">
        <v>4771</v>
      </c>
      <c r="I1295" s="21" t="s">
        <v>4790</v>
      </c>
    </row>
    <row r="1296" ht="15.75" customHeight="1">
      <c r="A1296" s="21" t="s">
        <v>2162</v>
      </c>
      <c r="B1296" s="21">
        <v>1989.0</v>
      </c>
      <c r="C1296" s="21" t="s">
        <v>4770</v>
      </c>
      <c r="D1296" s="21">
        <v>25.0</v>
      </c>
      <c r="E1296" s="21">
        <v>3.0</v>
      </c>
      <c r="F1296" s="21">
        <v>10769.75</v>
      </c>
      <c r="G1296" s="21" t="s">
        <v>4768</v>
      </c>
      <c r="H1296" s="21" t="s">
        <v>4767</v>
      </c>
      <c r="I1296" s="21" t="s">
        <v>4791</v>
      </c>
    </row>
    <row r="1297" ht="15.75" customHeight="1">
      <c r="A1297" s="21" t="s">
        <v>2160</v>
      </c>
      <c r="B1297" s="21">
        <v>1967.0</v>
      </c>
      <c r="C1297" s="21" t="s">
        <v>4770</v>
      </c>
      <c r="D1297" s="21">
        <v>11.0</v>
      </c>
      <c r="E1297" s="21">
        <v>1.0</v>
      </c>
      <c r="F1297" s="21">
        <v>10791.96</v>
      </c>
      <c r="G1297" s="21" t="s">
        <v>4768</v>
      </c>
      <c r="H1297" s="21" t="s">
        <v>4767</v>
      </c>
      <c r="I1297" s="21" t="s">
        <v>4778</v>
      </c>
    </row>
    <row r="1298" ht="15.75" customHeight="1">
      <c r="A1298" s="21" t="s">
        <v>2158</v>
      </c>
      <c r="B1298" s="21">
        <v>1999.0</v>
      </c>
      <c r="C1298" s="21" t="s">
        <v>4775</v>
      </c>
      <c r="D1298" s="21">
        <v>24.0</v>
      </c>
      <c r="E1298" s="21">
        <v>0.0</v>
      </c>
      <c r="F1298" s="21">
        <v>10795.94</v>
      </c>
      <c r="G1298" s="21" t="s">
        <v>4768</v>
      </c>
      <c r="H1298" s="21" t="s">
        <v>4771</v>
      </c>
      <c r="I1298" s="21" t="s">
        <v>4778</v>
      </c>
    </row>
    <row r="1299" ht="15.75" customHeight="1">
      <c r="A1299" s="21" t="s">
        <v>2156</v>
      </c>
      <c r="B1299" s="21">
        <v>1967.0</v>
      </c>
      <c r="C1299" s="21" t="s">
        <v>4777</v>
      </c>
      <c r="D1299" s="21">
        <v>23.0</v>
      </c>
      <c r="E1299" s="21">
        <v>0.0</v>
      </c>
      <c r="F1299" s="21">
        <v>10796.35</v>
      </c>
      <c r="G1299" s="21" t="s">
        <v>4768</v>
      </c>
      <c r="H1299" s="21" t="s">
        <v>4771</v>
      </c>
      <c r="I1299" s="21" t="s">
        <v>4780</v>
      </c>
    </row>
    <row r="1300" ht="15.75" customHeight="1">
      <c r="A1300" s="21" t="s">
        <v>2154</v>
      </c>
      <c r="B1300" s="21">
        <v>1970.0</v>
      </c>
      <c r="C1300" s="21" t="s">
        <v>4777</v>
      </c>
      <c r="D1300" s="21">
        <v>28.0</v>
      </c>
      <c r="E1300" s="21">
        <v>1.0</v>
      </c>
      <c r="F1300" s="21">
        <v>10797.34</v>
      </c>
      <c r="G1300" s="21" t="s">
        <v>4768</v>
      </c>
      <c r="H1300" s="21" t="s">
        <v>4767</v>
      </c>
      <c r="I1300" s="21" t="s">
        <v>4785</v>
      </c>
    </row>
    <row r="1301" ht="15.75" customHeight="1">
      <c r="A1301" s="21" t="s">
        <v>2152</v>
      </c>
      <c r="B1301" s="21">
        <v>1970.0</v>
      </c>
      <c r="C1301" s="21" t="s">
        <v>4775</v>
      </c>
      <c r="D1301" s="21">
        <v>18.0</v>
      </c>
      <c r="E1301" s="21">
        <v>2.0</v>
      </c>
      <c r="F1301" s="21">
        <v>10806.84</v>
      </c>
      <c r="G1301" s="21" t="s">
        <v>4768</v>
      </c>
      <c r="H1301" s="21" t="s">
        <v>4767</v>
      </c>
      <c r="I1301" s="21" t="s">
        <v>4778</v>
      </c>
    </row>
    <row r="1302" ht="15.75" customHeight="1">
      <c r="A1302" s="21" t="s">
        <v>2150</v>
      </c>
      <c r="B1302" s="21">
        <v>1967.0</v>
      </c>
      <c r="C1302" s="21" t="s">
        <v>4777</v>
      </c>
      <c r="D1302" s="21">
        <v>2.0</v>
      </c>
      <c r="E1302" s="21">
        <v>1.0</v>
      </c>
      <c r="F1302" s="21">
        <v>10807.49</v>
      </c>
      <c r="G1302" s="21" t="s">
        <v>4768</v>
      </c>
      <c r="H1302" s="21" t="s">
        <v>4767</v>
      </c>
      <c r="I1302" s="21" t="s">
        <v>4769</v>
      </c>
    </row>
    <row r="1303" ht="15.75" customHeight="1">
      <c r="A1303" s="21" t="s">
        <v>2148</v>
      </c>
      <c r="B1303" s="21">
        <v>1968.0</v>
      </c>
      <c r="C1303" s="21" t="s">
        <v>4766</v>
      </c>
      <c r="D1303" s="21">
        <v>28.0</v>
      </c>
      <c r="E1303" s="21">
        <v>1.0</v>
      </c>
      <c r="F1303" s="21">
        <v>10825.25</v>
      </c>
      <c r="G1303" s="21" t="s">
        <v>4768</v>
      </c>
      <c r="H1303" s="21" t="s">
        <v>4768</v>
      </c>
      <c r="I1303" s="21" t="s">
        <v>4774</v>
      </c>
    </row>
    <row r="1304" ht="15.75" customHeight="1">
      <c r="A1304" s="21" t="s">
        <v>2146</v>
      </c>
      <c r="B1304" s="21">
        <v>1971.0</v>
      </c>
      <c r="C1304" s="21" t="s">
        <v>4775</v>
      </c>
      <c r="D1304" s="21">
        <v>20.0</v>
      </c>
      <c r="E1304" s="21">
        <v>2.0</v>
      </c>
      <c r="F1304" s="21">
        <v>10848.13</v>
      </c>
      <c r="G1304" s="21" t="s">
        <v>4768</v>
      </c>
      <c r="H1304" s="21" t="s">
        <v>4768</v>
      </c>
      <c r="I1304" s="21" t="s">
        <v>4774</v>
      </c>
    </row>
    <row r="1305" ht="15.75" customHeight="1">
      <c r="A1305" s="21" t="s">
        <v>2144</v>
      </c>
      <c r="B1305" s="21">
        <v>1994.0</v>
      </c>
      <c r="C1305" s="21" t="s">
        <v>4773</v>
      </c>
      <c r="D1305" s="21">
        <v>6.0</v>
      </c>
      <c r="E1305" s="21">
        <v>0.0</v>
      </c>
      <c r="F1305" s="21">
        <v>10886.66</v>
      </c>
      <c r="G1305" s="21" t="s">
        <v>4768</v>
      </c>
      <c r="H1305" s="21" t="s">
        <v>4768</v>
      </c>
      <c r="I1305" s="21" t="s">
        <v>4774</v>
      </c>
    </row>
    <row r="1306" ht="15.75" customHeight="1">
      <c r="A1306" s="21" t="s">
        <v>2142</v>
      </c>
      <c r="B1306" s="21">
        <v>1968.0</v>
      </c>
      <c r="C1306" s="21" t="s">
        <v>4770</v>
      </c>
      <c r="D1306" s="21">
        <v>13.0</v>
      </c>
      <c r="E1306" s="21">
        <v>0.0</v>
      </c>
      <c r="F1306" s="21">
        <v>10923.93</v>
      </c>
      <c r="G1306" s="21" t="s">
        <v>4768</v>
      </c>
      <c r="H1306" s="21" t="s">
        <v>4771</v>
      </c>
      <c r="I1306" s="21" t="s">
        <v>4784</v>
      </c>
    </row>
    <row r="1307" ht="15.75" customHeight="1">
      <c r="A1307" s="21" t="s">
        <v>2140</v>
      </c>
      <c r="B1307" s="21">
        <v>1968.0</v>
      </c>
      <c r="C1307" s="21" t="s">
        <v>4770</v>
      </c>
      <c r="D1307" s="21">
        <v>12.0</v>
      </c>
      <c r="E1307" s="21">
        <v>1.0</v>
      </c>
      <c r="F1307" s="21">
        <v>10928.85</v>
      </c>
      <c r="G1307" s="21" t="s">
        <v>4768</v>
      </c>
      <c r="H1307" s="21" t="s">
        <v>4768</v>
      </c>
      <c r="I1307" s="21" t="s">
        <v>4769</v>
      </c>
    </row>
    <row r="1308" ht="15.75" customHeight="1">
      <c r="A1308" s="21" t="s">
        <v>2138</v>
      </c>
      <c r="B1308" s="21">
        <v>1969.0</v>
      </c>
      <c r="C1308" s="21" t="s">
        <v>4770</v>
      </c>
      <c r="D1308" s="21">
        <v>10.0</v>
      </c>
      <c r="E1308" s="21">
        <v>1.0</v>
      </c>
      <c r="F1308" s="21">
        <v>10942.13</v>
      </c>
      <c r="G1308" s="21" t="s">
        <v>4768</v>
      </c>
      <c r="H1308" s="21" t="s">
        <v>4768</v>
      </c>
      <c r="I1308" s="21" t="s">
        <v>4774</v>
      </c>
    </row>
    <row r="1309" ht="15.75" customHeight="1">
      <c r="A1309" s="21" t="s">
        <v>2136</v>
      </c>
      <c r="B1309" s="21">
        <v>1965.0</v>
      </c>
      <c r="C1309" s="21" t="s">
        <v>4775</v>
      </c>
      <c r="D1309" s="21">
        <v>4.0</v>
      </c>
      <c r="E1309" s="21">
        <v>0.0</v>
      </c>
      <c r="F1309" s="21">
        <v>10959.33</v>
      </c>
      <c r="G1309" s="21" t="s">
        <v>4768</v>
      </c>
      <c r="H1309" s="21" t="s">
        <v>4768</v>
      </c>
      <c r="I1309" s="21" t="s">
        <v>4778</v>
      </c>
    </row>
    <row r="1310" ht="15.75" customHeight="1">
      <c r="A1310" s="21" t="s">
        <v>2134</v>
      </c>
      <c r="B1310" s="21">
        <v>1969.0</v>
      </c>
      <c r="C1310" s="21" t="s">
        <v>4776</v>
      </c>
      <c r="D1310" s="21">
        <v>14.0</v>
      </c>
      <c r="E1310" s="21">
        <v>1.0</v>
      </c>
      <c r="F1310" s="21">
        <v>10959.69</v>
      </c>
      <c r="G1310" s="21" t="s">
        <v>4768</v>
      </c>
      <c r="H1310" s="21" t="s">
        <v>4768</v>
      </c>
      <c r="I1310" s="21" t="s">
        <v>4774</v>
      </c>
    </row>
    <row r="1311" ht="15.75" customHeight="1">
      <c r="A1311" s="21" t="s">
        <v>2132</v>
      </c>
      <c r="B1311" s="21">
        <v>1965.0</v>
      </c>
      <c r="C1311" s="21" t="s">
        <v>4772</v>
      </c>
      <c r="D1311" s="21">
        <v>19.0</v>
      </c>
      <c r="E1311" s="21">
        <v>0.0</v>
      </c>
      <c r="F1311" s="21">
        <v>10965.45</v>
      </c>
      <c r="G1311" s="21" t="s">
        <v>4768</v>
      </c>
      <c r="H1311" s="21" t="s">
        <v>4767</v>
      </c>
      <c r="I1311" s="21" t="s">
        <v>4778</v>
      </c>
    </row>
    <row r="1312" ht="15.75" customHeight="1">
      <c r="A1312" s="21" t="s">
        <v>2130</v>
      </c>
      <c r="B1312" s="21">
        <v>1966.0</v>
      </c>
      <c r="C1312" s="21" t="s">
        <v>4766</v>
      </c>
      <c r="D1312" s="21">
        <v>9.0</v>
      </c>
      <c r="E1312" s="21">
        <v>0.0</v>
      </c>
      <c r="F1312" s="21">
        <v>10976.25</v>
      </c>
      <c r="G1312" s="21" t="s">
        <v>4768</v>
      </c>
      <c r="H1312" s="21" t="s">
        <v>4767</v>
      </c>
      <c r="I1312" s="21" t="s">
        <v>4774</v>
      </c>
    </row>
    <row r="1313" ht="15.75" customHeight="1">
      <c r="A1313" s="21" t="s">
        <v>2128</v>
      </c>
      <c r="B1313" s="21">
        <v>1973.0</v>
      </c>
      <c r="C1313" s="21" t="s">
        <v>4777</v>
      </c>
      <c r="D1313" s="21">
        <v>21.0</v>
      </c>
      <c r="E1313" s="21">
        <v>4.0</v>
      </c>
      <c r="F1313" s="21">
        <v>10977.21</v>
      </c>
      <c r="G1313" s="21" t="s">
        <v>4768</v>
      </c>
      <c r="H1313" s="21" t="s">
        <v>4771</v>
      </c>
      <c r="I1313" s="21" t="s">
        <v>4769</v>
      </c>
    </row>
    <row r="1314" ht="15.75" customHeight="1">
      <c r="A1314" s="21" t="s">
        <v>2126</v>
      </c>
      <c r="B1314" s="21">
        <v>1965.0</v>
      </c>
      <c r="C1314" s="21" t="s">
        <v>4775</v>
      </c>
      <c r="D1314" s="21">
        <v>18.0</v>
      </c>
      <c r="E1314" s="21">
        <v>0.0</v>
      </c>
      <c r="F1314" s="21">
        <v>10982.5</v>
      </c>
      <c r="G1314" s="21" t="s">
        <v>4768</v>
      </c>
      <c r="H1314" s="21" t="s">
        <v>4768</v>
      </c>
      <c r="I1314" s="21" t="s">
        <v>4769</v>
      </c>
    </row>
    <row r="1315" ht="15.75" customHeight="1">
      <c r="A1315" s="21" t="s">
        <v>2124</v>
      </c>
      <c r="B1315" s="21">
        <v>2000.0</v>
      </c>
      <c r="C1315" s="21" t="s">
        <v>4773</v>
      </c>
      <c r="D1315" s="21">
        <v>17.0</v>
      </c>
      <c r="E1315" s="21">
        <v>0.0</v>
      </c>
      <c r="F1315" s="21">
        <v>10991.58</v>
      </c>
      <c r="G1315" s="21" t="s">
        <v>4768</v>
      </c>
      <c r="H1315" s="21" t="s">
        <v>4768</v>
      </c>
      <c r="I1315" s="21" t="s">
        <v>4774</v>
      </c>
    </row>
    <row r="1316" ht="15.75" customHeight="1">
      <c r="A1316" s="21" t="s">
        <v>2122</v>
      </c>
      <c r="B1316" s="21">
        <v>1968.0</v>
      </c>
      <c r="C1316" s="21" t="s">
        <v>4777</v>
      </c>
      <c r="D1316" s="21">
        <v>24.0</v>
      </c>
      <c r="E1316" s="21">
        <v>2.0</v>
      </c>
      <c r="F1316" s="21">
        <v>11013.71</v>
      </c>
      <c r="G1316" s="21" t="s">
        <v>4768</v>
      </c>
      <c r="H1316" s="21" t="s">
        <v>4771</v>
      </c>
      <c r="I1316" s="21" t="s">
        <v>4769</v>
      </c>
    </row>
    <row r="1317" ht="15.75" customHeight="1">
      <c r="A1317" s="21" t="s">
        <v>2120</v>
      </c>
      <c r="B1317" s="21">
        <v>1974.0</v>
      </c>
      <c r="C1317" s="21" t="s">
        <v>4775</v>
      </c>
      <c r="D1317" s="21">
        <v>15.0</v>
      </c>
      <c r="E1317" s="21">
        <v>4.0</v>
      </c>
      <c r="F1317" s="21">
        <v>11015.17</v>
      </c>
      <c r="G1317" s="21" t="s">
        <v>4768</v>
      </c>
      <c r="H1317" s="21" t="s">
        <v>4771</v>
      </c>
      <c r="I1317" s="21" t="s">
        <v>4774</v>
      </c>
    </row>
    <row r="1318" ht="15.75" customHeight="1">
      <c r="A1318" s="21" t="s">
        <v>2118</v>
      </c>
      <c r="B1318" s="21">
        <v>1991.0</v>
      </c>
      <c r="C1318" s="21" t="s">
        <v>4772</v>
      </c>
      <c r="D1318" s="21">
        <v>26.0</v>
      </c>
      <c r="E1318" s="21">
        <v>3.0</v>
      </c>
      <c r="F1318" s="21">
        <v>11018.05</v>
      </c>
      <c r="G1318" s="21" t="s">
        <v>4768</v>
      </c>
      <c r="H1318" s="21" t="s">
        <v>4767</v>
      </c>
      <c r="I1318" s="21" t="s">
        <v>4774</v>
      </c>
    </row>
    <row r="1319" ht="15.75" customHeight="1">
      <c r="A1319" s="21" t="s">
        <v>2116</v>
      </c>
      <c r="B1319" s="21">
        <v>1996.0</v>
      </c>
      <c r="C1319" s="21" t="s">
        <v>4766</v>
      </c>
      <c r="D1319" s="21">
        <v>21.0</v>
      </c>
      <c r="E1319" s="21">
        <v>0.0</v>
      </c>
      <c r="F1319" s="21">
        <v>11028.56</v>
      </c>
      <c r="G1319" s="21" t="s">
        <v>4768</v>
      </c>
      <c r="H1319" s="21" t="s">
        <v>4768</v>
      </c>
      <c r="I1319" s="21" t="s">
        <v>4774</v>
      </c>
    </row>
    <row r="1320" ht="15.75" customHeight="1">
      <c r="A1320" s="21" t="s">
        <v>2114</v>
      </c>
      <c r="B1320" s="21">
        <v>1974.0</v>
      </c>
      <c r="C1320" s="21" t="s">
        <v>4775</v>
      </c>
      <c r="D1320" s="21">
        <v>10.0</v>
      </c>
      <c r="E1320" s="21">
        <v>4.0</v>
      </c>
      <c r="F1320" s="21">
        <v>11033.66</v>
      </c>
      <c r="G1320" s="21" t="s">
        <v>4768</v>
      </c>
      <c r="H1320" s="21" t="s">
        <v>4768</v>
      </c>
      <c r="I1320" s="21" t="s">
        <v>4774</v>
      </c>
    </row>
    <row r="1321" ht="15.75" customHeight="1">
      <c r="A1321" s="21" t="s">
        <v>2112</v>
      </c>
      <c r="B1321" s="21">
        <v>1989.0</v>
      </c>
      <c r="C1321" s="21" t="s">
        <v>4777</v>
      </c>
      <c r="D1321" s="21">
        <v>25.0</v>
      </c>
      <c r="E1321" s="21">
        <v>3.0</v>
      </c>
      <c r="F1321" s="21">
        <v>11037.51</v>
      </c>
      <c r="G1321" s="21" t="s">
        <v>4768</v>
      </c>
      <c r="H1321" s="21" t="s">
        <v>4771</v>
      </c>
      <c r="I1321" s="21" t="s">
        <v>4774</v>
      </c>
    </row>
    <row r="1322" ht="15.75" customHeight="1">
      <c r="A1322" s="21" t="s">
        <v>2110</v>
      </c>
      <c r="B1322" s="21">
        <v>1974.0</v>
      </c>
      <c r="C1322" s="21" t="s">
        <v>4776</v>
      </c>
      <c r="D1322" s="21">
        <v>30.0</v>
      </c>
      <c r="E1322" s="21">
        <v>0.0</v>
      </c>
      <c r="F1322" s="21">
        <v>11037.85</v>
      </c>
      <c r="G1322" s="21" t="s">
        <v>4768</v>
      </c>
      <c r="H1322" s="21" t="s">
        <v>4767</v>
      </c>
      <c r="I1322" s="21" t="s">
        <v>4783</v>
      </c>
    </row>
    <row r="1323" ht="15.75" customHeight="1">
      <c r="A1323" s="21" t="s">
        <v>2108</v>
      </c>
      <c r="B1323" s="21">
        <v>2001.0</v>
      </c>
      <c r="C1323" s="21" t="s">
        <v>4775</v>
      </c>
      <c r="D1323" s="21">
        <v>17.0</v>
      </c>
      <c r="E1323" s="21">
        <v>0.0</v>
      </c>
      <c r="F1323" s="21">
        <v>11046.02</v>
      </c>
      <c r="G1323" s="21" t="s">
        <v>4768</v>
      </c>
      <c r="H1323" s="21" t="s">
        <v>4771</v>
      </c>
      <c r="I1323" s="21" t="s">
        <v>4790</v>
      </c>
    </row>
    <row r="1324" ht="15.75" customHeight="1">
      <c r="A1324" s="21" t="s">
        <v>2106</v>
      </c>
      <c r="B1324" s="21">
        <v>2000.0</v>
      </c>
      <c r="C1324" s="21" t="s">
        <v>4773</v>
      </c>
      <c r="D1324" s="21">
        <v>18.0</v>
      </c>
      <c r="E1324" s="21">
        <v>0.0</v>
      </c>
      <c r="F1324" s="21">
        <v>11068.7</v>
      </c>
      <c r="G1324" s="21" t="s">
        <v>4768</v>
      </c>
      <c r="H1324" s="21" t="s">
        <v>4771</v>
      </c>
      <c r="I1324" s="21" t="s">
        <v>4778</v>
      </c>
    </row>
    <row r="1325" ht="15.75" customHeight="1">
      <c r="A1325" s="21" t="s">
        <v>2104</v>
      </c>
      <c r="B1325" s="21">
        <v>1971.0</v>
      </c>
      <c r="C1325" s="21" t="s">
        <v>4770</v>
      </c>
      <c r="D1325" s="21">
        <v>9.0</v>
      </c>
      <c r="E1325" s="21">
        <v>0.0</v>
      </c>
      <c r="F1325" s="21">
        <v>11068.77</v>
      </c>
      <c r="G1325" s="21" t="s">
        <v>4768</v>
      </c>
      <c r="H1325" s="21" t="s">
        <v>4767</v>
      </c>
      <c r="I1325" s="21" t="s">
        <v>4774</v>
      </c>
    </row>
    <row r="1326" ht="15.75" customHeight="1">
      <c r="A1326" s="21" t="s">
        <v>2102</v>
      </c>
      <c r="B1326" s="21">
        <v>1966.0</v>
      </c>
      <c r="C1326" s="21" t="s">
        <v>4770</v>
      </c>
      <c r="D1326" s="21">
        <v>7.0</v>
      </c>
      <c r="E1326" s="21">
        <v>0.0</v>
      </c>
      <c r="F1326" s="21">
        <v>11070.54</v>
      </c>
      <c r="G1326" s="21" t="s">
        <v>4768</v>
      </c>
      <c r="H1326" s="21" t="s">
        <v>4768</v>
      </c>
      <c r="I1326" s="21" t="s">
        <v>4778</v>
      </c>
    </row>
    <row r="1327" ht="15.75" customHeight="1">
      <c r="A1327" s="21" t="s">
        <v>2100</v>
      </c>
      <c r="B1327" s="21">
        <v>1966.0</v>
      </c>
      <c r="C1327" s="21" t="s">
        <v>4770</v>
      </c>
      <c r="D1327" s="21">
        <v>20.0</v>
      </c>
      <c r="E1327" s="21">
        <v>0.0</v>
      </c>
      <c r="F1327" s="21">
        <v>11073.18</v>
      </c>
      <c r="G1327" s="21" t="s">
        <v>4768</v>
      </c>
      <c r="H1327" s="21" t="s">
        <v>4768</v>
      </c>
      <c r="I1327" s="21" t="s">
        <v>4778</v>
      </c>
    </row>
    <row r="1328" ht="15.75" customHeight="1">
      <c r="A1328" s="21" t="s">
        <v>2098</v>
      </c>
      <c r="B1328" s="21">
        <v>1967.0</v>
      </c>
      <c r="C1328" s="21" t="s">
        <v>4773</v>
      </c>
      <c r="D1328" s="21">
        <v>4.0</v>
      </c>
      <c r="E1328" s="21">
        <v>0.0</v>
      </c>
      <c r="F1328" s="21">
        <v>11082.58</v>
      </c>
      <c r="G1328" s="21" t="s">
        <v>4768</v>
      </c>
      <c r="H1328" s="21" t="s">
        <v>4767</v>
      </c>
      <c r="I1328" s="21" t="s">
        <v>4774</v>
      </c>
    </row>
    <row r="1329" ht="15.75" customHeight="1">
      <c r="A1329" s="21" t="s">
        <v>2096</v>
      </c>
      <c r="B1329" s="21">
        <v>1972.0</v>
      </c>
      <c r="C1329" s="21" t="s">
        <v>4777</v>
      </c>
      <c r="D1329" s="21">
        <v>7.0</v>
      </c>
      <c r="E1329" s="21">
        <v>3.0</v>
      </c>
      <c r="F1329" s="21">
        <v>11085.59</v>
      </c>
      <c r="G1329" s="21" t="s">
        <v>4768</v>
      </c>
      <c r="H1329" s="21" t="s">
        <v>4767</v>
      </c>
      <c r="I1329" s="21" t="s">
        <v>4774</v>
      </c>
    </row>
    <row r="1330" ht="15.75" customHeight="1">
      <c r="A1330" s="21" t="s">
        <v>2094</v>
      </c>
      <c r="B1330" s="21">
        <v>1966.0</v>
      </c>
      <c r="C1330" s="21" t="s">
        <v>4773</v>
      </c>
      <c r="D1330" s="21">
        <v>9.0</v>
      </c>
      <c r="E1330" s="21">
        <v>0.0</v>
      </c>
      <c r="F1330" s="21">
        <v>11090.72</v>
      </c>
      <c r="G1330" s="21" t="s">
        <v>4768</v>
      </c>
      <c r="H1330" s="21" t="s">
        <v>4771</v>
      </c>
      <c r="I1330" s="21" t="s">
        <v>4769</v>
      </c>
    </row>
    <row r="1331" ht="15.75" customHeight="1">
      <c r="A1331" s="21" t="s">
        <v>2092</v>
      </c>
      <c r="B1331" s="21">
        <v>1966.0</v>
      </c>
      <c r="C1331" s="21" t="s">
        <v>4766</v>
      </c>
      <c r="D1331" s="21">
        <v>5.0</v>
      </c>
      <c r="E1331" s="21">
        <v>0.0</v>
      </c>
      <c r="F1331" s="21">
        <v>11093.62</v>
      </c>
      <c r="G1331" s="21" t="s">
        <v>4768</v>
      </c>
      <c r="H1331" s="21" t="s">
        <v>4771</v>
      </c>
      <c r="I1331" s="21" t="s">
        <v>4769</v>
      </c>
    </row>
    <row r="1332" ht="15.75" customHeight="1">
      <c r="A1332" s="21" t="s">
        <v>2090</v>
      </c>
      <c r="B1332" s="21">
        <v>1980.0</v>
      </c>
      <c r="C1332" s="21" t="s">
        <v>4776</v>
      </c>
      <c r="D1332" s="21">
        <v>20.0</v>
      </c>
      <c r="E1332" s="21">
        <v>2.0</v>
      </c>
      <c r="F1332" s="21">
        <v>11103.33</v>
      </c>
      <c r="G1332" s="21" t="s">
        <v>4768</v>
      </c>
      <c r="H1332" s="21" t="s">
        <v>4771</v>
      </c>
      <c r="I1332" s="21" t="s">
        <v>4787</v>
      </c>
    </row>
    <row r="1333" ht="15.75" customHeight="1">
      <c r="A1333" s="21" t="s">
        <v>2088</v>
      </c>
      <c r="B1333" s="21">
        <v>1969.0</v>
      </c>
      <c r="C1333" s="21" t="s">
        <v>4770</v>
      </c>
      <c r="D1333" s="21">
        <v>30.0</v>
      </c>
      <c r="E1333" s="21">
        <v>2.0</v>
      </c>
      <c r="F1333" s="21">
        <v>11150.78</v>
      </c>
      <c r="G1333" s="21" t="s">
        <v>4768</v>
      </c>
      <c r="H1333" s="21" t="s">
        <v>4767</v>
      </c>
      <c r="I1333" s="21" t="s">
        <v>4778</v>
      </c>
    </row>
    <row r="1334" ht="15.75" customHeight="1">
      <c r="A1334" s="21" t="s">
        <v>2086</v>
      </c>
      <c r="B1334" s="21">
        <v>1969.0</v>
      </c>
      <c r="C1334" s="21" t="s">
        <v>4772</v>
      </c>
      <c r="D1334" s="21">
        <v>25.0</v>
      </c>
      <c r="E1334" s="21">
        <v>2.0</v>
      </c>
      <c r="F1334" s="21">
        <v>11163.57</v>
      </c>
      <c r="G1334" s="21" t="s">
        <v>4768</v>
      </c>
      <c r="H1334" s="21" t="s">
        <v>4767</v>
      </c>
      <c r="I1334" s="21" t="s">
        <v>4778</v>
      </c>
    </row>
    <row r="1335" ht="15.75" customHeight="1">
      <c r="A1335" s="21" t="s">
        <v>2084</v>
      </c>
      <c r="B1335" s="21">
        <v>1966.0</v>
      </c>
      <c r="C1335" s="21" t="s">
        <v>4776</v>
      </c>
      <c r="D1335" s="21">
        <v>6.0</v>
      </c>
      <c r="E1335" s="21">
        <v>0.0</v>
      </c>
      <c r="F1335" s="21">
        <v>11165.42</v>
      </c>
      <c r="G1335" s="21" t="s">
        <v>4768</v>
      </c>
      <c r="H1335" s="21" t="s">
        <v>4771</v>
      </c>
      <c r="I1335" s="21" t="s">
        <v>4781</v>
      </c>
    </row>
    <row r="1336" ht="15.75" customHeight="1">
      <c r="A1336" s="21" t="s">
        <v>2082</v>
      </c>
      <c r="B1336" s="21">
        <v>1972.0</v>
      </c>
      <c r="C1336" s="21" t="s">
        <v>4773</v>
      </c>
      <c r="D1336" s="21">
        <v>3.0</v>
      </c>
      <c r="E1336" s="21">
        <v>0.0</v>
      </c>
      <c r="F1336" s="21">
        <v>11186.2</v>
      </c>
      <c r="G1336" s="21" t="s">
        <v>4768</v>
      </c>
      <c r="H1336" s="21" t="s">
        <v>4767</v>
      </c>
      <c r="I1336" s="21" t="s">
        <v>4787</v>
      </c>
    </row>
    <row r="1337" ht="15.75" customHeight="1">
      <c r="A1337" s="21" t="s">
        <v>2080</v>
      </c>
      <c r="B1337" s="21">
        <v>1970.0</v>
      </c>
      <c r="C1337" s="21" t="s">
        <v>4772</v>
      </c>
      <c r="D1337" s="21">
        <v>14.0</v>
      </c>
      <c r="E1337" s="21">
        <v>2.0</v>
      </c>
      <c r="F1337" s="21">
        <v>11187.66</v>
      </c>
      <c r="G1337" s="21" t="s">
        <v>4768</v>
      </c>
      <c r="H1337" s="21" t="s">
        <v>4767</v>
      </c>
      <c r="I1337" s="21" t="s">
        <v>4774</v>
      </c>
    </row>
    <row r="1338" ht="15.75" customHeight="1">
      <c r="A1338" s="21" t="s">
        <v>2078</v>
      </c>
      <c r="B1338" s="21">
        <v>1976.0</v>
      </c>
      <c r="C1338" s="21" t="s">
        <v>4772</v>
      </c>
      <c r="D1338" s="21">
        <v>28.0</v>
      </c>
      <c r="E1338" s="21">
        <v>2.0</v>
      </c>
      <c r="F1338" s="21">
        <v>11217.35</v>
      </c>
      <c r="G1338" s="21" t="s">
        <v>4768</v>
      </c>
      <c r="H1338" s="21" t="s">
        <v>4767</v>
      </c>
      <c r="I1338" s="21" t="s">
        <v>4783</v>
      </c>
    </row>
    <row r="1339" ht="15.75" customHeight="1">
      <c r="A1339" s="21" t="s">
        <v>2076</v>
      </c>
      <c r="B1339" s="21">
        <v>1969.0</v>
      </c>
      <c r="C1339" s="21" t="s">
        <v>4775</v>
      </c>
      <c r="D1339" s="21">
        <v>30.0</v>
      </c>
      <c r="E1339" s="21">
        <v>2.0</v>
      </c>
      <c r="F1339" s="21">
        <v>11244.38</v>
      </c>
      <c r="G1339" s="21" t="s">
        <v>4768</v>
      </c>
      <c r="H1339" s="21" t="s">
        <v>4771</v>
      </c>
      <c r="I1339" s="21" t="s">
        <v>4781</v>
      </c>
    </row>
    <row r="1340" ht="15.75" customHeight="1">
      <c r="A1340" s="21" t="s">
        <v>2074</v>
      </c>
      <c r="B1340" s="21">
        <v>1989.0</v>
      </c>
      <c r="C1340" s="21" t="s">
        <v>4775</v>
      </c>
      <c r="D1340" s="21">
        <v>17.0</v>
      </c>
      <c r="E1340" s="21">
        <v>3.0</v>
      </c>
      <c r="F1340" s="21">
        <v>11250.43</v>
      </c>
      <c r="G1340" s="21" t="s">
        <v>4768</v>
      </c>
      <c r="H1340" s="21" t="s">
        <v>4767</v>
      </c>
      <c r="I1340" s="21" t="s">
        <v>4790</v>
      </c>
    </row>
    <row r="1341" ht="15.75" customHeight="1">
      <c r="A1341" s="21" t="s">
        <v>2072</v>
      </c>
      <c r="B1341" s="21">
        <v>1969.0</v>
      </c>
      <c r="C1341" s="21" t="s">
        <v>4776</v>
      </c>
      <c r="D1341" s="21">
        <v>20.0</v>
      </c>
      <c r="E1341" s="21">
        <v>3.0</v>
      </c>
      <c r="F1341" s="21">
        <v>11253.42</v>
      </c>
      <c r="G1341" s="21" t="s">
        <v>4768</v>
      </c>
      <c r="H1341" s="21" t="s">
        <v>4771</v>
      </c>
      <c r="I1341" s="21" t="s">
        <v>4778</v>
      </c>
    </row>
    <row r="1342" ht="15.75" customHeight="1">
      <c r="A1342" s="21" t="s">
        <v>2070</v>
      </c>
      <c r="B1342" s="21">
        <v>1981.0</v>
      </c>
      <c r="C1342" s="21" t="s">
        <v>4777</v>
      </c>
      <c r="D1342" s="21">
        <v>2.0</v>
      </c>
      <c r="E1342" s="21">
        <v>1.0</v>
      </c>
      <c r="F1342" s="21">
        <v>11255.29</v>
      </c>
      <c r="G1342" s="21" t="s">
        <v>4768</v>
      </c>
      <c r="H1342" s="21" t="s">
        <v>4771</v>
      </c>
      <c r="I1342" s="21" t="s">
        <v>4790</v>
      </c>
    </row>
    <row r="1343" ht="15.75" customHeight="1">
      <c r="A1343" s="21" t="s">
        <v>2068</v>
      </c>
      <c r="B1343" s="21">
        <v>1969.0</v>
      </c>
      <c r="C1343" s="21" t="s">
        <v>4777</v>
      </c>
      <c r="D1343" s="21">
        <v>11.0</v>
      </c>
      <c r="E1343" s="21">
        <v>3.0</v>
      </c>
      <c r="F1343" s="21">
        <v>11264.54</v>
      </c>
      <c r="G1343" s="21" t="s">
        <v>4768</v>
      </c>
      <c r="H1343" s="21" t="s">
        <v>4767</v>
      </c>
      <c r="I1343" s="21" t="s">
        <v>4778</v>
      </c>
    </row>
    <row r="1344" ht="15.75" customHeight="1">
      <c r="A1344" s="21" t="s">
        <v>2066</v>
      </c>
      <c r="B1344" s="21">
        <v>1971.0</v>
      </c>
      <c r="C1344" s="21" t="s">
        <v>4775</v>
      </c>
      <c r="D1344" s="21">
        <v>26.0</v>
      </c>
      <c r="E1344" s="21">
        <v>0.0</v>
      </c>
      <c r="F1344" s="21">
        <v>11265.71</v>
      </c>
      <c r="G1344" s="21" t="s">
        <v>4768</v>
      </c>
      <c r="H1344" s="21" t="s">
        <v>4771</v>
      </c>
      <c r="I1344" s="21" t="s">
        <v>4783</v>
      </c>
    </row>
    <row r="1345" ht="15.75" customHeight="1">
      <c r="A1345" s="21" t="s">
        <v>2064</v>
      </c>
      <c r="B1345" s="21">
        <v>2004.0</v>
      </c>
      <c r="C1345" s="21" t="s">
        <v>4777</v>
      </c>
      <c r="D1345" s="21">
        <v>4.0</v>
      </c>
      <c r="E1345" s="21">
        <v>1.0</v>
      </c>
      <c r="F1345" s="21">
        <v>11272.33</v>
      </c>
      <c r="G1345" s="21" t="s">
        <v>4768</v>
      </c>
      <c r="H1345" s="21" t="s">
        <v>4767</v>
      </c>
      <c r="I1345" s="21" t="s">
        <v>4780</v>
      </c>
    </row>
    <row r="1346" ht="15.75" customHeight="1">
      <c r="A1346" s="21" t="s">
        <v>2062</v>
      </c>
      <c r="B1346" s="21">
        <v>1967.0</v>
      </c>
      <c r="C1346" s="21" t="s">
        <v>4772</v>
      </c>
      <c r="D1346" s="21">
        <v>14.0</v>
      </c>
      <c r="E1346" s="21">
        <v>0.0</v>
      </c>
      <c r="F1346" s="21">
        <v>11286.54</v>
      </c>
      <c r="G1346" s="21" t="s">
        <v>4768</v>
      </c>
      <c r="H1346" s="21" t="s">
        <v>4768</v>
      </c>
      <c r="I1346" s="21" t="s">
        <v>4784</v>
      </c>
    </row>
    <row r="1347" ht="15.75" customHeight="1">
      <c r="A1347" s="21" t="s">
        <v>2060</v>
      </c>
      <c r="B1347" s="21">
        <v>1970.0</v>
      </c>
      <c r="C1347" s="21" t="s">
        <v>4772</v>
      </c>
      <c r="D1347" s="21">
        <v>22.0</v>
      </c>
      <c r="E1347" s="21">
        <v>3.0</v>
      </c>
      <c r="F1347" s="21">
        <v>11289.11</v>
      </c>
      <c r="G1347" s="21" t="s">
        <v>4768</v>
      </c>
      <c r="H1347" s="21" t="s">
        <v>4771</v>
      </c>
      <c r="I1347" s="21" t="s">
        <v>4774</v>
      </c>
    </row>
    <row r="1348" ht="15.75" customHeight="1">
      <c r="A1348" s="21" t="s">
        <v>2058</v>
      </c>
      <c r="B1348" s="21">
        <v>1988.0</v>
      </c>
      <c r="C1348" s="21" t="s">
        <v>4770</v>
      </c>
      <c r="D1348" s="21">
        <v>14.0</v>
      </c>
      <c r="E1348" s="21">
        <v>3.0</v>
      </c>
      <c r="F1348" s="21">
        <v>11294.57</v>
      </c>
      <c r="G1348" s="21" t="s">
        <v>4768</v>
      </c>
      <c r="H1348" s="21" t="s">
        <v>4771</v>
      </c>
      <c r="I1348" s="21" t="s">
        <v>4791</v>
      </c>
    </row>
    <row r="1349" ht="15.75" customHeight="1">
      <c r="A1349" s="21" t="s">
        <v>2056</v>
      </c>
      <c r="B1349" s="21">
        <v>1972.0</v>
      </c>
      <c r="C1349" s="21" t="s">
        <v>4773</v>
      </c>
      <c r="D1349" s="21">
        <v>25.0</v>
      </c>
      <c r="E1349" s="21">
        <v>4.0</v>
      </c>
      <c r="F1349" s="21">
        <v>11299.34</v>
      </c>
      <c r="G1349" s="21" t="s">
        <v>4768</v>
      </c>
      <c r="H1349" s="21" t="s">
        <v>4767</v>
      </c>
      <c r="I1349" s="21" t="s">
        <v>4778</v>
      </c>
    </row>
    <row r="1350" ht="15.75" customHeight="1">
      <c r="A1350" s="21" t="s">
        <v>2054</v>
      </c>
      <c r="B1350" s="21">
        <v>1968.0</v>
      </c>
      <c r="C1350" s="21" t="s">
        <v>4777</v>
      </c>
      <c r="D1350" s="21">
        <v>6.0</v>
      </c>
      <c r="E1350" s="21">
        <v>1.0</v>
      </c>
      <c r="F1350" s="21">
        <v>11305.93</v>
      </c>
      <c r="G1350" s="21" t="s">
        <v>4768</v>
      </c>
      <c r="H1350" s="21" t="s">
        <v>4771</v>
      </c>
      <c r="I1350" s="21" t="s">
        <v>4774</v>
      </c>
    </row>
    <row r="1351" ht="15.75" customHeight="1">
      <c r="A1351" s="21" t="s">
        <v>2052</v>
      </c>
      <c r="B1351" s="21">
        <v>1963.0</v>
      </c>
      <c r="C1351" s="21" t="s">
        <v>4770</v>
      </c>
      <c r="D1351" s="21">
        <v>22.0</v>
      </c>
      <c r="E1351" s="21">
        <v>0.0</v>
      </c>
      <c r="F1351" s="21">
        <v>11312.33</v>
      </c>
      <c r="G1351" s="21" t="s">
        <v>4768</v>
      </c>
      <c r="H1351" s="21" t="s">
        <v>4768</v>
      </c>
      <c r="I1351" s="21" t="s">
        <v>4774</v>
      </c>
    </row>
    <row r="1352" ht="15.75" customHeight="1">
      <c r="A1352" s="21" t="s">
        <v>2050</v>
      </c>
      <c r="B1352" s="21">
        <v>1995.0</v>
      </c>
      <c r="C1352" s="21" t="s">
        <v>4775</v>
      </c>
      <c r="D1352" s="21">
        <v>10.0</v>
      </c>
      <c r="E1352" s="21">
        <v>0.0</v>
      </c>
      <c r="F1352" s="21">
        <v>11318.57</v>
      </c>
      <c r="G1352" s="21" t="s">
        <v>4768</v>
      </c>
      <c r="H1352" s="21" t="s">
        <v>4767</v>
      </c>
      <c r="I1352" s="21" t="s">
        <v>4790</v>
      </c>
    </row>
    <row r="1353" ht="15.75" customHeight="1">
      <c r="A1353" s="21" t="s">
        <v>2048</v>
      </c>
      <c r="B1353" s="21">
        <v>1963.0</v>
      </c>
      <c r="C1353" s="21" t="s">
        <v>4766</v>
      </c>
      <c r="D1353" s="21">
        <v>11.0</v>
      </c>
      <c r="E1353" s="21">
        <v>0.0</v>
      </c>
      <c r="F1353" s="21">
        <v>11319.12</v>
      </c>
      <c r="G1353" s="21" t="s">
        <v>4768</v>
      </c>
      <c r="H1353" s="21" t="s">
        <v>4771</v>
      </c>
      <c r="I1353" s="21" t="s">
        <v>4774</v>
      </c>
    </row>
    <row r="1354" ht="15.75" customHeight="1">
      <c r="A1354" s="21" t="s">
        <v>2046</v>
      </c>
      <c r="B1354" s="21">
        <v>2002.0</v>
      </c>
      <c r="C1354" s="21" t="s">
        <v>4773</v>
      </c>
      <c r="D1354" s="21">
        <v>20.0</v>
      </c>
      <c r="E1354" s="21">
        <v>0.0</v>
      </c>
      <c r="F1354" s="21">
        <v>11321.49</v>
      </c>
      <c r="G1354" s="21" t="s">
        <v>4768</v>
      </c>
      <c r="H1354" s="21" t="s">
        <v>4768</v>
      </c>
      <c r="I1354" s="21" t="s">
        <v>4774</v>
      </c>
    </row>
    <row r="1355" ht="15.75" customHeight="1">
      <c r="A1355" s="21" t="s">
        <v>2044</v>
      </c>
      <c r="B1355" s="21">
        <v>1989.0</v>
      </c>
      <c r="C1355" s="21" t="s">
        <v>4776</v>
      </c>
      <c r="D1355" s="21">
        <v>19.0</v>
      </c>
      <c r="E1355" s="21">
        <v>1.0</v>
      </c>
      <c r="F1355" s="21">
        <v>11326.71</v>
      </c>
      <c r="G1355" s="21" t="s">
        <v>4768</v>
      </c>
      <c r="H1355" s="21" t="s">
        <v>4768</v>
      </c>
      <c r="I1355" s="21" t="s">
        <v>4769</v>
      </c>
    </row>
    <row r="1356" ht="15.75" customHeight="1">
      <c r="A1356" s="21" t="s">
        <v>2042</v>
      </c>
      <c r="B1356" s="21">
        <v>1968.0</v>
      </c>
      <c r="C1356" s="21" t="s">
        <v>4770</v>
      </c>
      <c r="D1356" s="21">
        <v>2.0</v>
      </c>
      <c r="E1356" s="21">
        <v>0.0</v>
      </c>
      <c r="F1356" s="21">
        <v>11344.32</v>
      </c>
      <c r="G1356" s="21" t="s">
        <v>4768</v>
      </c>
      <c r="H1356" s="21" t="s">
        <v>4767</v>
      </c>
      <c r="I1356" s="21" t="s">
        <v>4783</v>
      </c>
    </row>
    <row r="1357" ht="15.75" customHeight="1">
      <c r="A1357" s="21" t="s">
        <v>2040</v>
      </c>
      <c r="B1357" s="21">
        <v>1964.0</v>
      </c>
      <c r="C1357" s="21" t="s">
        <v>4766</v>
      </c>
      <c r="D1357" s="21">
        <v>12.0</v>
      </c>
      <c r="E1357" s="21">
        <v>0.0</v>
      </c>
      <c r="F1357" s="21">
        <v>11345.52</v>
      </c>
      <c r="G1357" s="21" t="s">
        <v>4768</v>
      </c>
      <c r="H1357" s="21" t="s">
        <v>4768</v>
      </c>
      <c r="I1357" s="21" t="s">
        <v>4778</v>
      </c>
    </row>
    <row r="1358" ht="15.75" customHeight="1">
      <c r="A1358" s="21" t="s">
        <v>2038</v>
      </c>
      <c r="B1358" s="21">
        <v>1965.0</v>
      </c>
      <c r="C1358" s="21" t="s">
        <v>4770</v>
      </c>
      <c r="D1358" s="21">
        <v>29.0</v>
      </c>
      <c r="E1358" s="21">
        <v>0.0</v>
      </c>
      <c r="F1358" s="21">
        <v>11353.23</v>
      </c>
      <c r="G1358" s="21" t="s">
        <v>4768</v>
      </c>
      <c r="H1358" s="21" t="s">
        <v>4771</v>
      </c>
      <c r="I1358" s="21" t="s">
        <v>4774</v>
      </c>
    </row>
    <row r="1359" ht="15.75" customHeight="1">
      <c r="A1359" s="21" t="s">
        <v>2036</v>
      </c>
      <c r="B1359" s="21">
        <v>1965.0</v>
      </c>
      <c r="C1359" s="21" t="s">
        <v>4773</v>
      </c>
      <c r="D1359" s="21">
        <v>26.0</v>
      </c>
      <c r="E1359" s="21">
        <v>0.0</v>
      </c>
      <c r="F1359" s="21">
        <v>11356.66</v>
      </c>
      <c r="G1359" s="21" t="s">
        <v>4768</v>
      </c>
      <c r="H1359" s="21" t="s">
        <v>4768</v>
      </c>
      <c r="I1359" s="21" t="s">
        <v>4774</v>
      </c>
    </row>
    <row r="1360" ht="15.75" customHeight="1">
      <c r="A1360" s="21" t="s">
        <v>2034</v>
      </c>
      <c r="B1360" s="21">
        <v>1964.0</v>
      </c>
      <c r="C1360" s="21" t="s">
        <v>4766</v>
      </c>
      <c r="D1360" s="21">
        <v>4.0</v>
      </c>
      <c r="E1360" s="21">
        <v>0.0</v>
      </c>
      <c r="F1360" s="21">
        <v>11362.76</v>
      </c>
      <c r="G1360" s="21" t="s">
        <v>4768</v>
      </c>
      <c r="H1360" s="21" t="s">
        <v>4771</v>
      </c>
      <c r="I1360" s="21" t="s">
        <v>4778</v>
      </c>
    </row>
    <row r="1361" ht="15.75" customHeight="1">
      <c r="A1361" s="21" t="s">
        <v>2032</v>
      </c>
      <c r="B1361" s="21">
        <v>1964.0</v>
      </c>
      <c r="C1361" s="21" t="s">
        <v>4766</v>
      </c>
      <c r="D1361" s="21">
        <v>3.0</v>
      </c>
      <c r="E1361" s="21">
        <v>0.0</v>
      </c>
      <c r="F1361" s="21">
        <v>11363.28</v>
      </c>
      <c r="G1361" s="21" t="s">
        <v>4768</v>
      </c>
      <c r="H1361" s="21" t="s">
        <v>4771</v>
      </c>
      <c r="I1361" s="21" t="s">
        <v>4769</v>
      </c>
    </row>
    <row r="1362" ht="15.75" customHeight="1">
      <c r="A1362" s="21" t="s">
        <v>2030</v>
      </c>
      <c r="B1362" s="21">
        <v>1964.0</v>
      </c>
      <c r="C1362" s="21" t="s">
        <v>4775</v>
      </c>
      <c r="D1362" s="21">
        <v>13.0</v>
      </c>
      <c r="E1362" s="21">
        <v>0.0</v>
      </c>
      <c r="F1362" s="21">
        <v>11365.95</v>
      </c>
      <c r="G1362" s="21" t="s">
        <v>4768</v>
      </c>
      <c r="H1362" s="21" t="s">
        <v>4767</v>
      </c>
      <c r="I1362" s="21" t="s">
        <v>4778</v>
      </c>
    </row>
    <row r="1363" ht="15.75" customHeight="1">
      <c r="A1363" s="21" t="s">
        <v>2028</v>
      </c>
      <c r="B1363" s="21">
        <v>1979.0</v>
      </c>
      <c r="C1363" s="21" t="s">
        <v>4772</v>
      </c>
      <c r="D1363" s="21">
        <v>7.0</v>
      </c>
      <c r="E1363" s="21">
        <v>2.0</v>
      </c>
      <c r="F1363" s="21">
        <v>11369.39</v>
      </c>
      <c r="G1363" s="21" t="s">
        <v>4768</v>
      </c>
      <c r="H1363" s="21" t="s">
        <v>4771</v>
      </c>
      <c r="I1363" s="21" t="s">
        <v>4790</v>
      </c>
    </row>
    <row r="1364" ht="15.75" customHeight="1">
      <c r="A1364" s="21" t="s">
        <v>2026</v>
      </c>
      <c r="B1364" s="21">
        <v>1972.0</v>
      </c>
      <c r="C1364" s="21" t="s">
        <v>4775</v>
      </c>
      <c r="D1364" s="21">
        <v>6.0</v>
      </c>
      <c r="E1364" s="21">
        <v>0.0</v>
      </c>
      <c r="F1364" s="21">
        <v>11378.57</v>
      </c>
      <c r="G1364" s="21" t="s">
        <v>4768</v>
      </c>
      <c r="H1364" s="21" t="s">
        <v>4767</v>
      </c>
      <c r="I1364" s="21" t="s">
        <v>4783</v>
      </c>
    </row>
    <row r="1365" ht="15.75" customHeight="1">
      <c r="A1365" s="21" t="s">
        <v>2024</v>
      </c>
      <c r="B1365" s="21">
        <v>1964.0</v>
      </c>
      <c r="C1365" s="21" t="s">
        <v>4772</v>
      </c>
      <c r="D1365" s="21">
        <v>13.0</v>
      </c>
      <c r="E1365" s="21">
        <v>0.0</v>
      </c>
      <c r="F1365" s="21">
        <v>11381.33</v>
      </c>
      <c r="G1365" s="21" t="s">
        <v>4768</v>
      </c>
      <c r="H1365" s="21" t="s">
        <v>4767</v>
      </c>
      <c r="I1365" s="21" t="s">
        <v>4769</v>
      </c>
    </row>
    <row r="1366" ht="15.75" customHeight="1">
      <c r="A1366" s="21" t="s">
        <v>2022</v>
      </c>
      <c r="B1366" s="21">
        <v>1997.0</v>
      </c>
      <c r="C1366" s="21" t="s">
        <v>4766</v>
      </c>
      <c r="D1366" s="21">
        <v>28.0</v>
      </c>
      <c r="E1366" s="21">
        <v>0.0</v>
      </c>
      <c r="F1366" s="21">
        <v>11388.27</v>
      </c>
      <c r="G1366" s="21" t="s">
        <v>4768</v>
      </c>
      <c r="H1366" s="21" t="s">
        <v>4767</v>
      </c>
      <c r="I1366" s="21" t="s">
        <v>4790</v>
      </c>
    </row>
    <row r="1367" ht="15.75" customHeight="1">
      <c r="A1367" s="21" t="s">
        <v>2020</v>
      </c>
      <c r="B1367" s="21">
        <v>1967.0</v>
      </c>
      <c r="C1367" s="21" t="s">
        <v>4775</v>
      </c>
      <c r="D1367" s="21">
        <v>19.0</v>
      </c>
      <c r="E1367" s="21">
        <v>1.0</v>
      </c>
      <c r="F1367" s="21">
        <v>11394.07</v>
      </c>
      <c r="G1367" s="21" t="s">
        <v>4768</v>
      </c>
      <c r="H1367" s="21" t="s">
        <v>4771</v>
      </c>
      <c r="I1367" s="21" t="s">
        <v>4782</v>
      </c>
    </row>
    <row r="1368" ht="15.75" customHeight="1">
      <c r="A1368" s="21" t="s">
        <v>2018</v>
      </c>
      <c r="B1368" s="21">
        <v>1970.0</v>
      </c>
      <c r="C1368" s="21" t="s">
        <v>4777</v>
      </c>
      <c r="D1368" s="21">
        <v>2.0</v>
      </c>
      <c r="E1368" s="21">
        <v>2.0</v>
      </c>
      <c r="F1368" s="21">
        <v>11396.9</v>
      </c>
      <c r="G1368" s="21" t="s">
        <v>4768</v>
      </c>
      <c r="H1368" s="21" t="s">
        <v>4768</v>
      </c>
      <c r="I1368" s="21" t="s">
        <v>4784</v>
      </c>
    </row>
    <row r="1369" ht="15.75" customHeight="1">
      <c r="A1369" s="21" t="s">
        <v>2016</v>
      </c>
      <c r="B1369" s="21">
        <v>1970.0</v>
      </c>
      <c r="C1369" s="21" t="s">
        <v>4777</v>
      </c>
      <c r="D1369" s="21">
        <v>7.0</v>
      </c>
      <c r="E1369" s="21">
        <v>3.0</v>
      </c>
      <c r="F1369" s="21">
        <v>11411.69</v>
      </c>
      <c r="G1369" s="21" t="s">
        <v>4768</v>
      </c>
      <c r="H1369" s="21" t="s">
        <v>4767</v>
      </c>
      <c r="I1369" s="21" t="s">
        <v>4778</v>
      </c>
    </row>
    <row r="1370" ht="15.75" customHeight="1">
      <c r="A1370" s="21" t="s">
        <v>2014</v>
      </c>
      <c r="B1370" s="21">
        <v>1983.0</v>
      </c>
      <c r="C1370" s="21" t="s">
        <v>4777</v>
      </c>
      <c r="D1370" s="21">
        <v>23.0</v>
      </c>
      <c r="E1370" s="21">
        <v>3.0</v>
      </c>
      <c r="F1370" s="21">
        <v>11412.02</v>
      </c>
      <c r="G1370" s="21" t="s">
        <v>4768</v>
      </c>
      <c r="H1370" s="21" t="s">
        <v>4771</v>
      </c>
      <c r="I1370" s="21" t="s">
        <v>4787</v>
      </c>
    </row>
    <row r="1371" ht="15.75" customHeight="1">
      <c r="A1371" s="21" t="s">
        <v>2012</v>
      </c>
      <c r="B1371" s="21">
        <v>1985.0</v>
      </c>
      <c r="C1371" s="21" t="s">
        <v>4772</v>
      </c>
      <c r="D1371" s="21">
        <v>9.0</v>
      </c>
      <c r="E1371" s="21">
        <v>3.0</v>
      </c>
      <c r="F1371" s="21">
        <v>11419.49</v>
      </c>
      <c r="G1371" s="21" t="s">
        <v>4768</v>
      </c>
      <c r="H1371" s="21" t="s">
        <v>4771</v>
      </c>
      <c r="I1371" s="21" t="s">
        <v>4774</v>
      </c>
    </row>
    <row r="1372" ht="15.75" customHeight="1">
      <c r="A1372" s="21" t="s">
        <v>2010</v>
      </c>
      <c r="B1372" s="21">
        <v>1980.0</v>
      </c>
      <c r="C1372" s="21" t="s">
        <v>4766</v>
      </c>
      <c r="D1372" s="21">
        <v>17.0</v>
      </c>
      <c r="E1372" s="21">
        <v>2.0</v>
      </c>
      <c r="F1372" s="21">
        <v>11435.74</v>
      </c>
      <c r="G1372" s="21" t="s">
        <v>4768</v>
      </c>
      <c r="H1372" s="21" t="s">
        <v>4768</v>
      </c>
      <c r="I1372" s="21" t="s">
        <v>4787</v>
      </c>
    </row>
    <row r="1373" ht="15.75" customHeight="1">
      <c r="A1373" s="21" t="s">
        <v>2008</v>
      </c>
      <c r="B1373" s="21">
        <v>1971.0</v>
      </c>
      <c r="C1373" s="21" t="s">
        <v>4773</v>
      </c>
      <c r="D1373" s="21">
        <v>12.0</v>
      </c>
      <c r="E1373" s="21">
        <v>3.0</v>
      </c>
      <c r="F1373" s="21">
        <v>11436.74</v>
      </c>
      <c r="G1373" s="21" t="s">
        <v>4768</v>
      </c>
      <c r="H1373" s="21" t="s">
        <v>4768</v>
      </c>
      <c r="I1373" s="21" t="s">
        <v>4774</v>
      </c>
    </row>
    <row r="1374" ht="15.75" customHeight="1">
      <c r="A1374" s="21" t="s">
        <v>2006</v>
      </c>
      <c r="B1374" s="21">
        <v>1966.0</v>
      </c>
      <c r="C1374" s="21" t="s">
        <v>4772</v>
      </c>
      <c r="D1374" s="21">
        <v>14.0</v>
      </c>
      <c r="E1374" s="21">
        <v>0.0</v>
      </c>
      <c r="F1374" s="21">
        <v>11454.02</v>
      </c>
      <c r="G1374" s="21" t="s">
        <v>4768</v>
      </c>
      <c r="H1374" s="21" t="s">
        <v>4771</v>
      </c>
      <c r="I1374" s="21" t="s">
        <v>4774</v>
      </c>
    </row>
    <row r="1375" ht="15.75" customHeight="1">
      <c r="A1375" s="21" t="s">
        <v>2004</v>
      </c>
      <c r="B1375" s="21">
        <v>1965.0</v>
      </c>
      <c r="C1375" s="21" t="s">
        <v>4772</v>
      </c>
      <c r="D1375" s="21">
        <v>23.0</v>
      </c>
      <c r="E1375" s="21">
        <v>0.0</v>
      </c>
      <c r="F1375" s="21">
        <v>11455.28</v>
      </c>
      <c r="G1375" s="21" t="s">
        <v>4768</v>
      </c>
      <c r="H1375" s="21" t="s">
        <v>4767</v>
      </c>
      <c r="I1375" s="21" t="s">
        <v>4778</v>
      </c>
    </row>
    <row r="1376" ht="15.75" customHeight="1">
      <c r="A1376" s="21" t="s">
        <v>2002</v>
      </c>
      <c r="B1376" s="21">
        <v>1966.0</v>
      </c>
      <c r="C1376" s="21" t="s">
        <v>4773</v>
      </c>
      <c r="D1376" s="21">
        <v>7.0</v>
      </c>
      <c r="E1376" s="21">
        <v>0.0</v>
      </c>
      <c r="F1376" s="21">
        <v>11478.14</v>
      </c>
      <c r="G1376" s="21" t="s">
        <v>4768</v>
      </c>
      <c r="H1376" s="21" t="s">
        <v>4767</v>
      </c>
      <c r="I1376" s="21" t="s">
        <v>4783</v>
      </c>
    </row>
    <row r="1377" ht="15.75" customHeight="1">
      <c r="A1377" s="21" t="s">
        <v>2000</v>
      </c>
      <c r="B1377" s="21">
        <v>2004.0</v>
      </c>
      <c r="C1377" s="21" t="s">
        <v>4773</v>
      </c>
      <c r="D1377" s="21">
        <v>10.0</v>
      </c>
      <c r="E1377" s="21">
        <v>0.0</v>
      </c>
      <c r="F1377" s="21">
        <v>11482.63</v>
      </c>
      <c r="G1377" s="21" t="s">
        <v>4768</v>
      </c>
      <c r="H1377" s="21" t="s">
        <v>4767</v>
      </c>
      <c r="I1377" s="21" t="s">
        <v>4769</v>
      </c>
    </row>
    <row r="1378" ht="15.75" customHeight="1">
      <c r="A1378" s="21" t="s">
        <v>1998</v>
      </c>
      <c r="B1378" s="21">
        <v>1970.0</v>
      </c>
      <c r="C1378" s="21" t="s">
        <v>4777</v>
      </c>
      <c r="D1378" s="21">
        <v>13.0</v>
      </c>
      <c r="E1378" s="21">
        <v>3.0</v>
      </c>
      <c r="F1378" s="21">
        <v>11488.32</v>
      </c>
      <c r="G1378" s="21" t="s">
        <v>4768</v>
      </c>
      <c r="H1378" s="21" t="s">
        <v>4771</v>
      </c>
      <c r="I1378" s="21" t="s">
        <v>4786</v>
      </c>
    </row>
    <row r="1379" ht="15.75" customHeight="1">
      <c r="A1379" s="21" t="s">
        <v>1996</v>
      </c>
      <c r="B1379" s="21">
        <v>1983.0</v>
      </c>
      <c r="C1379" s="21" t="s">
        <v>4772</v>
      </c>
      <c r="D1379" s="21">
        <v>7.0</v>
      </c>
      <c r="E1379" s="21">
        <v>3.0</v>
      </c>
      <c r="F1379" s="21">
        <v>11492.46</v>
      </c>
      <c r="G1379" s="21" t="s">
        <v>4768</v>
      </c>
      <c r="H1379" s="21" t="s">
        <v>4768</v>
      </c>
      <c r="I1379" s="21" t="s">
        <v>4790</v>
      </c>
    </row>
    <row r="1380" ht="15.75" customHeight="1">
      <c r="A1380" s="21" t="s">
        <v>1994</v>
      </c>
      <c r="B1380" s="21">
        <v>1969.0</v>
      </c>
      <c r="C1380" s="21" t="s">
        <v>4776</v>
      </c>
      <c r="D1380" s="21">
        <v>11.0</v>
      </c>
      <c r="E1380" s="21">
        <v>0.0</v>
      </c>
      <c r="F1380" s="21">
        <v>11497.69</v>
      </c>
      <c r="G1380" s="21" t="s">
        <v>4768</v>
      </c>
      <c r="H1380" s="21" t="s">
        <v>4771</v>
      </c>
      <c r="I1380" s="21" t="s">
        <v>4774</v>
      </c>
    </row>
    <row r="1381" ht="15.75" customHeight="1">
      <c r="A1381" s="21" t="s">
        <v>1992</v>
      </c>
      <c r="B1381" s="21">
        <v>1989.0</v>
      </c>
      <c r="C1381" s="21" t="s">
        <v>4777</v>
      </c>
      <c r="D1381" s="21">
        <v>6.0</v>
      </c>
      <c r="E1381" s="21">
        <v>3.0</v>
      </c>
      <c r="F1381" s="21">
        <v>11511.61</v>
      </c>
      <c r="G1381" s="21" t="s">
        <v>4768</v>
      </c>
      <c r="H1381" s="21" t="s">
        <v>4768</v>
      </c>
      <c r="I1381" s="21" t="s">
        <v>4790</v>
      </c>
    </row>
    <row r="1382" ht="15.75" customHeight="1">
      <c r="A1382" s="21" t="s">
        <v>1990</v>
      </c>
      <c r="B1382" s="21">
        <v>1968.0</v>
      </c>
      <c r="C1382" s="21" t="s">
        <v>4772</v>
      </c>
      <c r="D1382" s="21">
        <v>24.0</v>
      </c>
      <c r="E1382" s="21">
        <v>1.0</v>
      </c>
      <c r="F1382" s="21">
        <v>11512.41</v>
      </c>
      <c r="G1382" s="21" t="s">
        <v>4768</v>
      </c>
      <c r="H1382" s="21" t="s">
        <v>4771</v>
      </c>
      <c r="I1382" s="21" t="s">
        <v>4784</v>
      </c>
    </row>
    <row r="1383" ht="15.75" customHeight="1">
      <c r="A1383" s="21" t="s">
        <v>1988</v>
      </c>
      <c r="B1383" s="21">
        <v>1971.0</v>
      </c>
      <c r="C1383" s="21" t="s">
        <v>4775</v>
      </c>
      <c r="D1383" s="21">
        <v>19.0</v>
      </c>
      <c r="E1383" s="21">
        <v>4.0</v>
      </c>
      <c r="F1383" s="21">
        <v>11520.1</v>
      </c>
      <c r="G1383" s="21" t="s">
        <v>4768</v>
      </c>
      <c r="H1383" s="21" t="s">
        <v>4771</v>
      </c>
      <c r="I1383" s="21" t="s">
        <v>4774</v>
      </c>
    </row>
    <row r="1384" ht="15.75" customHeight="1">
      <c r="A1384" s="21" t="s">
        <v>1986</v>
      </c>
      <c r="B1384" s="21">
        <v>1988.0</v>
      </c>
      <c r="C1384" s="21" t="s">
        <v>4772</v>
      </c>
      <c r="D1384" s="21">
        <v>12.0</v>
      </c>
      <c r="E1384" s="21">
        <v>3.0</v>
      </c>
      <c r="F1384" s="21">
        <v>11524.25</v>
      </c>
      <c r="G1384" s="21" t="s">
        <v>4768</v>
      </c>
      <c r="H1384" s="21" t="s">
        <v>4771</v>
      </c>
      <c r="I1384" s="21" t="s">
        <v>4790</v>
      </c>
    </row>
    <row r="1385" ht="15.75" customHeight="1">
      <c r="A1385" s="21" t="s">
        <v>1984</v>
      </c>
      <c r="B1385" s="21">
        <v>1970.0</v>
      </c>
      <c r="C1385" s="21" t="s">
        <v>4766</v>
      </c>
      <c r="D1385" s="21">
        <v>23.0</v>
      </c>
      <c r="E1385" s="21">
        <v>0.0</v>
      </c>
      <c r="F1385" s="21">
        <v>11530.12</v>
      </c>
      <c r="G1385" s="21" t="s">
        <v>4768</v>
      </c>
      <c r="H1385" s="21" t="s">
        <v>4771</v>
      </c>
      <c r="I1385" s="21" t="s">
        <v>4774</v>
      </c>
    </row>
    <row r="1386" ht="15.75" customHeight="1">
      <c r="A1386" s="21" t="s">
        <v>1982</v>
      </c>
      <c r="B1386" s="21">
        <v>1965.0</v>
      </c>
      <c r="C1386" s="21" t="s">
        <v>4777</v>
      </c>
      <c r="D1386" s="21">
        <v>3.0</v>
      </c>
      <c r="E1386" s="21">
        <v>0.0</v>
      </c>
      <c r="F1386" s="21">
        <v>11534.87</v>
      </c>
      <c r="G1386" s="21" t="s">
        <v>4768</v>
      </c>
      <c r="H1386" s="21" t="s">
        <v>4771</v>
      </c>
      <c r="I1386" s="21" t="s">
        <v>4788</v>
      </c>
    </row>
    <row r="1387" ht="15.75" customHeight="1">
      <c r="A1387" s="21" t="s">
        <v>1980</v>
      </c>
      <c r="B1387" s="21">
        <v>1968.0</v>
      </c>
      <c r="C1387" s="21" t="s">
        <v>4770</v>
      </c>
      <c r="D1387" s="21">
        <v>14.0</v>
      </c>
      <c r="E1387" s="21">
        <v>2.0</v>
      </c>
      <c r="F1387" s="21">
        <v>11538.42</v>
      </c>
      <c r="G1387" s="21" t="s">
        <v>4768</v>
      </c>
      <c r="H1387" s="21" t="s">
        <v>4771</v>
      </c>
      <c r="I1387" s="21" t="s">
        <v>4778</v>
      </c>
    </row>
    <row r="1388" ht="15.75" customHeight="1">
      <c r="A1388" s="21" t="s">
        <v>1978</v>
      </c>
      <c r="B1388" s="21">
        <v>1971.0</v>
      </c>
      <c r="C1388" s="21" t="s">
        <v>4775</v>
      </c>
      <c r="D1388" s="21">
        <v>1.0</v>
      </c>
      <c r="E1388" s="21">
        <v>0.0</v>
      </c>
      <c r="F1388" s="21">
        <v>11540.25</v>
      </c>
      <c r="G1388" s="21" t="s">
        <v>4768</v>
      </c>
      <c r="H1388" s="21" t="s">
        <v>4771</v>
      </c>
      <c r="I1388" s="21" t="s">
        <v>4774</v>
      </c>
    </row>
    <row r="1389" ht="15.75" customHeight="1">
      <c r="A1389" s="21" t="s">
        <v>1976</v>
      </c>
      <c r="B1389" s="21">
        <v>1973.0</v>
      </c>
      <c r="C1389" s="21" t="s">
        <v>4766</v>
      </c>
      <c r="D1389" s="21">
        <v>23.0</v>
      </c>
      <c r="E1389" s="21">
        <v>5.0</v>
      </c>
      <c r="F1389" s="21">
        <v>11552.9</v>
      </c>
      <c r="G1389" s="21" t="s">
        <v>4768</v>
      </c>
      <c r="H1389" s="21" t="s">
        <v>4767</v>
      </c>
      <c r="I1389" s="21" t="s">
        <v>4778</v>
      </c>
    </row>
    <row r="1390" ht="15.75" customHeight="1">
      <c r="A1390" s="21" t="s">
        <v>1974</v>
      </c>
      <c r="B1390" s="21">
        <v>1965.0</v>
      </c>
      <c r="C1390" s="21" t="s">
        <v>4777</v>
      </c>
      <c r="D1390" s="21">
        <v>27.0</v>
      </c>
      <c r="E1390" s="21">
        <v>1.0</v>
      </c>
      <c r="F1390" s="21">
        <v>11554.22</v>
      </c>
      <c r="G1390" s="21" t="s">
        <v>4768</v>
      </c>
      <c r="H1390" s="21" t="s">
        <v>4771</v>
      </c>
      <c r="I1390" s="21" t="s">
        <v>4769</v>
      </c>
    </row>
    <row r="1391" ht="15.75" customHeight="1">
      <c r="A1391" s="21" t="s">
        <v>1972</v>
      </c>
      <c r="B1391" s="21">
        <v>1965.0</v>
      </c>
      <c r="C1391" s="21" t="s">
        <v>4775</v>
      </c>
      <c r="D1391" s="21">
        <v>25.0</v>
      </c>
      <c r="E1391" s="21">
        <v>0.0</v>
      </c>
      <c r="F1391" s="21">
        <v>11566.3</v>
      </c>
      <c r="G1391" s="21" t="s">
        <v>4768</v>
      </c>
      <c r="H1391" s="21" t="s">
        <v>4768</v>
      </c>
      <c r="I1391" s="21" t="s">
        <v>4781</v>
      </c>
    </row>
    <row r="1392" ht="15.75" customHeight="1">
      <c r="A1392" s="21" t="s">
        <v>1970</v>
      </c>
      <c r="B1392" s="21">
        <v>1965.0</v>
      </c>
      <c r="C1392" s="21" t="s">
        <v>4770</v>
      </c>
      <c r="D1392" s="21">
        <v>6.0</v>
      </c>
      <c r="E1392" s="21">
        <v>1.0</v>
      </c>
      <c r="F1392" s="21">
        <v>11576.13</v>
      </c>
      <c r="G1392" s="21" t="s">
        <v>4768</v>
      </c>
      <c r="H1392" s="21" t="s">
        <v>4768</v>
      </c>
      <c r="I1392" s="21" t="s">
        <v>4778</v>
      </c>
    </row>
    <row r="1393" ht="15.75" customHeight="1">
      <c r="A1393" s="21" t="s">
        <v>1968</v>
      </c>
      <c r="B1393" s="21">
        <v>1964.0</v>
      </c>
      <c r="C1393" s="21" t="s">
        <v>4772</v>
      </c>
      <c r="D1393" s="21">
        <v>20.0</v>
      </c>
      <c r="E1393" s="21">
        <v>0.0</v>
      </c>
      <c r="F1393" s="21">
        <v>11602.75</v>
      </c>
      <c r="G1393" s="21" t="s">
        <v>4768</v>
      </c>
      <c r="H1393" s="21" t="s">
        <v>4771</v>
      </c>
      <c r="I1393" s="21" t="s">
        <v>4789</v>
      </c>
    </row>
    <row r="1394" ht="15.75" customHeight="1">
      <c r="A1394" s="21" t="s">
        <v>1966</v>
      </c>
      <c r="B1394" s="21">
        <v>1986.0</v>
      </c>
      <c r="C1394" s="21" t="s">
        <v>4766</v>
      </c>
      <c r="D1394" s="21">
        <v>17.0</v>
      </c>
      <c r="E1394" s="21">
        <v>3.0</v>
      </c>
      <c r="F1394" s="21">
        <v>11625.11</v>
      </c>
      <c r="G1394" s="21" t="s">
        <v>4768</v>
      </c>
      <c r="H1394" s="21" t="s">
        <v>4768</v>
      </c>
      <c r="I1394" s="21" t="s">
        <v>4791</v>
      </c>
    </row>
    <row r="1395" ht="15.75" customHeight="1">
      <c r="A1395" s="21" t="s">
        <v>1964</v>
      </c>
      <c r="B1395" s="21">
        <v>1966.0</v>
      </c>
      <c r="C1395" s="21" t="s">
        <v>4777</v>
      </c>
      <c r="D1395" s="21">
        <v>4.0</v>
      </c>
      <c r="E1395" s="21">
        <v>0.0</v>
      </c>
      <c r="F1395" s="21">
        <v>11657.72</v>
      </c>
      <c r="G1395" s="21" t="s">
        <v>4768</v>
      </c>
      <c r="H1395" s="21" t="s">
        <v>4767</v>
      </c>
      <c r="I1395" s="21" t="s">
        <v>4784</v>
      </c>
    </row>
    <row r="1396" ht="15.75" customHeight="1">
      <c r="A1396" s="21" t="s">
        <v>1962</v>
      </c>
      <c r="B1396" s="21">
        <v>1994.0</v>
      </c>
      <c r="C1396" s="21" t="s">
        <v>4766</v>
      </c>
      <c r="D1396" s="21">
        <v>20.0</v>
      </c>
      <c r="E1396" s="21">
        <v>0.0</v>
      </c>
      <c r="F1396" s="21">
        <v>11657.81</v>
      </c>
      <c r="G1396" s="21" t="s">
        <v>4768</v>
      </c>
      <c r="H1396" s="21" t="s">
        <v>4767</v>
      </c>
      <c r="I1396" s="21" t="s">
        <v>4785</v>
      </c>
    </row>
    <row r="1397" ht="15.75" customHeight="1">
      <c r="A1397" s="21" t="s">
        <v>1960</v>
      </c>
      <c r="B1397" s="21">
        <v>1966.0</v>
      </c>
      <c r="C1397" s="21" t="s">
        <v>4766</v>
      </c>
      <c r="D1397" s="21">
        <v>6.0</v>
      </c>
      <c r="E1397" s="21">
        <v>0.0</v>
      </c>
      <c r="F1397" s="21">
        <v>11658.12</v>
      </c>
      <c r="G1397" s="21" t="s">
        <v>4768</v>
      </c>
      <c r="H1397" s="21" t="s">
        <v>4771</v>
      </c>
      <c r="I1397" s="21" t="s">
        <v>4784</v>
      </c>
    </row>
    <row r="1398" ht="15.75" customHeight="1">
      <c r="A1398" s="21" t="s">
        <v>1958</v>
      </c>
      <c r="B1398" s="21">
        <v>1966.0</v>
      </c>
      <c r="C1398" s="21" t="s">
        <v>4776</v>
      </c>
      <c r="D1398" s="21">
        <v>23.0</v>
      </c>
      <c r="E1398" s="21">
        <v>0.0</v>
      </c>
      <c r="F1398" s="21">
        <v>11658.38</v>
      </c>
      <c r="G1398" s="21" t="s">
        <v>4768</v>
      </c>
      <c r="H1398" s="21" t="s">
        <v>4768</v>
      </c>
      <c r="I1398" s="21" t="s">
        <v>4784</v>
      </c>
    </row>
    <row r="1399" ht="15.75" customHeight="1">
      <c r="A1399" s="21" t="s">
        <v>1956</v>
      </c>
      <c r="B1399" s="21">
        <v>1966.0</v>
      </c>
      <c r="C1399" s="21" t="s">
        <v>4770</v>
      </c>
      <c r="D1399" s="21">
        <v>9.0</v>
      </c>
      <c r="E1399" s="21">
        <v>1.0</v>
      </c>
      <c r="F1399" s="21">
        <v>11674.13</v>
      </c>
      <c r="G1399" s="21" t="s">
        <v>4768</v>
      </c>
      <c r="H1399" s="21" t="s">
        <v>4771</v>
      </c>
      <c r="I1399" s="21" t="s">
        <v>4778</v>
      </c>
    </row>
    <row r="1400" ht="15.75" customHeight="1">
      <c r="A1400" s="21" t="s">
        <v>1954</v>
      </c>
      <c r="B1400" s="21">
        <v>1970.0</v>
      </c>
      <c r="C1400" s="21" t="s">
        <v>4775</v>
      </c>
      <c r="D1400" s="21">
        <v>1.0</v>
      </c>
      <c r="E1400" s="21">
        <v>0.0</v>
      </c>
      <c r="F1400" s="21">
        <v>11696.52</v>
      </c>
      <c r="G1400" s="21" t="s">
        <v>4768</v>
      </c>
      <c r="H1400" s="21" t="s">
        <v>4771</v>
      </c>
      <c r="I1400" s="21" t="s">
        <v>4787</v>
      </c>
    </row>
    <row r="1401" ht="15.75" customHeight="1">
      <c r="A1401" s="21" t="s">
        <v>1952</v>
      </c>
      <c r="B1401" s="21">
        <v>1982.0</v>
      </c>
      <c r="C1401" s="21" t="s">
        <v>4777</v>
      </c>
      <c r="D1401" s="21">
        <v>21.0</v>
      </c>
      <c r="E1401" s="21">
        <v>3.0</v>
      </c>
      <c r="F1401" s="21">
        <v>11712.97</v>
      </c>
      <c r="G1401" s="21" t="s">
        <v>4768</v>
      </c>
      <c r="H1401" s="21" t="s">
        <v>4767</v>
      </c>
      <c r="I1401" s="21" t="s">
        <v>4787</v>
      </c>
    </row>
    <row r="1402" ht="15.75" customHeight="1">
      <c r="A1402" s="21" t="s">
        <v>1950</v>
      </c>
      <c r="B1402" s="21">
        <v>1969.0</v>
      </c>
      <c r="C1402" s="21" t="s">
        <v>4777</v>
      </c>
      <c r="D1402" s="21">
        <v>12.0</v>
      </c>
      <c r="E1402" s="21">
        <v>2.0</v>
      </c>
      <c r="F1402" s="21">
        <v>11729.68</v>
      </c>
      <c r="G1402" s="21" t="s">
        <v>4768</v>
      </c>
      <c r="H1402" s="21" t="s">
        <v>4771</v>
      </c>
      <c r="I1402" s="21" t="s">
        <v>4784</v>
      </c>
    </row>
    <row r="1403" ht="15.75" customHeight="1">
      <c r="A1403" s="21" t="s">
        <v>1948</v>
      </c>
      <c r="B1403" s="21">
        <v>1984.0</v>
      </c>
      <c r="C1403" s="21" t="s">
        <v>4770</v>
      </c>
      <c r="D1403" s="21">
        <v>26.0</v>
      </c>
      <c r="E1403" s="21">
        <v>3.0</v>
      </c>
      <c r="F1403" s="21">
        <v>11730.82</v>
      </c>
      <c r="G1403" s="21" t="s">
        <v>4768</v>
      </c>
      <c r="H1403" s="21" t="s">
        <v>4768</v>
      </c>
      <c r="I1403" s="21" t="s">
        <v>4790</v>
      </c>
    </row>
    <row r="1404" ht="15.75" customHeight="1">
      <c r="A1404" s="21" t="s">
        <v>1946</v>
      </c>
      <c r="B1404" s="21">
        <v>1964.0</v>
      </c>
      <c r="C1404" s="21" t="s">
        <v>4770</v>
      </c>
      <c r="D1404" s="21">
        <v>9.0</v>
      </c>
      <c r="E1404" s="21">
        <v>0.0</v>
      </c>
      <c r="F1404" s="21">
        <v>11735.88</v>
      </c>
      <c r="G1404" s="21" t="s">
        <v>4768</v>
      </c>
      <c r="H1404" s="21" t="s">
        <v>4771</v>
      </c>
      <c r="I1404" s="21" t="s">
        <v>4774</v>
      </c>
    </row>
    <row r="1405" ht="15.75" customHeight="1">
      <c r="A1405" s="21" t="s">
        <v>1944</v>
      </c>
      <c r="B1405" s="21">
        <v>1988.0</v>
      </c>
      <c r="C1405" s="21" t="s">
        <v>4773</v>
      </c>
      <c r="D1405" s="21">
        <v>5.0</v>
      </c>
      <c r="E1405" s="21">
        <v>2.0</v>
      </c>
      <c r="F1405" s="21">
        <v>11737.85</v>
      </c>
      <c r="G1405" s="21" t="s">
        <v>4768</v>
      </c>
      <c r="H1405" s="21" t="s">
        <v>4771</v>
      </c>
      <c r="I1405" s="21" t="s">
        <v>4778</v>
      </c>
    </row>
    <row r="1406" ht="15.75" customHeight="1">
      <c r="A1406" s="21" t="s">
        <v>1942</v>
      </c>
      <c r="B1406" s="21">
        <v>1969.0</v>
      </c>
      <c r="C1406" s="21" t="s">
        <v>4770</v>
      </c>
      <c r="D1406" s="21">
        <v>12.0</v>
      </c>
      <c r="E1406" s="21">
        <v>3.0</v>
      </c>
      <c r="F1406" s="21">
        <v>11741.73</v>
      </c>
      <c r="G1406" s="21" t="s">
        <v>4768</v>
      </c>
      <c r="H1406" s="21" t="s">
        <v>4771</v>
      </c>
      <c r="I1406" s="21" t="s">
        <v>4778</v>
      </c>
    </row>
    <row r="1407" ht="15.75" customHeight="1">
      <c r="A1407" s="21" t="s">
        <v>1940</v>
      </c>
      <c r="B1407" s="21">
        <v>1963.0</v>
      </c>
      <c r="C1407" s="21" t="s">
        <v>4772</v>
      </c>
      <c r="D1407" s="21">
        <v>9.0</v>
      </c>
      <c r="E1407" s="21">
        <v>0.0</v>
      </c>
      <c r="F1407" s="21">
        <v>11743.3</v>
      </c>
      <c r="G1407" s="21" t="s">
        <v>4768</v>
      </c>
      <c r="H1407" s="21" t="s">
        <v>4768</v>
      </c>
      <c r="I1407" s="21" t="s">
        <v>4769</v>
      </c>
    </row>
    <row r="1408" ht="15.75" customHeight="1">
      <c r="A1408" s="21" t="s">
        <v>1938</v>
      </c>
      <c r="B1408" s="21">
        <v>1964.0</v>
      </c>
      <c r="C1408" s="21" t="s">
        <v>4775</v>
      </c>
      <c r="D1408" s="21">
        <v>2.0</v>
      </c>
      <c r="E1408" s="21">
        <v>0.0</v>
      </c>
      <c r="F1408" s="21">
        <v>11743.93</v>
      </c>
      <c r="G1408" s="21" t="s">
        <v>4768</v>
      </c>
      <c r="H1408" s="21" t="s">
        <v>4771</v>
      </c>
      <c r="I1408" s="21" t="s">
        <v>4774</v>
      </c>
    </row>
    <row r="1409" ht="15.75" customHeight="1">
      <c r="A1409" s="21" t="s">
        <v>1936</v>
      </c>
      <c r="B1409" s="21">
        <v>1979.0</v>
      </c>
      <c r="C1409" s="21" t="s">
        <v>4770</v>
      </c>
      <c r="D1409" s="21">
        <v>6.0</v>
      </c>
      <c r="E1409" s="21">
        <v>2.0</v>
      </c>
      <c r="F1409" s="21">
        <v>11752.68</v>
      </c>
      <c r="G1409" s="21" t="s">
        <v>4768</v>
      </c>
      <c r="H1409" s="21" t="s">
        <v>4771</v>
      </c>
      <c r="I1409" s="21" t="s">
        <v>4790</v>
      </c>
    </row>
    <row r="1410" ht="15.75" customHeight="1">
      <c r="A1410" s="21" t="s">
        <v>1934</v>
      </c>
      <c r="B1410" s="21">
        <v>1966.0</v>
      </c>
      <c r="C1410" s="21" t="s">
        <v>4766</v>
      </c>
      <c r="D1410" s="21">
        <v>25.0</v>
      </c>
      <c r="E1410" s="21">
        <v>1.0</v>
      </c>
      <c r="F1410" s="21">
        <v>11763.0</v>
      </c>
      <c r="G1410" s="21" t="s">
        <v>4768</v>
      </c>
      <c r="H1410" s="21" t="s">
        <v>4768</v>
      </c>
      <c r="I1410" s="21" t="s">
        <v>4781</v>
      </c>
    </row>
    <row r="1411" ht="15.75" customHeight="1">
      <c r="A1411" s="21" t="s">
        <v>1932</v>
      </c>
      <c r="B1411" s="21">
        <v>1982.0</v>
      </c>
      <c r="C1411" s="21" t="s">
        <v>4770</v>
      </c>
      <c r="D1411" s="21">
        <v>20.0</v>
      </c>
      <c r="E1411" s="21">
        <v>3.0</v>
      </c>
      <c r="F1411" s="21">
        <v>11773.06</v>
      </c>
      <c r="G1411" s="21" t="s">
        <v>4768</v>
      </c>
      <c r="H1411" s="21" t="s">
        <v>4768</v>
      </c>
      <c r="I1411" s="21" t="s">
        <v>4790</v>
      </c>
    </row>
    <row r="1412" ht="15.75" customHeight="1">
      <c r="A1412" s="21" t="s">
        <v>1930</v>
      </c>
      <c r="B1412" s="21">
        <v>1965.0</v>
      </c>
      <c r="C1412" s="21" t="s">
        <v>4777</v>
      </c>
      <c r="D1412" s="21">
        <v>3.0</v>
      </c>
      <c r="E1412" s="21">
        <v>0.0</v>
      </c>
      <c r="F1412" s="21">
        <v>11830.61</v>
      </c>
      <c r="G1412" s="21" t="s">
        <v>4768</v>
      </c>
      <c r="H1412" s="21" t="s">
        <v>4771</v>
      </c>
      <c r="I1412" s="21" t="s">
        <v>4774</v>
      </c>
    </row>
    <row r="1413" ht="15.75" customHeight="1">
      <c r="A1413" s="21" t="s">
        <v>1928</v>
      </c>
      <c r="B1413" s="21">
        <v>1964.0</v>
      </c>
      <c r="C1413" s="21" t="s">
        <v>4772</v>
      </c>
      <c r="D1413" s="21">
        <v>27.0</v>
      </c>
      <c r="E1413" s="21">
        <v>0.0</v>
      </c>
      <c r="F1413" s="21">
        <v>11833.78</v>
      </c>
      <c r="G1413" s="21" t="s">
        <v>4768</v>
      </c>
      <c r="H1413" s="21" t="s">
        <v>4768</v>
      </c>
      <c r="I1413" s="21" t="s">
        <v>4769</v>
      </c>
    </row>
    <row r="1414" ht="15.75" customHeight="1">
      <c r="A1414" s="21" t="s">
        <v>1926</v>
      </c>
      <c r="B1414" s="21">
        <v>1964.0</v>
      </c>
      <c r="C1414" s="21" t="s">
        <v>4773</v>
      </c>
      <c r="D1414" s="21">
        <v>11.0</v>
      </c>
      <c r="E1414" s="21">
        <v>0.0</v>
      </c>
      <c r="F1414" s="21">
        <v>11837.16</v>
      </c>
      <c r="G1414" s="21" t="s">
        <v>4768</v>
      </c>
      <c r="H1414" s="21" t="s">
        <v>4768</v>
      </c>
      <c r="I1414" s="21" t="s">
        <v>4778</v>
      </c>
    </row>
    <row r="1415" ht="15.75" customHeight="1">
      <c r="A1415" s="21" t="s">
        <v>1924</v>
      </c>
      <c r="B1415" s="21">
        <v>1965.0</v>
      </c>
      <c r="C1415" s="21" t="s">
        <v>4773</v>
      </c>
      <c r="D1415" s="21">
        <v>25.0</v>
      </c>
      <c r="E1415" s="21">
        <v>0.0</v>
      </c>
      <c r="F1415" s="21">
        <v>11840.78</v>
      </c>
      <c r="G1415" s="21" t="s">
        <v>4768</v>
      </c>
      <c r="H1415" s="21" t="s">
        <v>4767</v>
      </c>
      <c r="I1415" s="21" t="s">
        <v>4774</v>
      </c>
    </row>
    <row r="1416" ht="15.75" customHeight="1">
      <c r="A1416" s="21" t="s">
        <v>1922</v>
      </c>
      <c r="B1416" s="21">
        <v>1964.0</v>
      </c>
      <c r="C1416" s="21" t="s">
        <v>4766</v>
      </c>
      <c r="D1416" s="21">
        <v>11.0</v>
      </c>
      <c r="E1416" s="21">
        <v>0.0</v>
      </c>
      <c r="F1416" s="21">
        <v>11842.44</v>
      </c>
      <c r="G1416" s="21" t="s">
        <v>4768</v>
      </c>
      <c r="H1416" s="21" t="s">
        <v>4767</v>
      </c>
      <c r="I1416" s="21" t="s">
        <v>4778</v>
      </c>
    </row>
    <row r="1417" ht="15.75" customHeight="1">
      <c r="A1417" s="21" t="s">
        <v>1920</v>
      </c>
      <c r="B1417" s="21">
        <v>1965.0</v>
      </c>
      <c r="C1417" s="21" t="s">
        <v>4770</v>
      </c>
      <c r="D1417" s="21">
        <v>10.0</v>
      </c>
      <c r="E1417" s="21">
        <v>0.0</v>
      </c>
      <c r="F1417" s="21">
        <v>11842.62</v>
      </c>
      <c r="G1417" s="21" t="s">
        <v>4768</v>
      </c>
      <c r="H1417" s="21" t="s">
        <v>4768</v>
      </c>
      <c r="I1417" s="21" t="s">
        <v>4774</v>
      </c>
    </row>
    <row r="1418" ht="15.75" customHeight="1">
      <c r="A1418" s="21" t="s">
        <v>1918</v>
      </c>
      <c r="B1418" s="21">
        <v>1964.0</v>
      </c>
      <c r="C1418" s="21" t="s">
        <v>4772</v>
      </c>
      <c r="D1418" s="21">
        <v>27.0</v>
      </c>
      <c r="E1418" s="21">
        <v>0.0</v>
      </c>
      <c r="F1418" s="21">
        <v>11848.14</v>
      </c>
      <c r="G1418" s="21" t="s">
        <v>4768</v>
      </c>
      <c r="H1418" s="21" t="s">
        <v>4767</v>
      </c>
      <c r="I1418" s="21" t="s">
        <v>4778</v>
      </c>
    </row>
    <row r="1419" ht="15.75" customHeight="1">
      <c r="A1419" s="21" t="s">
        <v>1916</v>
      </c>
      <c r="B1419" s="21">
        <v>1964.0</v>
      </c>
      <c r="C1419" s="21" t="s">
        <v>4773</v>
      </c>
      <c r="D1419" s="21">
        <v>29.0</v>
      </c>
      <c r="E1419" s="21">
        <v>0.0</v>
      </c>
      <c r="F1419" s="21">
        <v>11856.41</v>
      </c>
      <c r="G1419" s="21" t="s">
        <v>4768</v>
      </c>
      <c r="H1419" s="21" t="s">
        <v>4767</v>
      </c>
      <c r="I1419" s="21" t="s">
        <v>4769</v>
      </c>
    </row>
    <row r="1420" ht="15.75" customHeight="1">
      <c r="A1420" s="21" t="s">
        <v>1914</v>
      </c>
      <c r="B1420" s="21">
        <v>1974.0</v>
      </c>
      <c r="C1420" s="21" t="s">
        <v>4766</v>
      </c>
      <c r="D1420" s="21">
        <v>7.0</v>
      </c>
      <c r="E1420" s="21">
        <v>0.0</v>
      </c>
      <c r="F1420" s="21">
        <v>11858.56</v>
      </c>
      <c r="G1420" s="21" t="s">
        <v>4768</v>
      </c>
      <c r="H1420" s="21" t="s">
        <v>4768</v>
      </c>
      <c r="I1420" s="21" t="s">
        <v>4778</v>
      </c>
    </row>
    <row r="1421" ht="15.75" customHeight="1">
      <c r="A1421" s="21" t="s">
        <v>1912</v>
      </c>
      <c r="B1421" s="21">
        <v>1967.0</v>
      </c>
      <c r="C1421" s="21" t="s">
        <v>4776</v>
      </c>
      <c r="D1421" s="21">
        <v>24.0</v>
      </c>
      <c r="E1421" s="21">
        <v>1.0</v>
      </c>
      <c r="F1421" s="21">
        <v>11879.1</v>
      </c>
      <c r="G1421" s="21" t="s">
        <v>4768</v>
      </c>
      <c r="H1421" s="21" t="s">
        <v>4768</v>
      </c>
      <c r="I1421" s="21" t="s">
        <v>4784</v>
      </c>
    </row>
    <row r="1422" ht="15.75" customHeight="1">
      <c r="A1422" s="21" t="s">
        <v>1910</v>
      </c>
      <c r="B1422" s="21">
        <v>1967.0</v>
      </c>
      <c r="C1422" s="21" t="s">
        <v>4766</v>
      </c>
      <c r="D1422" s="21">
        <v>14.0</v>
      </c>
      <c r="E1422" s="21">
        <v>2.0</v>
      </c>
      <c r="F1422" s="21">
        <v>11881.36</v>
      </c>
      <c r="G1422" s="21" t="s">
        <v>4768</v>
      </c>
      <c r="H1422" s="21" t="s">
        <v>4767</v>
      </c>
      <c r="I1422" s="21" t="s">
        <v>4778</v>
      </c>
    </row>
    <row r="1423" ht="15.75" customHeight="1">
      <c r="A1423" s="21" t="s">
        <v>1908</v>
      </c>
      <c r="B1423" s="21">
        <v>1967.0</v>
      </c>
      <c r="C1423" s="21" t="s">
        <v>4777</v>
      </c>
      <c r="D1423" s="21">
        <v>29.0</v>
      </c>
      <c r="E1423" s="21">
        <v>2.0</v>
      </c>
      <c r="F1423" s="21">
        <v>11881.97</v>
      </c>
      <c r="G1423" s="21" t="s">
        <v>4768</v>
      </c>
      <c r="H1423" s="21" t="s">
        <v>4771</v>
      </c>
      <c r="I1423" s="21" t="s">
        <v>4769</v>
      </c>
    </row>
    <row r="1424" ht="15.75" customHeight="1">
      <c r="A1424" s="21" t="s">
        <v>1906</v>
      </c>
      <c r="B1424" s="21">
        <v>2004.0</v>
      </c>
      <c r="C1424" s="21" t="s">
        <v>4772</v>
      </c>
      <c r="D1424" s="21">
        <v>2.0</v>
      </c>
      <c r="E1424" s="21">
        <v>2.0</v>
      </c>
      <c r="F1424" s="21">
        <v>11884.05</v>
      </c>
      <c r="G1424" s="21" t="s">
        <v>4768</v>
      </c>
      <c r="H1424" s="21" t="s">
        <v>4768</v>
      </c>
      <c r="I1424" s="21" t="s">
        <v>4769</v>
      </c>
    </row>
    <row r="1425" ht="15.75" customHeight="1">
      <c r="A1425" s="21" t="s">
        <v>1904</v>
      </c>
      <c r="B1425" s="21">
        <v>1964.0</v>
      </c>
      <c r="C1425" s="21" t="s">
        <v>4770</v>
      </c>
      <c r="D1425" s="21">
        <v>19.0</v>
      </c>
      <c r="E1425" s="21">
        <v>0.0</v>
      </c>
      <c r="F1425" s="21">
        <v>11918.2</v>
      </c>
      <c r="G1425" s="21" t="s">
        <v>4768</v>
      </c>
      <c r="H1425" s="21" t="s">
        <v>4771</v>
      </c>
      <c r="I1425" s="21" t="s">
        <v>4787</v>
      </c>
    </row>
    <row r="1426" ht="15.75" customHeight="1">
      <c r="A1426" s="21" t="s">
        <v>1902</v>
      </c>
      <c r="B1426" s="21">
        <v>1964.0</v>
      </c>
      <c r="C1426" s="21" t="s">
        <v>4775</v>
      </c>
      <c r="D1426" s="21">
        <v>20.0</v>
      </c>
      <c r="E1426" s="21">
        <v>0.0</v>
      </c>
      <c r="F1426" s="21">
        <v>11931.13</v>
      </c>
      <c r="G1426" s="21" t="s">
        <v>4768</v>
      </c>
      <c r="H1426" s="21" t="s">
        <v>4771</v>
      </c>
      <c r="I1426" s="21" t="s">
        <v>4780</v>
      </c>
    </row>
    <row r="1427" ht="15.75" customHeight="1">
      <c r="A1427" s="21" t="s">
        <v>1900</v>
      </c>
      <c r="B1427" s="21">
        <v>1964.0</v>
      </c>
      <c r="C1427" s="21" t="s">
        <v>4776</v>
      </c>
      <c r="D1427" s="21">
        <v>2.0</v>
      </c>
      <c r="E1427" s="21">
        <v>0.0</v>
      </c>
      <c r="F1427" s="21">
        <v>11938.26</v>
      </c>
      <c r="G1427" s="21" t="s">
        <v>4768</v>
      </c>
      <c r="H1427" s="21" t="s">
        <v>4768</v>
      </c>
      <c r="I1427" s="21" t="s">
        <v>4780</v>
      </c>
    </row>
    <row r="1428" ht="15.75" customHeight="1">
      <c r="A1428" s="21" t="s">
        <v>1898</v>
      </c>
      <c r="B1428" s="21">
        <v>1991.0</v>
      </c>
      <c r="C1428" s="21" t="s">
        <v>4777</v>
      </c>
      <c r="D1428" s="21">
        <v>19.0</v>
      </c>
      <c r="E1428" s="21">
        <v>3.0</v>
      </c>
      <c r="F1428" s="21">
        <v>11941.83</v>
      </c>
      <c r="G1428" s="21" t="s">
        <v>4768</v>
      </c>
      <c r="H1428" s="21" t="s">
        <v>4771</v>
      </c>
      <c r="I1428" s="21" t="s">
        <v>4785</v>
      </c>
    </row>
    <row r="1429" ht="15.75" customHeight="1">
      <c r="A1429" s="21" t="s">
        <v>1896</v>
      </c>
      <c r="B1429" s="21">
        <v>1964.0</v>
      </c>
      <c r="C1429" s="21" t="s">
        <v>4775</v>
      </c>
      <c r="D1429" s="21">
        <v>25.0</v>
      </c>
      <c r="E1429" s="21">
        <v>0.0</v>
      </c>
      <c r="F1429" s="21">
        <v>11944.59</v>
      </c>
      <c r="G1429" s="21" t="s">
        <v>4768</v>
      </c>
      <c r="H1429" s="21" t="s">
        <v>4767</v>
      </c>
      <c r="I1429" s="21" t="s">
        <v>4781</v>
      </c>
    </row>
    <row r="1430" ht="15.75" customHeight="1">
      <c r="A1430" s="21" t="s">
        <v>1894</v>
      </c>
      <c r="B1430" s="21">
        <v>1965.0</v>
      </c>
      <c r="C1430" s="21" t="s">
        <v>4770</v>
      </c>
      <c r="D1430" s="21">
        <v>1.0</v>
      </c>
      <c r="E1430" s="21">
        <v>1.0</v>
      </c>
      <c r="F1430" s="21">
        <v>11945.13</v>
      </c>
      <c r="G1430" s="21" t="s">
        <v>4768</v>
      </c>
      <c r="H1430" s="21" t="s">
        <v>4767</v>
      </c>
      <c r="I1430" s="21" t="s">
        <v>4774</v>
      </c>
    </row>
    <row r="1431" ht="15.75" customHeight="1">
      <c r="A1431" s="21" t="s">
        <v>1892</v>
      </c>
      <c r="B1431" s="21">
        <v>1964.0</v>
      </c>
      <c r="C1431" s="21" t="s">
        <v>4773</v>
      </c>
      <c r="D1431" s="21">
        <v>29.0</v>
      </c>
      <c r="E1431" s="21">
        <v>1.0</v>
      </c>
      <c r="F1431" s="21">
        <v>11946.63</v>
      </c>
      <c r="G1431" s="21" t="s">
        <v>4768</v>
      </c>
      <c r="H1431" s="21" t="s">
        <v>4767</v>
      </c>
      <c r="I1431" s="21" t="s">
        <v>4769</v>
      </c>
    </row>
    <row r="1432" ht="15.75" customHeight="1">
      <c r="A1432" s="21" t="s">
        <v>1890</v>
      </c>
      <c r="B1432" s="21">
        <v>1967.0</v>
      </c>
      <c r="C1432" s="21" t="s">
        <v>4775</v>
      </c>
      <c r="D1432" s="21">
        <v>22.0</v>
      </c>
      <c r="E1432" s="21">
        <v>3.0</v>
      </c>
      <c r="F1432" s="21">
        <v>11987.17</v>
      </c>
      <c r="G1432" s="21" t="s">
        <v>4768</v>
      </c>
      <c r="H1432" s="21" t="s">
        <v>4768</v>
      </c>
      <c r="I1432" s="21" t="s">
        <v>4769</v>
      </c>
    </row>
    <row r="1433" ht="15.75" customHeight="1">
      <c r="A1433" s="21" t="s">
        <v>1888</v>
      </c>
      <c r="B1433" s="21">
        <v>1983.0</v>
      </c>
      <c r="C1433" s="21" t="s">
        <v>4766</v>
      </c>
      <c r="D1433" s="21">
        <v>4.0</v>
      </c>
      <c r="E1433" s="21">
        <v>3.0</v>
      </c>
      <c r="F1433" s="21">
        <v>11987.68</v>
      </c>
      <c r="G1433" s="21" t="s">
        <v>4768</v>
      </c>
      <c r="H1433" s="21" t="s">
        <v>4767</v>
      </c>
      <c r="I1433" s="21" t="s">
        <v>4790</v>
      </c>
    </row>
    <row r="1434" ht="15.75" customHeight="1">
      <c r="A1434" s="21" t="s">
        <v>1886</v>
      </c>
      <c r="B1434" s="21">
        <v>1993.0</v>
      </c>
      <c r="C1434" s="21" t="s">
        <v>4775</v>
      </c>
      <c r="D1434" s="21">
        <v>12.0</v>
      </c>
      <c r="E1434" s="21">
        <v>0.0</v>
      </c>
      <c r="F1434" s="21">
        <v>11994.89</v>
      </c>
      <c r="G1434" s="21" t="s">
        <v>4768</v>
      </c>
      <c r="H1434" s="21" t="s">
        <v>4767</v>
      </c>
      <c r="I1434" s="21" t="s">
        <v>4774</v>
      </c>
    </row>
    <row r="1435" ht="15.75" customHeight="1">
      <c r="A1435" s="21" t="s">
        <v>1884</v>
      </c>
      <c r="B1435" s="21">
        <v>1982.0</v>
      </c>
      <c r="C1435" s="21" t="s">
        <v>4777</v>
      </c>
      <c r="D1435" s="21">
        <v>17.0</v>
      </c>
      <c r="E1435" s="21">
        <v>3.0</v>
      </c>
      <c r="F1435" s="21">
        <v>12001.29</v>
      </c>
      <c r="G1435" s="21" t="s">
        <v>4768</v>
      </c>
      <c r="H1435" s="21" t="s">
        <v>4768</v>
      </c>
      <c r="I1435" s="21" t="s">
        <v>4787</v>
      </c>
    </row>
    <row r="1436" ht="15.75" customHeight="1">
      <c r="A1436" s="21" t="s">
        <v>1882</v>
      </c>
      <c r="B1436" s="21">
        <v>1965.0</v>
      </c>
      <c r="C1436" s="21" t="s">
        <v>4772</v>
      </c>
      <c r="D1436" s="21">
        <v>9.0</v>
      </c>
      <c r="E1436" s="21">
        <v>0.0</v>
      </c>
      <c r="F1436" s="21">
        <v>12029.29</v>
      </c>
      <c r="G1436" s="21" t="s">
        <v>4768</v>
      </c>
      <c r="H1436" s="21" t="s">
        <v>4767</v>
      </c>
      <c r="I1436" s="21" t="s">
        <v>4784</v>
      </c>
    </row>
    <row r="1437" ht="15.75" customHeight="1">
      <c r="A1437" s="21" t="s">
        <v>1880</v>
      </c>
      <c r="B1437" s="21">
        <v>1965.0</v>
      </c>
      <c r="C1437" s="21" t="s">
        <v>4777</v>
      </c>
      <c r="D1437" s="21">
        <v>29.0</v>
      </c>
      <c r="E1437" s="21">
        <v>1.0</v>
      </c>
      <c r="F1437" s="21">
        <v>12032.33</v>
      </c>
      <c r="G1437" s="21" t="s">
        <v>4768</v>
      </c>
      <c r="H1437" s="21" t="s">
        <v>4771</v>
      </c>
      <c r="I1437" s="21" t="s">
        <v>4778</v>
      </c>
    </row>
    <row r="1438" ht="15.75" customHeight="1">
      <c r="A1438" s="21" t="s">
        <v>1878</v>
      </c>
      <c r="B1438" s="21">
        <v>1979.0</v>
      </c>
      <c r="C1438" s="21" t="s">
        <v>4777</v>
      </c>
      <c r="D1438" s="21">
        <v>16.0</v>
      </c>
      <c r="E1438" s="21">
        <v>2.0</v>
      </c>
      <c r="F1438" s="21">
        <v>12035.18</v>
      </c>
      <c r="G1438" s="21" t="s">
        <v>4768</v>
      </c>
      <c r="H1438" s="21" t="s">
        <v>4768</v>
      </c>
      <c r="I1438" s="21" t="s">
        <v>4787</v>
      </c>
    </row>
    <row r="1439" ht="15.75" customHeight="1">
      <c r="A1439" s="21" t="s">
        <v>1876</v>
      </c>
      <c r="B1439" s="21">
        <v>1966.0</v>
      </c>
      <c r="C1439" s="21" t="s">
        <v>4770</v>
      </c>
      <c r="D1439" s="21">
        <v>24.0</v>
      </c>
      <c r="E1439" s="21">
        <v>1.0</v>
      </c>
      <c r="F1439" s="21">
        <v>12044.34</v>
      </c>
      <c r="G1439" s="21" t="s">
        <v>4768</v>
      </c>
      <c r="H1439" s="21" t="s">
        <v>4771</v>
      </c>
      <c r="I1439" s="21" t="s">
        <v>4774</v>
      </c>
    </row>
    <row r="1440" ht="15.75" customHeight="1">
      <c r="A1440" s="21" t="s">
        <v>1874</v>
      </c>
      <c r="B1440" s="21">
        <v>1986.0</v>
      </c>
      <c r="C1440" s="21" t="s">
        <v>4773</v>
      </c>
      <c r="D1440" s="21">
        <v>7.0</v>
      </c>
      <c r="E1440" s="21">
        <v>3.0</v>
      </c>
      <c r="F1440" s="21">
        <v>12048.13</v>
      </c>
      <c r="G1440" s="21" t="s">
        <v>4768</v>
      </c>
      <c r="H1440" s="21" t="s">
        <v>4767</v>
      </c>
      <c r="I1440" s="21" t="s">
        <v>4790</v>
      </c>
    </row>
    <row r="1441" ht="15.75" customHeight="1">
      <c r="A1441" s="21" t="s">
        <v>1872</v>
      </c>
      <c r="B1441" s="21">
        <v>1984.0</v>
      </c>
      <c r="C1441" s="21" t="s">
        <v>4773</v>
      </c>
      <c r="D1441" s="21">
        <v>2.0</v>
      </c>
      <c r="E1441" s="21">
        <v>3.0</v>
      </c>
      <c r="F1441" s="21">
        <v>12091.34</v>
      </c>
      <c r="G1441" s="21" t="s">
        <v>4768</v>
      </c>
      <c r="H1441" s="21" t="s">
        <v>4767</v>
      </c>
      <c r="I1441" s="21" t="s">
        <v>4791</v>
      </c>
    </row>
    <row r="1442" ht="15.75" customHeight="1">
      <c r="A1442" s="21" t="s">
        <v>1870</v>
      </c>
      <c r="B1442" s="21">
        <v>1968.0</v>
      </c>
      <c r="C1442" s="21" t="s">
        <v>4772</v>
      </c>
      <c r="D1442" s="21">
        <v>21.0</v>
      </c>
      <c r="E1442" s="21">
        <v>3.0</v>
      </c>
      <c r="F1442" s="21">
        <v>12094.48</v>
      </c>
      <c r="G1442" s="21" t="s">
        <v>4768</v>
      </c>
      <c r="H1442" s="21" t="s">
        <v>4768</v>
      </c>
      <c r="I1442" s="21" t="s">
        <v>4778</v>
      </c>
    </row>
    <row r="1443" ht="15.75" customHeight="1">
      <c r="A1443" s="21" t="s">
        <v>1868</v>
      </c>
      <c r="B1443" s="21">
        <v>1968.0</v>
      </c>
      <c r="C1443" s="21" t="s">
        <v>4775</v>
      </c>
      <c r="D1443" s="21">
        <v>9.0</v>
      </c>
      <c r="E1443" s="21">
        <v>2.0</v>
      </c>
      <c r="F1443" s="21">
        <v>12096.65</v>
      </c>
      <c r="G1443" s="21" t="s">
        <v>4768</v>
      </c>
      <c r="H1443" s="21" t="s">
        <v>4771</v>
      </c>
      <c r="I1443" s="21" t="s">
        <v>4784</v>
      </c>
    </row>
    <row r="1444" ht="15.75" customHeight="1">
      <c r="A1444" s="21" t="s">
        <v>1866</v>
      </c>
      <c r="B1444" s="21">
        <v>1968.0</v>
      </c>
      <c r="C1444" s="21" t="s">
        <v>4777</v>
      </c>
      <c r="D1444" s="21">
        <v>25.0</v>
      </c>
      <c r="E1444" s="21">
        <v>3.0</v>
      </c>
      <c r="F1444" s="21">
        <v>12105.32</v>
      </c>
      <c r="G1444" s="21" t="s">
        <v>4768</v>
      </c>
      <c r="H1444" s="21" t="s">
        <v>4768</v>
      </c>
      <c r="I1444" s="21" t="s">
        <v>4778</v>
      </c>
    </row>
    <row r="1445" ht="15.75" customHeight="1">
      <c r="A1445" s="21" t="s">
        <v>1864</v>
      </c>
      <c r="B1445" s="21">
        <v>1963.0</v>
      </c>
      <c r="C1445" s="21" t="s">
        <v>4766</v>
      </c>
      <c r="D1445" s="21">
        <v>20.0</v>
      </c>
      <c r="E1445" s="21">
        <v>0.0</v>
      </c>
      <c r="F1445" s="21">
        <v>12124.99</v>
      </c>
      <c r="G1445" s="21" t="s">
        <v>4768</v>
      </c>
      <c r="H1445" s="21" t="s">
        <v>4771</v>
      </c>
      <c r="I1445" s="21" t="s">
        <v>4774</v>
      </c>
    </row>
    <row r="1446" ht="15.75" customHeight="1">
      <c r="A1446" s="21" t="s">
        <v>1862</v>
      </c>
      <c r="B1446" s="21">
        <v>1963.0</v>
      </c>
      <c r="C1446" s="21" t="s">
        <v>4772</v>
      </c>
      <c r="D1446" s="21">
        <v>4.0</v>
      </c>
      <c r="E1446" s="21">
        <v>0.0</v>
      </c>
      <c r="F1446" s="21">
        <v>12129.61</v>
      </c>
      <c r="G1446" s="21" t="s">
        <v>4768</v>
      </c>
      <c r="H1446" s="21" t="s">
        <v>4771</v>
      </c>
      <c r="I1446" s="21" t="s">
        <v>4774</v>
      </c>
    </row>
    <row r="1447" ht="15.75" customHeight="1">
      <c r="A1447" s="21" t="s">
        <v>1860</v>
      </c>
      <c r="B1447" s="21">
        <v>1991.0</v>
      </c>
      <c r="C1447" s="21" t="s">
        <v>4770</v>
      </c>
      <c r="D1447" s="21">
        <v>6.0</v>
      </c>
      <c r="E1447" s="21">
        <v>3.0</v>
      </c>
      <c r="F1447" s="21">
        <v>12130.8</v>
      </c>
      <c r="G1447" s="21" t="s">
        <v>4768</v>
      </c>
      <c r="H1447" s="21" t="s">
        <v>4768</v>
      </c>
      <c r="I1447" s="21" t="s">
        <v>4790</v>
      </c>
    </row>
    <row r="1448" ht="15.75" customHeight="1">
      <c r="A1448" s="21" t="s">
        <v>1858</v>
      </c>
      <c r="B1448" s="21">
        <v>1974.0</v>
      </c>
      <c r="C1448" s="21" t="s">
        <v>4773</v>
      </c>
      <c r="D1448" s="21">
        <v>16.0</v>
      </c>
      <c r="E1448" s="21">
        <v>0.0</v>
      </c>
      <c r="F1448" s="21">
        <v>12137.6</v>
      </c>
      <c r="G1448" s="21" t="s">
        <v>4768</v>
      </c>
      <c r="H1448" s="21" t="s">
        <v>4768</v>
      </c>
      <c r="I1448" s="21" t="s">
        <v>4774</v>
      </c>
    </row>
    <row r="1449" ht="15.75" customHeight="1">
      <c r="A1449" s="21" t="s">
        <v>1856</v>
      </c>
      <c r="B1449" s="21">
        <v>1962.0</v>
      </c>
      <c r="C1449" s="21" t="s">
        <v>4770</v>
      </c>
      <c r="D1449" s="21">
        <v>4.0</v>
      </c>
      <c r="E1449" s="21">
        <v>0.0</v>
      </c>
      <c r="F1449" s="21">
        <v>12142.58</v>
      </c>
      <c r="G1449" s="21" t="s">
        <v>4768</v>
      </c>
      <c r="H1449" s="21" t="s">
        <v>4767</v>
      </c>
      <c r="I1449" s="21" t="s">
        <v>4769</v>
      </c>
    </row>
    <row r="1450" ht="15.75" customHeight="1">
      <c r="A1450" s="21" t="s">
        <v>1854</v>
      </c>
      <c r="B1450" s="21">
        <v>1962.0</v>
      </c>
      <c r="C1450" s="21" t="s">
        <v>4773</v>
      </c>
      <c r="D1450" s="21">
        <v>15.0</v>
      </c>
      <c r="E1450" s="21">
        <v>0.0</v>
      </c>
      <c r="F1450" s="21">
        <v>12146.97</v>
      </c>
      <c r="G1450" s="21" t="s">
        <v>4768</v>
      </c>
      <c r="H1450" s="21" t="s">
        <v>4768</v>
      </c>
      <c r="I1450" s="21" t="s">
        <v>4778</v>
      </c>
    </row>
    <row r="1451" ht="15.75" customHeight="1">
      <c r="A1451" s="21" t="s">
        <v>1852</v>
      </c>
      <c r="B1451" s="21">
        <v>1987.0</v>
      </c>
      <c r="C1451" s="21" t="s">
        <v>4777</v>
      </c>
      <c r="D1451" s="21">
        <v>5.0</v>
      </c>
      <c r="E1451" s="21">
        <v>3.0</v>
      </c>
      <c r="F1451" s="21">
        <v>12148.2</v>
      </c>
      <c r="G1451" s="21" t="s">
        <v>4768</v>
      </c>
      <c r="H1451" s="21" t="s">
        <v>4768</v>
      </c>
      <c r="I1451" s="21" t="s">
        <v>4774</v>
      </c>
    </row>
    <row r="1452" ht="15.75" customHeight="1">
      <c r="A1452" s="21" t="s">
        <v>1850</v>
      </c>
      <c r="B1452" s="21">
        <v>1991.0</v>
      </c>
      <c r="C1452" s="21" t="s">
        <v>4776</v>
      </c>
      <c r="D1452" s="21">
        <v>29.0</v>
      </c>
      <c r="E1452" s="21">
        <v>3.0</v>
      </c>
      <c r="F1452" s="21">
        <v>12198.64</v>
      </c>
      <c r="G1452" s="21" t="s">
        <v>4768</v>
      </c>
      <c r="H1452" s="21" t="s">
        <v>4768</v>
      </c>
      <c r="I1452" s="21" t="s">
        <v>4790</v>
      </c>
    </row>
    <row r="1453" ht="15.75" customHeight="1">
      <c r="A1453" s="21" t="s">
        <v>1848</v>
      </c>
      <c r="B1453" s="21">
        <v>1977.0</v>
      </c>
      <c r="C1453" s="21" t="s">
        <v>4776</v>
      </c>
      <c r="D1453" s="21">
        <v>14.0</v>
      </c>
      <c r="E1453" s="21">
        <v>2.0</v>
      </c>
      <c r="F1453" s="21">
        <v>12218.7</v>
      </c>
      <c r="G1453" s="21" t="s">
        <v>4768</v>
      </c>
      <c r="H1453" s="21" t="s">
        <v>4771</v>
      </c>
      <c r="I1453" s="21" t="s">
        <v>4774</v>
      </c>
    </row>
    <row r="1454" ht="15.75" customHeight="1">
      <c r="A1454" s="21" t="s">
        <v>1846</v>
      </c>
      <c r="B1454" s="21">
        <v>1964.0</v>
      </c>
      <c r="C1454" s="21" t="s">
        <v>4766</v>
      </c>
      <c r="D1454" s="21">
        <v>20.0</v>
      </c>
      <c r="E1454" s="21">
        <v>0.0</v>
      </c>
      <c r="F1454" s="21">
        <v>12222.9</v>
      </c>
      <c r="G1454" s="21" t="s">
        <v>4768</v>
      </c>
      <c r="H1454" s="21" t="s">
        <v>4767</v>
      </c>
      <c r="I1454" s="21" t="s">
        <v>4774</v>
      </c>
    </row>
    <row r="1455" ht="15.75" customHeight="1">
      <c r="A1455" s="21" t="s">
        <v>1844</v>
      </c>
      <c r="B1455" s="21">
        <v>1964.0</v>
      </c>
      <c r="C1455" s="21" t="s">
        <v>4766</v>
      </c>
      <c r="D1455" s="21">
        <v>2.0</v>
      </c>
      <c r="E1455" s="21">
        <v>0.0</v>
      </c>
      <c r="F1455" s="21">
        <v>12224.35</v>
      </c>
      <c r="G1455" s="21" t="s">
        <v>4768</v>
      </c>
      <c r="H1455" s="21" t="s">
        <v>4771</v>
      </c>
      <c r="I1455" s="21" t="s">
        <v>4774</v>
      </c>
    </row>
    <row r="1456" ht="15.75" customHeight="1">
      <c r="A1456" s="21" t="s">
        <v>1842</v>
      </c>
      <c r="B1456" s="21">
        <v>1964.0</v>
      </c>
      <c r="C1456" s="21" t="s">
        <v>4772</v>
      </c>
      <c r="D1456" s="21">
        <v>24.0</v>
      </c>
      <c r="E1456" s="21">
        <v>0.0</v>
      </c>
      <c r="F1456" s="21">
        <v>12231.61</v>
      </c>
      <c r="G1456" s="21" t="s">
        <v>4768</v>
      </c>
      <c r="H1456" s="21" t="s">
        <v>4768</v>
      </c>
      <c r="I1456" s="21" t="s">
        <v>4774</v>
      </c>
    </row>
    <row r="1457" ht="15.75" customHeight="1">
      <c r="A1457" s="21" t="s">
        <v>1840</v>
      </c>
      <c r="B1457" s="21">
        <v>1963.0</v>
      </c>
      <c r="C1457" s="21" t="s">
        <v>4766</v>
      </c>
      <c r="D1457" s="21">
        <v>19.0</v>
      </c>
      <c r="E1457" s="21">
        <v>0.0</v>
      </c>
      <c r="F1457" s="21">
        <v>12233.83</v>
      </c>
      <c r="G1457" s="21" t="s">
        <v>4768</v>
      </c>
      <c r="H1457" s="21" t="s">
        <v>4771</v>
      </c>
      <c r="I1457" s="21" t="s">
        <v>4778</v>
      </c>
    </row>
    <row r="1458" ht="15.75" customHeight="1">
      <c r="A1458" s="21" t="s">
        <v>1838</v>
      </c>
      <c r="B1458" s="21">
        <v>1964.0</v>
      </c>
      <c r="C1458" s="21" t="s">
        <v>4777</v>
      </c>
      <c r="D1458" s="21">
        <v>15.0</v>
      </c>
      <c r="E1458" s="21">
        <v>0.0</v>
      </c>
      <c r="F1458" s="21">
        <v>12235.84</v>
      </c>
      <c r="G1458" s="21" t="s">
        <v>4768</v>
      </c>
      <c r="H1458" s="21" t="s">
        <v>4768</v>
      </c>
      <c r="I1458" s="21" t="s">
        <v>4774</v>
      </c>
    </row>
    <row r="1459" ht="15.75" customHeight="1">
      <c r="A1459" s="21" t="s">
        <v>1836</v>
      </c>
      <c r="B1459" s="21">
        <v>1966.0</v>
      </c>
      <c r="C1459" s="21" t="s">
        <v>4766</v>
      </c>
      <c r="D1459" s="21">
        <v>29.0</v>
      </c>
      <c r="E1459" s="21">
        <v>0.0</v>
      </c>
      <c r="F1459" s="21">
        <v>12237.73</v>
      </c>
      <c r="G1459" s="21" t="s">
        <v>4768</v>
      </c>
      <c r="H1459" s="21" t="s">
        <v>4768</v>
      </c>
      <c r="I1459" s="21" t="s">
        <v>4774</v>
      </c>
    </row>
    <row r="1460" ht="15.75" customHeight="1">
      <c r="A1460" s="21" t="s">
        <v>1834</v>
      </c>
      <c r="B1460" s="21">
        <v>1963.0</v>
      </c>
      <c r="C1460" s="21" t="s">
        <v>4766</v>
      </c>
      <c r="D1460" s="21">
        <v>17.0</v>
      </c>
      <c r="E1460" s="21">
        <v>0.0</v>
      </c>
      <c r="F1460" s="21">
        <v>12244.53</v>
      </c>
      <c r="G1460" s="21" t="s">
        <v>4768</v>
      </c>
      <c r="H1460" s="21" t="s">
        <v>4771</v>
      </c>
      <c r="I1460" s="21" t="s">
        <v>4769</v>
      </c>
    </row>
    <row r="1461" ht="15.75" customHeight="1">
      <c r="A1461" s="21" t="s">
        <v>1832</v>
      </c>
      <c r="B1461" s="21">
        <v>1974.0</v>
      </c>
      <c r="C1461" s="21" t="s">
        <v>4772</v>
      </c>
      <c r="D1461" s="21">
        <v>23.0</v>
      </c>
      <c r="E1461" s="21">
        <v>0.0</v>
      </c>
      <c r="F1461" s="21">
        <v>12245.17</v>
      </c>
      <c r="G1461" s="21" t="s">
        <v>4768</v>
      </c>
      <c r="H1461" s="21" t="s">
        <v>4771</v>
      </c>
      <c r="I1461" s="21" t="s">
        <v>4774</v>
      </c>
    </row>
    <row r="1462" ht="15.75" customHeight="1">
      <c r="A1462" s="21" t="s">
        <v>1830</v>
      </c>
      <c r="B1462" s="21">
        <v>1989.0</v>
      </c>
      <c r="C1462" s="21" t="s">
        <v>4770</v>
      </c>
      <c r="D1462" s="21">
        <v>23.0</v>
      </c>
      <c r="E1462" s="21">
        <v>3.0</v>
      </c>
      <c r="F1462" s="21">
        <v>12254.44</v>
      </c>
      <c r="G1462" s="21" t="s">
        <v>4768</v>
      </c>
      <c r="H1462" s="21" t="s">
        <v>4768</v>
      </c>
      <c r="I1462" s="21" t="s">
        <v>4790</v>
      </c>
    </row>
    <row r="1463" ht="15.75" customHeight="1">
      <c r="A1463" s="21" t="s">
        <v>1828</v>
      </c>
      <c r="B1463" s="21">
        <v>1986.0</v>
      </c>
      <c r="C1463" s="21" t="s">
        <v>4776</v>
      </c>
      <c r="D1463" s="21">
        <v>13.0</v>
      </c>
      <c r="E1463" s="21">
        <v>3.0</v>
      </c>
      <c r="F1463" s="21">
        <v>12255.04</v>
      </c>
      <c r="G1463" s="21" t="s">
        <v>4768</v>
      </c>
      <c r="H1463" s="21" t="s">
        <v>4767</v>
      </c>
      <c r="I1463" s="21" t="s">
        <v>4790</v>
      </c>
    </row>
    <row r="1464" ht="15.75" customHeight="1">
      <c r="A1464" s="21" t="s">
        <v>1826</v>
      </c>
      <c r="B1464" s="21">
        <v>1966.0</v>
      </c>
      <c r="C1464" s="21" t="s">
        <v>4775</v>
      </c>
      <c r="D1464" s="21">
        <v>6.0</v>
      </c>
      <c r="E1464" s="21">
        <v>2.0</v>
      </c>
      <c r="F1464" s="21">
        <v>12265.51</v>
      </c>
      <c r="G1464" s="21" t="s">
        <v>4768</v>
      </c>
      <c r="H1464" s="21" t="s">
        <v>4768</v>
      </c>
      <c r="I1464" s="21" t="s">
        <v>4769</v>
      </c>
    </row>
    <row r="1465" ht="15.75" customHeight="1">
      <c r="A1465" s="21" t="s">
        <v>1824</v>
      </c>
      <c r="B1465" s="21">
        <v>1967.0</v>
      </c>
      <c r="C1465" s="21" t="s">
        <v>4775</v>
      </c>
      <c r="D1465" s="21">
        <v>30.0</v>
      </c>
      <c r="E1465" s="21">
        <v>2.0</v>
      </c>
      <c r="F1465" s="21">
        <v>12268.63</v>
      </c>
      <c r="G1465" s="21" t="s">
        <v>4768</v>
      </c>
      <c r="H1465" s="21" t="s">
        <v>4771</v>
      </c>
      <c r="I1465" s="21" t="s">
        <v>4774</v>
      </c>
    </row>
    <row r="1466" ht="15.75" customHeight="1">
      <c r="A1466" s="21" t="s">
        <v>1822</v>
      </c>
      <c r="B1466" s="21">
        <v>1967.0</v>
      </c>
      <c r="C1466" s="21" t="s">
        <v>4776</v>
      </c>
      <c r="D1466" s="21">
        <v>28.0</v>
      </c>
      <c r="E1466" s="21">
        <v>2.0</v>
      </c>
      <c r="F1466" s="21">
        <v>12269.69</v>
      </c>
      <c r="G1466" s="21" t="s">
        <v>4768</v>
      </c>
      <c r="H1466" s="21" t="s">
        <v>4767</v>
      </c>
      <c r="I1466" s="21" t="s">
        <v>4774</v>
      </c>
    </row>
    <row r="1467" ht="15.75" customHeight="1">
      <c r="A1467" s="21" t="s">
        <v>1820</v>
      </c>
      <c r="B1467" s="21">
        <v>1966.0</v>
      </c>
      <c r="C1467" s="21" t="s">
        <v>4770</v>
      </c>
      <c r="D1467" s="21">
        <v>16.0</v>
      </c>
      <c r="E1467" s="21">
        <v>0.0</v>
      </c>
      <c r="F1467" s="21">
        <v>12282.03</v>
      </c>
      <c r="G1467" s="21" t="s">
        <v>4768</v>
      </c>
      <c r="H1467" s="21" t="s">
        <v>4771</v>
      </c>
      <c r="I1467" s="21" t="s">
        <v>4783</v>
      </c>
    </row>
    <row r="1468" ht="15.75" customHeight="1">
      <c r="A1468" s="21" t="s">
        <v>1818</v>
      </c>
      <c r="B1468" s="21">
        <v>1990.0</v>
      </c>
      <c r="C1468" s="21" t="s">
        <v>4777</v>
      </c>
      <c r="D1468" s="21">
        <v>29.0</v>
      </c>
      <c r="E1468" s="21">
        <v>3.0</v>
      </c>
      <c r="F1468" s="21">
        <v>12282.38</v>
      </c>
      <c r="G1468" s="21" t="s">
        <v>4768</v>
      </c>
      <c r="H1468" s="21" t="s">
        <v>4771</v>
      </c>
      <c r="I1468" s="21" t="s">
        <v>4778</v>
      </c>
    </row>
    <row r="1469" ht="15.75" customHeight="1">
      <c r="A1469" s="21" t="s">
        <v>1816</v>
      </c>
      <c r="B1469" s="21">
        <v>1963.0</v>
      </c>
      <c r="C1469" s="21" t="s">
        <v>4777</v>
      </c>
      <c r="D1469" s="21">
        <v>28.0</v>
      </c>
      <c r="E1469" s="21">
        <v>0.0</v>
      </c>
      <c r="F1469" s="21">
        <v>12299.59</v>
      </c>
      <c r="G1469" s="21" t="s">
        <v>4768</v>
      </c>
      <c r="H1469" s="21" t="s">
        <v>4771</v>
      </c>
      <c r="I1469" s="21" t="s">
        <v>4783</v>
      </c>
    </row>
    <row r="1470" ht="15.75" customHeight="1">
      <c r="A1470" s="21" t="s">
        <v>1814</v>
      </c>
      <c r="B1470" s="21">
        <v>1963.0</v>
      </c>
      <c r="C1470" s="21" t="s">
        <v>4776</v>
      </c>
      <c r="D1470" s="21">
        <v>29.0</v>
      </c>
      <c r="E1470" s="21">
        <v>0.0</v>
      </c>
      <c r="F1470" s="21">
        <v>12323.94</v>
      </c>
      <c r="G1470" s="21" t="s">
        <v>4768</v>
      </c>
      <c r="H1470" s="21" t="s">
        <v>4768</v>
      </c>
      <c r="I1470" s="21" t="s">
        <v>4788</v>
      </c>
    </row>
    <row r="1471" ht="15.75" customHeight="1">
      <c r="A1471" s="21" t="s">
        <v>1812</v>
      </c>
      <c r="B1471" s="21">
        <v>1963.0</v>
      </c>
      <c r="C1471" s="21" t="s">
        <v>4776</v>
      </c>
      <c r="D1471" s="21">
        <v>2.0</v>
      </c>
      <c r="E1471" s="21">
        <v>1.0</v>
      </c>
      <c r="F1471" s="21">
        <v>12333.83</v>
      </c>
      <c r="G1471" s="21" t="s">
        <v>4768</v>
      </c>
      <c r="H1471" s="21" t="s">
        <v>4767</v>
      </c>
      <c r="I1471" s="21" t="s">
        <v>4778</v>
      </c>
    </row>
    <row r="1472" ht="15.75" customHeight="1">
      <c r="A1472" s="21" t="s">
        <v>1810</v>
      </c>
      <c r="B1472" s="21">
        <v>1963.0</v>
      </c>
      <c r="C1472" s="21" t="s">
        <v>4773</v>
      </c>
      <c r="D1472" s="21">
        <v>22.0</v>
      </c>
      <c r="E1472" s="21">
        <v>1.0</v>
      </c>
      <c r="F1472" s="21">
        <v>12347.17</v>
      </c>
      <c r="G1472" s="21" t="s">
        <v>4768</v>
      </c>
      <c r="H1472" s="21" t="s">
        <v>4768</v>
      </c>
      <c r="I1472" s="21" t="s">
        <v>4778</v>
      </c>
    </row>
    <row r="1473" ht="15.75" customHeight="1">
      <c r="A1473" s="21" t="s">
        <v>1808</v>
      </c>
      <c r="B1473" s="21">
        <v>1966.0</v>
      </c>
      <c r="C1473" s="21" t="s">
        <v>4775</v>
      </c>
      <c r="D1473" s="21">
        <v>29.0</v>
      </c>
      <c r="E1473" s="21">
        <v>3.0</v>
      </c>
      <c r="F1473" s="21">
        <v>12363.55</v>
      </c>
      <c r="G1473" s="21" t="s">
        <v>4768</v>
      </c>
      <c r="H1473" s="21" t="s">
        <v>4768</v>
      </c>
      <c r="I1473" s="21" t="s">
        <v>4778</v>
      </c>
    </row>
    <row r="1474" ht="15.75" customHeight="1">
      <c r="A1474" s="21" t="s">
        <v>1806</v>
      </c>
      <c r="B1474" s="21">
        <v>1962.0</v>
      </c>
      <c r="C1474" s="21" t="s">
        <v>4773</v>
      </c>
      <c r="D1474" s="21">
        <v>26.0</v>
      </c>
      <c r="E1474" s="21">
        <v>0.0</v>
      </c>
      <c r="F1474" s="21">
        <v>12369.89</v>
      </c>
      <c r="G1474" s="21" t="s">
        <v>4768</v>
      </c>
      <c r="H1474" s="21" t="s">
        <v>4767</v>
      </c>
      <c r="I1474" s="21" t="s">
        <v>4784</v>
      </c>
    </row>
    <row r="1475" ht="15.75" customHeight="1">
      <c r="A1475" s="21" t="s">
        <v>1804</v>
      </c>
      <c r="B1475" s="21">
        <v>1989.0</v>
      </c>
      <c r="C1475" s="21" t="s">
        <v>4775</v>
      </c>
      <c r="D1475" s="21">
        <v>29.0</v>
      </c>
      <c r="E1475" s="21">
        <v>0.0</v>
      </c>
      <c r="F1475" s="21">
        <v>12404.88</v>
      </c>
      <c r="G1475" s="21" t="s">
        <v>4768</v>
      </c>
      <c r="H1475" s="21" t="s">
        <v>4768</v>
      </c>
      <c r="I1475" s="21" t="s">
        <v>4781</v>
      </c>
    </row>
    <row r="1476" ht="15.75" customHeight="1">
      <c r="A1476" s="21" t="s">
        <v>1802</v>
      </c>
      <c r="B1476" s="21">
        <v>1972.0</v>
      </c>
      <c r="C1476" s="21" t="s">
        <v>4776</v>
      </c>
      <c r="D1476" s="21">
        <v>21.0</v>
      </c>
      <c r="E1476" s="21">
        <v>0.0</v>
      </c>
      <c r="F1476" s="21">
        <v>12407.3</v>
      </c>
      <c r="G1476" s="21" t="s">
        <v>4768</v>
      </c>
      <c r="H1476" s="21" t="s">
        <v>4767</v>
      </c>
      <c r="I1476" s="21" t="s">
        <v>4787</v>
      </c>
    </row>
    <row r="1477" ht="15.75" customHeight="1">
      <c r="A1477" s="21" t="s">
        <v>1800</v>
      </c>
      <c r="B1477" s="21">
        <v>1979.0</v>
      </c>
      <c r="C1477" s="21" t="s">
        <v>4766</v>
      </c>
      <c r="D1477" s="21">
        <v>14.0</v>
      </c>
      <c r="E1477" s="21">
        <v>2.0</v>
      </c>
      <c r="F1477" s="21">
        <v>12408.29</v>
      </c>
      <c r="G1477" s="21" t="s">
        <v>4768</v>
      </c>
      <c r="H1477" s="21" t="s">
        <v>4771</v>
      </c>
      <c r="I1477" s="21" t="s">
        <v>4791</v>
      </c>
    </row>
    <row r="1478" ht="15.75" customHeight="1">
      <c r="A1478" s="21" t="s">
        <v>1798</v>
      </c>
      <c r="B1478" s="21">
        <v>1964.0</v>
      </c>
      <c r="C1478" s="21" t="s">
        <v>4776</v>
      </c>
      <c r="D1478" s="21">
        <v>4.0</v>
      </c>
      <c r="E1478" s="21">
        <v>0.0</v>
      </c>
      <c r="F1478" s="21">
        <v>12430.95</v>
      </c>
      <c r="G1478" s="21" t="s">
        <v>4768</v>
      </c>
      <c r="H1478" s="21" t="s">
        <v>4768</v>
      </c>
      <c r="I1478" s="21" t="s">
        <v>4784</v>
      </c>
    </row>
    <row r="1479" ht="15.75" customHeight="1">
      <c r="A1479" s="21" t="s">
        <v>1796</v>
      </c>
      <c r="B1479" s="21">
        <v>1995.0</v>
      </c>
      <c r="C1479" s="21" t="s">
        <v>4776</v>
      </c>
      <c r="D1479" s="21">
        <v>9.0</v>
      </c>
      <c r="E1479" s="21">
        <v>0.0</v>
      </c>
      <c r="F1479" s="21">
        <v>12452.25</v>
      </c>
      <c r="G1479" s="21" t="s">
        <v>4768</v>
      </c>
      <c r="H1479" s="21" t="s">
        <v>4768</v>
      </c>
      <c r="I1479" s="21" t="s">
        <v>4774</v>
      </c>
    </row>
    <row r="1480" ht="15.75" customHeight="1">
      <c r="A1480" s="21" t="s">
        <v>1794</v>
      </c>
      <c r="B1480" s="21">
        <v>1968.0</v>
      </c>
      <c r="C1480" s="21" t="s">
        <v>4770</v>
      </c>
      <c r="D1480" s="21">
        <v>26.0</v>
      </c>
      <c r="E1480" s="21">
        <v>3.0</v>
      </c>
      <c r="F1480" s="21">
        <v>12475.35</v>
      </c>
      <c r="G1480" s="21" t="s">
        <v>4768</v>
      </c>
      <c r="H1480" s="21" t="s">
        <v>4771</v>
      </c>
      <c r="I1480" s="21" t="s">
        <v>4774</v>
      </c>
    </row>
    <row r="1481" ht="15.75" customHeight="1">
      <c r="A1481" s="21" t="s">
        <v>1792</v>
      </c>
      <c r="B1481" s="21">
        <v>1968.0</v>
      </c>
      <c r="C1481" s="21" t="s">
        <v>4770</v>
      </c>
      <c r="D1481" s="21">
        <v>12.0</v>
      </c>
      <c r="E1481" s="21">
        <v>3.0</v>
      </c>
      <c r="F1481" s="21">
        <v>12479.71</v>
      </c>
      <c r="G1481" s="21" t="s">
        <v>4768</v>
      </c>
      <c r="H1481" s="21" t="s">
        <v>4768</v>
      </c>
      <c r="I1481" s="21" t="s">
        <v>4774</v>
      </c>
    </row>
    <row r="1482" ht="15.75" customHeight="1">
      <c r="A1482" s="21" t="s">
        <v>1790</v>
      </c>
      <c r="B1482" s="21">
        <v>1967.0</v>
      </c>
      <c r="C1482" s="21" t="s">
        <v>4773</v>
      </c>
      <c r="D1482" s="21">
        <v>1.0</v>
      </c>
      <c r="E1482" s="21">
        <v>3.0</v>
      </c>
      <c r="F1482" s="21">
        <v>12485.8</v>
      </c>
      <c r="G1482" s="21" t="s">
        <v>4768</v>
      </c>
      <c r="H1482" s="21" t="s">
        <v>4768</v>
      </c>
      <c r="I1482" s="21" t="s">
        <v>4769</v>
      </c>
    </row>
    <row r="1483" ht="15.75" customHeight="1">
      <c r="A1483" s="21" t="s">
        <v>1788</v>
      </c>
      <c r="B1483" s="21">
        <v>1968.0</v>
      </c>
      <c r="C1483" s="21" t="s">
        <v>4775</v>
      </c>
      <c r="D1483" s="21">
        <v>3.0</v>
      </c>
      <c r="E1483" s="21">
        <v>3.0</v>
      </c>
      <c r="F1483" s="21">
        <v>12495.29</v>
      </c>
      <c r="G1483" s="21" t="s">
        <v>4768</v>
      </c>
      <c r="H1483" s="21" t="s">
        <v>4768</v>
      </c>
      <c r="I1483" s="21" t="s">
        <v>4774</v>
      </c>
    </row>
    <row r="1484" ht="15.75" customHeight="1">
      <c r="A1484" s="21" t="s">
        <v>1786</v>
      </c>
      <c r="B1484" s="21">
        <v>1966.0</v>
      </c>
      <c r="C1484" s="21" t="s">
        <v>4766</v>
      </c>
      <c r="D1484" s="21">
        <v>12.0</v>
      </c>
      <c r="E1484" s="21">
        <v>0.0</v>
      </c>
      <c r="F1484" s="21">
        <v>12499.88</v>
      </c>
      <c r="G1484" s="21" t="s">
        <v>4768</v>
      </c>
      <c r="H1484" s="21" t="s">
        <v>4767</v>
      </c>
      <c r="I1484" s="21" t="s">
        <v>4774</v>
      </c>
    </row>
    <row r="1485" ht="15.75" customHeight="1">
      <c r="A1485" s="21" t="s">
        <v>1784</v>
      </c>
      <c r="B1485" s="21">
        <v>1962.0</v>
      </c>
      <c r="C1485" s="21" t="s">
        <v>4777</v>
      </c>
      <c r="D1485" s="21">
        <v>16.0</v>
      </c>
      <c r="E1485" s="21">
        <v>0.0</v>
      </c>
      <c r="F1485" s="21">
        <v>12523.6</v>
      </c>
      <c r="G1485" s="21" t="s">
        <v>4768</v>
      </c>
      <c r="H1485" s="21" t="s">
        <v>4768</v>
      </c>
      <c r="I1485" s="21" t="s">
        <v>4774</v>
      </c>
    </row>
    <row r="1486" ht="15.75" customHeight="1">
      <c r="A1486" s="21" t="s">
        <v>1782</v>
      </c>
      <c r="B1486" s="21">
        <v>1961.0</v>
      </c>
      <c r="C1486" s="21" t="s">
        <v>4770</v>
      </c>
      <c r="D1486" s="21">
        <v>28.0</v>
      </c>
      <c r="E1486" s="21">
        <v>0.0</v>
      </c>
      <c r="F1486" s="21">
        <v>12557.61</v>
      </c>
      <c r="G1486" s="21" t="s">
        <v>4768</v>
      </c>
      <c r="H1486" s="21" t="s">
        <v>4768</v>
      </c>
      <c r="I1486" s="21" t="s">
        <v>4769</v>
      </c>
    </row>
    <row r="1487" ht="15.75" customHeight="1">
      <c r="A1487" s="21" t="s">
        <v>1780</v>
      </c>
      <c r="B1487" s="21">
        <v>1961.0</v>
      </c>
      <c r="C1487" s="21" t="s">
        <v>4770</v>
      </c>
      <c r="D1487" s="21">
        <v>28.0</v>
      </c>
      <c r="E1487" s="21">
        <v>0.0</v>
      </c>
      <c r="F1487" s="21">
        <v>12574.05</v>
      </c>
      <c r="G1487" s="21" t="s">
        <v>4768</v>
      </c>
      <c r="H1487" s="21" t="s">
        <v>4771</v>
      </c>
      <c r="I1487" s="21" t="s">
        <v>4778</v>
      </c>
    </row>
    <row r="1488" ht="15.75" customHeight="1">
      <c r="A1488" s="21" t="s">
        <v>1778</v>
      </c>
      <c r="B1488" s="21">
        <v>1969.0</v>
      </c>
      <c r="C1488" s="21" t="s">
        <v>4770</v>
      </c>
      <c r="D1488" s="21">
        <v>26.0</v>
      </c>
      <c r="E1488" s="21">
        <v>0.0</v>
      </c>
      <c r="F1488" s="21">
        <v>12579.92</v>
      </c>
      <c r="G1488" s="21" t="s">
        <v>4768</v>
      </c>
      <c r="H1488" s="21" t="s">
        <v>4771</v>
      </c>
      <c r="I1488" s="21" t="s">
        <v>4783</v>
      </c>
    </row>
    <row r="1489" ht="15.75" customHeight="1">
      <c r="A1489" s="21" t="s">
        <v>1776</v>
      </c>
      <c r="B1489" s="21">
        <v>1970.0</v>
      </c>
      <c r="C1489" s="21" t="s">
        <v>4772</v>
      </c>
      <c r="D1489" s="21">
        <v>18.0</v>
      </c>
      <c r="E1489" s="21">
        <v>5.0</v>
      </c>
      <c r="F1489" s="21">
        <v>12592.53</v>
      </c>
      <c r="G1489" s="21" t="s">
        <v>4768</v>
      </c>
      <c r="H1489" s="21" t="s">
        <v>4767</v>
      </c>
      <c r="I1489" s="21" t="s">
        <v>4769</v>
      </c>
    </row>
    <row r="1490" ht="15.75" customHeight="1">
      <c r="A1490" s="21" t="s">
        <v>1774</v>
      </c>
      <c r="B1490" s="21">
        <v>1988.0</v>
      </c>
      <c r="C1490" s="21" t="s">
        <v>4776</v>
      </c>
      <c r="D1490" s="21">
        <v>11.0</v>
      </c>
      <c r="E1490" s="21">
        <v>3.0</v>
      </c>
      <c r="F1490" s="21">
        <v>12600.46</v>
      </c>
      <c r="G1490" s="21" t="s">
        <v>4768</v>
      </c>
      <c r="H1490" s="21" t="s">
        <v>4771</v>
      </c>
      <c r="I1490" s="21" t="s">
        <v>4785</v>
      </c>
    </row>
    <row r="1491" ht="15.75" customHeight="1">
      <c r="A1491" s="21" t="s">
        <v>1772</v>
      </c>
      <c r="B1491" s="21">
        <v>1998.0</v>
      </c>
      <c r="C1491" s="21" t="s">
        <v>4770</v>
      </c>
      <c r="D1491" s="21">
        <v>18.0</v>
      </c>
      <c r="E1491" s="21">
        <v>1.0</v>
      </c>
      <c r="F1491" s="21">
        <v>12609.89</v>
      </c>
      <c r="G1491" s="21" t="s">
        <v>4768</v>
      </c>
      <c r="H1491" s="21" t="s">
        <v>4768</v>
      </c>
      <c r="I1491" s="21" t="s">
        <v>4774</v>
      </c>
    </row>
    <row r="1492" ht="15.75" customHeight="1">
      <c r="A1492" s="21" t="s">
        <v>1770</v>
      </c>
      <c r="B1492" s="21">
        <v>1963.0</v>
      </c>
      <c r="C1492" s="21" t="s">
        <v>4776</v>
      </c>
      <c r="D1492" s="21">
        <v>19.0</v>
      </c>
      <c r="E1492" s="21">
        <v>0.0</v>
      </c>
      <c r="F1492" s="21">
        <v>12622.18</v>
      </c>
      <c r="G1492" s="21" t="s">
        <v>4768</v>
      </c>
      <c r="H1492" s="21" t="s">
        <v>4771</v>
      </c>
      <c r="I1492" s="21" t="s">
        <v>4774</v>
      </c>
    </row>
    <row r="1493" ht="15.75" customHeight="1">
      <c r="A1493" s="21" t="s">
        <v>1768</v>
      </c>
      <c r="B1493" s="21">
        <v>1970.0</v>
      </c>
      <c r="C1493" s="21" t="s">
        <v>4775</v>
      </c>
      <c r="D1493" s="21">
        <v>28.0</v>
      </c>
      <c r="E1493" s="21">
        <v>0.0</v>
      </c>
      <c r="F1493" s="21">
        <v>12624.74</v>
      </c>
      <c r="G1493" s="21" t="s">
        <v>4768</v>
      </c>
      <c r="H1493" s="21" t="s">
        <v>4771</v>
      </c>
      <c r="I1493" s="21" t="s">
        <v>4774</v>
      </c>
    </row>
    <row r="1494" ht="15.75" customHeight="1">
      <c r="A1494" s="21" t="s">
        <v>1766</v>
      </c>
      <c r="B1494" s="21">
        <v>1965.0</v>
      </c>
      <c r="C1494" s="21" t="s">
        <v>4777</v>
      </c>
      <c r="D1494" s="21">
        <v>4.0</v>
      </c>
      <c r="E1494" s="21">
        <v>2.0</v>
      </c>
      <c r="F1494" s="21">
        <v>12629.17</v>
      </c>
      <c r="G1494" s="21" t="s">
        <v>4768</v>
      </c>
      <c r="H1494" s="21" t="s">
        <v>4771</v>
      </c>
      <c r="I1494" s="21" t="s">
        <v>4769</v>
      </c>
    </row>
    <row r="1495" ht="15.75" customHeight="1">
      <c r="A1495" s="21" t="s">
        <v>1764</v>
      </c>
      <c r="B1495" s="21">
        <v>1962.0</v>
      </c>
      <c r="C1495" s="21" t="s">
        <v>4770</v>
      </c>
      <c r="D1495" s="21">
        <v>22.0</v>
      </c>
      <c r="E1495" s="21">
        <v>0.0</v>
      </c>
      <c r="F1495" s="21">
        <v>12629.9</v>
      </c>
      <c r="G1495" s="21" t="s">
        <v>4768</v>
      </c>
      <c r="H1495" s="21" t="s">
        <v>4768</v>
      </c>
      <c r="I1495" s="21" t="s">
        <v>4769</v>
      </c>
    </row>
    <row r="1496" ht="15.75" customHeight="1">
      <c r="A1496" s="21" t="s">
        <v>1762</v>
      </c>
      <c r="B1496" s="21">
        <v>1962.0</v>
      </c>
      <c r="C1496" s="21" t="s">
        <v>4766</v>
      </c>
      <c r="D1496" s="21">
        <v>22.0</v>
      </c>
      <c r="E1496" s="21">
        <v>0.0</v>
      </c>
      <c r="F1496" s="21">
        <v>12638.2</v>
      </c>
      <c r="G1496" s="21" t="s">
        <v>4768</v>
      </c>
      <c r="H1496" s="21" t="s">
        <v>4771</v>
      </c>
      <c r="I1496" s="21" t="s">
        <v>4778</v>
      </c>
    </row>
    <row r="1497" ht="15.75" customHeight="1">
      <c r="A1497" s="21" t="s">
        <v>1760</v>
      </c>
      <c r="B1497" s="21">
        <v>1972.0</v>
      </c>
      <c r="C1497" s="21" t="s">
        <v>4773</v>
      </c>
      <c r="D1497" s="21">
        <v>5.0</v>
      </c>
      <c r="E1497" s="21">
        <v>0.0</v>
      </c>
      <c r="F1497" s="21">
        <v>12640.24</v>
      </c>
      <c r="G1497" s="21" t="s">
        <v>4768</v>
      </c>
      <c r="H1497" s="21" t="s">
        <v>4771</v>
      </c>
      <c r="I1497" s="21" t="s">
        <v>4778</v>
      </c>
    </row>
    <row r="1498" ht="15.75" customHeight="1">
      <c r="A1498" s="21" t="s">
        <v>1758</v>
      </c>
      <c r="B1498" s="21">
        <v>1966.0</v>
      </c>
      <c r="C1498" s="21" t="s">
        <v>4775</v>
      </c>
      <c r="D1498" s="21">
        <v>17.0</v>
      </c>
      <c r="E1498" s="21">
        <v>2.0</v>
      </c>
      <c r="F1498" s="21">
        <v>12643.38</v>
      </c>
      <c r="G1498" s="21" t="s">
        <v>4768</v>
      </c>
      <c r="H1498" s="21" t="s">
        <v>4771</v>
      </c>
      <c r="I1498" s="21" t="s">
        <v>4774</v>
      </c>
    </row>
    <row r="1499" ht="15.75" customHeight="1">
      <c r="A1499" s="21" t="s">
        <v>1756</v>
      </c>
      <c r="B1499" s="21">
        <v>1962.0</v>
      </c>
      <c r="C1499" s="21" t="s">
        <v>4766</v>
      </c>
      <c r="D1499" s="21">
        <v>11.0</v>
      </c>
      <c r="E1499" s="21">
        <v>0.0</v>
      </c>
      <c r="F1499" s="21">
        <v>12644.59</v>
      </c>
      <c r="G1499" s="21" t="s">
        <v>4768</v>
      </c>
      <c r="H1499" s="21" t="s">
        <v>4767</v>
      </c>
      <c r="I1499" s="21" t="s">
        <v>4778</v>
      </c>
    </row>
    <row r="1500" ht="15.75" customHeight="1">
      <c r="A1500" s="21" t="s">
        <v>1754</v>
      </c>
      <c r="B1500" s="21">
        <v>1965.0</v>
      </c>
      <c r="C1500" s="21" t="s">
        <v>4773</v>
      </c>
      <c r="D1500" s="21">
        <v>14.0</v>
      </c>
      <c r="E1500" s="21">
        <v>2.0</v>
      </c>
      <c r="F1500" s="21">
        <v>12646.21</v>
      </c>
      <c r="G1500" s="21" t="s">
        <v>4768</v>
      </c>
      <c r="H1500" s="21" t="s">
        <v>4767</v>
      </c>
      <c r="I1500" s="21" t="s">
        <v>4778</v>
      </c>
    </row>
    <row r="1501" ht="15.75" customHeight="1">
      <c r="A1501" s="21" t="s">
        <v>1752</v>
      </c>
      <c r="B1501" s="21">
        <v>1962.0</v>
      </c>
      <c r="C1501" s="21" t="s">
        <v>4776</v>
      </c>
      <c r="D1501" s="21">
        <v>27.0</v>
      </c>
      <c r="E1501" s="21">
        <v>0.0</v>
      </c>
      <c r="F1501" s="21">
        <v>12648.7</v>
      </c>
      <c r="G1501" s="21" t="s">
        <v>4768</v>
      </c>
      <c r="H1501" s="21" t="s">
        <v>4767</v>
      </c>
      <c r="I1501" s="21" t="s">
        <v>4769</v>
      </c>
    </row>
    <row r="1502" ht="15.75" customHeight="1">
      <c r="A1502" s="21" t="s">
        <v>1750</v>
      </c>
      <c r="B1502" s="21">
        <v>1974.0</v>
      </c>
      <c r="C1502" s="21" t="s">
        <v>4773</v>
      </c>
      <c r="D1502" s="21">
        <v>24.0</v>
      </c>
      <c r="E1502" s="21">
        <v>0.0</v>
      </c>
      <c r="F1502" s="21">
        <v>12697.48</v>
      </c>
      <c r="G1502" s="21" t="s">
        <v>4768</v>
      </c>
      <c r="H1502" s="21" t="s">
        <v>4768</v>
      </c>
      <c r="I1502" s="21" t="s">
        <v>4787</v>
      </c>
    </row>
    <row r="1503" ht="15.75" customHeight="1">
      <c r="A1503" s="21" t="s">
        <v>1748</v>
      </c>
      <c r="B1503" s="21">
        <v>1992.0</v>
      </c>
      <c r="C1503" s="21" t="s">
        <v>4766</v>
      </c>
      <c r="D1503" s="21">
        <v>7.0</v>
      </c>
      <c r="E1503" s="21">
        <v>0.0</v>
      </c>
      <c r="F1503" s="21">
        <v>12699.56</v>
      </c>
      <c r="G1503" s="21" t="s">
        <v>4768</v>
      </c>
      <c r="H1503" s="21" t="s">
        <v>4767</v>
      </c>
      <c r="I1503" s="21" t="s">
        <v>4778</v>
      </c>
    </row>
    <row r="1504" ht="15.75" customHeight="1">
      <c r="A1504" s="21" t="s">
        <v>1746</v>
      </c>
      <c r="B1504" s="21">
        <v>1964.0</v>
      </c>
      <c r="C1504" s="21" t="s">
        <v>4770</v>
      </c>
      <c r="D1504" s="21">
        <v>28.0</v>
      </c>
      <c r="E1504" s="21">
        <v>0.0</v>
      </c>
      <c r="F1504" s="21">
        <v>12700.63</v>
      </c>
      <c r="G1504" s="21" t="s">
        <v>4768</v>
      </c>
      <c r="H1504" s="21" t="s">
        <v>4768</v>
      </c>
      <c r="I1504" s="21" t="s">
        <v>4778</v>
      </c>
    </row>
    <row r="1505" ht="15.75" customHeight="1">
      <c r="A1505" s="21" t="s">
        <v>1744</v>
      </c>
      <c r="B1505" s="21">
        <v>1970.0</v>
      </c>
      <c r="C1505" s="21" t="s">
        <v>4766</v>
      </c>
      <c r="D1505" s="21">
        <v>8.0</v>
      </c>
      <c r="E1505" s="21">
        <v>0.0</v>
      </c>
      <c r="F1505" s="21">
        <v>12713.0</v>
      </c>
      <c r="G1505" s="21" t="s">
        <v>4768</v>
      </c>
      <c r="H1505" s="21" t="s">
        <v>4771</v>
      </c>
      <c r="I1505" s="21" t="s">
        <v>4778</v>
      </c>
    </row>
    <row r="1506" ht="15.75" customHeight="1">
      <c r="A1506" s="21" t="s">
        <v>1742</v>
      </c>
      <c r="B1506" s="21">
        <v>1988.0</v>
      </c>
      <c r="C1506" s="21" t="s">
        <v>4766</v>
      </c>
      <c r="D1506" s="21">
        <v>17.0</v>
      </c>
      <c r="E1506" s="21">
        <v>3.0</v>
      </c>
      <c r="F1506" s="21">
        <v>12718.21</v>
      </c>
      <c r="G1506" s="21" t="s">
        <v>4768</v>
      </c>
      <c r="H1506" s="21" t="s">
        <v>4771</v>
      </c>
      <c r="I1506" s="21" t="s">
        <v>4790</v>
      </c>
    </row>
    <row r="1507" ht="15.75" customHeight="1">
      <c r="A1507" s="21" t="s">
        <v>1740</v>
      </c>
      <c r="B1507" s="21">
        <v>1962.0</v>
      </c>
      <c r="C1507" s="21" t="s">
        <v>4773</v>
      </c>
      <c r="D1507" s="21">
        <v>2.0</v>
      </c>
      <c r="E1507" s="21">
        <v>0.0</v>
      </c>
      <c r="F1507" s="21">
        <v>12731.0</v>
      </c>
      <c r="G1507" s="21" t="s">
        <v>4768</v>
      </c>
      <c r="H1507" s="21" t="s">
        <v>4768</v>
      </c>
      <c r="I1507" s="21" t="s">
        <v>4781</v>
      </c>
    </row>
    <row r="1508" ht="15.75" customHeight="1">
      <c r="A1508" s="21" t="s">
        <v>1738</v>
      </c>
      <c r="B1508" s="21">
        <v>1962.0</v>
      </c>
      <c r="C1508" s="21" t="s">
        <v>4777</v>
      </c>
      <c r="D1508" s="21">
        <v>1.0</v>
      </c>
      <c r="E1508" s="21">
        <v>0.0</v>
      </c>
      <c r="F1508" s="21">
        <v>12741.17</v>
      </c>
      <c r="G1508" s="21" t="s">
        <v>4768</v>
      </c>
      <c r="H1508" s="21" t="s">
        <v>4771</v>
      </c>
      <c r="I1508" s="21" t="s">
        <v>4788</v>
      </c>
    </row>
    <row r="1509" ht="15.75" customHeight="1">
      <c r="A1509" s="21" t="s">
        <v>1736</v>
      </c>
      <c r="B1509" s="21">
        <v>1975.0</v>
      </c>
      <c r="C1509" s="21" t="s">
        <v>4773</v>
      </c>
      <c r="D1509" s="21">
        <v>25.0</v>
      </c>
      <c r="E1509" s="21">
        <v>1.0</v>
      </c>
      <c r="F1509" s="21">
        <v>12770.27</v>
      </c>
      <c r="G1509" s="21" t="s">
        <v>4768</v>
      </c>
      <c r="H1509" s="21" t="s">
        <v>4768</v>
      </c>
      <c r="I1509" s="21" t="s">
        <v>4787</v>
      </c>
    </row>
    <row r="1510" ht="15.75" customHeight="1">
      <c r="A1510" s="21" t="s">
        <v>1734</v>
      </c>
      <c r="B1510" s="21">
        <v>1972.0</v>
      </c>
      <c r="C1510" s="21" t="s">
        <v>4777</v>
      </c>
      <c r="D1510" s="21">
        <v>7.0</v>
      </c>
      <c r="E1510" s="21">
        <v>0.0</v>
      </c>
      <c r="F1510" s="21">
        <v>12776.05</v>
      </c>
      <c r="G1510" s="21" t="s">
        <v>4768</v>
      </c>
      <c r="H1510" s="21" t="s">
        <v>4768</v>
      </c>
      <c r="I1510" s="21" t="s">
        <v>4790</v>
      </c>
    </row>
    <row r="1511" ht="15.75" customHeight="1">
      <c r="A1511" s="21" t="s">
        <v>1732</v>
      </c>
      <c r="B1511" s="21">
        <v>1963.0</v>
      </c>
      <c r="C1511" s="21" t="s">
        <v>4775</v>
      </c>
      <c r="D1511" s="21">
        <v>5.0</v>
      </c>
      <c r="E1511" s="21">
        <v>0.0</v>
      </c>
      <c r="F1511" s="21">
        <v>12788.03</v>
      </c>
      <c r="G1511" s="21" t="s">
        <v>4768</v>
      </c>
      <c r="H1511" s="21" t="s">
        <v>4768</v>
      </c>
      <c r="I1511" s="21" t="s">
        <v>4783</v>
      </c>
    </row>
    <row r="1512" ht="15.75" customHeight="1">
      <c r="A1512" s="21" t="s">
        <v>1730</v>
      </c>
      <c r="B1512" s="21">
        <v>1983.0</v>
      </c>
      <c r="C1512" s="21" t="s">
        <v>4777</v>
      </c>
      <c r="D1512" s="21">
        <v>29.0</v>
      </c>
      <c r="E1512" s="21">
        <v>3.0</v>
      </c>
      <c r="F1512" s="21">
        <v>12788.18</v>
      </c>
      <c r="G1512" s="21" t="s">
        <v>4768</v>
      </c>
      <c r="H1512" s="21" t="s">
        <v>4771</v>
      </c>
      <c r="I1512" s="21" t="s">
        <v>4790</v>
      </c>
    </row>
    <row r="1513" ht="15.75" customHeight="1">
      <c r="A1513" s="21" t="s">
        <v>1728</v>
      </c>
      <c r="B1513" s="21">
        <v>1978.0</v>
      </c>
      <c r="C1513" s="21" t="s">
        <v>4766</v>
      </c>
      <c r="D1513" s="21">
        <v>24.0</v>
      </c>
      <c r="E1513" s="21">
        <v>0.0</v>
      </c>
      <c r="F1513" s="21">
        <v>12797.21</v>
      </c>
      <c r="G1513" s="21" t="s">
        <v>4768</v>
      </c>
      <c r="H1513" s="21" t="s">
        <v>4771</v>
      </c>
      <c r="I1513" s="21" t="s">
        <v>4784</v>
      </c>
    </row>
    <row r="1514" ht="15.75" customHeight="1">
      <c r="A1514" s="21" t="s">
        <v>1726</v>
      </c>
      <c r="B1514" s="21">
        <v>1963.0</v>
      </c>
      <c r="C1514" s="21" t="s">
        <v>4766</v>
      </c>
      <c r="D1514" s="21">
        <v>20.0</v>
      </c>
      <c r="E1514" s="21">
        <v>0.0</v>
      </c>
      <c r="F1514" s="21">
        <v>12815.44</v>
      </c>
      <c r="G1514" s="21" t="s">
        <v>4768</v>
      </c>
      <c r="H1514" s="21" t="s">
        <v>4768</v>
      </c>
      <c r="I1514" s="21" t="s">
        <v>4784</v>
      </c>
    </row>
    <row r="1515" ht="15.75" customHeight="1">
      <c r="A1515" s="21" t="s">
        <v>1724</v>
      </c>
      <c r="B1515" s="21">
        <v>1967.0</v>
      </c>
      <c r="C1515" s="21" t="s">
        <v>4773</v>
      </c>
      <c r="D1515" s="21">
        <v>25.0</v>
      </c>
      <c r="E1515" s="21">
        <v>0.0</v>
      </c>
      <c r="F1515" s="21">
        <v>12823.25</v>
      </c>
      <c r="G1515" s="21" t="s">
        <v>4768</v>
      </c>
      <c r="H1515" s="21" t="s">
        <v>4768</v>
      </c>
      <c r="I1515" s="21" t="s">
        <v>4787</v>
      </c>
    </row>
    <row r="1516" ht="15.75" customHeight="1">
      <c r="A1516" s="21" t="s">
        <v>1722</v>
      </c>
      <c r="B1516" s="21">
        <v>2004.0</v>
      </c>
      <c r="C1516" s="21" t="s">
        <v>4770</v>
      </c>
      <c r="D1516" s="21">
        <v>9.0</v>
      </c>
      <c r="E1516" s="21">
        <v>2.0</v>
      </c>
      <c r="F1516" s="21">
        <v>12829.46</v>
      </c>
      <c r="G1516" s="21" t="s">
        <v>4768</v>
      </c>
      <c r="H1516" s="21" t="s">
        <v>4768</v>
      </c>
      <c r="I1516" s="21" t="s">
        <v>4781</v>
      </c>
    </row>
    <row r="1517" ht="15.75" customHeight="1">
      <c r="A1517" s="21" t="s">
        <v>1720</v>
      </c>
      <c r="B1517" s="21">
        <v>1993.0</v>
      </c>
      <c r="C1517" s="21" t="s">
        <v>4773</v>
      </c>
      <c r="D1517" s="21">
        <v>27.0</v>
      </c>
      <c r="E1517" s="21">
        <v>0.0</v>
      </c>
      <c r="F1517" s="21">
        <v>12847.24</v>
      </c>
      <c r="G1517" s="21" t="s">
        <v>4768</v>
      </c>
      <c r="H1517" s="21" t="s">
        <v>4767</v>
      </c>
      <c r="I1517" s="21" t="s">
        <v>4774</v>
      </c>
    </row>
    <row r="1518" ht="15.75" customHeight="1">
      <c r="A1518" s="21" t="s">
        <v>1718</v>
      </c>
      <c r="B1518" s="21">
        <v>1973.0</v>
      </c>
      <c r="C1518" s="21" t="s">
        <v>4773</v>
      </c>
      <c r="D1518" s="21">
        <v>22.0</v>
      </c>
      <c r="E1518" s="21">
        <v>0.0</v>
      </c>
      <c r="F1518" s="21">
        <v>12852.37</v>
      </c>
      <c r="G1518" s="21" t="s">
        <v>4768</v>
      </c>
      <c r="H1518" s="21" t="s">
        <v>4771</v>
      </c>
      <c r="I1518" s="21" t="s">
        <v>4774</v>
      </c>
    </row>
    <row r="1519" ht="15.75" customHeight="1">
      <c r="A1519" s="21" t="s">
        <v>1716</v>
      </c>
      <c r="B1519" s="21">
        <v>1963.0</v>
      </c>
      <c r="C1519" s="21" t="s">
        <v>4773</v>
      </c>
      <c r="D1519" s="21">
        <v>27.0</v>
      </c>
      <c r="E1519" s="21">
        <v>0.0</v>
      </c>
      <c r="F1519" s="21">
        <v>12856.84</v>
      </c>
      <c r="G1519" s="21" t="s">
        <v>4768</v>
      </c>
      <c r="H1519" s="21" t="s">
        <v>4768</v>
      </c>
      <c r="I1519" s="21" t="s">
        <v>4787</v>
      </c>
    </row>
    <row r="1520" ht="15.75" customHeight="1">
      <c r="A1520" s="21" t="s">
        <v>1714</v>
      </c>
      <c r="B1520" s="21">
        <v>1984.0</v>
      </c>
      <c r="C1520" s="21" t="s">
        <v>4776</v>
      </c>
      <c r="D1520" s="21">
        <v>6.0</v>
      </c>
      <c r="E1520" s="21">
        <v>3.0</v>
      </c>
      <c r="F1520" s="21">
        <v>12870.31</v>
      </c>
      <c r="G1520" s="21" t="s">
        <v>4768</v>
      </c>
      <c r="H1520" s="21" t="s">
        <v>4768</v>
      </c>
      <c r="I1520" s="21" t="s">
        <v>4774</v>
      </c>
    </row>
    <row r="1521" ht="15.75" customHeight="1">
      <c r="A1521" s="21" t="s">
        <v>1712</v>
      </c>
      <c r="B1521" s="21">
        <v>2004.0</v>
      </c>
      <c r="C1521" s="21" t="s">
        <v>4766</v>
      </c>
      <c r="D1521" s="21">
        <v>9.0</v>
      </c>
      <c r="E1521" s="21">
        <v>0.0</v>
      </c>
      <c r="F1521" s="21">
        <v>12890.06</v>
      </c>
      <c r="G1521" s="21" t="s">
        <v>4768</v>
      </c>
      <c r="H1521" s="21" t="s">
        <v>4771</v>
      </c>
      <c r="I1521" s="21" t="s">
        <v>4780</v>
      </c>
    </row>
    <row r="1522" ht="15.75" customHeight="1">
      <c r="A1522" s="21" t="s">
        <v>1710</v>
      </c>
      <c r="B1522" s="21">
        <v>1963.0</v>
      </c>
      <c r="C1522" s="21" t="s">
        <v>4776</v>
      </c>
      <c r="D1522" s="21">
        <v>16.0</v>
      </c>
      <c r="E1522" s="21">
        <v>1.0</v>
      </c>
      <c r="F1522" s="21">
        <v>12913.99</v>
      </c>
      <c r="G1522" s="21" t="s">
        <v>4768</v>
      </c>
      <c r="H1522" s="21" t="s">
        <v>4767</v>
      </c>
      <c r="I1522" s="21" t="s">
        <v>4781</v>
      </c>
    </row>
    <row r="1523" ht="15.75" customHeight="1">
      <c r="A1523" s="21" t="s">
        <v>1708</v>
      </c>
      <c r="B1523" s="21">
        <v>1963.0</v>
      </c>
      <c r="C1523" s="21" t="s">
        <v>4773</v>
      </c>
      <c r="D1523" s="21">
        <v>1.0</v>
      </c>
      <c r="E1523" s="21">
        <v>2.0</v>
      </c>
      <c r="F1523" s="21">
        <v>12925.89</v>
      </c>
      <c r="G1523" s="21" t="s">
        <v>4768</v>
      </c>
      <c r="H1523" s="21" t="s">
        <v>4767</v>
      </c>
      <c r="I1523" s="21" t="s">
        <v>4769</v>
      </c>
    </row>
    <row r="1524" ht="15.75" customHeight="1">
      <c r="A1524" s="21" t="s">
        <v>1706</v>
      </c>
      <c r="B1524" s="21">
        <v>1963.0</v>
      </c>
      <c r="C1524" s="21" t="s">
        <v>4776</v>
      </c>
      <c r="D1524" s="21">
        <v>14.0</v>
      </c>
      <c r="E1524" s="21">
        <v>2.0</v>
      </c>
      <c r="F1524" s="21">
        <v>12928.79</v>
      </c>
      <c r="G1524" s="21" t="s">
        <v>4768</v>
      </c>
      <c r="H1524" s="21" t="s">
        <v>4767</v>
      </c>
      <c r="I1524" s="21" t="s">
        <v>4769</v>
      </c>
    </row>
    <row r="1525" ht="15.75" customHeight="1">
      <c r="A1525" s="21" t="s">
        <v>1704</v>
      </c>
      <c r="B1525" s="21">
        <v>1966.0</v>
      </c>
      <c r="C1525" s="21" t="s">
        <v>4775</v>
      </c>
      <c r="D1525" s="21">
        <v>22.0</v>
      </c>
      <c r="E1525" s="21">
        <v>4.0</v>
      </c>
      <c r="F1525" s="21">
        <v>12949.16</v>
      </c>
      <c r="G1525" s="21" t="s">
        <v>4768</v>
      </c>
      <c r="H1525" s="21" t="s">
        <v>4768</v>
      </c>
      <c r="I1525" s="21" t="s">
        <v>4769</v>
      </c>
    </row>
    <row r="1526" ht="15.75" customHeight="1">
      <c r="A1526" s="21" t="s">
        <v>1702</v>
      </c>
      <c r="B1526" s="21">
        <v>1961.0</v>
      </c>
      <c r="C1526" s="21" t="s">
        <v>4776</v>
      </c>
      <c r="D1526" s="21">
        <v>20.0</v>
      </c>
      <c r="E1526" s="21">
        <v>0.0</v>
      </c>
      <c r="F1526" s="21">
        <v>12950.07</v>
      </c>
      <c r="G1526" s="21" t="s">
        <v>4768</v>
      </c>
      <c r="H1526" s="21" t="s">
        <v>4771</v>
      </c>
      <c r="I1526" s="21" t="s">
        <v>4774</v>
      </c>
    </row>
    <row r="1527" ht="15.75" customHeight="1">
      <c r="A1527" s="21" t="s">
        <v>1700</v>
      </c>
      <c r="B1527" s="21">
        <v>1960.0</v>
      </c>
      <c r="C1527" s="21" t="s">
        <v>4770</v>
      </c>
      <c r="D1527" s="21">
        <v>4.0</v>
      </c>
      <c r="E1527" s="21">
        <v>0.0</v>
      </c>
      <c r="F1527" s="21">
        <v>12957.12</v>
      </c>
      <c r="G1527" s="21" t="s">
        <v>4768</v>
      </c>
      <c r="H1527" s="21" t="s">
        <v>4771</v>
      </c>
      <c r="I1527" s="21" t="s">
        <v>4778</v>
      </c>
    </row>
    <row r="1528" ht="15.75" customHeight="1">
      <c r="A1528" s="21" t="s">
        <v>1698</v>
      </c>
      <c r="B1528" s="21">
        <v>1960.0</v>
      </c>
      <c r="C1528" s="21" t="s">
        <v>4772</v>
      </c>
      <c r="D1528" s="21">
        <v>22.0</v>
      </c>
      <c r="E1528" s="21">
        <v>0.0</v>
      </c>
      <c r="F1528" s="21">
        <v>12979.36</v>
      </c>
      <c r="G1528" s="21" t="s">
        <v>4768</v>
      </c>
      <c r="H1528" s="21" t="s">
        <v>4771</v>
      </c>
      <c r="I1528" s="21" t="s">
        <v>4778</v>
      </c>
    </row>
    <row r="1529" ht="15.75" customHeight="1">
      <c r="A1529" s="21" t="s">
        <v>1696</v>
      </c>
      <c r="B1529" s="21">
        <v>1960.0</v>
      </c>
      <c r="C1529" s="21" t="s">
        <v>4773</v>
      </c>
      <c r="D1529" s="21">
        <v>23.0</v>
      </c>
      <c r="E1529" s="21">
        <v>0.0</v>
      </c>
      <c r="F1529" s="21">
        <v>12981.35</v>
      </c>
      <c r="G1529" s="21" t="s">
        <v>4768</v>
      </c>
      <c r="H1529" s="21" t="s">
        <v>4768</v>
      </c>
      <c r="I1529" s="21" t="s">
        <v>4769</v>
      </c>
    </row>
    <row r="1530" ht="15.75" customHeight="1">
      <c r="A1530" s="21" t="s">
        <v>1694</v>
      </c>
      <c r="B1530" s="21">
        <v>1960.0</v>
      </c>
      <c r="C1530" s="21" t="s">
        <v>4770</v>
      </c>
      <c r="D1530" s="21">
        <v>28.0</v>
      </c>
      <c r="E1530" s="21">
        <v>0.0</v>
      </c>
      <c r="F1530" s="21">
        <v>12982.87</v>
      </c>
      <c r="G1530" s="21" t="s">
        <v>4768</v>
      </c>
      <c r="H1530" s="21" t="s">
        <v>4771</v>
      </c>
      <c r="I1530" s="21" t="s">
        <v>4769</v>
      </c>
    </row>
    <row r="1531" ht="15.75" customHeight="1">
      <c r="A1531" s="21" t="s">
        <v>1692</v>
      </c>
      <c r="B1531" s="21">
        <v>1979.0</v>
      </c>
      <c r="C1531" s="21" t="s">
        <v>4770</v>
      </c>
      <c r="D1531" s="21">
        <v>27.0</v>
      </c>
      <c r="E1531" s="21">
        <v>2.0</v>
      </c>
      <c r="F1531" s="21">
        <v>12994.12</v>
      </c>
      <c r="G1531" s="21" t="s">
        <v>4768</v>
      </c>
      <c r="H1531" s="21" t="s">
        <v>4767</v>
      </c>
      <c r="I1531" s="21" t="s">
        <v>4790</v>
      </c>
    </row>
    <row r="1532" ht="15.75" customHeight="1">
      <c r="A1532" s="21" t="s">
        <v>1690</v>
      </c>
      <c r="B1532" s="21">
        <v>1981.0</v>
      </c>
      <c r="C1532" s="21" t="s">
        <v>4777</v>
      </c>
      <c r="D1532" s="21">
        <v>30.0</v>
      </c>
      <c r="E1532" s="21">
        <v>1.0</v>
      </c>
      <c r="F1532" s="21">
        <v>13002.91</v>
      </c>
      <c r="G1532" s="21" t="s">
        <v>4768</v>
      </c>
      <c r="H1532" s="21" t="s">
        <v>4771</v>
      </c>
      <c r="I1532" s="21" t="s">
        <v>4774</v>
      </c>
    </row>
    <row r="1533" ht="15.75" customHeight="1">
      <c r="A1533" s="21" t="s">
        <v>1688</v>
      </c>
      <c r="B1533" s="21">
        <v>1962.0</v>
      </c>
      <c r="C1533" s="21" t="s">
        <v>4772</v>
      </c>
      <c r="D1533" s="21">
        <v>24.0</v>
      </c>
      <c r="E1533" s="21">
        <v>0.0</v>
      </c>
      <c r="F1533" s="21">
        <v>13004.95</v>
      </c>
      <c r="G1533" s="21" t="s">
        <v>4768</v>
      </c>
      <c r="H1533" s="21" t="s">
        <v>4771</v>
      </c>
      <c r="I1533" s="21" t="s">
        <v>4774</v>
      </c>
    </row>
    <row r="1534" ht="15.75" customHeight="1">
      <c r="A1534" s="21" t="s">
        <v>1686</v>
      </c>
      <c r="B1534" s="21">
        <v>1969.0</v>
      </c>
      <c r="C1534" s="21" t="s">
        <v>4775</v>
      </c>
      <c r="D1534" s="21">
        <v>13.0</v>
      </c>
      <c r="E1534" s="21">
        <v>0.0</v>
      </c>
      <c r="F1534" s="21">
        <v>13008.07</v>
      </c>
      <c r="G1534" s="21" t="s">
        <v>4768</v>
      </c>
      <c r="H1534" s="21" t="s">
        <v>4768</v>
      </c>
      <c r="I1534" s="21" t="s">
        <v>4774</v>
      </c>
    </row>
    <row r="1535" ht="15.75" customHeight="1">
      <c r="A1535" s="21" t="s">
        <v>1684</v>
      </c>
      <c r="B1535" s="21">
        <v>1972.0</v>
      </c>
      <c r="C1535" s="21" t="s">
        <v>4773</v>
      </c>
      <c r="D1535" s="21">
        <v>27.0</v>
      </c>
      <c r="E1535" s="21">
        <v>0.0</v>
      </c>
      <c r="F1535" s="21">
        <v>13010.86</v>
      </c>
      <c r="G1535" s="21" t="s">
        <v>4768</v>
      </c>
      <c r="H1535" s="21" t="s">
        <v>4767</v>
      </c>
      <c r="I1535" s="21" t="s">
        <v>4774</v>
      </c>
    </row>
    <row r="1536" ht="15.75" customHeight="1">
      <c r="A1536" s="21" t="s">
        <v>1682</v>
      </c>
      <c r="B1536" s="21">
        <v>1962.0</v>
      </c>
      <c r="C1536" s="21" t="s">
        <v>4766</v>
      </c>
      <c r="D1536" s="21">
        <v>20.0</v>
      </c>
      <c r="E1536" s="21">
        <v>0.0</v>
      </c>
      <c r="F1536" s="21">
        <v>13012.21</v>
      </c>
      <c r="G1536" s="21" t="s">
        <v>4768</v>
      </c>
      <c r="H1536" s="21" t="s">
        <v>4771</v>
      </c>
      <c r="I1536" s="21" t="s">
        <v>4774</v>
      </c>
    </row>
    <row r="1537" ht="15.75" customHeight="1">
      <c r="A1537" s="21" t="s">
        <v>1680</v>
      </c>
      <c r="B1537" s="21">
        <v>1964.0</v>
      </c>
      <c r="C1537" s="21" t="s">
        <v>4773</v>
      </c>
      <c r="D1537" s="21">
        <v>23.0</v>
      </c>
      <c r="E1537" s="21">
        <v>1.0</v>
      </c>
      <c r="F1537" s="21">
        <v>13019.16</v>
      </c>
      <c r="G1537" s="21" t="s">
        <v>4768</v>
      </c>
      <c r="H1537" s="21" t="s">
        <v>4771</v>
      </c>
      <c r="I1537" s="21" t="s">
        <v>4784</v>
      </c>
    </row>
    <row r="1538" ht="15.75" customHeight="1">
      <c r="A1538" s="21" t="s">
        <v>1678</v>
      </c>
      <c r="B1538" s="21">
        <v>1965.0</v>
      </c>
      <c r="C1538" s="21" t="s">
        <v>4770</v>
      </c>
      <c r="D1538" s="21">
        <v>4.0</v>
      </c>
      <c r="E1538" s="21">
        <v>0.0</v>
      </c>
      <c r="F1538" s="21">
        <v>13023.93</v>
      </c>
      <c r="G1538" s="21" t="s">
        <v>4768</v>
      </c>
      <c r="H1538" s="21" t="s">
        <v>4767</v>
      </c>
      <c r="I1538" s="21" t="s">
        <v>4783</v>
      </c>
    </row>
    <row r="1539" ht="15.75" customHeight="1">
      <c r="A1539" s="21" t="s">
        <v>1676</v>
      </c>
      <c r="B1539" s="21">
        <v>1961.0</v>
      </c>
      <c r="C1539" s="21" t="s">
        <v>4770</v>
      </c>
      <c r="D1539" s="21">
        <v>9.0</v>
      </c>
      <c r="E1539" s="21">
        <v>0.0</v>
      </c>
      <c r="F1539" s="21">
        <v>13041.92</v>
      </c>
      <c r="G1539" s="21" t="s">
        <v>4768</v>
      </c>
      <c r="H1539" s="21" t="s">
        <v>4771</v>
      </c>
      <c r="I1539" s="21" t="s">
        <v>4778</v>
      </c>
    </row>
    <row r="1540" ht="15.75" customHeight="1">
      <c r="A1540" s="21" t="s">
        <v>1674</v>
      </c>
      <c r="B1540" s="21">
        <v>1969.0</v>
      </c>
      <c r="C1540" s="21" t="s">
        <v>4773</v>
      </c>
      <c r="D1540" s="21">
        <v>23.0</v>
      </c>
      <c r="E1540" s="21">
        <v>0.0</v>
      </c>
      <c r="F1540" s="21">
        <v>13044.41</v>
      </c>
      <c r="G1540" s="21" t="s">
        <v>4768</v>
      </c>
      <c r="H1540" s="21" t="s">
        <v>4771</v>
      </c>
      <c r="I1540" s="21" t="s">
        <v>4774</v>
      </c>
    </row>
    <row r="1541" ht="15.75" customHeight="1">
      <c r="A1541" s="21" t="s">
        <v>1672</v>
      </c>
      <c r="B1541" s="21">
        <v>1967.0</v>
      </c>
      <c r="C1541" s="21" t="s">
        <v>4776</v>
      </c>
      <c r="D1541" s="21">
        <v>6.0</v>
      </c>
      <c r="E1541" s="21">
        <v>3.0</v>
      </c>
      <c r="F1541" s="21">
        <v>13047.33</v>
      </c>
      <c r="G1541" s="21" t="s">
        <v>4768</v>
      </c>
      <c r="H1541" s="21" t="s">
        <v>4768</v>
      </c>
      <c r="I1541" s="21" t="s">
        <v>4784</v>
      </c>
    </row>
    <row r="1542" ht="15.75" customHeight="1">
      <c r="A1542" s="21" t="s">
        <v>1670</v>
      </c>
      <c r="B1542" s="21">
        <v>1985.0</v>
      </c>
      <c r="C1542" s="21" t="s">
        <v>4777</v>
      </c>
      <c r="D1542" s="21">
        <v>26.0</v>
      </c>
      <c r="E1542" s="21">
        <v>3.0</v>
      </c>
      <c r="F1542" s="21">
        <v>13051.22</v>
      </c>
      <c r="G1542" s="21" t="s">
        <v>4768</v>
      </c>
      <c r="H1542" s="21" t="s">
        <v>4771</v>
      </c>
      <c r="I1542" s="21" t="s">
        <v>4790</v>
      </c>
    </row>
    <row r="1543" ht="15.75" customHeight="1">
      <c r="A1543" s="21" t="s">
        <v>1668</v>
      </c>
      <c r="B1543" s="21">
        <v>1961.0</v>
      </c>
      <c r="C1543" s="21" t="s">
        <v>4770</v>
      </c>
      <c r="D1543" s="21">
        <v>6.0</v>
      </c>
      <c r="E1543" s="21">
        <v>0.0</v>
      </c>
      <c r="F1543" s="21">
        <v>13063.88</v>
      </c>
      <c r="G1543" s="21" t="s">
        <v>4768</v>
      </c>
      <c r="H1543" s="21" t="s">
        <v>4767</v>
      </c>
      <c r="I1543" s="21" t="s">
        <v>4778</v>
      </c>
    </row>
    <row r="1544" ht="15.75" customHeight="1">
      <c r="A1544" s="21" t="s">
        <v>1666</v>
      </c>
      <c r="B1544" s="21">
        <v>1978.0</v>
      </c>
      <c r="C1544" s="21" t="s">
        <v>4766</v>
      </c>
      <c r="D1544" s="21">
        <v>17.0</v>
      </c>
      <c r="E1544" s="21">
        <v>2.0</v>
      </c>
      <c r="F1544" s="21">
        <v>13101.74</v>
      </c>
      <c r="G1544" s="21" t="s">
        <v>4768</v>
      </c>
      <c r="H1544" s="21" t="s">
        <v>4767</v>
      </c>
      <c r="I1544" s="21" t="s">
        <v>4790</v>
      </c>
    </row>
    <row r="1545" ht="15.75" customHeight="1">
      <c r="A1545" s="21" t="s">
        <v>1664</v>
      </c>
      <c r="B1545" s="21">
        <v>1971.0</v>
      </c>
      <c r="C1545" s="21" t="s">
        <v>4777</v>
      </c>
      <c r="D1545" s="21">
        <v>30.0</v>
      </c>
      <c r="E1545" s="21">
        <v>0.0</v>
      </c>
      <c r="F1545" s="21">
        <v>13110.79</v>
      </c>
      <c r="G1545" s="21" t="s">
        <v>4768</v>
      </c>
      <c r="H1545" s="21" t="s">
        <v>4767</v>
      </c>
      <c r="I1545" s="21" t="s">
        <v>4778</v>
      </c>
    </row>
    <row r="1546" ht="15.75" customHeight="1">
      <c r="A1546" s="21" t="s">
        <v>1662</v>
      </c>
      <c r="B1546" s="21">
        <v>1962.0</v>
      </c>
      <c r="C1546" s="21" t="s">
        <v>4776</v>
      </c>
      <c r="D1546" s="21">
        <v>2.0</v>
      </c>
      <c r="E1546" s="21">
        <v>1.0</v>
      </c>
      <c r="F1546" s="21">
        <v>13112.6</v>
      </c>
      <c r="G1546" s="21" t="s">
        <v>4768</v>
      </c>
      <c r="H1546" s="21" t="s">
        <v>4768</v>
      </c>
      <c r="I1546" s="21" t="s">
        <v>4774</v>
      </c>
    </row>
    <row r="1547" ht="15.75" customHeight="1">
      <c r="A1547" s="21" t="s">
        <v>1660</v>
      </c>
      <c r="B1547" s="21">
        <v>1992.0</v>
      </c>
      <c r="C1547" s="21" t="s">
        <v>4776</v>
      </c>
      <c r="D1547" s="21">
        <v>12.0</v>
      </c>
      <c r="E1547" s="21">
        <v>0.0</v>
      </c>
      <c r="F1547" s="21">
        <v>13113.51</v>
      </c>
      <c r="G1547" s="21" t="s">
        <v>4768</v>
      </c>
      <c r="H1547" s="21" t="s">
        <v>4767</v>
      </c>
      <c r="I1547" s="21" t="s">
        <v>4790</v>
      </c>
    </row>
    <row r="1548" ht="15.75" customHeight="1">
      <c r="A1548" s="21" t="s">
        <v>1658</v>
      </c>
      <c r="B1548" s="21">
        <v>1963.0</v>
      </c>
      <c r="C1548" s="21" t="s">
        <v>4773</v>
      </c>
      <c r="D1548" s="21">
        <v>14.0</v>
      </c>
      <c r="E1548" s="21">
        <v>0.0</v>
      </c>
      <c r="F1548" s="21">
        <v>13116.84</v>
      </c>
      <c r="G1548" s="21" t="s">
        <v>4768</v>
      </c>
      <c r="H1548" s="21" t="s">
        <v>4771</v>
      </c>
      <c r="I1548" s="21" t="s">
        <v>4774</v>
      </c>
    </row>
    <row r="1549" ht="15.75" customHeight="1">
      <c r="A1549" s="21" t="s">
        <v>1656</v>
      </c>
      <c r="B1549" s="21">
        <v>1999.0</v>
      </c>
      <c r="C1549" s="21" t="s">
        <v>4776</v>
      </c>
      <c r="D1549" s="21">
        <v>16.0</v>
      </c>
      <c r="E1549" s="21">
        <v>0.0</v>
      </c>
      <c r="F1549" s="21">
        <v>13126.68</v>
      </c>
      <c r="G1549" s="21" t="s">
        <v>4768</v>
      </c>
      <c r="H1549" s="21" t="s">
        <v>4768</v>
      </c>
      <c r="I1549" s="21" t="s">
        <v>4778</v>
      </c>
    </row>
    <row r="1550" ht="15.75" customHeight="1">
      <c r="A1550" s="21" t="s">
        <v>1654</v>
      </c>
      <c r="B1550" s="21">
        <v>1961.0</v>
      </c>
      <c r="C1550" s="21" t="s">
        <v>4773</v>
      </c>
      <c r="D1550" s="21">
        <v>7.0</v>
      </c>
      <c r="E1550" s="21">
        <v>0.0</v>
      </c>
      <c r="F1550" s="21">
        <v>13129.6</v>
      </c>
      <c r="G1550" s="21" t="s">
        <v>4768</v>
      </c>
      <c r="H1550" s="21" t="s">
        <v>4767</v>
      </c>
      <c r="I1550" s="21" t="s">
        <v>4788</v>
      </c>
    </row>
    <row r="1551" ht="15.75" customHeight="1">
      <c r="A1551" s="21" t="s">
        <v>1652</v>
      </c>
      <c r="B1551" s="21">
        <v>1961.0</v>
      </c>
      <c r="C1551" s="21" t="s">
        <v>4775</v>
      </c>
      <c r="D1551" s="21">
        <v>6.0</v>
      </c>
      <c r="E1551" s="21">
        <v>0.0</v>
      </c>
      <c r="F1551" s="21">
        <v>13143.34</v>
      </c>
      <c r="G1551" s="21" t="s">
        <v>4768</v>
      </c>
      <c r="H1551" s="21" t="s">
        <v>4767</v>
      </c>
      <c r="I1551" s="21" t="s">
        <v>4789</v>
      </c>
    </row>
    <row r="1552" ht="15.75" customHeight="1">
      <c r="A1552" s="21" t="s">
        <v>1650</v>
      </c>
      <c r="B1552" s="21">
        <v>1961.0</v>
      </c>
      <c r="C1552" s="21" t="s">
        <v>4775</v>
      </c>
      <c r="D1552" s="21">
        <v>6.0</v>
      </c>
      <c r="E1552" s="21">
        <v>0.0</v>
      </c>
      <c r="F1552" s="21">
        <v>13143.86</v>
      </c>
      <c r="G1552" s="21" t="s">
        <v>4768</v>
      </c>
      <c r="H1552" s="21" t="s">
        <v>4767</v>
      </c>
      <c r="I1552" s="21" t="s">
        <v>4781</v>
      </c>
    </row>
    <row r="1553" ht="15.75" customHeight="1">
      <c r="A1553" s="21" t="s">
        <v>1648</v>
      </c>
      <c r="B1553" s="21">
        <v>1962.0</v>
      </c>
      <c r="C1553" s="21" t="s">
        <v>4776</v>
      </c>
      <c r="D1553" s="21">
        <v>5.0</v>
      </c>
      <c r="E1553" s="21">
        <v>0.0</v>
      </c>
      <c r="F1553" s="21">
        <v>13204.29</v>
      </c>
      <c r="G1553" s="21" t="s">
        <v>4768</v>
      </c>
      <c r="H1553" s="21" t="s">
        <v>4771</v>
      </c>
      <c r="I1553" s="21" t="s">
        <v>4784</v>
      </c>
    </row>
    <row r="1554" ht="15.75" customHeight="1">
      <c r="A1554" s="21" t="s">
        <v>1646</v>
      </c>
      <c r="B1554" s="21">
        <v>1982.0</v>
      </c>
      <c r="C1554" s="21" t="s">
        <v>4777</v>
      </c>
      <c r="D1554" s="21">
        <v>15.0</v>
      </c>
      <c r="E1554" s="21">
        <v>3.0</v>
      </c>
      <c r="F1554" s="21">
        <v>13214.43</v>
      </c>
      <c r="G1554" s="21" t="s">
        <v>4768</v>
      </c>
      <c r="H1554" s="21" t="s">
        <v>4767</v>
      </c>
      <c r="I1554" s="21" t="s">
        <v>4774</v>
      </c>
    </row>
    <row r="1555" ht="15.75" customHeight="1">
      <c r="A1555" s="21" t="s">
        <v>1644</v>
      </c>
      <c r="B1555" s="21">
        <v>1962.0</v>
      </c>
      <c r="C1555" s="21" t="s">
        <v>4775</v>
      </c>
      <c r="D1555" s="21">
        <v>7.0</v>
      </c>
      <c r="E1555" s="21">
        <v>0.0</v>
      </c>
      <c r="F1555" s="21">
        <v>13217.09</v>
      </c>
      <c r="G1555" s="21" t="s">
        <v>4768</v>
      </c>
      <c r="H1555" s="21" t="s">
        <v>4771</v>
      </c>
      <c r="I1555" s="21" t="s">
        <v>4784</v>
      </c>
    </row>
    <row r="1556" ht="15.75" customHeight="1">
      <c r="A1556" s="21" t="s">
        <v>1642</v>
      </c>
      <c r="B1556" s="21">
        <v>1965.0</v>
      </c>
      <c r="C1556" s="21" t="s">
        <v>4770</v>
      </c>
      <c r="D1556" s="21">
        <v>13.0</v>
      </c>
      <c r="E1556" s="21">
        <v>2.0</v>
      </c>
      <c r="F1556" s="21">
        <v>13224.06</v>
      </c>
      <c r="G1556" s="21" t="s">
        <v>4768</v>
      </c>
      <c r="H1556" s="21" t="s">
        <v>4768</v>
      </c>
      <c r="I1556" s="21" t="s">
        <v>4784</v>
      </c>
    </row>
    <row r="1557" ht="15.75" customHeight="1">
      <c r="A1557" s="21" t="s">
        <v>1640</v>
      </c>
      <c r="B1557" s="21">
        <v>1962.0</v>
      </c>
      <c r="C1557" s="21" t="s">
        <v>4770</v>
      </c>
      <c r="D1557" s="21">
        <v>24.0</v>
      </c>
      <c r="E1557" s="21">
        <v>1.0</v>
      </c>
      <c r="F1557" s="21">
        <v>13224.69</v>
      </c>
      <c r="G1557" s="21" t="s">
        <v>4768</v>
      </c>
      <c r="H1557" s="21" t="s">
        <v>4767</v>
      </c>
      <c r="I1557" s="21" t="s">
        <v>4778</v>
      </c>
    </row>
    <row r="1558" ht="15.75" customHeight="1">
      <c r="A1558" s="21" t="s">
        <v>1638</v>
      </c>
      <c r="B1558" s="21">
        <v>1962.0</v>
      </c>
      <c r="C1558" s="21" t="s">
        <v>4777</v>
      </c>
      <c r="D1558" s="21">
        <v>11.0</v>
      </c>
      <c r="E1558" s="21">
        <v>0.0</v>
      </c>
      <c r="F1558" s="21">
        <v>13228.85</v>
      </c>
      <c r="G1558" s="21" t="s">
        <v>4768</v>
      </c>
      <c r="H1558" s="21" t="s">
        <v>4768</v>
      </c>
      <c r="I1558" s="21" t="s">
        <v>4785</v>
      </c>
    </row>
    <row r="1559" ht="15.75" customHeight="1">
      <c r="A1559" s="21" t="s">
        <v>1636</v>
      </c>
      <c r="B1559" s="21">
        <v>1994.0</v>
      </c>
      <c r="C1559" s="21" t="s">
        <v>4766</v>
      </c>
      <c r="D1559" s="21">
        <v>1.0</v>
      </c>
      <c r="E1559" s="21">
        <v>0.0</v>
      </c>
      <c r="F1559" s="21">
        <v>13292.52</v>
      </c>
      <c r="G1559" s="21" t="s">
        <v>4768</v>
      </c>
      <c r="H1559" s="21" t="s">
        <v>4768</v>
      </c>
      <c r="I1559" s="21" t="s">
        <v>4774</v>
      </c>
    </row>
    <row r="1560" ht="15.75" customHeight="1">
      <c r="A1560" s="21" t="s">
        <v>1634</v>
      </c>
      <c r="B1560" s="21">
        <v>1976.0</v>
      </c>
      <c r="C1560" s="21" t="s">
        <v>4776</v>
      </c>
      <c r="D1560" s="21">
        <v>23.0</v>
      </c>
      <c r="E1560" s="21">
        <v>2.0</v>
      </c>
      <c r="F1560" s="21">
        <v>13333.71</v>
      </c>
      <c r="G1560" s="21" t="s">
        <v>4768</v>
      </c>
      <c r="H1560" s="21" t="s">
        <v>4767</v>
      </c>
      <c r="I1560" s="21" t="s">
        <v>4774</v>
      </c>
    </row>
    <row r="1561" ht="15.75" customHeight="1">
      <c r="A1561" s="21" t="s">
        <v>1632</v>
      </c>
      <c r="B1561" s="21">
        <v>1960.0</v>
      </c>
      <c r="C1561" s="21" t="s">
        <v>4770</v>
      </c>
      <c r="D1561" s="21">
        <v>11.0</v>
      </c>
      <c r="E1561" s="21">
        <v>0.0</v>
      </c>
      <c r="F1561" s="21">
        <v>13352.1</v>
      </c>
      <c r="G1561" s="21" t="s">
        <v>4768</v>
      </c>
      <c r="H1561" s="21" t="s">
        <v>4771</v>
      </c>
      <c r="I1561" s="21" t="s">
        <v>4774</v>
      </c>
    </row>
    <row r="1562" ht="15.75" customHeight="1">
      <c r="A1562" s="21" t="s">
        <v>1630</v>
      </c>
      <c r="B1562" s="21">
        <v>1990.0</v>
      </c>
      <c r="C1562" s="21" t="s">
        <v>4777</v>
      </c>
      <c r="D1562" s="21">
        <v>2.0</v>
      </c>
      <c r="E1562" s="21">
        <v>3.0</v>
      </c>
      <c r="F1562" s="21">
        <v>13360.94</v>
      </c>
      <c r="G1562" s="21" t="s">
        <v>4768</v>
      </c>
      <c r="H1562" s="21" t="s">
        <v>4771</v>
      </c>
      <c r="I1562" s="21" t="s">
        <v>4774</v>
      </c>
    </row>
    <row r="1563" ht="15.75" customHeight="1">
      <c r="A1563" s="21" t="s">
        <v>1628</v>
      </c>
      <c r="B1563" s="21">
        <v>1964.0</v>
      </c>
      <c r="C1563" s="21" t="s">
        <v>4773</v>
      </c>
      <c r="D1563" s="21">
        <v>24.0</v>
      </c>
      <c r="E1563" s="21">
        <v>0.0</v>
      </c>
      <c r="F1563" s="21">
        <v>13375.76</v>
      </c>
      <c r="G1563" s="21" t="s">
        <v>4768</v>
      </c>
      <c r="H1563" s="21" t="s">
        <v>4767</v>
      </c>
      <c r="I1563" s="21" t="s">
        <v>4783</v>
      </c>
    </row>
    <row r="1564" ht="15.75" customHeight="1">
      <c r="A1564" s="21" t="s">
        <v>1626</v>
      </c>
      <c r="B1564" s="21">
        <v>1979.0</v>
      </c>
      <c r="C1564" s="21" t="s">
        <v>4773</v>
      </c>
      <c r="D1564" s="21">
        <v>30.0</v>
      </c>
      <c r="E1564" s="21">
        <v>2.0</v>
      </c>
      <c r="F1564" s="21">
        <v>13377.41</v>
      </c>
      <c r="G1564" s="21" t="s">
        <v>4768</v>
      </c>
      <c r="H1564" s="21" t="s">
        <v>4768</v>
      </c>
      <c r="I1564" s="21" t="s">
        <v>4790</v>
      </c>
    </row>
    <row r="1565" ht="15.75" customHeight="1">
      <c r="A1565" s="21" t="s">
        <v>1624</v>
      </c>
      <c r="B1565" s="21">
        <v>1984.0</v>
      </c>
      <c r="C1565" s="21" t="s">
        <v>4772</v>
      </c>
      <c r="D1565" s="21">
        <v>6.0</v>
      </c>
      <c r="E1565" s="21">
        <v>3.0</v>
      </c>
      <c r="F1565" s="21">
        <v>13383.67</v>
      </c>
      <c r="G1565" s="21" t="s">
        <v>4768</v>
      </c>
      <c r="H1565" s="21" t="s">
        <v>4767</v>
      </c>
      <c r="I1565" s="21" t="s">
        <v>4785</v>
      </c>
    </row>
    <row r="1566" ht="15.75" customHeight="1">
      <c r="A1566" s="21" t="s">
        <v>1622</v>
      </c>
      <c r="B1566" s="21">
        <v>1959.0</v>
      </c>
      <c r="C1566" s="21" t="s">
        <v>4775</v>
      </c>
      <c r="D1566" s="21">
        <v>9.0</v>
      </c>
      <c r="E1566" s="21">
        <v>0.0</v>
      </c>
      <c r="F1566" s="21">
        <v>13390.56</v>
      </c>
      <c r="G1566" s="21" t="s">
        <v>4768</v>
      </c>
      <c r="H1566" s="21" t="s">
        <v>4768</v>
      </c>
      <c r="I1566" s="21" t="s">
        <v>4778</v>
      </c>
    </row>
    <row r="1567" ht="15.75" customHeight="1">
      <c r="A1567" s="21" t="s">
        <v>1620</v>
      </c>
      <c r="B1567" s="21">
        <v>1959.0</v>
      </c>
      <c r="C1567" s="21" t="s">
        <v>4770</v>
      </c>
      <c r="D1567" s="21">
        <v>25.0</v>
      </c>
      <c r="E1567" s="21">
        <v>0.0</v>
      </c>
      <c r="F1567" s="21">
        <v>13393.76</v>
      </c>
      <c r="G1567" s="21" t="s">
        <v>4768</v>
      </c>
      <c r="H1567" s="21" t="s">
        <v>4771</v>
      </c>
      <c r="I1567" s="21" t="s">
        <v>4778</v>
      </c>
    </row>
    <row r="1568" ht="15.75" customHeight="1">
      <c r="A1568" s="21" t="s">
        <v>1618</v>
      </c>
      <c r="B1568" s="21">
        <v>1959.0</v>
      </c>
      <c r="C1568" s="21" t="s">
        <v>4775</v>
      </c>
      <c r="D1568" s="21">
        <v>20.0</v>
      </c>
      <c r="E1568" s="21">
        <v>0.0</v>
      </c>
      <c r="F1568" s="21">
        <v>13405.39</v>
      </c>
      <c r="G1568" s="21" t="s">
        <v>4768</v>
      </c>
      <c r="H1568" s="21" t="s">
        <v>4768</v>
      </c>
      <c r="I1568" s="21" t="s">
        <v>4769</v>
      </c>
    </row>
    <row r="1569" ht="15.75" customHeight="1">
      <c r="A1569" s="21" t="s">
        <v>1616</v>
      </c>
      <c r="B1569" s="21">
        <v>1992.0</v>
      </c>
      <c r="C1569" s="21" t="s">
        <v>4775</v>
      </c>
      <c r="D1569" s="21">
        <v>19.0</v>
      </c>
      <c r="E1569" s="21">
        <v>0.0</v>
      </c>
      <c r="F1569" s="21">
        <v>13412.97</v>
      </c>
      <c r="G1569" s="21" t="s">
        <v>4768</v>
      </c>
      <c r="H1569" s="21" t="s">
        <v>4768</v>
      </c>
      <c r="I1569" s="21" t="s">
        <v>4785</v>
      </c>
    </row>
    <row r="1570" ht="15.75" customHeight="1">
      <c r="A1570" s="21" t="s">
        <v>1614</v>
      </c>
      <c r="B1570" s="21">
        <v>1961.0</v>
      </c>
      <c r="C1570" s="21" t="s">
        <v>4766</v>
      </c>
      <c r="D1570" s="21">
        <v>22.0</v>
      </c>
      <c r="E1570" s="21">
        <v>0.0</v>
      </c>
      <c r="F1570" s="21">
        <v>13415.04</v>
      </c>
      <c r="G1570" s="21" t="s">
        <v>4768</v>
      </c>
      <c r="H1570" s="21" t="s">
        <v>4767</v>
      </c>
      <c r="I1570" s="21" t="s">
        <v>4774</v>
      </c>
    </row>
    <row r="1571" ht="15.75" customHeight="1">
      <c r="A1571" s="21" t="s">
        <v>1612</v>
      </c>
      <c r="B1571" s="21">
        <v>1994.0</v>
      </c>
      <c r="C1571" s="21" t="s">
        <v>4772</v>
      </c>
      <c r="D1571" s="21">
        <v>17.0</v>
      </c>
      <c r="E1571" s="21">
        <v>0.0</v>
      </c>
      <c r="F1571" s="21">
        <v>13417.05</v>
      </c>
      <c r="G1571" s="21" t="s">
        <v>4768</v>
      </c>
      <c r="H1571" s="21" t="s">
        <v>4768</v>
      </c>
      <c r="I1571" s="21" t="s">
        <v>4774</v>
      </c>
    </row>
    <row r="1572" ht="15.75" customHeight="1">
      <c r="A1572" s="21" t="s">
        <v>1610</v>
      </c>
      <c r="B1572" s="21">
        <v>1961.0</v>
      </c>
      <c r="C1572" s="21" t="s">
        <v>4770</v>
      </c>
      <c r="D1572" s="21">
        <v>3.0</v>
      </c>
      <c r="E1572" s="21">
        <v>0.0</v>
      </c>
      <c r="F1572" s="21">
        <v>13429.04</v>
      </c>
      <c r="G1572" s="21" t="s">
        <v>4768</v>
      </c>
      <c r="H1572" s="21" t="s">
        <v>4768</v>
      </c>
      <c r="I1572" s="21" t="s">
        <v>4774</v>
      </c>
    </row>
    <row r="1573" ht="15.75" customHeight="1">
      <c r="A1573" s="21" t="s">
        <v>1608</v>
      </c>
      <c r="B1573" s="21">
        <v>1966.0</v>
      </c>
      <c r="C1573" s="21" t="s">
        <v>4770</v>
      </c>
      <c r="D1573" s="21">
        <v>14.0</v>
      </c>
      <c r="E1573" s="21">
        <v>3.0</v>
      </c>
      <c r="F1573" s="21">
        <v>13430.27</v>
      </c>
      <c r="G1573" s="21" t="s">
        <v>4768</v>
      </c>
      <c r="H1573" s="21" t="s">
        <v>4768</v>
      </c>
      <c r="I1573" s="21" t="s">
        <v>4784</v>
      </c>
    </row>
    <row r="1574" ht="15.75" customHeight="1">
      <c r="A1574" s="21" t="s">
        <v>1606</v>
      </c>
      <c r="B1574" s="21">
        <v>1975.0</v>
      </c>
      <c r="C1574" s="21" t="s">
        <v>4772</v>
      </c>
      <c r="D1574" s="21">
        <v>29.0</v>
      </c>
      <c r="E1574" s="21">
        <v>1.0</v>
      </c>
      <c r="F1574" s="21">
        <v>13440.7</v>
      </c>
      <c r="G1574" s="21" t="s">
        <v>4768</v>
      </c>
      <c r="H1574" s="21" t="s">
        <v>4767</v>
      </c>
      <c r="I1574" s="21" t="s">
        <v>4774</v>
      </c>
    </row>
    <row r="1575" ht="15.75" customHeight="1">
      <c r="A1575" s="21" t="s">
        <v>1604</v>
      </c>
      <c r="B1575" s="21">
        <v>1960.0</v>
      </c>
      <c r="C1575" s="21" t="s">
        <v>4776</v>
      </c>
      <c r="D1575" s="21">
        <v>13.0</v>
      </c>
      <c r="E1575" s="21">
        <v>0.0</v>
      </c>
      <c r="F1575" s="21">
        <v>13451.12</v>
      </c>
      <c r="G1575" s="21" t="s">
        <v>4768</v>
      </c>
      <c r="H1575" s="21" t="s">
        <v>4771</v>
      </c>
      <c r="I1575" s="21" t="s">
        <v>4778</v>
      </c>
    </row>
    <row r="1576" ht="15.75" customHeight="1">
      <c r="A1576" s="21" t="s">
        <v>1602</v>
      </c>
      <c r="B1576" s="21">
        <v>1960.0</v>
      </c>
      <c r="C1576" s="21" t="s">
        <v>4766</v>
      </c>
      <c r="D1576" s="21">
        <v>11.0</v>
      </c>
      <c r="E1576" s="21">
        <v>0.0</v>
      </c>
      <c r="F1576" s="21">
        <v>13457.96</v>
      </c>
      <c r="G1576" s="21" t="s">
        <v>4768</v>
      </c>
      <c r="H1576" s="21" t="s">
        <v>4771</v>
      </c>
      <c r="I1576" s="21" t="s">
        <v>4769</v>
      </c>
    </row>
    <row r="1577" ht="15.75" customHeight="1">
      <c r="A1577" s="21" t="s">
        <v>1600</v>
      </c>
      <c r="B1577" s="21">
        <v>1960.0</v>
      </c>
      <c r="C1577" s="21" t="s">
        <v>4775</v>
      </c>
      <c r="D1577" s="21">
        <v>16.0</v>
      </c>
      <c r="E1577" s="21">
        <v>0.0</v>
      </c>
      <c r="F1577" s="21">
        <v>13462.52</v>
      </c>
      <c r="G1577" s="21" t="s">
        <v>4768</v>
      </c>
      <c r="H1577" s="21" t="s">
        <v>4767</v>
      </c>
      <c r="I1577" s="21" t="s">
        <v>4778</v>
      </c>
    </row>
    <row r="1578" ht="15.75" customHeight="1">
      <c r="A1578" s="21" t="s">
        <v>1598</v>
      </c>
      <c r="B1578" s="21">
        <v>1985.0</v>
      </c>
      <c r="C1578" s="21" t="s">
        <v>4776</v>
      </c>
      <c r="D1578" s="21">
        <v>19.0</v>
      </c>
      <c r="E1578" s="21">
        <v>3.0</v>
      </c>
      <c r="F1578" s="21">
        <v>13465.8</v>
      </c>
      <c r="G1578" s="21" t="s">
        <v>4768</v>
      </c>
      <c r="H1578" s="21" t="s">
        <v>4771</v>
      </c>
      <c r="I1578" s="21" t="s">
        <v>4774</v>
      </c>
    </row>
    <row r="1579" ht="15.75" customHeight="1">
      <c r="A1579" s="21" t="s">
        <v>1596</v>
      </c>
      <c r="B1579" s="21">
        <v>1960.0</v>
      </c>
      <c r="C1579" s="21" t="s">
        <v>4766</v>
      </c>
      <c r="D1579" s="21">
        <v>28.0</v>
      </c>
      <c r="E1579" s="21">
        <v>0.0</v>
      </c>
      <c r="F1579" s="21">
        <v>13470.8</v>
      </c>
      <c r="G1579" s="21" t="s">
        <v>4768</v>
      </c>
      <c r="H1579" s="21" t="s">
        <v>4767</v>
      </c>
      <c r="I1579" s="21" t="s">
        <v>4769</v>
      </c>
    </row>
    <row r="1580" ht="15.75" customHeight="1">
      <c r="A1580" s="21" t="s">
        <v>1594</v>
      </c>
      <c r="B1580" s="21">
        <v>1960.0</v>
      </c>
      <c r="C1580" s="21" t="s">
        <v>4766</v>
      </c>
      <c r="D1580" s="21">
        <v>24.0</v>
      </c>
      <c r="E1580" s="21">
        <v>0.0</v>
      </c>
      <c r="F1580" s="21">
        <v>13470.86</v>
      </c>
      <c r="G1580" s="21" t="s">
        <v>4768</v>
      </c>
      <c r="H1580" s="21" t="s">
        <v>4768</v>
      </c>
      <c r="I1580" s="21" t="s">
        <v>4778</v>
      </c>
    </row>
    <row r="1581" ht="15.75" customHeight="1">
      <c r="A1581" s="21" t="s">
        <v>1592</v>
      </c>
      <c r="B1581" s="21">
        <v>1975.0</v>
      </c>
      <c r="C1581" s="21" t="s">
        <v>4776</v>
      </c>
      <c r="D1581" s="21">
        <v>7.0</v>
      </c>
      <c r="E1581" s="21">
        <v>1.0</v>
      </c>
      <c r="F1581" s="21">
        <v>13472.19</v>
      </c>
      <c r="G1581" s="21" t="s">
        <v>4768</v>
      </c>
      <c r="H1581" s="21" t="s">
        <v>4767</v>
      </c>
      <c r="I1581" s="21" t="s">
        <v>4774</v>
      </c>
    </row>
    <row r="1582" ht="15.75" customHeight="1">
      <c r="A1582" s="21" t="s">
        <v>1590</v>
      </c>
      <c r="B1582" s="21">
        <v>1990.0</v>
      </c>
      <c r="C1582" s="21" t="s">
        <v>4776</v>
      </c>
      <c r="D1582" s="21">
        <v>30.0</v>
      </c>
      <c r="E1582" s="21">
        <v>3.0</v>
      </c>
      <c r="F1582" s="21">
        <v>13480.83</v>
      </c>
      <c r="G1582" s="21" t="s">
        <v>4768</v>
      </c>
      <c r="H1582" s="21" t="s">
        <v>4767</v>
      </c>
      <c r="I1582" s="21" t="s">
        <v>4785</v>
      </c>
    </row>
    <row r="1583" ht="15.75" customHeight="1">
      <c r="A1583" s="21" t="s">
        <v>1588</v>
      </c>
      <c r="B1583" s="21">
        <v>1963.0</v>
      </c>
      <c r="C1583" s="21" t="s">
        <v>4777</v>
      </c>
      <c r="D1583" s="21">
        <v>14.0</v>
      </c>
      <c r="E1583" s="21">
        <v>0.0</v>
      </c>
      <c r="F1583" s="21">
        <v>13511.28</v>
      </c>
      <c r="G1583" s="21" t="s">
        <v>4768</v>
      </c>
      <c r="H1583" s="21" t="s">
        <v>4771</v>
      </c>
      <c r="I1583" s="21" t="s">
        <v>4774</v>
      </c>
    </row>
    <row r="1584" ht="15.75" customHeight="1">
      <c r="A1584" s="21" t="s">
        <v>1586</v>
      </c>
      <c r="B1584" s="21">
        <v>1960.0</v>
      </c>
      <c r="C1584" s="21" t="s">
        <v>4766</v>
      </c>
      <c r="D1584" s="21">
        <v>11.0</v>
      </c>
      <c r="E1584" s="21">
        <v>0.0</v>
      </c>
      <c r="F1584" s="21">
        <v>13555.0</v>
      </c>
      <c r="G1584" s="21" t="s">
        <v>4768</v>
      </c>
      <c r="H1584" s="21" t="s">
        <v>4768</v>
      </c>
      <c r="I1584" s="21" t="s">
        <v>4788</v>
      </c>
    </row>
    <row r="1585" ht="15.75" customHeight="1">
      <c r="A1585" s="21" t="s">
        <v>1584</v>
      </c>
      <c r="B1585" s="21">
        <v>1968.0</v>
      </c>
      <c r="C1585" s="21" t="s">
        <v>4766</v>
      </c>
      <c r="D1585" s="21">
        <v>15.0</v>
      </c>
      <c r="E1585" s="21">
        <v>0.0</v>
      </c>
      <c r="F1585" s="21">
        <v>13566.04</v>
      </c>
      <c r="G1585" s="21" t="s">
        <v>4768</v>
      </c>
      <c r="H1585" s="21" t="s">
        <v>4768</v>
      </c>
      <c r="I1585" s="21" t="s">
        <v>4790</v>
      </c>
    </row>
    <row r="1586" ht="15.75" customHeight="1">
      <c r="A1586" s="21" t="s">
        <v>1582</v>
      </c>
      <c r="B1586" s="21">
        <v>1992.0</v>
      </c>
      <c r="C1586" s="21" t="s">
        <v>4776</v>
      </c>
      <c r="D1586" s="21">
        <v>14.0</v>
      </c>
      <c r="E1586" s="21">
        <v>0.0</v>
      </c>
      <c r="F1586" s="21">
        <v>13588.17</v>
      </c>
      <c r="G1586" s="21" t="s">
        <v>4768</v>
      </c>
      <c r="H1586" s="21" t="s">
        <v>4771</v>
      </c>
      <c r="I1586" s="21" t="s">
        <v>4774</v>
      </c>
    </row>
    <row r="1587" ht="15.75" customHeight="1">
      <c r="A1587" s="21" t="s">
        <v>1580</v>
      </c>
      <c r="B1587" s="21">
        <v>1964.0</v>
      </c>
      <c r="C1587" s="21" t="s">
        <v>4773</v>
      </c>
      <c r="D1587" s="21">
        <v>10.0</v>
      </c>
      <c r="E1587" s="21">
        <v>2.0</v>
      </c>
      <c r="F1587" s="21">
        <v>13607.37</v>
      </c>
      <c r="G1587" s="21" t="s">
        <v>4768</v>
      </c>
      <c r="H1587" s="21" t="s">
        <v>4771</v>
      </c>
      <c r="I1587" s="21" t="s">
        <v>4784</v>
      </c>
    </row>
    <row r="1588" ht="15.75" customHeight="1">
      <c r="A1588" s="21" t="s">
        <v>1578</v>
      </c>
      <c r="B1588" s="21">
        <v>1961.0</v>
      </c>
      <c r="C1588" s="21" t="s">
        <v>4770</v>
      </c>
      <c r="D1588" s="21">
        <v>18.0</v>
      </c>
      <c r="E1588" s="21">
        <v>0.0</v>
      </c>
      <c r="F1588" s="21">
        <v>13616.36</v>
      </c>
      <c r="G1588" s="21" t="s">
        <v>4768</v>
      </c>
      <c r="H1588" s="21" t="s">
        <v>4768</v>
      </c>
      <c r="I1588" s="21" t="s">
        <v>4784</v>
      </c>
    </row>
    <row r="1589" ht="15.75" customHeight="1">
      <c r="A1589" s="21" t="s">
        <v>1576</v>
      </c>
      <c r="B1589" s="21">
        <v>1969.0</v>
      </c>
      <c r="C1589" s="21" t="s">
        <v>4766</v>
      </c>
      <c r="D1589" s="21">
        <v>26.0</v>
      </c>
      <c r="E1589" s="21">
        <v>0.0</v>
      </c>
      <c r="F1589" s="21">
        <v>13622.01</v>
      </c>
      <c r="G1589" s="21" t="s">
        <v>4768</v>
      </c>
      <c r="H1589" s="21" t="s">
        <v>4768</v>
      </c>
      <c r="I1589" s="21" t="s">
        <v>4774</v>
      </c>
    </row>
    <row r="1590" ht="15.75" customHeight="1">
      <c r="A1590" s="21" t="s">
        <v>1574</v>
      </c>
      <c r="B1590" s="21">
        <v>1961.0</v>
      </c>
      <c r="C1590" s="21" t="s">
        <v>4775</v>
      </c>
      <c r="D1590" s="21">
        <v>24.0</v>
      </c>
      <c r="E1590" s="21">
        <v>0.0</v>
      </c>
      <c r="F1590" s="21">
        <v>13635.64</v>
      </c>
      <c r="G1590" s="21" t="s">
        <v>4768</v>
      </c>
      <c r="H1590" s="21" t="s">
        <v>4768</v>
      </c>
      <c r="I1590" s="21" t="s">
        <v>4784</v>
      </c>
    </row>
    <row r="1591" ht="15.75" customHeight="1">
      <c r="A1591" s="21" t="s">
        <v>1572</v>
      </c>
      <c r="B1591" s="21">
        <v>1984.0</v>
      </c>
      <c r="C1591" s="21" t="s">
        <v>4766</v>
      </c>
      <c r="D1591" s="21">
        <v>20.0</v>
      </c>
      <c r="E1591" s="21">
        <v>3.0</v>
      </c>
      <c r="F1591" s="21">
        <v>13638.06</v>
      </c>
      <c r="G1591" s="21" t="s">
        <v>4768</v>
      </c>
      <c r="H1591" s="21" t="s">
        <v>4768</v>
      </c>
      <c r="I1591" s="21" t="s">
        <v>4785</v>
      </c>
    </row>
    <row r="1592" ht="15.75" customHeight="1">
      <c r="A1592" s="21" t="s">
        <v>1570</v>
      </c>
      <c r="B1592" s="21">
        <v>1963.0</v>
      </c>
      <c r="C1592" s="21" t="s">
        <v>4776</v>
      </c>
      <c r="D1592" s="21">
        <v>4.0</v>
      </c>
      <c r="E1592" s="21">
        <v>0.0</v>
      </c>
      <c r="F1592" s="21">
        <v>13677.68</v>
      </c>
      <c r="G1592" s="21" t="s">
        <v>4768</v>
      </c>
      <c r="H1592" s="21" t="s">
        <v>4767</v>
      </c>
      <c r="I1592" s="21" t="s">
        <v>4787</v>
      </c>
    </row>
    <row r="1593" ht="15.75" customHeight="1">
      <c r="A1593" s="21" t="s">
        <v>1568</v>
      </c>
      <c r="B1593" s="21">
        <v>1985.0</v>
      </c>
      <c r="C1593" s="21" t="s">
        <v>4773</v>
      </c>
      <c r="D1593" s="21">
        <v>14.0</v>
      </c>
      <c r="E1593" s="21">
        <v>3.0</v>
      </c>
      <c r="F1593" s="21">
        <v>13685.51</v>
      </c>
      <c r="G1593" s="21" t="s">
        <v>4768</v>
      </c>
      <c r="H1593" s="21" t="s">
        <v>4771</v>
      </c>
      <c r="I1593" s="21" t="s">
        <v>4790</v>
      </c>
    </row>
    <row r="1594" ht="15.75" customHeight="1">
      <c r="A1594" s="21" t="s">
        <v>1566</v>
      </c>
      <c r="B1594" s="21">
        <v>1986.0</v>
      </c>
      <c r="C1594" s="21" t="s">
        <v>4770</v>
      </c>
      <c r="D1594" s="21">
        <v>24.0</v>
      </c>
      <c r="E1594" s="21">
        <v>3.0</v>
      </c>
      <c r="F1594" s="21">
        <v>13714.55</v>
      </c>
      <c r="G1594" s="21" t="s">
        <v>4768</v>
      </c>
      <c r="H1594" s="21" t="s">
        <v>4767</v>
      </c>
      <c r="I1594" s="21" t="s">
        <v>4785</v>
      </c>
    </row>
    <row r="1595" ht="15.75" customHeight="1">
      <c r="A1595" s="21" t="s">
        <v>1564</v>
      </c>
      <c r="B1595" s="21">
        <v>1981.0</v>
      </c>
      <c r="C1595" s="21" t="s">
        <v>4776</v>
      </c>
      <c r="D1595" s="21">
        <v>2.0</v>
      </c>
      <c r="E1595" s="21">
        <v>1.0</v>
      </c>
      <c r="F1595" s="21">
        <v>13725.47</v>
      </c>
      <c r="G1595" s="21" t="s">
        <v>4768</v>
      </c>
      <c r="H1595" s="21" t="s">
        <v>4767</v>
      </c>
      <c r="I1595" s="21" t="s">
        <v>4784</v>
      </c>
    </row>
    <row r="1596" ht="15.75" customHeight="1">
      <c r="A1596" s="21" t="s">
        <v>1562</v>
      </c>
      <c r="B1596" s="21">
        <v>1985.0</v>
      </c>
      <c r="C1596" s="21" t="s">
        <v>4776</v>
      </c>
      <c r="D1596" s="21">
        <v>29.0</v>
      </c>
      <c r="E1596" s="21">
        <v>3.0</v>
      </c>
      <c r="F1596" s="21">
        <v>13726.21</v>
      </c>
      <c r="G1596" s="21" t="s">
        <v>4768</v>
      </c>
      <c r="H1596" s="21" t="s">
        <v>4768</v>
      </c>
      <c r="I1596" s="21" t="s">
        <v>4790</v>
      </c>
    </row>
    <row r="1597" ht="15.75" customHeight="1">
      <c r="A1597" s="21" t="s">
        <v>1560</v>
      </c>
      <c r="B1597" s="21">
        <v>1969.0</v>
      </c>
      <c r="C1597" s="21" t="s">
        <v>4777</v>
      </c>
      <c r="D1597" s="21">
        <v>23.0</v>
      </c>
      <c r="E1597" s="21">
        <v>0.0</v>
      </c>
      <c r="F1597" s="21">
        <v>13746.74</v>
      </c>
      <c r="G1597" s="21" t="s">
        <v>4768</v>
      </c>
      <c r="H1597" s="21" t="s">
        <v>4767</v>
      </c>
      <c r="I1597" s="21" t="s">
        <v>4790</v>
      </c>
    </row>
    <row r="1598" ht="15.75" customHeight="1">
      <c r="A1598" s="21" t="s">
        <v>1558</v>
      </c>
      <c r="B1598" s="21">
        <v>2004.0</v>
      </c>
      <c r="C1598" s="21" t="s">
        <v>4766</v>
      </c>
      <c r="D1598" s="21">
        <v>16.0</v>
      </c>
      <c r="E1598" s="21">
        <v>0.0</v>
      </c>
      <c r="F1598" s="21">
        <v>13747.87</v>
      </c>
      <c r="G1598" s="21" t="s">
        <v>4768</v>
      </c>
      <c r="H1598" s="21" t="s">
        <v>4767</v>
      </c>
      <c r="I1598" s="21" t="s">
        <v>4782</v>
      </c>
    </row>
    <row r="1599" ht="15.75" customHeight="1">
      <c r="A1599" s="21" t="s">
        <v>1556</v>
      </c>
      <c r="B1599" s="21">
        <v>1959.0</v>
      </c>
      <c r="C1599" s="21" t="s">
        <v>4776</v>
      </c>
      <c r="D1599" s="21">
        <v>6.0</v>
      </c>
      <c r="E1599" s="21">
        <v>0.0</v>
      </c>
      <c r="F1599" s="21">
        <v>13770.1</v>
      </c>
      <c r="G1599" s="21" t="s">
        <v>4768</v>
      </c>
      <c r="H1599" s="21" t="s">
        <v>4771</v>
      </c>
      <c r="I1599" s="21" t="s">
        <v>4774</v>
      </c>
    </row>
    <row r="1600" ht="15.75" customHeight="1">
      <c r="A1600" s="21" t="s">
        <v>1554</v>
      </c>
      <c r="B1600" s="21">
        <v>1966.0</v>
      </c>
      <c r="C1600" s="21" t="s">
        <v>4770</v>
      </c>
      <c r="D1600" s="21">
        <v>10.0</v>
      </c>
      <c r="E1600" s="21">
        <v>0.0</v>
      </c>
      <c r="F1600" s="21">
        <v>13801.61</v>
      </c>
      <c r="G1600" s="21" t="s">
        <v>4768</v>
      </c>
      <c r="H1600" s="21" t="s">
        <v>4768</v>
      </c>
      <c r="I1600" s="21" t="s">
        <v>4790</v>
      </c>
    </row>
    <row r="1601" ht="15.75" customHeight="1">
      <c r="A1601" s="21" t="s">
        <v>1552</v>
      </c>
      <c r="B1601" s="21">
        <v>1986.0</v>
      </c>
      <c r="C1601" s="21" t="s">
        <v>4775</v>
      </c>
      <c r="D1601" s="21">
        <v>8.0</v>
      </c>
      <c r="E1601" s="21">
        <v>3.0</v>
      </c>
      <c r="F1601" s="21">
        <v>13819.49</v>
      </c>
      <c r="G1601" s="21" t="s">
        <v>4768</v>
      </c>
      <c r="H1601" s="21" t="s">
        <v>4767</v>
      </c>
      <c r="I1601" s="21" t="s">
        <v>4774</v>
      </c>
    </row>
    <row r="1602" ht="15.75" customHeight="1">
      <c r="A1602" s="21" t="s">
        <v>1550</v>
      </c>
      <c r="B1602" s="21">
        <v>1958.0</v>
      </c>
      <c r="C1602" s="21" t="s">
        <v>4770</v>
      </c>
      <c r="D1602" s="21">
        <v>25.0</v>
      </c>
      <c r="E1602" s="21">
        <v>0.0</v>
      </c>
      <c r="F1602" s="21">
        <v>13822.8</v>
      </c>
      <c r="G1602" s="21" t="s">
        <v>4768</v>
      </c>
      <c r="H1602" s="21" t="s">
        <v>4768</v>
      </c>
      <c r="I1602" s="21" t="s">
        <v>4778</v>
      </c>
    </row>
    <row r="1603" ht="15.75" customHeight="1">
      <c r="A1603" s="21" t="s">
        <v>1548</v>
      </c>
      <c r="B1603" s="21">
        <v>1958.0</v>
      </c>
      <c r="C1603" s="21" t="s">
        <v>4775</v>
      </c>
      <c r="D1603" s="21">
        <v>10.0</v>
      </c>
      <c r="E1603" s="21">
        <v>0.0</v>
      </c>
      <c r="F1603" s="21">
        <v>13831.12</v>
      </c>
      <c r="G1603" s="21" t="s">
        <v>4768</v>
      </c>
      <c r="H1603" s="21" t="s">
        <v>4771</v>
      </c>
      <c r="I1603" s="21" t="s">
        <v>4769</v>
      </c>
    </row>
    <row r="1604" ht="15.75" customHeight="1">
      <c r="A1604" s="21" t="s">
        <v>1546</v>
      </c>
      <c r="B1604" s="21">
        <v>2003.0</v>
      </c>
      <c r="C1604" s="21" t="s">
        <v>4772</v>
      </c>
      <c r="D1604" s="21">
        <v>7.0</v>
      </c>
      <c r="E1604" s="21">
        <v>0.0</v>
      </c>
      <c r="F1604" s="21">
        <v>13844.51</v>
      </c>
      <c r="G1604" s="21" t="s">
        <v>4767</v>
      </c>
      <c r="H1604" s="21" t="s">
        <v>4771</v>
      </c>
      <c r="I1604" s="21" t="s">
        <v>4778</v>
      </c>
    </row>
    <row r="1605" ht="15.75" customHeight="1">
      <c r="A1605" s="21" t="s">
        <v>1544</v>
      </c>
      <c r="B1605" s="21">
        <v>1960.0</v>
      </c>
      <c r="C1605" s="21" t="s">
        <v>4766</v>
      </c>
      <c r="D1605" s="21">
        <v>21.0</v>
      </c>
      <c r="E1605" s="21">
        <v>0.0</v>
      </c>
      <c r="F1605" s="21">
        <v>13844.8</v>
      </c>
      <c r="G1605" s="21" t="s">
        <v>4767</v>
      </c>
      <c r="H1605" s="21" t="s">
        <v>4767</v>
      </c>
      <c r="I1605" s="21" t="s">
        <v>4774</v>
      </c>
    </row>
    <row r="1606" ht="15.75" customHeight="1">
      <c r="A1606" s="21" t="s">
        <v>1542</v>
      </c>
      <c r="B1606" s="21">
        <v>1978.0</v>
      </c>
      <c r="C1606" s="21" t="s">
        <v>4775</v>
      </c>
      <c r="D1606" s="21">
        <v>19.0</v>
      </c>
      <c r="E1606" s="21">
        <v>2.0</v>
      </c>
      <c r="F1606" s="21">
        <v>13874.89</v>
      </c>
      <c r="G1606" s="21" t="s">
        <v>4767</v>
      </c>
      <c r="H1606" s="21" t="s">
        <v>4771</v>
      </c>
      <c r="I1606" s="21" t="s">
        <v>4774</v>
      </c>
    </row>
    <row r="1607" ht="15.75" customHeight="1">
      <c r="A1607" s="21" t="s">
        <v>1540</v>
      </c>
      <c r="B1607" s="21">
        <v>1959.0</v>
      </c>
      <c r="C1607" s="21" t="s">
        <v>4777</v>
      </c>
      <c r="D1607" s="21">
        <v>5.0</v>
      </c>
      <c r="E1607" s="21">
        <v>0.0</v>
      </c>
      <c r="F1607" s="21">
        <v>13880.95</v>
      </c>
      <c r="G1607" s="21" t="s">
        <v>4767</v>
      </c>
      <c r="H1607" s="21" t="s">
        <v>4767</v>
      </c>
      <c r="I1607" s="21" t="s">
        <v>4778</v>
      </c>
    </row>
    <row r="1608" ht="15.75" customHeight="1">
      <c r="A1608" s="21" t="s">
        <v>1538</v>
      </c>
      <c r="B1608" s="21">
        <v>1985.0</v>
      </c>
      <c r="C1608" s="21" t="s">
        <v>4773</v>
      </c>
      <c r="D1608" s="21">
        <v>25.0</v>
      </c>
      <c r="E1608" s="21">
        <v>3.0</v>
      </c>
      <c r="F1608" s="21">
        <v>13886.4</v>
      </c>
      <c r="G1608" s="21" t="s">
        <v>4767</v>
      </c>
      <c r="H1608" s="21" t="s">
        <v>4767</v>
      </c>
      <c r="I1608" s="21" t="s">
        <v>4774</v>
      </c>
    </row>
    <row r="1609" ht="15.75" customHeight="1">
      <c r="A1609" s="21" t="s">
        <v>1536</v>
      </c>
      <c r="B1609" s="21">
        <v>1959.0</v>
      </c>
      <c r="C1609" s="21" t="s">
        <v>4775</v>
      </c>
      <c r="D1609" s="21">
        <v>29.0</v>
      </c>
      <c r="E1609" s="21">
        <v>0.0</v>
      </c>
      <c r="F1609" s="21">
        <v>13887.2</v>
      </c>
      <c r="G1609" s="21" t="s">
        <v>4767</v>
      </c>
      <c r="H1609" s="21" t="s">
        <v>4768</v>
      </c>
      <c r="I1609" s="21" t="s">
        <v>4769</v>
      </c>
    </row>
    <row r="1610" ht="15.75" customHeight="1">
      <c r="A1610" s="21" t="s">
        <v>1534</v>
      </c>
      <c r="B1610" s="21">
        <v>1959.0</v>
      </c>
      <c r="C1610" s="21" t="s">
        <v>4766</v>
      </c>
      <c r="D1610" s="21">
        <v>7.0</v>
      </c>
      <c r="E1610" s="21">
        <v>0.0</v>
      </c>
      <c r="F1610" s="21">
        <v>13887.97</v>
      </c>
      <c r="G1610" s="21" t="s">
        <v>4767</v>
      </c>
      <c r="H1610" s="21" t="s">
        <v>4767</v>
      </c>
      <c r="I1610" s="21" t="s">
        <v>4769</v>
      </c>
    </row>
    <row r="1611" ht="15.75" customHeight="1">
      <c r="A1611" s="21" t="s">
        <v>1532</v>
      </c>
      <c r="B1611" s="21">
        <v>1962.0</v>
      </c>
      <c r="C1611" s="21" t="s">
        <v>4766</v>
      </c>
      <c r="D1611" s="21">
        <v>27.0</v>
      </c>
      <c r="E1611" s="21">
        <v>3.0</v>
      </c>
      <c r="F1611" s="21">
        <v>13919.82</v>
      </c>
      <c r="G1611" s="21" t="s">
        <v>4767</v>
      </c>
      <c r="H1611" s="21" t="s">
        <v>4767</v>
      </c>
      <c r="I1611" s="21" t="s">
        <v>4769</v>
      </c>
    </row>
    <row r="1612" ht="15.75" customHeight="1">
      <c r="A1612" s="21" t="s">
        <v>1530</v>
      </c>
      <c r="B1612" s="21">
        <v>1960.0</v>
      </c>
      <c r="C1612" s="21" t="s">
        <v>4772</v>
      </c>
      <c r="D1612" s="21">
        <v>18.0</v>
      </c>
      <c r="E1612" s="21">
        <v>1.0</v>
      </c>
      <c r="F1612" s="21">
        <v>13937.67</v>
      </c>
      <c r="G1612" s="21" t="s">
        <v>4767</v>
      </c>
      <c r="H1612" s="21" t="s">
        <v>4771</v>
      </c>
      <c r="I1612" s="21" t="s">
        <v>4774</v>
      </c>
    </row>
    <row r="1613" ht="15.75" customHeight="1">
      <c r="A1613" s="21" t="s">
        <v>1528</v>
      </c>
      <c r="B1613" s="21">
        <v>1959.0</v>
      </c>
      <c r="C1613" s="21" t="s">
        <v>4776</v>
      </c>
      <c r="D1613" s="21">
        <v>29.0</v>
      </c>
      <c r="E1613" s="21">
        <v>0.0</v>
      </c>
      <c r="F1613" s="21">
        <v>13974.46</v>
      </c>
      <c r="G1613" s="21" t="s">
        <v>4767</v>
      </c>
      <c r="H1613" s="21" t="s">
        <v>4767</v>
      </c>
      <c r="I1613" s="21" t="s">
        <v>4780</v>
      </c>
    </row>
    <row r="1614" ht="15.75" customHeight="1">
      <c r="A1614" s="21" t="s">
        <v>1526</v>
      </c>
      <c r="B1614" s="21">
        <v>1990.0</v>
      </c>
      <c r="C1614" s="21" t="s">
        <v>4766</v>
      </c>
      <c r="D1614" s="21">
        <v>13.0</v>
      </c>
      <c r="E1614" s="21">
        <v>3.0</v>
      </c>
      <c r="F1614" s="21">
        <v>13979.45</v>
      </c>
      <c r="G1614" s="21" t="s">
        <v>4767</v>
      </c>
      <c r="H1614" s="21" t="s">
        <v>4771</v>
      </c>
      <c r="I1614" s="21" t="s">
        <v>4785</v>
      </c>
    </row>
    <row r="1615" ht="15.75" customHeight="1">
      <c r="A1615" s="21" t="s">
        <v>1524</v>
      </c>
      <c r="B1615" s="21">
        <v>1959.0</v>
      </c>
      <c r="C1615" s="21" t="s">
        <v>4773</v>
      </c>
      <c r="D1615" s="21">
        <v>6.0</v>
      </c>
      <c r="E1615" s="21">
        <v>0.0</v>
      </c>
      <c r="F1615" s="21">
        <v>13981.85</v>
      </c>
      <c r="G1615" s="21" t="s">
        <v>4767</v>
      </c>
      <c r="H1615" s="21" t="s">
        <v>4771</v>
      </c>
      <c r="I1615" s="21" t="s">
        <v>4781</v>
      </c>
    </row>
    <row r="1616" ht="15.75" customHeight="1">
      <c r="A1616" s="21" t="s">
        <v>1522</v>
      </c>
      <c r="B1616" s="21">
        <v>1963.0</v>
      </c>
      <c r="C1616" s="21" t="s">
        <v>4775</v>
      </c>
      <c r="D1616" s="21">
        <v>23.0</v>
      </c>
      <c r="E1616" s="21">
        <v>3.0</v>
      </c>
      <c r="F1616" s="21">
        <v>14001.13</v>
      </c>
      <c r="G1616" s="21" t="s">
        <v>4767</v>
      </c>
      <c r="H1616" s="21" t="s">
        <v>4771</v>
      </c>
      <c r="I1616" s="21" t="s">
        <v>4769</v>
      </c>
    </row>
    <row r="1617" ht="15.75" customHeight="1">
      <c r="A1617" s="21" t="s">
        <v>1520</v>
      </c>
      <c r="B1617" s="21">
        <v>1963.0</v>
      </c>
      <c r="C1617" s="21" t="s">
        <v>4766</v>
      </c>
      <c r="D1617" s="21">
        <v>6.0</v>
      </c>
      <c r="E1617" s="21">
        <v>3.0</v>
      </c>
      <c r="F1617" s="21">
        <v>14001.29</v>
      </c>
      <c r="G1617" s="21" t="s">
        <v>4767</v>
      </c>
      <c r="H1617" s="21" t="s">
        <v>4767</v>
      </c>
      <c r="I1617" s="21" t="s">
        <v>4769</v>
      </c>
    </row>
    <row r="1618" ht="15.75" customHeight="1">
      <c r="A1618" s="21" t="s">
        <v>1518</v>
      </c>
      <c r="B1618" s="21">
        <v>1963.0</v>
      </c>
      <c r="C1618" s="21" t="s">
        <v>4766</v>
      </c>
      <c r="D1618" s="21">
        <v>8.0</v>
      </c>
      <c r="E1618" s="21">
        <v>3.0</v>
      </c>
      <c r="F1618" s="21">
        <v>14007.22</v>
      </c>
      <c r="G1618" s="21" t="s">
        <v>4767</v>
      </c>
      <c r="H1618" s="21" t="s">
        <v>4768</v>
      </c>
      <c r="I1618" s="21" t="s">
        <v>4778</v>
      </c>
    </row>
    <row r="1619" ht="15.75" customHeight="1">
      <c r="A1619" s="21" t="s">
        <v>1516</v>
      </c>
      <c r="B1619" s="21">
        <v>1960.0</v>
      </c>
      <c r="C1619" s="21" t="s">
        <v>4770</v>
      </c>
      <c r="D1619" s="21">
        <v>8.0</v>
      </c>
      <c r="E1619" s="21">
        <v>0.0</v>
      </c>
      <c r="F1619" s="21">
        <v>14043.48</v>
      </c>
      <c r="G1619" s="21" t="s">
        <v>4767</v>
      </c>
      <c r="H1619" s="21" t="s">
        <v>4768</v>
      </c>
      <c r="I1619" s="21" t="s">
        <v>4784</v>
      </c>
    </row>
    <row r="1620" ht="15.75" customHeight="1">
      <c r="A1620" s="21" t="s">
        <v>1514</v>
      </c>
      <c r="B1620" s="21">
        <v>1991.0</v>
      </c>
      <c r="C1620" s="21" t="s">
        <v>4773</v>
      </c>
      <c r="D1620" s="21">
        <v>12.0</v>
      </c>
      <c r="E1620" s="21">
        <v>3.0</v>
      </c>
      <c r="F1620" s="21">
        <v>14081.93</v>
      </c>
      <c r="G1620" s="21" t="s">
        <v>4767</v>
      </c>
      <c r="H1620" s="21" t="s">
        <v>4768</v>
      </c>
      <c r="I1620" s="21" t="s">
        <v>4774</v>
      </c>
    </row>
    <row r="1621" ht="15.75" customHeight="1">
      <c r="A1621" s="21" t="s">
        <v>1512</v>
      </c>
      <c r="B1621" s="21">
        <v>1976.0</v>
      </c>
      <c r="C1621" s="21" t="s">
        <v>4773</v>
      </c>
      <c r="D1621" s="21">
        <v>26.0</v>
      </c>
      <c r="E1621" s="21">
        <v>2.0</v>
      </c>
      <c r="F1621" s="21">
        <v>14098.07</v>
      </c>
      <c r="G1621" s="21" t="s">
        <v>4767</v>
      </c>
      <c r="H1621" s="21" t="s">
        <v>4768</v>
      </c>
      <c r="I1621" s="21" t="s">
        <v>4785</v>
      </c>
    </row>
    <row r="1622" ht="15.75" customHeight="1">
      <c r="A1622" s="21" t="s">
        <v>1510</v>
      </c>
      <c r="B1622" s="21">
        <v>1961.0</v>
      </c>
      <c r="C1622" s="21" t="s">
        <v>4772</v>
      </c>
      <c r="D1622" s="21">
        <v>14.0</v>
      </c>
      <c r="E1622" s="21">
        <v>2.0</v>
      </c>
      <c r="F1622" s="21">
        <v>14119.62</v>
      </c>
      <c r="G1622" s="21" t="s">
        <v>4767</v>
      </c>
      <c r="H1622" s="21" t="s">
        <v>4771</v>
      </c>
      <c r="I1622" s="21" t="s">
        <v>4774</v>
      </c>
    </row>
    <row r="1623" ht="15.75" customHeight="1">
      <c r="A1623" s="21" t="s">
        <v>1508</v>
      </c>
      <c r="B1623" s="21">
        <v>2004.0</v>
      </c>
      <c r="C1623" s="21" t="s">
        <v>4766</v>
      </c>
      <c r="D1623" s="21">
        <v>6.0</v>
      </c>
      <c r="E1623" s="21">
        <v>0.0</v>
      </c>
      <c r="F1623" s="21">
        <v>14133.04</v>
      </c>
      <c r="G1623" s="21" t="s">
        <v>4767</v>
      </c>
      <c r="H1623" s="21" t="s">
        <v>4768</v>
      </c>
      <c r="I1623" s="21" t="s">
        <v>4769</v>
      </c>
    </row>
    <row r="1624" ht="15.75" customHeight="1">
      <c r="A1624" s="21" t="s">
        <v>1506</v>
      </c>
      <c r="B1624" s="21">
        <v>1984.0</v>
      </c>
      <c r="C1624" s="21" t="s">
        <v>4766</v>
      </c>
      <c r="D1624" s="21">
        <v>7.0</v>
      </c>
      <c r="E1624" s="21">
        <v>3.0</v>
      </c>
      <c r="F1624" s="21">
        <v>14152.46</v>
      </c>
      <c r="G1624" s="21" t="s">
        <v>4767</v>
      </c>
      <c r="H1624" s="21" t="s">
        <v>4771</v>
      </c>
      <c r="I1624" s="21" t="s">
        <v>4774</v>
      </c>
    </row>
    <row r="1625" ht="15.75" customHeight="1">
      <c r="A1625" s="21" t="s">
        <v>1504</v>
      </c>
      <c r="B1625" s="21">
        <v>1968.0</v>
      </c>
      <c r="C1625" s="21" t="s">
        <v>4775</v>
      </c>
      <c r="D1625" s="21">
        <v>25.0</v>
      </c>
      <c r="E1625" s="21">
        <v>0.0</v>
      </c>
      <c r="F1625" s="21">
        <v>14193.55</v>
      </c>
      <c r="G1625" s="21" t="s">
        <v>4767</v>
      </c>
      <c r="H1625" s="21" t="s">
        <v>4771</v>
      </c>
      <c r="I1625" s="21" t="s">
        <v>4790</v>
      </c>
    </row>
    <row r="1626" ht="15.75" customHeight="1">
      <c r="A1626" s="21" t="s">
        <v>1502</v>
      </c>
      <c r="B1626" s="21">
        <v>1983.0</v>
      </c>
      <c r="C1626" s="21" t="s">
        <v>4770</v>
      </c>
      <c r="D1626" s="21">
        <v>17.0</v>
      </c>
      <c r="E1626" s="21">
        <v>3.0</v>
      </c>
      <c r="F1626" s="21">
        <v>14209.4</v>
      </c>
      <c r="G1626" s="21" t="s">
        <v>4767</v>
      </c>
      <c r="H1626" s="21" t="s">
        <v>4771</v>
      </c>
      <c r="I1626" s="21" t="s">
        <v>4790</v>
      </c>
    </row>
    <row r="1627" ht="15.75" customHeight="1">
      <c r="A1627" s="21" t="s">
        <v>1500</v>
      </c>
      <c r="B1627" s="21">
        <v>1958.0</v>
      </c>
      <c r="C1627" s="21" t="s">
        <v>4773</v>
      </c>
      <c r="D1627" s="21">
        <v>21.0</v>
      </c>
      <c r="E1627" s="21">
        <v>0.0</v>
      </c>
      <c r="F1627" s="21">
        <v>14210.54</v>
      </c>
      <c r="G1627" s="21" t="s">
        <v>4767</v>
      </c>
      <c r="H1627" s="21" t="s">
        <v>4767</v>
      </c>
      <c r="I1627" s="21" t="s">
        <v>4774</v>
      </c>
    </row>
    <row r="1628" ht="15.75" customHeight="1">
      <c r="A1628" s="21" t="s">
        <v>1498</v>
      </c>
      <c r="B1628" s="21">
        <v>1961.0</v>
      </c>
      <c r="C1628" s="21" t="s">
        <v>4773</v>
      </c>
      <c r="D1628" s="21">
        <v>25.0</v>
      </c>
      <c r="E1628" s="21">
        <v>2.0</v>
      </c>
      <c r="F1628" s="21">
        <v>14235.07</v>
      </c>
      <c r="G1628" s="21" t="s">
        <v>4767</v>
      </c>
      <c r="H1628" s="21" t="s">
        <v>4771</v>
      </c>
      <c r="I1628" s="21" t="s">
        <v>4778</v>
      </c>
    </row>
    <row r="1629" ht="15.75" customHeight="1">
      <c r="A1629" s="21" t="s">
        <v>1496</v>
      </c>
      <c r="B1629" s="21">
        <v>1959.0</v>
      </c>
      <c r="C1629" s="21" t="s">
        <v>4777</v>
      </c>
      <c r="D1629" s="21">
        <v>10.0</v>
      </c>
      <c r="E1629" s="21">
        <v>0.0</v>
      </c>
      <c r="F1629" s="21">
        <v>14254.61</v>
      </c>
      <c r="G1629" s="21" t="s">
        <v>4767</v>
      </c>
      <c r="H1629" s="21" t="s">
        <v>4771</v>
      </c>
      <c r="I1629" s="21" t="s">
        <v>4774</v>
      </c>
    </row>
    <row r="1630" ht="15.75" customHeight="1">
      <c r="A1630" s="21" t="s">
        <v>1494</v>
      </c>
      <c r="B1630" s="21">
        <v>1959.0</v>
      </c>
      <c r="C1630" s="21" t="s">
        <v>4770</v>
      </c>
      <c r="D1630" s="21">
        <v>8.0</v>
      </c>
      <c r="E1630" s="21">
        <v>0.0</v>
      </c>
      <c r="F1630" s="21">
        <v>14256.19</v>
      </c>
      <c r="G1630" s="21" t="s">
        <v>4767</v>
      </c>
      <c r="H1630" s="21" t="s">
        <v>4768</v>
      </c>
      <c r="I1630" s="21" t="s">
        <v>4774</v>
      </c>
    </row>
    <row r="1631" ht="15.75" customHeight="1">
      <c r="A1631" s="21" t="s">
        <v>1492</v>
      </c>
      <c r="B1631" s="21">
        <v>1974.0</v>
      </c>
      <c r="C1631" s="21" t="s">
        <v>4775</v>
      </c>
      <c r="D1631" s="21">
        <v>26.0</v>
      </c>
      <c r="E1631" s="21">
        <v>0.0</v>
      </c>
      <c r="F1631" s="21">
        <v>14256.79</v>
      </c>
      <c r="G1631" s="21" t="s">
        <v>4767</v>
      </c>
      <c r="H1631" s="21" t="s">
        <v>4767</v>
      </c>
      <c r="I1631" s="21" t="s">
        <v>4790</v>
      </c>
    </row>
    <row r="1632" ht="15.75" customHeight="1">
      <c r="A1632" s="21" t="s">
        <v>1490</v>
      </c>
      <c r="B1632" s="21">
        <v>1972.0</v>
      </c>
      <c r="C1632" s="21" t="s">
        <v>4766</v>
      </c>
      <c r="D1632" s="21">
        <v>13.0</v>
      </c>
      <c r="E1632" s="21">
        <v>0.0</v>
      </c>
      <c r="F1632" s="21">
        <v>14258.33</v>
      </c>
      <c r="G1632" s="21" t="s">
        <v>4767</v>
      </c>
      <c r="H1632" s="21" t="s">
        <v>4767</v>
      </c>
      <c r="I1632" s="21" t="s">
        <v>4790</v>
      </c>
    </row>
    <row r="1633" ht="15.75" customHeight="1">
      <c r="A1633" s="21" t="s">
        <v>1488</v>
      </c>
      <c r="B1633" s="21">
        <v>2004.0</v>
      </c>
      <c r="C1633" s="21" t="s">
        <v>4773</v>
      </c>
      <c r="D1633" s="21">
        <v>6.0</v>
      </c>
      <c r="E1633" s="21">
        <v>0.0</v>
      </c>
      <c r="F1633" s="21">
        <v>14283.46</v>
      </c>
      <c r="G1633" s="21" t="s">
        <v>4767</v>
      </c>
      <c r="H1633" s="21" t="s">
        <v>4767</v>
      </c>
      <c r="I1633" s="21" t="s">
        <v>4784</v>
      </c>
    </row>
    <row r="1634" ht="15.75" customHeight="1">
      <c r="A1634" s="21" t="s">
        <v>1486</v>
      </c>
      <c r="B1634" s="21">
        <v>1968.0</v>
      </c>
      <c r="C1634" s="21" t="s">
        <v>4775</v>
      </c>
      <c r="D1634" s="21">
        <v>15.0</v>
      </c>
      <c r="E1634" s="21">
        <v>0.0</v>
      </c>
      <c r="F1634" s="21">
        <v>14285.9</v>
      </c>
      <c r="G1634" s="21" t="s">
        <v>4767</v>
      </c>
      <c r="H1634" s="21" t="s">
        <v>4768</v>
      </c>
      <c r="I1634" s="21" t="s">
        <v>4774</v>
      </c>
    </row>
    <row r="1635" ht="15.75" customHeight="1">
      <c r="A1635" s="21" t="s">
        <v>1484</v>
      </c>
      <c r="B1635" s="21">
        <v>1958.0</v>
      </c>
      <c r="C1635" s="21" t="s">
        <v>4777</v>
      </c>
      <c r="D1635" s="21">
        <v>15.0</v>
      </c>
      <c r="E1635" s="21">
        <v>0.0</v>
      </c>
      <c r="F1635" s="21">
        <v>14313.85</v>
      </c>
      <c r="G1635" s="21" t="s">
        <v>4767</v>
      </c>
      <c r="H1635" s="21" t="s">
        <v>4768</v>
      </c>
      <c r="I1635" s="21" t="s">
        <v>4769</v>
      </c>
    </row>
    <row r="1636" ht="15.75" customHeight="1">
      <c r="A1636" s="21" t="s">
        <v>1482</v>
      </c>
      <c r="B1636" s="21">
        <v>1958.0</v>
      </c>
      <c r="C1636" s="21" t="s">
        <v>4766</v>
      </c>
      <c r="D1636" s="21">
        <v>10.0</v>
      </c>
      <c r="E1636" s="21">
        <v>0.0</v>
      </c>
      <c r="F1636" s="21">
        <v>14319.03</v>
      </c>
      <c r="G1636" s="21" t="s">
        <v>4767</v>
      </c>
      <c r="H1636" s="21" t="s">
        <v>4767</v>
      </c>
      <c r="I1636" s="21" t="s">
        <v>4778</v>
      </c>
    </row>
    <row r="1637" ht="15.75" customHeight="1">
      <c r="A1637" s="21" t="s">
        <v>1480</v>
      </c>
      <c r="B1637" s="21">
        <v>1969.0</v>
      </c>
      <c r="C1637" s="21" t="s">
        <v>4773</v>
      </c>
      <c r="D1637" s="21">
        <v>26.0</v>
      </c>
      <c r="E1637" s="21">
        <v>0.0</v>
      </c>
      <c r="F1637" s="21">
        <v>14337.91</v>
      </c>
      <c r="G1637" s="21" t="s">
        <v>4767</v>
      </c>
      <c r="H1637" s="21" t="s">
        <v>4768</v>
      </c>
      <c r="I1637" s="21" t="s">
        <v>4791</v>
      </c>
    </row>
    <row r="1638" ht="15.75" customHeight="1">
      <c r="A1638" s="21" t="s">
        <v>1478</v>
      </c>
      <c r="B1638" s="21">
        <v>1959.0</v>
      </c>
      <c r="C1638" s="21" t="s">
        <v>4775</v>
      </c>
      <c r="D1638" s="21">
        <v>24.0</v>
      </c>
      <c r="E1638" s="21">
        <v>1.0</v>
      </c>
      <c r="F1638" s="21">
        <v>14349.85</v>
      </c>
      <c r="G1638" s="21" t="s">
        <v>4767</v>
      </c>
      <c r="H1638" s="21" t="s">
        <v>4767</v>
      </c>
      <c r="I1638" s="21" t="s">
        <v>4774</v>
      </c>
    </row>
    <row r="1639" ht="15.75" customHeight="1">
      <c r="A1639" s="21" t="s">
        <v>1476</v>
      </c>
      <c r="B1639" s="21">
        <v>1967.0</v>
      </c>
      <c r="C1639" s="21" t="s">
        <v>4777</v>
      </c>
      <c r="D1639" s="21">
        <v>10.0</v>
      </c>
      <c r="E1639" s="21">
        <v>0.0</v>
      </c>
      <c r="F1639" s="21">
        <v>14355.43</v>
      </c>
      <c r="G1639" s="21" t="s">
        <v>4767</v>
      </c>
      <c r="H1639" s="21" t="s">
        <v>4771</v>
      </c>
      <c r="I1639" s="21" t="s">
        <v>4790</v>
      </c>
    </row>
    <row r="1640" ht="15.75" customHeight="1">
      <c r="A1640" s="21" t="s">
        <v>1474</v>
      </c>
      <c r="B1640" s="21">
        <v>1988.0</v>
      </c>
      <c r="C1640" s="21" t="s">
        <v>4770</v>
      </c>
      <c r="D1640" s="21">
        <v>16.0</v>
      </c>
      <c r="E1640" s="21">
        <v>1.0</v>
      </c>
      <c r="F1640" s="21">
        <v>14358.36</v>
      </c>
      <c r="G1640" s="21" t="s">
        <v>4767</v>
      </c>
      <c r="H1640" s="21" t="s">
        <v>4767</v>
      </c>
      <c r="I1640" s="21" t="s">
        <v>4778</v>
      </c>
    </row>
    <row r="1641" ht="15.75" customHeight="1">
      <c r="A1641" s="21" t="s">
        <v>1472</v>
      </c>
      <c r="B1641" s="21">
        <v>1963.0</v>
      </c>
      <c r="C1641" s="21" t="s">
        <v>4766</v>
      </c>
      <c r="D1641" s="21">
        <v>16.0</v>
      </c>
      <c r="E1641" s="21">
        <v>3.0</v>
      </c>
      <c r="F1641" s="21">
        <v>14382.71</v>
      </c>
      <c r="G1641" s="21" t="s">
        <v>4767</v>
      </c>
      <c r="H1641" s="21" t="s">
        <v>4767</v>
      </c>
      <c r="I1641" s="21" t="s">
        <v>4774</v>
      </c>
    </row>
    <row r="1642" ht="15.75" customHeight="1">
      <c r="A1642" s="21" t="s">
        <v>1470</v>
      </c>
      <c r="B1642" s="21">
        <v>1965.0</v>
      </c>
      <c r="C1642" s="21" t="s">
        <v>4772</v>
      </c>
      <c r="D1642" s="21">
        <v>22.0</v>
      </c>
      <c r="E1642" s="21">
        <v>4.0</v>
      </c>
      <c r="F1642" s="21">
        <v>14394.4</v>
      </c>
      <c r="G1642" s="21" t="s">
        <v>4767</v>
      </c>
      <c r="H1642" s="21" t="s">
        <v>4768</v>
      </c>
      <c r="I1642" s="21" t="s">
        <v>4784</v>
      </c>
    </row>
    <row r="1643" ht="15.75" customHeight="1">
      <c r="A1643" s="21" t="s">
        <v>1468</v>
      </c>
      <c r="B1643" s="21">
        <v>1958.0</v>
      </c>
      <c r="C1643" s="21" t="s">
        <v>4773</v>
      </c>
      <c r="D1643" s="21">
        <v>14.0</v>
      </c>
      <c r="E1643" s="21">
        <v>0.0</v>
      </c>
      <c r="F1643" s="21">
        <v>14394.56</v>
      </c>
      <c r="G1643" s="21" t="s">
        <v>4767</v>
      </c>
      <c r="H1643" s="21" t="s">
        <v>4771</v>
      </c>
      <c r="I1643" s="21" t="s">
        <v>4782</v>
      </c>
    </row>
    <row r="1644" ht="15.75" customHeight="1">
      <c r="A1644" s="21" t="s">
        <v>1466</v>
      </c>
      <c r="B1644" s="21">
        <v>1958.0</v>
      </c>
      <c r="C1644" s="21" t="s">
        <v>4766</v>
      </c>
      <c r="D1644" s="21">
        <v>29.0</v>
      </c>
      <c r="E1644" s="21">
        <v>0.0</v>
      </c>
      <c r="F1644" s="21">
        <v>14410.93</v>
      </c>
      <c r="G1644" s="21" t="s">
        <v>4767</v>
      </c>
      <c r="H1644" s="21" t="s">
        <v>4767</v>
      </c>
      <c r="I1644" s="21" t="s">
        <v>4781</v>
      </c>
    </row>
    <row r="1645" ht="15.75" customHeight="1">
      <c r="A1645" s="21" t="s">
        <v>1464</v>
      </c>
      <c r="B1645" s="21">
        <v>1958.0</v>
      </c>
      <c r="C1645" s="21" t="s">
        <v>4773</v>
      </c>
      <c r="D1645" s="21">
        <v>20.0</v>
      </c>
      <c r="E1645" s="21">
        <v>1.0</v>
      </c>
      <c r="F1645" s="21">
        <v>14418.28</v>
      </c>
      <c r="G1645" s="21" t="s">
        <v>4767</v>
      </c>
      <c r="H1645" s="21" t="s">
        <v>4768</v>
      </c>
      <c r="I1645" s="21" t="s">
        <v>4769</v>
      </c>
    </row>
    <row r="1646" ht="15.75" customHeight="1">
      <c r="A1646" s="21" t="s">
        <v>1462</v>
      </c>
      <c r="B1646" s="21">
        <v>1999.0</v>
      </c>
      <c r="C1646" s="21" t="s">
        <v>4776</v>
      </c>
      <c r="D1646" s="21">
        <v>10.0</v>
      </c>
      <c r="E1646" s="21">
        <v>2.0</v>
      </c>
      <c r="F1646" s="21">
        <v>14426.07</v>
      </c>
      <c r="G1646" s="21" t="s">
        <v>4767</v>
      </c>
      <c r="H1646" s="21" t="s">
        <v>4771</v>
      </c>
      <c r="I1646" s="21" t="s">
        <v>4774</v>
      </c>
    </row>
    <row r="1647" ht="15.75" customHeight="1">
      <c r="A1647" s="21" t="s">
        <v>1460</v>
      </c>
      <c r="B1647" s="21">
        <v>1967.0</v>
      </c>
      <c r="C1647" s="21" t="s">
        <v>4776</v>
      </c>
      <c r="D1647" s="21">
        <v>15.0</v>
      </c>
      <c r="E1647" s="21">
        <v>0.0</v>
      </c>
      <c r="F1647" s="21">
        <v>14426.66</v>
      </c>
      <c r="G1647" s="21" t="s">
        <v>4767</v>
      </c>
      <c r="H1647" s="21" t="s">
        <v>4767</v>
      </c>
      <c r="I1647" s="21" t="s">
        <v>4790</v>
      </c>
    </row>
    <row r="1648" ht="15.75" customHeight="1">
      <c r="A1648" s="21" t="s">
        <v>1458</v>
      </c>
      <c r="B1648" s="21">
        <v>1967.0</v>
      </c>
      <c r="C1648" s="21" t="s">
        <v>4770</v>
      </c>
      <c r="D1648" s="21">
        <v>4.0</v>
      </c>
      <c r="E1648" s="21">
        <v>0.0</v>
      </c>
      <c r="F1648" s="21">
        <v>14427.63</v>
      </c>
      <c r="G1648" s="21" t="s">
        <v>4767</v>
      </c>
      <c r="H1648" s="21" t="s">
        <v>4767</v>
      </c>
      <c r="I1648" s="21" t="s">
        <v>4787</v>
      </c>
    </row>
    <row r="1649" ht="15.75" customHeight="1">
      <c r="A1649" s="21" t="s">
        <v>1456</v>
      </c>
      <c r="B1649" s="21">
        <v>1959.0</v>
      </c>
      <c r="C1649" s="21" t="s">
        <v>4772</v>
      </c>
      <c r="D1649" s="21">
        <v>29.0</v>
      </c>
      <c r="E1649" s="21">
        <v>0.0</v>
      </c>
      <c r="F1649" s="21">
        <v>14449.85</v>
      </c>
      <c r="G1649" s="21" t="s">
        <v>4767</v>
      </c>
      <c r="H1649" s="21" t="s">
        <v>4771</v>
      </c>
      <c r="I1649" s="21" t="s">
        <v>4784</v>
      </c>
    </row>
    <row r="1650" ht="15.75" customHeight="1">
      <c r="A1650" s="21" t="s">
        <v>1454</v>
      </c>
      <c r="B1650" s="21">
        <v>1959.0</v>
      </c>
      <c r="C1650" s="21" t="s">
        <v>4776</v>
      </c>
      <c r="D1650" s="21">
        <v>3.0</v>
      </c>
      <c r="E1650" s="21">
        <v>0.0</v>
      </c>
      <c r="F1650" s="21">
        <v>14451.84</v>
      </c>
      <c r="G1650" s="21" t="s">
        <v>4767</v>
      </c>
      <c r="H1650" s="21" t="s">
        <v>4768</v>
      </c>
      <c r="I1650" s="21" t="s">
        <v>4785</v>
      </c>
    </row>
    <row r="1651" ht="15.75" customHeight="1">
      <c r="A1651" s="21" t="s">
        <v>1452</v>
      </c>
      <c r="B1651" s="21">
        <v>1996.0</v>
      </c>
      <c r="C1651" s="21" t="s">
        <v>4770</v>
      </c>
      <c r="D1651" s="21">
        <v>10.0</v>
      </c>
      <c r="E1651" s="21">
        <v>2.0</v>
      </c>
      <c r="F1651" s="21">
        <v>14455.64</v>
      </c>
      <c r="G1651" s="21" t="s">
        <v>4767</v>
      </c>
      <c r="H1651" s="21" t="s">
        <v>4768</v>
      </c>
      <c r="I1651" s="21" t="s">
        <v>4784</v>
      </c>
    </row>
    <row r="1652" ht="15.75" customHeight="1">
      <c r="A1652" s="21" t="s">
        <v>1450</v>
      </c>
      <c r="B1652" s="21">
        <v>1976.0</v>
      </c>
      <c r="C1652" s="21" t="s">
        <v>4770</v>
      </c>
      <c r="D1652" s="21">
        <v>27.0</v>
      </c>
      <c r="E1652" s="21">
        <v>2.0</v>
      </c>
      <c r="F1652" s="21">
        <v>14470.01</v>
      </c>
      <c r="G1652" s="21" t="s">
        <v>4767</v>
      </c>
      <c r="H1652" s="21" t="s">
        <v>4768</v>
      </c>
      <c r="I1652" s="21" t="s">
        <v>4774</v>
      </c>
    </row>
    <row r="1653" ht="15.75" customHeight="1">
      <c r="A1653" s="21" t="s">
        <v>1448</v>
      </c>
      <c r="B1653" s="21">
        <v>1959.0</v>
      </c>
      <c r="C1653" s="21" t="s">
        <v>4770</v>
      </c>
      <c r="D1653" s="21">
        <v>20.0</v>
      </c>
      <c r="E1653" s="21">
        <v>1.0</v>
      </c>
      <c r="F1653" s="21">
        <v>14474.68</v>
      </c>
      <c r="G1653" s="21" t="s">
        <v>4767</v>
      </c>
      <c r="H1653" s="21" t="s">
        <v>4767</v>
      </c>
      <c r="I1653" s="21" t="s">
        <v>4769</v>
      </c>
    </row>
    <row r="1654" ht="15.75" customHeight="1">
      <c r="A1654" s="21" t="s">
        <v>1446</v>
      </c>
      <c r="B1654" s="21">
        <v>1979.0</v>
      </c>
      <c r="C1654" s="21" t="s">
        <v>4777</v>
      </c>
      <c r="D1654" s="21">
        <v>20.0</v>
      </c>
      <c r="E1654" s="21">
        <v>5.0</v>
      </c>
      <c r="F1654" s="21">
        <v>14478.33</v>
      </c>
      <c r="G1654" s="21" t="s">
        <v>4767</v>
      </c>
      <c r="H1654" s="21" t="s">
        <v>4767</v>
      </c>
      <c r="I1654" s="21" t="s">
        <v>4769</v>
      </c>
    </row>
    <row r="1655" ht="15.75" customHeight="1">
      <c r="A1655" s="21" t="s">
        <v>1444</v>
      </c>
      <c r="B1655" s="21">
        <v>1989.0</v>
      </c>
      <c r="C1655" s="21" t="s">
        <v>4766</v>
      </c>
      <c r="D1655" s="21">
        <v>22.0</v>
      </c>
      <c r="E1655" s="21">
        <v>3.0</v>
      </c>
      <c r="F1655" s="21">
        <v>14507.46</v>
      </c>
      <c r="G1655" s="21" t="s">
        <v>4767</v>
      </c>
      <c r="H1655" s="21" t="s">
        <v>4768</v>
      </c>
      <c r="I1655" s="21" t="s">
        <v>4774</v>
      </c>
    </row>
    <row r="1656" ht="15.75" customHeight="1">
      <c r="A1656" s="21" t="s">
        <v>1442</v>
      </c>
      <c r="B1656" s="21">
        <v>1989.0</v>
      </c>
      <c r="C1656" s="21" t="s">
        <v>4766</v>
      </c>
      <c r="D1656" s="21">
        <v>14.0</v>
      </c>
      <c r="E1656" s="21">
        <v>3.0</v>
      </c>
      <c r="F1656" s="21">
        <v>14547.26</v>
      </c>
      <c r="G1656" s="21" t="s">
        <v>4767</v>
      </c>
      <c r="H1656" s="21" t="s">
        <v>4768</v>
      </c>
      <c r="I1656" s="21" t="s">
        <v>4778</v>
      </c>
    </row>
    <row r="1657" ht="15.75" customHeight="1">
      <c r="A1657" s="21" t="s">
        <v>1440</v>
      </c>
      <c r="B1657" s="21">
        <v>1998.0</v>
      </c>
      <c r="C1657" s="21" t="s">
        <v>4773</v>
      </c>
      <c r="D1657" s="21">
        <v>12.0</v>
      </c>
      <c r="E1657" s="21">
        <v>0.0</v>
      </c>
      <c r="F1657" s="21">
        <v>14571.89</v>
      </c>
      <c r="G1657" s="21" t="s">
        <v>4767</v>
      </c>
      <c r="H1657" s="21" t="s">
        <v>4771</v>
      </c>
      <c r="I1657" s="21" t="s">
        <v>4784</v>
      </c>
    </row>
    <row r="1658" ht="15.75" customHeight="1">
      <c r="A1658" s="21" t="s">
        <v>1438</v>
      </c>
      <c r="B1658" s="21">
        <v>1962.0</v>
      </c>
      <c r="C1658" s="21" t="s">
        <v>4775</v>
      </c>
      <c r="D1658" s="21">
        <v>3.0</v>
      </c>
      <c r="E1658" s="21">
        <v>0.0</v>
      </c>
      <c r="F1658" s="21">
        <v>14574.64</v>
      </c>
      <c r="G1658" s="21" t="s">
        <v>4767</v>
      </c>
      <c r="H1658" s="21" t="s">
        <v>4771</v>
      </c>
      <c r="I1658" s="21" t="s">
        <v>4783</v>
      </c>
    </row>
    <row r="1659" ht="15.75" customHeight="1">
      <c r="A1659" s="21" t="s">
        <v>1436</v>
      </c>
      <c r="B1659" s="21">
        <v>1963.0</v>
      </c>
      <c r="C1659" s="21" t="s">
        <v>4777</v>
      </c>
      <c r="D1659" s="21">
        <v>14.0</v>
      </c>
      <c r="E1659" s="21">
        <v>3.0</v>
      </c>
      <c r="F1659" s="21">
        <v>14590.63</v>
      </c>
      <c r="G1659" s="21" t="s">
        <v>4767</v>
      </c>
      <c r="H1659" s="21" t="s">
        <v>4771</v>
      </c>
      <c r="I1659" s="21" t="s">
        <v>4784</v>
      </c>
    </row>
    <row r="1660" ht="15.75" customHeight="1">
      <c r="A1660" s="21" t="s">
        <v>1434</v>
      </c>
      <c r="B1660" s="21">
        <v>1967.0</v>
      </c>
      <c r="C1660" s="21" t="s">
        <v>4766</v>
      </c>
      <c r="D1660" s="21">
        <v>18.0</v>
      </c>
      <c r="E1660" s="21">
        <v>0.0</v>
      </c>
      <c r="F1660" s="21">
        <v>14600.62</v>
      </c>
      <c r="G1660" s="21" t="s">
        <v>4767</v>
      </c>
      <c r="H1660" s="21" t="s">
        <v>4768</v>
      </c>
      <c r="I1660" s="21" t="s">
        <v>4791</v>
      </c>
    </row>
    <row r="1661" ht="15.75" customHeight="1">
      <c r="A1661" s="21" t="s">
        <v>1432</v>
      </c>
      <c r="B1661" s="21">
        <v>1965.0</v>
      </c>
      <c r="C1661" s="21" t="s">
        <v>4770</v>
      </c>
      <c r="D1661" s="21">
        <v>8.0</v>
      </c>
      <c r="E1661" s="21">
        <v>0.0</v>
      </c>
      <c r="F1661" s="21">
        <v>14612.33</v>
      </c>
      <c r="G1661" s="21" t="s">
        <v>4767</v>
      </c>
      <c r="H1661" s="21" t="s">
        <v>4768</v>
      </c>
      <c r="I1661" s="21" t="s">
        <v>4787</v>
      </c>
    </row>
    <row r="1662" ht="15.75" customHeight="1">
      <c r="A1662" s="21" t="s">
        <v>1430</v>
      </c>
      <c r="B1662" s="21">
        <v>1991.0</v>
      </c>
      <c r="C1662" s="21" t="s">
        <v>4776</v>
      </c>
      <c r="D1662" s="21">
        <v>21.0</v>
      </c>
      <c r="E1662" s="21">
        <v>3.0</v>
      </c>
      <c r="F1662" s="21">
        <v>14630.52</v>
      </c>
      <c r="G1662" s="21" t="s">
        <v>4767</v>
      </c>
      <c r="H1662" s="21" t="s">
        <v>4768</v>
      </c>
      <c r="I1662" s="21" t="s">
        <v>4778</v>
      </c>
    </row>
    <row r="1663" ht="15.75" customHeight="1">
      <c r="A1663" s="21" t="s">
        <v>1428</v>
      </c>
      <c r="B1663" s="21">
        <v>1967.0</v>
      </c>
      <c r="C1663" s="21" t="s">
        <v>4773</v>
      </c>
      <c r="D1663" s="21">
        <v>1.0</v>
      </c>
      <c r="E1663" s="21">
        <v>0.0</v>
      </c>
      <c r="F1663" s="21">
        <v>14640.35</v>
      </c>
      <c r="G1663" s="21" t="s">
        <v>4767</v>
      </c>
      <c r="H1663" s="21" t="s">
        <v>4768</v>
      </c>
      <c r="I1663" s="21" t="s">
        <v>4790</v>
      </c>
    </row>
    <row r="1664" ht="15.75" customHeight="1">
      <c r="A1664" s="21" t="s">
        <v>1426</v>
      </c>
      <c r="B1664" s="21">
        <v>1981.0</v>
      </c>
      <c r="C1664" s="21" t="s">
        <v>4770</v>
      </c>
      <c r="D1664" s="21">
        <v>13.0</v>
      </c>
      <c r="E1664" s="21">
        <v>1.0</v>
      </c>
      <c r="F1664" s="21">
        <v>14657.2</v>
      </c>
      <c r="G1664" s="21" t="s">
        <v>4767</v>
      </c>
      <c r="H1664" s="21" t="s">
        <v>4771</v>
      </c>
      <c r="I1664" s="21" t="s">
        <v>4774</v>
      </c>
    </row>
    <row r="1665" ht="15.75" customHeight="1">
      <c r="A1665" s="21" t="s">
        <v>1424</v>
      </c>
      <c r="B1665" s="21">
        <v>1969.0</v>
      </c>
      <c r="C1665" s="21" t="s">
        <v>4777</v>
      </c>
      <c r="D1665" s="21">
        <v>20.0</v>
      </c>
      <c r="E1665" s="21">
        <v>0.0</v>
      </c>
      <c r="F1665" s="21">
        <v>14665.75</v>
      </c>
      <c r="G1665" s="21" t="s">
        <v>4767</v>
      </c>
      <c r="H1665" s="21" t="s">
        <v>4771</v>
      </c>
      <c r="I1665" s="21" t="s">
        <v>4774</v>
      </c>
    </row>
    <row r="1666" ht="15.75" customHeight="1">
      <c r="A1666" s="21" t="s">
        <v>1422</v>
      </c>
      <c r="B1666" s="21">
        <v>1958.0</v>
      </c>
      <c r="C1666" s="21" t="s">
        <v>4766</v>
      </c>
      <c r="D1666" s="21">
        <v>23.0</v>
      </c>
      <c r="E1666" s="21">
        <v>0.0</v>
      </c>
      <c r="F1666" s="21">
        <v>14692.67</v>
      </c>
      <c r="G1666" s="21" t="s">
        <v>4767</v>
      </c>
      <c r="H1666" s="21" t="s">
        <v>4771</v>
      </c>
      <c r="I1666" s="21" t="s">
        <v>4774</v>
      </c>
    </row>
    <row r="1667" ht="15.75" customHeight="1">
      <c r="A1667" s="21" t="s">
        <v>1420</v>
      </c>
      <c r="B1667" s="21">
        <v>1982.0</v>
      </c>
      <c r="C1667" s="21" t="s">
        <v>4773</v>
      </c>
      <c r="D1667" s="21">
        <v>4.0</v>
      </c>
      <c r="E1667" s="21">
        <v>3.0</v>
      </c>
      <c r="F1667" s="21">
        <v>14696.77</v>
      </c>
      <c r="G1667" s="21" t="s">
        <v>4767</v>
      </c>
      <c r="H1667" s="21" t="s">
        <v>4767</v>
      </c>
      <c r="I1667" s="21" t="s">
        <v>4778</v>
      </c>
    </row>
    <row r="1668" ht="15.75" customHeight="1">
      <c r="A1668" s="21" t="s">
        <v>1418</v>
      </c>
      <c r="B1668" s="21">
        <v>2002.0</v>
      </c>
      <c r="C1668" s="21" t="s">
        <v>4773</v>
      </c>
      <c r="D1668" s="21">
        <v>24.0</v>
      </c>
      <c r="E1668" s="21">
        <v>0.0</v>
      </c>
      <c r="F1668" s="21">
        <v>14711.74</v>
      </c>
      <c r="G1668" s="21" t="s">
        <v>4767</v>
      </c>
      <c r="H1668" s="21" t="s">
        <v>4767</v>
      </c>
      <c r="I1668" s="21" t="s">
        <v>4774</v>
      </c>
    </row>
    <row r="1669" ht="15.75" customHeight="1">
      <c r="A1669" s="21" t="s">
        <v>1416</v>
      </c>
      <c r="B1669" s="21">
        <v>1962.0</v>
      </c>
      <c r="C1669" s="21" t="s">
        <v>4766</v>
      </c>
      <c r="D1669" s="21">
        <v>29.0</v>
      </c>
      <c r="E1669" s="21">
        <v>0.0</v>
      </c>
      <c r="F1669" s="21">
        <v>14738.43</v>
      </c>
      <c r="G1669" s="21" t="s">
        <v>4767</v>
      </c>
      <c r="H1669" s="21" t="s">
        <v>4768</v>
      </c>
      <c r="I1669" s="21" t="s">
        <v>4787</v>
      </c>
    </row>
    <row r="1670" ht="15.75" customHeight="1">
      <c r="A1670" s="21" t="s">
        <v>1414</v>
      </c>
      <c r="B1670" s="21">
        <v>1965.0</v>
      </c>
      <c r="C1670" s="21" t="s">
        <v>4766</v>
      </c>
      <c r="D1670" s="21">
        <v>27.0</v>
      </c>
      <c r="E1670" s="21">
        <v>0.0</v>
      </c>
      <c r="F1670" s="21">
        <v>14750.42</v>
      </c>
      <c r="G1670" s="21" t="s">
        <v>4767</v>
      </c>
      <c r="H1670" s="21" t="s">
        <v>4767</v>
      </c>
      <c r="I1670" s="21" t="s">
        <v>4790</v>
      </c>
    </row>
    <row r="1671" ht="15.75" customHeight="1">
      <c r="A1671" s="21" t="s">
        <v>1412</v>
      </c>
      <c r="B1671" s="21">
        <v>1975.0</v>
      </c>
      <c r="C1671" s="21" t="s">
        <v>4775</v>
      </c>
      <c r="D1671" s="21">
        <v>10.0</v>
      </c>
      <c r="E1671" s="21">
        <v>1.0</v>
      </c>
      <c r="F1671" s="21">
        <v>14819.0</v>
      </c>
      <c r="G1671" s="21" t="s">
        <v>4767</v>
      </c>
      <c r="H1671" s="21" t="s">
        <v>4768</v>
      </c>
      <c r="I1671" s="21" t="s">
        <v>4785</v>
      </c>
    </row>
    <row r="1672" ht="15.75" customHeight="1">
      <c r="A1672" s="21" t="s">
        <v>1410</v>
      </c>
      <c r="B1672" s="21">
        <v>1979.0</v>
      </c>
      <c r="C1672" s="21" t="s">
        <v>4777</v>
      </c>
      <c r="D1672" s="21">
        <v>18.0</v>
      </c>
      <c r="E1672" s="21">
        <v>2.0</v>
      </c>
      <c r="F1672" s="21">
        <v>14839.34</v>
      </c>
      <c r="G1672" s="21" t="s">
        <v>4767</v>
      </c>
      <c r="H1672" s="21" t="s">
        <v>4768</v>
      </c>
      <c r="I1672" s="21" t="s">
        <v>4790</v>
      </c>
    </row>
    <row r="1673" ht="15.75" customHeight="1">
      <c r="A1673" s="21" t="s">
        <v>1408</v>
      </c>
      <c r="B1673" s="21">
        <v>1981.0</v>
      </c>
      <c r="C1673" s="21" t="s">
        <v>4772</v>
      </c>
      <c r="D1673" s="21">
        <v>5.0</v>
      </c>
      <c r="E1673" s="21">
        <v>1.0</v>
      </c>
      <c r="F1673" s="21">
        <v>14843.96</v>
      </c>
      <c r="G1673" s="21" t="s">
        <v>4767</v>
      </c>
      <c r="H1673" s="21" t="s">
        <v>4768</v>
      </c>
      <c r="I1673" s="21" t="s">
        <v>4790</v>
      </c>
    </row>
    <row r="1674" ht="15.75" customHeight="1">
      <c r="A1674" s="21" t="s">
        <v>1406</v>
      </c>
      <c r="B1674" s="21">
        <v>1970.0</v>
      </c>
      <c r="C1674" s="21" t="s">
        <v>4770</v>
      </c>
      <c r="D1674" s="21">
        <v>11.0</v>
      </c>
      <c r="E1674" s="21">
        <v>0.0</v>
      </c>
      <c r="F1674" s="21">
        <v>14847.63</v>
      </c>
      <c r="G1674" s="21" t="s">
        <v>4767</v>
      </c>
      <c r="H1674" s="21" t="s">
        <v>4767</v>
      </c>
      <c r="I1674" s="21" t="s">
        <v>4785</v>
      </c>
    </row>
    <row r="1675" ht="15.75" customHeight="1">
      <c r="A1675" s="21" t="s">
        <v>1404</v>
      </c>
      <c r="B1675" s="21">
        <v>1958.0</v>
      </c>
      <c r="C1675" s="21" t="s">
        <v>4777</v>
      </c>
      <c r="D1675" s="21">
        <v>17.0</v>
      </c>
      <c r="E1675" s="21">
        <v>0.0</v>
      </c>
      <c r="F1675" s="21">
        <v>14901.52</v>
      </c>
      <c r="G1675" s="21" t="s">
        <v>4767</v>
      </c>
      <c r="H1675" s="21" t="s">
        <v>4767</v>
      </c>
      <c r="I1675" s="21" t="s">
        <v>4784</v>
      </c>
    </row>
    <row r="1676" ht="15.75" customHeight="1">
      <c r="A1676" s="21" t="s">
        <v>1402</v>
      </c>
      <c r="B1676" s="21">
        <v>1981.0</v>
      </c>
      <c r="C1676" s="21" t="s">
        <v>4766</v>
      </c>
      <c r="D1676" s="21">
        <v>4.0</v>
      </c>
      <c r="E1676" s="21">
        <v>1.0</v>
      </c>
      <c r="F1676" s="21">
        <v>14908.27</v>
      </c>
      <c r="G1676" s="21" t="s">
        <v>4767</v>
      </c>
      <c r="H1676" s="21" t="s">
        <v>4771</v>
      </c>
      <c r="I1676" s="21" t="s">
        <v>4778</v>
      </c>
    </row>
    <row r="1677" ht="15.75" customHeight="1">
      <c r="A1677" s="21" t="s">
        <v>1400</v>
      </c>
      <c r="B1677" s="21">
        <v>1968.0</v>
      </c>
      <c r="C1677" s="21" t="s">
        <v>4770</v>
      </c>
      <c r="D1677" s="21">
        <v>8.0</v>
      </c>
      <c r="E1677" s="21">
        <v>0.0</v>
      </c>
      <c r="F1677" s="21">
        <v>14926.97</v>
      </c>
      <c r="G1677" s="21" t="s">
        <v>4767</v>
      </c>
      <c r="H1677" s="21" t="s">
        <v>4767</v>
      </c>
      <c r="I1677" s="21" t="s">
        <v>4774</v>
      </c>
    </row>
    <row r="1678" ht="15.75" customHeight="1">
      <c r="A1678" s="21" t="s">
        <v>1398</v>
      </c>
      <c r="B1678" s="21">
        <v>1962.0</v>
      </c>
      <c r="C1678" s="21" t="s">
        <v>4770</v>
      </c>
      <c r="D1678" s="21">
        <v>29.0</v>
      </c>
      <c r="E1678" s="21">
        <v>0.0</v>
      </c>
      <c r="F1678" s="21">
        <v>14945.34</v>
      </c>
      <c r="G1678" s="21" t="s">
        <v>4767</v>
      </c>
      <c r="H1678" s="21" t="s">
        <v>4771</v>
      </c>
      <c r="I1678" s="21" t="s">
        <v>4787</v>
      </c>
    </row>
    <row r="1679" ht="15.75" customHeight="1">
      <c r="A1679" s="21" t="s">
        <v>1396</v>
      </c>
      <c r="B1679" s="21">
        <v>1958.0</v>
      </c>
      <c r="C1679" s="21" t="s">
        <v>4766</v>
      </c>
      <c r="D1679" s="21">
        <v>29.0</v>
      </c>
      <c r="E1679" s="21">
        <v>2.0</v>
      </c>
      <c r="F1679" s="21">
        <v>14988.43</v>
      </c>
      <c r="G1679" s="21" t="s">
        <v>4767</v>
      </c>
      <c r="H1679" s="21" t="s">
        <v>4768</v>
      </c>
      <c r="I1679" s="21" t="s">
        <v>4778</v>
      </c>
    </row>
    <row r="1680" ht="15.75" customHeight="1">
      <c r="A1680" s="21" t="s">
        <v>1394</v>
      </c>
      <c r="B1680" s="21">
        <v>1995.0</v>
      </c>
      <c r="C1680" s="21" t="s">
        <v>4776</v>
      </c>
      <c r="D1680" s="21">
        <v>2.0</v>
      </c>
      <c r="E1680" s="21">
        <v>2.0</v>
      </c>
      <c r="F1680" s="21">
        <v>15006.58</v>
      </c>
      <c r="G1680" s="21" t="s">
        <v>4767</v>
      </c>
      <c r="H1680" s="21" t="s">
        <v>4767</v>
      </c>
      <c r="I1680" s="21" t="s">
        <v>4784</v>
      </c>
    </row>
    <row r="1681" ht="15.75" customHeight="1">
      <c r="A1681" s="21" t="s">
        <v>1392</v>
      </c>
      <c r="B1681" s="21">
        <v>1960.0</v>
      </c>
      <c r="C1681" s="21" t="s">
        <v>4776</v>
      </c>
      <c r="D1681" s="21">
        <v>8.0</v>
      </c>
      <c r="E1681" s="21">
        <v>2.0</v>
      </c>
      <c r="F1681" s="21">
        <v>15019.76</v>
      </c>
      <c r="G1681" s="21" t="s">
        <v>4767</v>
      </c>
      <c r="H1681" s="21" t="s">
        <v>4767</v>
      </c>
      <c r="I1681" s="21" t="s">
        <v>4774</v>
      </c>
    </row>
    <row r="1682" ht="15.75" customHeight="1">
      <c r="A1682" s="21" t="s">
        <v>1390</v>
      </c>
      <c r="B1682" s="21">
        <v>1979.0</v>
      </c>
      <c r="C1682" s="21" t="s">
        <v>4770</v>
      </c>
      <c r="D1682" s="21">
        <v>25.0</v>
      </c>
      <c r="E1682" s="21">
        <v>2.0</v>
      </c>
      <c r="F1682" s="21">
        <v>15025.76</v>
      </c>
      <c r="G1682" s="21" t="s">
        <v>4767</v>
      </c>
      <c r="H1682" s="21" t="s">
        <v>4771</v>
      </c>
      <c r="I1682" s="21" t="s">
        <v>4778</v>
      </c>
    </row>
    <row r="1683" ht="15.75" customHeight="1">
      <c r="A1683" s="21" t="s">
        <v>1388</v>
      </c>
      <c r="B1683" s="21">
        <v>1970.0</v>
      </c>
      <c r="C1683" s="21" t="s">
        <v>4773</v>
      </c>
      <c r="D1683" s="21">
        <v>11.0</v>
      </c>
      <c r="E1683" s="21">
        <v>0.0</v>
      </c>
      <c r="F1683" s="21">
        <v>15026.3</v>
      </c>
      <c r="G1683" s="21" t="s">
        <v>4767</v>
      </c>
      <c r="H1683" s="21" t="s">
        <v>4768</v>
      </c>
      <c r="I1683" s="21" t="s">
        <v>4778</v>
      </c>
    </row>
    <row r="1684" ht="15.75" customHeight="1">
      <c r="A1684" s="21" t="s">
        <v>1386</v>
      </c>
      <c r="B1684" s="21">
        <v>1971.0</v>
      </c>
      <c r="C1684" s="21" t="s">
        <v>4776</v>
      </c>
      <c r="D1684" s="21">
        <v>15.0</v>
      </c>
      <c r="E1684" s="21">
        <v>0.0</v>
      </c>
      <c r="F1684" s="21">
        <v>15038.51</v>
      </c>
      <c r="G1684" s="21" t="s">
        <v>4767</v>
      </c>
      <c r="H1684" s="21" t="s">
        <v>4768</v>
      </c>
      <c r="I1684" s="21" t="s">
        <v>4785</v>
      </c>
    </row>
    <row r="1685" ht="15.75" customHeight="1">
      <c r="A1685" s="21" t="s">
        <v>1384</v>
      </c>
      <c r="B1685" s="21">
        <v>1968.0</v>
      </c>
      <c r="C1685" s="21" t="s">
        <v>4772</v>
      </c>
      <c r="D1685" s="21">
        <v>12.0</v>
      </c>
      <c r="E1685" s="21">
        <v>0.0</v>
      </c>
      <c r="F1685" s="21">
        <v>15052.68</v>
      </c>
      <c r="G1685" s="21" t="s">
        <v>4767</v>
      </c>
      <c r="H1685" s="21" t="s">
        <v>4767</v>
      </c>
      <c r="I1685" s="21" t="s">
        <v>4791</v>
      </c>
    </row>
    <row r="1686" ht="15.75" customHeight="1">
      <c r="A1686" s="21" t="s">
        <v>1382</v>
      </c>
      <c r="B1686" s="21">
        <v>1975.0</v>
      </c>
      <c r="C1686" s="21" t="s">
        <v>4777</v>
      </c>
      <c r="D1686" s="21">
        <v>26.0</v>
      </c>
      <c r="E1686" s="21">
        <v>1.0</v>
      </c>
      <c r="F1686" s="21">
        <v>15090.35</v>
      </c>
      <c r="G1686" s="21" t="s">
        <v>4767</v>
      </c>
      <c r="H1686" s="21" t="s">
        <v>4771</v>
      </c>
      <c r="I1686" s="21" t="s">
        <v>4785</v>
      </c>
    </row>
    <row r="1687" ht="15.75" customHeight="1">
      <c r="A1687" s="21" t="s">
        <v>1380</v>
      </c>
      <c r="B1687" s="21">
        <v>1972.0</v>
      </c>
      <c r="C1687" s="21" t="s">
        <v>4770</v>
      </c>
      <c r="D1687" s="21">
        <v>7.0</v>
      </c>
      <c r="E1687" s="21">
        <v>0.0</v>
      </c>
      <c r="F1687" s="21">
        <v>15103.69</v>
      </c>
      <c r="G1687" s="21" t="s">
        <v>4767</v>
      </c>
      <c r="H1687" s="21" t="s">
        <v>4771</v>
      </c>
      <c r="I1687" s="21" t="s">
        <v>4774</v>
      </c>
    </row>
    <row r="1688" ht="15.75" customHeight="1">
      <c r="A1688" s="21" t="s">
        <v>1378</v>
      </c>
      <c r="B1688" s="21">
        <v>1978.0</v>
      </c>
      <c r="C1688" s="21" t="s">
        <v>4773</v>
      </c>
      <c r="D1688" s="21">
        <v>5.0</v>
      </c>
      <c r="E1688" s="21">
        <v>2.0</v>
      </c>
      <c r="F1688" s="21">
        <v>15123.19</v>
      </c>
      <c r="G1688" s="21" t="s">
        <v>4767</v>
      </c>
      <c r="H1688" s="21" t="s">
        <v>4771</v>
      </c>
      <c r="I1688" s="21" t="s">
        <v>4778</v>
      </c>
    </row>
    <row r="1689" ht="15.75" customHeight="1">
      <c r="A1689" s="21" t="s">
        <v>1376</v>
      </c>
      <c r="B1689" s="21">
        <v>1971.0</v>
      </c>
      <c r="C1689" s="21" t="s">
        <v>4770</v>
      </c>
      <c r="D1689" s="21">
        <v>25.0</v>
      </c>
      <c r="E1689" s="21">
        <v>0.0</v>
      </c>
      <c r="F1689" s="21">
        <v>15150.44</v>
      </c>
      <c r="G1689" s="21" t="s">
        <v>4767</v>
      </c>
      <c r="H1689" s="21" t="s">
        <v>4771</v>
      </c>
      <c r="I1689" s="21" t="s">
        <v>4785</v>
      </c>
    </row>
    <row r="1690" ht="15.75" customHeight="1">
      <c r="A1690" s="21" t="s">
        <v>1374</v>
      </c>
      <c r="B1690" s="21">
        <v>1962.0</v>
      </c>
      <c r="C1690" s="21" t="s">
        <v>4777</v>
      </c>
      <c r="D1690" s="21">
        <v>25.0</v>
      </c>
      <c r="E1690" s="21">
        <v>0.0</v>
      </c>
      <c r="F1690" s="21">
        <v>15161.25</v>
      </c>
      <c r="G1690" s="21" t="s">
        <v>4767</v>
      </c>
      <c r="H1690" s="21" t="s">
        <v>4767</v>
      </c>
      <c r="I1690" s="21" t="s">
        <v>4774</v>
      </c>
    </row>
    <row r="1691" ht="15.75" customHeight="1">
      <c r="A1691" s="21" t="s">
        <v>1372</v>
      </c>
      <c r="B1691" s="21">
        <v>1959.0</v>
      </c>
      <c r="C1691" s="21" t="s">
        <v>4772</v>
      </c>
      <c r="D1691" s="21">
        <v>4.0</v>
      </c>
      <c r="E1691" s="21">
        <v>3.0</v>
      </c>
      <c r="F1691" s="21">
        <v>15161.53</v>
      </c>
      <c r="G1691" s="21" t="s">
        <v>4767</v>
      </c>
      <c r="H1691" s="21" t="s">
        <v>4771</v>
      </c>
      <c r="I1691" s="21" t="s">
        <v>4769</v>
      </c>
    </row>
    <row r="1692" ht="15.75" customHeight="1">
      <c r="A1692" s="21" t="s">
        <v>1370</v>
      </c>
      <c r="B1692" s="21">
        <v>1959.0</v>
      </c>
      <c r="C1692" s="21" t="s">
        <v>4775</v>
      </c>
      <c r="D1692" s="21">
        <v>3.0</v>
      </c>
      <c r="E1692" s="21">
        <v>3.0</v>
      </c>
      <c r="F1692" s="21">
        <v>15170.07</v>
      </c>
      <c r="G1692" s="21" t="s">
        <v>4767</v>
      </c>
      <c r="H1692" s="21" t="s">
        <v>4768</v>
      </c>
      <c r="I1692" s="21" t="s">
        <v>4778</v>
      </c>
    </row>
    <row r="1693" ht="15.75" customHeight="1">
      <c r="A1693" s="21" t="s">
        <v>1368</v>
      </c>
      <c r="B1693" s="21">
        <v>1962.0</v>
      </c>
      <c r="C1693" s="21" t="s">
        <v>4772</v>
      </c>
      <c r="D1693" s="21">
        <v>17.0</v>
      </c>
      <c r="E1693" s="21">
        <v>0.0</v>
      </c>
      <c r="F1693" s="21">
        <v>15174.81</v>
      </c>
      <c r="G1693" s="21" t="s">
        <v>4767</v>
      </c>
      <c r="H1693" s="21" t="s">
        <v>4771</v>
      </c>
      <c r="I1693" s="21" t="s">
        <v>4774</v>
      </c>
    </row>
    <row r="1694" ht="15.75" customHeight="1">
      <c r="A1694" s="21" t="s">
        <v>1366</v>
      </c>
      <c r="B1694" s="21">
        <v>1978.0</v>
      </c>
      <c r="C1694" s="21" t="s">
        <v>4770</v>
      </c>
      <c r="D1694" s="21">
        <v>23.0</v>
      </c>
      <c r="E1694" s="21">
        <v>2.0</v>
      </c>
      <c r="F1694" s="21">
        <v>15207.92</v>
      </c>
      <c r="G1694" s="21" t="s">
        <v>4767</v>
      </c>
      <c r="H1694" s="21" t="s">
        <v>4771</v>
      </c>
      <c r="I1694" s="21" t="s">
        <v>4774</v>
      </c>
    </row>
    <row r="1695" ht="15.75" customHeight="1">
      <c r="A1695" s="21" t="s">
        <v>1364</v>
      </c>
      <c r="B1695" s="21">
        <v>1960.0</v>
      </c>
      <c r="C1695" s="21" t="s">
        <v>4766</v>
      </c>
      <c r="D1695" s="21">
        <v>25.0</v>
      </c>
      <c r="E1695" s="21">
        <v>2.0</v>
      </c>
      <c r="F1695" s="21">
        <v>15230.32</v>
      </c>
      <c r="G1695" s="21" t="s">
        <v>4767</v>
      </c>
      <c r="H1695" s="21" t="s">
        <v>4767</v>
      </c>
      <c r="I1695" s="21" t="s">
        <v>4784</v>
      </c>
    </row>
    <row r="1696" ht="15.75" customHeight="1">
      <c r="A1696" s="21" t="s">
        <v>1362</v>
      </c>
      <c r="B1696" s="21">
        <v>1969.0</v>
      </c>
      <c r="C1696" s="21" t="s">
        <v>4773</v>
      </c>
      <c r="D1696" s="21">
        <v>16.0</v>
      </c>
      <c r="E1696" s="21">
        <v>0.0</v>
      </c>
      <c r="F1696" s="21">
        <v>15260.52</v>
      </c>
      <c r="G1696" s="21" t="s">
        <v>4767</v>
      </c>
      <c r="H1696" s="21" t="s">
        <v>4767</v>
      </c>
      <c r="I1696" s="21" t="s">
        <v>4785</v>
      </c>
    </row>
    <row r="1697" ht="15.75" customHeight="1">
      <c r="A1697" s="21" t="s">
        <v>1360</v>
      </c>
      <c r="B1697" s="21">
        <v>1963.0</v>
      </c>
      <c r="C1697" s="21" t="s">
        <v>4775</v>
      </c>
      <c r="D1697" s="21">
        <v>13.0</v>
      </c>
      <c r="E1697" s="21">
        <v>0.0</v>
      </c>
      <c r="F1697" s="21">
        <v>15322.77</v>
      </c>
      <c r="G1697" s="21" t="s">
        <v>4767</v>
      </c>
      <c r="H1697" s="21" t="s">
        <v>4768</v>
      </c>
      <c r="I1697" s="21" t="s">
        <v>4787</v>
      </c>
    </row>
    <row r="1698" ht="15.75" customHeight="1">
      <c r="A1698" s="21" t="s">
        <v>1358</v>
      </c>
      <c r="B1698" s="21">
        <v>2001.0</v>
      </c>
      <c r="C1698" s="21" t="s">
        <v>4766</v>
      </c>
      <c r="D1698" s="21">
        <v>14.0</v>
      </c>
      <c r="E1698" s="21">
        <v>1.0</v>
      </c>
      <c r="F1698" s="21">
        <v>15359.1</v>
      </c>
      <c r="G1698" s="21" t="s">
        <v>4767</v>
      </c>
      <c r="H1698" s="21" t="s">
        <v>4768</v>
      </c>
      <c r="I1698" s="21" t="s">
        <v>4784</v>
      </c>
    </row>
    <row r="1699" ht="15.75" customHeight="1">
      <c r="A1699" s="21" t="s">
        <v>1356</v>
      </c>
      <c r="B1699" s="21">
        <v>1988.0</v>
      </c>
      <c r="C1699" s="21" t="s">
        <v>4775</v>
      </c>
      <c r="D1699" s="21">
        <v>17.0</v>
      </c>
      <c r="E1699" s="21">
        <v>3.0</v>
      </c>
      <c r="F1699" s="21">
        <v>15361.5</v>
      </c>
      <c r="G1699" s="21" t="s">
        <v>4767</v>
      </c>
      <c r="H1699" s="21" t="s">
        <v>4768</v>
      </c>
      <c r="I1699" s="21" t="s">
        <v>4785</v>
      </c>
    </row>
    <row r="1700" ht="15.75" customHeight="1">
      <c r="A1700" s="21" t="s">
        <v>1354</v>
      </c>
      <c r="B1700" s="21">
        <v>1968.0</v>
      </c>
      <c r="C1700" s="21" t="s">
        <v>4766</v>
      </c>
      <c r="D1700" s="21">
        <v>18.0</v>
      </c>
      <c r="E1700" s="21">
        <v>0.0</v>
      </c>
      <c r="F1700" s="21">
        <v>15363.77</v>
      </c>
      <c r="G1700" s="21" t="s">
        <v>4767</v>
      </c>
      <c r="H1700" s="21" t="s">
        <v>4771</v>
      </c>
      <c r="I1700" s="21" t="s">
        <v>4790</v>
      </c>
    </row>
    <row r="1701" ht="15.75" customHeight="1">
      <c r="A1701" s="21" t="s">
        <v>1352</v>
      </c>
      <c r="B1701" s="21">
        <v>1962.0</v>
      </c>
      <c r="C1701" s="21" t="s">
        <v>4773</v>
      </c>
      <c r="D1701" s="21">
        <v>6.0</v>
      </c>
      <c r="E1701" s="21">
        <v>0.0</v>
      </c>
      <c r="F1701" s="21">
        <v>15368.22</v>
      </c>
      <c r="G1701" s="21" t="s">
        <v>4767</v>
      </c>
      <c r="H1701" s="21" t="s">
        <v>4767</v>
      </c>
      <c r="I1701" s="21" t="s">
        <v>4778</v>
      </c>
    </row>
    <row r="1702" ht="15.75" customHeight="1">
      <c r="A1702" s="21" t="s">
        <v>1350</v>
      </c>
      <c r="B1702" s="21">
        <v>1964.0</v>
      </c>
      <c r="C1702" s="21" t="s">
        <v>4773</v>
      </c>
      <c r="D1702" s="21">
        <v>4.0</v>
      </c>
      <c r="E1702" s="21">
        <v>0.0</v>
      </c>
      <c r="F1702" s="21">
        <v>15377.77</v>
      </c>
      <c r="G1702" s="21" t="s">
        <v>4767</v>
      </c>
      <c r="H1702" s="21" t="s">
        <v>4767</v>
      </c>
      <c r="I1702" s="21" t="s">
        <v>4774</v>
      </c>
    </row>
    <row r="1703" ht="15.75" customHeight="1">
      <c r="A1703" s="21" t="s">
        <v>1348</v>
      </c>
      <c r="B1703" s="21">
        <v>1990.0</v>
      </c>
      <c r="C1703" s="21" t="s">
        <v>4777</v>
      </c>
      <c r="D1703" s="21">
        <v>25.0</v>
      </c>
      <c r="E1703" s="21">
        <v>3.0</v>
      </c>
      <c r="F1703" s="21">
        <v>15440.2</v>
      </c>
      <c r="G1703" s="21" t="s">
        <v>4767</v>
      </c>
      <c r="H1703" s="21" t="s">
        <v>4771</v>
      </c>
      <c r="I1703" s="21" t="s">
        <v>4774</v>
      </c>
    </row>
    <row r="1704" ht="15.75" customHeight="1">
      <c r="A1704" s="21" t="s">
        <v>1346</v>
      </c>
      <c r="B1704" s="21">
        <v>1976.0</v>
      </c>
      <c r="C1704" s="21" t="s">
        <v>4766</v>
      </c>
      <c r="D1704" s="21">
        <v>20.0</v>
      </c>
      <c r="E1704" s="21">
        <v>2.0</v>
      </c>
      <c r="F1704" s="21">
        <v>15450.48</v>
      </c>
      <c r="G1704" s="21" t="s">
        <v>4767</v>
      </c>
      <c r="H1704" s="21" t="s">
        <v>4771</v>
      </c>
      <c r="I1704" s="21" t="s">
        <v>4790</v>
      </c>
    </row>
    <row r="1705" ht="15.75" customHeight="1">
      <c r="A1705" s="21" t="s">
        <v>1344</v>
      </c>
      <c r="B1705" s="21">
        <v>2004.0</v>
      </c>
      <c r="C1705" s="21" t="s">
        <v>4766</v>
      </c>
      <c r="D1705" s="21">
        <v>17.0</v>
      </c>
      <c r="E1705" s="21">
        <v>0.0</v>
      </c>
      <c r="F1705" s="21">
        <v>15518.18</v>
      </c>
      <c r="G1705" s="21" t="s">
        <v>4767</v>
      </c>
      <c r="H1705" s="21" t="s">
        <v>4768</v>
      </c>
      <c r="I1705" s="21" t="s">
        <v>4779</v>
      </c>
    </row>
    <row r="1706" ht="15.75" customHeight="1">
      <c r="A1706" s="21" t="s">
        <v>1342</v>
      </c>
      <c r="B1706" s="21">
        <v>1974.0</v>
      </c>
      <c r="C1706" s="21" t="s">
        <v>4772</v>
      </c>
      <c r="D1706" s="21">
        <v>28.0</v>
      </c>
      <c r="E1706" s="21">
        <v>0.0</v>
      </c>
      <c r="F1706" s="21">
        <v>15532.16</v>
      </c>
      <c r="G1706" s="21" t="s">
        <v>4767</v>
      </c>
      <c r="H1706" s="21" t="s">
        <v>4767</v>
      </c>
      <c r="I1706" s="21" t="s">
        <v>4790</v>
      </c>
    </row>
    <row r="1707" ht="15.75" customHeight="1">
      <c r="A1707" s="21" t="s">
        <v>1340</v>
      </c>
      <c r="B1707" s="21">
        <v>1959.0</v>
      </c>
      <c r="C1707" s="21" t="s">
        <v>4777</v>
      </c>
      <c r="D1707" s="21">
        <v>2.0</v>
      </c>
      <c r="E1707" s="21">
        <v>3.0</v>
      </c>
      <c r="F1707" s="21">
        <v>15555.19</v>
      </c>
      <c r="G1707" s="21" t="s">
        <v>4767</v>
      </c>
      <c r="H1707" s="21" t="s">
        <v>4768</v>
      </c>
      <c r="I1707" s="21" t="s">
        <v>4774</v>
      </c>
    </row>
    <row r="1708" ht="15.75" customHeight="1">
      <c r="A1708" s="21" t="s">
        <v>1338</v>
      </c>
      <c r="B1708" s="21">
        <v>1974.0</v>
      </c>
      <c r="C1708" s="21" t="s">
        <v>4766</v>
      </c>
      <c r="D1708" s="21">
        <v>30.0</v>
      </c>
      <c r="E1708" s="21">
        <v>0.0</v>
      </c>
      <c r="F1708" s="21">
        <v>15556.67</v>
      </c>
      <c r="G1708" s="21" t="s">
        <v>4767</v>
      </c>
      <c r="H1708" s="21" t="s">
        <v>4767</v>
      </c>
      <c r="I1708" s="21" t="s">
        <v>4774</v>
      </c>
    </row>
    <row r="1709" ht="15.75" customHeight="1">
      <c r="A1709" s="21" t="s">
        <v>1336</v>
      </c>
      <c r="B1709" s="21">
        <v>1965.0</v>
      </c>
      <c r="C1709" s="21" t="s">
        <v>4777</v>
      </c>
      <c r="D1709" s="21">
        <v>28.0</v>
      </c>
      <c r="E1709" s="21">
        <v>0.0</v>
      </c>
      <c r="F1709" s="21">
        <v>15608.58</v>
      </c>
      <c r="G1709" s="21" t="s">
        <v>4767</v>
      </c>
      <c r="H1709" s="21" t="s">
        <v>4767</v>
      </c>
      <c r="I1709" s="21" t="s">
        <v>4790</v>
      </c>
    </row>
    <row r="1710" ht="15.75" customHeight="1">
      <c r="A1710" s="21" t="s">
        <v>1334</v>
      </c>
      <c r="B1710" s="21">
        <v>1960.0</v>
      </c>
      <c r="C1710" s="21" t="s">
        <v>4772</v>
      </c>
      <c r="D1710" s="21">
        <v>6.0</v>
      </c>
      <c r="E1710" s="21">
        <v>3.0</v>
      </c>
      <c r="F1710" s="21">
        <v>15612.19</v>
      </c>
      <c r="G1710" s="21" t="s">
        <v>4767</v>
      </c>
      <c r="H1710" s="21" t="s">
        <v>4767</v>
      </c>
      <c r="I1710" s="21" t="s">
        <v>4774</v>
      </c>
    </row>
    <row r="1711" ht="15.75" customHeight="1">
      <c r="A1711" s="21" t="s">
        <v>1332</v>
      </c>
      <c r="B1711" s="21">
        <v>1988.0</v>
      </c>
      <c r="C1711" s="21" t="s">
        <v>4775</v>
      </c>
      <c r="D1711" s="21">
        <v>22.0</v>
      </c>
      <c r="E1711" s="21">
        <v>3.0</v>
      </c>
      <c r="F1711" s="21">
        <v>15646.28</v>
      </c>
      <c r="G1711" s="21" t="s">
        <v>4767</v>
      </c>
      <c r="H1711" s="21" t="s">
        <v>4767</v>
      </c>
      <c r="I1711" s="21" t="s">
        <v>4778</v>
      </c>
    </row>
    <row r="1712" ht="15.75" customHeight="1">
      <c r="A1712" s="21" t="s">
        <v>1330</v>
      </c>
      <c r="B1712" s="21">
        <v>1973.0</v>
      </c>
      <c r="C1712" s="21" t="s">
        <v>4772</v>
      </c>
      <c r="D1712" s="21">
        <v>26.0</v>
      </c>
      <c r="E1712" s="21">
        <v>0.0</v>
      </c>
      <c r="F1712" s="21">
        <v>15670.3</v>
      </c>
      <c r="G1712" s="21" t="s">
        <v>4767</v>
      </c>
      <c r="H1712" s="21" t="s">
        <v>4767</v>
      </c>
      <c r="I1712" s="21" t="s">
        <v>4790</v>
      </c>
    </row>
    <row r="1713" ht="15.75" customHeight="1">
      <c r="A1713" s="21" t="s">
        <v>1328</v>
      </c>
      <c r="B1713" s="21">
        <v>1976.0</v>
      </c>
      <c r="C1713" s="21" t="s">
        <v>4773</v>
      </c>
      <c r="D1713" s="21">
        <v>20.0</v>
      </c>
      <c r="E1713" s="21">
        <v>2.0</v>
      </c>
      <c r="F1713" s="21">
        <v>15698.86</v>
      </c>
      <c r="G1713" s="21" t="s">
        <v>4767</v>
      </c>
      <c r="H1713" s="21" t="s">
        <v>4767</v>
      </c>
      <c r="I1713" s="21" t="s">
        <v>4774</v>
      </c>
    </row>
    <row r="1714" ht="15.75" customHeight="1">
      <c r="A1714" s="21" t="s">
        <v>1326</v>
      </c>
      <c r="B1714" s="21">
        <v>1974.0</v>
      </c>
      <c r="C1714" s="21" t="s">
        <v>4776</v>
      </c>
      <c r="D1714" s="21">
        <v>29.0</v>
      </c>
      <c r="E1714" s="21">
        <v>0.0</v>
      </c>
      <c r="F1714" s="21">
        <v>15746.62</v>
      </c>
      <c r="G1714" s="21" t="s">
        <v>4767</v>
      </c>
      <c r="H1714" s="21" t="s">
        <v>4771</v>
      </c>
      <c r="I1714" s="21" t="s">
        <v>4774</v>
      </c>
    </row>
    <row r="1715" ht="15.75" customHeight="1">
      <c r="A1715" s="21" t="s">
        <v>1324</v>
      </c>
      <c r="B1715" s="21">
        <v>1997.0</v>
      </c>
      <c r="C1715" s="21" t="s">
        <v>4777</v>
      </c>
      <c r="D1715" s="21">
        <v>9.0</v>
      </c>
      <c r="E1715" s="21">
        <v>0.0</v>
      </c>
      <c r="F1715" s="21">
        <v>15817.99</v>
      </c>
      <c r="G1715" s="21" t="s">
        <v>4767</v>
      </c>
      <c r="H1715" s="21" t="s">
        <v>4767</v>
      </c>
      <c r="I1715" s="21" t="s">
        <v>4774</v>
      </c>
    </row>
    <row r="1716" ht="15.75" customHeight="1">
      <c r="A1716" s="21" t="s">
        <v>1322</v>
      </c>
      <c r="B1716" s="21">
        <v>1984.0</v>
      </c>
      <c r="C1716" s="21" t="s">
        <v>4772</v>
      </c>
      <c r="D1716" s="21">
        <v>26.0</v>
      </c>
      <c r="E1716" s="21">
        <v>0.0</v>
      </c>
      <c r="F1716" s="21">
        <v>15820.7</v>
      </c>
      <c r="G1716" s="21" t="s">
        <v>4767</v>
      </c>
      <c r="H1716" s="21" t="s">
        <v>4768</v>
      </c>
      <c r="I1716" s="21" t="s">
        <v>4778</v>
      </c>
    </row>
    <row r="1717" ht="15.75" customHeight="1">
      <c r="A1717" s="21" t="s">
        <v>1320</v>
      </c>
      <c r="B1717" s="21">
        <v>1982.0</v>
      </c>
      <c r="C1717" s="21" t="s">
        <v>4770</v>
      </c>
      <c r="D1717" s="21">
        <v>11.0</v>
      </c>
      <c r="E1717" s="21">
        <v>4.0</v>
      </c>
      <c r="F1717" s="21">
        <v>15828.82</v>
      </c>
      <c r="G1717" s="21" t="s">
        <v>4767</v>
      </c>
      <c r="H1717" s="21" t="s">
        <v>4768</v>
      </c>
      <c r="I1717" s="21" t="s">
        <v>4778</v>
      </c>
    </row>
    <row r="1718" ht="15.75" customHeight="1">
      <c r="A1718" s="21" t="s">
        <v>1318</v>
      </c>
      <c r="B1718" s="21">
        <v>1962.0</v>
      </c>
      <c r="C1718" s="21" t="s">
        <v>4775</v>
      </c>
      <c r="D1718" s="21">
        <v>25.0</v>
      </c>
      <c r="E1718" s="21">
        <v>0.0</v>
      </c>
      <c r="F1718" s="21">
        <v>15840.81</v>
      </c>
      <c r="G1718" s="21" t="s">
        <v>4767</v>
      </c>
      <c r="H1718" s="21" t="s">
        <v>4771</v>
      </c>
      <c r="I1718" s="21" t="s">
        <v>4791</v>
      </c>
    </row>
    <row r="1719" ht="15.75" customHeight="1">
      <c r="A1719" s="21" t="s">
        <v>1316</v>
      </c>
      <c r="B1719" s="21">
        <v>1980.0</v>
      </c>
      <c r="C1719" s="21" t="s">
        <v>4777</v>
      </c>
      <c r="D1719" s="21">
        <v>12.0</v>
      </c>
      <c r="E1719" s="21">
        <v>2.0</v>
      </c>
      <c r="F1719" s="21">
        <v>15922.29</v>
      </c>
      <c r="G1719" s="21" t="s">
        <v>4767</v>
      </c>
      <c r="H1719" s="21" t="s">
        <v>4768</v>
      </c>
      <c r="I1719" s="21" t="s">
        <v>4790</v>
      </c>
    </row>
    <row r="1720" ht="15.75" customHeight="1">
      <c r="A1720" s="21" t="s">
        <v>1314</v>
      </c>
      <c r="B1720" s="21">
        <v>1982.0</v>
      </c>
      <c r="C1720" s="21" t="s">
        <v>4766</v>
      </c>
      <c r="D1720" s="21">
        <v>24.0</v>
      </c>
      <c r="E1720" s="21">
        <v>3.0</v>
      </c>
      <c r="F1720" s="21">
        <v>15965.29</v>
      </c>
      <c r="G1720" s="21" t="s">
        <v>4767</v>
      </c>
      <c r="H1720" s="21" t="s">
        <v>4771</v>
      </c>
      <c r="I1720" s="21" t="s">
        <v>4774</v>
      </c>
    </row>
    <row r="1721" ht="15.75" customHeight="1">
      <c r="A1721" s="21" t="s">
        <v>1312</v>
      </c>
      <c r="B1721" s="21">
        <v>1980.0</v>
      </c>
      <c r="C1721" s="21" t="s">
        <v>4773</v>
      </c>
      <c r="D1721" s="21">
        <v>19.0</v>
      </c>
      <c r="E1721" s="21">
        <v>2.0</v>
      </c>
      <c r="F1721" s="21">
        <v>15966.19</v>
      </c>
      <c r="G1721" s="21" t="s">
        <v>4767</v>
      </c>
      <c r="H1721" s="21" t="s">
        <v>4767</v>
      </c>
      <c r="I1721" s="21" t="s">
        <v>4774</v>
      </c>
    </row>
    <row r="1722" ht="15.75" customHeight="1">
      <c r="A1722" s="21" t="s">
        <v>1310</v>
      </c>
      <c r="B1722" s="21">
        <v>1988.0</v>
      </c>
      <c r="C1722" s="21" t="s">
        <v>4775</v>
      </c>
      <c r="D1722" s="21">
        <v>5.0</v>
      </c>
      <c r="E1722" s="21">
        <v>3.0</v>
      </c>
      <c r="F1722" s="21">
        <v>16059.06</v>
      </c>
      <c r="G1722" s="21" t="s">
        <v>4767</v>
      </c>
      <c r="H1722" s="21" t="s">
        <v>4768</v>
      </c>
      <c r="I1722" s="21" t="s">
        <v>4774</v>
      </c>
    </row>
    <row r="1723" ht="15.75" customHeight="1">
      <c r="A1723" s="21" t="s">
        <v>1308</v>
      </c>
      <c r="B1723" s="21">
        <v>1978.0</v>
      </c>
      <c r="C1723" s="21" t="s">
        <v>4773</v>
      </c>
      <c r="D1723" s="21">
        <v>16.0</v>
      </c>
      <c r="E1723" s="21">
        <v>2.0</v>
      </c>
      <c r="F1723" s="21">
        <v>16062.89</v>
      </c>
      <c r="G1723" s="21" t="s">
        <v>4767</v>
      </c>
      <c r="H1723" s="21" t="s">
        <v>4767</v>
      </c>
      <c r="I1723" s="21" t="s">
        <v>4790</v>
      </c>
    </row>
    <row r="1724" ht="15.75" customHeight="1">
      <c r="A1724" s="21" t="s">
        <v>1306</v>
      </c>
      <c r="B1724" s="21">
        <v>1958.0</v>
      </c>
      <c r="C1724" s="21" t="s">
        <v>4777</v>
      </c>
      <c r="D1724" s="21">
        <v>22.0</v>
      </c>
      <c r="E1724" s="21">
        <v>2.0</v>
      </c>
      <c r="F1724" s="21">
        <v>16069.08</v>
      </c>
      <c r="G1724" s="21" t="s">
        <v>4767</v>
      </c>
      <c r="H1724" s="21" t="s">
        <v>4767</v>
      </c>
      <c r="I1724" s="21" t="s">
        <v>4784</v>
      </c>
    </row>
    <row r="1725" ht="15.75" customHeight="1">
      <c r="A1725" s="21" t="s">
        <v>1304</v>
      </c>
      <c r="B1725" s="21">
        <v>1958.0</v>
      </c>
      <c r="C1725" s="21" t="s">
        <v>4772</v>
      </c>
      <c r="D1725" s="21">
        <v>21.0</v>
      </c>
      <c r="E1725" s="21">
        <v>3.0</v>
      </c>
      <c r="F1725" s="21">
        <v>16085.13</v>
      </c>
      <c r="G1725" s="21" t="s">
        <v>4767</v>
      </c>
      <c r="H1725" s="21" t="s">
        <v>4767</v>
      </c>
      <c r="I1725" s="21" t="s">
        <v>4769</v>
      </c>
    </row>
    <row r="1726" ht="15.75" customHeight="1">
      <c r="A1726" s="21" t="s">
        <v>1302</v>
      </c>
      <c r="B1726" s="21">
        <v>1985.0</v>
      </c>
      <c r="C1726" s="21" t="s">
        <v>4776</v>
      </c>
      <c r="D1726" s="21">
        <v>27.0</v>
      </c>
      <c r="E1726" s="21">
        <v>3.0</v>
      </c>
      <c r="F1726" s="21">
        <v>16097.94</v>
      </c>
      <c r="G1726" s="21" t="s">
        <v>4767</v>
      </c>
      <c r="H1726" s="21" t="s">
        <v>4768</v>
      </c>
      <c r="I1726" s="21" t="s">
        <v>4774</v>
      </c>
    </row>
    <row r="1727" ht="15.75" customHeight="1">
      <c r="A1727" s="21" t="s">
        <v>1300</v>
      </c>
      <c r="B1727" s="21">
        <v>1993.0</v>
      </c>
      <c r="C1727" s="21" t="s">
        <v>4776</v>
      </c>
      <c r="D1727" s="21">
        <v>8.0</v>
      </c>
      <c r="E1727" s="21">
        <v>0.0</v>
      </c>
      <c r="F1727" s="21">
        <v>16115.3</v>
      </c>
      <c r="G1727" s="21" t="s">
        <v>4767</v>
      </c>
      <c r="H1727" s="21" t="s">
        <v>4771</v>
      </c>
      <c r="I1727" s="21" t="s">
        <v>4784</v>
      </c>
    </row>
    <row r="1728" ht="15.75" customHeight="1">
      <c r="A1728" s="21" t="s">
        <v>1298</v>
      </c>
      <c r="B1728" s="21">
        <v>1987.0</v>
      </c>
      <c r="C1728" s="21" t="s">
        <v>4777</v>
      </c>
      <c r="D1728" s="21">
        <v>6.0</v>
      </c>
      <c r="E1728" s="21">
        <v>3.0</v>
      </c>
      <c r="F1728" s="21">
        <v>16122.65</v>
      </c>
      <c r="G1728" s="21" t="s">
        <v>4767</v>
      </c>
      <c r="H1728" s="21" t="s">
        <v>4771</v>
      </c>
      <c r="I1728" s="21" t="s">
        <v>4778</v>
      </c>
    </row>
    <row r="1729" ht="15.75" customHeight="1">
      <c r="A1729" s="21" t="s">
        <v>1296</v>
      </c>
      <c r="B1729" s="21">
        <v>1993.0</v>
      </c>
      <c r="C1729" s="21" t="s">
        <v>4775</v>
      </c>
      <c r="D1729" s="21">
        <v>12.0</v>
      </c>
      <c r="E1729" s="21">
        <v>0.0</v>
      </c>
      <c r="F1729" s="21">
        <v>16138.76</v>
      </c>
      <c r="G1729" s="21" t="s">
        <v>4767</v>
      </c>
      <c r="H1729" s="21" t="s">
        <v>4768</v>
      </c>
      <c r="I1729" s="21" t="s">
        <v>4788</v>
      </c>
    </row>
    <row r="1730" ht="15.75" customHeight="1">
      <c r="A1730" s="21" t="s">
        <v>1294</v>
      </c>
      <c r="B1730" s="21">
        <v>1982.0</v>
      </c>
      <c r="C1730" s="21" t="s">
        <v>4766</v>
      </c>
      <c r="D1730" s="21">
        <v>6.0</v>
      </c>
      <c r="E1730" s="21">
        <v>3.0</v>
      </c>
      <c r="F1730" s="21">
        <v>16152.04</v>
      </c>
      <c r="G1730" s="21" t="s">
        <v>4767</v>
      </c>
      <c r="H1730" s="21" t="s">
        <v>4771</v>
      </c>
      <c r="I1730" s="21" t="s">
        <v>4790</v>
      </c>
    </row>
    <row r="1731" ht="15.75" customHeight="1">
      <c r="A1731" s="21" t="s">
        <v>1292</v>
      </c>
      <c r="B1731" s="21">
        <v>1974.0</v>
      </c>
      <c r="C1731" s="21" t="s">
        <v>4773</v>
      </c>
      <c r="D1731" s="21">
        <v>11.0</v>
      </c>
      <c r="E1731" s="21">
        <v>0.0</v>
      </c>
      <c r="F1731" s="21">
        <v>16190.97</v>
      </c>
      <c r="G1731" s="21" t="s">
        <v>4767</v>
      </c>
      <c r="H1731" s="21" t="s">
        <v>4768</v>
      </c>
      <c r="I1731" s="21" t="s">
        <v>4774</v>
      </c>
    </row>
    <row r="1732" ht="15.75" customHeight="1">
      <c r="A1732" s="21" t="s">
        <v>1290</v>
      </c>
      <c r="B1732" s="21">
        <v>1988.0</v>
      </c>
      <c r="C1732" s="21" t="s">
        <v>4776</v>
      </c>
      <c r="D1732" s="21">
        <v>6.0</v>
      </c>
      <c r="E1732" s="21">
        <v>3.0</v>
      </c>
      <c r="F1732" s="21">
        <v>16199.1</v>
      </c>
      <c r="G1732" s="21" t="s">
        <v>4767</v>
      </c>
      <c r="H1732" s="21" t="s">
        <v>4767</v>
      </c>
      <c r="I1732" s="21" t="s">
        <v>4774</v>
      </c>
    </row>
    <row r="1733" ht="15.75" customHeight="1">
      <c r="A1733" s="21" t="s">
        <v>1288</v>
      </c>
      <c r="B1733" s="21">
        <v>1988.0</v>
      </c>
      <c r="C1733" s="21" t="s">
        <v>4776</v>
      </c>
      <c r="D1733" s="21">
        <v>21.0</v>
      </c>
      <c r="E1733" s="21">
        <v>3.0</v>
      </c>
      <c r="F1733" s="21">
        <v>16205.88</v>
      </c>
      <c r="G1733" s="21" t="s">
        <v>4767</v>
      </c>
      <c r="H1733" s="21" t="s">
        <v>4771</v>
      </c>
      <c r="I1733" s="21" t="s">
        <v>4774</v>
      </c>
    </row>
    <row r="1734" ht="15.75" customHeight="1">
      <c r="A1734" s="21" t="s">
        <v>1286</v>
      </c>
      <c r="B1734" s="21">
        <v>2002.0</v>
      </c>
      <c r="C1734" s="21" t="s">
        <v>4773</v>
      </c>
      <c r="D1734" s="21">
        <v>8.0</v>
      </c>
      <c r="E1734" s="21">
        <v>0.0</v>
      </c>
      <c r="F1734" s="21">
        <v>16232.85</v>
      </c>
      <c r="G1734" s="21" t="s">
        <v>4767</v>
      </c>
      <c r="H1734" s="21" t="s">
        <v>4771</v>
      </c>
      <c r="I1734" s="21" t="s">
        <v>4778</v>
      </c>
    </row>
    <row r="1735" ht="15.75" customHeight="1">
      <c r="A1735" s="21" t="s">
        <v>1284</v>
      </c>
      <c r="B1735" s="21">
        <v>1972.0</v>
      </c>
      <c r="C1735" s="21" t="s">
        <v>4766</v>
      </c>
      <c r="D1735" s="21">
        <v>30.0</v>
      </c>
      <c r="E1735" s="21">
        <v>0.0</v>
      </c>
      <c r="F1735" s="21">
        <v>16267.32</v>
      </c>
      <c r="G1735" s="21" t="s">
        <v>4767</v>
      </c>
      <c r="H1735" s="21" t="s">
        <v>4767</v>
      </c>
      <c r="I1735" s="21" t="s">
        <v>4785</v>
      </c>
    </row>
    <row r="1736" ht="15.75" customHeight="1">
      <c r="A1736" s="21" t="s">
        <v>1282</v>
      </c>
      <c r="B1736" s="21">
        <v>2003.0</v>
      </c>
      <c r="C1736" s="21" t="s">
        <v>4776</v>
      </c>
      <c r="D1736" s="21">
        <v>24.0</v>
      </c>
      <c r="E1736" s="21">
        <v>0.0</v>
      </c>
      <c r="F1736" s="21">
        <v>16297.85</v>
      </c>
      <c r="G1736" s="21" t="s">
        <v>4767</v>
      </c>
      <c r="H1736" s="21" t="s">
        <v>4768</v>
      </c>
      <c r="I1736" s="21" t="s">
        <v>4778</v>
      </c>
    </row>
    <row r="1737" ht="15.75" customHeight="1">
      <c r="A1737" s="21" t="s">
        <v>1280</v>
      </c>
      <c r="B1737" s="21">
        <v>1969.0</v>
      </c>
      <c r="C1737" s="21" t="s">
        <v>4776</v>
      </c>
      <c r="D1737" s="21">
        <v>8.0</v>
      </c>
      <c r="E1737" s="21">
        <v>0.0</v>
      </c>
      <c r="F1737" s="21">
        <v>16311.05</v>
      </c>
      <c r="G1737" s="21" t="s">
        <v>4767</v>
      </c>
      <c r="H1737" s="21" t="s">
        <v>4768</v>
      </c>
      <c r="I1737" s="21" t="s">
        <v>4790</v>
      </c>
    </row>
    <row r="1738" ht="15.75" customHeight="1">
      <c r="A1738" s="21" t="s">
        <v>1278</v>
      </c>
      <c r="B1738" s="21">
        <v>1965.0</v>
      </c>
      <c r="C1738" s="21" t="s">
        <v>4775</v>
      </c>
      <c r="D1738" s="21">
        <v>5.0</v>
      </c>
      <c r="E1738" s="21">
        <v>0.0</v>
      </c>
      <c r="F1738" s="21">
        <v>16351.42</v>
      </c>
      <c r="G1738" s="21" t="s">
        <v>4767</v>
      </c>
      <c r="H1738" s="21" t="s">
        <v>4768</v>
      </c>
      <c r="I1738" s="21" t="s">
        <v>4790</v>
      </c>
    </row>
    <row r="1739" ht="15.75" customHeight="1">
      <c r="A1739" s="21" t="s">
        <v>1276</v>
      </c>
      <c r="B1739" s="21">
        <v>1995.0</v>
      </c>
      <c r="C1739" s="21" t="s">
        <v>4773</v>
      </c>
      <c r="D1739" s="21">
        <v>28.0</v>
      </c>
      <c r="E1739" s="21">
        <v>3.0</v>
      </c>
      <c r="F1739" s="21">
        <v>16420.49</v>
      </c>
      <c r="G1739" s="21" t="s">
        <v>4767</v>
      </c>
      <c r="H1739" s="21" t="s">
        <v>4768</v>
      </c>
      <c r="I1739" s="21" t="s">
        <v>4774</v>
      </c>
    </row>
    <row r="1740" ht="15.75" customHeight="1">
      <c r="A1740" s="21" t="s">
        <v>1274</v>
      </c>
      <c r="B1740" s="21">
        <v>2003.0</v>
      </c>
      <c r="C1740" s="21" t="s">
        <v>4775</v>
      </c>
      <c r="D1740" s="21">
        <v>20.0</v>
      </c>
      <c r="E1740" s="21">
        <v>1.0</v>
      </c>
      <c r="F1740" s="21">
        <v>16450.89</v>
      </c>
      <c r="G1740" s="21" t="s">
        <v>4767</v>
      </c>
      <c r="H1740" s="21" t="s">
        <v>4771</v>
      </c>
      <c r="I1740" s="21" t="s">
        <v>4774</v>
      </c>
    </row>
    <row r="1741" ht="15.75" customHeight="1">
      <c r="A1741" s="21" t="s">
        <v>1272</v>
      </c>
      <c r="B1741" s="21">
        <v>1958.0</v>
      </c>
      <c r="C1741" s="21" t="s">
        <v>4777</v>
      </c>
      <c r="D1741" s="21">
        <v>10.0</v>
      </c>
      <c r="E1741" s="21">
        <v>3.0</v>
      </c>
      <c r="F1741" s="21">
        <v>16455.71</v>
      </c>
      <c r="G1741" s="21" t="s">
        <v>4767</v>
      </c>
      <c r="H1741" s="21" t="s">
        <v>4767</v>
      </c>
      <c r="I1741" s="21" t="s">
        <v>4774</v>
      </c>
    </row>
    <row r="1742" ht="15.75" customHeight="1">
      <c r="A1742" s="21" t="s">
        <v>1270</v>
      </c>
      <c r="B1742" s="21">
        <v>1995.0</v>
      </c>
      <c r="C1742" s="21" t="s">
        <v>4775</v>
      </c>
      <c r="D1742" s="21">
        <v>23.0</v>
      </c>
      <c r="E1742" s="21">
        <v>0.0</v>
      </c>
      <c r="F1742" s="21">
        <v>16577.78</v>
      </c>
      <c r="G1742" s="21" t="s">
        <v>4767</v>
      </c>
      <c r="H1742" s="21" t="s">
        <v>4771</v>
      </c>
      <c r="I1742" s="21" t="s">
        <v>4769</v>
      </c>
    </row>
    <row r="1743" ht="15.75" customHeight="1">
      <c r="A1743" s="21" t="s">
        <v>1268</v>
      </c>
      <c r="B1743" s="21">
        <v>2001.0</v>
      </c>
      <c r="C1743" s="21" t="s">
        <v>4772</v>
      </c>
      <c r="D1743" s="21">
        <v>25.0</v>
      </c>
      <c r="E1743" s="21">
        <v>0.0</v>
      </c>
      <c r="F1743" s="21">
        <v>16586.5</v>
      </c>
      <c r="G1743" s="21" t="s">
        <v>4767</v>
      </c>
      <c r="H1743" s="21" t="s">
        <v>4771</v>
      </c>
      <c r="I1743" s="21" t="s">
        <v>4769</v>
      </c>
    </row>
    <row r="1744" ht="15.75" customHeight="1">
      <c r="A1744" s="21" t="s">
        <v>1266</v>
      </c>
      <c r="B1744" s="21">
        <v>1963.0</v>
      </c>
      <c r="C1744" s="21" t="s">
        <v>4772</v>
      </c>
      <c r="D1744" s="21">
        <v>25.0</v>
      </c>
      <c r="E1744" s="21">
        <v>0.0</v>
      </c>
      <c r="F1744" s="21">
        <v>16587.96</v>
      </c>
      <c r="G1744" s="21" t="s">
        <v>4767</v>
      </c>
      <c r="H1744" s="21" t="s">
        <v>4767</v>
      </c>
      <c r="I1744" s="21" t="s">
        <v>4785</v>
      </c>
    </row>
    <row r="1745" ht="15.75" customHeight="1">
      <c r="A1745" s="21" t="s">
        <v>1264</v>
      </c>
      <c r="B1745" s="21">
        <v>1970.0</v>
      </c>
      <c r="C1745" s="21" t="s">
        <v>4766</v>
      </c>
      <c r="D1745" s="21">
        <v>10.0</v>
      </c>
      <c r="E1745" s="21">
        <v>0.0</v>
      </c>
      <c r="F1745" s="21">
        <v>16600.16</v>
      </c>
      <c r="G1745" s="21" t="s">
        <v>4767</v>
      </c>
      <c r="H1745" s="21" t="s">
        <v>4767</v>
      </c>
      <c r="I1745" s="21" t="s">
        <v>4778</v>
      </c>
    </row>
    <row r="1746" ht="15.75" customHeight="1">
      <c r="A1746" s="21" t="s">
        <v>1262</v>
      </c>
      <c r="B1746" s="21">
        <v>1975.0</v>
      </c>
      <c r="C1746" s="21" t="s">
        <v>4766</v>
      </c>
      <c r="D1746" s="21">
        <v>24.0</v>
      </c>
      <c r="E1746" s="21">
        <v>1.0</v>
      </c>
      <c r="F1746" s="21">
        <v>16602.18</v>
      </c>
      <c r="G1746" s="21" t="s">
        <v>4767</v>
      </c>
      <c r="H1746" s="21" t="s">
        <v>4771</v>
      </c>
      <c r="I1746" s="21" t="s">
        <v>4790</v>
      </c>
    </row>
    <row r="1747" ht="15.75" customHeight="1">
      <c r="A1747" s="21" t="s">
        <v>1260</v>
      </c>
      <c r="B1747" s="21">
        <v>1977.0</v>
      </c>
      <c r="C1747" s="21" t="s">
        <v>4773</v>
      </c>
      <c r="D1747" s="21">
        <v>25.0</v>
      </c>
      <c r="E1747" s="21">
        <v>2.0</v>
      </c>
      <c r="F1747" s="21">
        <v>16631.61</v>
      </c>
      <c r="G1747" s="21" t="s">
        <v>4767</v>
      </c>
      <c r="H1747" s="21" t="s">
        <v>4771</v>
      </c>
      <c r="I1747" s="21" t="s">
        <v>4774</v>
      </c>
    </row>
    <row r="1748" ht="15.75" customHeight="1">
      <c r="A1748" s="21" t="s">
        <v>1258</v>
      </c>
      <c r="B1748" s="21">
        <v>1993.0</v>
      </c>
      <c r="C1748" s="21" t="s">
        <v>4770</v>
      </c>
      <c r="D1748" s="21">
        <v>5.0</v>
      </c>
      <c r="E1748" s="21">
        <v>1.0</v>
      </c>
      <c r="F1748" s="21">
        <v>16657.72</v>
      </c>
      <c r="G1748" s="21" t="s">
        <v>4767</v>
      </c>
      <c r="H1748" s="21" t="s">
        <v>4771</v>
      </c>
      <c r="I1748" s="21" t="s">
        <v>4784</v>
      </c>
    </row>
    <row r="1749" ht="15.75" customHeight="1">
      <c r="A1749" s="21" t="s">
        <v>1256</v>
      </c>
      <c r="B1749" s="21">
        <v>1974.0</v>
      </c>
      <c r="C1749" s="21" t="s">
        <v>4776</v>
      </c>
      <c r="D1749" s="21">
        <v>28.0</v>
      </c>
      <c r="E1749" s="21">
        <v>0.0</v>
      </c>
      <c r="F1749" s="21">
        <v>16770.99</v>
      </c>
      <c r="G1749" s="21" t="s">
        <v>4767</v>
      </c>
      <c r="H1749" s="21" t="s">
        <v>4771</v>
      </c>
      <c r="I1749" s="21" t="s">
        <v>4774</v>
      </c>
    </row>
    <row r="1750" ht="15.75" customHeight="1">
      <c r="A1750" s="21" t="s">
        <v>1254</v>
      </c>
      <c r="B1750" s="21">
        <v>1989.0</v>
      </c>
      <c r="C1750" s="21" t="s">
        <v>4773</v>
      </c>
      <c r="D1750" s="21">
        <v>23.0</v>
      </c>
      <c r="E1750" s="21">
        <v>2.0</v>
      </c>
      <c r="F1750" s="21">
        <v>16776.3</v>
      </c>
      <c r="G1750" s="21" t="s">
        <v>4767</v>
      </c>
      <c r="H1750" s="21" t="s">
        <v>4767</v>
      </c>
      <c r="I1750" s="21" t="s">
        <v>4784</v>
      </c>
    </row>
    <row r="1751" ht="15.75" customHeight="1">
      <c r="A1751" s="21" t="s">
        <v>1252</v>
      </c>
      <c r="B1751" s="21">
        <v>1962.0</v>
      </c>
      <c r="C1751" s="21" t="s">
        <v>4766</v>
      </c>
      <c r="D1751" s="21">
        <v>29.0</v>
      </c>
      <c r="E1751" s="21">
        <v>0.0</v>
      </c>
      <c r="F1751" s="21">
        <v>16779.4</v>
      </c>
      <c r="G1751" s="21" t="s">
        <v>4767</v>
      </c>
      <c r="H1751" s="21" t="s">
        <v>4767</v>
      </c>
      <c r="I1751" s="21" t="s">
        <v>4790</v>
      </c>
    </row>
    <row r="1752" ht="15.75" customHeight="1">
      <c r="A1752" s="21" t="s">
        <v>1250</v>
      </c>
      <c r="B1752" s="21">
        <v>1995.0</v>
      </c>
      <c r="C1752" s="21" t="s">
        <v>4777</v>
      </c>
      <c r="D1752" s="21">
        <v>19.0</v>
      </c>
      <c r="E1752" s="21">
        <v>1.0</v>
      </c>
      <c r="F1752" s="21">
        <v>16796.41</v>
      </c>
      <c r="G1752" s="21" t="s">
        <v>4767</v>
      </c>
      <c r="H1752" s="21" t="s">
        <v>4768</v>
      </c>
      <c r="I1752" s="21" t="s">
        <v>4784</v>
      </c>
    </row>
    <row r="1753" ht="15.75" customHeight="1">
      <c r="A1753" s="21" t="s">
        <v>1248</v>
      </c>
      <c r="B1753" s="21">
        <v>1974.0</v>
      </c>
      <c r="C1753" s="21" t="s">
        <v>4776</v>
      </c>
      <c r="D1753" s="21">
        <v>8.0</v>
      </c>
      <c r="E1753" s="21">
        <v>0.0</v>
      </c>
      <c r="F1753" s="21">
        <v>16841.32</v>
      </c>
      <c r="G1753" s="21" t="s">
        <v>4767</v>
      </c>
      <c r="H1753" s="21" t="s">
        <v>4768</v>
      </c>
      <c r="I1753" s="21" t="s">
        <v>4778</v>
      </c>
    </row>
    <row r="1754" ht="15.75" customHeight="1">
      <c r="A1754" s="21" t="s">
        <v>1246</v>
      </c>
      <c r="B1754" s="21">
        <v>2003.0</v>
      </c>
      <c r="C1754" s="21" t="s">
        <v>4773</v>
      </c>
      <c r="D1754" s="21">
        <v>10.0</v>
      </c>
      <c r="E1754" s="21">
        <v>0.0</v>
      </c>
      <c r="F1754" s="21">
        <v>16884.92</v>
      </c>
      <c r="G1754" s="21" t="s">
        <v>4767</v>
      </c>
      <c r="H1754" s="21" t="s">
        <v>4767</v>
      </c>
      <c r="I1754" s="21" t="s">
        <v>4778</v>
      </c>
    </row>
    <row r="1755" ht="15.75" customHeight="1">
      <c r="A1755" s="21" t="s">
        <v>1244</v>
      </c>
      <c r="B1755" s="21">
        <v>1968.0</v>
      </c>
      <c r="C1755" s="21" t="s">
        <v>4777</v>
      </c>
      <c r="D1755" s="21">
        <v>21.0</v>
      </c>
      <c r="E1755" s="21">
        <v>0.0</v>
      </c>
      <c r="F1755" s="21">
        <v>16903.5</v>
      </c>
      <c r="G1755" s="21" t="s">
        <v>4767</v>
      </c>
      <c r="H1755" s="21" t="s">
        <v>4768</v>
      </c>
      <c r="I1755" s="21" t="s">
        <v>4774</v>
      </c>
    </row>
    <row r="1756" ht="15.75" customHeight="1">
      <c r="A1756" s="21" t="s">
        <v>1242</v>
      </c>
      <c r="B1756" s="21">
        <v>1977.0</v>
      </c>
      <c r="C1756" s="21" t="s">
        <v>4776</v>
      </c>
      <c r="D1756" s="21">
        <v>25.0</v>
      </c>
      <c r="E1756" s="21">
        <v>2.0</v>
      </c>
      <c r="F1756" s="21">
        <v>16921.09</v>
      </c>
      <c r="G1756" s="21" t="s">
        <v>4767</v>
      </c>
      <c r="H1756" s="21" t="s">
        <v>4768</v>
      </c>
      <c r="I1756" s="21" t="s">
        <v>4785</v>
      </c>
    </row>
    <row r="1757" ht="15.75" customHeight="1">
      <c r="A1757" s="21" t="s">
        <v>1240</v>
      </c>
      <c r="B1757" s="21">
        <v>1980.0</v>
      </c>
      <c r="C1757" s="21" t="s">
        <v>4766</v>
      </c>
      <c r="D1757" s="21">
        <v>16.0</v>
      </c>
      <c r="E1757" s="21">
        <v>2.0</v>
      </c>
      <c r="F1757" s="21">
        <v>16990.55</v>
      </c>
      <c r="G1757" s="21" t="s">
        <v>4767</v>
      </c>
      <c r="H1757" s="21" t="s">
        <v>4768</v>
      </c>
      <c r="I1757" s="21" t="s">
        <v>4774</v>
      </c>
    </row>
    <row r="1758" ht="15.75" customHeight="1">
      <c r="A1758" s="21" t="s">
        <v>1238</v>
      </c>
      <c r="B1758" s="21">
        <v>1971.0</v>
      </c>
      <c r="C1758" s="21" t="s">
        <v>4776</v>
      </c>
      <c r="D1758" s="21">
        <v>22.0</v>
      </c>
      <c r="E1758" s="21">
        <v>0.0</v>
      </c>
      <c r="F1758" s="21">
        <v>17016.01</v>
      </c>
      <c r="G1758" s="21" t="s">
        <v>4767</v>
      </c>
      <c r="H1758" s="21" t="s">
        <v>4767</v>
      </c>
      <c r="I1758" s="21" t="s">
        <v>4785</v>
      </c>
    </row>
    <row r="1759" ht="15.75" customHeight="1">
      <c r="A1759" s="21" t="s">
        <v>1236</v>
      </c>
      <c r="B1759" s="21">
        <v>1996.0</v>
      </c>
      <c r="C1759" s="21" t="s">
        <v>4772</v>
      </c>
      <c r="D1759" s="21">
        <v>10.0</v>
      </c>
      <c r="E1759" s="21">
        <v>0.0</v>
      </c>
      <c r="F1759" s="21">
        <v>17043.34</v>
      </c>
      <c r="G1759" s="21" t="s">
        <v>4767</v>
      </c>
      <c r="H1759" s="21" t="s">
        <v>4768</v>
      </c>
      <c r="I1759" s="21" t="s">
        <v>4769</v>
      </c>
    </row>
    <row r="1760" ht="15.75" customHeight="1">
      <c r="A1760" s="21" t="s">
        <v>1234</v>
      </c>
      <c r="B1760" s="21">
        <v>2003.0</v>
      </c>
      <c r="C1760" s="21" t="s">
        <v>4775</v>
      </c>
      <c r="D1760" s="21">
        <v>26.0</v>
      </c>
      <c r="E1760" s="21">
        <v>0.0</v>
      </c>
      <c r="F1760" s="21">
        <v>17081.08</v>
      </c>
      <c r="G1760" s="21" t="s">
        <v>4767</v>
      </c>
      <c r="H1760" s="21" t="s">
        <v>4767</v>
      </c>
      <c r="I1760" s="21" t="s">
        <v>4778</v>
      </c>
    </row>
    <row r="1761" ht="15.75" customHeight="1">
      <c r="A1761" s="21" t="s">
        <v>1232</v>
      </c>
      <c r="B1761" s="21">
        <v>2002.0</v>
      </c>
      <c r="C1761" s="21" t="s">
        <v>4772</v>
      </c>
      <c r="D1761" s="21">
        <v>28.0</v>
      </c>
      <c r="E1761" s="21">
        <v>1.0</v>
      </c>
      <c r="F1761" s="21">
        <v>17085.27</v>
      </c>
      <c r="G1761" s="21" t="s">
        <v>4767</v>
      </c>
      <c r="H1761" s="21" t="s">
        <v>4768</v>
      </c>
      <c r="I1761" s="21" t="s">
        <v>4769</v>
      </c>
    </row>
    <row r="1762" ht="15.75" customHeight="1">
      <c r="A1762" s="21" t="s">
        <v>1230</v>
      </c>
      <c r="B1762" s="21">
        <v>1998.0</v>
      </c>
      <c r="C1762" s="21" t="s">
        <v>4772</v>
      </c>
      <c r="D1762" s="21">
        <v>3.0</v>
      </c>
      <c r="E1762" s="21">
        <v>4.0</v>
      </c>
      <c r="F1762" s="21">
        <v>17128.43</v>
      </c>
      <c r="G1762" s="21" t="s">
        <v>4767</v>
      </c>
      <c r="H1762" s="21" t="s">
        <v>4768</v>
      </c>
      <c r="I1762" s="21" t="s">
        <v>4781</v>
      </c>
    </row>
    <row r="1763" ht="15.75" customHeight="1">
      <c r="A1763" s="21" t="s">
        <v>1228</v>
      </c>
      <c r="B1763" s="21">
        <v>1965.0</v>
      </c>
      <c r="C1763" s="21" t="s">
        <v>4773</v>
      </c>
      <c r="D1763" s="21">
        <v>16.0</v>
      </c>
      <c r="E1763" s="21">
        <v>0.0</v>
      </c>
      <c r="F1763" s="21">
        <v>17172.27</v>
      </c>
      <c r="G1763" s="21" t="s">
        <v>4767</v>
      </c>
      <c r="H1763" s="21" t="s">
        <v>4767</v>
      </c>
      <c r="I1763" s="21" t="s">
        <v>4790</v>
      </c>
    </row>
    <row r="1764" ht="15.75" customHeight="1">
      <c r="A1764" s="21" t="s">
        <v>1226</v>
      </c>
      <c r="B1764" s="21">
        <v>1964.0</v>
      </c>
      <c r="C1764" s="21" t="s">
        <v>4772</v>
      </c>
      <c r="D1764" s="21">
        <v>7.0</v>
      </c>
      <c r="E1764" s="21">
        <v>0.0</v>
      </c>
      <c r="F1764" s="21">
        <v>17174.52</v>
      </c>
      <c r="G1764" s="21" t="s">
        <v>4767</v>
      </c>
      <c r="H1764" s="21" t="s">
        <v>4767</v>
      </c>
      <c r="I1764" s="21" t="s">
        <v>4774</v>
      </c>
    </row>
    <row r="1765" ht="15.75" customHeight="1">
      <c r="A1765" s="21" t="s">
        <v>1224</v>
      </c>
      <c r="B1765" s="21">
        <v>2004.0</v>
      </c>
      <c r="C1765" s="21" t="s">
        <v>4776</v>
      </c>
      <c r="D1765" s="21">
        <v>18.0</v>
      </c>
      <c r="E1765" s="21">
        <v>1.0</v>
      </c>
      <c r="F1765" s="21">
        <v>17178.68</v>
      </c>
      <c r="G1765" s="21" t="s">
        <v>4767</v>
      </c>
      <c r="H1765" s="21" t="s">
        <v>4767</v>
      </c>
      <c r="I1765" s="21" t="s">
        <v>4780</v>
      </c>
    </row>
    <row r="1766" ht="15.75" customHeight="1">
      <c r="A1766" s="21" t="s">
        <v>1222</v>
      </c>
      <c r="B1766" s="21">
        <v>1982.0</v>
      </c>
      <c r="C1766" s="21" t="s">
        <v>4777</v>
      </c>
      <c r="D1766" s="21">
        <v>22.0</v>
      </c>
      <c r="E1766" s="21">
        <v>1.0</v>
      </c>
      <c r="F1766" s="21">
        <v>17179.52</v>
      </c>
      <c r="G1766" s="21" t="s">
        <v>4767</v>
      </c>
      <c r="H1766" s="21" t="s">
        <v>4771</v>
      </c>
      <c r="I1766" s="21" t="s">
        <v>4769</v>
      </c>
    </row>
    <row r="1767" ht="15.75" customHeight="1">
      <c r="A1767" s="21" t="s">
        <v>1220</v>
      </c>
      <c r="B1767" s="21">
        <v>1975.0</v>
      </c>
      <c r="C1767" s="21" t="s">
        <v>4776</v>
      </c>
      <c r="D1767" s="21">
        <v>25.0</v>
      </c>
      <c r="E1767" s="21">
        <v>1.0</v>
      </c>
      <c r="F1767" s="21">
        <v>17253.43</v>
      </c>
      <c r="G1767" s="21" t="s">
        <v>4767</v>
      </c>
      <c r="H1767" s="21" t="s">
        <v>4768</v>
      </c>
      <c r="I1767" s="21" t="s">
        <v>4790</v>
      </c>
    </row>
    <row r="1768" ht="15.75" customHeight="1">
      <c r="A1768" s="21" t="s">
        <v>1218</v>
      </c>
      <c r="B1768" s="21">
        <v>1963.0</v>
      </c>
      <c r="C1768" s="21" t="s">
        <v>4766</v>
      </c>
      <c r="D1768" s="21">
        <v>12.0</v>
      </c>
      <c r="E1768" s="21">
        <v>0.0</v>
      </c>
      <c r="F1768" s="21">
        <v>17337.58</v>
      </c>
      <c r="G1768" s="21" t="s">
        <v>4767</v>
      </c>
      <c r="H1768" s="21" t="s">
        <v>4768</v>
      </c>
      <c r="I1768" s="21" t="s">
        <v>4785</v>
      </c>
    </row>
    <row r="1769" ht="15.75" customHeight="1">
      <c r="A1769" s="21" t="s">
        <v>1216</v>
      </c>
      <c r="B1769" s="21">
        <v>2003.0</v>
      </c>
      <c r="C1769" s="21" t="s">
        <v>4770</v>
      </c>
      <c r="D1769" s="21">
        <v>1.0</v>
      </c>
      <c r="E1769" s="21">
        <v>0.0</v>
      </c>
      <c r="F1769" s="21">
        <v>17352.68</v>
      </c>
      <c r="G1769" s="21" t="s">
        <v>4767</v>
      </c>
      <c r="H1769" s="21" t="s">
        <v>4768</v>
      </c>
      <c r="I1769" s="21" t="s">
        <v>4774</v>
      </c>
    </row>
    <row r="1770" ht="15.75" customHeight="1">
      <c r="A1770" s="21" t="s">
        <v>1214</v>
      </c>
      <c r="B1770" s="21">
        <v>1992.0</v>
      </c>
      <c r="C1770" s="21" t="s">
        <v>4777</v>
      </c>
      <c r="D1770" s="21">
        <v>18.0</v>
      </c>
      <c r="E1770" s="21">
        <v>2.0</v>
      </c>
      <c r="F1770" s="21">
        <v>17361.77</v>
      </c>
      <c r="G1770" s="21" t="s">
        <v>4767</v>
      </c>
      <c r="H1770" s="21" t="s">
        <v>4771</v>
      </c>
      <c r="I1770" s="21" t="s">
        <v>4774</v>
      </c>
    </row>
    <row r="1771" ht="15.75" customHeight="1">
      <c r="A1771" s="21" t="s">
        <v>1212</v>
      </c>
      <c r="B1771" s="21">
        <v>2003.0</v>
      </c>
      <c r="C1771" s="21" t="s">
        <v>4770</v>
      </c>
      <c r="D1771" s="21">
        <v>2.0</v>
      </c>
      <c r="E1771" s="21">
        <v>0.0</v>
      </c>
      <c r="F1771" s="21">
        <v>17468.98</v>
      </c>
      <c r="G1771" s="21" t="s">
        <v>4767</v>
      </c>
      <c r="H1771" s="21" t="s">
        <v>4771</v>
      </c>
      <c r="I1771" s="21" t="s">
        <v>4774</v>
      </c>
    </row>
    <row r="1772" ht="15.75" customHeight="1">
      <c r="A1772" s="21" t="s">
        <v>1210</v>
      </c>
      <c r="B1772" s="21">
        <v>1971.0</v>
      </c>
      <c r="C1772" s="21" t="s">
        <v>4772</v>
      </c>
      <c r="D1772" s="21">
        <v>8.0</v>
      </c>
      <c r="E1772" s="21">
        <v>0.0</v>
      </c>
      <c r="F1772" s="21">
        <v>17479.53</v>
      </c>
      <c r="G1772" s="21" t="s">
        <v>4771</v>
      </c>
      <c r="H1772" s="21" t="s">
        <v>4771</v>
      </c>
      <c r="I1772" s="21" t="s">
        <v>4774</v>
      </c>
    </row>
    <row r="1773" ht="15.75" customHeight="1">
      <c r="A1773" s="21" t="s">
        <v>1208</v>
      </c>
      <c r="B1773" s="21">
        <v>1990.0</v>
      </c>
      <c r="C1773" s="21" t="s">
        <v>4775</v>
      </c>
      <c r="D1773" s="21">
        <v>29.0</v>
      </c>
      <c r="E1773" s="21">
        <v>0.0</v>
      </c>
      <c r="F1773" s="21">
        <v>17496.31</v>
      </c>
      <c r="G1773" s="21" t="s">
        <v>4771</v>
      </c>
      <c r="H1773" s="21" t="s">
        <v>4767</v>
      </c>
      <c r="I1773" s="21" t="s">
        <v>4778</v>
      </c>
    </row>
    <row r="1774" ht="15.75" customHeight="1">
      <c r="A1774" s="21" t="s">
        <v>1206</v>
      </c>
      <c r="B1774" s="21">
        <v>1965.0</v>
      </c>
      <c r="C1774" s="21" t="s">
        <v>4772</v>
      </c>
      <c r="D1774" s="21">
        <v>16.0</v>
      </c>
      <c r="E1774" s="21">
        <v>0.0</v>
      </c>
      <c r="F1774" s="21">
        <v>17505.65</v>
      </c>
      <c r="G1774" s="21" t="s">
        <v>4771</v>
      </c>
      <c r="H1774" s="21" t="s">
        <v>4767</v>
      </c>
      <c r="I1774" s="21" t="s">
        <v>4785</v>
      </c>
    </row>
    <row r="1775" ht="15.75" customHeight="1">
      <c r="A1775" s="21" t="s">
        <v>1204</v>
      </c>
      <c r="B1775" s="21">
        <v>1968.0</v>
      </c>
      <c r="C1775" s="21" t="s">
        <v>4766</v>
      </c>
      <c r="D1775" s="21">
        <v>12.0</v>
      </c>
      <c r="E1775" s="21">
        <v>0.0</v>
      </c>
      <c r="F1775" s="21">
        <v>17507.47</v>
      </c>
      <c r="G1775" s="21" t="s">
        <v>4771</v>
      </c>
      <c r="H1775" s="21" t="s">
        <v>4771</v>
      </c>
      <c r="I1775" s="21" t="s">
        <v>4790</v>
      </c>
    </row>
    <row r="1776" ht="15.75" customHeight="1">
      <c r="A1776" s="21" t="s">
        <v>1202</v>
      </c>
      <c r="B1776" s="21">
        <v>1963.0</v>
      </c>
      <c r="C1776" s="21" t="s">
        <v>4770</v>
      </c>
      <c r="D1776" s="21">
        <v>16.0</v>
      </c>
      <c r="E1776" s="21">
        <v>0.0</v>
      </c>
      <c r="F1776" s="21">
        <v>17556.88</v>
      </c>
      <c r="G1776" s="21" t="s">
        <v>4771</v>
      </c>
      <c r="H1776" s="21" t="s">
        <v>4767</v>
      </c>
      <c r="I1776" s="21" t="s">
        <v>4774</v>
      </c>
    </row>
    <row r="1777" ht="15.75" customHeight="1">
      <c r="A1777" s="21" t="s">
        <v>1200</v>
      </c>
      <c r="B1777" s="21">
        <v>2002.0</v>
      </c>
      <c r="C1777" s="21" t="s">
        <v>4776</v>
      </c>
      <c r="D1777" s="21">
        <v>25.0</v>
      </c>
      <c r="E1777" s="21">
        <v>1.0</v>
      </c>
      <c r="F1777" s="21">
        <v>17560.38</v>
      </c>
      <c r="G1777" s="21" t="s">
        <v>4771</v>
      </c>
      <c r="H1777" s="21" t="s">
        <v>4771</v>
      </c>
      <c r="I1777" s="21" t="s">
        <v>4774</v>
      </c>
    </row>
    <row r="1778" ht="15.75" customHeight="1">
      <c r="A1778" s="21" t="s">
        <v>1198</v>
      </c>
      <c r="B1778" s="21">
        <v>1970.0</v>
      </c>
      <c r="C1778" s="21" t="s">
        <v>4766</v>
      </c>
      <c r="D1778" s="21">
        <v>26.0</v>
      </c>
      <c r="E1778" s="21">
        <v>0.0</v>
      </c>
      <c r="F1778" s="21">
        <v>17584.72</v>
      </c>
      <c r="G1778" s="21" t="s">
        <v>4771</v>
      </c>
      <c r="H1778" s="21" t="s">
        <v>4768</v>
      </c>
      <c r="I1778" s="21" t="s">
        <v>4774</v>
      </c>
    </row>
    <row r="1779" ht="15.75" customHeight="1">
      <c r="A1779" s="21" t="s">
        <v>1196</v>
      </c>
      <c r="B1779" s="21">
        <v>1990.0</v>
      </c>
      <c r="C1779" s="21" t="s">
        <v>4777</v>
      </c>
      <c r="D1779" s="21">
        <v>25.0</v>
      </c>
      <c r="E1779" s="21">
        <v>1.0</v>
      </c>
      <c r="F1779" s="21">
        <v>17626.24</v>
      </c>
      <c r="G1779" s="21" t="s">
        <v>4771</v>
      </c>
      <c r="H1779" s="21" t="s">
        <v>4768</v>
      </c>
      <c r="I1779" s="21" t="s">
        <v>4769</v>
      </c>
    </row>
    <row r="1780" ht="15.75" customHeight="1">
      <c r="A1780" s="21" t="s">
        <v>1194</v>
      </c>
      <c r="B1780" s="21">
        <v>1994.0</v>
      </c>
      <c r="C1780" s="21" t="s">
        <v>4766</v>
      </c>
      <c r="D1780" s="21">
        <v>1.0</v>
      </c>
      <c r="E1780" s="21">
        <v>3.0</v>
      </c>
      <c r="F1780" s="21">
        <v>17663.14</v>
      </c>
      <c r="G1780" s="21" t="s">
        <v>4771</v>
      </c>
      <c r="H1780" s="21" t="s">
        <v>4768</v>
      </c>
      <c r="I1780" s="21" t="s">
        <v>4769</v>
      </c>
    </row>
    <row r="1781" ht="15.75" customHeight="1">
      <c r="A1781" s="21" t="s">
        <v>1192</v>
      </c>
      <c r="B1781" s="21">
        <v>2003.0</v>
      </c>
      <c r="C1781" s="21" t="s">
        <v>4766</v>
      </c>
      <c r="D1781" s="21">
        <v>14.0</v>
      </c>
      <c r="E1781" s="21">
        <v>0.0</v>
      </c>
      <c r="F1781" s="21">
        <v>17748.51</v>
      </c>
      <c r="G1781" s="21" t="s">
        <v>4771</v>
      </c>
      <c r="H1781" s="21" t="s">
        <v>4771</v>
      </c>
      <c r="I1781" s="21" t="s">
        <v>4774</v>
      </c>
    </row>
    <row r="1782" ht="15.75" customHeight="1">
      <c r="A1782" s="21" t="s">
        <v>1190</v>
      </c>
      <c r="B1782" s="21">
        <v>1966.0</v>
      </c>
      <c r="C1782" s="21" t="s">
        <v>4772</v>
      </c>
      <c r="D1782" s="21">
        <v>21.0</v>
      </c>
      <c r="E1782" s="21">
        <v>0.0</v>
      </c>
      <c r="F1782" s="21">
        <v>17777.73</v>
      </c>
      <c r="G1782" s="21" t="s">
        <v>4771</v>
      </c>
      <c r="H1782" s="21" t="s">
        <v>4768</v>
      </c>
      <c r="I1782" s="21" t="s">
        <v>4774</v>
      </c>
    </row>
    <row r="1783" ht="15.75" customHeight="1">
      <c r="A1783" s="21" t="s">
        <v>1188</v>
      </c>
      <c r="B1783" s="21">
        <v>1979.0</v>
      </c>
      <c r="C1783" s="21" t="s">
        <v>4777</v>
      </c>
      <c r="D1783" s="21">
        <v>10.0</v>
      </c>
      <c r="E1783" s="21">
        <v>2.0</v>
      </c>
      <c r="F1783" s="21">
        <v>17779.94</v>
      </c>
      <c r="G1783" s="21" t="s">
        <v>4771</v>
      </c>
      <c r="H1783" s="21" t="s">
        <v>4767</v>
      </c>
      <c r="I1783" s="21" t="s">
        <v>4774</v>
      </c>
    </row>
    <row r="1784" ht="15.75" customHeight="1">
      <c r="A1784" s="21" t="s">
        <v>1186</v>
      </c>
      <c r="B1784" s="21">
        <v>1963.0</v>
      </c>
      <c r="C1784" s="21" t="s">
        <v>4775</v>
      </c>
      <c r="D1784" s="21">
        <v>8.0</v>
      </c>
      <c r="E1784" s="21">
        <v>0.0</v>
      </c>
      <c r="F1784" s="21">
        <v>17832.6</v>
      </c>
      <c r="G1784" s="21" t="s">
        <v>4771</v>
      </c>
      <c r="H1784" s="21" t="s">
        <v>4767</v>
      </c>
      <c r="I1784" s="21" t="s">
        <v>4774</v>
      </c>
    </row>
    <row r="1785" ht="15.75" customHeight="1">
      <c r="A1785" s="21" t="s">
        <v>1184</v>
      </c>
      <c r="B1785" s="21">
        <v>1976.0</v>
      </c>
      <c r="C1785" s="21" t="s">
        <v>4775</v>
      </c>
      <c r="D1785" s="21">
        <v>12.0</v>
      </c>
      <c r="E1785" s="21">
        <v>2.0</v>
      </c>
      <c r="F1785" s="21">
        <v>17862.92</v>
      </c>
      <c r="G1785" s="21" t="s">
        <v>4771</v>
      </c>
      <c r="H1785" s="21" t="s">
        <v>4767</v>
      </c>
      <c r="I1785" s="21" t="s">
        <v>4774</v>
      </c>
    </row>
    <row r="1786" ht="15.75" customHeight="1">
      <c r="A1786" s="21" t="s">
        <v>1182</v>
      </c>
      <c r="B1786" s="21">
        <v>1997.0</v>
      </c>
      <c r="C1786" s="21" t="s">
        <v>4776</v>
      </c>
      <c r="D1786" s="21">
        <v>26.0</v>
      </c>
      <c r="E1786" s="21">
        <v>0.0</v>
      </c>
      <c r="F1786" s="21">
        <v>17878.9</v>
      </c>
      <c r="G1786" s="21" t="s">
        <v>4771</v>
      </c>
      <c r="H1786" s="21" t="s">
        <v>4767</v>
      </c>
      <c r="I1786" s="21" t="s">
        <v>4784</v>
      </c>
    </row>
    <row r="1787" ht="15.75" customHeight="1">
      <c r="A1787" s="21" t="s">
        <v>1180</v>
      </c>
      <c r="B1787" s="21">
        <v>1979.0</v>
      </c>
      <c r="C1787" s="21" t="s">
        <v>4770</v>
      </c>
      <c r="D1787" s="21">
        <v>12.0</v>
      </c>
      <c r="E1787" s="21">
        <v>2.0</v>
      </c>
      <c r="F1787" s="21">
        <v>17882.67</v>
      </c>
      <c r="G1787" s="21" t="s">
        <v>4771</v>
      </c>
      <c r="H1787" s="21" t="s">
        <v>4768</v>
      </c>
      <c r="I1787" s="21" t="s">
        <v>4774</v>
      </c>
    </row>
    <row r="1788" ht="15.75" customHeight="1">
      <c r="A1788" s="21" t="s">
        <v>1178</v>
      </c>
      <c r="B1788" s="21">
        <v>1989.0</v>
      </c>
      <c r="C1788" s="21" t="s">
        <v>4775</v>
      </c>
      <c r="D1788" s="21">
        <v>4.0</v>
      </c>
      <c r="E1788" s="21">
        <v>0.0</v>
      </c>
      <c r="F1788" s="21">
        <v>17904.53</v>
      </c>
      <c r="G1788" s="21" t="s">
        <v>4771</v>
      </c>
      <c r="H1788" s="21" t="s">
        <v>4767</v>
      </c>
      <c r="I1788" s="21" t="s">
        <v>4788</v>
      </c>
    </row>
    <row r="1789" ht="15.75" customHeight="1">
      <c r="A1789" s="21" t="s">
        <v>1176</v>
      </c>
      <c r="B1789" s="21">
        <v>1977.0</v>
      </c>
      <c r="C1789" s="21" t="s">
        <v>4777</v>
      </c>
      <c r="D1789" s="21">
        <v>17.0</v>
      </c>
      <c r="E1789" s="21">
        <v>0.0</v>
      </c>
      <c r="F1789" s="21">
        <v>17929.3</v>
      </c>
      <c r="G1789" s="21" t="s">
        <v>4771</v>
      </c>
      <c r="H1789" s="21" t="s">
        <v>4767</v>
      </c>
      <c r="I1789" s="21" t="s">
        <v>4769</v>
      </c>
    </row>
    <row r="1790" ht="15.75" customHeight="1">
      <c r="A1790" s="21" t="s">
        <v>1174</v>
      </c>
      <c r="B1790" s="21">
        <v>2001.0</v>
      </c>
      <c r="C1790" s="21" t="s">
        <v>4773</v>
      </c>
      <c r="D1790" s="21">
        <v>28.0</v>
      </c>
      <c r="E1790" s="21">
        <v>4.0</v>
      </c>
      <c r="F1790" s="21">
        <v>17942.11</v>
      </c>
      <c r="G1790" s="21" t="s">
        <v>4771</v>
      </c>
      <c r="H1790" s="21" t="s">
        <v>4767</v>
      </c>
      <c r="I1790" s="21" t="s">
        <v>4778</v>
      </c>
    </row>
    <row r="1791" ht="15.75" customHeight="1">
      <c r="A1791" s="21" t="s">
        <v>1172</v>
      </c>
      <c r="B1791" s="21">
        <v>1975.0</v>
      </c>
      <c r="C1791" s="21" t="s">
        <v>4772</v>
      </c>
      <c r="D1791" s="21">
        <v>27.0</v>
      </c>
      <c r="E1791" s="21">
        <v>1.0</v>
      </c>
      <c r="F1791" s="21">
        <v>18031.16</v>
      </c>
      <c r="G1791" s="21" t="s">
        <v>4771</v>
      </c>
      <c r="H1791" s="21" t="s">
        <v>4768</v>
      </c>
      <c r="I1791" s="21" t="s">
        <v>4785</v>
      </c>
    </row>
    <row r="1792" ht="15.75" customHeight="1">
      <c r="A1792" s="21" t="s">
        <v>1170</v>
      </c>
      <c r="B1792" s="21">
        <v>1965.0</v>
      </c>
      <c r="C1792" s="21" t="s">
        <v>4777</v>
      </c>
      <c r="D1792" s="21">
        <v>17.0</v>
      </c>
      <c r="E1792" s="21">
        <v>0.0</v>
      </c>
      <c r="F1792" s="21">
        <v>18031.19</v>
      </c>
      <c r="G1792" s="21" t="s">
        <v>4771</v>
      </c>
      <c r="H1792" s="21" t="s">
        <v>4767</v>
      </c>
      <c r="I1792" s="21" t="s">
        <v>4774</v>
      </c>
    </row>
    <row r="1793" ht="15.75" customHeight="1">
      <c r="A1793" s="21" t="s">
        <v>1168</v>
      </c>
      <c r="B1793" s="21">
        <v>1999.0</v>
      </c>
      <c r="C1793" s="21" t="s">
        <v>4777</v>
      </c>
      <c r="D1793" s="21">
        <v>24.0</v>
      </c>
      <c r="E1793" s="21">
        <v>0.0</v>
      </c>
      <c r="F1793" s="21">
        <v>18033.97</v>
      </c>
      <c r="G1793" s="21" t="s">
        <v>4771</v>
      </c>
      <c r="H1793" s="21" t="s">
        <v>4771</v>
      </c>
      <c r="I1793" s="21" t="s">
        <v>4774</v>
      </c>
    </row>
    <row r="1794" ht="15.75" customHeight="1">
      <c r="A1794" s="21" t="s">
        <v>1166</v>
      </c>
      <c r="B1794" s="21">
        <v>1993.0</v>
      </c>
      <c r="C1794" s="21" t="s">
        <v>4766</v>
      </c>
      <c r="D1794" s="21">
        <v>12.0</v>
      </c>
      <c r="E1794" s="21">
        <v>2.0</v>
      </c>
      <c r="F1794" s="21">
        <v>18157.88</v>
      </c>
      <c r="G1794" s="21" t="s">
        <v>4771</v>
      </c>
      <c r="H1794" s="21" t="s">
        <v>4771</v>
      </c>
      <c r="I1794" s="21" t="s">
        <v>4774</v>
      </c>
    </row>
    <row r="1795" ht="15.75" customHeight="1">
      <c r="A1795" s="21" t="s">
        <v>1164</v>
      </c>
      <c r="B1795" s="21">
        <v>1963.0</v>
      </c>
      <c r="C1795" s="21" t="s">
        <v>4766</v>
      </c>
      <c r="D1795" s="21">
        <v>4.0</v>
      </c>
      <c r="E1795" s="21">
        <v>0.0</v>
      </c>
      <c r="F1795" s="21">
        <v>18208.34</v>
      </c>
      <c r="G1795" s="21" t="s">
        <v>4771</v>
      </c>
      <c r="H1795" s="21" t="s">
        <v>4767</v>
      </c>
      <c r="I1795" s="21" t="s">
        <v>4790</v>
      </c>
    </row>
    <row r="1796" ht="15.75" customHeight="1">
      <c r="A1796" s="21" t="s">
        <v>1162</v>
      </c>
      <c r="B1796" s="21">
        <v>1997.0</v>
      </c>
      <c r="C1796" s="21" t="s">
        <v>4772</v>
      </c>
      <c r="D1796" s="21">
        <v>15.0</v>
      </c>
      <c r="E1796" s="21">
        <v>1.0</v>
      </c>
      <c r="F1796" s="21">
        <v>18218.16</v>
      </c>
      <c r="G1796" s="21" t="s">
        <v>4771</v>
      </c>
      <c r="H1796" s="21" t="s">
        <v>4771</v>
      </c>
      <c r="I1796" s="21" t="s">
        <v>4769</v>
      </c>
    </row>
    <row r="1797" ht="15.75" customHeight="1">
      <c r="A1797" s="21" t="s">
        <v>1160</v>
      </c>
      <c r="B1797" s="21">
        <v>2004.0</v>
      </c>
      <c r="C1797" s="21" t="s">
        <v>4773</v>
      </c>
      <c r="D1797" s="21">
        <v>10.0</v>
      </c>
      <c r="E1797" s="21">
        <v>3.0</v>
      </c>
      <c r="F1797" s="21">
        <v>18223.45</v>
      </c>
      <c r="G1797" s="21" t="s">
        <v>4771</v>
      </c>
      <c r="H1797" s="21" t="s">
        <v>4768</v>
      </c>
      <c r="I1797" s="21" t="s">
        <v>4769</v>
      </c>
    </row>
    <row r="1798" ht="15.75" customHeight="1">
      <c r="A1798" s="21" t="s">
        <v>1158</v>
      </c>
      <c r="B1798" s="21">
        <v>1995.0</v>
      </c>
      <c r="C1798" s="21" t="s">
        <v>4776</v>
      </c>
      <c r="D1798" s="21">
        <v>3.0</v>
      </c>
      <c r="E1798" s="21">
        <v>0.0</v>
      </c>
      <c r="F1798" s="21">
        <v>18246.5</v>
      </c>
      <c r="G1798" s="21" t="s">
        <v>4771</v>
      </c>
      <c r="H1798" s="21" t="s">
        <v>4771</v>
      </c>
      <c r="I1798" s="21" t="s">
        <v>4769</v>
      </c>
    </row>
    <row r="1799" ht="15.75" customHeight="1">
      <c r="A1799" s="21" t="s">
        <v>1156</v>
      </c>
      <c r="B1799" s="21">
        <v>1992.0</v>
      </c>
      <c r="C1799" s="21" t="s">
        <v>4775</v>
      </c>
      <c r="D1799" s="21">
        <v>25.0</v>
      </c>
      <c r="E1799" s="21">
        <v>3.0</v>
      </c>
      <c r="F1799" s="21">
        <v>18259.22</v>
      </c>
      <c r="G1799" s="21" t="s">
        <v>4771</v>
      </c>
      <c r="H1799" s="21" t="s">
        <v>4768</v>
      </c>
      <c r="I1799" s="21" t="s">
        <v>4778</v>
      </c>
    </row>
    <row r="1800" ht="15.75" customHeight="1">
      <c r="A1800" s="21" t="s">
        <v>1154</v>
      </c>
      <c r="B1800" s="21">
        <v>1995.0</v>
      </c>
      <c r="C1800" s="21" t="s">
        <v>4766</v>
      </c>
      <c r="D1800" s="21">
        <v>4.0</v>
      </c>
      <c r="E1800" s="21">
        <v>0.0</v>
      </c>
      <c r="F1800" s="21">
        <v>18310.74</v>
      </c>
      <c r="G1800" s="21" t="s">
        <v>4771</v>
      </c>
      <c r="H1800" s="21" t="s">
        <v>4768</v>
      </c>
      <c r="I1800" s="21" t="s">
        <v>4774</v>
      </c>
    </row>
    <row r="1801" ht="15.75" customHeight="1">
      <c r="A1801" s="21" t="s">
        <v>1152</v>
      </c>
      <c r="B1801" s="21">
        <v>1999.0</v>
      </c>
      <c r="C1801" s="21" t="s">
        <v>4775</v>
      </c>
      <c r="D1801" s="21">
        <v>15.0</v>
      </c>
      <c r="E1801" s="21">
        <v>1.0</v>
      </c>
      <c r="F1801" s="21">
        <v>18328.24</v>
      </c>
      <c r="G1801" s="21" t="s">
        <v>4771</v>
      </c>
      <c r="H1801" s="21" t="s">
        <v>4767</v>
      </c>
      <c r="I1801" s="21" t="s">
        <v>4769</v>
      </c>
    </row>
    <row r="1802" ht="15.75" customHeight="1">
      <c r="A1802" s="21" t="s">
        <v>1150</v>
      </c>
      <c r="B1802" s="21">
        <v>1964.0</v>
      </c>
      <c r="C1802" s="21" t="s">
        <v>4773</v>
      </c>
      <c r="D1802" s="21">
        <v>26.0</v>
      </c>
      <c r="E1802" s="21">
        <v>0.0</v>
      </c>
      <c r="F1802" s="21">
        <v>18443.11</v>
      </c>
      <c r="G1802" s="21" t="s">
        <v>4771</v>
      </c>
      <c r="H1802" s="21" t="s">
        <v>4767</v>
      </c>
      <c r="I1802" s="21" t="s">
        <v>4774</v>
      </c>
    </row>
    <row r="1803" ht="15.75" customHeight="1">
      <c r="A1803" s="21" t="s">
        <v>1148</v>
      </c>
      <c r="B1803" s="21">
        <v>1986.0</v>
      </c>
      <c r="C1803" s="21" t="s">
        <v>4776</v>
      </c>
      <c r="D1803" s="21">
        <v>12.0</v>
      </c>
      <c r="E1803" s="21">
        <v>2.0</v>
      </c>
      <c r="F1803" s="21">
        <v>18608.26</v>
      </c>
      <c r="G1803" s="21" t="s">
        <v>4771</v>
      </c>
      <c r="H1803" s="21" t="s">
        <v>4768</v>
      </c>
      <c r="I1803" s="21" t="s">
        <v>4778</v>
      </c>
    </row>
    <row r="1804" ht="15.75" customHeight="1">
      <c r="A1804" s="21" t="s">
        <v>1146</v>
      </c>
      <c r="B1804" s="21">
        <v>1998.0</v>
      </c>
      <c r="C1804" s="21" t="s">
        <v>4773</v>
      </c>
      <c r="D1804" s="21">
        <v>23.0</v>
      </c>
      <c r="E1804" s="21">
        <v>0.0</v>
      </c>
      <c r="F1804" s="21">
        <v>18648.42</v>
      </c>
      <c r="G1804" s="21" t="s">
        <v>4771</v>
      </c>
      <c r="H1804" s="21" t="s">
        <v>4771</v>
      </c>
      <c r="I1804" s="21" t="s">
        <v>4780</v>
      </c>
    </row>
    <row r="1805" ht="15.75" customHeight="1">
      <c r="A1805" s="21" t="s">
        <v>1144</v>
      </c>
      <c r="B1805" s="21">
        <v>1970.0</v>
      </c>
      <c r="C1805" s="21" t="s">
        <v>4777</v>
      </c>
      <c r="D1805" s="21">
        <v>17.0</v>
      </c>
      <c r="E1805" s="21">
        <v>0.0</v>
      </c>
      <c r="F1805" s="21">
        <v>18682.74</v>
      </c>
      <c r="G1805" s="21" t="s">
        <v>4771</v>
      </c>
      <c r="H1805" s="21" t="s">
        <v>4768</v>
      </c>
      <c r="I1805" s="21" t="s">
        <v>4774</v>
      </c>
    </row>
    <row r="1806" ht="15.75" customHeight="1">
      <c r="A1806" s="21" t="s">
        <v>1142</v>
      </c>
      <c r="B1806" s="21">
        <v>1967.0</v>
      </c>
      <c r="C1806" s="21" t="s">
        <v>4776</v>
      </c>
      <c r="D1806" s="21">
        <v>30.0</v>
      </c>
      <c r="E1806" s="21">
        <v>0.0</v>
      </c>
      <c r="F1806" s="21">
        <v>18694.69</v>
      </c>
      <c r="G1806" s="21" t="s">
        <v>4771</v>
      </c>
      <c r="H1806" s="21" t="s">
        <v>4771</v>
      </c>
      <c r="I1806" s="21" t="s">
        <v>4785</v>
      </c>
    </row>
    <row r="1807" ht="15.75" customHeight="1">
      <c r="A1807" s="21" t="s">
        <v>1140</v>
      </c>
      <c r="B1807" s="21">
        <v>1992.0</v>
      </c>
      <c r="C1807" s="21" t="s">
        <v>4775</v>
      </c>
      <c r="D1807" s="21">
        <v>27.0</v>
      </c>
      <c r="E1807" s="21">
        <v>3.0</v>
      </c>
      <c r="F1807" s="21">
        <v>18765.88</v>
      </c>
      <c r="G1807" s="21" t="s">
        <v>4771</v>
      </c>
      <c r="H1807" s="21" t="s">
        <v>4767</v>
      </c>
      <c r="I1807" s="21" t="s">
        <v>4774</v>
      </c>
    </row>
    <row r="1808" ht="15.75" customHeight="1">
      <c r="A1808" s="21" t="s">
        <v>1138</v>
      </c>
      <c r="B1808" s="21">
        <v>1979.0</v>
      </c>
      <c r="C1808" s="21" t="s">
        <v>4770</v>
      </c>
      <c r="D1808" s="21">
        <v>19.0</v>
      </c>
      <c r="E1808" s="21">
        <v>2.0</v>
      </c>
      <c r="F1808" s="21">
        <v>18767.74</v>
      </c>
      <c r="G1808" s="21" t="s">
        <v>4771</v>
      </c>
      <c r="H1808" s="21" t="s">
        <v>4771</v>
      </c>
      <c r="I1808" s="21" t="s">
        <v>4769</v>
      </c>
    </row>
    <row r="1809" ht="15.75" customHeight="1">
      <c r="A1809" s="21" t="s">
        <v>1136</v>
      </c>
      <c r="B1809" s="21">
        <v>1995.0</v>
      </c>
      <c r="C1809" s="21" t="s">
        <v>4770</v>
      </c>
      <c r="D1809" s="21">
        <v>28.0</v>
      </c>
      <c r="E1809" s="21">
        <v>3.0</v>
      </c>
      <c r="F1809" s="21">
        <v>18804.75</v>
      </c>
      <c r="G1809" s="21" t="s">
        <v>4771</v>
      </c>
      <c r="H1809" s="21" t="s">
        <v>4771</v>
      </c>
      <c r="I1809" s="21" t="s">
        <v>4774</v>
      </c>
    </row>
    <row r="1810" ht="15.75" customHeight="1">
      <c r="A1810" s="21" t="s">
        <v>1134</v>
      </c>
      <c r="B1810" s="21">
        <v>1979.0</v>
      </c>
      <c r="C1810" s="21" t="s">
        <v>4777</v>
      </c>
      <c r="D1810" s="21">
        <v>15.0</v>
      </c>
      <c r="E1810" s="21">
        <v>2.0</v>
      </c>
      <c r="F1810" s="21">
        <v>18806.15</v>
      </c>
      <c r="G1810" s="21" t="s">
        <v>4771</v>
      </c>
      <c r="H1810" s="21" t="s">
        <v>4767</v>
      </c>
      <c r="I1810" s="21" t="s">
        <v>4769</v>
      </c>
    </row>
    <row r="1811" ht="15.75" customHeight="1">
      <c r="A1811" s="21" t="s">
        <v>1132</v>
      </c>
      <c r="B1811" s="21">
        <v>1962.0</v>
      </c>
      <c r="C1811" s="21" t="s">
        <v>4775</v>
      </c>
      <c r="D1811" s="21">
        <v>18.0</v>
      </c>
      <c r="E1811" s="21">
        <v>0.0</v>
      </c>
      <c r="F1811" s="21">
        <v>18815.53</v>
      </c>
      <c r="G1811" s="21" t="s">
        <v>4771</v>
      </c>
      <c r="H1811" s="21" t="s">
        <v>4771</v>
      </c>
      <c r="I1811" s="21" t="s">
        <v>4785</v>
      </c>
    </row>
    <row r="1812" ht="15.75" customHeight="1">
      <c r="A1812" s="21" t="s">
        <v>1130</v>
      </c>
      <c r="B1812" s="21">
        <v>2003.0</v>
      </c>
      <c r="C1812" s="21" t="s">
        <v>4766</v>
      </c>
      <c r="D1812" s="21">
        <v>24.0</v>
      </c>
      <c r="E1812" s="21">
        <v>3.0</v>
      </c>
      <c r="F1812" s="21">
        <v>18838.7</v>
      </c>
      <c r="G1812" s="21" t="s">
        <v>4771</v>
      </c>
      <c r="H1812" s="21" t="s">
        <v>4768</v>
      </c>
      <c r="I1812" s="21" t="s">
        <v>4774</v>
      </c>
    </row>
    <row r="1813" ht="15.75" customHeight="1">
      <c r="A1813" s="21" t="s">
        <v>1128</v>
      </c>
      <c r="B1813" s="21">
        <v>1963.0</v>
      </c>
      <c r="C1813" s="21" t="s">
        <v>4775</v>
      </c>
      <c r="D1813" s="21">
        <v>6.0</v>
      </c>
      <c r="E1813" s="21">
        <v>0.0</v>
      </c>
      <c r="F1813" s="21">
        <v>18883.33</v>
      </c>
      <c r="G1813" s="21" t="s">
        <v>4771</v>
      </c>
      <c r="H1813" s="21" t="s">
        <v>4771</v>
      </c>
      <c r="I1813" s="21" t="s">
        <v>4790</v>
      </c>
    </row>
    <row r="1814" ht="15.75" customHeight="1">
      <c r="A1814" s="21" t="s">
        <v>1126</v>
      </c>
      <c r="B1814" s="21">
        <v>1995.0</v>
      </c>
      <c r="C1814" s="21" t="s">
        <v>4773</v>
      </c>
      <c r="D1814" s="21">
        <v>27.0</v>
      </c>
      <c r="E1814" s="21">
        <v>1.0</v>
      </c>
      <c r="F1814" s="21">
        <v>18903.49</v>
      </c>
      <c r="G1814" s="21" t="s">
        <v>4771</v>
      </c>
      <c r="H1814" s="21" t="s">
        <v>4767</v>
      </c>
      <c r="I1814" s="21" t="s">
        <v>4784</v>
      </c>
    </row>
    <row r="1815" ht="15.75" customHeight="1">
      <c r="A1815" s="21" t="s">
        <v>1124</v>
      </c>
      <c r="B1815" s="21">
        <v>1969.0</v>
      </c>
      <c r="C1815" s="21" t="s">
        <v>4776</v>
      </c>
      <c r="D1815" s="21">
        <v>3.0</v>
      </c>
      <c r="E1815" s="21">
        <v>0.0</v>
      </c>
      <c r="F1815" s="21">
        <v>18932.81</v>
      </c>
      <c r="G1815" s="21" t="s">
        <v>4771</v>
      </c>
      <c r="H1815" s="21" t="s">
        <v>4768</v>
      </c>
      <c r="I1815" s="21" t="s">
        <v>4774</v>
      </c>
    </row>
    <row r="1816" ht="15.75" customHeight="1">
      <c r="A1816" s="21" t="s">
        <v>1122</v>
      </c>
      <c r="B1816" s="21">
        <v>1963.0</v>
      </c>
      <c r="C1816" s="21" t="s">
        <v>4777</v>
      </c>
      <c r="D1816" s="21">
        <v>20.0</v>
      </c>
      <c r="E1816" s="21">
        <v>0.0</v>
      </c>
      <c r="F1816" s="21">
        <v>18954.56</v>
      </c>
      <c r="G1816" s="21" t="s">
        <v>4771</v>
      </c>
      <c r="H1816" s="21" t="s">
        <v>4771</v>
      </c>
      <c r="I1816" s="21" t="s">
        <v>4790</v>
      </c>
    </row>
    <row r="1817" ht="15.75" customHeight="1">
      <c r="A1817" s="21" t="s">
        <v>1120</v>
      </c>
      <c r="B1817" s="21">
        <v>1998.0</v>
      </c>
      <c r="C1817" s="21" t="s">
        <v>4776</v>
      </c>
      <c r="D1817" s="21">
        <v>6.0</v>
      </c>
      <c r="E1817" s="21">
        <v>0.0</v>
      </c>
      <c r="F1817" s="21">
        <v>18955.22</v>
      </c>
      <c r="G1817" s="21" t="s">
        <v>4771</v>
      </c>
      <c r="H1817" s="21" t="s">
        <v>4768</v>
      </c>
      <c r="I1817" s="21" t="s">
        <v>4778</v>
      </c>
    </row>
    <row r="1818" ht="15.75" customHeight="1">
      <c r="A1818" s="21" t="s">
        <v>1118</v>
      </c>
      <c r="B1818" s="21">
        <v>1992.0</v>
      </c>
      <c r="C1818" s="21" t="s">
        <v>4770</v>
      </c>
      <c r="D1818" s="21">
        <v>30.0</v>
      </c>
      <c r="E1818" s="21">
        <v>1.0</v>
      </c>
      <c r="F1818" s="21">
        <v>18963.17</v>
      </c>
      <c r="G1818" s="21" t="s">
        <v>4771</v>
      </c>
      <c r="H1818" s="21" t="s">
        <v>4771</v>
      </c>
      <c r="I1818" s="21" t="s">
        <v>4769</v>
      </c>
    </row>
    <row r="1819" ht="15.75" customHeight="1">
      <c r="A1819" s="21" t="s">
        <v>1116</v>
      </c>
      <c r="B1819" s="21">
        <v>1988.0</v>
      </c>
      <c r="C1819" s="21" t="s">
        <v>4777</v>
      </c>
      <c r="D1819" s="21">
        <v>24.0</v>
      </c>
      <c r="E1819" s="21">
        <v>2.0</v>
      </c>
      <c r="F1819" s="21">
        <v>18972.5</v>
      </c>
      <c r="G1819" s="21" t="s">
        <v>4771</v>
      </c>
      <c r="H1819" s="21" t="s">
        <v>4768</v>
      </c>
      <c r="I1819" s="21" t="s">
        <v>4769</v>
      </c>
    </row>
    <row r="1820" ht="15.75" customHeight="1">
      <c r="A1820" s="21" t="s">
        <v>1114</v>
      </c>
      <c r="B1820" s="21">
        <v>1983.0</v>
      </c>
      <c r="C1820" s="21" t="s">
        <v>4775</v>
      </c>
      <c r="D1820" s="21">
        <v>19.0</v>
      </c>
      <c r="E1820" s="21">
        <v>5.0</v>
      </c>
      <c r="F1820" s="21">
        <v>19023.26</v>
      </c>
      <c r="G1820" s="21" t="s">
        <v>4771</v>
      </c>
      <c r="H1820" s="21" t="s">
        <v>4768</v>
      </c>
      <c r="I1820" s="21" t="s">
        <v>4778</v>
      </c>
    </row>
    <row r="1821" ht="15.75" customHeight="1">
      <c r="A1821" s="21" t="s">
        <v>1112</v>
      </c>
      <c r="B1821" s="21">
        <v>1989.0</v>
      </c>
      <c r="C1821" s="21" t="s">
        <v>4772</v>
      </c>
      <c r="D1821" s="21">
        <v>5.0</v>
      </c>
      <c r="E1821" s="21">
        <v>1.0</v>
      </c>
      <c r="F1821" s="21">
        <v>19040.88</v>
      </c>
      <c r="G1821" s="21" t="s">
        <v>4771</v>
      </c>
      <c r="H1821" s="21" t="s">
        <v>4768</v>
      </c>
      <c r="I1821" s="21" t="s">
        <v>4778</v>
      </c>
    </row>
    <row r="1822" ht="15.75" customHeight="1">
      <c r="A1822" s="21" t="s">
        <v>1110</v>
      </c>
      <c r="B1822" s="21">
        <v>1993.0</v>
      </c>
      <c r="C1822" s="21" t="s">
        <v>4773</v>
      </c>
      <c r="D1822" s="21">
        <v>28.0</v>
      </c>
      <c r="E1822" s="21">
        <v>1.0</v>
      </c>
      <c r="F1822" s="21">
        <v>19107.78</v>
      </c>
      <c r="G1822" s="21" t="s">
        <v>4771</v>
      </c>
      <c r="H1822" s="21" t="s">
        <v>4767</v>
      </c>
      <c r="I1822" s="21" t="s">
        <v>4769</v>
      </c>
    </row>
    <row r="1823" ht="15.75" customHeight="1">
      <c r="A1823" s="21" t="s">
        <v>1108</v>
      </c>
      <c r="B1823" s="21">
        <v>1979.0</v>
      </c>
      <c r="C1823" s="21" t="s">
        <v>4766</v>
      </c>
      <c r="D1823" s="21">
        <v>2.0</v>
      </c>
      <c r="E1823" s="21">
        <v>2.0</v>
      </c>
      <c r="F1823" s="21">
        <v>19144.58</v>
      </c>
      <c r="G1823" s="21" t="s">
        <v>4771</v>
      </c>
      <c r="H1823" s="21" t="s">
        <v>4771</v>
      </c>
      <c r="I1823" s="21" t="s">
        <v>4784</v>
      </c>
    </row>
    <row r="1824" ht="15.75" customHeight="1">
      <c r="A1824" s="21" t="s">
        <v>1106</v>
      </c>
      <c r="B1824" s="21">
        <v>1991.0</v>
      </c>
      <c r="C1824" s="21" t="s">
        <v>4773</v>
      </c>
      <c r="D1824" s="21">
        <v>16.0</v>
      </c>
      <c r="E1824" s="21">
        <v>3.0</v>
      </c>
      <c r="F1824" s="21">
        <v>19199.94</v>
      </c>
      <c r="G1824" s="21" t="s">
        <v>4771</v>
      </c>
      <c r="H1824" s="21" t="s">
        <v>4768</v>
      </c>
      <c r="I1824" s="21" t="s">
        <v>4778</v>
      </c>
    </row>
    <row r="1825" ht="15.75" customHeight="1">
      <c r="A1825" s="21" t="s">
        <v>1104</v>
      </c>
      <c r="B1825" s="21">
        <v>1985.0</v>
      </c>
      <c r="C1825" s="21" t="s">
        <v>4775</v>
      </c>
      <c r="D1825" s="21">
        <v>28.0</v>
      </c>
      <c r="E1825" s="21">
        <v>0.0</v>
      </c>
      <c r="F1825" s="21">
        <v>19214.71</v>
      </c>
      <c r="G1825" s="21" t="s">
        <v>4771</v>
      </c>
      <c r="H1825" s="21" t="s">
        <v>4768</v>
      </c>
      <c r="I1825" s="21" t="s">
        <v>4769</v>
      </c>
    </row>
    <row r="1826" ht="15.75" customHeight="1">
      <c r="A1826" s="21" t="s">
        <v>1102</v>
      </c>
      <c r="B1826" s="21">
        <v>1967.0</v>
      </c>
      <c r="C1826" s="21" t="s">
        <v>4766</v>
      </c>
      <c r="D1826" s="21">
        <v>29.0</v>
      </c>
      <c r="E1826" s="21">
        <v>0.0</v>
      </c>
      <c r="F1826" s="21">
        <v>19259.96</v>
      </c>
      <c r="G1826" s="21" t="s">
        <v>4771</v>
      </c>
      <c r="H1826" s="21" t="s">
        <v>4771</v>
      </c>
      <c r="I1826" s="21" t="s">
        <v>4774</v>
      </c>
    </row>
    <row r="1827" ht="15.75" customHeight="1">
      <c r="A1827" s="21" t="s">
        <v>1100</v>
      </c>
      <c r="B1827" s="21">
        <v>1966.0</v>
      </c>
      <c r="C1827" s="21" t="s">
        <v>4770</v>
      </c>
      <c r="D1827" s="21">
        <v>15.0</v>
      </c>
      <c r="E1827" s="21">
        <v>0.0</v>
      </c>
      <c r="F1827" s="21">
        <v>19321.06</v>
      </c>
      <c r="G1827" s="21" t="s">
        <v>4771</v>
      </c>
      <c r="H1827" s="21" t="s">
        <v>4771</v>
      </c>
      <c r="I1827" s="21" t="s">
        <v>4774</v>
      </c>
    </row>
    <row r="1828" ht="15.75" customHeight="1">
      <c r="A1828" s="21" t="s">
        <v>1098</v>
      </c>
      <c r="B1828" s="21">
        <v>1991.0</v>
      </c>
      <c r="C1828" s="21" t="s">
        <v>4776</v>
      </c>
      <c r="D1828" s="21">
        <v>24.0</v>
      </c>
      <c r="E1828" s="21">
        <v>0.0</v>
      </c>
      <c r="F1828" s="21">
        <v>19350.37</v>
      </c>
      <c r="G1828" s="21" t="s">
        <v>4771</v>
      </c>
      <c r="H1828" s="21" t="s">
        <v>4768</v>
      </c>
      <c r="I1828" s="21" t="s">
        <v>4769</v>
      </c>
    </row>
    <row r="1829" ht="15.75" customHeight="1">
      <c r="A1829" s="21" t="s">
        <v>1096</v>
      </c>
      <c r="B1829" s="21">
        <v>1987.0</v>
      </c>
      <c r="C1829" s="21" t="s">
        <v>4772</v>
      </c>
      <c r="D1829" s="21">
        <v>30.0</v>
      </c>
      <c r="E1829" s="21">
        <v>3.0</v>
      </c>
      <c r="F1829" s="21">
        <v>19362.0</v>
      </c>
      <c r="G1829" s="21" t="s">
        <v>4771</v>
      </c>
      <c r="H1829" s="21" t="s">
        <v>4768</v>
      </c>
      <c r="I1829" s="21" t="s">
        <v>4769</v>
      </c>
    </row>
    <row r="1830" ht="15.75" customHeight="1">
      <c r="A1830" s="21" t="s">
        <v>1094</v>
      </c>
      <c r="B1830" s="21">
        <v>1993.0</v>
      </c>
      <c r="C1830" s="21" t="s">
        <v>4773</v>
      </c>
      <c r="D1830" s="21">
        <v>6.0</v>
      </c>
      <c r="E1830" s="21">
        <v>2.0</v>
      </c>
      <c r="F1830" s="21">
        <v>19442.35</v>
      </c>
      <c r="G1830" s="21" t="s">
        <v>4771</v>
      </c>
      <c r="H1830" s="21" t="s">
        <v>4768</v>
      </c>
      <c r="I1830" s="21" t="s">
        <v>4774</v>
      </c>
    </row>
    <row r="1831" ht="15.75" customHeight="1">
      <c r="A1831" s="21" t="s">
        <v>1092</v>
      </c>
      <c r="B1831" s="21">
        <v>1982.0</v>
      </c>
      <c r="C1831" s="21" t="s">
        <v>4775</v>
      </c>
      <c r="D1831" s="21">
        <v>15.0</v>
      </c>
      <c r="E1831" s="21">
        <v>2.0</v>
      </c>
      <c r="F1831" s="21">
        <v>19444.27</v>
      </c>
      <c r="G1831" s="21" t="s">
        <v>4771</v>
      </c>
      <c r="H1831" s="21" t="s">
        <v>4771</v>
      </c>
      <c r="I1831" s="21" t="s">
        <v>4769</v>
      </c>
    </row>
    <row r="1832" ht="15.75" customHeight="1">
      <c r="A1832" s="21" t="s">
        <v>1090</v>
      </c>
      <c r="B1832" s="21">
        <v>1987.0</v>
      </c>
      <c r="C1832" s="21" t="s">
        <v>4770</v>
      </c>
      <c r="D1832" s="21">
        <v>30.0</v>
      </c>
      <c r="E1832" s="21">
        <v>4.0</v>
      </c>
      <c r="F1832" s="21">
        <v>19496.72</v>
      </c>
      <c r="G1832" s="21" t="s">
        <v>4771</v>
      </c>
      <c r="H1832" s="21" t="s">
        <v>4768</v>
      </c>
      <c r="I1832" s="21" t="s">
        <v>4780</v>
      </c>
    </row>
    <row r="1833" ht="15.75" customHeight="1">
      <c r="A1833" s="21" t="s">
        <v>1088</v>
      </c>
      <c r="B1833" s="21">
        <v>1980.0</v>
      </c>
      <c r="C1833" s="21" t="s">
        <v>4770</v>
      </c>
      <c r="D1833" s="21">
        <v>8.0</v>
      </c>
      <c r="E1833" s="21">
        <v>0.0</v>
      </c>
      <c r="F1833" s="21">
        <v>19515.54</v>
      </c>
      <c r="G1833" s="21" t="s">
        <v>4771</v>
      </c>
      <c r="H1833" s="21" t="s">
        <v>4771</v>
      </c>
      <c r="I1833" s="21" t="s">
        <v>4769</v>
      </c>
    </row>
    <row r="1834" ht="15.75" customHeight="1">
      <c r="A1834" s="21" t="s">
        <v>1086</v>
      </c>
      <c r="B1834" s="21">
        <v>1992.0</v>
      </c>
      <c r="C1834" s="21" t="s">
        <v>4776</v>
      </c>
      <c r="D1834" s="21">
        <v>19.0</v>
      </c>
      <c r="E1834" s="21">
        <v>1.0</v>
      </c>
      <c r="F1834" s="21">
        <v>19521.97</v>
      </c>
      <c r="G1834" s="21" t="s">
        <v>4771</v>
      </c>
      <c r="H1834" s="21" t="s">
        <v>4767</v>
      </c>
      <c r="I1834" s="21" t="s">
        <v>4769</v>
      </c>
    </row>
    <row r="1835" ht="15.75" customHeight="1">
      <c r="A1835" s="21" t="s">
        <v>1084</v>
      </c>
      <c r="B1835" s="21">
        <v>1985.0</v>
      </c>
      <c r="C1835" s="21" t="s">
        <v>4773</v>
      </c>
      <c r="D1835" s="21">
        <v>17.0</v>
      </c>
      <c r="E1835" s="21">
        <v>0.0</v>
      </c>
      <c r="F1835" s="21">
        <v>19539.24</v>
      </c>
      <c r="G1835" s="21" t="s">
        <v>4771</v>
      </c>
      <c r="H1835" s="21" t="s">
        <v>4771</v>
      </c>
      <c r="I1835" s="21" t="s">
        <v>4769</v>
      </c>
    </row>
    <row r="1836" ht="15.75" customHeight="1">
      <c r="A1836" s="21" t="s">
        <v>1082</v>
      </c>
      <c r="B1836" s="21">
        <v>1963.0</v>
      </c>
      <c r="C1836" s="21" t="s">
        <v>4766</v>
      </c>
      <c r="D1836" s="21">
        <v>14.0</v>
      </c>
      <c r="E1836" s="21">
        <v>0.0</v>
      </c>
      <c r="F1836" s="21">
        <v>19551.34</v>
      </c>
      <c r="G1836" s="21" t="s">
        <v>4771</v>
      </c>
      <c r="H1836" s="21" t="s">
        <v>4768</v>
      </c>
      <c r="I1836" s="21" t="s">
        <v>4774</v>
      </c>
    </row>
    <row r="1837" ht="15.75" customHeight="1">
      <c r="A1837" s="21" t="s">
        <v>1080</v>
      </c>
      <c r="B1837" s="21">
        <v>1978.0</v>
      </c>
      <c r="C1837" s="21" t="s">
        <v>4773</v>
      </c>
      <c r="D1837" s="21">
        <v>24.0</v>
      </c>
      <c r="E1837" s="21">
        <v>1.0</v>
      </c>
      <c r="F1837" s="21">
        <v>19594.81</v>
      </c>
      <c r="G1837" s="21" t="s">
        <v>4771</v>
      </c>
      <c r="H1837" s="21" t="s">
        <v>4771</v>
      </c>
      <c r="I1837" s="21" t="s">
        <v>4784</v>
      </c>
    </row>
    <row r="1838" ht="15.75" customHeight="1">
      <c r="A1838" s="21" t="s">
        <v>1078</v>
      </c>
      <c r="B1838" s="21">
        <v>1994.0</v>
      </c>
      <c r="C1838" s="21" t="s">
        <v>4776</v>
      </c>
      <c r="D1838" s="21">
        <v>27.0</v>
      </c>
      <c r="E1838" s="21">
        <v>0.0</v>
      </c>
      <c r="F1838" s="21">
        <v>19673.34</v>
      </c>
      <c r="G1838" s="21" t="s">
        <v>4771</v>
      </c>
      <c r="H1838" s="21" t="s">
        <v>4767</v>
      </c>
      <c r="I1838" s="21" t="s">
        <v>4774</v>
      </c>
    </row>
    <row r="1839" ht="15.75" customHeight="1">
      <c r="A1839" s="21" t="s">
        <v>1076</v>
      </c>
      <c r="B1839" s="21">
        <v>1990.0</v>
      </c>
      <c r="C1839" s="21" t="s">
        <v>4776</v>
      </c>
      <c r="D1839" s="21">
        <v>8.0</v>
      </c>
      <c r="E1839" s="21">
        <v>1.0</v>
      </c>
      <c r="F1839" s="21">
        <v>19719.69</v>
      </c>
      <c r="G1839" s="21" t="s">
        <v>4771</v>
      </c>
      <c r="H1839" s="21" t="s">
        <v>4767</v>
      </c>
      <c r="I1839" s="21" t="s">
        <v>4769</v>
      </c>
    </row>
    <row r="1840" ht="15.75" customHeight="1">
      <c r="A1840" s="21" t="s">
        <v>1074</v>
      </c>
      <c r="B1840" s="21">
        <v>1972.0</v>
      </c>
      <c r="C1840" s="21" t="s">
        <v>4772</v>
      </c>
      <c r="D1840" s="21">
        <v>14.0</v>
      </c>
      <c r="E1840" s="21">
        <v>3.0</v>
      </c>
      <c r="F1840" s="21">
        <v>19749.38</v>
      </c>
      <c r="G1840" s="21" t="s">
        <v>4771</v>
      </c>
      <c r="H1840" s="21" t="s">
        <v>4768</v>
      </c>
      <c r="I1840" s="21" t="s">
        <v>4769</v>
      </c>
    </row>
    <row r="1841" ht="15.75" customHeight="1">
      <c r="A1841" s="21" t="s">
        <v>1072</v>
      </c>
      <c r="B1841" s="21">
        <v>1979.0</v>
      </c>
      <c r="C1841" s="21" t="s">
        <v>4777</v>
      </c>
      <c r="D1841" s="21">
        <v>30.0</v>
      </c>
      <c r="E1841" s="21">
        <v>2.0</v>
      </c>
      <c r="F1841" s="21">
        <v>19798.05</v>
      </c>
      <c r="G1841" s="21" t="s">
        <v>4771</v>
      </c>
      <c r="H1841" s="21" t="s">
        <v>4771</v>
      </c>
      <c r="I1841" s="21" t="s">
        <v>4784</v>
      </c>
    </row>
    <row r="1842" ht="15.75" customHeight="1">
      <c r="A1842" s="21" t="s">
        <v>1070</v>
      </c>
      <c r="B1842" s="21">
        <v>1997.0</v>
      </c>
      <c r="C1842" s="21" t="s">
        <v>4777</v>
      </c>
      <c r="D1842" s="21">
        <v>18.0</v>
      </c>
      <c r="E1842" s="21">
        <v>3.0</v>
      </c>
      <c r="F1842" s="21">
        <v>19933.46</v>
      </c>
      <c r="G1842" s="21" t="s">
        <v>4771</v>
      </c>
      <c r="H1842" s="21" t="s">
        <v>4768</v>
      </c>
      <c r="I1842" s="21" t="s">
        <v>4778</v>
      </c>
    </row>
    <row r="1843" ht="15.75" customHeight="1">
      <c r="A1843" s="21" t="s">
        <v>1068</v>
      </c>
      <c r="B1843" s="21">
        <v>1980.0</v>
      </c>
      <c r="C1843" s="21" t="s">
        <v>4777</v>
      </c>
      <c r="D1843" s="21">
        <v>9.0</v>
      </c>
      <c r="E1843" s="21">
        <v>0.0</v>
      </c>
      <c r="F1843" s="21">
        <v>19964.75</v>
      </c>
      <c r="G1843" s="21" t="s">
        <v>4771</v>
      </c>
      <c r="H1843" s="21" t="s">
        <v>4767</v>
      </c>
      <c r="I1843" s="21" t="s">
        <v>4784</v>
      </c>
    </row>
    <row r="1844" ht="15.75" customHeight="1">
      <c r="A1844" s="21" t="s">
        <v>1066</v>
      </c>
      <c r="B1844" s="21">
        <v>1966.0</v>
      </c>
      <c r="C1844" s="21" t="s">
        <v>4776</v>
      </c>
      <c r="D1844" s="21">
        <v>10.0</v>
      </c>
      <c r="E1844" s="21">
        <v>0.0</v>
      </c>
      <c r="F1844" s="21">
        <v>19995.29</v>
      </c>
      <c r="G1844" s="21" t="s">
        <v>4771</v>
      </c>
      <c r="H1844" s="21" t="s">
        <v>4768</v>
      </c>
      <c r="I1844" s="21" t="s">
        <v>4790</v>
      </c>
    </row>
    <row r="1845" ht="15.75" customHeight="1">
      <c r="A1845" s="21" t="s">
        <v>1064</v>
      </c>
      <c r="B1845" s="21">
        <v>1988.0</v>
      </c>
      <c r="C1845" s="21" t="s">
        <v>4766</v>
      </c>
      <c r="D1845" s="21">
        <v>25.0</v>
      </c>
      <c r="E1845" s="21">
        <v>1.0</v>
      </c>
      <c r="F1845" s="21">
        <v>20009.63</v>
      </c>
      <c r="G1845" s="21" t="s">
        <v>4767</v>
      </c>
      <c r="H1845" s="21" t="s">
        <v>4771</v>
      </c>
      <c r="I1845" s="21" t="s">
        <v>4774</v>
      </c>
    </row>
    <row r="1846" ht="15.75" customHeight="1">
      <c r="A1846" s="21" t="s">
        <v>1062</v>
      </c>
      <c r="B1846" s="21">
        <v>1983.0</v>
      </c>
      <c r="C1846" s="21" t="s">
        <v>4777</v>
      </c>
      <c r="D1846" s="21">
        <v>6.0</v>
      </c>
      <c r="E1846" s="21">
        <v>0.0</v>
      </c>
      <c r="F1846" s="21">
        <v>20149.32</v>
      </c>
      <c r="G1846" s="21" t="s">
        <v>4767</v>
      </c>
      <c r="H1846" s="21" t="s">
        <v>4771</v>
      </c>
      <c r="I1846" s="21" t="s">
        <v>4781</v>
      </c>
    </row>
    <row r="1847" ht="15.75" customHeight="1">
      <c r="A1847" s="21" t="s">
        <v>1060</v>
      </c>
      <c r="B1847" s="21">
        <v>2002.0</v>
      </c>
      <c r="C1847" s="21" t="s">
        <v>4766</v>
      </c>
      <c r="D1847" s="21">
        <v>9.0</v>
      </c>
      <c r="E1847" s="21">
        <v>0.0</v>
      </c>
      <c r="F1847" s="21">
        <v>20167.34</v>
      </c>
      <c r="G1847" s="21" t="s">
        <v>4768</v>
      </c>
      <c r="H1847" s="21" t="s">
        <v>4768</v>
      </c>
      <c r="I1847" s="21" t="s">
        <v>4778</v>
      </c>
    </row>
    <row r="1848" ht="15.75" customHeight="1">
      <c r="A1848" s="21" t="s">
        <v>1058</v>
      </c>
      <c r="B1848" s="21">
        <v>1994.0</v>
      </c>
      <c r="C1848" s="21" t="s">
        <v>4772</v>
      </c>
      <c r="D1848" s="21">
        <v>8.0</v>
      </c>
      <c r="E1848" s="21">
        <v>2.0</v>
      </c>
      <c r="F1848" s="21">
        <v>20177.67</v>
      </c>
      <c r="G1848" s="21" t="s">
        <v>4767</v>
      </c>
      <c r="H1848" s="21" t="s">
        <v>4771</v>
      </c>
      <c r="I1848" s="21" t="s">
        <v>4778</v>
      </c>
    </row>
    <row r="1849" ht="15.75" customHeight="1">
      <c r="A1849" s="21" t="s">
        <v>1056</v>
      </c>
      <c r="B1849" s="21">
        <v>1987.0</v>
      </c>
      <c r="C1849" s="21" t="s">
        <v>4777</v>
      </c>
      <c r="D1849" s="21">
        <v>17.0</v>
      </c>
      <c r="E1849" s="21">
        <v>0.0</v>
      </c>
      <c r="F1849" s="21">
        <v>20234.85</v>
      </c>
      <c r="G1849" s="21" t="s">
        <v>4767</v>
      </c>
      <c r="H1849" s="21" t="s">
        <v>4768</v>
      </c>
      <c r="I1849" s="21" t="s">
        <v>4774</v>
      </c>
    </row>
    <row r="1850" ht="15.75" customHeight="1">
      <c r="A1850" s="21" t="s">
        <v>1054</v>
      </c>
      <c r="B1850" s="21">
        <v>1966.0</v>
      </c>
      <c r="C1850" s="21" t="s">
        <v>4776</v>
      </c>
      <c r="D1850" s="21">
        <v>22.0</v>
      </c>
      <c r="E1850" s="21">
        <v>0.0</v>
      </c>
      <c r="F1850" s="21">
        <v>20253.84</v>
      </c>
      <c r="G1850" s="21" t="s">
        <v>4767</v>
      </c>
      <c r="H1850" s="21" t="s">
        <v>4768</v>
      </c>
      <c r="I1850" s="21" t="s">
        <v>4774</v>
      </c>
    </row>
    <row r="1851" ht="15.75" customHeight="1">
      <c r="A1851" s="21" t="s">
        <v>1052</v>
      </c>
      <c r="B1851" s="21">
        <v>1993.0</v>
      </c>
      <c r="C1851" s="21" t="s">
        <v>4773</v>
      </c>
      <c r="D1851" s="21">
        <v>7.0</v>
      </c>
      <c r="E1851" s="21">
        <v>1.0</v>
      </c>
      <c r="F1851" s="21">
        <v>20277.81</v>
      </c>
      <c r="G1851" s="21" t="s">
        <v>4768</v>
      </c>
      <c r="H1851" s="21" t="s">
        <v>4768</v>
      </c>
      <c r="I1851" s="21" t="s">
        <v>4781</v>
      </c>
    </row>
    <row r="1852" ht="15.75" customHeight="1">
      <c r="A1852" s="21" t="s">
        <v>1050</v>
      </c>
      <c r="B1852" s="21">
        <v>1985.0</v>
      </c>
      <c r="C1852" s="21" t="s">
        <v>4773</v>
      </c>
      <c r="D1852" s="21">
        <v>17.0</v>
      </c>
      <c r="E1852" s="21">
        <v>1.0</v>
      </c>
      <c r="F1852" s="21">
        <v>20296.86</v>
      </c>
      <c r="G1852" s="21" t="s">
        <v>4768</v>
      </c>
      <c r="H1852" s="21" t="s">
        <v>4771</v>
      </c>
      <c r="I1852" s="21" t="s">
        <v>4784</v>
      </c>
    </row>
    <row r="1853" ht="15.75" customHeight="1">
      <c r="A1853" s="21" t="s">
        <v>1048</v>
      </c>
      <c r="B1853" s="21">
        <v>1962.0</v>
      </c>
      <c r="C1853" s="21" t="s">
        <v>4766</v>
      </c>
      <c r="D1853" s="21">
        <v>2.0</v>
      </c>
      <c r="E1853" s="21">
        <v>0.0</v>
      </c>
      <c r="F1853" s="21">
        <v>20354.5</v>
      </c>
      <c r="G1853" s="21" t="s">
        <v>4768</v>
      </c>
      <c r="H1853" s="21" t="s">
        <v>4767</v>
      </c>
      <c r="I1853" s="21" t="s">
        <v>4790</v>
      </c>
    </row>
    <row r="1854" ht="15.75" customHeight="1">
      <c r="A1854" s="21" t="s">
        <v>1046</v>
      </c>
      <c r="B1854" s="21">
        <v>1985.0</v>
      </c>
      <c r="C1854" s="21" t="s">
        <v>4766</v>
      </c>
      <c r="D1854" s="21">
        <v>12.0</v>
      </c>
      <c r="E1854" s="21">
        <v>0.0</v>
      </c>
      <c r="F1854" s="21">
        <v>20420.6</v>
      </c>
      <c r="G1854" s="21" t="s">
        <v>4768</v>
      </c>
      <c r="H1854" s="21" t="s">
        <v>4767</v>
      </c>
      <c r="I1854" s="21" t="s">
        <v>4778</v>
      </c>
    </row>
    <row r="1855" ht="15.75" customHeight="1">
      <c r="A1855" s="21" t="s">
        <v>1044</v>
      </c>
      <c r="B1855" s="21">
        <v>1962.0</v>
      </c>
      <c r="C1855" s="21" t="s">
        <v>4777</v>
      </c>
      <c r="D1855" s="21">
        <v>18.0</v>
      </c>
      <c r="E1855" s="21">
        <v>0.0</v>
      </c>
      <c r="F1855" s="21">
        <v>20446.85</v>
      </c>
      <c r="G1855" s="21" t="s">
        <v>4767</v>
      </c>
      <c r="H1855" s="21" t="s">
        <v>4771</v>
      </c>
      <c r="I1855" s="21" t="s">
        <v>4774</v>
      </c>
    </row>
    <row r="1856" ht="15.75" customHeight="1">
      <c r="A1856" s="21" t="s">
        <v>1042</v>
      </c>
      <c r="B1856" s="21">
        <v>1969.0</v>
      </c>
      <c r="C1856" s="21" t="s">
        <v>4777</v>
      </c>
      <c r="D1856" s="21">
        <v>13.0</v>
      </c>
      <c r="E1856" s="21">
        <v>3.0</v>
      </c>
      <c r="F1856" s="21">
        <v>20463.0</v>
      </c>
      <c r="G1856" s="21" t="s">
        <v>4767</v>
      </c>
      <c r="H1856" s="21" t="s">
        <v>4767</v>
      </c>
      <c r="I1856" s="21" t="s">
        <v>4769</v>
      </c>
    </row>
    <row r="1857" ht="15.75" customHeight="1">
      <c r="A1857" s="21" t="s">
        <v>1040</v>
      </c>
      <c r="B1857" s="21">
        <v>1966.0</v>
      </c>
      <c r="C1857" s="21" t="s">
        <v>4766</v>
      </c>
      <c r="D1857" s="21">
        <v>9.0</v>
      </c>
      <c r="E1857" s="21">
        <v>0.0</v>
      </c>
      <c r="F1857" s="21">
        <v>20568.32</v>
      </c>
      <c r="G1857" s="21" t="s">
        <v>4768</v>
      </c>
      <c r="H1857" s="21" t="s">
        <v>4767</v>
      </c>
      <c r="I1857" s="21" t="s">
        <v>4774</v>
      </c>
    </row>
    <row r="1858" ht="15.75" customHeight="1">
      <c r="A1858" s="21" t="s">
        <v>1038</v>
      </c>
      <c r="B1858" s="21">
        <v>1967.0</v>
      </c>
      <c r="C1858" s="21" t="s">
        <v>4775</v>
      </c>
      <c r="D1858" s="21">
        <v>17.0</v>
      </c>
      <c r="E1858" s="21">
        <v>0.0</v>
      </c>
      <c r="F1858" s="21">
        <v>20630.28</v>
      </c>
      <c r="G1858" s="21" t="s">
        <v>4767</v>
      </c>
      <c r="H1858" s="21" t="s">
        <v>4768</v>
      </c>
      <c r="I1858" s="21" t="s">
        <v>4778</v>
      </c>
    </row>
    <row r="1859" ht="15.75" customHeight="1">
      <c r="A1859" s="21" t="s">
        <v>1036</v>
      </c>
      <c r="B1859" s="21">
        <v>1965.0</v>
      </c>
      <c r="C1859" s="21" t="s">
        <v>4776</v>
      </c>
      <c r="D1859" s="21">
        <v>1.0</v>
      </c>
      <c r="E1859" s="21">
        <v>0.0</v>
      </c>
      <c r="F1859" s="21">
        <v>20709.02</v>
      </c>
      <c r="G1859" s="21" t="s">
        <v>4768</v>
      </c>
      <c r="H1859" s="21" t="s">
        <v>4767</v>
      </c>
      <c r="I1859" s="21" t="s">
        <v>4780</v>
      </c>
    </row>
    <row r="1860" ht="15.75" customHeight="1">
      <c r="A1860" s="21" t="s">
        <v>1034</v>
      </c>
      <c r="B1860" s="21">
        <v>1992.0</v>
      </c>
      <c r="C1860" s="21" t="s">
        <v>4773</v>
      </c>
      <c r="D1860" s="21">
        <v>14.0</v>
      </c>
      <c r="E1860" s="21">
        <v>3.0</v>
      </c>
      <c r="F1860" s="21">
        <v>20745.99</v>
      </c>
      <c r="G1860" s="21" t="s">
        <v>4768</v>
      </c>
      <c r="H1860" s="21" t="s">
        <v>4771</v>
      </c>
      <c r="I1860" s="21" t="s">
        <v>4774</v>
      </c>
    </row>
    <row r="1861" ht="15.75" customHeight="1">
      <c r="A1861" s="21" t="s">
        <v>1032</v>
      </c>
      <c r="B1861" s="21">
        <v>1986.0</v>
      </c>
      <c r="C1861" s="21" t="s">
        <v>4776</v>
      </c>
      <c r="D1861" s="21">
        <v>4.0</v>
      </c>
      <c r="E1861" s="21">
        <v>1.0</v>
      </c>
      <c r="F1861" s="21">
        <v>20773.63</v>
      </c>
      <c r="G1861" s="21" t="s">
        <v>4767</v>
      </c>
      <c r="H1861" s="21" t="s">
        <v>4768</v>
      </c>
      <c r="I1861" s="21" t="s">
        <v>4788</v>
      </c>
    </row>
    <row r="1862" ht="15.75" customHeight="1">
      <c r="A1862" s="21" t="s">
        <v>1030</v>
      </c>
      <c r="B1862" s="21">
        <v>1967.0</v>
      </c>
      <c r="C1862" s="21" t="s">
        <v>4773</v>
      </c>
      <c r="D1862" s="21">
        <v>8.0</v>
      </c>
      <c r="E1862" s="21">
        <v>0.0</v>
      </c>
      <c r="F1862" s="21">
        <v>20781.49</v>
      </c>
      <c r="G1862" s="21" t="s">
        <v>4767</v>
      </c>
      <c r="H1862" s="21" t="s">
        <v>4768</v>
      </c>
      <c r="I1862" s="21" t="s">
        <v>4769</v>
      </c>
    </row>
    <row r="1863" ht="15.75" customHeight="1">
      <c r="A1863" s="21" t="s">
        <v>1028</v>
      </c>
      <c r="B1863" s="21">
        <v>1975.0</v>
      </c>
      <c r="C1863" s="21" t="s">
        <v>4775</v>
      </c>
      <c r="D1863" s="21">
        <v>8.0</v>
      </c>
      <c r="E1863" s="21">
        <v>0.0</v>
      </c>
      <c r="F1863" s="21">
        <v>20878.78</v>
      </c>
      <c r="G1863" s="21" t="s">
        <v>4767</v>
      </c>
      <c r="H1863" s="21" t="s">
        <v>4771</v>
      </c>
      <c r="I1863" s="21" t="s">
        <v>4784</v>
      </c>
    </row>
    <row r="1864" ht="15.75" customHeight="1">
      <c r="A1864" s="21" t="s">
        <v>1026</v>
      </c>
      <c r="B1864" s="21">
        <v>1964.0</v>
      </c>
      <c r="C1864" s="21" t="s">
        <v>4770</v>
      </c>
      <c r="D1864" s="21">
        <v>19.0</v>
      </c>
      <c r="E1864" s="21">
        <v>0.0</v>
      </c>
      <c r="F1864" s="21">
        <v>20893.06</v>
      </c>
      <c r="G1864" s="21" t="s">
        <v>4767</v>
      </c>
      <c r="H1864" s="21" t="s">
        <v>4768</v>
      </c>
      <c r="I1864" s="21" t="s">
        <v>4774</v>
      </c>
    </row>
    <row r="1865" ht="15.75" customHeight="1">
      <c r="A1865" s="21" t="s">
        <v>4792</v>
      </c>
      <c r="B1865" s="21">
        <v>1987.0</v>
      </c>
      <c r="C1865" s="21" t="s">
        <v>4770</v>
      </c>
      <c r="D1865" s="21">
        <v>27.0</v>
      </c>
      <c r="E1865" s="21">
        <v>2.0</v>
      </c>
      <c r="F1865" s="21">
        <v>20984.09</v>
      </c>
      <c r="G1865" s="21" t="s">
        <v>4767</v>
      </c>
      <c r="H1865" s="21" t="s">
        <v>4767</v>
      </c>
      <c r="I1865" s="21" t="s">
        <v>4779</v>
      </c>
    </row>
    <row r="1866" ht="15.75" customHeight="1">
      <c r="A1866" s="21" t="s">
        <v>1024</v>
      </c>
      <c r="B1866" s="21">
        <v>1983.0</v>
      </c>
      <c r="C1866" s="21" t="s">
        <v>4766</v>
      </c>
      <c r="D1866" s="21">
        <v>2.0</v>
      </c>
      <c r="E1866" s="21">
        <v>1.0</v>
      </c>
      <c r="F1866" s="21">
        <v>21082.16</v>
      </c>
      <c r="G1866" s="21" t="s">
        <v>4768</v>
      </c>
      <c r="H1866" s="21" t="s">
        <v>4767</v>
      </c>
      <c r="I1866" s="21" t="s">
        <v>4778</v>
      </c>
    </row>
    <row r="1867" ht="15.75" customHeight="1">
      <c r="A1867" s="21" t="s">
        <v>1022</v>
      </c>
      <c r="B1867" s="21">
        <v>1977.0</v>
      </c>
      <c r="C1867" s="21" t="s">
        <v>4770</v>
      </c>
      <c r="D1867" s="21">
        <v>23.0</v>
      </c>
      <c r="E1867" s="21">
        <v>2.0</v>
      </c>
      <c r="F1867" s="21">
        <v>21098.55</v>
      </c>
      <c r="G1867" s="21" t="s">
        <v>4768</v>
      </c>
      <c r="H1867" s="21" t="s">
        <v>4768</v>
      </c>
      <c r="I1867" s="21" t="s">
        <v>4774</v>
      </c>
    </row>
    <row r="1868" ht="15.75" customHeight="1">
      <c r="A1868" s="21" t="s">
        <v>1020</v>
      </c>
      <c r="B1868" s="21">
        <v>1969.0</v>
      </c>
      <c r="C1868" s="21" t="s">
        <v>4776</v>
      </c>
      <c r="D1868" s="21">
        <v>26.0</v>
      </c>
      <c r="E1868" s="21">
        <v>0.0</v>
      </c>
      <c r="F1868" s="21">
        <v>21195.82</v>
      </c>
      <c r="G1868" s="21" t="s">
        <v>4768</v>
      </c>
      <c r="H1868" s="21" t="s">
        <v>4771</v>
      </c>
      <c r="I1868" s="21" t="s">
        <v>4769</v>
      </c>
    </row>
    <row r="1869" ht="15.75" customHeight="1">
      <c r="A1869" s="21" t="s">
        <v>1018</v>
      </c>
      <c r="B1869" s="21">
        <v>1974.0</v>
      </c>
      <c r="C1869" s="21" t="s">
        <v>4777</v>
      </c>
      <c r="D1869" s="21">
        <v>14.0</v>
      </c>
      <c r="E1869" s="21">
        <v>0.0</v>
      </c>
      <c r="F1869" s="21">
        <v>21223.68</v>
      </c>
      <c r="G1869" s="21" t="s">
        <v>4768</v>
      </c>
      <c r="H1869" s="21" t="s">
        <v>4767</v>
      </c>
      <c r="I1869" s="21" t="s">
        <v>4769</v>
      </c>
    </row>
    <row r="1870" ht="15.75" customHeight="1">
      <c r="A1870" s="21" t="s">
        <v>1016</v>
      </c>
      <c r="B1870" s="21">
        <v>1974.0</v>
      </c>
      <c r="C1870" s="21" t="s">
        <v>4773</v>
      </c>
      <c r="D1870" s="21">
        <v>3.0</v>
      </c>
      <c r="E1870" s="21">
        <v>0.0</v>
      </c>
      <c r="F1870" s="21">
        <v>21232.18</v>
      </c>
      <c r="G1870" s="21" t="s">
        <v>4768</v>
      </c>
      <c r="H1870" s="21" t="s">
        <v>4767</v>
      </c>
      <c r="I1870" s="21" t="s">
        <v>4778</v>
      </c>
    </row>
    <row r="1871" ht="15.75" customHeight="1">
      <c r="A1871" s="21" t="s">
        <v>1014</v>
      </c>
      <c r="B1871" s="21">
        <v>1980.0</v>
      </c>
      <c r="C1871" s="21" t="s">
        <v>4775</v>
      </c>
      <c r="D1871" s="21">
        <v>10.0</v>
      </c>
      <c r="E1871" s="21">
        <v>2.0</v>
      </c>
      <c r="F1871" s="21">
        <v>21259.38</v>
      </c>
      <c r="G1871" s="21" t="s">
        <v>4768</v>
      </c>
      <c r="H1871" s="21" t="s">
        <v>4768</v>
      </c>
      <c r="I1871" s="21" t="s">
        <v>4780</v>
      </c>
    </row>
    <row r="1872" ht="15.75" customHeight="1">
      <c r="A1872" s="21" t="s">
        <v>1012</v>
      </c>
      <c r="B1872" s="21">
        <v>2004.0</v>
      </c>
      <c r="C1872" s="21" t="s">
        <v>4776</v>
      </c>
      <c r="D1872" s="21">
        <v>4.0</v>
      </c>
      <c r="E1872" s="21">
        <v>0.0</v>
      </c>
      <c r="F1872" s="21">
        <v>21344.85</v>
      </c>
      <c r="G1872" s="21" t="s">
        <v>4768</v>
      </c>
      <c r="H1872" s="21" t="s">
        <v>4771</v>
      </c>
      <c r="I1872" s="21" t="s">
        <v>4784</v>
      </c>
    </row>
    <row r="1873" ht="15.75" customHeight="1">
      <c r="A1873" s="21" t="s">
        <v>1010</v>
      </c>
      <c r="B1873" s="21">
        <v>1980.0</v>
      </c>
      <c r="C1873" s="21" t="s">
        <v>4773</v>
      </c>
      <c r="D1873" s="21">
        <v>4.0</v>
      </c>
      <c r="E1873" s="21">
        <v>0.0</v>
      </c>
      <c r="F1873" s="21">
        <v>21348.71</v>
      </c>
      <c r="G1873" s="21" t="s">
        <v>4767</v>
      </c>
      <c r="H1873" s="21" t="s">
        <v>4771</v>
      </c>
      <c r="I1873" s="21" t="s">
        <v>4774</v>
      </c>
    </row>
    <row r="1874" ht="15.75" customHeight="1">
      <c r="A1874" s="21" t="s">
        <v>1008</v>
      </c>
      <c r="B1874" s="21">
        <v>1990.0</v>
      </c>
      <c r="C1874" s="21" t="s">
        <v>4770</v>
      </c>
      <c r="D1874" s="21">
        <v>21.0</v>
      </c>
      <c r="E1874" s="21">
        <v>4.0</v>
      </c>
      <c r="F1874" s="21">
        <v>21472.48</v>
      </c>
      <c r="G1874" s="21" t="s">
        <v>4767</v>
      </c>
      <c r="H1874" s="21" t="s">
        <v>4767</v>
      </c>
      <c r="I1874" s="21" t="s">
        <v>4774</v>
      </c>
    </row>
    <row r="1875" ht="15.75" customHeight="1">
      <c r="A1875" s="21" t="s">
        <v>1006</v>
      </c>
      <c r="B1875" s="21">
        <v>1999.0</v>
      </c>
      <c r="C1875" s="21" t="s">
        <v>4772</v>
      </c>
      <c r="D1875" s="21">
        <v>12.0</v>
      </c>
      <c r="E1875" s="21">
        <v>0.0</v>
      </c>
      <c r="F1875" s="21">
        <v>21595.38</v>
      </c>
      <c r="G1875" s="21" t="s">
        <v>4767</v>
      </c>
      <c r="H1875" s="21" t="s">
        <v>4768</v>
      </c>
      <c r="I1875" s="21" t="s">
        <v>4774</v>
      </c>
    </row>
    <row r="1876" ht="15.75" customHeight="1">
      <c r="A1876" s="21" t="s">
        <v>1004</v>
      </c>
      <c r="B1876" s="21">
        <v>1983.0</v>
      </c>
      <c r="C1876" s="21" t="s">
        <v>4775</v>
      </c>
      <c r="D1876" s="21">
        <v>25.0</v>
      </c>
      <c r="E1876" s="21">
        <v>3.0</v>
      </c>
      <c r="F1876" s="21">
        <v>21659.93</v>
      </c>
      <c r="G1876" s="21" t="s">
        <v>4768</v>
      </c>
      <c r="H1876" s="21" t="s">
        <v>4768</v>
      </c>
      <c r="I1876" s="21" t="s">
        <v>4784</v>
      </c>
    </row>
    <row r="1877" ht="15.75" customHeight="1">
      <c r="A1877" s="21" t="s">
        <v>1002</v>
      </c>
      <c r="B1877" s="21">
        <v>1962.0</v>
      </c>
      <c r="C1877" s="21" t="s">
        <v>4770</v>
      </c>
      <c r="D1877" s="21">
        <v>16.0</v>
      </c>
      <c r="E1877" s="21">
        <v>0.0</v>
      </c>
      <c r="F1877" s="21">
        <v>21661.16</v>
      </c>
      <c r="G1877" s="21" t="s">
        <v>4767</v>
      </c>
      <c r="H1877" s="21" t="s">
        <v>4767</v>
      </c>
      <c r="I1877" s="21" t="s">
        <v>4774</v>
      </c>
    </row>
    <row r="1878" ht="15.75" customHeight="1">
      <c r="A1878" s="21" t="s">
        <v>1000</v>
      </c>
      <c r="B1878" s="21">
        <v>1976.0</v>
      </c>
      <c r="C1878" s="21" t="s">
        <v>4766</v>
      </c>
      <c r="D1878" s="21">
        <v>18.0</v>
      </c>
      <c r="E1878" s="21">
        <v>1.0</v>
      </c>
      <c r="F1878" s="21">
        <v>21677.28</v>
      </c>
      <c r="G1878" s="21" t="s">
        <v>4768</v>
      </c>
      <c r="H1878" s="21" t="s">
        <v>4771</v>
      </c>
      <c r="I1878" s="21" t="s">
        <v>4774</v>
      </c>
    </row>
    <row r="1879" ht="15.75" customHeight="1">
      <c r="A1879" s="21" t="s">
        <v>998</v>
      </c>
      <c r="B1879" s="21">
        <v>1979.0</v>
      </c>
      <c r="C1879" s="21" t="s">
        <v>4773</v>
      </c>
      <c r="D1879" s="21">
        <v>20.0</v>
      </c>
      <c r="E1879" s="21">
        <v>1.0</v>
      </c>
      <c r="F1879" s="21">
        <v>21771.34</v>
      </c>
      <c r="G1879" s="21" t="s">
        <v>4768</v>
      </c>
      <c r="H1879" s="21" t="s">
        <v>4771</v>
      </c>
      <c r="I1879" s="21" t="s">
        <v>4784</v>
      </c>
    </row>
    <row r="1880" ht="15.75" customHeight="1">
      <c r="A1880" s="21" t="s">
        <v>996</v>
      </c>
      <c r="B1880" s="21">
        <v>1979.0</v>
      </c>
      <c r="C1880" s="21" t="s">
        <v>4773</v>
      </c>
      <c r="D1880" s="21">
        <v>28.0</v>
      </c>
      <c r="E1880" s="21">
        <v>0.0</v>
      </c>
      <c r="F1880" s="21">
        <v>21774.32</v>
      </c>
      <c r="G1880" s="21" t="s">
        <v>4768</v>
      </c>
      <c r="H1880" s="21" t="s">
        <v>4767</v>
      </c>
      <c r="I1880" s="21" t="s">
        <v>4774</v>
      </c>
    </row>
    <row r="1881" ht="15.75" customHeight="1">
      <c r="A1881" s="21" t="s">
        <v>994</v>
      </c>
      <c r="B1881" s="21">
        <v>1963.0</v>
      </c>
      <c r="C1881" s="21" t="s">
        <v>4776</v>
      </c>
      <c r="D1881" s="21">
        <v>27.0</v>
      </c>
      <c r="E1881" s="21">
        <v>0.0</v>
      </c>
      <c r="F1881" s="21">
        <v>21797.0</v>
      </c>
      <c r="G1881" s="21" t="s">
        <v>4768</v>
      </c>
      <c r="H1881" s="21" t="s">
        <v>4771</v>
      </c>
      <c r="I1881" s="21" t="s">
        <v>4778</v>
      </c>
    </row>
    <row r="1882" ht="15.75" customHeight="1">
      <c r="A1882" s="21" t="s">
        <v>992</v>
      </c>
      <c r="B1882" s="21">
        <v>1979.0</v>
      </c>
      <c r="C1882" s="21" t="s">
        <v>4776</v>
      </c>
      <c r="D1882" s="21">
        <v>17.0</v>
      </c>
      <c r="E1882" s="21">
        <v>2.0</v>
      </c>
      <c r="F1882" s="21">
        <v>21880.82</v>
      </c>
      <c r="G1882" s="21" t="s">
        <v>4768</v>
      </c>
      <c r="H1882" s="21" t="s">
        <v>4771</v>
      </c>
      <c r="I1882" s="21" t="s">
        <v>4774</v>
      </c>
    </row>
    <row r="1883" ht="15.75" customHeight="1">
      <c r="A1883" s="21" t="s">
        <v>990</v>
      </c>
      <c r="B1883" s="21">
        <v>2003.0</v>
      </c>
      <c r="C1883" s="21" t="s">
        <v>4773</v>
      </c>
      <c r="D1883" s="21">
        <v>28.0</v>
      </c>
      <c r="E1883" s="21">
        <v>0.0</v>
      </c>
      <c r="F1883" s="21">
        <v>21882.4</v>
      </c>
      <c r="G1883" s="21" t="s">
        <v>4767</v>
      </c>
      <c r="H1883" s="21" t="s">
        <v>4771</v>
      </c>
      <c r="I1883" s="21" t="s">
        <v>4778</v>
      </c>
    </row>
    <row r="1884" ht="15.75" customHeight="1">
      <c r="A1884" s="21" t="s">
        <v>988</v>
      </c>
      <c r="B1884" s="21">
        <v>1975.0</v>
      </c>
      <c r="C1884" s="21" t="s">
        <v>4775</v>
      </c>
      <c r="D1884" s="21">
        <v>19.0</v>
      </c>
      <c r="E1884" s="21">
        <v>1.0</v>
      </c>
      <c r="F1884" s="21">
        <v>21978.68</v>
      </c>
      <c r="G1884" s="21" t="s">
        <v>4768</v>
      </c>
      <c r="H1884" s="21" t="s">
        <v>4768</v>
      </c>
      <c r="I1884" s="21" t="s">
        <v>4769</v>
      </c>
    </row>
    <row r="1885" ht="15.75" customHeight="1">
      <c r="A1885" s="21" t="s">
        <v>986</v>
      </c>
      <c r="B1885" s="21">
        <v>1989.0</v>
      </c>
      <c r="C1885" s="21" t="s">
        <v>4777</v>
      </c>
      <c r="D1885" s="21">
        <v>14.0</v>
      </c>
      <c r="E1885" s="21">
        <v>0.0</v>
      </c>
      <c r="F1885" s="21">
        <v>21984.47</v>
      </c>
      <c r="G1885" s="21" t="s">
        <v>4768</v>
      </c>
      <c r="H1885" s="21" t="s">
        <v>4771</v>
      </c>
      <c r="I1885" s="21" t="s">
        <v>4774</v>
      </c>
    </row>
    <row r="1886" ht="15.75" customHeight="1">
      <c r="A1886" s="21" t="s">
        <v>984</v>
      </c>
      <c r="B1886" s="21">
        <v>2001.0</v>
      </c>
      <c r="C1886" s="21" t="s">
        <v>4776</v>
      </c>
      <c r="D1886" s="21">
        <v>28.0</v>
      </c>
      <c r="E1886" s="21">
        <v>0.0</v>
      </c>
      <c r="F1886" s="21">
        <v>22097.62</v>
      </c>
      <c r="G1886" s="21" t="s">
        <v>4768</v>
      </c>
      <c r="H1886" s="21" t="s">
        <v>4771</v>
      </c>
      <c r="I1886" s="21" t="s">
        <v>4778</v>
      </c>
    </row>
    <row r="1887" ht="15.75" customHeight="1">
      <c r="A1887" s="21" t="s">
        <v>982</v>
      </c>
      <c r="B1887" s="21">
        <v>1980.0</v>
      </c>
      <c r="C1887" s="21" t="s">
        <v>4773</v>
      </c>
      <c r="D1887" s="21">
        <v>12.0</v>
      </c>
      <c r="E1887" s="21">
        <v>0.0</v>
      </c>
      <c r="F1887" s="21">
        <v>22144.03</v>
      </c>
      <c r="G1887" s="21" t="s">
        <v>4767</v>
      </c>
      <c r="H1887" s="21" t="s">
        <v>4767</v>
      </c>
      <c r="I1887" s="21" t="s">
        <v>4778</v>
      </c>
    </row>
    <row r="1888" ht="15.75" customHeight="1">
      <c r="A1888" s="21" t="s">
        <v>980</v>
      </c>
      <c r="B1888" s="21">
        <v>1965.0</v>
      </c>
      <c r="C1888" s="21" t="s">
        <v>4776</v>
      </c>
      <c r="D1888" s="21">
        <v>24.0</v>
      </c>
      <c r="E1888" s="21">
        <v>1.0</v>
      </c>
      <c r="F1888" s="21">
        <v>22192.44</v>
      </c>
      <c r="G1888" s="21" t="s">
        <v>4768</v>
      </c>
      <c r="H1888" s="21" t="s">
        <v>4771</v>
      </c>
      <c r="I1888" s="21" t="s">
        <v>4769</v>
      </c>
    </row>
    <row r="1889" ht="15.75" customHeight="1">
      <c r="A1889" s="21" t="s">
        <v>978</v>
      </c>
      <c r="B1889" s="21">
        <v>1971.0</v>
      </c>
      <c r="C1889" s="21" t="s">
        <v>4772</v>
      </c>
      <c r="D1889" s="21">
        <v>16.0</v>
      </c>
      <c r="E1889" s="21">
        <v>1.0</v>
      </c>
      <c r="F1889" s="21">
        <v>22218.11</v>
      </c>
      <c r="G1889" s="21" t="s">
        <v>4767</v>
      </c>
      <c r="H1889" s="21" t="s">
        <v>4768</v>
      </c>
      <c r="I1889" s="21" t="s">
        <v>4769</v>
      </c>
    </row>
    <row r="1890" ht="15.75" customHeight="1">
      <c r="A1890" s="21" t="s">
        <v>976</v>
      </c>
      <c r="B1890" s="21">
        <v>1982.0</v>
      </c>
      <c r="C1890" s="21" t="s">
        <v>4775</v>
      </c>
      <c r="D1890" s="21">
        <v>27.0</v>
      </c>
      <c r="E1890" s="21">
        <v>1.0</v>
      </c>
      <c r="F1890" s="21">
        <v>22331.57</v>
      </c>
      <c r="G1890" s="21" t="s">
        <v>4767</v>
      </c>
      <c r="H1890" s="21" t="s">
        <v>4768</v>
      </c>
      <c r="I1890" s="21" t="s">
        <v>4784</v>
      </c>
    </row>
    <row r="1891" ht="15.75" customHeight="1">
      <c r="A1891" s="21" t="s">
        <v>974</v>
      </c>
      <c r="B1891" s="21">
        <v>1999.0</v>
      </c>
      <c r="C1891" s="21" t="s">
        <v>4776</v>
      </c>
      <c r="D1891" s="21">
        <v>26.0</v>
      </c>
      <c r="E1891" s="21">
        <v>2.0</v>
      </c>
      <c r="F1891" s="21">
        <v>22395.74</v>
      </c>
      <c r="G1891" s="21" t="s">
        <v>4768</v>
      </c>
      <c r="H1891" s="21" t="s">
        <v>4767</v>
      </c>
      <c r="I1891" s="21" t="s">
        <v>4784</v>
      </c>
    </row>
    <row r="1892" ht="15.75" customHeight="1">
      <c r="A1892" s="21" t="s">
        <v>972</v>
      </c>
      <c r="B1892" s="21">
        <v>1966.0</v>
      </c>
      <c r="C1892" s="21" t="s">
        <v>4776</v>
      </c>
      <c r="D1892" s="21">
        <v>18.0</v>
      </c>
      <c r="E1892" s="21">
        <v>0.0</v>
      </c>
      <c r="F1892" s="21">
        <v>22412.65</v>
      </c>
      <c r="G1892" s="21" t="s">
        <v>4768</v>
      </c>
      <c r="H1892" s="21" t="s">
        <v>4768</v>
      </c>
      <c r="I1892" s="21" t="s">
        <v>4786</v>
      </c>
    </row>
    <row r="1893" ht="15.75" customHeight="1">
      <c r="A1893" s="21" t="s">
        <v>970</v>
      </c>
      <c r="B1893" s="21">
        <v>1983.0</v>
      </c>
      <c r="C1893" s="21" t="s">
        <v>4775</v>
      </c>
      <c r="D1893" s="21">
        <v>21.0</v>
      </c>
      <c r="E1893" s="21">
        <v>1.0</v>
      </c>
      <c r="F1893" s="21">
        <v>22462.04</v>
      </c>
      <c r="G1893" s="21" t="s">
        <v>4768</v>
      </c>
      <c r="H1893" s="21" t="s">
        <v>4771</v>
      </c>
      <c r="I1893" s="21" t="s">
        <v>4780</v>
      </c>
    </row>
    <row r="1894" ht="15.75" customHeight="1">
      <c r="A1894" s="21" t="s">
        <v>968</v>
      </c>
      <c r="B1894" s="21">
        <v>1979.0</v>
      </c>
      <c r="C1894" s="21" t="s">
        <v>4770</v>
      </c>
      <c r="D1894" s="21">
        <v>14.0</v>
      </c>
      <c r="E1894" s="21">
        <v>2.0</v>
      </c>
      <c r="F1894" s="21">
        <v>22478.6</v>
      </c>
      <c r="G1894" s="21" t="s">
        <v>4768</v>
      </c>
      <c r="H1894" s="21" t="s">
        <v>4767</v>
      </c>
      <c r="I1894" s="21" t="s">
        <v>4778</v>
      </c>
    </row>
    <row r="1895" ht="15.75" customHeight="1">
      <c r="A1895" s="21" t="s">
        <v>966</v>
      </c>
      <c r="B1895" s="21">
        <v>2003.0</v>
      </c>
      <c r="C1895" s="21" t="s">
        <v>4766</v>
      </c>
      <c r="D1895" s="21">
        <v>25.0</v>
      </c>
      <c r="E1895" s="21">
        <v>2.0</v>
      </c>
      <c r="F1895" s="21">
        <v>22493.66</v>
      </c>
      <c r="G1895" s="21" t="s">
        <v>4767</v>
      </c>
      <c r="H1895" s="21" t="s">
        <v>4771</v>
      </c>
      <c r="I1895" s="21" t="s">
        <v>4774</v>
      </c>
    </row>
    <row r="1896" ht="15.75" customHeight="1">
      <c r="A1896" s="21" t="s">
        <v>964</v>
      </c>
      <c r="B1896" s="21">
        <v>1970.0</v>
      </c>
      <c r="C1896" s="21" t="s">
        <v>4770</v>
      </c>
      <c r="D1896" s="21">
        <v>9.0</v>
      </c>
      <c r="E1896" s="21">
        <v>0.0</v>
      </c>
      <c r="F1896" s="21">
        <v>23045.57</v>
      </c>
      <c r="G1896" s="21" t="s">
        <v>4767</v>
      </c>
      <c r="H1896" s="21" t="s">
        <v>4767</v>
      </c>
      <c r="I1896" s="21" t="s">
        <v>4784</v>
      </c>
    </row>
    <row r="1897" ht="15.75" customHeight="1">
      <c r="A1897" s="21" t="s">
        <v>962</v>
      </c>
      <c r="B1897" s="21">
        <v>1975.0</v>
      </c>
      <c r="C1897" s="21" t="s">
        <v>4773</v>
      </c>
      <c r="D1897" s="21">
        <v>9.0</v>
      </c>
      <c r="E1897" s="21">
        <v>0.0</v>
      </c>
      <c r="F1897" s="21">
        <v>23065.42</v>
      </c>
      <c r="G1897" s="21" t="s">
        <v>4767</v>
      </c>
      <c r="H1897" s="21" t="s">
        <v>4767</v>
      </c>
      <c r="I1897" s="21" t="s">
        <v>4769</v>
      </c>
    </row>
    <row r="1898" ht="15.75" customHeight="1">
      <c r="A1898" s="21" t="s">
        <v>960</v>
      </c>
      <c r="B1898" s="21">
        <v>2003.0</v>
      </c>
      <c r="C1898" s="21" t="s">
        <v>4775</v>
      </c>
      <c r="D1898" s="21">
        <v>14.0</v>
      </c>
      <c r="E1898" s="21">
        <v>0.0</v>
      </c>
      <c r="F1898" s="21">
        <v>23082.96</v>
      </c>
      <c r="G1898" s="21" t="s">
        <v>4767</v>
      </c>
      <c r="H1898" s="21" t="s">
        <v>4767</v>
      </c>
      <c r="I1898" s="21" t="s">
        <v>4778</v>
      </c>
    </row>
    <row r="1899" ht="15.75" customHeight="1">
      <c r="A1899" s="21" t="s">
        <v>958</v>
      </c>
      <c r="B1899" s="21">
        <v>1997.0</v>
      </c>
      <c r="C1899" s="21" t="s">
        <v>4776</v>
      </c>
      <c r="D1899" s="21">
        <v>7.0</v>
      </c>
      <c r="E1899" s="21">
        <v>2.0</v>
      </c>
      <c r="F1899" s="21">
        <v>23241.47</v>
      </c>
      <c r="G1899" s="21" t="s">
        <v>4767</v>
      </c>
      <c r="H1899" s="21" t="s">
        <v>4768</v>
      </c>
      <c r="I1899" s="21" t="s">
        <v>4782</v>
      </c>
    </row>
    <row r="1900" ht="15.75" customHeight="1">
      <c r="A1900" s="21" t="s">
        <v>956</v>
      </c>
      <c r="B1900" s="21">
        <v>1969.0</v>
      </c>
      <c r="C1900" s="21" t="s">
        <v>4770</v>
      </c>
      <c r="D1900" s="21">
        <v>14.0</v>
      </c>
      <c r="E1900" s="21">
        <v>1.0</v>
      </c>
      <c r="F1900" s="21">
        <v>23244.79</v>
      </c>
      <c r="G1900" s="21" t="s">
        <v>4767</v>
      </c>
      <c r="H1900" s="21" t="s">
        <v>4768</v>
      </c>
      <c r="I1900" s="21" t="s">
        <v>4769</v>
      </c>
    </row>
    <row r="1901" ht="15.75" customHeight="1">
      <c r="A1901" s="21" t="s">
        <v>954</v>
      </c>
      <c r="B1901" s="21">
        <v>1994.0</v>
      </c>
      <c r="C1901" s="21" t="s">
        <v>4777</v>
      </c>
      <c r="D1901" s="21">
        <v>3.0</v>
      </c>
      <c r="E1901" s="21">
        <v>1.0</v>
      </c>
      <c r="F1901" s="21">
        <v>23288.93</v>
      </c>
      <c r="G1901" s="21" t="s">
        <v>4767</v>
      </c>
      <c r="H1901" s="21" t="s">
        <v>4768</v>
      </c>
      <c r="I1901" s="21" t="s">
        <v>4784</v>
      </c>
    </row>
    <row r="1902" ht="15.75" customHeight="1">
      <c r="A1902" s="21" t="s">
        <v>952</v>
      </c>
      <c r="B1902" s="21">
        <v>1973.0</v>
      </c>
      <c r="C1902" s="21" t="s">
        <v>4777</v>
      </c>
      <c r="D1902" s="21">
        <v>22.0</v>
      </c>
      <c r="E1902" s="21">
        <v>2.0</v>
      </c>
      <c r="F1902" s="21">
        <v>23306.55</v>
      </c>
      <c r="G1902" s="21" t="s">
        <v>4767</v>
      </c>
      <c r="H1902" s="21" t="s">
        <v>4767</v>
      </c>
      <c r="I1902" s="21" t="s">
        <v>4778</v>
      </c>
    </row>
    <row r="1903" ht="15.75" customHeight="1">
      <c r="A1903" s="21" t="s">
        <v>950</v>
      </c>
      <c r="B1903" s="21">
        <v>1975.0</v>
      </c>
      <c r="C1903" s="21" t="s">
        <v>4770</v>
      </c>
      <c r="D1903" s="21">
        <v>13.0</v>
      </c>
      <c r="E1903" s="21">
        <v>1.0</v>
      </c>
      <c r="F1903" s="21">
        <v>23401.31</v>
      </c>
      <c r="G1903" s="21" t="s">
        <v>4767</v>
      </c>
      <c r="H1903" s="21" t="s">
        <v>4768</v>
      </c>
      <c r="I1903" s="21" t="s">
        <v>4784</v>
      </c>
    </row>
    <row r="1904" ht="15.75" customHeight="1">
      <c r="A1904" s="21" t="s">
        <v>948</v>
      </c>
      <c r="B1904" s="21">
        <v>1983.0</v>
      </c>
      <c r="C1904" s="21" t="s">
        <v>4776</v>
      </c>
      <c r="D1904" s="21">
        <v>26.0</v>
      </c>
      <c r="E1904" s="21">
        <v>2.0</v>
      </c>
      <c r="F1904" s="21">
        <v>23563.02</v>
      </c>
      <c r="G1904" s="21" t="s">
        <v>4767</v>
      </c>
      <c r="H1904" s="21" t="s">
        <v>4767</v>
      </c>
      <c r="I1904" s="21" t="s">
        <v>4769</v>
      </c>
    </row>
    <row r="1905" ht="15.75" customHeight="1">
      <c r="A1905" s="21" t="s">
        <v>946</v>
      </c>
      <c r="B1905" s="21">
        <v>1974.0</v>
      </c>
      <c r="C1905" s="21" t="s">
        <v>4772</v>
      </c>
      <c r="D1905" s="21">
        <v>2.0</v>
      </c>
      <c r="E1905" s="21">
        <v>1.0</v>
      </c>
      <c r="F1905" s="21">
        <v>23568.27</v>
      </c>
      <c r="G1905" s="21" t="s">
        <v>4767</v>
      </c>
      <c r="H1905" s="21" t="s">
        <v>4767</v>
      </c>
      <c r="I1905" s="21" t="s">
        <v>4778</v>
      </c>
    </row>
    <row r="1906" ht="15.75" customHeight="1">
      <c r="A1906" s="21" t="s">
        <v>944</v>
      </c>
      <c r="B1906" s="21">
        <v>1973.0</v>
      </c>
      <c r="C1906" s="21" t="s">
        <v>4772</v>
      </c>
      <c r="D1906" s="21">
        <v>27.0</v>
      </c>
      <c r="E1906" s="21">
        <v>2.0</v>
      </c>
      <c r="F1906" s="21">
        <v>23807.24</v>
      </c>
      <c r="G1906" s="21" t="s">
        <v>4767</v>
      </c>
      <c r="H1906" s="21" t="s">
        <v>4768</v>
      </c>
      <c r="I1906" s="21" t="s">
        <v>4774</v>
      </c>
    </row>
    <row r="1907" ht="15.75" customHeight="1">
      <c r="A1907" s="21" t="s">
        <v>942</v>
      </c>
      <c r="B1907" s="21">
        <v>1970.0</v>
      </c>
      <c r="C1907" s="21" t="s">
        <v>4776</v>
      </c>
      <c r="D1907" s="21">
        <v>8.0</v>
      </c>
      <c r="E1907" s="21">
        <v>1.0</v>
      </c>
      <c r="F1907" s="21">
        <v>23887.66</v>
      </c>
      <c r="G1907" s="21" t="s">
        <v>4767</v>
      </c>
      <c r="H1907" s="21" t="s">
        <v>4768</v>
      </c>
      <c r="I1907" s="21" t="s">
        <v>4774</v>
      </c>
    </row>
    <row r="1908" ht="15.75" customHeight="1">
      <c r="A1908" s="21" t="s">
        <v>940</v>
      </c>
      <c r="B1908" s="21">
        <v>1971.0</v>
      </c>
      <c r="C1908" s="21" t="s">
        <v>4766</v>
      </c>
      <c r="D1908" s="21">
        <v>10.0</v>
      </c>
      <c r="E1908" s="21">
        <v>2.0</v>
      </c>
      <c r="F1908" s="21">
        <v>23967.38</v>
      </c>
      <c r="G1908" s="21" t="s">
        <v>4767</v>
      </c>
      <c r="H1908" s="21" t="s">
        <v>4767</v>
      </c>
      <c r="I1908" s="21" t="s">
        <v>4774</v>
      </c>
    </row>
    <row r="1909" ht="15.75" customHeight="1">
      <c r="A1909" s="21" t="s">
        <v>938</v>
      </c>
      <c r="B1909" s="21">
        <v>2003.0</v>
      </c>
      <c r="C1909" s="21" t="s">
        <v>4775</v>
      </c>
      <c r="D1909" s="21">
        <v>30.0</v>
      </c>
      <c r="E1909" s="21">
        <v>2.0</v>
      </c>
      <c r="F1909" s="21">
        <v>24059.68</v>
      </c>
      <c r="G1909" s="21" t="s">
        <v>4767</v>
      </c>
      <c r="H1909" s="21" t="s">
        <v>4767</v>
      </c>
      <c r="I1909" s="21" t="s">
        <v>4774</v>
      </c>
    </row>
    <row r="1910" ht="15.75" customHeight="1">
      <c r="A1910" s="21" t="s">
        <v>936</v>
      </c>
      <c r="B1910" s="21">
        <v>1973.0</v>
      </c>
      <c r="C1910" s="21" t="s">
        <v>4772</v>
      </c>
      <c r="D1910" s="21">
        <v>13.0</v>
      </c>
      <c r="E1910" s="21">
        <v>3.0</v>
      </c>
      <c r="F1910" s="21">
        <v>24106.91</v>
      </c>
      <c r="G1910" s="21" t="s">
        <v>4767</v>
      </c>
      <c r="H1910" s="21" t="s">
        <v>4767</v>
      </c>
      <c r="I1910" s="21" t="s">
        <v>4784</v>
      </c>
    </row>
    <row r="1911" ht="15.75" customHeight="1">
      <c r="A1911" s="21" t="s">
        <v>934</v>
      </c>
      <c r="B1911" s="21">
        <v>1974.0</v>
      </c>
      <c r="C1911" s="21" t="s">
        <v>4773</v>
      </c>
      <c r="D1911" s="21">
        <v>10.0</v>
      </c>
      <c r="E1911" s="21">
        <v>3.0</v>
      </c>
      <c r="F1911" s="21">
        <v>24180.93</v>
      </c>
      <c r="G1911" s="21" t="s">
        <v>4767</v>
      </c>
      <c r="H1911" s="21" t="s">
        <v>4771</v>
      </c>
      <c r="I1911" s="21" t="s">
        <v>4769</v>
      </c>
    </row>
    <row r="1912" ht="15.75" customHeight="1">
      <c r="A1912" s="21" t="s">
        <v>932</v>
      </c>
      <c r="B1912" s="21">
        <v>1964.0</v>
      </c>
      <c r="C1912" s="21" t="s">
        <v>4775</v>
      </c>
      <c r="D1912" s="21">
        <v>16.0</v>
      </c>
      <c r="E1912" s="21">
        <v>0.0</v>
      </c>
      <c r="F1912" s="21">
        <v>24227.34</v>
      </c>
      <c r="G1912" s="21" t="s">
        <v>4767</v>
      </c>
      <c r="H1912" s="21" t="s">
        <v>4771</v>
      </c>
      <c r="I1912" s="21" t="s">
        <v>4769</v>
      </c>
    </row>
    <row r="1913" ht="15.75" customHeight="1">
      <c r="A1913" s="21" t="s">
        <v>930</v>
      </c>
      <c r="B1913" s="21">
        <v>2004.0</v>
      </c>
      <c r="C1913" s="21" t="s">
        <v>4776</v>
      </c>
      <c r="D1913" s="21">
        <v>3.0</v>
      </c>
      <c r="E1913" s="21">
        <v>0.0</v>
      </c>
      <c r="F1913" s="21">
        <v>24294.02</v>
      </c>
      <c r="G1913" s="21" t="s">
        <v>4767</v>
      </c>
      <c r="H1913" s="21" t="s">
        <v>4771</v>
      </c>
      <c r="I1913" s="21" t="s">
        <v>4778</v>
      </c>
    </row>
    <row r="1914" ht="15.75" customHeight="1">
      <c r="A1914" s="21" t="s">
        <v>928</v>
      </c>
      <c r="B1914" s="21">
        <v>1999.0</v>
      </c>
      <c r="C1914" s="21" t="s">
        <v>4777</v>
      </c>
      <c r="D1914" s="21">
        <v>7.0</v>
      </c>
      <c r="E1914" s="21">
        <v>0.0</v>
      </c>
      <c r="F1914" s="21">
        <v>24387.74</v>
      </c>
      <c r="G1914" s="21" t="s">
        <v>4767</v>
      </c>
      <c r="H1914" s="21" t="s">
        <v>4771</v>
      </c>
      <c r="I1914" s="21" t="s">
        <v>4778</v>
      </c>
    </row>
    <row r="1915" ht="15.75" customHeight="1">
      <c r="A1915" s="21" t="s">
        <v>926</v>
      </c>
      <c r="B1915" s="21">
        <v>1970.0</v>
      </c>
      <c r="C1915" s="21" t="s">
        <v>4770</v>
      </c>
      <c r="D1915" s="21">
        <v>30.0</v>
      </c>
      <c r="E1915" s="21">
        <v>0.0</v>
      </c>
      <c r="F1915" s="21">
        <v>24393.62</v>
      </c>
      <c r="G1915" s="21" t="s">
        <v>4767</v>
      </c>
      <c r="H1915" s="21" t="s">
        <v>4768</v>
      </c>
      <c r="I1915" s="21" t="s">
        <v>4774</v>
      </c>
    </row>
    <row r="1916" ht="15.75" customHeight="1">
      <c r="A1916" s="21" t="s">
        <v>924</v>
      </c>
      <c r="B1916" s="21">
        <v>1968.0</v>
      </c>
      <c r="C1916" s="21" t="s">
        <v>4766</v>
      </c>
      <c r="D1916" s="21">
        <v>6.0</v>
      </c>
      <c r="E1916" s="21">
        <v>0.0</v>
      </c>
      <c r="F1916" s="21">
        <v>24476.48</v>
      </c>
      <c r="G1916" s="21" t="s">
        <v>4767</v>
      </c>
      <c r="H1916" s="21" t="s">
        <v>4767</v>
      </c>
      <c r="I1916" s="21" t="s">
        <v>4774</v>
      </c>
    </row>
    <row r="1917" ht="15.75" customHeight="1">
      <c r="A1917" s="21" t="s">
        <v>922</v>
      </c>
      <c r="B1917" s="21">
        <v>1961.0</v>
      </c>
      <c r="C1917" s="21" t="s">
        <v>4777</v>
      </c>
      <c r="D1917" s="21">
        <v>21.0</v>
      </c>
      <c r="E1917" s="21">
        <v>0.0</v>
      </c>
      <c r="F1917" s="21">
        <v>24513.09</v>
      </c>
      <c r="G1917" s="21" t="s">
        <v>4767</v>
      </c>
      <c r="H1917" s="21" t="s">
        <v>4767</v>
      </c>
      <c r="I1917" s="21" t="s">
        <v>4769</v>
      </c>
    </row>
    <row r="1918" ht="15.75" customHeight="1">
      <c r="A1918" s="21" t="s">
        <v>920</v>
      </c>
      <c r="B1918" s="21">
        <v>1972.0</v>
      </c>
      <c r="C1918" s="21" t="s">
        <v>4773</v>
      </c>
      <c r="D1918" s="21">
        <v>14.0</v>
      </c>
      <c r="E1918" s="21">
        <v>1.0</v>
      </c>
      <c r="F1918" s="21">
        <v>24520.26</v>
      </c>
      <c r="G1918" s="21" t="s">
        <v>4767</v>
      </c>
      <c r="H1918" s="21" t="s">
        <v>4768</v>
      </c>
      <c r="I1918" s="21" t="s">
        <v>4778</v>
      </c>
    </row>
    <row r="1919" ht="15.75" customHeight="1">
      <c r="A1919" s="21" t="s">
        <v>918</v>
      </c>
      <c r="B1919" s="21">
        <v>1975.0</v>
      </c>
      <c r="C1919" s="21" t="s">
        <v>4772</v>
      </c>
      <c r="D1919" s="21">
        <v>13.0</v>
      </c>
      <c r="E1919" s="21">
        <v>2.0</v>
      </c>
      <c r="F1919" s="21">
        <v>24535.7</v>
      </c>
      <c r="G1919" s="21" t="s">
        <v>4767</v>
      </c>
      <c r="H1919" s="21" t="s">
        <v>4767</v>
      </c>
      <c r="I1919" s="21" t="s">
        <v>4774</v>
      </c>
    </row>
    <row r="1920" ht="15.75" customHeight="1">
      <c r="A1920" s="21" t="s">
        <v>916</v>
      </c>
      <c r="B1920" s="21">
        <v>1976.0</v>
      </c>
      <c r="C1920" s="21" t="s">
        <v>4777</v>
      </c>
      <c r="D1920" s="21">
        <v>12.0</v>
      </c>
      <c r="E1920" s="21">
        <v>0.0</v>
      </c>
      <c r="F1920" s="21">
        <v>24603.05</v>
      </c>
      <c r="G1920" s="21" t="s">
        <v>4767</v>
      </c>
      <c r="H1920" s="21" t="s">
        <v>4767</v>
      </c>
      <c r="I1920" s="21" t="s">
        <v>4778</v>
      </c>
    </row>
    <row r="1921" ht="15.75" customHeight="1">
      <c r="A1921" s="21" t="s">
        <v>914</v>
      </c>
      <c r="B1921" s="21">
        <v>1970.0</v>
      </c>
      <c r="C1921" s="21" t="s">
        <v>4772</v>
      </c>
      <c r="D1921" s="21">
        <v>12.0</v>
      </c>
      <c r="E1921" s="21">
        <v>2.0</v>
      </c>
      <c r="F1921" s="21">
        <v>24667.42</v>
      </c>
      <c r="G1921" s="21" t="s">
        <v>4767</v>
      </c>
      <c r="H1921" s="21" t="s">
        <v>4768</v>
      </c>
      <c r="I1921" s="21" t="s">
        <v>4769</v>
      </c>
    </row>
    <row r="1922" ht="15.75" customHeight="1">
      <c r="A1922" s="21" t="s">
        <v>912</v>
      </c>
      <c r="B1922" s="21">
        <v>1996.0</v>
      </c>
      <c r="C1922" s="21" t="s">
        <v>4776</v>
      </c>
      <c r="D1922" s="21">
        <v>28.0</v>
      </c>
      <c r="E1922" s="21">
        <v>4.0</v>
      </c>
      <c r="F1922" s="21">
        <v>24671.66</v>
      </c>
      <c r="G1922" s="21" t="s">
        <v>4767</v>
      </c>
      <c r="H1922" s="21" t="s">
        <v>4771</v>
      </c>
      <c r="I1922" s="21" t="s">
        <v>4784</v>
      </c>
    </row>
    <row r="1923" ht="15.75" customHeight="1">
      <c r="A1923" s="21" t="s">
        <v>910</v>
      </c>
      <c r="B1923" s="21">
        <v>1992.0</v>
      </c>
      <c r="C1923" s="21" t="s">
        <v>4777</v>
      </c>
      <c r="D1923" s="21">
        <v>11.0</v>
      </c>
      <c r="E1923" s="21">
        <v>0.0</v>
      </c>
      <c r="F1923" s="21">
        <v>24795.04</v>
      </c>
      <c r="G1923" s="21" t="s">
        <v>4767</v>
      </c>
      <c r="H1923" s="21" t="s">
        <v>4768</v>
      </c>
      <c r="I1923" s="21" t="s">
        <v>4778</v>
      </c>
    </row>
    <row r="1924" ht="15.75" customHeight="1">
      <c r="A1924" s="21" t="s">
        <v>908</v>
      </c>
      <c r="B1924" s="21">
        <v>1994.0</v>
      </c>
      <c r="C1924" s="21" t="s">
        <v>4773</v>
      </c>
      <c r="D1924" s="21">
        <v>9.0</v>
      </c>
      <c r="E1924" s="21">
        <v>0.0</v>
      </c>
      <c r="F1924" s="21">
        <v>24817.25</v>
      </c>
      <c r="G1924" s="21" t="s">
        <v>4767</v>
      </c>
      <c r="H1924" s="21" t="s">
        <v>4767</v>
      </c>
      <c r="I1924" s="21" t="s">
        <v>4778</v>
      </c>
    </row>
    <row r="1925" ht="15.75" customHeight="1">
      <c r="A1925" s="21" t="s">
        <v>906</v>
      </c>
      <c r="B1925" s="21">
        <v>1995.0</v>
      </c>
      <c r="C1925" s="21" t="s">
        <v>4772</v>
      </c>
      <c r="D1925" s="21">
        <v>10.0</v>
      </c>
      <c r="E1925" s="21">
        <v>0.0</v>
      </c>
      <c r="F1925" s="21">
        <v>24863.25</v>
      </c>
      <c r="G1925" s="21" t="s">
        <v>4767</v>
      </c>
      <c r="H1925" s="21" t="s">
        <v>4768</v>
      </c>
      <c r="I1925" s="21" t="s">
        <v>4778</v>
      </c>
    </row>
    <row r="1926" ht="15.75" customHeight="1">
      <c r="A1926" s="21" t="s">
        <v>904</v>
      </c>
      <c r="B1926" s="21">
        <v>1970.0</v>
      </c>
      <c r="C1926" s="21" t="s">
        <v>4770</v>
      </c>
      <c r="D1926" s="21">
        <v>26.0</v>
      </c>
      <c r="E1926" s="21">
        <v>3.0</v>
      </c>
      <c r="F1926" s="21">
        <v>24869.84</v>
      </c>
      <c r="G1926" s="21" t="s">
        <v>4767</v>
      </c>
      <c r="H1926" s="21" t="s">
        <v>4767</v>
      </c>
      <c r="I1926" s="21" t="s">
        <v>4781</v>
      </c>
    </row>
    <row r="1927" ht="15.75" customHeight="1">
      <c r="A1927" s="21" t="s">
        <v>902</v>
      </c>
      <c r="B1927" s="21">
        <v>1969.0</v>
      </c>
      <c r="C1927" s="21" t="s">
        <v>4766</v>
      </c>
      <c r="D1927" s="21">
        <v>23.0</v>
      </c>
      <c r="E1927" s="21">
        <v>3.0</v>
      </c>
      <c r="F1927" s="21">
        <v>24873.38</v>
      </c>
      <c r="G1927" s="21" t="s">
        <v>4767</v>
      </c>
      <c r="H1927" s="21" t="s">
        <v>4771</v>
      </c>
      <c r="I1927" s="21" t="s">
        <v>4784</v>
      </c>
    </row>
    <row r="1928" ht="15.75" customHeight="1">
      <c r="A1928" s="21" t="s">
        <v>900</v>
      </c>
      <c r="B1928" s="21">
        <v>1987.0</v>
      </c>
      <c r="C1928" s="21" t="s">
        <v>4772</v>
      </c>
      <c r="D1928" s="21">
        <v>14.0</v>
      </c>
      <c r="E1928" s="21">
        <v>2.0</v>
      </c>
      <c r="F1928" s="21">
        <v>24915.05</v>
      </c>
      <c r="G1928" s="21" t="s">
        <v>4767</v>
      </c>
      <c r="H1928" s="21" t="s">
        <v>4771</v>
      </c>
      <c r="I1928" s="21" t="s">
        <v>4784</v>
      </c>
    </row>
    <row r="1929" ht="15.75" customHeight="1">
      <c r="A1929" s="21" t="s">
        <v>898</v>
      </c>
      <c r="B1929" s="21">
        <v>1975.0</v>
      </c>
      <c r="C1929" s="21" t="s">
        <v>4770</v>
      </c>
      <c r="D1929" s="21">
        <v>14.0</v>
      </c>
      <c r="E1929" s="21">
        <v>3.0</v>
      </c>
      <c r="F1929" s="21">
        <v>24915.22</v>
      </c>
      <c r="G1929" s="21" t="s">
        <v>4767</v>
      </c>
      <c r="H1929" s="21" t="s">
        <v>4768</v>
      </c>
      <c r="I1929" s="21" t="s">
        <v>4774</v>
      </c>
    </row>
    <row r="1930" ht="15.75" customHeight="1">
      <c r="A1930" s="21" t="s">
        <v>896</v>
      </c>
      <c r="B1930" s="21">
        <v>1995.0</v>
      </c>
      <c r="C1930" s="21" t="s">
        <v>4775</v>
      </c>
      <c r="D1930" s="21">
        <v>4.0</v>
      </c>
      <c r="E1930" s="21">
        <v>0.0</v>
      </c>
      <c r="F1930" s="21">
        <v>25075.97</v>
      </c>
      <c r="G1930" s="21" t="s">
        <v>4767</v>
      </c>
      <c r="H1930" s="21" t="s">
        <v>4767</v>
      </c>
      <c r="I1930" s="21" t="s">
        <v>4778</v>
      </c>
    </row>
    <row r="1931" ht="15.75" customHeight="1">
      <c r="A1931" s="21" t="s">
        <v>894</v>
      </c>
      <c r="B1931" s="21">
        <v>1998.0</v>
      </c>
      <c r="C1931" s="21" t="s">
        <v>4772</v>
      </c>
      <c r="D1931" s="21">
        <v>14.0</v>
      </c>
      <c r="E1931" s="21">
        <v>0.0</v>
      </c>
      <c r="F1931" s="21">
        <v>25081.77</v>
      </c>
      <c r="G1931" s="21" t="s">
        <v>4767</v>
      </c>
      <c r="H1931" s="21" t="s">
        <v>4767</v>
      </c>
      <c r="I1931" s="21" t="s">
        <v>4769</v>
      </c>
    </row>
    <row r="1932" ht="15.75" customHeight="1">
      <c r="A1932" s="21" t="s">
        <v>892</v>
      </c>
      <c r="B1932" s="21">
        <v>1998.0</v>
      </c>
      <c r="C1932" s="21" t="s">
        <v>4770</v>
      </c>
      <c r="D1932" s="21">
        <v>24.0</v>
      </c>
      <c r="E1932" s="21">
        <v>0.0</v>
      </c>
      <c r="F1932" s="21">
        <v>25127.22</v>
      </c>
      <c r="G1932" s="21" t="s">
        <v>4767</v>
      </c>
      <c r="H1932" s="21" t="s">
        <v>4768</v>
      </c>
      <c r="I1932" s="21" t="s">
        <v>4778</v>
      </c>
    </row>
    <row r="1933" ht="15.75" customHeight="1">
      <c r="A1933" s="21" t="s">
        <v>890</v>
      </c>
      <c r="B1933" s="21">
        <v>1975.0</v>
      </c>
      <c r="C1933" s="21" t="s">
        <v>4775</v>
      </c>
      <c r="D1933" s="21">
        <v>14.0</v>
      </c>
      <c r="E1933" s="21">
        <v>3.0</v>
      </c>
      <c r="F1933" s="21">
        <v>25309.49</v>
      </c>
      <c r="G1933" s="21" t="s">
        <v>4767</v>
      </c>
      <c r="H1933" s="21" t="s">
        <v>4771</v>
      </c>
      <c r="I1933" s="21" t="s">
        <v>4778</v>
      </c>
    </row>
    <row r="1934" ht="15.75" customHeight="1">
      <c r="A1934" s="21" t="s">
        <v>888</v>
      </c>
      <c r="B1934" s="21">
        <v>1972.0</v>
      </c>
      <c r="C1934" s="21" t="s">
        <v>4773</v>
      </c>
      <c r="D1934" s="21">
        <v>26.0</v>
      </c>
      <c r="E1934" s="21">
        <v>2.0</v>
      </c>
      <c r="F1934" s="21">
        <v>25333.33</v>
      </c>
      <c r="G1934" s="21" t="s">
        <v>4767</v>
      </c>
      <c r="H1934" s="21" t="s">
        <v>4767</v>
      </c>
      <c r="I1934" s="21" t="s">
        <v>4788</v>
      </c>
    </row>
    <row r="1935" ht="15.75" customHeight="1">
      <c r="A1935" s="21" t="s">
        <v>886</v>
      </c>
      <c r="B1935" s="21">
        <v>1968.0</v>
      </c>
      <c r="C1935" s="21" t="s">
        <v>4776</v>
      </c>
      <c r="D1935" s="21">
        <v>22.0</v>
      </c>
      <c r="E1935" s="21">
        <v>3.0</v>
      </c>
      <c r="F1935" s="21">
        <v>25382.3</v>
      </c>
      <c r="G1935" s="21" t="s">
        <v>4767</v>
      </c>
      <c r="H1935" s="21" t="s">
        <v>4767</v>
      </c>
      <c r="I1935" s="21" t="s">
        <v>4778</v>
      </c>
    </row>
    <row r="1936" ht="15.75" customHeight="1">
      <c r="A1936" s="21" t="s">
        <v>884</v>
      </c>
      <c r="B1936" s="21">
        <v>1968.0</v>
      </c>
      <c r="C1936" s="21" t="s">
        <v>4775</v>
      </c>
      <c r="D1936" s="21">
        <v>11.0</v>
      </c>
      <c r="E1936" s="21">
        <v>1.0</v>
      </c>
      <c r="F1936" s="21">
        <v>25517.11</v>
      </c>
      <c r="G1936" s="21" t="s">
        <v>4767</v>
      </c>
      <c r="H1936" s="21" t="s">
        <v>4768</v>
      </c>
      <c r="I1936" s="21" t="s">
        <v>4788</v>
      </c>
    </row>
    <row r="1937" ht="15.75" customHeight="1">
      <c r="A1937" s="21" t="s">
        <v>882</v>
      </c>
      <c r="B1937" s="21">
        <v>2001.0</v>
      </c>
      <c r="C1937" s="21" t="s">
        <v>4776</v>
      </c>
      <c r="D1937" s="21">
        <v>2.0</v>
      </c>
      <c r="E1937" s="21">
        <v>0.0</v>
      </c>
      <c r="F1937" s="21">
        <v>25648.98</v>
      </c>
      <c r="G1937" s="21" t="s">
        <v>4767</v>
      </c>
      <c r="H1937" s="21" t="s">
        <v>4771</v>
      </c>
      <c r="I1937" s="21" t="s">
        <v>4778</v>
      </c>
    </row>
    <row r="1938" ht="15.75" customHeight="1">
      <c r="A1938" s="21" t="s">
        <v>880</v>
      </c>
      <c r="B1938" s="21">
        <v>1972.0</v>
      </c>
      <c r="C1938" s="21" t="s">
        <v>4766</v>
      </c>
      <c r="D1938" s="21">
        <v>17.0</v>
      </c>
      <c r="E1938" s="21">
        <v>0.0</v>
      </c>
      <c r="F1938" s="21">
        <v>25656.58</v>
      </c>
      <c r="G1938" s="21" t="s">
        <v>4767</v>
      </c>
      <c r="H1938" s="21" t="s">
        <v>4768</v>
      </c>
      <c r="I1938" s="21" t="s">
        <v>4784</v>
      </c>
    </row>
    <row r="1939" ht="15.75" customHeight="1">
      <c r="A1939" s="21" t="s">
        <v>878</v>
      </c>
      <c r="B1939" s="21">
        <v>1963.0</v>
      </c>
      <c r="C1939" s="21" t="s">
        <v>4776</v>
      </c>
      <c r="D1939" s="21">
        <v>21.0</v>
      </c>
      <c r="E1939" s="21">
        <v>0.0</v>
      </c>
      <c r="F1939" s="21">
        <v>25678.78</v>
      </c>
      <c r="G1939" s="21" t="s">
        <v>4767</v>
      </c>
      <c r="H1939" s="21" t="s">
        <v>4768</v>
      </c>
      <c r="I1939" s="21" t="s">
        <v>4774</v>
      </c>
    </row>
    <row r="1940" ht="15.75" customHeight="1">
      <c r="A1940" s="21" t="s">
        <v>876</v>
      </c>
      <c r="B1940" s="21">
        <v>1970.0</v>
      </c>
      <c r="C1940" s="21" t="s">
        <v>4775</v>
      </c>
      <c r="D1940" s="21">
        <v>3.0</v>
      </c>
      <c r="E1940" s="21">
        <v>3.0</v>
      </c>
      <c r="F1940" s="21">
        <v>25992.82</v>
      </c>
      <c r="G1940" s="21" t="s">
        <v>4767</v>
      </c>
      <c r="H1940" s="21" t="s">
        <v>4767</v>
      </c>
      <c r="I1940" s="21" t="s">
        <v>4769</v>
      </c>
    </row>
    <row r="1941" ht="15.75" customHeight="1">
      <c r="A1941" s="21" t="s">
        <v>874</v>
      </c>
      <c r="B1941" s="21">
        <v>2001.0</v>
      </c>
      <c r="C1941" s="21" t="s">
        <v>4772</v>
      </c>
      <c r="D1941" s="21">
        <v>5.0</v>
      </c>
      <c r="E1941" s="21">
        <v>2.0</v>
      </c>
      <c r="F1941" s="21">
        <v>26018.95</v>
      </c>
      <c r="G1941" s="21" t="s">
        <v>4767</v>
      </c>
      <c r="H1941" s="21" t="s">
        <v>4767</v>
      </c>
      <c r="I1941" s="21" t="s">
        <v>4774</v>
      </c>
    </row>
    <row r="1942" ht="15.75" customHeight="1">
      <c r="A1942" s="21" t="s">
        <v>872</v>
      </c>
      <c r="B1942" s="21">
        <v>2000.0</v>
      </c>
      <c r="C1942" s="21" t="s">
        <v>4775</v>
      </c>
      <c r="D1942" s="21">
        <v>26.0</v>
      </c>
      <c r="E1942" s="21">
        <v>0.0</v>
      </c>
      <c r="F1942" s="21">
        <v>26026.97</v>
      </c>
      <c r="G1942" s="21" t="s">
        <v>4767</v>
      </c>
      <c r="H1942" s="21" t="s">
        <v>4768</v>
      </c>
      <c r="I1942" s="21" t="s">
        <v>4778</v>
      </c>
    </row>
    <row r="1943" ht="15.75" customHeight="1">
      <c r="A1943" s="21" t="s">
        <v>870</v>
      </c>
      <c r="B1943" s="21">
        <v>1966.0</v>
      </c>
      <c r="C1943" s="21" t="s">
        <v>4766</v>
      </c>
      <c r="D1943" s="21">
        <v>9.0</v>
      </c>
      <c r="E1943" s="21">
        <v>1.0</v>
      </c>
      <c r="F1943" s="21">
        <v>26109.33</v>
      </c>
      <c r="G1943" s="21" t="s">
        <v>4767</v>
      </c>
      <c r="H1943" s="21" t="s">
        <v>4768</v>
      </c>
      <c r="I1943" s="21" t="s">
        <v>4774</v>
      </c>
    </row>
    <row r="1944" ht="15.75" customHeight="1">
      <c r="A1944" s="21" t="s">
        <v>868</v>
      </c>
      <c r="B1944" s="21">
        <v>2002.0</v>
      </c>
      <c r="C1944" s="21" t="s">
        <v>4777</v>
      </c>
      <c r="D1944" s="21">
        <v>11.0</v>
      </c>
      <c r="E1944" s="21">
        <v>0.0</v>
      </c>
      <c r="F1944" s="21">
        <v>26125.67</v>
      </c>
      <c r="G1944" s="21" t="s">
        <v>4767</v>
      </c>
      <c r="H1944" s="21" t="s">
        <v>4771</v>
      </c>
      <c r="I1944" s="21" t="s">
        <v>4769</v>
      </c>
    </row>
    <row r="1945" ht="15.75" customHeight="1">
      <c r="A1945" s="21" t="s">
        <v>866</v>
      </c>
      <c r="B1945" s="21">
        <v>1973.0</v>
      </c>
      <c r="C1945" s="21" t="s">
        <v>4766</v>
      </c>
      <c r="D1945" s="21">
        <v>7.0</v>
      </c>
      <c r="E1945" s="21">
        <v>1.0</v>
      </c>
      <c r="F1945" s="21">
        <v>26140.36</v>
      </c>
      <c r="G1945" s="21" t="s">
        <v>4767</v>
      </c>
      <c r="H1945" s="21" t="s">
        <v>4768</v>
      </c>
      <c r="I1945" s="21" t="s">
        <v>4778</v>
      </c>
    </row>
    <row r="1946" ht="15.75" customHeight="1">
      <c r="A1946" s="21" t="s">
        <v>864</v>
      </c>
      <c r="B1946" s="21">
        <v>1975.0</v>
      </c>
      <c r="C1946" s="21" t="s">
        <v>4772</v>
      </c>
      <c r="D1946" s="21">
        <v>4.0</v>
      </c>
      <c r="E1946" s="21">
        <v>1.0</v>
      </c>
      <c r="F1946" s="21">
        <v>26236.58</v>
      </c>
      <c r="G1946" s="21" t="s">
        <v>4767</v>
      </c>
      <c r="H1946" s="21" t="s">
        <v>4771</v>
      </c>
      <c r="I1946" s="21" t="s">
        <v>4778</v>
      </c>
    </row>
    <row r="1947" ht="15.75" customHeight="1">
      <c r="A1947" s="21" t="s">
        <v>862</v>
      </c>
      <c r="B1947" s="21">
        <v>2004.0</v>
      </c>
      <c r="C1947" s="21" t="s">
        <v>4775</v>
      </c>
      <c r="D1947" s="21">
        <v>5.0</v>
      </c>
      <c r="E1947" s="21">
        <v>0.0</v>
      </c>
      <c r="F1947" s="21">
        <v>26316.59</v>
      </c>
      <c r="G1947" s="21" t="s">
        <v>4767</v>
      </c>
      <c r="H1947" s="21" t="s">
        <v>4768</v>
      </c>
      <c r="I1947" s="21" t="s">
        <v>4778</v>
      </c>
    </row>
    <row r="1948" ht="15.75" customHeight="1">
      <c r="A1948" s="21" t="s">
        <v>860</v>
      </c>
      <c r="B1948" s="21">
        <v>1974.0</v>
      </c>
      <c r="C1948" s="21" t="s">
        <v>4773</v>
      </c>
      <c r="D1948" s="21">
        <v>21.0</v>
      </c>
      <c r="E1948" s="21">
        <v>1.0</v>
      </c>
      <c r="F1948" s="21">
        <v>26392.26</v>
      </c>
      <c r="G1948" s="21" t="s">
        <v>4767</v>
      </c>
      <c r="H1948" s="21" t="s">
        <v>4767</v>
      </c>
      <c r="I1948" s="21" t="s">
        <v>4784</v>
      </c>
    </row>
    <row r="1949" ht="15.75" customHeight="1">
      <c r="A1949" s="21" t="s">
        <v>858</v>
      </c>
      <c r="B1949" s="21">
        <v>1970.0</v>
      </c>
      <c r="C1949" s="21" t="s">
        <v>4776</v>
      </c>
      <c r="D1949" s="21">
        <v>27.0</v>
      </c>
      <c r="E1949" s="21">
        <v>2.0</v>
      </c>
      <c r="F1949" s="21">
        <v>26467.1</v>
      </c>
      <c r="G1949" s="21" t="s">
        <v>4767</v>
      </c>
      <c r="H1949" s="21" t="s">
        <v>4768</v>
      </c>
      <c r="I1949" s="21" t="s">
        <v>4774</v>
      </c>
    </row>
    <row r="1950" ht="15.75" customHeight="1">
      <c r="A1950" s="21" t="s">
        <v>856</v>
      </c>
      <c r="B1950" s="21">
        <v>2004.0</v>
      </c>
      <c r="C1950" s="21" t="s">
        <v>4773</v>
      </c>
      <c r="D1950" s="21">
        <v>5.0</v>
      </c>
      <c r="E1950" s="21">
        <v>0.0</v>
      </c>
      <c r="F1950" s="21">
        <v>26479.4</v>
      </c>
      <c r="G1950" s="21" t="s">
        <v>4767</v>
      </c>
      <c r="H1950" s="21" t="s">
        <v>4767</v>
      </c>
      <c r="I1950" s="21" t="s">
        <v>4778</v>
      </c>
    </row>
    <row r="1951" ht="15.75" customHeight="1">
      <c r="A1951" s="21" t="s">
        <v>854</v>
      </c>
      <c r="B1951" s="21">
        <v>1988.0</v>
      </c>
      <c r="C1951" s="21" t="s">
        <v>4766</v>
      </c>
      <c r="D1951" s="21">
        <v>22.0</v>
      </c>
      <c r="E1951" s="21">
        <v>3.0</v>
      </c>
      <c r="F1951" s="21">
        <v>26607.89</v>
      </c>
      <c r="G1951" s="21" t="s">
        <v>4767</v>
      </c>
      <c r="H1951" s="21" t="s">
        <v>4771</v>
      </c>
      <c r="I1951" s="21" t="s">
        <v>4778</v>
      </c>
    </row>
    <row r="1952" ht="15.75" customHeight="1">
      <c r="A1952" s="21" t="s">
        <v>852</v>
      </c>
      <c r="B1952" s="21">
        <v>1991.0</v>
      </c>
      <c r="C1952" s="21" t="s">
        <v>4776</v>
      </c>
      <c r="D1952" s="21">
        <v>22.0</v>
      </c>
      <c r="E1952" s="21">
        <v>3.0</v>
      </c>
      <c r="F1952" s="21">
        <v>26912.56</v>
      </c>
      <c r="G1952" s="21" t="s">
        <v>4767</v>
      </c>
      <c r="H1952" s="21" t="s">
        <v>4767</v>
      </c>
      <c r="I1952" s="21" t="s">
        <v>4778</v>
      </c>
    </row>
    <row r="1953" ht="15.75" customHeight="1">
      <c r="A1953" s="21" t="s">
        <v>850</v>
      </c>
      <c r="B1953" s="21">
        <v>1958.0</v>
      </c>
      <c r="C1953" s="21" t="s">
        <v>4775</v>
      </c>
      <c r="D1953" s="21">
        <v>25.0</v>
      </c>
      <c r="E1953" s="21">
        <v>0.0</v>
      </c>
      <c r="F1953" s="21">
        <v>26926.51</v>
      </c>
      <c r="G1953" s="21" t="s">
        <v>4767</v>
      </c>
      <c r="H1953" s="21" t="s">
        <v>4771</v>
      </c>
      <c r="I1953" s="21" t="s">
        <v>4769</v>
      </c>
    </row>
    <row r="1954" ht="15.75" customHeight="1">
      <c r="A1954" s="21" t="s">
        <v>848</v>
      </c>
      <c r="B1954" s="21">
        <v>2002.0</v>
      </c>
      <c r="C1954" s="21" t="s">
        <v>4772</v>
      </c>
      <c r="D1954" s="21">
        <v>17.0</v>
      </c>
      <c r="E1954" s="21">
        <v>0.0</v>
      </c>
      <c r="F1954" s="21">
        <v>26927.69</v>
      </c>
      <c r="G1954" s="21" t="s">
        <v>4767</v>
      </c>
      <c r="H1954" s="21" t="s">
        <v>4767</v>
      </c>
      <c r="I1954" s="21" t="s">
        <v>4778</v>
      </c>
    </row>
    <row r="1955" ht="15.75" customHeight="1">
      <c r="A1955" s="21" t="s">
        <v>846</v>
      </c>
      <c r="B1955" s="21">
        <v>2000.0</v>
      </c>
      <c r="C1955" s="21" t="s">
        <v>4770</v>
      </c>
      <c r="D1955" s="21">
        <v>9.0</v>
      </c>
      <c r="E1955" s="21">
        <v>0.0</v>
      </c>
      <c r="F1955" s="21">
        <v>26936.98</v>
      </c>
      <c r="G1955" s="21" t="s">
        <v>4767</v>
      </c>
      <c r="H1955" s="21" t="s">
        <v>4768</v>
      </c>
      <c r="I1955" s="21" t="s">
        <v>4778</v>
      </c>
    </row>
    <row r="1956" ht="15.75" customHeight="1">
      <c r="A1956" s="21" t="s">
        <v>844</v>
      </c>
      <c r="B1956" s="21">
        <v>1960.0</v>
      </c>
      <c r="C1956" s="21" t="s">
        <v>4766</v>
      </c>
      <c r="D1956" s="21">
        <v>9.0</v>
      </c>
      <c r="E1956" s="21">
        <v>1.0</v>
      </c>
      <c r="F1956" s="21">
        <v>27000.98</v>
      </c>
      <c r="G1956" s="21" t="s">
        <v>4767</v>
      </c>
      <c r="H1956" s="21" t="s">
        <v>4767</v>
      </c>
      <c r="I1956" s="21" t="s">
        <v>4769</v>
      </c>
    </row>
    <row r="1957" ht="15.75" customHeight="1">
      <c r="A1957" s="21" t="s">
        <v>842</v>
      </c>
      <c r="B1957" s="21">
        <v>1958.0</v>
      </c>
      <c r="C1957" s="21" t="s">
        <v>4772</v>
      </c>
      <c r="D1957" s="21">
        <v>30.0</v>
      </c>
      <c r="E1957" s="21">
        <v>0.0</v>
      </c>
      <c r="F1957" s="21">
        <v>27037.91</v>
      </c>
      <c r="G1957" s="21" t="s">
        <v>4767</v>
      </c>
      <c r="H1957" s="21" t="s">
        <v>4767</v>
      </c>
      <c r="I1957" s="21" t="s">
        <v>4769</v>
      </c>
    </row>
    <row r="1958" ht="15.75" customHeight="1">
      <c r="A1958" s="21" t="s">
        <v>840</v>
      </c>
      <c r="B1958" s="21">
        <v>1994.0</v>
      </c>
      <c r="C1958" s="21" t="s">
        <v>4766</v>
      </c>
      <c r="D1958" s="21">
        <v>2.0</v>
      </c>
      <c r="E1958" s="21">
        <v>0.0</v>
      </c>
      <c r="F1958" s="21">
        <v>27080.64</v>
      </c>
      <c r="G1958" s="21" t="s">
        <v>4767</v>
      </c>
      <c r="H1958" s="21" t="s">
        <v>4767</v>
      </c>
      <c r="I1958" s="21" t="s">
        <v>4778</v>
      </c>
    </row>
    <row r="1959" ht="15.75" customHeight="1">
      <c r="A1959" s="21" t="s">
        <v>838</v>
      </c>
      <c r="B1959" s="21">
        <v>1990.0</v>
      </c>
      <c r="C1959" s="21" t="s">
        <v>4775</v>
      </c>
      <c r="D1959" s="21">
        <v>13.0</v>
      </c>
      <c r="E1959" s="21">
        <v>3.0</v>
      </c>
      <c r="F1959" s="21">
        <v>27092.38</v>
      </c>
      <c r="G1959" s="21" t="s">
        <v>4767</v>
      </c>
      <c r="H1959" s="21" t="s">
        <v>4768</v>
      </c>
      <c r="I1959" s="21" t="s">
        <v>4778</v>
      </c>
    </row>
    <row r="1960" ht="15.75" customHeight="1">
      <c r="A1960" s="21" t="s">
        <v>836</v>
      </c>
      <c r="B1960" s="21">
        <v>1970.0</v>
      </c>
      <c r="C1960" s="21" t="s">
        <v>4777</v>
      </c>
      <c r="D1960" s="21">
        <v>2.0</v>
      </c>
      <c r="E1960" s="21">
        <v>0.0</v>
      </c>
      <c r="F1960" s="21">
        <v>27117.99</v>
      </c>
      <c r="G1960" s="21" t="s">
        <v>4767</v>
      </c>
      <c r="H1960" s="21" t="s">
        <v>4767</v>
      </c>
      <c r="I1960" s="21" t="s">
        <v>4769</v>
      </c>
    </row>
    <row r="1961" ht="15.75" customHeight="1">
      <c r="A1961" s="21" t="s">
        <v>834</v>
      </c>
      <c r="B1961" s="21">
        <v>1965.0</v>
      </c>
      <c r="C1961" s="21" t="s">
        <v>4775</v>
      </c>
      <c r="D1961" s="21">
        <v>21.0</v>
      </c>
      <c r="E1961" s="21">
        <v>0.0</v>
      </c>
      <c r="F1961" s="21">
        <v>27218.44</v>
      </c>
      <c r="G1961" s="21" t="s">
        <v>4767</v>
      </c>
      <c r="H1961" s="21" t="s">
        <v>4771</v>
      </c>
      <c r="I1961" s="21" t="s">
        <v>4788</v>
      </c>
    </row>
    <row r="1962" ht="15.75" customHeight="1">
      <c r="A1962" s="21" t="s">
        <v>832</v>
      </c>
      <c r="B1962" s="21">
        <v>1999.0</v>
      </c>
      <c r="C1962" s="21" t="s">
        <v>4775</v>
      </c>
      <c r="D1962" s="21">
        <v>2.0</v>
      </c>
      <c r="E1962" s="21">
        <v>0.0</v>
      </c>
      <c r="F1962" s="21">
        <v>27236.96</v>
      </c>
      <c r="G1962" s="21" t="s">
        <v>4767</v>
      </c>
      <c r="H1962" s="21" t="s">
        <v>4771</v>
      </c>
      <c r="I1962" s="21" t="s">
        <v>4778</v>
      </c>
    </row>
    <row r="1963" ht="15.75" customHeight="1">
      <c r="A1963" s="21" t="s">
        <v>830</v>
      </c>
      <c r="B1963" s="21">
        <v>1968.0</v>
      </c>
      <c r="C1963" s="21" t="s">
        <v>4772</v>
      </c>
      <c r="D1963" s="21">
        <v>6.0</v>
      </c>
      <c r="E1963" s="21">
        <v>3.0</v>
      </c>
      <c r="F1963" s="21">
        <v>27322.73</v>
      </c>
      <c r="G1963" s="21" t="s">
        <v>4767</v>
      </c>
      <c r="H1963" s="21" t="s">
        <v>4767</v>
      </c>
      <c r="I1963" s="21" t="s">
        <v>4769</v>
      </c>
    </row>
    <row r="1964" ht="15.75" customHeight="1">
      <c r="A1964" s="21" t="s">
        <v>828</v>
      </c>
      <c r="B1964" s="21">
        <v>1969.0</v>
      </c>
      <c r="C1964" s="21" t="s">
        <v>4777</v>
      </c>
      <c r="D1964" s="21">
        <v>16.0</v>
      </c>
      <c r="E1964" s="21">
        <v>0.0</v>
      </c>
      <c r="F1964" s="21">
        <v>27346.04</v>
      </c>
      <c r="G1964" s="21" t="s">
        <v>4767</v>
      </c>
      <c r="H1964" s="21" t="s">
        <v>4767</v>
      </c>
      <c r="I1964" s="21" t="s">
        <v>4769</v>
      </c>
    </row>
    <row r="1965" ht="15.75" customHeight="1">
      <c r="A1965" s="21" t="s">
        <v>826</v>
      </c>
      <c r="B1965" s="21">
        <v>1988.0</v>
      </c>
      <c r="C1965" s="21" t="s">
        <v>4773</v>
      </c>
      <c r="D1965" s="21">
        <v>15.0</v>
      </c>
      <c r="E1965" s="21">
        <v>2.0</v>
      </c>
      <c r="F1965" s="21">
        <v>27375.9</v>
      </c>
      <c r="G1965" s="21" t="s">
        <v>4767</v>
      </c>
      <c r="H1965" s="21" t="s">
        <v>4768</v>
      </c>
      <c r="I1965" s="21" t="s">
        <v>4779</v>
      </c>
    </row>
    <row r="1966" ht="15.75" customHeight="1">
      <c r="A1966" s="21" t="s">
        <v>824</v>
      </c>
      <c r="B1966" s="21">
        <v>1985.0</v>
      </c>
      <c r="C1966" s="21" t="s">
        <v>4775</v>
      </c>
      <c r="D1966" s="21">
        <v>5.0</v>
      </c>
      <c r="E1966" s="21">
        <v>3.0</v>
      </c>
      <c r="F1966" s="21">
        <v>27432.73</v>
      </c>
      <c r="G1966" s="21" t="s">
        <v>4767</v>
      </c>
      <c r="H1966" s="21" t="s">
        <v>4771</v>
      </c>
      <c r="I1966" s="21" t="s">
        <v>4778</v>
      </c>
    </row>
    <row r="1967" ht="15.75" customHeight="1">
      <c r="A1967" s="21" t="s">
        <v>822</v>
      </c>
      <c r="B1967" s="21">
        <v>1981.0</v>
      </c>
      <c r="C1967" s="21" t="s">
        <v>4777</v>
      </c>
      <c r="D1967" s="21">
        <v>3.0</v>
      </c>
      <c r="E1967" s="21">
        <v>1.0</v>
      </c>
      <c r="F1967" s="21">
        <v>27495.59</v>
      </c>
      <c r="G1967" s="21" t="s">
        <v>4767</v>
      </c>
      <c r="H1967" s="21" t="s">
        <v>4771</v>
      </c>
      <c r="I1967" s="21" t="s">
        <v>4778</v>
      </c>
    </row>
    <row r="1968" ht="15.75" customHeight="1">
      <c r="A1968" s="21" t="s">
        <v>820</v>
      </c>
      <c r="B1968" s="21">
        <v>1965.0</v>
      </c>
      <c r="C1968" s="21" t="s">
        <v>4777</v>
      </c>
      <c r="D1968" s="21">
        <v>19.0</v>
      </c>
      <c r="E1968" s="21">
        <v>0.0</v>
      </c>
      <c r="F1968" s="21">
        <v>27533.91</v>
      </c>
      <c r="G1968" s="21" t="s">
        <v>4767</v>
      </c>
      <c r="H1968" s="21" t="s">
        <v>4768</v>
      </c>
      <c r="I1968" s="21" t="s">
        <v>4769</v>
      </c>
    </row>
    <row r="1969" ht="15.75" customHeight="1">
      <c r="A1969" s="21" t="s">
        <v>818</v>
      </c>
      <c r="B1969" s="21">
        <v>1984.0</v>
      </c>
      <c r="C1969" s="21" t="s">
        <v>4766</v>
      </c>
      <c r="D1969" s="21">
        <v>22.0</v>
      </c>
      <c r="E1969" s="21">
        <v>3.0</v>
      </c>
      <c r="F1969" s="21">
        <v>27534.53</v>
      </c>
      <c r="G1969" s="21" t="s">
        <v>4767</v>
      </c>
      <c r="H1969" s="21" t="s">
        <v>4767</v>
      </c>
      <c r="I1969" s="21" t="s">
        <v>4778</v>
      </c>
    </row>
    <row r="1970" ht="15.75" customHeight="1">
      <c r="A1970" s="21" t="s">
        <v>816</v>
      </c>
      <c r="B1970" s="21">
        <v>1985.0</v>
      </c>
      <c r="C1970" s="21" t="s">
        <v>4770</v>
      </c>
      <c r="D1970" s="21">
        <v>6.0</v>
      </c>
      <c r="E1970" s="21">
        <v>3.0</v>
      </c>
      <c r="F1970" s="21">
        <v>27598.93</v>
      </c>
      <c r="G1970" s="21" t="s">
        <v>4767</v>
      </c>
      <c r="H1970" s="21" t="s">
        <v>4771</v>
      </c>
      <c r="I1970" s="21" t="s">
        <v>4778</v>
      </c>
    </row>
    <row r="1971" ht="15.75" customHeight="1">
      <c r="A1971" s="21" t="s">
        <v>814</v>
      </c>
      <c r="B1971" s="21">
        <v>1992.0</v>
      </c>
      <c r="C1971" s="21" t="s">
        <v>4772</v>
      </c>
      <c r="D1971" s="21">
        <v>11.0</v>
      </c>
      <c r="E1971" s="21">
        <v>0.0</v>
      </c>
      <c r="F1971" s="21">
        <v>27614.71</v>
      </c>
      <c r="G1971" s="21" t="s">
        <v>4767</v>
      </c>
      <c r="H1971" s="21" t="s">
        <v>4768</v>
      </c>
      <c r="I1971" s="21" t="s">
        <v>4778</v>
      </c>
    </row>
    <row r="1972" ht="15.75" customHeight="1">
      <c r="A1972" s="21" t="s">
        <v>812</v>
      </c>
      <c r="B1972" s="21">
        <v>1997.0</v>
      </c>
      <c r="C1972" s="21" t="s">
        <v>4773</v>
      </c>
      <c r="D1972" s="21">
        <v>9.0</v>
      </c>
      <c r="E1972" s="21">
        <v>0.0</v>
      </c>
      <c r="F1972" s="21">
        <v>27619.36</v>
      </c>
      <c r="G1972" s="21" t="s">
        <v>4767</v>
      </c>
      <c r="H1972" s="21" t="s">
        <v>4768</v>
      </c>
      <c r="I1972" s="21" t="s">
        <v>4778</v>
      </c>
    </row>
    <row r="1973" ht="15.75" customHeight="1">
      <c r="A1973" s="21" t="s">
        <v>810</v>
      </c>
      <c r="B1973" s="21">
        <v>1997.0</v>
      </c>
      <c r="C1973" s="21" t="s">
        <v>4777</v>
      </c>
      <c r="D1973" s="21">
        <v>7.0</v>
      </c>
      <c r="E1973" s="21">
        <v>0.0</v>
      </c>
      <c r="F1973" s="21">
        <v>27625.17</v>
      </c>
      <c r="G1973" s="21" t="s">
        <v>4771</v>
      </c>
      <c r="H1973" s="21" t="s">
        <v>4771</v>
      </c>
      <c r="I1973" s="21" t="s">
        <v>4778</v>
      </c>
    </row>
    <row r="1974" ht="15.75" customHeight="1">
      <c r="A1974" s="21" t="s">
        <v>808</v>
      </c>
      <c r="B1974" s="21">
        <v>1992.0</v>
      </c>
      <c r="C1974" s="21" t="s">
        <v>4766</v>
      </c>
      <c r="D1974" s="21">
        <v>3.0</v>
      </c>
      <c r="E1974" s="21">
        <v>0.0</v>
      </c>
      <c r="F1974" s="21">
        <v>27696.11</v>
      </c>
      <c r="G1974" s="21" t="s">
        <v>4771</v>
      </c>
      <c r="H1974" s="21" t="s">
        <v>4767</v>
      </c>
      <c r="I1974" s="21" t="s">
        <v>4778</v>
      </c>
    </row>
    <row r="1975" ht="15.75" customHeight="1">
      <c r="A1975" s="21" t="s">
        <v>806</v>
      </c>
      <c r="B1975" s="21">
        <v>2002.0</v>
      </c>
      <c r="C1975" s="21" t="s">
        <v>4775</v>
      </c>
      <c r="D1975" s="21">
        <v>6.0</v>
      </c>
      <c r="E1975" s="21">
        <v>1.0</v>
      </c>
      <c r="F1975" s="21">
        <v>27724.29</v>
      </c>
      <c r="G1975" s="21" t="s">
        <v>4771</v>
      </c>
      <c r="H1975" s="21" t="s">
        <v>4768</v>
      </c>
      <c r="I1975" s="21" t="s">
        <v>4769</v>
      </c>
    </row>
    <row r="1976" ht="15.75" customHeight="1">
      <c r="A1976" s="21" t="s">
        <v>804</v>
      </c>
      <c r="B1976" s="21">
        <v>1960.0</v>
      </c>
      <c r="C1976" s="21" t="s">
        <v>4766</v>
      </c>
      <c r="D1976" s="21">
        <v>6.0</v>
      </c>
      <c r="E1976" s="21">
        <v>0.0</v>
      </c>
      <c r="F1976" s="21">
        <v>27808.73</v>
      </c>
      <c r="G1976" s="21" t="s">
        <v>4771</v>
      </c>
      <c r="H1976" s="21" t="s">
        <v>4771</v>
      </c>
      <c r="I1976" s="21" t="s">
        <v>4769</v>
      </c>
    </row>
    <row r="1977" ht="15.75" customHeight="1">
      <c r="A1977" s="21" t="s">
        <v>802</v>
      </c>
      <c r="B1977" s="21">
        <v>1985.0</v>
      </c>
      <c r="C1977" s="21" t="s">
        <v>4775</v>
      </c>
      <c r="D1977" s="21">
        <v>4.0</v>
      </c>
      <c r="E1977" s="21">
        <v>3.0</v>
      </c>
      <c r="F1977" s="21">
        <v>27849.94</v>
      </c>
      <c r="G1977" s="21" t="s">
        <v>4771</v>
      </c>
      <c r="H1977" s="21" t="s">
        <v>4771</v>
      </c>
      <c r="I1977" s="21" t="s">
        <v>4778</v>
      </c>
    </row>
    <row r="1978" ht="15.75" customHeight="1">
      <c r="A1978" s="21" t="s">
        <v>800</v>
      </c>
      <c r="B1978" s="21">
        <v>1989.0</v>
      </c>
      <c r="C1978" s="21" t="s">
        <v>4770</v>
      </c>
      <c r="D1978" s="21">
        <v>21.0</v>
      </c>
      <c r="E1978" s="21">
        <v>3.0</v>
      </c>
      <c r="F1978" s="21">
        <v>27925.86</v>
      </c>
      <c r="G1978" s="21" t="s">
        <v>4771</v>
      </c>
      <c r="H1978" s="21" t="s">
        <v>4767</v>
      </c>
      <c r="I1978" s="21" t="s">
        <v>4778</v>
      </c>
    </row>
    <row r="1979" ht="15.75" customHeight="1">
      <c r="A1979" s="21" t="s">
        <v>798</v>
      </c>
      <c r="B1979" s="21">
        <v>1991.0</v>
      </c>
      <c r="C1979" s="21" t="s">
        <v>4772</v>
      </c>
      <c r="D1979" s="21">
        <v>4.0</v>
      </c>
      <c r="E1979" s="21">
        <v>3.0</v>
      </c>
      <c r="F1979" s="21">
        <v>27931.11</v>
      </c>
      <c r="G1979" s="21" t="s">
        <v>4771</v>
      </c>
      <c r="H1979" s="21" t="s">
        <v>4768</v>
      </c>
      <c r="I1979" s="21" t="s">
        <v>4778</v>
      </c>
    </row>
    <row r="1980" ht="15.75" customHeight="1">
      <c r="A1980" s="21" t="s">
        <v>796</v>
      </c>
      <c r="B1980" s="21">
        <v>1961.0</v>
      </c>
      <c r="C1980" s="21" t="s">
        <v>4766</v>
      </c>
      <c r="D1980" s="21">
        <v>28.0</v>
      </c>
      <c r="E1980" s="21">
        <v>3.0</v>
      </c>
      <c r="F1980" s="21">
        <v>27941.29</v>
      </c>
      <c r="G1980" s="21" t="s">
        <v>4771</v>
      </c>
      <c r="H1980" s="21" t="s">
        <v>4768</v>
      </c>
      <c r="I1980" s="21" t="s">
        <v>4778</v>
      </c>
    </row>
    <row r="1981" ht="15.75" customHeight="1">
      <c r="A1981" s="21" t="s">
        <v>794</v>
      </c>
      <c r="B1981" s="21">
        <v>1999.0</v>
      </c>
      <c r="C1981" s="21" t="s">
        <v>4775</v>
      </c>
      <c r="D1981" s="21">
        <v>21.0</v>
      </c>
      <c r="E1981" s="21">
        <v>0.0</v>
      </c>
      <c r="F1981" s="21">
        <v>27980.77</v>
      </c>
      <c r="G1981" s="21" t="s">
        <v>4771</v>
      </c>
      <c r="H1981" s="21" t="s">
        <v>4771</v>
      </c>
      <c r="I1981" s="21" t="s">
        <v>4778</v>
      </c>
    </row>
    <row r="1982" ht="15.75" customHeight="1">
      <c r="A1982" s="21" t="s">
        <v>792</v>
      </c>
      <c r="B1982" s="21">
        <v>1985.0</v>
      </c>
      <c r="C1982" s="21" t="s">
        <v>4770</v>
      </c>
      <c r="D1982" s="21">
        <v>29.0</v>
      </c>
      <c r="E1982" s="21">
        <v>3.0</v>
      </c>
      <c r="F1982" s="21">
        <v>28006.94</v>
      </c>
      <c r="G1982" s="21" t="s">
        <v>4771</v>
      </c>
      <c r="H1982" s="21" t="s">
        <v>4767</v>
      </c>
      <c r="I1982" s="21" t="s">
        <v>4778</v>
      </c>
    </row>
    <row r="1983" ht="15.75" customHeight="1">
      <c r="A1983" s="21" t="s">
        <v>790</v>
      </c>
      <c r="B1983" s="21">
        <v>1960.0</v>
      </c>
      <c r="C1983" s="21" t="s">
        <v>4770</v>
      </c>
      <c r="D1983" s="21">
        <v>22.0</v>
      </c>
      <c r="E1983" s="21">
        <v>0.0</v>
      </c>
      <c r="F1983" s="21">
        <v>28101.33</v>
      </c>
      <c r="G1983" s="21" t="s">
        <v>4771</v>
      </c>
      <c r="H1983" s="21" t="s">
        <v>4767</v>
      </c>
      <c r="I1983" s="21" t="s">
        <v>4780</v>
      </c>
    </row>
    <row r="1984" ht="15.75" customHeight="1">
      <c r="A1984" s="21" t="s">
        <v>788</v>
      </c>
      <c r="B1984" s="21">
        <v>1999.0</v>
      </c>
      <c r="C1984" s="21" t="s">
        <v>4773</v>
      </c>
      <c r="D1984" s="21">
        <v>6.0</v>
      </c>
      <c r="E1984" s="21">
        <v>0.0</v>
      </c>
      <c r="F1984" s="21">
        <v>28245.34</v>
      </c>
      <c r="G1984" s="21" t="s">
        <v>4771</v>
      </c>
      <c r="H1984" s="21" t="s">
        <v>4768</v>
      </c>
      <c r="I1984" s="21" t="s">
        <v>4778</v>
      </c>
    </row>
    <row r="1985" ht="15.75" customHeight="1">
      <c r="A1985" s="21" t="s">
        <v>786</v>
      </c>
      <c r="B1985" s="21">
        <v>1963.0</v>
      </c>
      <c r="C1985" s="21" t="s">
        <v>4770</v>
      </c>
      <c r="D1985" s="21">
        <v>25.0</v>
      </c>
      <c r="E1985" s="21">
        <v>1.0</v>
      </c>
      <c r="F1985" s="21">
        <v>28287.9</v>
      </c>
      <c r="G1985" s="21" t="s">
        <v>4771</v>
      </c>
      <c r="H1985" s="21" t="s">
        <v>4771</v>
      </c>
      <c r="I1985" s="21" t="s">
        <v>4769</v>
      </c>
    </row>
    <row r="1986" ht="15.75" customHeight="1">
      <c r="A1986" s="21" t="s">
        <v>784</v>
      </c>
      <c r="B1986" s="21">
        <v>1990.0</v>
      </c>
      <c r="C1986" s="21" t="s">
        <v>4775</v>
      </c>
      <c r="D1986" s="21">
        <v>24.0</v>
      </c>
      <c r="E1986" s="21">
        <v>3.0</v>
      </c>
      <c r="F1986" s="21">
        <v>28302.33</v>
      </c>
      <c r="G1986" s="21" t="s">
        <v>4771</v>
      </c>
      <c r="H1986" s="21" t="s">
        <v>4767</v>
      </c>
      <c r="I1986" s="21" t="s">
        <v>4778</v>
      </c>
    </row>
    <row r="1987" ht="15.75" customHeight="1">
      <c r="A1987" s="21" t="s">
        <v>782</v>
      </c>
      <c r="B1987" s="21">
        <v>1977.0</v>
      </c>
      <c r="C1987" s="21" t="s">
        <v>4775</v>
      </c>
      <c r="D1987" s="21">
        <v>2.0</v>
      </c>
      <c r="E1987" s="21">
        <v>1.0</v>
      </c>
      <c r="F1987" s="21">
        <v>28340.19</v>
      </c>
      <c r="G1987" s="21" t="s">
        <v>4771</v>
      </c>
      <c r="H1987" s="21" t="s">
        <v>4767</v>
      </c>
      <c r="I1987" s="21" t="s">
        <v>4774</v>
      </c>
    </row>
    <row r="1988" ht="15.75" customHeight="1">
      <c r="A1988" s="21" t="s">
        <v>780</v>
      </c>
      <c r="B1988" s="21">
        <v>1974.0</v>
      </c>
      <c r="C1988" s="21" t="s">
        <v>4773</v>
      </c>
      <c r="D1988" s="21">
        <v>16.0</v>
      </c>
      <c r="E1988" s="21">
        <v>1.0</v>
      </c>
      <c r="F1988" s="21">
        <v>28468.92</v>
      </c>
      <c r="G1988" s="21" t="s">
        <v>4771</v>
      </c>
      <c r="H1988" s="21" t="s">
        <v>4771</v>
      </c>
      <c r="I1988" s="21" t="s">
        <v>4774</v>
      </c>
    </row>
    <row r="1989" ht="15.75" customHeight="1">
      <c r="A1989" s="21" t="s">
        <v>778</v>
      </c>
      <c r="B1989" s="21">
        <v>1982.0</v>
      </c>
      <c r="C1989" s="21" t="s">
        <v>4775</v>
      </c>
      <c r="D1989" s="21">
        <v>11.0</v>
      </c>
      <c r="E1989" s="21">
        <v>1.0</v>
      </c>
      <c r="F1989" s="21">
        <v>28476.73</v>
      </c>
      <c r="G1989" s="21" t="s">
        <v>4771</v>
      </c>
      <c r="H1989" s="21" t="s">
        <v>4767</v>
      </c>
      <c r="I1989" s="21" t="s">
        <v>4774</v>
      </c>
    </row>
    <row r="1990" ht="15.75" customHeight="1">
      <c r="A1990" s="21" t="s">
        <v>776</v>
      </c>
      <c r="B1990" s="21">
        <v>1985.0</v>
      </c>
      <c r="C1990" s="21" t="s">
        <v>4773</v>
      </c>
      <c r="D1990" s="21">
        <v>27.0</v>
      </c>
      <c r="E1990" s="21">
        <v>3.0</v>
      </c>
      <c r="F1990" s="21">
        <v>28542.86</v>
      </c>
      <c r="G1990" s="21" t="s">
        <v>4771</v>
      </c>
      <c r="H1990" s="21" t="s">
        <v>4768</v>
      </c>
      <c r="I1990" s="21" t="s">
        <v>4778</v>
      </c>
    </row>
    <row r="1991" ht="15.75" customHeight="1">
      <c r="A1991" s="21" t="s">
        <v>774</v>
      </c>
      <c r="B1991" s="21">
        <v>1990.0</v>
      </c>
      <c r="C1991" s="21" t="s">
        <v>4775</v>
      </c>
      <c r="D1991" s="21">
        <v>5.0</v>
      </c>
      <c r="E1991" s="21">
        <v>3.0</v>
      </c>
      <c r="F1991" s="21">
        <v>28716.14</v>
      </c>
      <c r="G1991" s="21" t="s">
        <v>4771</v>
      </c>
      <c r="H1991" s="21" t="s">
        <v>4768</v>
      </c>
      <c r="I1991" s="21" t="s">
        <v>4778</v>
      </c>
    </row>
    <row r="1992" ht="15.75" customHeight="1">
      <c r="A1992" s="21" t="s">
        <v>772</v>
      </c>
      <c r="B1992" s="21">
        <v>1961.0</v>
      </c>
      <c r="C1992" s="21" t="s">
        <v>4776</v>
      </c>
      <c r="D1992" s="21">
        <v>3.0</v>
      </c>
      <c r="E1992" s="21">
        <v>1.0</v>
      </c>
      <c r="F1992" s="21">
        <v>28868.66</v>
      </c>
      <c r="G1992" s="21" t="s">
        <v>4771</v>
      </c>
      <c r="H1992" s="21" t="s">
        <v>4767</v>
      </c>
      <c r="I1992" s="21" t="s">
        <v>4774</v>
      </c>
    </row>
    <row r="1993" ht="15.75" customHeight="1">
      <c r="A1993" s="21" t="s">
        <v>770</v>
      </c>
      <c r="B1993" s="21">
        <v>1962.0</v>
      </c>
      <c r="C1993" s="21" t="s">
        <v>4766</v>
      </c>
      <c r="D1993" s="21">
        <v>25.0</v>
      </c>
      <c r="E1993" s="21">
        <v>0.0</v>
      </c>
      <c r="F1993" s="21">
        <v>28923.14</v>
      </c>
      <c r="G1993" s="21" t="s">
        <v>4771</v>
      </c>
      <c r="H1993" s="21" t="s">
        <v>4771</v>
      </c>
      <c r="I1993" s="21" t="s">
        <v>4774</v>
      </c>
    </row>
    <row r="1994" ht="15.75" customHeight="1">
      <c r="A1994" s="21" t="s">
        <v>768</v>
      </c>
      <c r="B1994" s="21">
        <v>1959.0</v>
      </c>
      <c r="C1994" s="21" t="s">
        <v>4775</v>
      </c>
      <c r="D1994" s="21">
        <v>5.0</v>
      </c>
      <c r="E1994" s="21">
        <v>0.0</v>
      </c>
      <c r="F1994" s="21">
        <v>28950.47</v>
      </c>
      <c r="G1994" s="21" t="s">
        <v>4771</v>
      </c>
      <c r="H1994" s="21" t="s">
        <v>4771</v>
      </c>
      <c r="I1994" s="21" t="s">
        <v>4774</v>
      </c>
    </row>
    <row r="1995" ht="15.75" customHeight="1">
      <c r="A1995" s="21" t="s">
        <v>766</v>
      </c>
      <c r="B1995" s="21">
        <v>2003.0</v>
      </c>
      <c r="C1995" s="21" t="s">
        <v>4773</v>
      </c>
      <c r="D1995" s="21">
        <v>1.0</v>
      </c>
      <c r="E1995" s="21">
        <v>0.0</v>
      </c>
      <c r="F1995" s="21">
        <v>28998.68</v>
      </c>
      <c r="G1995" s="21" t="s">
        <v>4771</v>
      </c>
      <c r="H1995" s="21" t="s">
        <v>4768</v>
      </c>
      <c r="I1995" s="21" t="s">
        <v>4778</v>
      </c>
    </row>
    <row r="1996" ht="15.75" customHeight="1">
      <c r="A1996" s="21" t="s">
        <v>764</v>
      </c>
      <c r="B1996" s="21">
        <v>1992.0</v>
      </c>
      <c r="C1996" s="21" t="s">
        <v>4766</v>
      </c>
      <c r="D1996" s="21">
        <v>7.0</v>
      </c>
      <c r="E1996" s="21">
        <v>0.0</v>
      </c>
      <c r="F1996" s="21">
        <v>29007.82</v>
      </c>
      <c r="G1996" s="21" t="s">
        <v>4771</v>
      </c>
      <c r="H1996" s="21" t="s">
        <v>4768</v>
      </c>
      <c r="I1996" s="21" t="s">
        <v>4778</v>
      </c>
    </row>
    <row r="1997" ht="15.75" customHeight="1">
      <c r="A1997" s="21" t="s">
        <v>762</v>
      </c>
      <c r="B1997" s="21">
        <v>1980.0</v>
      </c>
      <c r="C1997" s="21" t="s">
        <v>4766</v>
      </c>
      <c r="D1997" s="21">
        <v>14.0</v>
      </c>
      <c r="E1997" s="21">
        <v>2.0</v>
      </c>
      <c r="F1997" s="21">
        <v>29114.21</v>
      </c>
      <c r="G1997" s="21" t="s">
        <v>4771</v>
      </c>
      <c r="H1997" s="21" t="s">
        <v>4768</v>
      </c>
      <c r="I1997" s="21" t="s">
        <v>4778</v>
      </c>
    </row>
    <row r="1998" ht="15.75" customHeight="1">
      <c r="A1998" s="21" t="s">
        <v>760</v>
      </c>
      <c r="B1998" s="21">
        <v>1978.0</v>
      </c>
      <c r="C1998" s="21" t="s">
        <v>4770</v>
      </c>
      <c r="D1998" s="21">
        <v>29.0</v>
      </c>
      <c r="E1998" s="21">
        <v>2.0</v>
      </c>
      <c r="F1998" s="21">
        <v>29114.77</v>
      </c>
      <c r="G1998" s="21" t="s">
        <v>4771</v>
      </c>
      <c r="H1998" s="21" t="s">
        <v>4771</v>
      </c>
      <c r="I1998" s="21" t="s">
        <v>4778</v>
      </c>
    </row>
    <row r="1999" ht="15.75" customHeight="1">
      <c r="A1999" s="21" t="s">
        <v>758</v>
      </c>
      <c r="B1999" s="21">
        <v>1961.0</v>
      </c>
      <c r="C1999" s="21" t="s">
        <v>4775</v>
      </c>
      <c r="D1999" s="21">
        <v>24.0</v>
      </c>
      <c r="E1999" s="21">
        <v>0.0</v>
      </c>
      <c r="F1999" s="21">
        <v>29141.36</v>
      </c>
      <c r="G1999" s="21" t="s">
        <v>4771</v>
      </c>
      <c r="H1999" s="21" t="s">
        <v>4768</v>
      </c>
      <c r="I1999" s="21" t="s">
        <v>4774</v>
      </c>
    </row>
    <row r="2000" ht="15.75" customHeight="1">
      <c r="A2000" s="21" t="s">
        <v>756</v>
      </c>
      <c r="B2000" s="21">
        <v>1976.0</v>
      </c>
      <c r="C2000" s="21" t="s">
        <v>4770</v>
      </c>
      <c r="D2000" s="21">
        <v>8.0</v>
      </c>
      <c r="E2000" s="21">
        <v>2.0</v>
      </c>
      <c r="F2000" s="21">
        <v>29160.39</v>
      </c>
      <c r="G2000" s="21" t="s">
        <v>4771</v>
      </c>
      <c r="H2000" s="21" t="s">
        <v>4767</v>
      </c>
      <c r="I2000" s="21" t="s">
        <v>4778</v>
      </c>
    </row>
    <row r="2001" ht="15.75" customHeight="1">
      <c r="A2001" s="21" t="s">
        <v>754</v>
      </c>
      <c r="B2001" s="21">
        <v>1969.0</v>
      </c>
      <c r="C2001" s="21" t="s">
        <v>4766</v>
      </c>
      <c r="D2001" s="21">
        <v>9.0</v>
      </c>
      <c r="E2001" s="21">
        <v>2.0</v>
      </c>
      <c r="F2001" s="21">
        <v>29186.48</v>
      </c>
      <c r="G2001" s="21" t="s">
        <v>4771</v>
      </c>
      <c r="H2001" s="21" t="s">
        <v>4768</v>
      </c>
      <c r="I2001" s="21" t="s">
        <v>4784</v>
      </c>
    </row>
    <row r="2002" ht="15.75" customHeight="1">
      <c r="A2002" s="21" t="s">
        <v>752</v>
      </c>
      <c r="B2002" s="21">
        <v>1978.0</v>
      </c>
      <c r="C2002" s="21" t="s">
        <v>4766</v>
      </c>
      <c r="D2002" s="21">
        <v>21.0</v>
      </c>
      <c r="E2002" s="21">
        <v>2.0</v>
      </c>
      <c r="F2002" s="21">
        <v>29227.6</v>
      </c>
      <c r="G2002" s="21" t="s">
        <v>4771</v>
      </c>
      <c r="H2002" s="21" t="s">
        <v>4768</v>
      </c>
      <c r="I2002" s="21" t="s">
        <v>4774</v>
      </c>
    </row>
    <row r="2003" ht="15.75" customHeight="1">
      <c r="A2003" s="21" t="s">
        <v>750</v>
      </c>
      <c r="B2003" s="21">
        <v>1958.0</v>
      </c>
      <c r="C2003" s="21" t="s">
        <v>4772</v>
      </c>
      <c r="D2003" s="21">
        <v>5.0</v>
      </c>
      <c r="E2003" s="21">
        <v>0.0</v>
      </c>
      <c r="F2003" s="21">
        <v>29330.98</v>
      </c>
      <c r="G2003" s="21" t="s">
        <v>4771</v>
      </c>
      <c r="H2003" s="21" t="s">
        <v>4767</v>
      </c>
      <c r="I2003" s="21" t="s">
        <v>4774</v>
      </c>
    </row>
    <row r="2004" ht="15.75" customHeight="1">
      <c r="A2004" s="21" t="s">
        <v>748</v>
      </c>
      <c r="B2004" s="21">
        <v>1985.0</v>
      </c>
      <c r="C2004" s="21" t="s">
        <v>4770</v>
      </c>
      <c r="D2004" s="21">
        <v>7.0</v>
      </c>
      <c r="E2004" s="21">
        <v>3.0</v>
      </c>
      <c r="F2004" s="21">
        <v>29352.56</v>
      </c>
      <c r="G2004" s="21" t="s">
        <v>4771</v>
      </c>
      <c r="H2004" s="21" t="s">
        <v>4771</v>
      </c>
      <c r="I2004" s="21" t="s">
        <v>4778</v>
      </c>
    </row>
    <row r="2005" ht="15.75" customHeight="1">
      <c r="A2005" s="21" t="s">
        <v>746</v>
      </c>
      <c r="B2005" s="21">
        <v>1987.0</v>
      </c>
      <c r="C2005" s="21" t="s">
        <v>4766</v>
      </c>
      <c r="D2005" s="21">
        <v>16.0</v>
      </c>
      <c r="E2005" s="21">
        <v>3.0</v>
      </c>
      <c r="F2005" s="21">
        <v>29443.59</v>
      </c>
      <c r="G2005" s="21" t="s">
        <v>4771</v>
      </c>
      <c r="H2005" s="21" t="s">
        <v>4771</v>
      </c>
      <c r="I2005" s="21" t="s">
        <v>4778</v>
      </c>
    </row>
    <row r="2006" ht="15.75" customHeight="1">
      <c r="A2006" s="21" t="s">
        <v>744</v>
      </c>
      <c r="B2006" s="21">
        <v>1959.0</v>
      </c>
      <c r="C2006" s="21" t="s">
        <v>4777</v>
      </c>
      <c r="D2006" s="21">
        <v>20.0</v>
      </c>
      <c r="E2006" s="21">
        <v>0.0</v>
      </c>
      <c r="F2006" s="21">
        <v>29523.17</v>
      </c>
      <c r="G2006" s="21" t="s">
        <v>4771</v>
      </c>
      <c r="H2006" s="21" t="s">
        <v>4767</v>
      </c>
      <c r="I2006" s="21" t="s">
        <v>4784</v>
      </c>
    </row>
    <row r="2007" ht="15.75" customHeight="1">
      <c r="A2007" s="21" t="s">
        <v>742</v>
      </c>
      <c r="B2007" s="21">
        <v>1975.0</v>
      </c>
      <c r="C2007" s="21" t="s">
        <v>4770</v>
      </c>
      <c r="D2007" s="21">
        <v>3.0</v>
      </c>
      <c r="E2007" s="21">
        <v>1.0</v>
      </c>
      <c r="F2007" s="21">
        <v>29583.8</v>
      </c>
      <c r="G2007" s="21" t="s">
        <v>4771</v>
      </c>
      <c r="H2007" s="21" t="s">
        <v>4771</v>
      </c>
      <c r="I2007" s="21" t="s">
        <v>4778</v>
      </c>
    </row>
    <row r="2008" ht="15.75" customHeight="1">
      <c r="A2008" s="21" t="s">
        <v>740</v>
      </c>
      <c r="B2008" s="21">
        <v>1993.0</v>
      </c>
      <c r="C2008" s="21" t="s">
        <v>4766</v>
      </c>
      <c r="D2008" s="21">
        <v>27.0</v>
      </c>
      <c r="E2008" s="21">
        <v>0.0</v>
      </c>
      <c r="F2008" s="21">
        <v>29622.69</v>
      </c>
      <c r="G2008" s="21" t="s">
        <v>4771</v>
      </c>
      <c r="H2008" s="21" t="s">
        <v>4771</v>
      </c>
      <c r="I2008" s="21" t="s">
        <v>4778</v>
      </c>
    </row>
    <row r="2009" ht="15.75" customHeight="1">
      <c r="A2009" s="21" t="s">
        <v>738</v>
      </c>
      <c r="B2009" s="21">
        <v>1973.0</v>
      </c>
      <c r="C2009" s="21" t="s">
        <v>4776</v>
      </c>
      <c r="D2009" s="21">
        <v>23.0</v>
      </c>
      <c r="E2009" s="21">
        <v>0.0</v>
      </c>
      <c r="F2009" s="21">
        <v>29757.69</v>
      </c>
      <c r="G2009" s="21" t="s">
        <v>4771</v>
      </c>
      <c r="H2009" s="21" t="s">
        <v>4768</v>
      </c>
      <c r="I2009" s="21" t="s">
        <v>4778</v>
      </c>
    </row>
    <row r="2010" ht="15.75" customHeight="1">
      <c r="A2010" s="21" t="s">
        <v>736</v>
      </c>
      <c r="B2010" s="21">
        <v>1998.0</v>
      </c>
      <c r="C2010" s="21" t="s">
        <v>4772</v>
      </c>
      <c r="D2010" s="21">
        <v>20.0</v>
      </c>
      <c r="E2010" s="21">
        <v>0.0</v>
      </c>
      <c r="F2010" s="21">
        <v>29760.6</v>
      </c>
      <c r="G2010" s="21" t="s">
        <v>4771</v>
      </c>
      <c r="H2010" s="21" t="s">
        <v>4767</v>
      </c>
      <c r="I2010" s="21" t="s">
        <v>4778</v>
      </c>
    </row>
    <row r="2011" ht="15.75" customHeight="1">
      <c r="A2011" s="21" t="s">
        <v>734</v>
      </c>
      <c r="B2011" s="21">
        <v>1981.0</v>
      </c>
      <c r="C2011" s="21" t="s">
        <v>4776</v>
      </c>
      <c r="D2011" s="21">
        <v>13.0</v>
      </c>
      <c r="E2011" s="21">
        <v>1.0</v>
      </c>
      <c r="F2011" s="21">
        <v>29816.64</v>
      </c>
      <c r="G2011" s="21" t="s">
        <v>4771</v>
      </c>
      <c r="H2011" s="21" t="s">
        <v>4767</v>
      </c>
      <c r="I2011" s="21" t="s">
        <v>4778</v>
      </c>
    </row>
    <row r="2012" ht="15.75" customHeight="1">
      <c r="A2012" s="21" t="s">
        <v>732</v>
      </c>
      <c r="B2012" s="21">
        <v>1982.0</v>
      </c>
      <c r="C2012" s="21" t="s">
        <v>4777</v>
      </c>
      <c r="D2012" s="21">
        <v>29.0</v>
      </c>
      <c r="E2012" s="21">
        <v>3.0</v>
      </c>
      <c r="F2012" s="21">
        <v>29818.76</v>
      </c>
      <c r="G2012" s="21" t="s">
        <v>4771</v>
      </c>
      <c r="H2012" s="21" t="s">
        <v>4771</v>
      </c>
      <c r="I2012" s="21" t="s">
        <v>4774</v>
      </c>
    </row>
    <row r="2013" ht="15.75" customHeight="1">
      <c r="A2013" s="21" t="s">
        <v>730</v>
      </c>
      <c r="B2013" s="21">
        <v>1989.0</v>
      </c>
      <c r="C2013" s="21" t="s">
        <v>4775</v>
      </c>
      <c r="D2013" s="21">
        <v>30.0</v>
      </c>
      <c r="E2013" s="21">
        <v>3.0</v>
      </c>
      <c r="F2013" s="21">
        <v>29852.48</v>
      </c>
      <c r="G2013" s="21" t="s">
        <v>4771</v>
      </c>
      <c r="H2013" s="21" t="s">
        <v>4768</v>
      </c>
      <c r="I2013" s="21" t="s">
        <v>4778</v>
      </c>
    </row>
    <row r="2014" ht="15.75" customHeight="1">
      <c r="A2014" s="21" t="s">
        <v>728</v>
      </c>
      <c r="B2014" s="21">
        <v>1975.0</v>
      </c>
      <c r="C2014" s="21" t="s">
        <v>4776</v>
      </c>
      <c r="D2014" s="21">
        <v>19.0</v>
      </c>
      <c r="E2014" s="21">
        <v>1.0</v>
      </c>
      <c r="F2014" s="21">
        <v>29899.25</v>
      </c>
      <c r="G2014" s="21" t="s">
        <v>4771</v>
      </c>
      <c r="H2014" s="21" t="s">
        <v>4768</v>
      </c>
      <c r="I2014" s="21" t="s">
        <v>4778</v>
      </c>
    </row>
    <row r="2015" ht="15.75" customHeight="1">
      <c r="A2015" s="21" t="s">
        <v>726</v>
      </c>
      <c r="B2015" s="21">
        <v>1988.0</v>
      </c>
      <c r="C2015" s="21" t="s">
        <v>4775</v>
      </c>
      <c r="D2015" s="21">
        <v>30.0</v>
      </c>
      <c r="E2015" s="21">
        <v>3.0</v>
      </c>
      <c r="F2015" s="21">
        <v>29929.56</v>
      </c>
      <c r="G2015" s="21" t="s">
        <v>4771</v>
      </c>
      <c r="H2015" s="21" t="s">
        <v>4771</v>
      </c>
      <c r="I2015" s="21" t="s">
        <v>4778</v>
      </c>
    </row>
    <row r="2016" ht="15.75" customHeight="1">
      <c r="A2016" s="21" t="s">
        <v>724</v>
      </c>
      <c r="B2016" s="21">
        <v>1976.0</v>
      </c>
      <c r="C2016" s="21" t="s">
        <v>4772</v>
      </c>
      <c r="D2016" s="21">
        <v>12.0</v>
      </c>
      <c r="E2016" s="21">
        <v>2.0</v>
      </c>
      <c r="F2016" s="21">
        <v>29933.75</v>
      </c>
      <c r="G2016" s="21" t="s">
        <v>4771</v>
      </c>
      <c r="H2016" s="21" t="s">
        <v>4771</v>
      </c>
      <c r="I2016" s="21" t="s">
        <v>4778</v>
      </c>
    </row>
    <row r="2017" ht="15.75" customHeight="1">
      <c r="A2017" s="21" t="s">
        <v>722</v>
      </c>
      <c r="B2017" s="21">
        <v>1991.0</v>
      </c>
      <c r="C2017" s="21" t="s">
        <v>4777</v>
      </c>
      <c r="D2017" s="21">
        <v>5.0</v>
      </c>
      <c r="E2017" s="21">
        <v>3.0</v>
      </c>
      <c r="F2017" s="21">
        <v>29969.67</v>
      </c>
      <c r="G2017" s="21" t="s">
        <v>4771</v>
      </c>
      <c r="H2017" s="21" t="s">
        <v>4771</v>
      </c>
      <c r="I2017" s="21" t="s">
        <v>4778</v>
      </c>
    </row>
    <row r="2018" ht="15.75" customHeight="1">
      <c r="A2018" s="21" t="s">
        <v>720</v>
      </c>
      <c r="B2018" s="21">
        <v>1981.0</v>
      </c>
      <c r="C2018" s="21" t="s">
        <v>4776</v>
      </c>
      <c r="D2018" s="21">
        <v>4.0</v>
      </c>
      <c r="E2018" s="21">
        <v>1.0</v>
      </c>
      <c r="F2018" s="21">
        <v>30026.87</v>
      </c>
      <c r="G2018" s="21" t="s">
        <v>4767</v>
      </c>
      <c r="H2018" s="21" t="s">
        <v>4768</v>
      </c>
      <c r="I2018" s="21" t="s">
        <v>4774</v>
      </c>
    </row>
    <row r="2019" ht="15.75" customHeight="1">
      <c r="A2019" s="21" t="s">
        <v>718</v>
      </c>
      <c r="B2019" s="21">
        <v>1967.0</v>
      </c>
      <c r="C2019" s="21" t="s">
        <v>4772</v>
      </c>
      <c r="D2019" s="21">
        <v>16.0</v>
      </c>
      <c r="E2019" s="21">
        <v>3.0</v>
      </c>
      <c r="F2019" s="21">
        <v>30063.58</v>
      </c>
      <c r="G2019" s="21" t="s">
        <v>4771</v>
      </c>
      <c r="H2019" s="21" t="s">
        <v>4771</v>
      </c>
      <c r="I2019" s="21" t="s">
        <v>4774</v>
      </c>
    </row>
    <row r="2020" ht="15.75" customHeight="1">
      <c r="A2020" s="21" t="s">
        <v>716</v>
      </c>
      <c r="B2020" s="21">
        <v>1979.0</v>
      </c>
      <c r="C2020" s="21" t="s">
        <v>4773</v>
      </c>
      <c r="D2020" s="21">
        <v>2.0</v>
      </c>
      <c r="E2020" s="21">
        <v>2.0</v>
      </c>
      <c r="F2020" s="21">
        <v>30095.97</v>
      </c>
      <c r="G2020" s="21" t="s">
        <v>4767</v>
      </c>
      <c r="H2020" s="21" t="s">
        <v>4768</v>
      </c>
      <c r="I2020" s="21" t="s">
        <v>4778</v>
      </c>
    </row>
    <row r="2021" ht="15.75" customHeight="1">
      <c r="A2021" s="21" t="s">
        <v>714</v>
      </c>
      <c r="B2021" s="21">
        <v>1971.0</v>
      </c>
      <c r="C2021" s="21" t="s">
        <v>4775</v>
      </c>
      <c r="D2021" s="21">
        <v>25.0</v>
      </c>
      <c r="E2021" s="21">
        <v>0.0</v>
      </c>
      <c r="F2021" s="21">
        <v>30134.75</v>
      </c>
      <c r="G2021" s="21" t="s">
        <v>4767</v>
      </c>
      <c r="H2021" s="21" t="s">
        <v>4768</v>
      </c>
      <c r="I2021" s="21" t="s">
        <v>4778</v>
      </c>
    </row>
    <row r="2022" ht="15.75" customHeight="1">
      <c r="A2022" s="21" t="s">
        <v>712</v>
      </c>
      <c r="B2022" s="21">
        <v>1958.0</v>
      </c>
      <c r="C2022" s="21" t="s">
        <v>4776</v>
      </c>
      <c r="D2022" s="21">
        <v>11.0</v>
      </c>
      <c r="E2022" s="21">
        <v>1.0</v>
      </c>
      <c r="F2022" s="21">
        <v>30166.62</v>
      </c>
      <c r="G2022" s="21" t="s">
        <v>4771</v>
      </c>
      <c r="H2022" s="21" t="s">
        <v>4768</v>
      </c>
      <c r="I2022" s="21" t="s">
        <v>4774</v>
      </c>
    </row>
    <row r="2023" ht="15.75" customHeight="1">
      <c r="A2023" s="21" t="s">
        <v>710</v>
      </c>
      <c r="B2023" s="21">
        <v>1963.0</v>
      </c>
      <c r="C2023" s="21" t="s">
        <v>4773</v>
      </c>
      <c r="D2023" s="21">
        <v>13.0</v>
      </c>
      <c r="E2023" s="21">
        <v>3.0</v>
      </c>
      <c r="F2023" s="21">
        <v>30184.94</v>
      </c>
      <c r="G2023" s="21" t="s">
        <v>4771</v>
      </c>
      <c r="H2023" s="21" t="s">
        <v>4771</v>
      </c>
      <c r="I2023" s="21" t="s">
        <v>4786</v>
      </c>
    </row>
    <row r="2024" ht="15.75" customHeight="1">
      <c r="A2024" s="21" t="s">
        <v>708</v>
      </c>
      <c r="B2024" s="21">
        <v>1962.0</v>
      </c>
      <c r="C2024" s="21" t="s">
        <v>4773</v>
      </c>
      <c r="D2024" s="21">
        <v>15.0</v>
      </c>
      <c r="E2024" s="21">
        <v>0.0</v>
      </c>
      <c r="F2024" s="21">
        <v>30260.0</v>
      </c>
      <c r="G2024" s="21" t="s">
        <v>4771</v>
      </c>
      <c r="H2024" s="21" t="s">
        <v>4771</v>
      </c>
      <c r="I2024" s="21" t="s">
        <v>4786</v>
      </c>
    </row>
    <row r="2025" ht="15.75" customHeight="1">
      <c r="A2025" s="21" t="s">
        <v>706</v>
      </c>
      <c r="B2025" s="21">
        <v>1972.0</v>
      </c>
      <c r="C2025" s="21" t="s">
        <v>4766</v>
      </c>
      <c r="D2025" s="21">
        <v>24.0</v>
      </c>
      <c r="E2025" s="21">
        <v>2.0</v>
      </c>
      <c r="F2025" s="21">
        <v>30284.64</v>
      </c>
      <c r="G2025" s="21" t="s">
        <v>4771</v>
      </c>
      <c r="H2025" s="21" t="s">
        <v>4771</v>
      </c>
      <c r="I2025" s="21" t="s">
        <v>4774</v>
      </c>
    </row>
    <row r="2026" ht="15.75" customHeight="1">
      <c r="A2026" s="21" t="s">
        <v>704</v>
      </c>
      <c r="B2026" s="21">
        <v>2004.0</v>
      </c>
      <c r="C2026" s="21" t="s">
        <v>4772</v>
      </c>
      <c r="D2026" s="21">
        <v>1.0</v>
      </c>
      <c r="E2026" s="21">
        <v>0.0</v>
      </c>
      <c r="F2026" s="21">
        <v>30328.27</v>
      </c>
      <c r="G2026" s="21" t="s">
        <v>4767</v>
      </c>
      <c r="H2026" s="21" t="s">
        <v>4767</v>
      </c>
      <c r="I2026" s="21" t="s">
        <v>4778</v>
      </c>
    </row>
    <row r="2027" ht="15.75" customHeight="1">
      <c r="A2027" s="21" t="s">
        <v>702</v>
      </c>
      <c r="B2027" s="21">
        <v>1969.0</v>
      </c>
      <c r="C2027" s="21" t="s">
        <v>4766</v>
      </c>
      <c r="D2027" s="21">
        <v>30.0</v>
      </c>
      <c r="E2027" s="21">
        <v>0.0</v>
      </c>
      <c r="F2027" s="21">
        <v>30366.93</v>
      </c>
      <c r="G2027" s="21" t="s">
        <v>4767</v>
      </c>
      <c r="H2027" s="21" t="s">
        <v>4767</v>
      </c>
      <c r="I2027" s="21" t="s">
        <v>4778</v>
      </c>
    </row>
    <row r="2028" ht="15.75" customHeight="1">
      <c r="A2028" s="21" t="s">
        <v>700</v>
      </c>
      <c r="B2028" s="21">
        <v>1976.0</v>
      </c>
      <c r="C2028" s="21" t="s">
        <v>4773</v>
      </c>
      <c r="D2028" s="21">
        <v>3.0</v>
      </c>
      <c r="E2028" s="21">
        <v>2.0</v>
      </c>
      <c r="F2028" s="21">
        <v>30409.53</v>
      </c>
      <c r="G2028" s="21" t="s">
        <v>4767</v>
      </c>
      <c r="H2028" s="21" t="s">
        <v>4768</v>
      </c>
      <c r="I2028" s="21" t="s">
        <v>4774</v>
      </c>
    </row>
    <row r="2029" ht="15.75" customHeight="1">
      <c r="A2029" s="21" t="s">
        <v>698</v>
      </c>
      <c r="B2029" s="21">
        <v>1998.0</v>
      </c>
      <c r="C2029" s="21" t="s">
        <v>4777</v>
      </c>
      <c r="D2029" s="21">
        <v>28.0</v>
      </c>
      <c r="E2029" s="21">
        <v>0.0</v>
      </c>
      <c r="F2029" s="21">
        <v>30422.03</v>
      </c>
      <c r="G2029" s="21" t="s">
        <v>4767</v>
      </c>
      <c r="H2029" s="21" t="s">
        <v>4768</v>
      </c>
      <c r="I2029" s="21" t="s">
        <v>4778</v>
      </c>
    </row>
    <row r="2030" ht="15.75" customHeight="1">
      <c r="A2030" s="21" t="s">
        <v>696</v>
      </c>
      <c r="B2030" s="21">
        <v>1983.0</v>
      </c>
      <c r="C2030" s="21" t="s">
        <v>4773</v>
      </c>
      <c r="D2030" s="21">
        <v>3.0</v>
      </c>
      <c r="E2030" s="21">
        <v>3.0</v>
      </c>
      <c r="F2030" s="21">
        <v>30457.37</v>
      </c>
      <c r="G2030" s="21" t="s">
        <v>4767</v>
      </c>
      <c r="H2030" s="21" t="s">
        <v>4771</v>
      </c>
      <c r="I2030" s="21" t="s">
        <v>4774</v>
      </c>
    </row>
    <row r="2031" ht="15.75" customHeight="1">
      <c r="A2031" s="21" t="s">
        <v>694</v>
      </c>
      <c r="B2031" s="21">
        <v>1986.0</v>
      </c>
      <c r="C2031" s="21" t="s">
        <v>4776</v>
      </c>
      <c r="D2031" s="21">
        <v>10.0</v>
      </c>
      <c r="E2031" s="21">
        <v>3.0</v>
      </c>
      <c r="F2031" s="21">
        <v>30530.5</v>
      </c>
      <c r="G2031" s="21" t="s">
        <v>4767</v>
      </c>
      <c r="H2031" s="21" t="s">
        <v>4771</v>
      </c>
      <c r="I2031" s="21" t="s">
        <v>4778</v>
      </c>
    </row>
    <row r="2032" ht="15.75" customHeight="1">
      <c r="A2032" s="21" t="s">
        <v>692</v>
      </c>
      <c r="B2032" s="21">
        <v>1970.0</v>
      </c>
      <c r="C2032" s="21" t="s">
        <v>4770</v>
      </c>
      <c r="D2032" s="21">
        <v>11.0</v>
      </c>
      <c r="E2032" s="21">
        <v>0.0</v>
      </c>
      <c r="F2032" s="21">
        <v>30625.65</v>
      </c>
      <c r="G2032" s="21" t="s">
        <v>4767</v>
      </c>
      <c r="H2032" s="21" t="s">
        <v>4768</v>
      </c>
      <c r="I2032" s="21" t="s">
        <v>4778</v>
      </c>
    </row>
    <row r="2033" ht="15.75" customHeight="1">
      <c r="A2033" s="21" t="s">
        <v>690</v>
      </c>
      <c r="B2033" s="21">
        <v>1999.0</v>
      </c>
      <c r="C2033" s="21" t="s">
        <v>4773</v>
      </c>
      <c r="D2033" s="21">
        <v>21.0</v>
      </c>
      <c r="E2033" s="21">
        <v>0.0</v>
      </c>
      <c r="F2033" s="21">
        <v>30697.71</v>
      </c>
      <c r="G2033" s="21" t="s">
        <v>4771</v>
      </c>
      <c r="H2033" s="21" t="s">
        <v>4767</v>
      </c>
      <c r="I2033" s="21" t="s">
        <v>4778</v>
      </c>
    </row>
    <row r="2034" ht="15.75" customHeight="1">
      <c r="A2034" s="21" t="s">
        <v>688</v>
      </c>
      <c r="B2034" s="21">
        <v>1983.0</v>
      </c>
      <c r="C2034" s="21" t="s">
        <v>4775</v>
      </c>
      <c r="D2034" s="21">
        <v>21.0</v>
      </c>
      <c r="E2034" s="21">
        <v>3.0</v>
      </c>
      <c r="F2034" s="21">
        <v>30724.44</v>
      </c>
      <c r="G2034" s="21" t="s">
        <v>4767</v>
      </c>
      <c r="H2034" s="21" t="s">
        <v>4768</v>
      </c>
      <c r="I2034" s="21" t="s">
        <v>4778</v>
      </c>
    </row>
    <row r="2035" ht="15.75" customHeight="1">
      <c r="A2035" s="21" t="s">
        <v>686</v>
      </c>
      <c r="B2035" s="21">
        <v>1988.0</v>
      </c>
      <c r="C2035" s="21" t="s">
        <v>4773</v>
      </c>
      <c r="D2035" s="21">
        <v>5.0</v>
      </c>
      <c r="E2035" s="21">
        <v>3.0</v>
      </c>
      <c r="F2035" s="21">
        <v>30763.01</v>
      </c>
      <c r="G2035" s="21" t="s">
        <v>4767</v>
      </c>
      <c r="H2035" s="21" t="s">
        <v>4771</v>
      </c>
      <c r="I2035" s="21" t="s">
        <v>4778</v>
      </c>
    </row>
    <row r="2036" ht="15.75" customHeight="1">
      <c r="A2036" s="21" t="s">
        <v>684</v>
      </c>
      <c r="B2036" s="21">
        <v>1961.0</v>
      </c>
      <c r="C2036" s="21" t="s">
        <v>4773</v>
      </c>
      <c r="D2036" s="21">
        <v>9.0</v>
      </c>
      <c r="E2036" s="21">
        <v>3.0</v>
      </c>
      <c r="F2036" s="21">
        <v>30942.19</v>
      </c>
      <c r="G2036" s="21" t="s">
        <v>4767</v>
      </c>
      <c r="H2036" s="21" t="s">
        <v>4767</v>
      </c>
      <c r="I2036" s="21" t="s">
        <v>4769</v>
      </c>
    </row>
    <row r="2037" ht="15.75" customHeight="1">
      <c r="A2037" s="21" t="s">
        <v>682</v>
      </c>
      <c r="B2037" s="21">
        <v>2004.0</v>
      </c>
      <c r="C2037" s="21" t="s">
        <v>4770</v>
      </c>
      <c r="D2037" s="21">
        <v>9.0</v>
      </c>
      <c r="E2037" s="21">
        <v>0.0</v>
      </c>
      <c r="F2037" s="21">
        <v>31196.61</v>
      </c>
      <c r="G2037" s="21" t="s">
        <v>4767</v>
      </c>
      <c r="H2037" s="21" t="s">
        <v>4771</v>
      </c>
      <c r="I2037" s="21" t="s">
        <v>4778</v>
      </c>
    </row>
    <row r="2038" ht="15.75" customHeight="1">
      <c r="A2038" s="21" t="s">
        <v>680</v>
      </c>
      <c r="B2038" s="21">
        <v>2000.0</v>
      </c>
      <c r="C2038" s="21" t="s">
        <v>4766</v>
      </c>
      <c r="D2038" s="21">
        <v>22.0</v>
      </c>
      <c r="E2038" s="21">
        <v>0.0</v>
      </c>
      <c r="F2038" s="21">
        <v>31234.56</v>
      </c>
      <c r="G2038" s="21" t="s">
        <v>4771</v>
      </c>
      <c r="H2038" s="21" t="s">
        <v>4771</v>
      </c>
      <c r="I2038" s="21" t="s">
        <v>4778</v>
      </c>
    </row>
    <row r="2039" ht="15.75" customHeight="1">
      <c r="A2039" s="21" t="s">
        <v>678</v>
      </c>
      <c r="B2039" s="21">
        <v>1968.0</v>
      </c>
      <c r="C2039" s="21" t="s">
        <v>4766</v>
      </c>
      <c r="D2039" s="21">
        <v>9.0</v>
      </c>
      <c r="E2039" s="21">
        <v>0.0</v>
      </c>
      <c r="F2039" s="21">
        <v>31322.53</v>
      </c>
      <c r="G2039" s="21" t="s">
        <v>4767</v>
      </c>
      <c r="H2039" s="21" t="s">
        <v>4771</v>
      </c>
      <c r="I2039" s="21" t="s">
        <v>4778</v>
      </c>
    </row>
    <row r="2040" ht="15.75" customHeight="1">
      <c r="A2040" s="21" t="s">
        <v>676</v>
      </c>
      <c r="B2040" s="21">
        <v>1995.0</v>
      </c>
      <c r="C2040" s="21" t="s">
        <v>4773</v>
      </c>
      <c r="D2040" s="21">
        <v>27.0</v>
      </c>
      <c r="E2040" s="21">
        <v>0.0</v>
      </c>
      <c r="F2040" s="21">
        <v>31328.27</v>
      </c>
      <c r="G2040" s="21" t="s">
        <v>4767</v>
      </c>
      <c r="H2040" s="21" t="s">
        <v>4767</v>
      </c>
      <c r="I2040" s="21" t="s">
        <v>4778</v>
      </c>
    </row>
    <row r="2041" ht="15.75" customHeight="1">
      <c r="A2041" s="21" t="s">
        <v>674</v>
      </c>
      <c r="B2041" s="21">
        <v>1974.0</v>
      </c>
      <c r="C2041" s="21" t="s">
        <v>4777</v>
      </c>
      <c r="D2041" s="21">
        <v>8.0</v>
      </c>
      <c r="E2041" s="21">
        <v>0.0</v>
      </c>
      <c r="F2041" s="21">
        <v>31368.81</v>
      </c>
      <c r="G2041" s="21" t="s">
        <v>4767</v>
      </c>
      <c r="H2041" s="21" t="s">
        <v>4768</v>
      </c>
      <c r="I2041" s="21" t="s">
        <v>4778</v>
      </c>
    </row>
    <row r="2042" ht="15.75" customHeight="1">
      <c r="A2042" s="21" t="s">
        <v>672</v>
      </c>
      <c r="B2042" s="21">
        <v>1975.0</v>
      </c>
      <c r="C2042" s="21" t="s">
        <v>4777</v>
      </c>
      <c r="D2042" s="21">
        <v>29.0</v>
      </c>
      <c r="E2042" s="21">
        <v>1.0</v>
      </c>
      <c r="F2042" s="21">
        <v>31591.82</v>
      </c>
      <c r="G2042" s="21" t="s">
        <v>4767</v>
      </c>
      <c r="H2042" s="21" t="s">
        <v>4771</v>
      </c>
      <c r="I2042" s="21" t="s">
        <v>4778</v>
      </c>
    </row>
    <row r="2043" ht="15.75" customHeight="1">
      <c r="A2043" s="21" t="s">
        <v>670</v>
      </c>
      <c r="B2043" s="21">
        <v>1960.0</v>
      </c>
      <c r="C2043" s="21" t="s">
        <v>4775</v>
      </c>
      <c r="D2043" s="21">
        <v>13.0</v>
      </c>
      <c r="E2043" s="21">
        <v>1.0</v>
      </c>
      <c r="F2043" s="21">
        <v>31620.0</v>
      </c>
      <c r="G2043" s="21" t="s">
        <v>4767</v>
      </c>
      <c r="H2043" s="21" t="s">
        <v>4771</v>
      </c>
      <c r="I2043" s="21" t="s">
        <v>4784</v>
      </c>
    </row>
    <row r="2044" ht="15.75" customHeight="1">
      <c r="A2044" s="21" t="s">
        <v>668</v>
      </c>
      <c r="B2044" s="21">
        <v>1977.0</v>
      </c>
      <c r="C2044" s="21" t="s">
        <v>4777</v>
      </c>
      <c r="D2044" s="21">
        <v>14.0</v>
      </c>
      <c r="E2044" s="21">
        <v>2.0</v>
      </c>
      <c r="F2044" s="21">
        <v>31736.7</v>
      </c>
      <c r="G2044" s="21" t="s">
        <v>4767</v>
      </c>
      <c r="H2044" s="21" t="s">
        <v>4767</v>
      </c>
      <c r="I2044" s="21" t="s">
        <v>4774</v>
      </c>
    </row>
    <row r="2045" ht="15.75" customHeight="1">
      <c r="A2045" s="21" t="s">
        <v>666</v>
      </c>
      <c r="B2045" s="21">
        <v>1984.0</v>
      </c>
      <c r="C2045" s="21" t="s">
        <v>4773</v>
      </c>
      <c r="D2045" s="21">
        <v>10.0</v>
      </c>
      <c r="E2045" s="21">
        <v>3.0</v>
      </c>
      <c r="F2045" s="21">
        <v>31743.92</v>
      </c>
      <c r="G2045" s="21" t="s">
        <v>4767</v>
      </c>
      <c r="H2045" s="21" t="s">
        <v>4771</v>
      </c>
      <c r="I2045" s="21" t="s">
        <v>4778</v>
      </c>
    </row>
    <row r="2046" ht="15.75" customHeight="1">
      <c r="A2046" s="21" t="s">
        <v>664</v>
      </c>
      <c r="B2046" s="21">
        <v>1975.0</v>
      </c>
      <c r="C2046" s="21" t="s">
        <v>4773</v>
      </c>
      <c r="D2046" s="21">
        <v>25.0</v>
      </c>
      <c r="E2046" s="21">
        <v>1.0</v>
      </c>
      <c r="F2046" s="21">
        <v>31897.1</v>
      </c>
      <c r="G2046" s="21" t="s">
        <v>4767</v>
      </c>
      <c r="H2046" s="21" t="s">
        <v>4768</v>
      </c>
      <c r="I2046" s="21" t="s">
        <v>4778</v>
      </c>
    </row>
    <row r="2047" ht="15.75" customHeight="1">
      <c r="A2047" s="21" t="s">
        <v>662</v>
      </c>
      <c r="B2047" s="21">
        <v>1972.0</v>
      </c>
      <c r="C2047" s="21" t="s">
        <v>4773</v>
      </c>
      <c r="D2047" s="21">
        <v>21.0</v>
      </c>
      <c r="E2047" s="21">
        <v>0.0</v>
      </c>
      <c r="F2047" s="21">
        <v>31980.89</v>
      </c>
      <c r="G2047" s="21" t="s">
        <v>4767</v>
      </c>
      <c r="H2047" s="21" t="s">
        <v>4771</v>
      </c>
      <c r="I2047" s="21" t="s">
        <v>4778</v>
      </c>
    </row>
    <row r="2048" ht="15.75" customHeight="1">
      <c r="A2048" s="21" t="s">
        <v>660</v>
      </c>
      <c r="B2048" s="21">
        <v>1993.0</v>
      </c>
      <c r="C2048" s="21" t="s">
        <v>4773</v>
      </c>
      <c r="D2048" s="21">
        <v>13.0</v>
      </c>
      <c r="E2048" s="21">
        <v>0.0</v>
      </c>
      <c r="F2048" s="21">
        <v>32086.21</v>
      </c>
      <c r="G2048" s="21" t="s">
        <v>4771</v>
      </c>
      <c r="H2048" s="21" t="s">
        <v>4768</v>
      </c>
      <c r="I2048" s="21" t="s">
        <v>4778</v>
      </c>
    </row>
    <row r="2049" ht="15.75" customHeight="1">
      <c r="A2049" s="21" t="s">
        <v>658</v>
      </c>
      <c r="B2049" s="21">
        <v>1978.0</v>
      </c>
      <c r="C2049" s="21" t="s">
        <v>4770</v>
      </c>
      <c r="D2049" s="21">
        <v>10.0</v>
      </c>
      <c r="E2049" s="21">
        <v>2.0</v>
      </c>
      <c r="F2049" s="21">
        <v>32108.66</v>
      </c>
      <c r="G2049" s="21" t="s">
        <v>4771</v>
      </c>
      <c r="H2049" s="21" t="s">
        <v>4768</v>
      </c>
      <c r="I2049" s="21" t="s">
        <v>4788</v>
      </c>
    </row>
    <row r="2050" ht="15.75" customHeight="1">
      <c r="A2050" s="21" t="s">
        <v>656</v>
      </c>
      <c r="B2050" s="21">
        <v>1969.0</v>
      </c>
      <c r="C2050" s="21" t="s">
        <v>4773</v>
      </c>
      <c r="D2050" s="21">
        <v>11.0</v>
      </c>
      <c r="E2050" s="21">
        <v>0.0</v>
      </c>
      <c r="F2050" s="21">
        <v>32192.76</v>
      </c>
      <c r="G2050" s="21" t="s">
        <v>4771</v>
      </c>
      <c r="H2050" s="21" t="s">
        <v>4767</v>
      </c>
      <c r="I2050" s="21" t="s">
        <v>4778</v>
      </c>
    </row>
    <row r="2051" ht="15.75" customHeight="1">
      <c r="A2051" s="21" t="s">
        <v>654</v>
      </c>
      <c r="B2051" s="21">
        <v>1994.0</v>
      </c>
      <c r="C2051" s="21" t="s">
        <v>4773</v>
      </c>
      <c r="D2051" s="21">
        <v>8.0</v>
      </c>
      <c r="E2051" s="21">
        <v>0.0</v>
      </c>
      <c r="F2051" s="21">
        <v>32222.81</v>
      </c>
      <c r="G2051" s="21" t="s">
        <v>4767</v>
      </c>
      <c r="H2051" s="21" t="s">
        <v>4771</v>
      </c>
      <c r="I2051" s="21" t="s">
        <v>4778</v>
      </c>
    </row>
    <row r="2052" ht="15.75" customHeight="1">
      <c r="A2052" s="21" t="s">
        <v>652</v>
      </c>
      <c r="B2052" s="21">
        <v>1975.0</v>
      </c>
      <c r="C2052" s="21" t="s">
        <v>4775</v>
      </c>
      <c r="D2052" s="21">
        <v>17.0</v>
      </c>
      <c r="E2052" s="21">
        <v>1.0</v>
      </c>
      <c r="F2052" s="21">
        <v>32259.96</v>
      </c>
      <c r="G2052" s="21" t="s">
        <v>4767</v>
      </c>
      <c r="H2052" s="21" t="s">
        <v>4768</v>
      </c>
      <c r="I2052" s="21" t="s">
        <v>4774</v>
      </c>
    </row>
    <row r="2053" ht="15.75" customHeight="1">
      <c r="A2053" s="21" t="s">
        <v>650</v>
      </c>
      <c r="B2053" s="21">
        <v>1986.0</v>
      </c>
      <c r="C2053" s="21" t="s">
        <v>4775</v>
      </c>
      <c r="D2053" s="21">
        <v>2.0</v>
      </c>
      <c r="E2053" s="21">
        <v>3.0</v>
      </c>
      <c r="F2053" s="21">
        <v>32288.49</v>
      </c>
      <c r="G2053" s="21" t="s">
        <v>4767</v>
      </c>
      <c r="H2053" s="21" t="s">
        <v>4767</v>
      </c>
      <c r="I2053" s="21" t="s">
        <v>4778</v>
      </c>
    </row>
    <row r="2054" ht="15.75" customHeight="1">
      <c r="A2054" s="21" t="s">
        <v>648</v>
      </c>
      <c r="B2054" s="21">
        <v>1972.0</v>
      </c>
      <c r="C2054" s="21" t="s">
        <v>4777</v>
      </c>
      <c r="D2054" s="21">
        <v>19.0</v>
      </c>
      <c r="E2054" s="21">
        <v>0.0</v>
      </c>
      <c r="F2054" s="21">
        <v>32428.63</v>
      </c>
      <c r="G2054" s="21" t="s">
        <v>4767</v>
      </c>
      <c r="H2054" s="21" t="s">
        <v>4767</v>
      </c>
      <c r="I2054" s="21" t="s">
        <v>4778</v>
      </c>
    </row>
    <row r="2055" ht="15.75" customHeight="1">
      <c r="A2055" s="21" t="s">
        <v>646</v>
      </c>
      <c r="B2055" s="21">
        <v>1976.0</v>
      </c>
      <c r="C2055" s="21" t="s">
        <v>4776</v>
      </c>
      <c r="D2055" s="21">
        <v>9.0</v>
      </c>
      <c r="E2055" s="21">
        <v>2.0</v>
      </c>
      <c r="F2055" s="21">
        <v>32430.22</v>
      </c>
      <c r="G2055" s="21" t="s">
        <v>4767</v>
      </c>
      <c r="H2055" s="21" t="s">
        <v>4768</v>
      </c>
      <c r="I2055" s="21" t="s">
        <v>4778</v>
      </c>
    </row>
    <row r="2056" ht="15.75" customHeight="1">
      <c r="A2056" s="21" t="s">
        <v>644</v>
      </c>
      <c r="B2056" s="21">
        <v>1981.0</v>
      </c>
      <c r="C2056" s="21" t="s">
        <v>4773</v>
      </c>
      <c r="D2056" s="21">
        <v>27.0</v>
      </c>
      <c r="E2056" s="21">
        <v>1.0</v>
      </c>
      <c r="F2056" s="21">
        <v>32462.35</v>
      </c>
      <c r="G2056" s="21" t="s">
        <v>4767</v>
      </c>
      <c r="H2056" s="21" t="s">
        <v>4767</v>
      </c>
      <c r="I2056" s="21" t="s">
        <v>4778</v>
      </c>
    </row>
    <row r="2057" ht="15.75" customHeight="1">
      <c r="A2057" s="21" t="s">
        <v>642</v>
      </c>
      <c r="B2057" s="21">
        <v>1976.0</v>
      </c>
      <c r="C2057" s="21" t="s">
        <v>4773</v>
      </c>
      <c r="D2057" s="21">
        <v>19.0</v>
      </c>
      <c r="E2057" s="21">
        <v>2.0</v>
      </c>
      <c r="F2057" s="21">
        <v>32485.46</v>
      </c>
      <c r="G2057" s="21" t="s">
        <v>4767</v>
      </c>
      <c r="H2057" s="21" t="s">
        <v>4771</v>
      </c>
      <c r="I2057" s="21" t="s">
        <v>4778</v>
      </c>
    </row>
    <row r="2058" ht="15.75" customHeight="1">
      <c r="A2058" s="21" t="s">
        <v>640</v>
      </c>
      <c r="B2058" s="21">
        <v>2003.0</v>
      </c>
      <c r="C2058" s="21" t="s">
        <v>4777</v>
      </c>
      <c r="D2058" s="21">
        <v>8.0</v>
      </c>
      <c r="E2058" s="21">
        <v>0.0</v>
      </c>
      <c r="F2058" s="21">
        <v>32548.34</v>
      </c>
      <c r="G2058" s="21" t="s">
        <v>4771</v>
      </c>
      <c r="H2058" s="21" t="s">
        <v>4767</v>
      </c>
      <c r="I2058" s="21" t="s">
        <v>4769</v>
      </c>
    </row>
    <row r="2059" ht="15.75" customHeight="1">
      <c r="A2059" s="21" t="s">
        <v>638</v>
      </c>
      <c r="B2059" s="21">
        <v>1990.0</v>
      </c>
      <c r="C2059" s="21" t="s">
        <v>4766</v>
      </c>
      <c r="D2059" s="21">
        <v>13.0</v>
      </c>
      <c r="E2059" s="21">
        <v>3.0</v>
      </c>
      <c r="F2059" s="21">
        <v>32672.11</v>
      </c>
      <c r="G2059" s="21" t="s">
        <v>4771</v>
      </c>
      <c r="H2059" s="21" t="s">
        <v>4771</v>
      </c>
      <c r="I2059" s="21" t="s">
        <v>4778</v>
      </c>
    </row>
    <row r="2060" ht="15.75" customHeight="1">
      <c r="A2060" s="21" t="s">
        <v>636</v>
      </c>
      <c r="B2060" s="21">
        <v>1968.0</v>
      </c>
      <c r="C2060" s="21" t="s">
        <v>4770</v>
      </c>
      <c r="D2060" s="21">
        <v>1.0</v>
      </c>
      <c r="E2060" s="21">
        <v>0.0</v>
      </c>
      <c r="F2060" s="21">
        <v>32686.08</v>
      </c>
      <c r="G2060" s="21" t="s">
        <v>4767</v>
      </c>
      <c r="H2060" s="21" t="s">
        <v>4768</v>
      </c>
      <c r="I2060" s="21" t="s">
        <v>4778</v>
      </c>
    </row>
    <row r="2061" ht="15.75" customHeight="1">
      <c r="A2061" s="21" t="s">
        <v>634</v>
      </c>
      <c r="B2061" s="21">
        <v>1990.0</v>
      </c>
      <c r="C2061" s="21" t="s">
        <v>4773</v>
      </c>
      <c r="D2061" s="21">
        <v>30.0</v>
      </c>
      <c r="E2061" s="21">
        <v>3.0</v>
      </c>
      <c r="F2061" s="21">
        <v>32716.2</v>
      </c>
      <c r="G2061" s="21" t="s">
        <v>4771</v>
      </c>
      <c r="H2061" s="21" t="s">
        <v>4767</v>
      </c>
      <c r="I2061" s="21" t="s">
        <v>4778</v>
      </c>
    </row>
    <row r="2062" ht="15.75" customHeight="1">
      <c r="A2062" s="21" t="s">
        <v>632</v>
      </c>
      <c r="B2062" s="21">
        <v>1990.0</v>
      </c>
      <c r="C2062" s="21" t="s">
        <v>4766</v>
      </c>
      <c r="D2062" s="21">
        <v>9.0</v>
      </c>
      <c r="E2062" s="21">
        <v>2.0</v>
      </c>
      <c r="F2062" s="21">
        <v>32734.19</v>
      </c>
      <c r="G2062" s="21" t="s">
        <v>4767</v>
      </c>
      <c r="H2062" s="21" t="s">
        <v>4771</v>
      </c>
      <c r="I2062" s="21" t="s">
        <v>4774</v>
      </c>
    </row>
    <row r="2063" ht="15.75" customHeight="1">
      <c r="A2063" s="21" t="s">
        <v>630</v>
      </c>
      <c r="B2063" s="21">
        <v>1974.0</v>
      </c>
      <c r="C2063" s="21" t="s">
        <v>4775</v>
      </c>
      <c r="D2063" s="21">
        <v>6.0</v>
      </c>
      <c r="E2063" s="21">
        <v>0.0</v>
      </c>
      <c r="F2063" s="21">
        <v>32760.48</v>
      </c>
      <c r="G2063" s="21" t="s">
        <v>4771</v>
      </c>
      <c r="H2063" s="21" t="s">
        <v>4771</v>
      </c>
      <c r="I2063" s="21" t="s">
        <v>4778</v>
      </c>
    </row>
    <row r="2064" ht="15.75" customHeight="1">
      <c r="A2064" s="21" t="s">
        <v>628</v>
      </c>
      <c r="B2064" s="21">
        <v>1972.0</v>
      </c>
      <c r="C2064" s="21" t="s">
        <v>4770</v>
      </c>
      <c r="D2064" s="21">
        <v>7.0</v>
      </c>
      <c r="E2064" s="21">
        <v>0.0</v>
      </c>
      <c r="F2064" s="21">
        <v>32765.33</v>
      </c>
      <c r="G2064" s="21" t="s">
        <v>4767</v>
      </c>
      <c r="H2064" s="21" t="s">
        <v>4767</v>
      </c>
      <c r="I2064" s="21" t="s">
        <v>4774</v>
      </c>
    </row>
    <row r="2065" ht="15.75" customHeight="1">
      <c r="A2065" s="21" t="s">
        <v>626</v>
      </c>
      <c r="B2065" s="21">
        <v>1980.0</v>
      </c>
      <c r="C2065" s="21" t="s">
        <v>4775</v>
      </c>
      <c r="D2065" s="21">
        <v>12.0</v>
      </c>
      <c r="E2065" s="21">
        <v>3.0</v>
      </c>
      <c r="F2065" s="21">
        <v>32787.46</v>
      </c>
      <c r="G2065" s="21" t="s">
        <v>4771</v>
      </c>
      <c r="H2065" s="21" t="s">
        <v>4768</v>
      </c>
      <c r="I2065" s="21" t="s">
        <v>4774</v>
      </c>
    </row>
    <row r="2066" ht="15.75" customHeight="1">
      <c r="A2066" s="21" t="s">
        <v>624</v>
      </c>
      <c r="B2066" s="21">
        <v>1995.0</v>
      </c>
      <c r="C2066" s="21" t="s">
        <v>4775</v>
      </c>
      <c r="D2066" s="21">
        <v>4.0</v>
      </c>
      <c r="E2066" s="21">
        <v>0.0</v>
      </c>
      <c r="F2066" s="21">
        <v>32827.51</v>
      </c>
      <c r="G2066" s="21" t="s">
        <v>4771</v>
      </c>
      <c r="H2066" s="21" t="s">
        <v>4767</v>
      </c>
      <c r="I2066" s="21" t="s">
        <v>4778</v>
      </c>
    </row>
    <row r="2067" ht="15.75" customHeight="1">
      <c r="A2067" s="21" t="s">
        <v>622</v>
      </c>
      <c r="B2067" s="21">
        <v>1981.0</v>
      </c>
      <c r="C2067" s="21" t="s">
        <v>4770</v>
      </c>
      <c r="D2067" s="21">
        <v>17.0</v>
      </c>
      <c r="E2067" s="21">
        <v>1.0</v>
      </c>
      <c r="F2067" s="21">
        <v>32906.69</v>
      </c>
      <c r="G2067" s="21" t="s">
        <v>4767</v>
      </c>
      <c r="H2067" s="21" t="s">
        <v>4768</v>
      </c>
      <c r="I2067" s="21" t="s">
        <v>4778</v>
      </c>
    </row>
    <row r="2068" ht="15.75" customHeight="1">
      <c r="A2068" s="21" t="s">
        <v>620</v>
      </c>
      <c r="B2068" s="21">
        <v>1971.0</v>
      </c>
      <c r="C2068" s="21" t="s">
        <v>4776</v>
      </c>
      <c r="D2068" s="21">
        <v>24.0</v>
      </c>
      <c r="E2068" s="21">
        <v>0.0</v>
      </c>
      <c r="F2068" s="21">
        <v>32947.63</v>
      </c>
      <c r="G2068" s="21" t="s">
        <v>4767</v>
      </c>
      <c r="H2068" s="21" t="s">
        <v>4771</v>
      </c>
      <c r="I2068" s="21" t="s">
        <v>4778</v>
      </c>
    </row>
    <row r="2069" ht="15.75" customHeight="1">
      <c r="A2069" s="21" t="s">
        <v>618</v>
      </c>
      <c r="B2069" s="21">
        <v>1995.0</v>
      </c>
      <c r="C2069" s="21" t="s">
        <v>4766</v>
      </c>
      <c r="D2069" s="21">
        <v>8.0</v>
      </c>
      <c r="E2069" s="21">
        <v>0.0</v>
      </c>
      <c r="F2069" s="21">
        <v>33017.46</v>
      </c>
      <c r="G2069" s="21" t="s">
        <v>4771</v>
      </c>
      <c r="H2069" s="21" t="s">
        <v>4771</v>
      </c>
      <c r="I2069" s="21" t="s">
        <v>4778</v>
      </c>
    </row>
    <row r="2070" ht="15.75" customHeight="1">
      <c r="A2070" s="21" t="s">
        <v>616</v>
      </c>
      <c r="B2070" s="21">
        <v>1967.0</v>
      </c>
      <c r="C2070" s="21" t="s">
        <v>4766</v>
      </c>
      <c r="D2070" s="21">
        <v>10.0</v>
      </c>
      <c r="E2070" s="21">
        <v>0.0</v>
      </c>
      <c r="F2070" s="21">
        <v>33025.32</v>
      </c>
      <c r="G2070" s="21" t="s">
        <v>4767</v>
      </c>
      <c r="H2070" s="21" t="s">
        <v>4768</v>
      </c>
      <c r="I2070" s="21" t="s">
        <v>4778</v>
      </c>
    </row>
    <row r="2071" ht="15.75" customHeight="1">
      <c r="A2071" s="21" t="s">
        <v>614</v>
      </c>
      <c r="B2071" s="21">
        <v>1994.0</v>
      </c>
      <c r="C2071" s="21" t="s">
        <v>4766</v>
      </c>
      <c r="D2071" s="21">
        <v>28.0</v>
      </c>
      <c r="E2071" s="21">
        <v>0.0</v>
      </c>
      <c r="F2071" s="21">
        <v>33057.23</v>
      </c>
      <c r="G2071" s="21" t="s">
        <v>4771</v>
      </c>
      <c r="H2071" s="21" t="s">
        <v>4767</v>
      </c>
      <c r="I2071" s="21" t="s">
        <v>4778</v>
      </c>
    </row>
    <row r="2072" ht="15.75" customHeight="1">
      <c r="A2072" s="21" t="s">
        <v>612</v>
      </c>
      <c r="B2072" s="21">
        <v>1962.0</v>
      </c>
      <c r="C2072" s="21" t="s">
        <v>4766</v>
      </c>
      <c r="D2072" s="21">
        <v>1.0</v>
      </c>
      <c r="E2072" s="21">
        <v>0.0</v>
      </c>
      <c r="F2072" s="21">
        <v>33074.94</v>
      </c>
      <c r="G2072" s="21" t="s">
        <v>4771</v>
      </c>
      <c r="H2072" s="21" t="s">
        <v>4767</v>
      </c>
      <c r="I2072" s="21" t="s">
        <v>4778</v>
      </c>
    </row>
    <row r="2073" ht="15.75" customHeight="1">
      <c r="A2073" s="21" t="s">
        <v>610</v>
      </c>
      <c r="B2073" s="21">
        <v>1969.0</v>
      </c>
      <c r="C2073" s="21" t="s">
        <v>4777</v>
      </c>
      <c r="D2073" s="21">
        <v>30.0</v>
      </c>
      <c r="E2073" s="21">
        <v>0.0</v>
      </c>
      <c r="F2073" s="21">
        <v>33090.66</v>
      </c>
      <c r="G2073" s="21" t="s">
        <v>4767</v>
      </c>
      <c r="H2073" s="21" t="s">
        <v>4767</v>
      </c>
      <c r="I2073" s="21" t="s">
        <v>4778</v>
      </c>
    </row>
    <row r="2074" ht="15.75" customHeight="1">
      <c r="A2074" s="21" t="s">
        <v>608</v>
      </c>
      <c r="B2074" s="21">
        <v>1985.0</v>
      </c>
      <c r="C2074" s="21" t="s">
        <v>4766</v>
      </c>
      <c r="D2074" s="21">
        <v>15.0</v>
      </c>
      <c r="E2074" s="21">
        <v>3.0</v>
      </c>
      <c r="F2074" s="21">
        <v>33121.0</v>
      </c>
      <c r="G2074" s="21" t="s">
        <v>4767</v>
      </c>
      <c r="H2074" s="21" t="s">
        <v>4771</v>
      </c>
      <c r="I2074" s="21" t="s">
        <v>4778</v>
      </c>
    </row>
    <row r="2075" ht="15.75" customHeight="1">
      <c r="A2075" s="21" t="s">
        <v>606</v>
      </c>
      <c r="B2075" s="21">
        <v>1990.0</v>
      </c>
      <c r="C2075" s="21" t="s">
        <v>4777</v>
      </c>
      <c r="D2075" s="21">
        <v>12.0</v>
      </c>
      <c r="E2075" s="21">
        <v>3.0</v>
      </c>
      <c r="F2075" s="21">
        <v>33292.83</v>
      </c>
      <c r="G2075" s="21" t="s">
        <v>4767</v>
      </c>
      <c r="H2075" s="21" t="s">
        <v>4771</v>
      </c>
      <c r="I2075" s="21" t="s">
        <v>4778</v>
      </c>
    </row>
    <row r="2076" ht="15.75" customHeight="1">
      <c r="A2076" s="21" t="s">
        <v>604</v>
      </c>
      <c r="B2076" s="21">
        <v>2003.0</v>
      </c>
      <c r="C2076" s="21" t="s">
        <v>4770</v>
      </c>
      <c r="D2076" s="21">
        <v>28.0</v>
      </c>
      <c r="E2076" s="21">
        <v>0.0</v>
      </c>
      <c r="F2076" s="21">
        <v>33307.55</v>
      </c>
      <c r="G2076" s="21" t="s">
        <v>4767</v>
      </c>
      <c r="H2076" s="21" t="s">
        <v>4768</v>
      </c>
      <c r="I2076" s="21" t="s">
        <v>4774</v>
      </c>
    </row>
    <row r="2077" ht="15.75" customHeight="1">
      <c r="A2077" s="21" t="s">
        <v>602</v>
      </c>
      <c r="B2077" s="21">
        <v>1972.0</v>
      </c>
      <c r="C2077" s="21" t="s">
        <v>4773</v>
      </c>
      <c r="D2077" s="21">
        <v>5.0</v>
      </c>
      <c r="E2077" s="21">
        <v>0.0</v>
      </c>
      <c r="F2077" s="21">
        <v>33344.45</v>
      </c>
      <c r="G2077" s="21" t="s">
        <v>4767</v>
      </c>
      <c r="H2077" s="21" t="s">
        <v>4768</v>
      </c>
      <c r="I2077" s="21" t="s">
        <v>4778</v>
      </c>
    </row>
    <row r="2078" ht="15.75" customHeight="1">
      <c r="A2078" s="21" t="s">
        <v>600</v>
      </c>
      <c r="B2078" s="21">
        <v>1985.0</v>
      </c>
      <c r="C2078" s="21" t="s">
        <v>4775</v>
      </c>
      <c r="D2078" s="21">
        <v>7.0</v>
      </c>
      <c r="E2078" s="21">
        <v>3.0</v>
      </c>
      <c r="F2078" s="21">
        <v>33450.99</v>
      </c>
      <c r="G2078" s="21" t="s">
        <v>4767</v>
      </c>
      <c r="H2078" s="21" t="s">
        <v>4767</v>
      </c>
      <c r="I2078" s="21" t="s">
        <v>4778</v>
      </c>
    </row>
    <row r="2079" ht="15.75" customHeight="1">
      <c r="A2079" s="21" t="s">
        <v>598</v>
      </c>
      <c r="B2079" s="21">
        <v>1970.0</v>
      </c>
      <c r="C2079" s="21" t="s">
        <v>4772</v>
      </c>
      <c r="D2079" s="21">
        <v>18.0</v>
      </c>
      <c r="E2079" s="21">
        <v>2.0</v>
      </c>
      <c r="F2079" s="21">
        <v>33471.97</v>
      </c>
      <c r="G2079" s="21" t="s">
        <v>4767</v>
      </c>
      <c r="H2079" s="21" t="s">
        <v>4767</v>
      </c>
      <c r="I2079" s="21" t="s">
        <v>4774</v>
      </c>
    </row>
    <row r="2080" ht="15.75" customHeight="1">
      <c r="A2080" s="21" t="s">
        <v>596</v>
      </c>
      <c r="B2080" s="21">
        <v>2002.0</v>
      </c>
      <c r="C2080" s="21" t="s">
        <v>4776</v>
      </c>
      <c r="D2080" s="21">
        <v>25.0</v>
      </c>
      <c r="E2080" s="21">
        <v>0.0</v>
      </c>
      <c r="F2080" s="21">
        <v>33475.82</v>
      </c>
      <c r="G2080" s="21" t="s">
        <v>4771</v>
      </c>
      <c r="H2080" s="21" t="s">
        <v>4771</v>
      </c>
      <c r="I2080" s="21" t="s">
        <v>4782</v>
      </c>
    </row>
    <row r="2081" ht="15.75" customHeight="1">
      <c r="A2081" s="21" t="s">
        <v>594</v>
      </c>
      <c r="B2081" s="21">
        <v>1984.0</v>
      </c>
      <c r="C2081" s="21" t="s">
        <v>4766</v>
      </c>
      <c r="D2081" s="21">
        <v>22.0</v>
      </c>
      <c r="E2081" s="21">
        <v>3.0</v>
      </c>
      <c r="F2081" s="21">
        <v>33527.1</v>
      </c>
      <c r="G2081" s="21" t="s">
        <v>4767</v>
      </c>
      <c r="H2081" s="21" t="s">
        <v>4768</v>
      </c>
      <c r="I2081" s="21" t="s">
        <v>4778</v>
      </c>
    </row>
    <row r="2082" ht="15.75" customHeight="1">
      <c r="A2082" s="21" t="s">
        <v>592</v>
      </c>
      <c r="B2082" s="21">
        <v>2003.0</v>
      </c>
      <c r="C2082" s="21" t="s">
        <v>4773</v>
      </c>
      <c r="D2082" s="21">
        <v>9.0</v>
      </c>
      <c r="E2082" s="21">
        <v>0.0</v>
      </c>
      <c r="F2082" s="21">
        <v>33611.71</v>
      </c>
      <c r="G2082" s="21" t="s">
        <v>4771</v>
      </c>
      <c r="H2082" s="21" t="s">
        <v>4767</v>
      </c>
      <c r="I2082" s="21" t="s">
        <v>4778</v>
      </c>
    </row>
    <row r="2083" ht="15.75" customHeight="1">
      <c r="A2083" s="21" t="s">
        <v>590</v>
      </c>
      <c r="B2083" s="21">
        <v>1993.0</v>
      </c>
      <c r="C2083" s="21" t="s">
        <v>4770</v>
      </c>
      <c r="D2083" s="21">
        <v>28.0</v>
      </c>
      <c r="E2083" s="21">
        <v>0.0</v>
      </c>
      <c r="F2083" s="21">
        <v>33707.55</v>
      </c>
      <c r="G2083" s="21" t="s">
        <v>4767</v>
      </c>
      <c r="H2083" s="21" t="s">
        <v>4767</v>
      </c>
      <c r="I2083" s="21" t="s">
        <v>4778</v>
      </c>
    </row>
    <row r="2084" ht="15.75" customHeight="1">
      <c r="A2084" s="21" t="s">
        <v>588</v>
      </c>
      <c r="B2084" s="21">
        <v>2004.0</v>
      </c>
      <c r="C2084" s="21" t="s">
        <v>4770</v>
      </c>
      <c r="D2084" s="21">
        <v>1.0</v>
      </c>
      <c r="E2084" s="21">
        <v>0.0</v>
      </c>
      <c r="F2084" s="21">
        <v>33732.69</v>
      </c>
      <c r="G2084" s="21" t="s">
        <v>4771</v>
      </c>
      <c r="H2084" s="21" t="s">
        <v>4771</v>
      </c>
      <c r="I2084" s="21" t="s">
        <v>4788</v>
      </c>
    </row>
    <row r="2085" ht="15.75" customHeight="1">
      <c r="A2085" s="21" t="s">
        <v>586</v>
      </c>
      <c r="B2085" s="21">
        <v>2003.0</v>
      </c>
      <c r="C2085" s="21" t="s">
        <v>4773</v>
      </c>
      <c r="D2085" s="21">
        <v>12.0</v>
      </c>
      <c r="E2085" s="21">
        <v>0.0</v>
      </c>
      <c r="F2085" s="21">
        <v>33750.29</v>
      </c>
      <c r="G2085" s="21" t="s">
        <v>4771</v>
      </c>
      <c r="H2085" s="21" t="s">
        <v>4768</v>
      </c>
      <c r="I2085" s="21" t="s">
        <v>4774</v>
      </c>
    </row>
    <row r="2086" ht="15.75" customHeight="1">
      <c r="A2086" s="21" t="s">
        <v>584</v>
      </c>
      <c r="B2086" s="21">
        <v>1962.0</v>
      </c>
      <c r="C2086" s="21" t="s">
        <v>4775</v>
      </c>
      <c r="D2086" s="21">
        <v>11.0</v>
      </c>
      <c r="E2086" s="21">
        <v>0.0</v>
      </c>
      <c r="F2086" s="21">
        <v>33753.32</v>
      </c>
      <c r="G2086" s="21" t="s">
        <v>4771</v>
      </c>
      <c r="H2086" s="21" t="s">
        <v>4768</v>
      </c>
      <c r="I2086" s="21" t="s">
        <v>4778</v>
      </c>
    </row>
    <row r="2087" ht="15.75" customHeight="1">
      <c r="A2087" s="21" t="s">
        <v>582</v>
      </c>
      <c r="B2087" s="21">
        <v>2000.0</v>
      </c>
      <c r="C2087" s="21" t="s">
        <v>4777</v>
      </c>
      <c r="D2087" s="21">
        <v>26.0</v>
      </c>
      <c r="E2087" s="21">
        <v>0.0</v>
      </c>
      <c r="F2087" s="21">
        <v>33829.39</v>
      </c>
      <c r="G2087" s="21" t="s">
        <v>4767</v>
      </c>
      <c r="H2087" s="21" t="s">
        <v>4768</v>
      </c>
      <c r="I2087" s="21" t="s">
        <v>4778</v>
      </c>
    </row>
    <row r="2088" ht="15.75" customHeight="1">
      <c r="A2088" s="21" t="s">
        <v>580</v>
      </c>
      <c r="B2088" s="21">
        <v>1997.0</v>
      </c>
      <c r="C2088" s="21" t="s">
        <v>4776</v>
      </c>
      <c r="D2088" s="21">
        <v>9.0</v>
      </c>
      <c r="E2088" s="21">
        <v>0.0</v>
      </c>
      <c r="F2088" s="21">
        <v>33900.65</v>
      </c>
      <c r="G2088" s="21" t="s">
        <v>4767</v>
      </c>
      <c r="H2088" s="21" t="s">
        <v>4768</v>
      </c>
      <c r="I2088" s="21" t="s">
        <v>4778</v>
      </c>
    </row>
    <row r="2089" ht="15.75" customHeight="1">
      <c r="A2089" s="21" t="s">
        <v>578</v>
      </c>
      <c r="B2089" s="21">
        <v>2000.0</v>
      </c>
      <c r="C2089" s="21" t="s">
        <v>4775</v>
      </c>
      <c r="D2089" s="21">
        <v>27.0</v>
      </c>
      <c r="E2089" s="21">
        <v>0.0</v>
      </c>
      <c r="F2089" s="21">
        <v>33907.55</v>
      </c>
      <c r="G2089" s="21" t="s">
        <v>4767</v>
      </c>
      <c r="H2089" s="21" t="s">
        <v>4767</v>
      </c>
      <c r="I2089" s="21" t="s">
        <v>4774</v>
      </c>
    </row>
    <row r="2090" ht="15.75" customHeight="1">
      <c r="A2090" s="21" t="s">
        <v>576</v>
      </c>
      <c r="B2090" s="21">
        <v>1994.0</v>
      </c>
      <c r="C2090" s="21" t="s">
        <v>4773</v>
      </c>
      <c r="D2090" s="21">
        <v>25.0</v>
      </c>
      <c r="E2090" s="21">
        <v>0.0</v>
      </c>
      <c r="F2090" s="21">
        <v>33975.47</v>
      </c>
      <c r="G2090" s="21" t="s">
        <v>4767</v>
      </c>
      <c r="H2090" s="21" t="s">
        <v>4767</v>
      </c>
      <c r="I2090" s="21" t="s">
        <v>4778</v>
      </c>
    </row>
    <row r="2091" ht="15.75" customHeight="1">
      <c r="A2091" s="21" t="s">
        <v>574</v>
      </c>
      <c r="B2091" s="21">
        <v>1972.0</v>
      </c>
      <c r="C2091" s="21" t="s">
        <v>4766</v>
      </c>
      <c r="D2091" s="21">
        <v>26.0</v>
      </c>
      <c r="E2091" s="21">
        <v>0.0</v>
      </c>
      <c r="F2091" s="21">
        <v>34053.36</v>
      </c>
      <c r="G2091" s="21" t="s">
        <v>4767</v>
      </c>
      <c r="H2091" s="21" t="s">
        <v>4767</v>
      </c>
      <c r="I2091" s="21" t="s">
        <v>4778</v>
      </c>
    </row>
    <row r="2092" ht="15.75" customHeight="1">
      <c r="A2092" s="21" t="s">
        <v>572</v>
      </c>
      <c r="B2092" s="21">
        <v>2002.0</v>
      </c>
      <c r="C2092" s="21" t="s">
        <v>4775</v>
      </c>
      <c r="D2092" s="21">
        <v>26.0</v>
      </c>
      <c r="E2092" s="21">
        <v>0.0</v>
      </c>
      <c r="F2092" s="21">
        <v>34084.68</v>
      </c>
      <c r="G2092" s="21" t="s">
        <v>4767</v>
      </c>
      <c r="H2092" s="21" t="s">
        <v>4768</v>
      </c>
      <c r="I2092" s="21" t="s">
        <v>4778</v>
      </c>
    </row>
    <row r="2093" ht="15.75" customHeight="1">
      <c r="A2093" s="21" t="s">
        <v>570</v>
      </c>
      <c r="B2093" s="21">
        <v>1999.0</v>
      </c>
      <c r="C2093" s="21" t="s">
        <v>4770</v>
      </c>
      <c r="D2093" s="21">
        <v>6.0</v>
      </c>
      <c r="E2093" s="21">
        <v>0.0</v>
      </c>
      <c r="F2093" s="21">
        <v>34166.27</v>
      </c>
      <c r="G2093" s="21" t="s">
        <v>4767</v>
      </c>
      <c r="H2093" s="21" t="s">
        <v>4768</v>
      </c>
      <c r="I2093" s="21" t="s">
        <v>4778</v>
      </c>
    </row>
    <row r="2094" ht="15.75" customHeight="1">
      <c r="A2094" s="21" t="s">
        <v>568</v>
      </c>
      <c r="B2094" s="21">
        <v>1971.0</v>
      </c>
      <c r="C2094" s="21" t="s">
        <v>4776</v>
      </c>
      <c r="D2094" s="21">
        <v>25.0</v>
      </c>
      <c r="E2094" s="21">
        <v>0.0</v>
      </c>
      <c r="F2094" s="21">
        <v>34205.07</v>
      </c>
      <c r="G2094" s="21" t="s">
        <v>4767</v>
      </c>
      <c r="H2094" s="21" t="s">
        <v>4767</v>
      </c>
      <c r="I2094" s="21" t="s">
        <v>4778</v>
      </c>
    </row>
    <row r="2095" ht="15.75" customHeight="1">
      <c r="A2095" s="21" t="s">
        <v>566</v>
      </c>
      <c r="B2095" s="21">
        <v>1975.0</v>
      </c>
      <c r="C2095" s="21" t="s">
        <v>4766</v>
      </c>
      <c r="D2095" s="21">
        <v>21.0</v>
      </c>
      <c r="E2095" s="21">
        <v>1.0</v>
      </c>
      <c r="F2095" s="21">
        <v>34210.33</v>
      </c>
      <c r="G2095" s="21" t="s">
        <v>4767</v>
      </c>
      <c r="H2095" s="21" t="s">
        <v>4771</v>
      </c>
      <c r="I2095" s="21" t="s">
        <v>4774</v>
      </c>
    </row>
    <row r="2096" ht="15.75" customHeight="1">
      <c r="A2096" s="21" t="s">
        <v>564</v>
      </c>
      <c r="B2096" s="21">
        <v>1962.0</v>
      </c>
      <c r="C2096" s="21" t="s">
        <v>4766</v>
      </c>
      <c r="D2096" s="21">
        <v>5.0</v>
      </c>
      <c r="E2096" s="21">
        <v>0.0</v>
      </c>
      <c r="F2096" s="21">
        <v>34218.02</v>
      </c>
      <c r="G2096" s="21" t="s">
        <v>4771</v>
      </c>
      <c r="H2096" s="21" t="s">
        <v>4771</v>
      </c>
      <c r="I2096" s="21" t="s">
        <v>4778</v>
      </c>
    </row>
    <row r="2097" ht="15.75" customHeight="1">
      <c r="A2097" s="21" t="s">
        <v>562</v>
      </c>
      <c r="B2097" s="21">
        <v>1998.0</v>
      </c>
      <c r="C2097" s="21" t="s">
        <v>4772</v>
      </c>
      <c r="D2097" s="21">
        <v>11.0</v>
      </c>
      <c r="E2097" s="21">
        <v>0.0</v>
      </c>
      <c r="F2097" s="21">
        <v>34254.05</v>
      </c>
      <c r="G2097" s="21" t="s">
        <v>4771</v>
      </c>
      <c r="H2097" s="21" t="s">
        <v>4768</v>
      </c>
      <c r="I2097" s="21" t="s">
        <v>4780</v>
      </c>
    </row>
    <row r="2098" ht="15.75" customHeight="1">
      <c r="A2098" s="21" t="s">
        <v>560</v>
      </c>
      <c r="B2098" s="21">
        <v>1995.0</v>
      </c>
      <c r="C2098" s="21" t="s">
        <v>4777</v>
      </c>
      <c r="D2098" s="21">
        <v>30.0</v>
      </c>
      <c r="E2098" s="21">
        <v>0.0</v>
      </c>
      <c r="F2098" s="21">
        <v>34289.43</v>
      </c>
      <c r="G2098" s="21" t="s">
        <v>4771</v>
      </c>
      <c r="H2098" s="21" t="s">
        <v>4771</v>
      </c>
      <c r="I2098" s="21" t="s">
        <v>4778</v>
      </c>
    </row>
    <row r="2099" ht="15.75" customHeight="1">
      <c r="A2099" s="21" t="s">
        <v>558</v>
      </c>
      <c r="B2099" s="21">
        <v>1986.0</v>
      </c>
      <c r="C2099" s="21" t="s">
        <v>4777</v>
      </c>
      <c r="D2099" s="21">
        <v>11.0</v>
      </c>
      <c r="E2099" s="21">
        <v>3.0</v>
      </c>
      <c r="F2099" s="21">
        <v>34293.12</v>
      </c>
      <c r="G2099" s="21" t="s">
        <v>4771</v>
      </c>
      <c r="H2099" s="21" t="s">
        <v>4767</v>
      </c>
      <c r="I2099" s="21" t="s">
        <v>4778</v>
      </c>
    </row>
    <row r="2100" ht="15.75" customHeight="1">
      <c r="A2100" s="21" t="s">
        <v>4793</v>
      </c>
      <c r="B2100" s="21">
        <v>2004.0</v>
      </c>
      <c r="C2100" s="21" t="s">
        <v>4770</v>
      </c>
      <c r="D2100" s="21">
        <v>1.0</v>
      </c>
      <c r="E2100" s="21">
        <v>2.0</v>
      </c>
      <c r="F2100" s="21">
        <v>34303.17</v>
      </c>
      <c r="G2100" s="21" t="s">
        <v>4771</v>
      </c>
      <c r="H2100" s="21" t="s">
        <v>4768</v>
      </c>
      <c r="I2100" s="21" t="s">
        <v>4769</v>
      </c>
    </row>
    <row r="2101" ht="15.75" customHeight="1">
      <c r="A2101" s="21" t="s">
        <v>556</v>
      </c>
      <c r="B2101" s="21">
        <v>1983.0</v>
      </c>
      <c r="C2101" s="21" t="s">
        <v>4777</v>
      </c>
      <c r="D2101" s="21">
        <v>2.0</v>
      </c>
      <c r="E2101" s="21">
        <v>3.0</v>
      </c>
      <c r="F2101" s="21">
        <v>34307.22</v>
      </c>
      <c r="G2101" s="21" t="s">
        <v>4767</v>
      </c>
      <c r="H2101" s="21" t="s">
        <v>4767</v>
      </c>
      <c r="I2101" s="21" t="s">
        <v>4774</v>
      </c>
    </row>
    <row r="2102" ht="15.75" customHeight="1">
      <c r="A2102" s="21" t="s">
        <v>554</v>
      </c>
      <c r="B2102" s="21">
        <v>1984.0</v>
      </c>
      <c r="C2102" s="21" t="s">
        <v>4777</v>
      </c>
      <c r="D2102" s="21">
        <v>1.0</v>
      </c>
      <c r="E2102" s="21">
        <v>3.0</v>
      </c>
      <c r="F2102" s="21">
        <v>34402.22</v>
      </c>
      <c r="G2102" s="21" t="s">
        <v>4767</v>
      </c>
      <c r="H2102" s="21" t="s">
        <v>4768</v>
      </c>
      <c r="I2102" s="21" t="s">
        <v>4778</v>
      </c>
    </row>
    <row r="2103" ht="15.75" customHeight="1">
      <c r="A2103" s="21" t="s">
        <v>552</v>
      </c>
      <c r="B2103" s="21">
        <v>2003.0</v>
      </c>
      <c r="C2103" s="21" t="s">
        <v>4777</v>
      </c>
      <c r="D2103" s="21">
        <v>5.0</v>
      </c>
      <c r="E2103" s="21">
        <v>0.0</v>
      </c>
      <c r="F2103" s="21">
        <v>34439.86</v>
      </c>
      <c r="G2103" s="21" t="s">
        <v>4767</v>
      </c>
      <c r="H2103" s="21" t="s">
        <v>4771</v>
      </c>
      <c r="I2103" s="21" t="s">
        <v>4769</v>
      </c>
    </row>
    <row r="2104" ht="15.75" customHeight="1">
      <c r="A2104" s="21" t="s">
        <v>550</v>
      </c>
      <c r="B2104" s="21">
        <v>1990.0</v>
      </c>
      <c r="C2104" s="21" t="s">
        <v>4773</v>
      </c>
      <c r="D2104" s="21">
        <v>24.0</v>
      </c>
      <c r="E2104" s="21">
        <v>3.0</v>
      </c>
      <c r="F2104" s="21">
        <v>34456.27</v>
      </c>
      <c r="G2104" s="21" t="s">
        <v>4771</v>
      </c>
      <c r="H2104" s="21" t="s">
        <v>4767</v>
      </c>
      <c r="I2104" s="21" t="s">
        <v>4778</v>
      </c>
    </row>
    <row r="2105" ht="15.75" customHeight="1">
      <c r="A2105" s="21" t="s">
        <v>548</v>
      </c>
      <c r="B2105" s="21">
        <v>1998.0</v>
      </c>
      <c r="C2105" s="21" t="s">
        <v>4772</v>
      </c>
      <c r="D2105" s="21">
        <v>24.0</v>
      </c>
      <c r="E2105" s="21">
        <v>0.0</v>
      </c>
      <c r="F2105" s="21">
        <v>34472.84</v>
      </c>
      <c r="G2105" s="21" t="s">
        <v>4771</v>
      </c>
      <c r="H2105" s="21" t="s">
        <v>4768</v>
      </c>
      <c r="I2105" s="21" t="s">
        <v>4778</v>
      </c>
    </row>
    <row r="2106" ht="15.75" customHeight="1">
      <c r="A2106" s="21" t="s">
        <v>546</v>
      </c>
      <c r="B2106" s="21">
        <v>1976.0</v>
      </c>
      <c r="C2106" s="21" t="s">
        <v>4770</v>
      </c>
      <c r="D2106" s="21">
        <v>25.0</v>
      </c>
      <c r="E2106" s="21">
        <v>2.0</v>
      </c>
      <c r="F2106" s="21">
        <v>34543.39</v>
      </c>
      <c r="G2106" s="21" t="s">
        <v>4767</v>
      </c>
      <c r="H2106" s="21" t="s">
        <v>4768</v>
      </c>
      <c r="I2106" s="21" t="s">
        <v>4778</v>
      </c>
    </row>
    <row r="2107" ht="15.75" customHeight="1">
      <c r="A2107" s="21" t="s">
        <v>544</v>
      </c>
      <c r="B2107" s="21">
        <v>2004.0</v>
      </c>
      <c r="C2107" s="21" t="s">
        <v>4777</v>
      </c>
      <c r="D2107" s="21">
        <v>9.0</v>
      </c>
      <c r="E2107" s="21">
        <v>0.0</v>
      </c>
      <c r="F2107" s="21">
        <v>34617.84</v>
      </c>
      <c r="G2107" s="21" t="s">
        <v>4771</v>
      </c>
      <c r="H2107" s="21" t="s">
        <v>4768</v>
      </c>
      <c r="I2107" s="21" t="s">
        <v>4781</v>
      </c>
    </row>
    <row r="2108" ht="15.75" customHeight="1">
      <c r="A2108" s="21" t="s">
        <v>542</v>
      </c>
      <c r="B2108" s="21">
        <v>1994.0</v>
      </c>
      <c r="C2108" s="21" t="s">
        <v>4766</v>
      </c>
      <c r="D2108" s="21">
        <v>7.0</v>
      </c>
      <c r="E2108" s="21">
        <v>0.0</v>
      </c>
      <c r="F2108" s="21">
        <v>34672.15</v>
      </c>
      <c r="G2108" s="21" t="s">
        <v>4771</v>
      </c>
      <c r="H2108" s="21" t="s">
        <v>4768</v>
      </c>
      <c r="I2108" s="21" t="s">
        <v>4769</v>
      </c>
    </row>
    <row r="2109" ht="15.75" customHeight="1">
      <c r="A2109" s="21" t="s">
        <v>540</v>
      </c>
      <c r="B2109" s="21">
        <v>2003.0</v>
      </c>
      <c r="C2109" s="21" t="s">
        <v>4766</v>
      </c>
      <c r="D2109" s="21">
        <v>3.0</v>
      </c>
      <c r="E2109" s="21">
        <v>0.0</v>
      </c>
      <c r="F2109" s="21">
        <v>34779.62</v>
      </c>
      <c r="G2109" s="21" t="s">
        <v>4771</v>
      </c>
      <c r="H2109" s="21" t="s">
        <v>4767</v>
      </c>
      <c r="I2109" s="21" t="s">
        <v>4778</v>
      </c>
    </row>
    <row r="2110" ht="15.75" customHeight="1">
      <c r="A2110" s="21" t="s">
        <v>538</v>
      </c>
      <c r="B2110" s="21">
        <v>1995.0</v>
      </c>
      <c r="C2110" s="21" t="s">
        <v>4775</v>
      </c>
      <c r="D2110" s="21">
        <v>27.0</v>
      </c>
      <c r="E2110" s="21">
        <v>1.0</v>
      </c>
      <c r="F2110" s="21">
        <v>34806.47</v>
      </c>
      <c r="G2110" s="21" t="s">
        <v>4771</v>
      </c>
      <c r="H2110" s="21" t="s">
        <v>4767</v>
      </c>
      <c r="I2110" s="21" t="s">
        <v>4769</v>
      </c>
    </row>
    <row r="2111" ht="15.75" customHeight="1">
      <c r="A2111" s="21" t="s">
        <v>536</v>
      </c>
      <c r="B2111" s="21">
        <v>2003.0</v>
      </c>
      <c r="C2111" s="21" t="s">
        <v>4773</v>
      </c>
      <c r="D2111" s="21">
        <v>17.0</v>
      </c>
      <c r="E2111" s="21">
        <v>0.0</v>
      </c>
      <c r="F2111" s="21">
        <v>34828.65</v>
      </c>
      <c r="G2111" s="21" t="s">
        <v>4771</v>
      </c>
      <c r="H2111" s="21" t="s">
        <v>4768</v>
      </c>
      <c r="I2111" s="21" t="s">
        <v>4778</v>
      </c>
    </row>
    <row r="2112" ht="15.75" customHeight="1">
      <c r="A2112" s="21" t="s">
        <v>534</v>
      </c>
      <c r="B2112" s="21">
        <v>1995.0</v>
      </c>
      <c r="C2112" s="21" t="s">
        <v>4777</v>
      </c>
      <c r="D2112" s="21">
        <v>17.0</v>
      </c>
      <c r="E2112" s="21">
        <v>0.0</v>
      </c>
      <c r="F2112" s="21">
        <v>34838.87</v>
      </c>
      <c r="G2112" s="21" t="s">
        <v>4767</v>
      </c>
      <c r="H2112" s="21" t="s">
        <v>4768</v>
      </c>
      <c r="I2112" s="21" t="s">
        <v>4778</v>
      </c>
    </row>
    <row r="2113" ht="15.75" customHeight="1">
      <c r="A2113" s="21" t="s">
        <v>532</v>
      </c>
      <c r="B2113" s="21">
        <v>1983.0</v>
      </c>
      <c r="C2113" s="21" t="s">
        <v>4766</v>
      </c>
      <c r="D2113" s="21">
        <v>29.0</v>
      </c>
      <c r="E2113" s="21">
        <v>3.0</v>
      </c>
      <c r="F2113" s="21">
        <v>34940.61</v>
      </c>
      <c r="G2113" s="21" t="s">
        <v>4767</v>
      </c>
      <c r="H2113" s="21" t="s">
        <v>4768</v>
      </c>
      <c r="I2113" s="21" t="s">
        <v>4778</v>
      </c>
    </row>
    <row r="2114" ht="15.75" customHeight="1">
      <c r="A2114" s="21" t="s">
        <v>530</v>
      </c>
      <c r="B2114" s="21">
        <v>1967.0</v>
      </c>
      <c r="C2114" s="21" t="s">
        <v>4777</v>
      </c>
      <c r="D2114" s="21">
        <v>7.0</v>
      </c>
      <c r="E2114" s="21">
        <v>0.0</v>
      </c>
      <c r="F2114" s="21">
        <v>34975.68</v>
      </c>
      <c r="G2114" s="21" t="s">
        <v>4767</v>
      </c>
      <c r="H2114" s="21" t="s">
        <v>4767</v>
      </c>
      <c r="I2114" s="21" t="s">
        <v>4778</v>
      </c>
    </row>
    <row r="2115" ht="15.75" customHeight="1">
      <c r="A2115" s="21" t="s">
        <v>528</v>
      </c>
      <c r="B2115" s="21">
        <v>1998.0</v>
      </c>
      <c r="C2115" s="21" t="s">
        <v>4776</v>
      </c>
      <c r="D2115" s="21">
        <v>22.0</v>
      </c>
      <c r="E2115" s="21">
        <v>0.0</v>
      </c>
      <c r="F2115" s="21">
        <v>34976.42</v>
      </c>
      <c r="G2115" s="21" t="s">
        <v>4767</v>
      </c>
      <c r="H2115" s="21" t="s">
        <v>4771</v>
      </c>
      <c r="I2115" s="21" t="s">
        <v>4778</v>
      </c>
    </row>
    <row r="2116" ht="15.75" customHeight="1">
      <c r="A2116" s="21" t="s">
        <v>526</v>
      </c>
      <c r="B2116" s="21">
        <v>1997.0</v>
      </c>
      <c r="C2116" s="21" t="s">
        <v>4776</v>
      </c>
      <c r="D2116" s="21">
        <v>22.0</v>
      </c>
      <c r="E2116" s="21">
        <v>0.0</v>
      </c>
      <c r="F2116" s="21">
        <v>34979.86</v>
      </c>
      <c r="G2116" s="21" t="s">
        <v>4767</v>
      </c>
      <c r="H2116" s="21" t="s">
        <v>4767</v>
      </c>
      <c r="I2116" s="21" t="s">
        <v>4778</v>
      </c>
    </row>
    <row r="2117" ht="15.75" customHeight="1">
      <c r="A2117" s="21" t="s">
        <v>524</v>
      </c>
      <c r="B2117" s="21">
        <v>1982.0</v>
      </c>
      <c r="C2117" s="21" t="s">
        <v>4766</v>
      </c>
      <c r="D2117" s="21">
        <v>5.0</v>
      </c>
      <c r="E2117" s="21">
        <v>3.0</v>
      </c>
      <c r="F2117" s="21">
        <v>35000.73</v>
      </c>
      <c r="G2117" s="21" t="s">
        <v>4767</v>
      </c>
      <c r="H2117" s="21" t="s">
        <v>4768</v>
      </c>
      <c r="I2117" s="21" t="s">
        <v>4778</v>
      </c>
    </row>
    <row r="2118" ht="15.75" customHeight="1">
      <c r="A2118" s="21" t="s">
        <v>522</v>
      </c>
      <c r="B2118" s="21">
        <v>1975.0</v>
      </c>
      <c r="C2118" s="21" t="s">
        <v>4776</v>
      </c>
      <c r="D2118" s="21">
        <v>29.0</v>
      </c>
      <c r="E2118" s="21">
        <v>1.0</v>
      </c>
      <c r="F2118" s="21">
        <v>35050.62</v>
      </c>
      <c r="G2118" s="21" t="s">
        <v>4767</v>
      </c>
      <c r="H2118" s="21" t="s">
        <v>4771</v>
      </c>
      <c r="I2118" s="21" t="s">
        <v>4778</v>
      </c>
    </row>
    <row r="2119" ht="15.75" customHeight="1">
      <c r="A2119" s="21" t="s">
        <v>520</v>
      </c>
      <c r="B2119" s="21">
        <v>1977.0</v>
      </c>
      <c r="C2119" s="21" t="s">
        <v>4772</v>
      </c>
      <c r="D2119" s="21">
        <v>29.0</v>
      </c>
      <c r="E2119" s="21">
        <v>0.0</v>
      </c>
      <c r="F2119" s="21">
        <v>35069.37</v>
      </c>
      <c r="G2119" s="21" t="s">
        <v>4771</v>
      </c>
      <c r="H2119" s="21" t="s">
        <v>4771</v>
      </c>
      <c r="I2119" s="21" t="s">
        <v>4788</v>
      </c>
    </row>
    <row r="2120" ht="15.75" customHeight="1">
      <c r="A2120" s="21" t="s">
        <v>518</v>
      </c>
      <c r="B2120" s="21">
        <v>1998.0</v>
      </c>
      <c r="C2120" s="21" t="s">
        <v>4775</v>
      </c>
      <c r="D2120" s="21">
        <v>22.0</v>
      </c>
      <c r="E2120" s="21">
        <v>0.0</v>
      </c>
      <c r="F2120" s="21">
        <v>35147.53</v>
      </c>
      <c r="G2120" s="21" t="s">
        <v>4771</v>
      </c>
      <c r="H2120" s="21" t="s">
        <v>4771</v>
      </c>
      <c r="I2120" s="21" t="s">
        <v>4781</v>
      </c>
    </row>
    <row r="2121" ht="15.75" customHeight="1">
      <c r="A2121" s="21" t="s">
        <v>516</v>
      </c>
      <c r="B2121" s="21">
        <v>1967.0</v>
      </c>
      <c r="C2121" s="21" t="s">
        <v>4775</v>
      </c>
      <c r="D2121" s="21">
        <v>30.0</v>
      </c>
      <c r="E2121" s="21">
        <v>1.0</v>
      </c>
      <c r="F2121" s="21">
        <v>35160.13</v>
      </c>
      <c r="G2121" s="21" t="s">
        <v>4767</v>
      </c>
      <c r="H2121" s="21" t="s">
        <v>4767</v>
      </c>
      <c r="I2121" s="21" t="s">
        <v>4778</v>
      </c>
    </row>
    <row r="2122" ht="15.75" customHeight="1">
      <c r="A2122" s="21" t="s">
        <v>514</v>
      </c>
      <c r="B2122" s="21">
        <v>1997.0</v>
      </c>
      <c r="C2122" s="21" t="s">
        <v>4766</v>
      </c>
      <c r="D2122" s="21">
        <v>9.0</v>
      </c>
      <c r="E2122" s="21">
        <v>0.0</v>
      </c>
      <c r="F2122" s="21">
        <v>35302.09</v>
      </c>
      <c r="G2122" s="21" t="s">
        <v>4771</v>
      </c>
      <c r="H2122" s="21" t="s">
        <v>4767</v>
      </c>
      <c r="I2122" s="21" t="s">
        <v>4778</v>
      </c>
    </row>
    <row r="2123" ht="15.75" customHeight="1">
      <c r="A2123" s="21" t="s">
        <v>512</v>
      </c>
      <c r="B2123" s="21">
        <v>1988.0</v>
      </c>
      <c r="C2123" s="21" t="s">
        <v>4773</v>
      </c>
      <c r="D2123" s="21">
        <v>19.0</v>
      </c>
      <c r="E2123" s="21">
        <v>3.0</v>
      </c>
      <c r="F2123" s="21">
        <v>35315.96</v>
      </c>
      <c r="G2123" s="21" t="s">
        <v>4767</v>
      </c>
      <c r="H2123" s="21" t="s">
        <v>4771</v>
      </c>
      <c r="I2123" s="21" t="s">
        <v>4778</v>
      </c>
    </row>
    <row r="2124" ht="15.75" customHeight="1">
      <c r="A2124" s="21" t="s">
        <v>510</v>
      </c>
      <c r="B2124" s="21">
        <v>1971.0</v>
      </c>
      <c r="C2124" s="21" t="s">
        <v>4773</v>
      </c>
      <c r="D2124" s="21">
        <v>22.0</v>
      </c>
      <c r="E2124" s="21">
        <v>0.0</v>
      </c>
      <c r="F2124" s="21">
        <v>35345.73</v>
      </c>
      <c r="G2124" s="21" t="s">
        <v>4767</v>
      </c>
      <c r="H2124" s="21" t="s">
        <v>4768</v>
      </c>
      <c r="I2124" s="21" t="s">
        <v>4778</v>
      </c>
    </row>
    <row r="2125" ht="15.75" customHeight="1">
      <c r="A2125" s="21" t="s">
        <v>508</v>
      </c>
      <c r="B2125" s="21">
        <v>1988.0</v>
      </c>
      <c r="C2125" s="21" t="s">
        <v>4770</v>
      </c>
      <c r="D2125" s="21">
        <v>20.0</v>
      </c>
      <c r="E2125" s="21">
        <v>0.0</v>
      </c>
      <c r="F2125" s="21">
        <v>35491.64</v>
      </c>
      <c r="G2125" s="21" t="s">
        <v>4771</v>
      </c>
      <c r="H2125" s="21" t="s">
        <v>4767</v>
      </c>
      <c r="I2125" s="21" t="s">
        <v>4778</v>
      </c>
    </row>
    <row r="2126" ht="15.75" customHeight="1">
      <c r="A2126" s="21" t="s">
        <v>506</v>
      </c>
      <c r="B2126" s="21">
        <v>1973.0</v>
      </c>
      <c r="C2126" s="21" t="s">
        <v>4775</v>
      </c>
      <c r="D2126" s="21">
        <v>16.0</v>
      </c>
      <c r="E2126" s="21">
        <v>0.0</v>
      </c>
      <c r="F2126" s="21">
        <v>35517.19</v>
      </c>
      <c r="G2126" s="21" t="s">
        <v>4767</v>
      </c>
      <c r="H2126" s="21" t="s">
        <v>4767</v>
      </c>
      <c r="I2126" s="21" t="s">
        <v>4778</v>
      </c>
    </row>
    <row r="2127" ht="15.75" customHeight="1">
      <c r="A2127" s="21" t="s">
        <v>504</v>
      </c>
      <c r="B2127" s="21">
        <v>1992.0</v>
      </c>
      <c r="C2127" s="21" t="s">
        <v>4773</v>
      </c>
      <c r="D2127" s="21">
        <v>13.0</v>
      </c>
      <c r="E2127" s="21">
        <v>0.0</v>
      </c>
      <c r="F2127" s="21">
        <v>35547.47</v>
      </c>
      <c r="G2127" s="21" t="s">
        <v>4767</v>
      </c>
      <c r="H2127" s="21" t="s">
        <v>4768</v>
      </c>
      <c r="I2127" s="21" t="s">
        <v>4778</v>
      </c>
    </row>
    <row r="2128" ht="15.75" customHeight="1">
      <c r="A2128" s="21" t="s">
        <v>502</v>
      </c>
      <c r="B2128" s="21">
        <v>1973.0</v>
      </c>
      <c r="C2128" s="21" t="s">
        <v>4777</v>
      </c>
      <c r="D2128" s="21">
        <v>27.0</v>
      </c>
      <c r="E2128" s="21">
        <v>0.0</v>
      </c>
      <c r="F2128" s="21">
        <v>35547.72</v>
      </c>
      <c r="G2128" s="21" t="s">
        <v>4771</v>
      </c>
      <c r="H2128" s="21" t="s">
        <v>4771</v>
      </c>
      <c r="I2128" s="21" t="s">
        <v>4778</v>
      </c>
    </row>
    <row r="2129" ht="15.75" customHeight="1">
      <c r="A2129" s="21" t="s">
        <v>500</v>
      </c>
      <c r="B2129" s="21">
        <v>1964.0</v>
      </c>
      <c r="C2129" s="21" t="s">
        <v>4776</v>
      </c>
      <c r="D2129" s="21">
        <v>29.0</v>
      </c>
      <c r="E2129" s="21">
        <v>0.0</v>
      </c>
      <c r="F2129" s="21">
        <v>35573.26</v>
      </c>
      <c r="G2129" s="21" t="s">
        <v>4767</v>
      </c>
      <c r="H2129" s="21" t="s">
        <v>4771</v>
      </c>
      <c r="I2129" s="21" t="s">
        <v>4778</v>
      </c>
    </row>
    <row r="2130" ht="15.75" customHeight="1">
      <c r="A2130" s="21" t="s">
        <v>498</v>
      </c>
      <c r="B2130" s="21">
        <v>1971.0</v>
      </c>
      <c r="C2130" s="21" t="s">
        <v>4776</v>
      </c>
      <c r="D2130" s="21">
        <v>10.0</v>
      </c>
      <c r="E2130" s="21">
        <v>0.0</v>
      </c>
      <c r="F2130" s="21">
        <v>35583.17</v>
      </c>
      <c r="G2130" s="21" t="s">
        <v>4771</v>
      </c>
      <c r="H2130" s="21" t="s">
        <v>4768</v>
      </c>
      <c r="I2130" s="21" t="s">
        <v>4778</v>
      </c>
    </row>
    <row r="2131" ht="15.75" customHeight="1">
      <c r="A2131" s="21" t="s">
        <v>4757</v>
      </c>
      <c r="B2131" s="21">
        <v>2000.0</v>
      </c>
      <c r="C2131" s="21" t="s">
        <v>4777</v>
      </c>
      <c r="D2131" s="21">
        <v>13.0</v>
      </c>
      <c r="E2131" s="21">
        <v>0.0</v>
      </c>
      <c r="F2131" s="21">
        <v>35585.58</v>
      </c>
      <c r="G2131" s="21" t="s">
        <v>4771</v>
      </c>
      <c r="H2131" s="21" t="s">
        <v>4767</v>
      </c>
      <c r="I2131" s="21" t="s">
        <v>4778</v>
      </c>
    </row>
    <row r="2132" ht="15.75" customHeight="1">
      <c r="A2132" s="21" t="s">
        <v>496</v>
      </c>
      <c r="B2132" s="21">
        <v>2000.0</v>
      </c>
      <c r="C2132" s="21" t="s">
        <v>4770</v>
      </c>
      <c r="D2132" s="21">
        <v>19.0</v>
      </c>
      <c r="E2132" s="21">
        <v>0.0</v>
      </c>
      <c r="F2132" s="21">
        <v>35585.58</v>
      </c>
      <c r="G2132" s="21" t="s">
        <v>4767</v>
      </c>
      <c r="H2132" s="21" t="s">
        <v>4768</v>
      </c>
      <c r="I2132" s="21" t="s">
        <v>4778</v>
      </c>
    </row>
    <row r="2133" ht="15.75" customHeight="1">
      <c r="A2133" s="21" t="s">
        <v>494</v>
      </c>
      <c r="B2133" s="21">
        <v>2000.0</v>
      </c>
      <c r="C2133" s="21" t="s">
        <v>4775</v>
      </c>
      <c r="D2133" s="21">
        <v>17.0</v>
      </c>
      <c r="E2133" s="21">
        <v>3.0</v>
      </c>
      <c r="F2133" s="21">
        <v>35595.59</v>
      </c>
      <c r="G2133" s="21" t="s">
        <v>4767</v>
      </c>
      <c r="H2133" s="21" t="s">
        <v>4768</v>
      </c>
      <c r="I2133" s="21" t="s">
        <v>4769</v>
      </c>
    </row>
    <row r="2134" ht="15.75" customHeight="1">
      <c r="A2134" s="21" t="s">
        <v>492</v>
      </c>
      <c r="B2134" s="21">
        <v>1978.0</v>
      </c>
      <c r="C2134" s="21" t="s">
        <v>4775</v>
      </c>
      <c r="D2134" s="21">
        <v>19.0</v>
      </c>
      <c r="E2134" s="21">
        <v>2.0</v>
      </c>
      <c r="F2134" s="21">
        <v>35701.9</v>
      </c>
      <c r="G2134" s="21" t="s">
        <v>4767</v>
      </c>
      <c r="H2134" s="21" t="s">
        <v>4771</v>
      </c>
      <c r="I2134" s="21" t="s">
        <v>4778</v>
      </c>
    </row>
    <row r="2135" ht="15.75" customHeight="1">
      <c r="A2135" s="21" t="s">
        <v>490</v>
      </c>
      <c r="B2135" s="21">
        <v>1974.0</v>
      </c>
      <c r="C2135" s="21" t="s">
        <v>4766</v>
      </c>
      <c r="D2135" s="21">
        <v>15.0</v>
      </c>
      <c r="E2135" s="21">
        <v>0.0</v>
      </c>
      <c r="F2135" s="21">
        <v>35711.39</v>
      </c>
      <c r="G2135" s="21" t="s">
        <v>4767</v>
      </c>
      <c r="H2135" s="21" t="s">
        <v>4768</v>
      </c>
      <c r="I2135" s="21" t="s">
        <v>4774</v>
      </c>
    </row>
    <row r="2136" ht="15.75" customHeight="1">
      <c r="A2136" s="21" t="s">
        <v>488</v>
      </c>
      <c r="B2136" s="21">
        <v>1976.0</v>
      </c>
      <c r="C2136" s="21" t="s">
        <v>4777</v>
      </c>
      <c r="D2136" s="21">
        <v>4.0</v>
      </c>
      <c r="E2136" s="21">
        <v>2.0</v>
      </c>
      <c r="F2136" s="21">
        <v>35733.96</v>
      </c>
      <c r="G2136" s="21" t="s">
        <v>4767</v>
      </c>
      <c r="H2136" s="21" t="s">
        <v>4767</v>
      </c>
      <c r="I2136" s="21" t="s">
        <v>4778</v>
      </c>
    </row>
    <row r="2137" ht="15.75" customHeight="1">
      <c r="A2137" s="21" t="s">
        <v>486</v>
      </c>
      <c r="B2137" s="21">
        <v>1992.0</v>
      </c>
      <c r="C2137" s="21" t="s">
        <v>4772</v>
      </c>
      <c r="D2137" s="21">
        <v>18.0</v>
      </c>
      <c r="E2137" s="21">
        <v>0.0</v>
      </c>
      <c r="F2137" s="21">
        <v>35883.27</v>
      </c>
      <c r="G2137" s="21" t="s">
        <v>4767</v>
      </c>
      <c r="H2137" s="21" t="s">
        <v>4771</v>
      </c>
      <c r="I2137" s="21" t="s">
        <v>4778</v>
      </c>
    </row>
    <row r="2138" ht="15.75" customHeight="1">
      <c r="A2138" s="21" t="s">
        <v>484</v>
      </c>
      <c r="B2138" s="21">
        <v>1981.0</v>
      </c>
      <c r="C2138" s="21" t="s">
        <v>4770</v>
      </c>
      <c r="D2138" s="21">
        <v>22.0</v>
      </c>
      <c r="E2138" s="21">
        <v>1.0</v>
      </c>
      <c r="F2138" s="21">
        <v>35952.65</v>
      </c>
      <c r="G2138" s="21" t="s">
        <v>4771</v>
      </c>
      <c r="H2138" s="21" t="s">
        <v>4768</v>
      </c>
      <c r="I2138" s="21" t="s">
        <v>4778</v>
      </c>
    </row>
    <row r="2139" ht="15.75" customHeight="1">
      <c r="A2139" s="21" t="s">
        <v>482</v>
      </c>
      <c r="B2139" s="21">
        <v>1999.0</v>
      </c>
      <c r="C2139" s="21" t="s">
        <v>4773</v>
      </c>
      <c r="D2139" s="21">
        <v>4.0</v>
      </c>
      <c r="E2139" s="21">
        <v>2.0</v>
      </c>
      <c r="F2139" s="21">
        <v>36021.01</v>
      </c>
      <c r="G2139" s="21" t="s">
        <v>4767</v>
      </c>
      <c r="H2139" s="21" t="s">
        <v>4768</v>
      </c>
      <c r="I2139" s="21" t="s">
        <v>4769</v>
      </c>
    </row>
    <row r="2140" ht="15.75" customHeight="1">
      <c r="A2140" s="21" t="s">
        <v>480</v>
      </c>
      <c r="B2140" s="21">
        <v>1963.0</v>
      </c>
      <c r="C2140" s="21" t="s">
        <v>4766</v>
      </c>
      <c r="D2140" s="21">
        <v>22.0</v>
      </c>
      <c r="E2140" s="21">
        <v>0.0</v>
      </c>
      <c r="F2140" s="21">
        <v>36074.34</v>
      </c>
      <c r="G2140" s="21" t="s">
        <v>4767</v>
      </c>
      <c r="H2140" s="21" t="s">
        <v>4771</v>
      </c>
      <c r="I2140" s="21" t="s">
        <v>4778</v>
      </c>
    </row>
    <row r="2141" ht="15.75" customHeight="1">
      <c r="A2141" s="21" t="s">
        <v>478</v>
      </c>
      <c r="B2141" s="21">
        <v>1996.0</v>
      </c>
      <c r="C2141" s="21" t="s">
        <v>4776</v>
      </c>
      <c r="D2141" s="21">
        <v>20.0</v>
      </c>
      <c r="E2141" s="21">
        <v>2.0</v>
      </c>
      <c r="F2141" s="21">
        <v>36085.22</v>
      </c>
      <c r="G2141" s="21" t="s">
        <v>4771</v>
      </c>
      <c r="H2141" s="21" t="s">
        <v>4771</v>
      </c>
      <c r="I2141" s="21" t="s">
        <v>4778</v>
      </c>
    </row>
    <row r="2142" ht="15.75" customHeight="1">
      <c r="A2142" s="21" t="s">
        <v>476</v>
      </c>
      <c r="B2142" s="21">
        <v>1979.0</v>
      </c>
      <c r="C2142" s="21" t="s">
        <v>4770</v>
      </c>
      <c r="D2142" s="21">
        <v>4.0</v>
      </c>
      <c r="E2142" s="21">
        <v>2.0</v>
      </c>
      <c r="F2142" s="21">
        <v>36090.49</v>
      </c>
      <c r="G2142" s="21" t="s">
        <v>4767</v>
      </c>
      <c r="H2142" s="21" t="s">
        <v>4767</v>
      </c>
      <c r="I2142" s="21" t="s">
        <v>4778</v>
      </c>
    </row>
    <row r="2143" ht="15.75" customHeight="1">
      <c r="A2143" s="21" t="s">
        <v>474</v>
      </c>
      <c r="B2143" s="21">
        <v>1997.0</v>
      </c>
      <c r="C2143" s="21" t="s">
        <v>4772</v>
      </c>
      <c r="D2143" s="21">
        <v>12.0</v>
      </c>
      <c r="E2143" s="21">
        <v>2.0</v>
      </c>
      <c r="F2143" s="21">
        <v>36124.57</v>
      </c>
      <c r="G2143" s="21" t="s">
        <v>4771</v>
      </c>
      <c r="H2143" s="21" t="s">
        <v>4768</v>
      </c>
      <c r="I2143" s="21" t="s">
        <v>4769</v>
      </c>
    </row>
    <row r="2144" ht="15.75" customHeight="1">
      <c r="A2144" s="21" t="s">
        <v>472</v>
      </c>
      <c r="B2144" s="21">
        <v>2004.0</v>
      </c>
      <c r="C2144" s="21" t="s">
        <v>4776</v>
      </c>
      <c r="D2144" s="21">
        <v>30.0</v>
      </c>
      <c r="E2144" s="21">
        <v>0.0</v>
      </c>
      <c r="F2144" s="21">
        <v>36149.48</v>
      </c>
      <c r="G2144" s="21" t="s">
        <v>4767</v>
      </c>
      <c r="H2144" s="21" t="s">
        <v>4767</v>
      </c>
      <c r="I2144" s="21" t="s">
        <v>4769</v>
      </c>
    </row>
    <row r="2145" ht="15.75" customHeight="1">
      <c r="A2145" s="21" t="s">
        <v>470</v>
      </c>
      <c r="B2145" s="21">
        <v>1974.0</v>
      </c>
      <c r="C2145" s="21" t="s">
        <v>4775</v>
      </c>
      <c r="D2145" s="21">
        <v>6.0</v>
      </c>
      <c r="E2145" s="21">
        <v>0.0</v>
      </c>
      <c r="F2145" s="21">
        <v>36182.87</v>
      </c>
      <c r="G2145" s="21" t="s">
        <v>4767</v>
      </c>
      <c r="H2145" s="21" t="s">
        <v>4768</v>
      </c>
      <c r="I2145" s="21" t="s">
        <v>4774</v>
      </c>
    </row>
    <row r="2146" ht="15.75" customHeight="1">
      <c r="A2146" s="21" t="s">
        <v>468</v>
      </c>
      <c r="B2146" s="21">
        <v>1999.0</v>
      </c>
      <c r="C2146" s="21" t="s">
        <v>4777</v>
      </c>
      <c r="D2146" s="21">
        <v>1.0</v>
      </c>
      <c r="E2146" s="21">
        <v>3.0</v>
      </c>
      <c r="F2146" s="21">
        <v>36189.1</v>
      </c>
      <c r="G2146" s="21" t="s">
        <v>4771</v>
      </c>
      <c r="H2146" s="21" t="s">
        <v>4768</v>
      </c>
      <c r="I2146" s="21" t="s">
        <v>4781</v>
      </c>
    </row>
    <row r="2147" ht="15.75" customHeight="1">
      <c r="A2147" s="21" t="s">
        <v>466</v>
      </c>
      <c r="B2147" s="21">
        <v>1993.0</v>
      </c>
      <c r="C2147" s="21" t="s">
        <v>4775</v>
      </c>
      <c r="D2147" s="21">
        <v>28.0</v>
      </c>
      <c r="E2147" s="21">
        <v>0.0</v>
      </c>
      <c r="F2147" s="21">
        <v>36197.7</v>
      </c>
      <c r="G2147" s="21" t="s">
        <v>4771</v>
      </c>
      <c r="H2147" s="21" t="s">
        <v>4768</v>
      </c>
      <c r="I2147" s="21" t="s">
        <v>4778</v>
      </c>
    </row>
    <row r="2148" ht="15.75" customHeight="1">
      <c r="A2148" s="21" t="s">
        <v>464</v>
      </c>
      <c r="B2148" s="21">
        <v>2003.0</v>
      </c>
      <c r="C2148" s="21" t="s">
        <v>4773</v>
      </c>
      <c r="D2148" s="21">
        <v>5.0</v>
      </c>
      <c r="E2148" s="21">
        <v>0.0</v>
      </c>
      <c r="F2148" s="21">
        <v>36219.41</v>
      </c>
      <c r="G2148" s="21" t="s">
        <v>4771</v>
      </c>
      <c r="H2148" s="21" t="s">
        <v>4771</v>
      </c>
      <c r="I2148" s="21" t="s">
        <v>4774</v>
      </c>
    </row>
    <row r="2149" ht="15.75" customHeight="1">
      <c r="A2149" s="21" t="s">
        <v>462</v>
      </c>
      <c r="B2149" s="21">
        <v>2004.0</v>
      </c>
      <c r="C2149" s="21" t="s">
        <v>4775</v>
      </c>
      <c r="D2149" s="21">
        <v>25.0</v>
      </c>
      <c r="E2149" s="21">
        <v>0.0</v>
      </c>
      <c r="F2149" s="21">
        <v>36307.8</v>
      </c>
      <c r="G2149" s="21" t="s">
        <v>4771</v>
      </c>
      <c r="H2149" s="21" t="s">
        <v>4767</v>
      </c>
      <c r="I2149" s="21" t="s">
        <v>4769</v>
      </c>
    </row>
    <row r="2150" ht="15.75" customHeight="1">
      <c r="A2150" s="21" t="s">
        <v>460</v>
      </c>
      <c r="B2150" s="21">
        <v>1992.0</v>
      </c>
      <c r="C2150" s="21" t="s">
        <v>4772</v>
      </c>
      <c r="D2150" s="21">
        <v>16.0</v>
      </c>
      <c r="E2150" s="21">
        <v>0.0</v>
      </c>
      <c r="F2150" s="21">
        <v>36314.05</v>
      </c>
      <c r="G2150" s="21" t="s">
        <v>4767</v>
      </c>
      <c r="H2150" s="21" t="s">
        <v>4767</v>
      </c>
      <c r="I2150" s="21" t="s">
        <v>4778</v>
      </c>
    </row>
    <row r="2151" ht="15.75" customHeight="1">
      <c r="A2151" s="21" t="s">
        <v>458</v>
      </c>
      <c r="B2151" s="21">
        <v>1967.0</v>
      </c>
      <c r="C2151" s="21" t="s">
        <v>4777</v>
      </c>
      <c r="D2151" s="21">
        <v>18.0</v>
      </c>
      <c r="E2151" s="21">
        <v>0.0</v>
      </c>
      <c r="F2151" s="21">
        <v>36332.45</v>
      </c>
      <c r="G2151" s="21" t="s">
        <v>4771</v>
      </c>
      <c r="H2151" s="21" t="s">
        <v>4768</v>
      </c>
      <c r="I2151" s="21" t="s">
        <v>4778</v>
      </c>
    </row>
    <row r="2152" ht="15.75" customHeight="1">
      <c r="A2152" s="21" t="s">
        <v>456</v>
      </c>
      <c r="B2152" s="21">
        <v>1975.0</v>
      </c>
      <c r="C2152" s="21" t="s">
        <v>4772</v>
      </c>
      <c r="D2152" s="21">
        <v>5.0</v>
      </c>
      <c r="E2152" s="21">
        <v>1.0</v>
      </c>
      <c r="F2152" s="21">
        <v>36350.71</v>
      </c>
      <c r="G2152" s="21" t="s">
        <v>4771</v>
      </c>
      <c r="H2152" s="21" t="s">
        <v>4767</v>
      </c>
      <c r="I2152" s="21" t="s">
        <v>4778</v>
      </c>
    </row>
    <row r="2153" ht="15.75" customHeight="1">
      <c r="A2153" s="21" t="s">
        <v>454</v>
      </c>
      <c r="B2153" s="21">
        <v>2003.0</v>
      </c>
      <c r="C2153" s="21" t="s">
        <v>4775</v>
      </c>
      <c r="D2153" s="21">
        <v>9.0</v>
      </c>
      <c r="E2153" s="21">
        <v>2.0</v>
      </c>
      <c r="F2153" s="21">
        <v>36397.58</v>
      </c>
      <c r="G2153" s="21" t="s">
        <v>4767</v>
      </c>
      <c r="H2153" s="21" t="s">
        <v>4768</v>
      </c>
      <c r="I2153" s="21" t="s">
        <v>4778</v>
      </c>
    </row>
    <row r="2154" ht="15.75" customHeight="1">
      <c r="A2154" s="21" t="s">
        <v>452</v>
      </c>
      <c r="B2154" s="21">
        <v>1962.0</v>
      </c>
      <c r="C2154" s="21" t="s">
        <v>4770</v>
      </c>
      <c r="D2154" s="21">
        <v>19.0</v>
      </c>
      <c r="E2154" s="21">
        <v>0.0</v>
      </c>
      <c r="F2154" s="21">
        <v>36445.55</v>
      </c>
      <c r="G2154" s="21" t="s">
        <v>4767</v>
      </c>
      <c r="H2154" s="21" t="s">
        <v>4767</v>
      </c>
      <c r="I2154" s="21" t="s">
        <v>4778</v>
      </c>
    </row>
    <row r="2155" ht="15.75" customHeight="1">
      <c r="A2155" s="21" t="s">
        <v>450</v>
      </c>
      <c r="B2155" s="21">
        <v>1973.0</v>
      </c>
      <c r="C2155" s="21" t="s">
        <v>4776</v>
      </c>
      <c r="D2155" s="21">
        <v>9.0</v>
      </c>
      <c r="E2155" s="21">
        <v>0.0</v>
      </c>
      <c r="F2155" s="21">
        <v>36541.55</v>
      </c>
      <c r="G2155" s="21" t="s">
        <v>4767</v>
      </c>
      <c r="H2155" s="21" t="s">
        <v>4768</v>
      </c>
      <c r="I2155" s="21" t="s">
        <v>4778</v>
      </c>
    </row>
    <row r="2156" ht="15.75" customHeight="1">
      <c r="A2156" s="21" t="s">
        <v>448</v>
      </c>
      <c r="B2156" s="21">
        <v>1992.0</v>
      </c>
      <c r="C2156" s="21" t="s">
        <v>4777</v>
      </c>
      <c r="D2156" s="21">
        <v>9.0</v>
      </c>
      <c r="E2156" s="21">
        <v>0.0</v>
      </c>
      <c r="F2156" s="21">
        <v>36572.8</v>
      </c>
      <c r="G2156" s="21" t="s">
        <v>4771</v>
      </c>
      <c r="H2156" s="21" t="s">
        <v>4767</v>
      </c>
      <c r="I2156" s="21" t="s">
        <v>4778</v>
      </c>
    </row>
    <row r="2157" ht="15.75" customHeight="1">
      <c r="A2157" s="21" t="s">
        <v>446</v>
      </c>
      <c r="B2157" s="21">
        <v>1961.0</v>
      </c>
      <c r="C2157" s="21" t="s">
        <v>4766</v>
      </c>
      <c r="D2157" s="21">
        <v>29.0</v>
      </c>
      <c r="E2157" s="21">
        <v>4.0</v>
      </c>
      <c r="F2157" s="21">
        <v>36580.28</v>
      </c>
      <c r="G2157" s="21" t="s">
        <v>4767</v>
      </c>
      <c r="H2157" s="21" t="s">
        <v>4767</v>
      </c>
      <c r="I2157" s="21" t="s">
        <v>4769</v>
      </c>
    </row>
    <row r="2158" ht="15.75" customHeight="1">
      <c r="A2158" s="21" t="s">
        <v>444</v>
      </c>
      <c r="B2158" s="21">
        <v>1970.0</v>
      </c>
      <c r="C2158" s="21" t="s">
        <v>4766</v>
      </c>
      <c r="D2158" s="21">
        <v>14.0</v>
      </c>
      <c r="E2158" s="21">
        <v>0.0</v>
      </c>
      <c r="F2158" s="21">
        <v>36786.37</v>
      </c>
      <c r="G2158" s="21" t="s">
        <v>4771</v>
      </c>
      <c r="H2158" s="21" t="s">
        <v>4771</v>
      </c>
      <c r="I2158" s="21" t="s">
        <v>4778</v>
      </c>
    </row>
    <row r="2159" ht="15.75" customHeight="1">
      <c r="A2159" s="21" t="s">
        <v>442</v>
      </c>
      <c r="B2159" s="21">
        <v>1965.0</v>
      </c>
      <c r="C2159" s="21" t="s">
        <v>4775</v>
      </c>
      <c r="D2159" s="21">
        <v>28.0</v>
      </c>
      <c r="E2159" s="21">
        <v>0.0</v>
      </c>
      <c r="F2159" s="21">
        <v>36795.29</v>
      </c>
      <c r="G2159" s="21" t="s">
        <v>4767</v>
      </c>
      <c r="H2159" s="21" t="s">
        <v>4771</v>
      </c>
      <c r="I2159" s="21" t="s">
        <v>4778</v>
      </c>
    </row>
    <row r="2160" ht="15.75" customHeight="1">
      <c r="A2160" s="21" t="s">
        <v>4757</v>
      </c>
      <c r="B2160" s="21">
        <v>1992.0</v>
      </c>
      <c r="C2160" s="21" t="s">
        <v>4777</v>
      </c>
      <c r="D2160" s="21">
        <v>6.0</v>
      </c>
      <c r="E2160" s="21">
        <v>0.0</v>
      </c>
      <c r="F2160" s="21">
        <v>36837.47</v>
      </c>
      <c r="G2160" s="21" t="s">
        <v>4771</v>
      </c>
      <c r="H2160" s="21" t="s">
        <v>4767</v>
      </c>
      <c r="I2160" s="21" t="s">
        <v>4778</v>
      </c>
    </row>
    <row r="2161" ht="15.75" customHeight="1">
      <c r="A2161" s="21" t="s">
        <v>440</v>
      </c>
      <c r="B2161" s="21">
        <v>1992.0</v>
      </c>
      <c r="C2161" s="21" t="s">
        <v>4766</v>
      </c>
      <c r="D2161" s="21">
        <v>4.0</v>
      </c>
      <c r="E2161" s="21">
        <v>0.0</v>
      </c>
      <c r="F2161" s="21">
        <v>36837.47</v>
      </c>
      <c r="G2161" s="21" t="s">
        <v>4767</v>
      </c>
      <c r="H2161" s="21" t="s">
        <v>4768</v>
      </c>
      <c r="I2161" s="21" t="s">
        <v>4778</v>
      </c>
    </row>
    <row r="2162" ht="15.75" customHeight="1">
      <c r="A2162" s="21" t="s">
        <v>438</v>
      </c>
      <c r="B2162" s="21">
        <v>1972.0</v>
      </c>
      <c r="C2162" s="21" t="s">
        <v>4775</v>
      </c>
      <c r="D2162" s="21">
        <v>5.0</v>
      </c>
      <c r="E2162" s="21">
        <v>0.0</v>
      </c>
      <c r="F2162" s="21">
        <v>36889.99</v>
      </c>
      <c r="G2162" s="21" t="s">
        <v>4771</v>
      </c>
      <c r="H2162" s="21" t="s">
        <v>4768</v>
      </c>
      <c r="I2162" s="21" t="s">
        <v>4778</v>
      </c>
    </row>
    <row r="2163" ht="15.75" customHeight="1">
      <c r="A2163" s="21" t="s">
        <v>436</v>
      </c>
      <c r="B2163" s="21">
        <v>2003.0</v>
      </c>
      <c r="C2163" s="21" t="s">
        <v>4772</v>
      </c>
      <c r="D2163" s="21">
        <v>21.0</v>
      </c>
      <c r="E2163" s="21">
        <v>0.0</v>
      </c>
      <c r="F2163" s="21">
        <v>36898.73</v>
      </c>
      <c r="G2163" s="21" t="s">
        <v>4767</v>
      </c>
      <c r="H2163" s="21" t="s">
        <v>4771</v>
      </c>
      <c r="I2163" s="21" t="s">
        <v>4774</v>
      </c>
    </row>
    <row r="2164" ht="15.75" customHeight="1">
      <c r="A2164" s="21" t="s">
        <v>434</v>
      </c>
      <c r="B2164" s="21">
        <v>1963.0</v>
      </c>
      <c r="C2164" s="21" t="s">
        <v>4766</v>
      </c>
      <c r="D2164" s="21">
        <v>24.0</v>
      </c>
      <c r="E2164" s="21">
        <v>2.0</v>
      </c>
      <c r="F2164" s="21">
        <v>36910.61</v>
      </c>
      <c r="G2164" s="21" t="s">
        <v>4767</v>
      </c>
      <c r="H2164" s="21" t="s">
        <v>4767</v>
      </c>
      <c r="I2164" s="21" t="s">
        <v>4778</v>
      </c>
    </row>
    <row r="2165" ht="15.75" customHeight="1">
      <c r="A2165" s="21" t="s">
        <v>432</v>
      </c>
      <c r="B2165" s="21">
        <v>1991.0</v>
      </c>
      <c r="C2165" s="21" t="s">
        <v>4772</v>
      </c>
      <c r="D2165" s="21">
        <v>10.0</v>
      </c>
      <c r="E2165" s="21">
        <v>3.0</v>
      </c>
      <c r="F2165" s="21">
        <v>36911.99</v>
      </c>
      <c r="G2165" s="21" t="s">
        <v>4767</v>
      </c>
      <c r="H2165" s="21" t="s">
        <v>4767</v>
      </c>
      <c r="I2165" s="21" t="s">
        <v>4778</v>
      </c>
    </row>
    <row r="2166" ht="15.75" customHeight="1">
      <c r="A2166" s="21" t="s">
        <v>430</v>
      </c>
      <c r="B2166" s="21">
        <v>1968.0</v>
      </c>
      <c r="C2166" s="21" t="s">
        <v>4777</v>
      </c>
      <c r="D2166" s="21">
        <v>22.0</v>
      </c>
      <c r="E2166" s="21">
        <v>0.0</v>
      </c>
      <c r="F2166" s="21">
        <v>36922.61</v>
      </c>
      <c r="G2166" s="21" t="s">
        <v>4767</v>
      </c>
      <c r="H2166" s="21" t="s">
        <v>4771</v>
      </c>
      <c r="I2166" s="21" t="s">
        <v>4778</v>
      </c>
    </row>
    <row r="2167" ht="15.75" customHeight="1">
      <c r="A2167" s="21" t="s">
        <v>428</v>
      </c>
      <c r="B2167" s="21">
        <v>1977.0</v>
      </c>
      <c r="C2167" s="21" t="s">
        <v>4776</v>
      </c>
      <c r="D2167" s="21">
        <v>13.0</v>
      </c>
      <c r="E2167" s="21">
        <v>2.0</v>
      </c>
      <c r="F2167" s="21">
        <v>36935.64</v>
      </c>
      <c r="G2167" s="21" t="s">
        <v>4767</v>
      </c>
      <c r="H2167" s="21" t="s">
        <v>4771</v>
      </c>
      <c r="I2167" s="21" t="s">
        <v>4778</v>
      </c>
    </row>
    <row r="2168" ht="15.75" customHeight="1">
      <c r="A2168" s="21" t="s">
        <v>426</v>
      </c>
      <c r="B2168" s="21">
        <v>1992.0</v>
      </c>
      <c r="C2168" s="21" t="s">
        <v>4776</v>
      </c>
      <c r="D2168" s="21">
        <v>25.0</v>
      </c>
      <c r="E2168" s="21">
        <v>0.0</v>
      </c>
      <c r="F2168" s="21">
        <v>36950.26</v>
      </c>
      <c r="G2168" s="21" t="s">
        <v>4771</v>
      </c>
      <c r="H2168" s="21" t="s">
        <v>4771</v>
      </c>
      <c r="I2168" s="21" t="s">
        <v>4769</v>
      </c>
    </row>
    <row r="2169" ht="15.75" customHeight="1">
      <c r="A2169" s="21" t="s">
        <v>424</v>
      </c>
      <c r="B2169" s="21">
        <v>1992.0</v>
      </c>
      <c r="C2169" s="21" t="s">
        <v>4773</v>
      </c>
      <c r="D2169" s="21">
        <v>13.0</v>
      </c>
      <c r="E2169" s="21">
        <v>0.0</v>
      </c>
      <c r="F2169" s="21">
        <v>36976.45</v>
      </c>
      <c r="G2169" s="21" t="s">
        <v>4767</v>
      </c>
      <c r="H2169" s="21" t="s">
        <v>4768</v>
      </c>
      <c r="I2169" s="21" t="s">
        <v>4778</v>
      </c>
    </row>
    <row r="2170" ht="15.75" customHeight="1">
      <c r="A2170" s="21" t="s">
        <v>422</v>
      </c>
      <c r="B2170" s="21">
        <v>1991.0</v>
      </c>
      <c r="C2170" s="21" t="s">
        <v>4770</v>
      </c>
      <c r="D2170" s="21">
        <v>1.0</v>
      </c>
      <c r="E2170" s="21">
        <v>3.0</v>
      </c>
      <c r="F2170" s="21">
        <v>37040.88</v>
      </c>
      <c r="G2170" s="21" t="s">
        <v>4767</v>
      </c>
      <c r="H2170" s="21" t="s">
        <v>4767</v>
      </c>
      <c r="I2170" s="21" t="s">
        <v>4778</v>
      </c>
    </row>
    <row r="2171" ht="15.75" customHeight="1">
      <c r="A2171" s="21" t="s">
        <v>420</v>
      </c>
      <c r="B2171" s="21">
        <v>1988.0</v>
      </c>
      <c r="C2171" s="21" t="s">
        <v>4775</v>
      </c>
      <c r="D2171" s="21">
        <v>17.0</v>
      </c>
      <c r="E2171" s="21">
        <v>3.0</v>
      </c>
      <c r="F2171" s="21">
        <v>37076.37</v>
      </c>
      <c r="G2171" s="21" t="s">
        <v>4767</v>
      </c>
      <c r="H2171" s="21" t="s">
        <v>4771</v>
      </c>
      <c r="I2171" s="21" t="s">
        <v>4778</v>
      </c>
    </row>
    <row r="2172" ht="15.75" customHeight="1">
      <c r="A2172" s="21" t="s">
        <v>418</v>
      </c>
      <c r="B2172" s="21">
        <v>1989.0</v>
      </c>
      <c r="C2172" s="21" t="s">
        <v>4772</v>
      </c>
      <c r="D2172" s="21">
        <v>10.0</v>
      </c>
      <c r="E2172" s="21">
        <v>0.0</v>
      </c>
      <c r="F2172" s="21">
        <v>37079.37</v>
      </c>
      <c r="G2172" s="21" t="s">
        <v>4767</v>
      </c>
      <c r="H2172" s="21" t="s">
        <v>4768</v>
      </c>
      <c r="I2172" s="21" t="s">
        <v>4778</v>
      </c>
    </row>
    <row r="2173" ht="15.75" customHeight="1">
      <c r="A2173" s="21" t="s">
        <v>416</v>
      </c>
      <c r="B2173" s="21">
        <v>1995.0</v>
      </c>
      <c r="C2173" s="21" t="s">
        <v>4777</v>
      </c>
      <c r="D2173" s="21">
        <v>30.0</v>
      </c>
      <c r="E2173" s="21">
        <v>0.0</v>
      </c>
      <c r="F2173" s="21">
        <v>37133.9</v>
      </c>
      <c r="G2173" s="21" t="s">
        <v>4767</v>
      </c>
      <c r="H2173" s="21" t="s">
        <v>4767</v>
      </c>
      <c r="I2173" s="21" t="s">
        <v>4769</v>
      </c>
    </row>
    <row r="2174" ht="15.75" customHeight="1">
      <c r="A2174" s="21" t="s">
        <v>414</v>
      </c>
      <c r="B2174" s="21">
        <v>2000.0</v>
      </c>
      <c r="C2174" s="21" t="s">
        <v>4773</v>
      </c>
      <c r="D2174" s="21">
        <v>5.0</v>
      </c>
      <c r="E2174" s="21">
        <v>1.0</v>
      </c>
      <c r="F2174" s="21">
        <v>37165.16</v>
      </c>
      <c r="G2174" s="21" t="s">
        <v>4771</v>
      </c>
      <c r="H2174" s="21" t="s">
        <v>4768</v>
      </c>
      <c r="I2174" s="21" t="s">
        <v>4757</v>
      </c>
    </row>
    <row r="2175" ht="15.75" customHeight="1">
      <c r="A2175" s="21" t="s">
        <v>412</v>
      </c>
      <c r="B2175" s="21">
        <v>1990.0</v>
      </c>
      <c r="C2175" s="21" t="s">
        <v>4777</v>
      </c>
      <c r="D2175" s="21">
        <v>17.0</v>
      </c>
      <c r="E2175" s="21">
        <v>3.0</v>
      </c>
      <c r="F2175" s="21">
        <v>37251.22</v>
      </c>
      <c r="G2175" s="21" t="s">
        <v>4767</v>
      </c>
      <c r="H2175" s="21" t="s">
        <v>4767</v>
      </c>
      <c r="I2175" s="21" t="s">
        <v>4778</v>
      </c>
    </row>
    <row r="2176" ht="15.75" customHeight="1">
      <c r="A2176" s="21" t="s">
        <v>410</v>
      </c>
      <c r="B2176" s="21">
        <v>1985.0</v>
      </c>
      <c r="C2176" s="21" t="s">
        <v>4770</v>
      </c>
      <c r="D2176" s="21">
        <v>17.0</v>
      </c>
      <c r="E2176" s="21">
        <v>0.0</v>
      </c>
      <c r="F2176" s="21">
        <v>37270.15</v>
      </c>
      <c r="G2176" s="21" t="s">
        <v>4767</v>
      </c>
      <c r="H2176" s="21" t="s">
        <v>4771</v>
      </c>
      <c r="I2176" s="21" t="s">
        <v>4784</v>
      </c>
    </row>
    <row r="2177" ht="15.75" customHeight="1">
      <c r="A2177" s="21" t="s">
        <v>408</v>
      </c>
      <c r="B2177" s="21">
        <v>1975.0</v>
      </c>
      <c r="C2177" s="21" t="s">
        <v>4770</v>
      </c>
      <c r="D2177" s="21">
        <v>9.0</v>
      </c>
      <c r="E2177" s="21">
        <v>1.0</v>
      </c>
      <c r="F2177" s="21">
        <v>37272.34</v>
      </c>
      <c r="G2177" s="21" t="s">
        <v>4767</v>
      </c>
      <c r="H2177" s="21" t="s">
        <v>4768</v>
      </c>
      <c r="I2177" s="21" t="s">
        <v>4778</v>
      </c>
    </row>
    <row r="2178" ht="15.75" customHeight="1">
      <c r="A2178" s="21" t="s">
        <v>406</v>
      </c>
      <c r="B2178" s="21">
        <v>1969.0</v>
      </c>
      <c r="C2178" s="21" t="s">
        <v>4777</v>
      </c>
      <c r="D2178" s="21">
        <v>30.0</v>
      </c>
      <c r="E2178" s="21">
        <v>0.0</v>
      </c>
      <c r="F2178" s="21">
        <v>37277.27</v>
      </c>
      <c r="G2178" s="21" t="s">
        <v>4771</v>
      </c>
      <c r="H2178" s="21" t="s">
        <v>4768</v>
      </c>
      <c r="I2178" s="21" t="s">
        <v>4778</v>
      </c>
    </row>
    <row r="2179" ht="15.75" customHeight="1">
      <c r="A2179" s="21" t="s">
        <v>404</v>
      </c>
      <c r="B2179" s="21">
        <v>1979.0</v>
      </c>
      <c r="C2179" s="21" t="s">
        <v>4776</v>
      </c>
      <c r="D2179" s="21">
        <v>3.0</v>
      </c>
      <c r="E2179" s="21">
        <v>2.0</v>
      </c>
      <c r="F2179" s="21">
        <v>37425.94</v>
      </c>
      <c r="G2179" s="21" t="s">
        <v>4767</v>
      </c>
      <c r="H2179" s="21" t="s">
        <v>4771</v>
      </c>
      <c r="I2179" s="21" t="s">
        <v>4778</v>
      </c>
    </row>
    <row r="2180" ht="15.75" customHeight="1">
      <c r="A2180" s="21" t="s">
        <v>402</v>
      </c>
      <c r="B2180" s="21">
        <v>2002.0</v>
      </c>
      <c r="C2180" s="21" t="s">
        <v>4773</v>
      </c>
      <c r="D2180" s="21">
        <v>27.0</v>
      </c>
      <c r="E2180" s="21">
        <v>3.0</v>
      </c>
      <c r="F2180" s="21">
        <v>37465.34</v>
      </c>
      <c r="G2180" s="21" t="s">
        <v>4771</v>
      </c>
      <c r="H2180" s="21" t="s">
        <v>4767</v>
      </c>
      <c r="I2180" s="21" t="s">
        <v>4774</v>
      </c>
    </row>
    <row r="2181" ht="15.75" customHeight="1">
      <c r="A2181" s="21" t="s">
        <v>400</v>
      </c>
      <c r="B2181" s="21">
        <v>2000.0</v>
      </c>
      <c r="C2181" s="21" t="s">
        <v>4777</v>
      </c>
      <c r="D2181" s="21">
        <v>12.0</v>
      </c>
      <c r="E2181" s="21">
        <v>2.0</v>
      </c>
      <c r="F2181" s="21">
        <v>37484.45</v>
      </c>
      <c r="G2181" s="21" t="s">
        <v>4771</v>
      </c>
      <c r="H2181" s="21" t="s">
        <v>4771</v>
      </c>
      <c r="I2181" s="21" t="s">
        <v>4769</v>
      </c>
    </row>
    <row r="2182" ht="15.75" customHeight="1">
      <c r="A2182" s="21" t="s">
        <v>398</v>
      </c>
      <c r="B2182" s="21">
        <v>1990.0</v>
      </c>
      <c r="C2182" s="21" t="s">
        <v>4770</v>
      </c>
      <c r="D2182" s="21">
        <v>16.0</v>
      </c>
      <c r="E2182" s="21">
        <v>1.0</v>
      </c>
      <c r="F2182" s="21">
        <v>37607.53</v>
      </c>
      <c r="G2182" s="21" t="s">
        <v>4771</v>
      </c>
      <c r="H2182" s="21" t="s">
        <v>4767</v>
      </c>
      <c r="I2182" s="21" t="s">
        <v>4780</v>
      </c>
    </row>
    <row r="2183" ht="15.75" customHeight="1">
      <c r="A2183" s="21" t="s">
        <v>396</v>
      </c>
      <c r="B2183" s="21">
        <v>1982.0</v>
      </c>
      <c r="C2183" s="21" t="s">
        <v>4772</v>
      </c>
      <c r="D2183" s="21">
        <v>20.0</v>
      </c>
      <c r="E2183" s="21">
        <v>3.0</v>
      </c>
      <c r="F2183" s="21">
        <v>37650.74</v>
      </c>
      <c r="G2183" s="21" t="s">
        <v>4767</v>
      </c>
      <c r="H2183" s="21" t="s">
        <v>4767</v>
      </c>
      <c r="I2183" s="21" t="s">
        <v>4774</v>
      </c>
    </row>
    <row r="2184" ht="15.75" customHeight="1">
      <c r="A2184" s="21" t="s">
        <v>394</v>
      </c>
      <c r="B2184" s="21">
        <v>1970.0</v>
      </c>
      <c r="C2184" s="21" t="s">
        <v>4777</v>
      </c>
      <c r="D2184" s="21">
        <v>28.0</v>
      </c>
      <c r="E2184" s="21">
        <v>0.0</v>
      </c>
      <c r="F2184" s="21">
        <v>37675.06</v>
      </c>
      <c r="G2184" s="21" t="s">
        <v>4767</v>
      </c>
      <c r="H2184" s="21" t="s">
        <v>4768</v>
      </c>
      <c r="I2184" s="21" t="s">
        <v>4778</v>
      </c>
    </row>
    <row r="2185" ht="15.75" customHeight="1">
      <c r="A2185" s="21" t="s">
        <v>392</v>
      </c>
      <c r="B2185" s="21">
        <v>1988.0</v>
      </c>
      <c r="C2185" s="21" t="s">
        <v>4777</v>
      </c>
      <c r="D2185" s="21">
        <v>10.0</v>
      </c>
      <c r="E2185" s="21">
        <v>1.0</v>
      </c>
      <c r="F2185" s="21">
        <v>37701.88</v>
      </c>
      <c r="G2185" s="21" t="s">
        <v>4767</v>
      </c>
      <c r="H2185" s="21" t="s">
        <v>4768</v>
      </c>
      <c r="I2185" s="21" t="s">
        <v>4785</v>
      </c>
    </row>
    <row r="2186" ht="15.75" customHeight="1">
      <c r="A2186" s="21" t="s">
        <v>390</v>
      </c>
      <c r="B2186" s="21">
        <v>1976.0</v>
      </c>
      <c r="C2186" s="21" t="s">
        <v>4773</v>
      </c>
      <c r="D2186" s="21">
        <v>18.0</v>
      </c>
      <c r="E2186" s="21">
        <v>2.0</v>
      </c>
      <c r="F2186" s="21">
        <v>37735.2</v>
      </c>
      <c r="G2186" s="21" t="s">
        <v>4767</v>
      </c>
      <c r="H2186" s="21" t="s">
        <v>4767</v>
      </c>
      <c r="I2186" s="21" t="s">
        <v>4778</v>
      </c>
    </row>
    <row r="2187" ht="15.75" customHeight="1">
      <c r="A2187" s="21" t="s">
        <v>388</v>
      </c>
      <c r="B2187" s="21">
        <v>1986.0</v>
      </c>
      <c r="C2187" s="21" t="s">
        <v>4776</v>
      </c>
      <c r="D2187" s="21">
        <v>15.0</v>
      </c>
      <c r="E2187" s="21">
        <v>0.0</v>
      </c>
      <c r="F2187" s="21">
        <v>37742.58</v>
      </c>
      <c r="G2187" s="21" t="s">
        <v>4771</v>
      </c>
      <c r="H2187" s="21" t="s">
        <v>4771</v>
      </c>
      <c r="I2187" s="21" t="s">
        <v>4769</v>
      </c>
    </row>
    <row r="2188" ht="15.75" customHeight="1">
      <c r="A2188" s="21" t="s">
        <v>386</v>
      </c>
      <c r="B2188" s="21">
        <v>1983.0</v>
      </c>
      <c r="C2188" s="21" t="s">
        <v>4766</v>
      </c>
      <c r="D2188" s="21">
        <v>26.0</v>
      </c>
      <c r="E2188" s="21">
        <v>3.0</v>
      </c>
      <c r="F2188" s="21">
        <v>37800.98</v>
      </c>
      <c r="G2188" s="21" t="s">
        <v>4767</v>
      </c>
      <c r="H2188" s="21" t="s">
        <v>4767</v>
      </c>
      <c r="I2188" s="21" t="s">
        <v>4778</v>
      </c>
    </row>
    <row r="2189" ht="15.75" customHeight="1">
      <c r="A2189" s="21" t="s">
        <v>384</v>
      </c>
      <c r="B2189" s="21">
        <v>1979.0</v>
      </c>
      <c r="C2189" s="21" t="s">
        <v>4773</v>
      </c>
      <c r="D2189" s="21">
        <v>9.0</v>
      </c>
      <c r="E2189" s="21">
        <v>0.0</v>
      </c>
      <c r="F2189" s="21">
        <v>37829.72</v>
      </c>
      <c r="G2189" s="21" t="s">
        <v>4771</v>
      </c>
      <c r="H2189" s="21" t="s">
        <v>4767</v>
      </c>
      <c r="I2189" s="21" t="s">
        <v>4778</v>
      </c>
    </row>
    <row r="2190" ht="15.75" customHeight="1">
      <c r="A2190" s="21" t="s">
        <v>382</v>
      </c>
      <c r="B2190" s="21">
        <v>1998.0</v>
      </c>
      <c r="C2190" s="21" t="s">
        <v>4766</v>
      </c>
      <c r="D2190" s="21">
        <v>29.0</v>
      </c>
      <c r="E2190" s="21">
        <v>0.0</v>
      </c>
      <c r="F2190" s="21">
        <v>38126.25</v>
      </c>
      <c r="G2190" s="21" t="s">
        <v>4771</v>
      </c>
      <c r="H2190" s="21" t="s">
        <v>4768</v>
      </c>
      <c r="I2190" s="21" t="s">
        <v>4769</v>
      </c>
    </row>
    <row r="2191" ht="15.75" customHeight="1">
      <c r="A2191" s="21" t="s">
        <v>380</v>
      </c>
      <c r="B2191" s="21">
        <v>1972.0</v>
      </c>
      <c r="C2191" s="21" t="s">
        <v>4770</v>
      </c>
      <c r="D2191" s="21">
        <v>19.0</v>
      </c>
      <c r="E2191" s="21">
        <v>0.0</v>
      </c>
      <c r="F2191" s="21">
        <v>38189.1</v>
      </c>
      <c r="G2191" s="21" t="s">
        <v>4767</v>
      </c>
      <c r="H2191" s="21" t="s">
        <v>4767</v>
      </c>
      <c r="I2191" s="21" t="s">
        <v>4778</v>
      </c>
    </row>
    <row r="2192" ht="15.75" customHeight="1">
      <c r="A2192" s="21" t="s">
        <v>378</v>
      </c>
      <c r="B2192" s="21">
        <v>1989.0</v>
      </c>
      <c r="C2192" s="21" t="s">
        <v>4773</v>
      </c>
      <c r="D2192" s="21">
        <v>8.0</v>
      </c>
      <c r="E2192" s="21">
        <v>3.0</v>
      </c>
      <c r="F2192" s="21">
        <v>38237.34</v>
      </c>
      <c r="G2192" s="21" t="s">
        <v>4767</v>
      </c>
      <c r="H2192" s="21" t="s">
        <v>4768</v>
      </c>
      <c r="I2192" s="21" t="s">
        <v>4778</v>
      </c>
    </row>
    <row r="2193" ht="15.75" customHeight="1">
      <c r="A2193" s="21" t="s">
        <v>376</v>
      </c>
      <c r="B2193" s="21">
        <v>1964.0</v>
      </c>
      <c r="C2193" s="21" t="s">
        <v>4772</v>
      </c>
      <c r="D2193" s="21">
        <v>16.0</v>
      </c>
      <c r="E2193" s="21">
        <v>0.0</v>
      </c>
      <c r="F2193" s="21">
        <v>38241.74</v>
      </c>
      <c r="G2193" s="21" t="s">
        <v>4767</v>
      </c>
      <c r="H2193" s="21" t="s">
        <v>4768</v>
      </c>
      <c r="I2193" s="21" t="s">
        <v>4778</v>
      </c>
    </row>
    <row r="2194" ht="15.75" customHeight="1">
      <c r="A2194" s="21" t="s">
        <v>374</v>
      </c>
      <c r="B2194" s="21">
        <v>1980.0</v>
      </c>
      <c r="C2194" s="21" t="s">
        <v>4776</v>
      </c>
      <c r="D2194" s="21">
        <v>16.0</v>
      </c>
      <c r="E2194" s="21">
        <v>1.0</v>
      </c>
      <c r="F2194" s="21">
        <v>38245.59</v>
      </c>
      <c r="G2194" s="21" t="s">
        <v>4771</v>
      </c>
      <c r="H2194" s="21" t="s">
        <v>4767</v>
      </c>
      <c r="I2194" s="21" t="s">
        <v>4769</v>
      </c>
    </row>
    <row r="2195" ht="15.75" customHeight="1">
      <c r="A2195" s="21" t="s">
        <v>372</v>
      </c>
      <c r="B2195" s="21">
        <v>1989.0</v>
      </c>
      <c r="C2195" s="21" t="s">
        <v>4777</v>
      </c>
      <c r="D2195" s="21">
        <v>30.0</v>
      </c>
      <c r="E2195" s="21">
        <v>1.0</v>
      </c>
      <c r="F2195" s="21">
        <v>38282.75</v>
      </c>
      <c r="G2195" s="21" t="s">
        <v>4771</v>
      </c>
      <c r="H2195" s="21" t="s">
        <v>4767</v>
      </c>
      <c r="I2195" s="21" t="s">
        <v>4769</v>
      </c>
    </row>
    <row r="2196" ht="15.75" customHeight="1">
      <c r="A2196" s="21" t="s">
        <v>370</v>
      </c>
      <c r="B2196" s="21">
        <v>1980.0</v>
      </c>
      <c r="C2196" s="21" t="s">
        <v>4772</v>
      </c>
      <c r="D2196" s="21">
        <v>12.0</v>
      </c>
      <c r="E2196" s="21">
        <v>2.0</v>
      </c>
      <c r="F2196" s="21">
        <v>38313.13</v>
      </c>
      <c r="G2196" s="21" t="s">
        <v>4771</v>
      </c>
      <c r="H2196" s="21" t="s">
        <v>4768</v>
      </c>
      <c r="I2196" s="21" t="s">
        <v>4778</v>
      </c>
    </row>
    <row r="2197" ht="15.75" customHeight="1">
      <c r="A2197" s="21" t="s">
        <v>368</v>
      </c>
      <c r="B2197" s="21">
        <v>2002.0</v>
      </c>
      <c r="C2197" s="21" t="s">
        <v>4773</v>
      </c>
      <c r="D2197" s="21">
        <v>17.0</v>
      </c>
      <c r="E2197" s="21">
        <v>2.0</v>
      </c>
      <c r="F2197" s="21">
        <v>38344.57</v>
      </c>
      <c r="G2197" s="21" t="s">
        <v>4771</v>
      </c>
      <c r="H2197" s="21" t="s">
        <v>4768</v>
      </c>
      <c r="I2197" s="21" t="s">
        <v>4778</v>
      </c>
    </row>
    <row r="2198" ht="15.75" customHeight="1">
      <c r="A2198" s="21" t="s">
        <v>366</v>
      </c>
      <c r="B2198" s="21">
        <v>1970.0</v>
      </c>
      <c r="C2198" s="21" t="s">
        <v>4776</v>
      </c>
      <c r="D2198" s="21">
        <v>22.0</v>
      </c>
      <c r="E2198" s="21">
        <v>0.0</v>
      </c>
      <c r="F2198" s="21">
        <v>38389.79</v>
      </c>
      <c r="G2198" s="21" t="s">
        <v>4767</v>
      </c>
      <c r="H2198" s="21" t="s">
        <v>4768</v>
      </c>
      <c r="I2198" s="21" t="s">
        <v>4778</v>
      </c>
    </row>
    <row r="2199" ht="15.75" customHeight="1">
      <c r="A2199" s="21" t="s">
        <v>364</v>
      </c>
      <c r="B2199" s="21">
        <v>1971.0</v>
      </c>
      <c r="C2199" s="21" t="s">
        <v>4775</v>
      </c>
      <c r="D2199" s="21">
        <v>23.0</v>
      </c>
      <c r="E2199" s="21">
        <v>0.0</v>
      </c>
      <c r="F2199" s="21">
        <v>38405.26</v>
      </c>
      <c r="G2199" s="21" t="s">
        <v>4767</v>
      </c>
      <c r="H2199" s="21" t="s">
        <v>4771</v>
      </c>
      <c r="I2199" s="21" t="s">
        <v>4778</v>
      </c>
    </row>
    <row r="2200" ht="15.75" customHeight="1">
      <c r="A2200" s="21" t="s">
        <v>362</v>
      </c>
      <c r="B2200" s="21">
        <v>1986.0</v>
      </c>
      <c r="C2200" s="21" t="s">
        <v>4772</v>
      </c>
      <c r="D2200" s="21">
        <v>21.0</v>
      </c>
      <c r="E2200" s="21">
        <v>2.0</v>
      </c>
      <c r="F2200" s="21">
        <v>38415.47</v>
      </c>
      <c r="G2200" s="21" t="s">
        <v>4771</v>
      </c>
      <c r="H2200" s="21" t="s">
        <v>4767</v>
      </c>
      <c r="I2200" s="21" t="s">
        <v>4778</v>
      </c>
    </row>
    <row r="2201" ht="15.75" customHeight="1">
      <c r="A2201" s="21" t="s">
        <v>360</v>
      </c>
      <c r="B2201" s="21">
        <v>1999.0</v>
      </c>
      <c r="C2201" s="21" t="s">
        <v>4770</v>
      </c>
      <c r="D2201" s="21">
        <v>12.0</v>
      </c>
      <c r="E2201" s="21">
        <v>2.0</v>
      </c>
      <c r="F2201" s="21">
        <v>38511.63</v>
      </c>
      <c r="G2201" s="21" t="s">
        <v>4767</v>
      </c>
      <c r="H2201" s="21" t="s">
        <v>4767</v>
      </c>
      <c r="I2201" s="21" t="s">
        <v>4784</v>
      </c>
    </row>
    <row r="2202" ht="15.75" customHeight="1">
      <c r="A2202" s="21" t="s">
        <v>358</v>
      </c>
      <c r="B2202" s="21">
        <v>1990.0</v>
      </c>
      <c r="C2202" s="21" t="s">
        <v>4766</v>
      </c>
      <c r="D2202" s="21">
        <v>13.0</v>
      </c>
      <c r="E2202" s="21">
        <v>3.0</v>
      </c>
      <c r="F2202" s="21">
        <v>38652.09</v>
      </c>
      <c r="G2202" s="21" t="s">
        <v>4767</v>
      </c>
      <c r="H2202" s="21" t="s">
        <v>4767</v>
      </c>
      <c r="I2202" s="21" t="s">
        <v>4778</v>
      </c>
    </row>
    <row r="2203" ht="15.75" customHeight="1">
      <c r="A2203" s="21" t="s">
        <v>356</v>
      </c>
      <c r="B2203" s="21">
        <v>1986.0</v>
      </c>
      <c r="C2203" s="21" t="s">
        <v>4766</v>
      </c>
      <c r="D2203" s="21">
        <v>20.0</v>
      </c>
      <c r="E2203" s="21">
        <v>1.0</v>
      </c>
      <c r="F2203" s="21">
        <v>38709.18</v>
      </c>
      <c r="G2203" s="21" t="s">
        <v>4771</v>
      </c>
      <c r="H2203" s="21" t="s">
        <v>4768</v>
      </c>
      <c r="I2203" s="21" t="s">
        <v>4769</v>
      </c>
    </row>
    <row r="2204" ht="15.75" customHeight="1">
      <c r="A2204" s="21" t="s">
        <v>4757</v>
      </c>
      <c r="B2204" s="21">
        <v>1991.0</v>
      </c>
      <c r="C2204" s="21" t="s">
        <v>4770</v>
      </c>
      <c r="D2204" s="21">
        <v>22.0</v>
      </c>
      <c r="E2204" s="21">
        <v>2.0</v>
      </c>
      <c r="F2204" s="21">
        <v>38711.0</v>
      </c>
      <c r="G2204" s="21" t="s">
        <v>4771</v>
      </c>
      <c r="H2204" s="21" t="s">
        <v>4768</v>
      </c>
      <c r="I2204" s="21" t="s">
        <v>4778</v>
      </c>
    </row>
    <row r="2205" ht="15.75" customHeight="1">
      <c r="A2205" s="21" t="s">
        <v>354</v>
      </c>
      <c r="B2205" s="21">
        <v>1991.0</v>
      </c>
      <c r="C2205" s="21" t="s">
        <v>4770</v>
      </c>
      <c r="D2205" s="21">
        <v>2.0</v>
      </c>
      <c r="E2205" s="21">
        <v>2.0</v>
      </c>
      <c r="F2205" s="21">
        <v>38711.0</v>
      </c>
      <c r="G2205" s="21" t="s">
        <v>4767</v>
      </c>
      <c r="H2205" s="21" t="s">
        <v>4767</v>
      </c>
      <c r="I2205" s="21" t="s">
        <v>4778</v>
      </c>
    </row>
    <row r="2206" ht="15.75" customHeight="1">
      <c r="A2206" s="21" t="s">
        <v>352</v>
      </c>
      <c r="B2206" s="21">
        <v>1976.0</v>
      </c>
      <c r="C2206" s="21" t="s">
        <v>4772</v>
      </c>
      <c r="D2206" s="21">
        <v>15.0</v>
      </c>
      <c r="E2206" s="21">
        <v>2.0</v>
      </c>
      <c r="F2206" s="21">
        <v>38740.12</v>
      </c>
      <c r="G2206" s="21" t="s">
        <v>4767</v>
      </c>
      <c r="H2206" s="21" t="s">
        <v>4767</v>
      </c>
      <c r="I2206" s="21" t="s">
        <v>4774</v>
      </c>
    </row>
    <row r="2207" ht="15.75" customHeight="1">
      <c r="A2207" s="21" t="s">
        <v>350</v>
      </c>
      <c r="B2207" s="21">
        <v>1991.0</v>
      </c>
      <c r="C2207" s="21" t="s">
        <v>4770</v>
      </c>
      <c r="D2207" s="21">
        <v>8.0</v>
      </c>
      <c r="E2207" s="21">
        <v>3.0</v>
      </c>
      <c r="F2207" s="21">
        <v>38746.36</v>
      </c>
      <c r="G2207" s="21" t="s">
        <v>4771</v>
      </c>
      <c r="H2207" s="21" t="s">
        <v>4767</v>
      </c>
      <c r="I2207" s="21" t="s">
        <v>4774</v>
      </c>
    </row>
    <row r="2208" ht="15.75" customHeight="1">
      <c r="A2208" s="21" t="s">
        <v>348</v>
      </c>
      <c r="B2208" s="21">
        <v>2004.0</v>
      </c>
      <c r="C2208" s="21" t="s">
        <v>4775</v>
      </c>
      <c r="D2208" s="21">
        <v>5.0</v>
      </c>
      <c r="E2208" s="21">
        <v>0.0</v>
      </c>
      <c r="F2208" s="21">
        <v>38792.69</v>
      </c>
      <c r="G2208" s="21" t="s">
        <v>4767</v>
      </c>
      <c r="H2208" s="21" t="s">
        <v>4767</v>
      </c>
      <c r="I2208" s="21" t="s">
        <v>4769</v>
      </c>
    </row>
    <row r="2209" ht="15.75" customHeight="1">
      <c r="A2209" s="21" t="s">
        <v>346</v>
      </c>
      <c r="B2209" s="21">
        <v>1979.0</v>
      </c>
      <c r="C2209" s="21" t="s">
        <v>4775</v>
      </c>
      <c r="D2209" s="21">
        <v>3.0</v>
      </c>
      <c r="E2209" s="21">
        <v>2.0</v>
      </c>
      <c r="F2209" s="21">
        <v>38836.98</v>
      </c>
      <c r="G2209" s="21" t="s">
        <v>4767</v>
      </c>
      <c r="H2209" s="21" t="s">
        <v>4771</v>
      </c>
      <c r="I2209" s="21" t="s">
        <v>4778</v>
      </c>
    </row>
    <row r="2210" ht="15.75" customHeight="1">
      <c r="A2210" s="21" t="s">
        <v>344</v>
      </c>
      <c r="B2210" s="21">
        <v>1964.0</v>
      </c>
      <c r="C2210" s="21" t="s">
        <v>4772</v>
      </c>
      <c r="D2210" s="21">
        <v>6.0</v>
      </c>
      <c r="E2210" s="21">
        <v>0.0</v>
      </c>
      <c r="F2210" s="21">
        <v>38869.25</v>
      </c>
      <c r="G2210" s="21" t="s">
        <v>4767</v>
      </c>
      <c r="H2210" s="21" t="s">
        <v>4767</v>
      </c>
      <c r="I2210" s="21" t="s">
        <v>4778</v>
      </c>
    </row>
    <row r="2211" ht="15.75" customHeight="1">
      <c r="A2211" s="21" t="s">
        <v>342</v>
      </c>
      <c r="B2211" s="21">
        <v>1967.0</v>
      </c>
      <c r="C2211" s="21" t="s">
        <v>4766</v>
      </c>
      <c r="D2211" s="21">
        <v>30.0</v>
      </c>
      <c r="E2211" s="21">
        <v>0.0</v>
      </c>
      <c r="F2211" s="21">
        <v>38893.36</v>
      </c>
      <c r="G2211" s="21" t="s">
        <v>4771</v>
      </c>
      <c r="H2211" s="21" t="s">
        <v>4767</v>
      </c>
      <c r="I2211" s="21" t="s">
        <v>4778</v>
      </c>
    </row>
    <row r="2212" ht="15.75" customHeight="1">
      <c r="A2212" s="21" t="s">
        <v>340</v>
      </c>
      <c r="B2212" s="21">
        <v>1987.0</v>
      </c>
      <c r="C2212" s="21" t="s">
        <v>4772</v>
      </c>
      <c r="D2212" s="21">
        <v>16.0</v>
      </c>
      <c r="E2212" s="21">
        <v>3.0</v>
      </c>
      <c r="F2212" s="21">
        <v>38924.04</v>
      </c>
      <c r="G2212" s="21" t="s">
        <v>4767</v>
      </c>
      <c r="H2212" s="21" t="s">
        <v>4767</v>
      </c>
      <c r="I2212" s="21" t="s">
        <v>4778</v>
      </c>
    </row>
    <row r="2213" ht="15.75" customHeight="1">
      <c r="A2213" s="21" t="s">
        <v>338</v>
      </c>
      <c r="B2213" s="21">
        <v>1976.0</v>
      </c>
      <c r="C2213" s="21" t="s">
        <v>4775</v>
      </c>
      <c r="D2213" s="21">
        <v>15.0</v>
      </c>
      <c r="E2213" s="21">
        <v>2.0</v>
      </c>
      <c r="F2213" s="21">
        <v>38932.56</v>
      </c>
      <c r="G2213" s="21" t="s">
        <v>4767</v>
      </c>
      <c r="H2213" s="21" t="s">
        <v>4768</v>
      </c>
      <c r="I2213" s="21" t="s">
        <v>4778</v>
      </c>
    </row>
    <row r="2214" ht="15.75" customHeight="1">
      <c r="A2214" s="21" t="s">
        <v>336</v>
      </c>
      <c r="B2214" s="21">
        <v>1980.0</v>
      </c>
      <c r="C2214" s="21" t="s">
        <v>4773</v>
      </c>
      <c r="D2214" s="21">
        <v>24.0</v>
      </c>
      <c r="E2214" s="21">
        <v>2.0</v>
      </c>
      <c r="F2214" s="21">
        <v>38947.43</v>
      </c>
      <c r="G2214" s="21" t="s">
        <v>4767</v>
      </c>
      <c r="H2214" s="21" t="s">
        <v>4768</v>
      </c>
      <c r="I2214" s="21" t="s">
        <v>4778</v>
      </c>
    </row>
    <row r="2215" ht="15.75" customHeight="1">
      <c r="A2215" s="21" t="s">
        <v>334</v>
      </c>
      <c r="B2215" s="21">
        <v>1978.0</v>
      </c>
      <c r="C2215" s="21" t="s">
        <v>4777</v>
      </c>
      <c r="D2215" s="21">
        <v>12.0</v>
      </c>
      <c r="E2215" s="21">
        <v>2.0</v>
      </c>
      <c r="F2215" s="21">
        <v>38998.55</v>
      </c>
      <c r="G2215" s="21" t="s">
        <v>4771</v>
      </c>
      <c r="H2215" s="21" t="s">
        <v>4771</v>
      </c>
      <c r="I2215" s="21" t="s">
        <v>4778</v>
      </c>
    </row>
    <row r="2216" ht="15.75" customHeight="1">
      <c r="A2216" s="21" t="s">
        <v>332</v>
      </c>
      <c r="B2216" s="21">
        <v>1985.0</v>
      </c>
      <c r="C2216" s="21" t="s">
        <v>4773</v>
      </c>
      <c r="D2216" s="21">
        <v>20.0</v>
      </c>
      <c r="E2216" s="21">
        <v>1.0</v>
      </c>
      <c r="F2216" s="21">
        <v>39047.29</v>
      </c>
      <c r="G2216" s="21" t="s">
        <v>4771</v>
      </c>
      <c r="H2216" s="21" t="s">
        <v>4768</v>
      </c>
      <c r="I2216" s="21" t="s">
        <v>4788</v>
      </c>
    </row>
    <row r="2217" ht="15.75" customHeight="1">
      <c r="A2217" s="21" t="s">
        <v>330</v>
      </c>
      <c r="B2217" s="21">
        <v>1982.0</v>
      </c>
      <c r="C2217" s="21" t="s">
        <v>4776</v>
      </c>
      <c r="D2217" s="21">
        <v>4.0</v>
      </c>
      <c r="E2217" s="21">
        <v>1.0</v>
      </c>
      <c r="F2217" s="21">
        <v>39125.33</v>
      </c>
      <c r="G2217" s="21" t="s">
        <v>4771</v>
      </c>
      <c r="H2217" s="21" t="s">
        <v>4771</v>
      </c>
      <c r="I2217" s="21" t="s">
        <v>4781</v>
      </c>
    </row>
    <row r="2218" ht="15.75" customHeight="1">
      <c r="A2218" s="21" t="s">
        <v>328</v>
      </c>
      <c r="B2218" s="21">
        <v>1962.0</v>
      </c>
      <c r="C2218" s="21" t="s">
        <v>4766</v>
      </c>
      <c r="D2218" s="21">
        <v>7.0</v>
      </c>
      <c r="E2218" s="21">
        <v>0.0</v>
      </c>
      <c r="F2218" s="21">
        <v>39221.12</v>
      </c>
      <c r="G2218" s="21" t="s">
        <v>4767</v>
      </c>
      <c r="H2218" s="21" t="s">
        <v>4771</v>
      </c>
      <c r="I2218" s="21" t="s">
        <v>4778</v>
      </c>
    </row>
    <row r="2219" ht="15.75" customHeight="1">
      <c r="A2219" s="21" t="s">
        <v>326</v>
      </c>
      <c r="B2219" s="21">
        <v>1992.0</v>
      </c>
      <c r="C2219" s="21" t="s">
        <v>4770</v>
      </c>
      <c r="D2219" s="21">
        <v>30.0</v>
      </c>
      <c r="E2219" s="21">
        <v>2.0</v>
      </c>
      <c r="F2219" s="21">
        <v>39241.44</v>
      </c>
      <c r="G2219" s="21" t="s">
        <v>4771</v>
      </c>
      <c r="H2219" s="21" t="s">
        <v>4768</v>
      </c>
      <c r="I2219" s="21" t="s">
        <v>4778</v>
      </c>
    </row>
    <row r="2220" ht="15.75" customHeight="1">
      <c r="A2220" s="21" t="s">
        <v>324</v>
      </c>
      <c r="B2220" s="21">
        <v>1982.0</v>
      </c>
      <c r="C2220" s="21" t="s">
        <v>4776</v>
      </c>
      <c r="D2220" s="21">
        <v>16.0</v>
      </c>
      <c r="E2220" s="21">
        <v>3.0</v>
      </c>
      <c r="F2220" s="21">
        <v>39315.28</v>
      </c>
      <c r="G2220" s="21" t="s">
        <v>4767</v>
      </c>
      <c r="H2220" s="21" t="s">
        <v>4768</v>
      </c>
      <c r="I2220" s="21" t="s">
        <v>4778</v>
      </c>
    </row>
    <row r="2221" ht="15.75" customHeight="1">
      <c r="A2221" s="21" t="s">
        <v>322</v>
      </c>
      <c r="B2221" s="21">
        <v>1978.0</v>
      </c>
      <c r="C2221" s="21" t="s">
        <v>4776</v>
      </c>
      <c r="D2221" s="21">
        <v>5.0</v>
      </c>
      <c r="E2221" s="21">
        <v>2.0</v>
      </c>
      <c r="F2221" s="21">
        <v>39352.6</v>
      </c>
      <c r="G2221" s="21" t="s">
        <v>4767</v>
      </c>
      <c r="H2221" s="21" t="s">
        <v>4768</v>
      </c>
      <c r="I2221" s="21" t="s">
        <v>4778</v>
      </c>
    </row>
    <row r="2222" ht="15.75" customHeight="1">
      <c r="A2222" s="21" t="s">
        <v>320</v>
      </c>
      <c r="B2222" s="21">
        <v>1966.0</v>
      </c>
      <c r="C2222" s="21" t="s">
        <v>4772</v>
      </c>
      <c r="D2222" s="21">
        <v>24.0</v>
      </c>
      <c r="E2222" s="21">
        <v>0.0</v>
      </c>
      <c r="F2222" s="21">
        <v>39396.86</v>
      </c>
      <c r="G2222" s="21" t="s">
        <v>4767</v>
      </c>
      <c r="H2222" s="21" t="s">
        <v>4767</v>
      </c>
      <c r="I2222" s="21" t="s">
        <v>4778</v>
      </c>
    </row>
    <row r="2223" ht="15.75" customHeight="1">
      <c r="A2223" s="21" t="s">
        <v>318</v>
      </c>
      <c r="B2223" s="21">
        <v>1978.0</v>
      </c>
      <c r="C2223" s="21" t="s">
        <v>4766</v>
      </c>
      <c r="D2223" s="21">
        <v>12.0</v>
      </c>
      <c r="E2223" s="21">
        <v>1.0</v>
      </c>
      <c r="F2223" s="21">
        <v>39556.49</v>
      </c>
      <c r="G2223" s="21" t="s">
        <v>4771</v>
      </c>
      <c r="H2223" s="21" t="s">
        <v>4767</v>
      </c>
      <c r="I2223" s="21" t="s">
        <v>4779</v>
      </c>
    </row>
    <row r="2224" ht="15.75" customHeight="1">
      <c r="A2224" s="21" t="s">
        <v>316</v>
      </c>
      <c r="B2224" s="21">
        <v>1981.0</v>
      </c>
      <c r="C2224" s="21" t="s">
        <v>4766</v>
      </c>
      <c r="D2224" s="21">
        <v>5.0</v>
      </c>
      <c r="E2224" s="21">
        <v>3.0</v>
      </c>
      <c r="F2224" s="21">
        <v>39597.41</v>
      </c>
      <c r="G2224" s="21" t="s">
        <v>4771</v>
      </c>
      <c r="H2224" s="21" t="s">
        <v>4767</v>
      </c>
      <c r="I2224" s="21" t="s">
        <v>4788</v>
      </c>
    </row>
    <row r="2225" ht="15.75" customHeight="1">
      <c r="A2225" s="21" t="s">
        <v>314</v>
      </c>
      <c r="B2225" s="21">
        <v>1995.0</v>
      </c>
      <c r="C2225" s="21" t="s">
        <v>4776</v>
      </c>
      <c r="D2225" s="21">
        <v>7.0</v>
      </c>
      <c r="E2225" s="21">
        <v>0.0</v>
      </c>
      <c r="F2225" s="21">
        <v>39611.76</v>
      </c>
      <c r="G2225" s="21" t="s">
        <v>4771</v>
      </c>
      <c r="H2225" s="21" t="s">
        <v>4768</v>
      </c>
      <c r="I2225" s="21" t="s">
        <v>4769</v>
      </c>
    </row>
    <row r="2226" ht="15.75" customHeight="1">
      <c r="A2226" s="21" t="s">
        <v>312</v>
      </c>
      <c r="B2226" s="21">
        <v>1977.0</v>
      </c>
      <c r="C2226" s="21" t="s">
        <v>4775</v>
      </c>
      <c r="D2226" s="21">
        <v>17.0</v>
      </c>
      <c r="E2226" s="21">
        <v>2.0</v>
      </c>
      <c r="F2226" s="21">
        <v>39670.44</v>
      </c>
      <c r="G2226" s="21" t="s">
        <v>4767</v>
      </c>
      <c r="H2226" s="21" t="s">
        <v>4771</v>
      </c>
      <c r="I2226" s="21" t="s">
        <v>4774</v>
      </c>
    </row>
    <row r="2227" ht="15.75" customHeight="1">
      <c r="A2227" s="21" t="s">
        <v>310</v>
      </c>
      <c r="B2227" s="21">
        <v>1968.0</v>
      </c>
      <c r="C2227" s="21" t="s">
        <v>4773</v>
      </c>
      <c r="D2227" s="21">
        <v>29.0</v>
      </c>
      <c r="E2227" s="21">
        <v>0.0</v>
      </c>
      <c r="F2227" s="21">
        <v>39721.93</v>
      </c>
      <c r="G2227" s="21" t="s">
        <v>4767</v>
      </c>
      <c r="H2227" s="21" t="s">
        <v>4767</v>
      </c>
      <c r="I2227" s="21" t="s">
        <v>4778</v>
      </c>
    </row>
    <row r="2228" ht="15.75" customHeight="1">
      <c r="A2228" s="21" t="s">
        <v>308</v>
      </c>
      <c r="B2228" s="21">
        <v>2003.0</v>
      </c>
      <c r="C2228" s="21" t="s">
        <v>4766</v>
      </c>
      <c r="D2228" s="21">
        <v>16.0</v>
      </c>
      <c r="E2228" s="21">
        <v>0.0</v>
      </c>
      <c r="F2228" s="21">
        <v>39722.75</v>
      </c>
      <c r="G2228" s="21" t="s">
        <v>4771</v>
      </c>
      <c r="H2228" s="21" t="s">
        <v>4771</v>
      </c>
      <c r="I2228" s="21" t="s">
        <v>4769</v>
      </c>
    </row>
    <row r="2229" ht="15.75" customHeight="1">
      <c r="A2229" s="21" t="s">
        <v>306</v>
      </c>
      <c r="B2229" s="21">
        <v>1977.0</v>
      </c>
      <c r="C2229" s="21" t="s">
        <v>4776</v>
      </c>
      <c r="D2229" s="21">
        <v>12.0</v>
      </c>
      <c r="E2229" s="21">
        <v>1.0</v>
      </c>
      <c r="F2229" s="21">
        <v>39725.52</v>
      </c>
      <c r="G2229" s="21" t="s">
        <v>4767</v>
      </c>
      <c r="H2229" s="21" t="s">
        <v>4771</v>
      </c>
      <c r="I2229" s="21" t="s">
        <v>4774</v>
      </c>
    </row>
    <row r="2230" ht="15.75" customHeight="1">
      <c r="A2230" s="21" t="s">
        <v>304</v>
      </c>
      <c r="B2230" s="21">
        <v>1973.0</v>
      </c>
      <c r="C2230" s="21" t="s">
        <v>4775</v>
      </c>
      <c r="D2230" s="21">
        <v>17.0</v>
      </c>
      <c r="E2230" s="21">
        <v>0.0</v>
      </c>
      <c r="F2230" s="21">
        <v>39727.61</v>
      </c>
      <c r="G2230" s="21" t="s">
        <v>4771</v>
      </c>
      <c r="H2230" s="21" t="s">
        <v>4767</v>
      </c>
      <c r="I2230" s="21" t="s">
        <v>4778</v>
      </c>
    </row>
    <row r="2231" ht="15.75" customHeight="1">
      <c r="A2231" s="21" t="s">
        <v>302</v>
      </c>
      <c r="B2231" s="21">
        <v>1987.0</v>
      </c>
      <c r="C2231" s="21" t="s">
        <v>4766</v>
      </c>
      <c r="D2231" s="21">
        <v>24.0</v>
      </c>
      <c r="E2231" s="21">
        <v>1.0</v>
      </c>
      <c r="F2231" s="21">
        <v>39774.28</v>
      </c>
      <c r="G2231" s="21" t="s">
        <v>4771</v>
      </c>
      <c r="H2231" s="21" t="s">
        <v>4771</v>
      </c>
      <c r="I2231" s="21" t="s">
        <v>4786</v>
      </c>
    </row>
    <row r="2232" ht="15.75" customHeight="1">
      <c r="A2232" s="21" t="s">
        <v>300</v>
      </c>
      <c r="B2232" s="21">
        <v>1985.0</v>
      </c>
      <c r="C2232" s="21" t="s">
        <v>4766</v>
      </c>
      <c r="D2232" s="21">
        <v>17.0</v>
      </c>
      <c r="E2232" s="21">
        <v>2.0</v>
      </c>
      <c r="F2232" s="21">
        <v>39836.52</v>
      </c>
      <c r="G2232" s="21" t="s">
        <v>4767</v>
      </c>
      <c r="H2232" s="21" t="s">
        <v>4771</v>
      </c>
      <c r="I2232" s="21" t="s">
        <v>4778</v>
      </c>
    </row>
    <row r="2233" ht="15.75" customHeight="1">
      <c r="A2233" s="21" t="s">
        <v>298</v>
      </c>
      <c r="B2233" s="21">
        <v>1983.0</v>
      </c>
      <c r="C2233" s="21" t="s">
        <v>4772</v>
      </c>
      <c r="D2233" s="21">
        <v>1.0</v>
      </c>
      <c r="E2233" s="21">
        <v>3.0</v>
      </c>
      <c r="F2233" s="21">
        <v>39865.7</v>
      </c>
      <c r="G2233" s="21" t="s">
        <v>4767</v>
      </c>
      <c r="H2233" s="21" t="s">
        <v>4767</v>
      </c>
      <c r="I2233" s="21" t="s">
        <v>4778</v>
      </c>
    </row>
    <row r="2234" ht="15.75" customHeight="1">
      <c r="A2234" s="21" t="s">
        <v>296</v>
      </c>
      <c r="B2234" s="21">
        <v>1985.0</v>
      </c>
      <c r="C2234" s="21" t="s">
        <v>4776</v>
      </c>
      <c r="D2234" s="21">
        <v>22.0</v>
      </c>
      <c r="E2234" s="21">
        <v>1.0</v>
      </c>
      <c r="F2234" s="21">
        <v>39871.7</v>
      </c>
      <c r="G2234" s="21" t="s">
        <v>4771</v>
      </c>
      <c r="H2234" s="21" t="s">
        <v>4767</v>
      </c>
      <c r="I2234" s="21" t="s">
        <v>4769</v>
      </c>
    </row>
    <row r="2235" ht="15.75" customHeight="1">
      <c r="A2235" s="21" t="s">
        <v>294</v>
      </c>
      <c r="B2235" s="21">
        <v>1975.0</v>
      </c>
      <c r="C2235" s="21" t="s">
        <v>4775</v>
      </c>
      <c r="D2235" s="21">
        <v>2.0</v>
      </c>
      <c r="E2235" s="21">
        <v>1.0</v>
      </c>
      <c r="F2235" s="21">
        <v>39963.12</v>
      </c>
      <c r="G2235" s="21" t="s">
        <v>4767</v>
      </c>
      <c r="H2235" s="21" t="s">
        <v>4767</v>
      </c>
      <c r="I2235" s="21" t="s">
        <v>4778</v>
      </c>
    </row>
    <row r="2236" ht="15.75" customHeight="1">
      <c r="A2236" s="21" t="s">
        <v>292</v>
      </c>
      <c r="B2236" s="21">
        <v>1987.0</v>
      </c>
      <c r="C2236" s="21" t="s">
        <v>4776</v>
      </c>
      <c r="D2236" s="21">
        <v>8.0</v>
      </c>
      <c r="E2236" s="21">
        <v>3.0</v>
      </c>
      <c r="F2236" s="21">
        <v>39983.43</v>
      </c>
      <c r="G2236" s="21" t="s">
        <v>4767</v>
      </c>
      <c r="H2236" s="21" t="s">
        <v>4768</v>
      </c>
      <c r="I2236" s="21" t="s">
        <v>4774</v>
      </c>
    </row>
    <row r="2237" ht="15.75" customHeight="1">
      <c r="A2237" s="21" t="s">
        <v>290</v>
      </c>
      <c r="B2237" s="21">
        <v>1982.0</v>
      </c>
      <c r="C2237" s="21" t="s">
        <v>4775</v>
      </c>
      <c r="D2237" s="21">
        <v>25.0</v>
      </c>
      <c r="E2237" s="21">
        <v>2.0</v>
      </c>
      <c r="F2237" s="21">
        <v>40003.33</v>
      </c>
      <c r="G2237" s="21" t="s">
        <v>4771</v>
      </c>
      <c r="H2237" s="21" t="s">
        <v>4771</v>
      </c>
      <c r="I2237" s="21" t="s">
        <v>4774</v>
      </c>
    </row>
    <row r="2238" ht="15.75" customHeight="1">
      <c r="A2238" s="21" t="s">
        <v>288</v>
      </c>
      <c r="B2238" s="21">
        <v>1978.0</v>
      </c>
      <c r="C2238" s="21" t="s">
        <v>4775</v>
      </c>
      <c r="D2238" s="21">
        <v>20.0</v>
      </c>
      <c r="E2238" s="21">
        <v>2.0</v>
      </c>
      <c r="F2238" s="21">
        <v>40054.73</v>
      </c>
      <c r="G2238" s="21" t="s">
        <v>4771</v>
      </c>
      <c r="H2238" s="21" t="s">
        <v>4768</v>
      </c>
      <c r="I2238" s="21" t="s">
        <v>4778</v>
      </c>
    </row>
    <row r="2239" ht="15.75" customHeight="1">
      <c r="A2239" s="21" t="s">
        <v>286</v>
      </c>
      <c r="B2239" s="21">
        <v>1966.0</v>
      </c>
      <c r="C2239" s="21" t="s">
        <v>4776</v>
      </c>
      <c r="D2239" s="21">
        <v>12.0</v>
      </c>
      <c r="E2239" s="21">
        <v>0.0</v>
      </c>
      <c r="F2239" s="21">
        <v>40069.44</v>
      </c>
      <c r="G2239" s="21" t="s">
        <v>4771</v>
      </c>
      <c r="H2239" s="21" t="s">
        <v>4768</v>
      </c>
      <c r="I2239" s="21" t="s">
        <v>4778</v>
      </c>
    </row>
    <row r="2240" ht="15.75" customHeight="1">
      <c r="A2240" s="21" t="s">
        <v>284</v>
      </c>
      <c r="B2240" s="21">
        <v>1983.0</v>
      </c>
      <c r="C2240" s="21" t="s">
        <v>4777</v>
      </c>
      <c r="D2240" s="21">
        <v>14.0</v>
      </c>
      <c r="E2240" s="21">
        <v>2.0</v>
      </c>
      <c r="F2240" s="21">
        <v>40103.89</v>
      </c>
      <c r="G2240" s="21" t="s">
        <v>4771</v>
      </c>
      <c r="H2240" s="21" t="s">
        <v>4767</v>
      </c>
      <c r="I2240" s="21" t="s">
        <v>4778</v>
      </c>
    </row>
    <row r="2241" ht="15.75" customHeight="1">
      <c r="A2241" s="21" t="s">
        <v>282</v>
      </c>
      <c r="B2241" s="21">
        <v>1985.0</v>
      </c>
      <c r="C2241" s="21" t="s">
        <v>4777</v>
      </c>
      <c r="D2241" s="21">
        <v>21.0</v>
      </c>
      <c r="E2241" s="21">
        <v>4.0</v>
      </c>
      <c r="F2241" s="21">
        <v>40182.25</v>
      </c>
      <c r="G2241" s="21" t="s">
        <v>4771</v>
      </c>
      <c r="H2241" s="21" t="s">
        <v>4767</v>
      </c>
      <c r="I2241" s="21" t="s">
        <v>4778</v>
      </c>
    </row>
    <row r="2242" ht="15.75" customHeight="1">
      <c r="A2242" s="21" t="s">
        <v>280</v>
      </c>
      <c r="B2242" s="21">
        <v>1979.0</v>
      </c>
      <c r="C2242" s="21" t="s">
        <v>4776</v>
      </c>
      <c r="D2242" s="21">
        <v>18.0</v>
      </c>
      <c r="E2242" s="21">
        <v>2.0</v>
      </c>
      <c r="F2242" s="21">
        <v>40204.83</v>
      </c>
      <c r="G2242" s="21" t="s">
        <v>4771</v>
      </c>
      <c r="H2242" s="21" t="s">
        <v>4768</v>
      </c>
      <c r="I2242" s="21" t="s">
        <v>4774</v>
      </c>
    </row>
    <row r="2243" ht="15.75" customHeight="1">
      <c r="A2243" s="21" t="s">
        <v>278</v>
      </c>
      <c r="B2243" s="21">
        <v>1981.0</v>
      </c>
      <c r="C2243" s="21" t="s">
        <v>4766</v>
      </c>
      <c r="D2243" s="21">
        <v>28.0</v>
      </c>
      <c r="E2243" s="21">
        <v>1.0</v>
      </c>
      <c r="F2243" s="21">
        <v>40208.56</v>
      </c>
      <c r="G2243" s="21" t="s">
        <v>4771</v>
      </c>
      <c r="H2243" s="21" t="s">
        <v>4767</v>
      </c>
      <c r="I2243" s="21" t="s">
        <v>4778</v>
      </c>
    </row>
    <row r="2244" ht="15.75" customHeight="1">
      <c r="A2244" s="21" t="s">
        <v>276</v>
      </c>
      <c r="B2244" s="21">
        <v>1981.0</v>
      </c>
      <c r="C2244" s="21" t="s">
        <v>4777</v>
      </c>
      <c r="D2244" s="21">
        <v>4.0</v>
      </c>
      <c r="E2244" s="21">
        <v>1.0</v>
      </c>
      <c r="F2244" s="21">
        <v>40273.65</v>
      </c>
      <c r="G2244" s="21" t="s">
        <v>4771</v>
      </c>
      <c r="H2244" s="21" t="s">
        <v>4768</v>
      </c>
      <c r="I2244" s="21" t="s">
        <v>4769</v>
      </c>
    </row>
    <row r="2245" ht="15.75" customHeight="1">
      <c r="A2245" s="21" t="s">
        <v>274</v>
      </c>
      <c r="B2245" s="21">
        <v>1977.0</v>
      </c>
      <c r="C2245" s="21" t="s">
        <v>4772</v>
      </c>
      <c r="D2245" s="21">
        <v>27.0</v>
      </c>
      <c r="E2245" s="21">
        <v>2.0</v>
      </c>
      <c r="F2245" s="21">
        <v>40284.38</v>
      </c>
      <c r="G2245" s="21" t="s">
        <v>4771</v>
      </c>
      <c r="H2245" s="21" t="s">
        <v>4768</v>
      </c>
      <c r="I2245" s="21" t="s">
        <v>4774</v>
      </c>
    </row>
    <row r="2246" ht="15.75" customHeight="1">
      <c r="A2246" s="21" t="s">
        <v>272</v>
      </c>
      <c r="B2246" s="21">
        <v>1962.0</v>
      </c>
      <c r="C2246" s="21" t="s">
        <v>4773</v>
      </c>
      <c r="D2246" s="21">
        <v>4.0</v>
      </c>
      <c r="E2246" s="21">
        <v>0.0</v>
      </c>
      <c r="F2246" s="21">
        <v>40309.93</v>
      </c>
      <c r="G2246" s="21" t="s">
        <v>4771</v>
      </c>
      <c r="H2246" s="21" t="s">
        <v>4768</v>
      </c>
      <c r="I2246" s="21" t="s">
        <v>4778</v>
      </c>
    </row>
    <row r="2247" ht="15.75" customHeight="1">
      <c r="A2247" s="21" t="s">
        <v>270</v>
      </c>
      <c r="B2247" s="21">
        <v>1966.0</v>
      </c>
      <c r="C2247" s="21" t="s">
        <v>4776</v>
      </c>
      <c r="D2247" s="21">
        <v>12.0</v>
      </c>
      <c r="E2247" s="21">
        <v>0.0</v>
      </c>
      <c r="F2247" s="21">
        <v>40373.74</v>
      </c>
      <c r="G2247" s="21" t="s">
        <v>4771</v>
      </c>
      <c r="H2247" s="21" t="s">
        <v>4768</v>
      </c>
      <c r="I2247" s="21" t="s">
        <v>4778</v>
      </c>
    </row>
    <row r="2248" ht="15.75" customHeight="1">
      <c r="A2248" s="21" t="s">
        <v>268</v>
      </c>
      <c r="B2248" s="21">
        <v>1985.0</v>
      </c>
      <c r="C2248" s="21" t="s">
        <v>4770</v>
      </c>
      <c r="D2248" s="21">
        <v>3.0</v>
      </c>
      <c r="E2248" s="21">
        <v>0.0</v>
      </c>
      <c r="F2248" s="21">
        <v>40419.02</v>
      </c>
      <c r="G2248" s="21" t="s">
        <v>4771</v>
      </c>
      <c r="H2248" s="21" t="s">
        <v>4767</v>
      </c>
      <c r="I2248" s="21" t="s">
        <v>4769</v>
      </c>
    </row>
    <row r="2249" ht="15.75" customHeight="1">
      <c r="A2249" s="21" t="s">
        <v>266</v>
      </c>
      <c r="B2249" s="21">
        <v>1975.0</v>
      </c>
      <c r="C2249" s="21" t="s">
        <v>4766</v>
      </c>
      <c r="D2249" s="21">
        <v>10.0</v>
      </c>
      <c r="E2249" s="21">
        <v>1.0</v>
      </c>
      <c r="F2249" s="21">
        <v>40590.55</v>
      </c>
      <c r="G2249" s="21" t="s">
        <v>4771</v>
      </c>
      <c r="H2249" s="21" t="s">
        <v>4768</v>
      </c>
      <c r="I2249" s="21" t="s">
        <v>4774</v>
      </c>
    </row>
    <row r="2250" ht="15.75" customHeight="1">
      <c r="A2250" s="21" t="s">
        <v>264</v>
      </c>
      <c r="B2250" s="21">
        <v>1970.0</v>
      </c>
      <c r="C2250" s="21" t="s">
        <v>4773</v>
      </c>
      <c r="D2250" s="21">
        <v>25.0</v>
      </c>
      <c r="E2250" s="21">
        <v>0.0</v>
      </c>
      <c r="F2250" s="21">
        <v>40692.91</v>
      </c>
      <c r="G2250" s="21" t="s">
        <v>4771</v>
      </c>
      <c r="H2250" s="21" t="s">
        <v>4771</v>
      </c>
      <c r="I2250" s="21" t="s">
        <v>4778</v>
      </c>
    </row>
    <row r="2251" ht="15.75" customHeight="1">
      <c r="A2251" s="21" t="s">
        <v>262</v>
      </c>
      <c r="B2251" s="21">
        <v>1976.0</v>
      </c>
      <c r="C2251" s="21" t="s">
        <v>4775</v>
      </c>
      <c r="D2251" s="21">
        <v>26.0</v>
      </c>
      <c r="E2251" s="21">
        <v>3.0</v>
      </c>
      <c r="F2251" s="21">
        <v>40720.55</v>
      </c>
      <c r="G2251" s="21" t="s">
        <v>4771</v>
      </c>
      <c r="H2251" s="21" t="s">
        <v>4768</v>
      </c>
      <c r="I2251" s="21" t="s">
        <v>4774</v>
      </c>
    </row>
    <row r="2252" ht="15.75" customHeight="1">
      <c r="A2252" s="21" t="s">
        <v>260</v>
      </c>
      <c r="B2252" s="21">
        <v>1972.0</v>
      </c>
      <c r="C2252" s="21" t="s">
        <v>4772</v>
      </c>
      <c r="D2252" s="21">
        <v>10.0</v>
      </c>
      <c r="E2252" s="21">
        <v>0.0</v>
      </c>
      <c r="F2252" s="21">
        <v>40817.85</v>
      </c>
      <c r="G2252" s="21" t="s">
        <v>4771</v>
      </c>
      <c r="H2252" s="21" t="s">
        <v>4768</v>
      </c>
      <c r="I2252" s="21" t="s">
        <v>4778</v>
      </c>
    </row>
    <row r="2253" ht="15.75" customHeight="1">
      <c r="A2253" s="21" t="s">
        <v>258</v>
      </c>
      <c r="B2253" s="21">
        <v>1999.0</v>
      </c>
      <c r="C2253" s="21" t="s">
        <v>4766</v>
      </c>
      <c r="D2253" s="21">
        <v>2.0</v>
      </c>
      <c r="E2253" s="21">
        <v>1.0</v>
      </c>
      <c r="F2253" s="21">
        <v>40904.2</v>
      </c>
      <c r="G2253" s="21" t="s">
        <v>4771</v>
      </c>
      <c r="H2253" s="21" t="s">
        <v>4771</v>
      </c>
      <c r="I2253" s="21" t="s">
        <v>4784</v>
      </c>
    </row>
    <row r="2254" ht="15.75" customHeight="1">
      <c r="A2254" s="21" t="s">
        <v>256</v>
      </c>
      <c r="B2254" s="21">
        <v>1992.0</v>
      </c>
      <c r="C2254" s="21" t="s">
        <v>4776</v>
      </c>
      <c r="D2254" s="21">
        <v>4.0</v>
      </c>
      <c r="E2254" s="21">
        <v>3.0</v>
      </c>
      <c r="F2254" s="21">
        <v>40932.43</v>
      </c>
      <c r="G2254" s="21" t="s">
        <v>4771</v>
      </c>
      <c r="H2254" s="21" t="s">
        <v>4767</v>
      </c>
      <c r="I2254" s="21" t="s">
        <v>4769</v>
      </c>
    </row>
    <row r="2255" ht="15.75" customHeight="1">
      <c r="A2255" s="21" t="s">
        <v>254</v>
      </c>
      <c r="B2255" s="21">
        <v>1979.0</v>
      </c>
      <c r="C2255" s="21" t="s">
        <v>4773</v>
      </c>
      <c r="D2255" s="21">
        <v>16.0</v>
      </c>
      <c r="E2255" s="21">
        <v>3.0</v>
      </c>
      <c r="F2255" s="21">
        <v>40941.29</v>
      </c>
      <c r="G2255" s="21" t="s">
        <v>4771</v>
      </c>
      <c r="H2255" s="21" t="s">
        <v>4767</v>
      </c>
      <c r="I2255" s="21" t="s">
        <v>4769</v>
      </c>
    </row>
    <row r="2256" ht="15.75" customHeight="1">
      <c r="A2256" s="21" t="s">
        <v>252</v>
      </c>
      <c r="B2256" s="21">
        <v>1983.0</v>
      </c>
      <c r="C2256" s="21" t="s">
        <v>4773</v>
      </c>
      <c r="D2256" s="21">
        <v>8.0</v>
      </c>
      <c r="E2256" s="21">
        <v>3.0</v>
      </c>
      <c r="F2256" s="21">
        <v>40961.29</v>
      </c>
      <c r="G2256" s="21" t="s">
        <v>4771</v>
      </c>
      <c r="H2256" s="21" t="s">
        <v>4767</v>
      </c>
      <c r="I2256" s="21" t="s">
        <v>4778</v>
      </c>
    </row>
    <row r="2257" ht="15.75" customHeight="1">
      <c r="A2257" s="21" t="s">
        <v>250</v>
      </c>
      <c r="B2257" s="21">
        <v>1974.0</v>
      </c>
      <c r="C2257" s="21" t="s">
        <v>4772</v>
      </c>
      <c r="D2257" s="21">
        <v>5.0</v>
      </c>
      <c r="E2257" s="21">
        <v>0.0</v>
      </c>
      <c r="F2257" s="21">
        <v>40974.16</v>
      </c>
      <c r="G2257" s="21" t="s">
        <v>4771</v>
      </c>
      <c r="H2257" s="21" t="s">
        <v>4767</v>
      </c>
      <c r="I2257" s="21" t="s">
        <v>4769</v>
      </c>
    </row>
    <row r="2258" ht="15.75" customHeight="1">
      <c r="A2258" s="21" t="s">
        <v>248</v>
      </c>
      <c r="B2258" s="21">
        <v>1979.0</v>
      </c>
      <c r="C2258" s="21" t="s">
        <v>4777</v>
      </c>
      <c r="D2258" s="21">
        <v>11.0</v>
      </c>
      <c r="E2258" s="21">
        <v>1.0</v>
      </c>
      <c r="F2258" s="21">
        <v>41034.22</v>
      </c>
      <c r="G2258" s="21" t="s">
        <v>4771</v>
      </c>
      <c r="H2258" s="21" t="s">
        <v>4768</v>
      </c>
      <c r="I2258" s="21" t="s">
        <v>4788</v>
      </c>
    </row>
    <row r="2259" ht="15.75" customHeight="1">
      <c r="A2259" s="21" t="s">
        <v>246</v>
      </c>
      <c r="B2259" s="21">
        <v>1972.0</v>
      </c>
      <c r="C2259" s="21" t="s">
        <v>4776</v>
      </c>
      <c r="D2259" s="21">
        <v>12.0</v>
      </c>
      <c r="E2259" s="21">
        <v>0.0</v>
      </c>
      <c r="F2259" s="21">
        <v>41055.29</v>
      </c>
      <c r="G2259" s="21" t="s">
        <v>4771</v>
      </c>
      <c r="H2259" s="21" t="s">
        <v>4767</v>
      </c>
      <c r="I2259" s="21" t="s">
        <v>4778</v>
      </c>
    </row>
    <row r="2260" ht="15.75" customHeight="1">
      <c r="A2260" s="21" t="s">
        <v>244</v>
      </c>
      <c r="B2260" s="21">
        <v>1972.0</v>
      </c>
      <c r="C2260" s="21" t="s">
        <v>4773</v>
      </c>
      <c r="D2260" s="21">
        <v>6.0</v>
      </c>
      <c r="E2260" s="21">
        <v>0.0</v>
      </c>
      <c r="F2260" s="21">
        <v>41097.16</v>
      </c>
      <c r="G2260" s="21" t="s">
        <v>4771</v>
      </c>
      <c r="H2260" s="21" t="s">
        <v>4768</v>
      </c>
      <c r="I2260" s="21" t="s">
        <v>4781</v>
      </c>
    </row>
    <row r="2261" ht="15.75" customHeight="1">
      <c r="A2261" s="21" t="s">
        <v>242</v>
      </c>
      <c r="B2261" s="21">
        <v>1969.0</v>
      </c>
      <c r="C2261" s="21" t="s">
        <v>4776</v>
      </c>
      <c r="D2261" s="21">
        <v>8.0</v>
      </c>
      <c r="E2261" s="21">
        <v>0.0</v>
      </c>
      <c r="F2261" s="21">
        <v>41191.57</v>
      </c>
      <c r="G2261" s="21" t="s">
        <v>4771</v>
      </c>
      <c r="H2261" s="21" t="s">
        <v>4767</v>
      </c>
      <c r="I2261" s="21" t="s">
        <v>4778</v>
      </c>
    </row>
    <row r="2262" ht="15.75" customHeight="1">
      <c r="A2262" s="21" t="s">
        <v>240</v>
      </c>
      <c r="B2262" s="21">
        <v>1964.0</v>
      </c>
      <c r="C2262" s="21" t="s">
        <v>4772</v>
      </c>
      <c r="D2262" s="21">
        <v>6.0</v>
      </c>
      <c r="E2262" s="21">
        <v>0.0</v>
      </c>
      <c r="F2262" s="21">
        <v>41250.39</v>
      </c>
      <c r="G2262" s="21" t="s">
        <v>4771</v>
      </c>
      <c r="H2262" s="21" t="s">
        <v>4768</v>
      </c>
      <c r="I2262" s="21" t="s">
        <v>4778</v>
      </c>
    </row>
    <row r="2263" ht="15.75" customHeight="1">
      <c r="A2263" s="21" t="s">
        <v>238</v>
      </c>
      <c r="B2263" s="21">
        <v>1977.0</v>
      </c>
      <c r="C2263" s="21" t="s">
        <v>4776</v>
      </c>
      <c r="D2263" s="21">
        <v>27.0</v>
      </c>
      <c r="E2263" s="21">
        <v>2.0</v>
      </c>
      <c r="F2263" s="21">
        <v>41271.5</v>
      </c>
      <c r="G2263" s="21" t="s">
        <v>4771</v>
      </c>
      <c r="H2263" s="21" t="s">
        <v>4767</v>
      </c>
      <c r="I2263" s="21" t="s">
        <v>4778</v>
      </c>
    </row>
    <row r="2264" ht="15.75" customHeight="1">
      <c r="A2264" s="21" t="s">
        <v>236</v>
      </c>
      <c r="B2264" s="21">
        <v>1964.0</v>
      </c>
      <c r="C2264" s="21" t="s">
        <v>4777</v>
      </c>
      <c r="D2264" s="21">
        <v>7.0</v>
      </c>
      <c r="E2264" s="21">
        <v>0.0</v>
      </c>
      <c r="F2264" s="21">
        <v>41331.79</v>
      </c>
      <c r="G2264" s="21" t="s">
        <v>4771</v>
      </c>
      <c r="H2264" s="21" t="s">
        <v>4767</v>
      </c>
      <c r="I2264" s="21" t="s">
        <v>4778</v>
      </c>
    </row>
    <row r="2265" ht="15.75" customHeight="1">
      <c r="A2265" s="21" t="s">
        <v>234</v>
      </c>
      <c r="B2265" s="21">
        <v>1971.0</v>
      </c>
      <c r="C2265" s="21" t="s">
        <v>4777</v>
      </c>
      <c r="D2265" s="21">
        <v>16.0</v>
      </c>
      <c r="E2265" s="21">
        <v>0.0</v>
      </c>
      <c r="F2265" s="21">
        <v>41351.88</v>
      </c>
      <c r="G2265" s="21" t="s">
        <v>4771</v>
      </c>
      <c r="H2265" s="21" t="s">
        <v>4767</v>
      </c>
      <c r="I2265" s="21" t="s">
        <v>4778</v>
      </c>
    </row>
    <row r="2266" ht="15.75" customHeight="1">
      <c r="A2266" s="21" t="s">
        <v>232</v>
      </c>
      <c r="B2266" s="21">
        <v>1967.0</v>
      </c>
      <c r="C2266" s="21" t="s">
        <v>4775</v>
      </c>
      <c r="D2266" s="21">
        <v>22.0</v>
      </c>
      <c r="E2266" s="21">
        <v>0.0</v>
      </c>
      <c r="F2266" s="21">
        <v>41505.15</v>
      </c>
      <c r="G2266" s="21" t="s">
        <v>4771</v>
      </c>
      <c r="H2266" s="21" t="s">
        <v>4767</v>
      </c>
      <c r="I2266" s="21" t="s">
        <v>4778</v>
      </c>
    </row>
    <row r="2267" ht="15.75" customHeight="1">
      <c r="A2267" s="21" t="s">
        <v>230</v>
      </c>
      <c r="B2267" s="21">
        <v>1974.0</v>
      </c>
      <c r="C2267" s="21" t="s">
        <v>4770</v>
      </c>
      <c r="D2267" s="21">
        <v>24.0</v>
      </c>
      <c r="E2267" s="21">
        <v>0.0</v>
      </c>
      <c r="F2267" s="21">
        <v>41636.2</v>
      </c>
      <c r="G2267" s="21" t="s">
        <v>4771</v>
      </c>
      <c r="H2267" s="21" t="s">
        <v>4771</v>
      </c>
      <c r="I2267" s="21" t="s">
        <v>4778</v>
      </c>
    </row>
    <row r="2268" ht="15.75" customHeight="1">
      <c r="A2268" s="21" t="s">
        <v>228</v>
      </c>
      <c r="B2268" s="21">
        <v>1976.0</v>
      </c>
      <c r="C2268" s="21" t="s">
        <v>4777</v>
      </c>
      <c r="D2268" s="21">
        <v>29.0</v>
      </c>
      <c r="E2268" s="21">
        <v>1.0</v>
      </c>
      <c r="F2268" s="21">
        <v>41661.6</v>
      </c>
      <c r="G2268" s="21" t="s">
        <v>4771</v>
      </c>
      <c r="H2268" s="21" t="s">
        <v>4768</v>
      </c>
      <c r="I2268" s="21" t="s">
        <v>4778</v>
      </c>
    </row>
    <row r="2269" ht="15.75" customHeight="1">
      <c r="A2269" s="21" t="s">
        <v>226</v>
      </c>
      <c r="B2269" s="21">
        <v>1975.0</v>
      </c>
      <c r="C2269" s="21" t="s">
        <v>4770</v>
      </c>
      <c r="D2269" s="21">
        <v>14.0</v>
      </c>
      <c r="E2269" s="21">
        <v>0.0</v>
      </c>
      <c r="F2269" s="21">
        <v>41676.08</v>
      </c>
      <c r="G2269" s="21" t="s">
        <v>4771</v>
      </c>
      <c r="H2269" s="21" t="s">
        <v>4767</v>
      </c>
      <c r="I2269" s="21" t="s">
        <v>4769</v>
      </c>
    </row>
    <row r="2270" ht="15.75" customHeight="1">
      <c r="A2270" s="21" t="s">
        <v>224</v>
      </c>
      <c r="B2270" s="21">
        <v>1975.0</v>
      </c>
      <c r="C2270" s="21" t="s">
        <v>4773</v>
      </c>
      <c r="D2270" s="21">
        <v>29.0</v>
      </c>
      <c r="E2270" s="21">
        <v>1.0</v>
      </c>
      <c r="F2270" s="21">
        <v>41681.86</v>
      </c>
      <c r="G2270" s="21" t="s">
        <v>4771</v>
      </c>
      <c r="H2270" s="21" t="s">
        <v>4771</v>
      </c>
      <c r="I2270" s="21" t="s">
        <v>4778</v>
      </c>
    </row>
    <row r="2271" ht="15.75" customHeight="1">
      <c r="A2271" s="21" t="s">
        <v>222</v>
      </c>
      <c r="B2271" s="21">
        <v>1962.0</v>
      </c>
      <c r="C2271" s="21" t="s">
        <v>4773</v>
      </c>
      <c r="D2271" s="21">
        <v>22.0</v>
      </c>
      <c r="E2271" s="21">
        <v>0.0</v>
      </c>
      <c r="F2271" s="21">
        <v>41794.63</v>
      </c>
      <c r="G2271" s="21" t="s">
        <v>4771</v>
      </c>
      <c r="H2271" s="21" t="s">
        <v>4768</v>
      </c>
      <c r="I2271" s="21" t="s">
        <v>4778</v>
      </c>
    </row>
    <row r="2272" ht="15.75" customHeight="1">
      <c r="A2272" s="21" t="s">
        <v>220</v>
      </c>
      <c r="B2272" s="21">
        <v>1966.0</v>
      </c>
      <c r="C2272" s="21" t="s">
        <v>4773</v>
      </c>
      <c r="D2272" s="21">
        <v>21.0</v>
      </c>
      <c r="E2272" s="21">
        <v>0.0</v>
      </c>
      <c r="F2272" s="21">
        <v>41886.54</v>
      </c>
      <c r="G2272" s="21" t="s">
        <v>4771</v>
      </c>
      <c r="H2272" s="21" t="s">
        <v>4768</v>
      </c>
      <c r="I2272" s="21" t="s">
        <v>4778</v>
      </c>
    </row>
    <row r="2273" ht="15.75" customHeight="1">
      <c r="A2273" s="21" t="s">
        <v>218</v>
      </c>
      <c r="B2273" s="21">
        <v>1972.0</v>
      </c>
      <c r="C2273" s="21" t="s">
        <v>4772</v>
      </c>
      <c r="D2273" s="21">
        <v>8.0</v>
      </c>
      <c r="E2273" s="21">
        <v>1.0</v>
      </c>
      <c r="F2273" s="21">
        <v>41919.1</v>
      </c>
      <c r="G2273" s="21" t="s">
        <v>4771</v>
      </c>
      <c r="H2273" s="21" t="s">
        <v>4771</v>
      </c>
      <c r="I2273" s="21" t="s">
        <v>4781</v>
      </c>
    </row>
    <row r="2274" ht="15.75" customHeight="1">
      <c r="A2274" s="21" t="s">
        <v>216</v>
      </c>
      <c r="B2274" s="21">
        <v>1984.0</v>
      </c>
      <c r="C2274" s="21" t="s">
        <v>4770</v>
      </c>
      <c r="D2274" s="21">
        <v>10.0</v>
      </c>
      <c r="E2274" s="21">
        <v>3.0</v>
      </c>
      <c r="F2274" s="21">
        <v>41949.24</v>
      </c>
      <c r="G2274" s="21" t="s">
        <v>4771</v>
      </c>
      <c r="H2274" s="21" t="s">
        <v>4771</v>
      </c>
      <c r="I2274" s="21" t="s">
        <v>4769</v>
      </c>
    </row>
    <row r="2275" ht="15.75" customHeight="1">
      <c r="A2275" s="21" t="s">
        <v>214</v>
      </c>
      <c r="B2275" s="21">
        <v>1968.0</v>
      </c>
      <c r="C2275" s="21" t="s">
        <v>4775</v>
      </c>
      <c r="D2275" s="21">
        <v>19.0</v>
      </c>
      <c r="E2275" s="21">
        <v>1.0</v>
      </c>
      <c r="F2275" s="21">
        <v>41999.52</v>
      </c>
      <c r="G2275" s="21" t="s">
        <v>4771</v>
      </c>
      <c r="H2275" s="21" t="s">
        <v>4768</v>
      </c>
      <c r="I2275" s="21" t="s">
        <v>4769</v>
      </c>
    </row>
    <row r="2276" ht="15.75" customHeight="1">
      <c r="A2276" s="21" t="s">
        <v>212</v>
      </c>
      <c r="B2276" s="21">
        <v>1976.0</v>
      </c>
      <c r="C2276" s="21" t="s">
        <v>4770</v>
      </c>
      <c r="D2276" s="21">
        <v>28.0</v>
      </c>
      <c r="E2276" s="21">
        <v>0.0</v>
      </c>
      <c r="F2276" s="21">
        <v>42111.66</v>
      </c>
      <c r="G2276" s="21" t="s">
        <v>4771</v>
      </c>
      <c r="H2276" s="21" t="s">
        <v>4771</v>
      </c>
      <c r="I2276" s="21" t="s">
        <v>4784</v>
      </c>
    </row>
    <row r="2277" ht="15.75" customHeight="1">
      <c r="A2277" s="21" t="s">
        <v>210</v>
      </c>
      <c r="B2277" s="21">
        <v>1997.0</v>
      </c>
      <c r="C2277" s="21" t="s">
        <v>4775</v>
      </c>
      <c r="D2277" s="21">
        <v>9.0</v>
      </c>
      <c r="E2277" s="21">
        <v>2.0</v>
      </c>
      <c r="F2277" s="21">
        <v>42112.24</v>
      </c>
      <c r="G2277" s="21" t="s">
        <v>4771</v>
      </c>
      <c r="H2277" s="21" t="s">
        <v>4768</v>
      </c>
      <c r="I2277" s="21" t="s">
        <v>4769</v>
      </c>
    </row>
    <row r="2278" ht="15.75" customHeight="1">
      <c r="A2278" s="21" t="s">
        <v>208</v>
      </c>
      <c r="B2278" s="21">
        <v>1979.0</v>
      </c>
      <c r="C2278" s="21" t="s">
        <v>4766</v>
      </c>
      <c r="D2278" s="21">
        <v>3.0</v>
      </c>
      <c r="E2278" s="21">
        <v>3.0</v>
      </c>
      <c r="F2278" s="21">
        <v>42124.52</v>
      </c>
      <c r="G2278" s="21" t="s">
        <v>4771</v>
      </c>
      <c r="H2278" s="21" t="s">
        <v>4771</v>
      </c>
      <c r="I2278" s="21" t="s">
        <v>4769</v>
      </c>
    </row>
    <row r="2279" ht="15.75" customHeight="1">
      <c r="A2279" s="21" t="s">
        <v>206</v>
      </c>
      <c r="B2279" s="21">
        <v>1973.0</v>
      </c>
      <c r="C2279" s="21" t="s">
        <v>4773</v>
      </c>
      <c r="D2279" s="21">
        <v>18.0</v>
      </c>
      <c r="E2279" s="21">
        <v>0.0</v>
      </c>
      <c r="F2279" s="21">
        <v>42188.15</v>
      </c>
      <c r="G2279" s="21" t="s">
        <v>4771</v>
      </c>
      <c r="H2279" s="21" t="s">
        <v>4771</v>
      </c>
      <c r="I2279" s="21" t="s">
        <v>4778</v>
      </c>
    </row>
    <row r="2280" ht="15.75" customHeight="1">
      <c r="A2280" s="21" t="s">
        <v>204</v>
      </c>
      <c r="B2280" s="21">
        <v>1975.0</v>
      </c>
      <c r="C2280" s="21" t="s">
        <v>4776</v>
      </c>
      <c r="D2280" s="21">
        <v>15.0</v>
      </c>
      <c r="E2280" s="21">
        <v>1.0</v>
      </c>
      <c r="F2280" s="21">
        <v>42211.14</v>
      </c>
      <c r="G2280" s="21" t="s">
        <v>4771</v>
      </c>
      <c r="H2280" s="21" t="s">
        <v>4768</v>
      </c>
      <c r="I2280" s="21" t="s">
        <v>4769</v>
      </c>
    </row>
    <row r="2281" ht="15.75" customHeight="1">
      <c r="A2281" s="21" t="s">
        <v>202</v>
      </c>
      <c r="B2281" s="21">
        <v>1967.0</v>
      </c>
      <c r="C2281" s="21" t="s">
        <v>4772</v>
      </c>
      <c r="D2281" s="21">
        <v>28.0</v>
      </c>
      <c r="E2281" s="21">
        <v>0.0</v>
      </c>
      <c r="F2281" s="21">
        <v>42303.69</v>
      </c>
      <c r="G2281" s="21" t="s">
        <v>4771</v>
      </c>
      <c r="H2281" s="21" t="s">
        <v>4767</v>
      </c>
      <c r="I2281" s="21" t="s">
        <v>4781</v>
      </c>
    </row>
    <row r="2282" ht="15.75" customHeight="1">
      <c r="A2282" s="21" t="s">
        <v>200</v>
      </c>
      <c r="B2282" s="21">
        <v>1968.0</v>
      </c>
      <c r="C2282" s="21" t="s">
        <v>4776</v>
      </c>
      <c r="D2282" s="21">
        <v>3.0</v>
      </c>
      <c r="E2282" s="21">
        <v>0.0</v>
      </c>
      <c r="F2282" s="21">
        <v>42478.6</v>
      </c>
      <c r="G2282" s="21" t="s">
        <v>4771</v>
      </c>
      <c r="H2282" s="21" t="s">
        <v>4767</v>
      </c>
      <c r="I2282" s="21" t="s">
        <v>4778</v>
      </c>
    </row>
    <row r="2283" ht="15.75" customHeight="1">
      <c r="A2283" s="21" t="s">
        <v>198</v>
      </c>
      <c r="B2283" s="21">
        <v>1967.0</v>
      </c>
      <c r="C2283" s="21" t="s">
        <v>4772</v>
      </c>
      <c r="D2283" s="21">
        <v>27.0</v>
      </c>
      <c r="E2283" s="21">
        <v>0.0</v>
      </c>
      <c r="F2283" s="21">
        <v>42538.72</v>
      </c>
      <c r="G2283" s="21" t="s">
        <v>4771</v>
      </c>
      <c r="H2283" s="21" t="s">
        <v>4768</v>
      </c>
      <c r="I2283" s="21" t="s">
        <v>4778</v>
      </c>
    </row>
    <row r="2284" ht="15.75" customHeight="1">
      <c r="A2284" s="21" t="s">
        <v>196</v>
      </c>
      <c r="B2284" s="21">
        <v>1979.0</v>
      </c>
      <c r="C2284" s="21" t="s">
        <v>4775</v>
      </c>
      <c r="D2284" s="21">
        <v>27.0</v>
      </c>
      <c r="E2284" s="21">
        <v>2.0</v>
      </c>
      <c r="F2284" s="21">
        <v>42560.43</v>
      </c>
      <c r="G2284" s="21" t="s">
        <v>4771</v>
      </c>
      <c r="H2284" s="21" t="s">
        <v>4768</v>
      </c>
      <c r="I2284" s="21" t="s">
        <v>4769</v>
      </c>
    </row>
    <row r="2285" ht="15.75" customHeight="1">
      <c r="A2285" s="21" t="s">
        <v>194</v>
      </c>
      <c r="B2285" s="21">
        <v>1971.0</v>
      </c>
      <c r="C2285" s="21" t="s">
        <v>4770</v>
      </c>
      <c r="D2285" s="21">
        <v>3.0</v>
      </c>
      <c r="E2285" s="21">
        <v>0.0</v>
      </c>
      <c r="F2285" s="21">
        <v>42644.2</v>
      </c>
      <c r="G2285" s="21" t="s">
        <v>4771</v>
      </c>
      <c r="H2285" s="21" t="s">
        <v>4768</v>
      </c>
      <c r="I2285" s="21" t="s">
        <v>4778</v>
      </c>
    </row>
    <row r="2286" ht="15.75" customHeight="1">
      <c r="A2286" s="21" t="s">
        <v>192</v>
      </c>
      <c r="B2286" s="21">
        <v>1977.0</v>
      </c>
      <c r="C2286" s="21" t="s">
        <v>4777</v>
      </c>
      <c r="D2286" s="21">
        <v>21.0</v>
      </c>
      <c r="E2286" s="21">
        <v>2.0</v>
      </c>
      <c r="F2286" s="21">
        <v>42760.5</v>
      </c>
      <c r="G2286" s="21" t="s">
        <v>4771</v>
      </c>
      <c r="H2286" s="21" t="s">
        <v>4767</v>
      </c>
      <c r="I2286" s="21" t="s">
        <v>4774</v>
      </c>
    </row>
    <row r="2287" ht="15.75" customHeight="1">
      <c r="A2287" s="21" t="s">
        <v>190</v>
      </c>
      <c r="B2287" s="21">
        <v>1965.0</v>
      </c>
      <c r="C2287" s="21" t="s">
        <v>4777</v>
      </c>
      <c r="D2287" s="21">
        <v>29.0</v>
      </c>
      <c r="E2287" s="21">
        <v>0.0</v>
      </c>
      <c r="F2287" s="21">
        <v>42764.12</v>
      </c>
      <c r="G2287" s="21" t="s">
        <v>4771</v>
      </c>
      <c r="H2287" s="21" t="s">
        <v>4767</v>
      </c>
      <c r="I2287" s="21" t="s">
        <v>4778</v>
      </c>
    </row>
    <row r="2288" ht="15.75" customHeight="1">
      <c r="A2288" s="21" t="s">
        <v>188</v>
      </c>
      <c r="B2288" s="21">
        <v>1972.0</v>
      </c>
      <c r="C2288" s="21" t="s">
        <v>4773</v>
      </c>
      <c r="D2288" s="21">
        <v>10.0</v>
      </c>
      <c r="E2288" s="21">
        <v>2.0</v>
      </c>
      <c r="F2288" s="21">
        <v>42856.84</v>
      </c>
      <c r="G2288" s="21" t="s">
        <v>4771</v>
      </c>
      <c r="H2288" s="21" t="s">
        <v>4771</v>
      </c>
      <c r="I2288" s="21" t="s">
        <v>4778</v>
      </c>
    </row>
    <row r="2289" ht="15.75" customHeight="1">
      <c r="A2289" s="21" t="s">
        <v>186</v>
      </c>
      <c r="B2289" s="21">
        <v>1975.0</v>
      </c>
      <c r="C2289" s="21" t="s">
        <v>4777</v>
      </c>
      <c r="D2289" s="21">
        <v>23.0</v>
      </c>
      <c r="E2289" s="21">
        <v>1.0</v>
      </c>
      <c r="F2289" s="21">
        <v>42969.85</v>
      </c>
      <c r="G2289" s="21" t="s">
        <v>4771</v>
      </c>
      <c r="H2289" s="21" t="s">
        <v>4768</v>
      </c>
      <c r="I2289" s="21" t="s">
        <v>4769</v>
      </c>
    </row>
    <row r="2290" ht="15.75" customHeight="1">
      <c r="A2290" s="21" t="s">
        <v>184</v>
      </c>
      <c r="B2290" s="21">
        <v>1978.0</v>
      </c>
      <c r="C2290" s="21" t="s">
        <v>4770</v>
      </c>
      <c r="D2290" s="21">
        <v>4.0</v>
      </c>
      <c r="E2290" s="21">
        <v>0.0</v>
      </c>
      <c r="F2290" s="21">
        <v>42983.46</v>
      </c>
      <c r="G2290" s="21" t="s">
        <v>4771</v>
      </c>
      <c r="H2290" s="21" t="s">
        <v>4767</v>
      </c>
      <c r="I2290" s="21" t="s">
        <v>4774</v>
      </c>
    </row>
    <row r="2291" ht="15.75" customHeight="1">
      <c r="A2291" s="21" t="s">
        <v>182</v>
      </c>
      <c r="B2291" s="21">
        <v>1965.0</v>
      </c>
      <c r="C2291" s="21" t="s">
        <v>4770</v>
      </c>
      <c r="D2291" s="21">
        <v>29.0</v>
      </c>
      <c r="E2291" s="21">
        <v>0.0</v>
      </c>
      <c r="F2291" s="21">
        <v>43073.76</v>
      </c>
      <c r="G2291" s="21" t="s">
        <v>4767</v>
      </c>
      <c r="H2291" s="21" t="s">
        <v>4767</v>
      </c>
      <c r="I2291" s="21" t="s">
        <v>4778</v>
      </c>
    </row>
    <row r="2292" ht="15.75" customHeight="1">
      <c r="A2292" s="21" t="s">
        <v>180</v>
      </c>
      <c r="B2292" s="21">
        <v>1969.0</v>
      </c>
      <c r="C2292" s="21" t="s">
        <v>4775</v>
      </c>
      <c r="D2292" s="21">
        <v>3.0</v>
      </c>
      <c r="E2292" s="21">
        <v>0.0</v>
      </c>
      <c r="F2292" s="21">
        <v>43254.42</v>
      </c>
      <c r="G2292" s="21" t="s">
        <v>4767</v>
      </c>
      <c r="H2292" s="21" t="s">
        <v>4767</v>
      </c>
      <c r="I2292" s="21" t="s">
        <v>4781</v>
      </c>
    </row>
    <row r="2293" ht="15.75" customHeight="1">
      <c r="A2293" s="21" t="s">
        <v>178</v>
      </c>
      <c r="B2293" s="21">
        <v>1965.0</v>
      </c>
      <c r="C2293" s="21" t="s">
        <v>4776</v>
      </c>
      <c r="D2293" s="21">
        <v>22.0</v>
      </c>
      <c r="E2293" s="21">
        <v>0.0</v>
      </c>
      <c r="F2293" s="21">
        <v>43578.94</v>
      </c>
      <c r="G2293" s="21" t="s">
        <v>4767</v>
      </c>
      <c r="H2293" s="21" t="s">
        <v>4767</v>
      </c>
      <c r="I2293" s="21" t="s">
        <v>4774</v>
      </c>
    </row>
    <row r="2294" ht="15.75" customHeight="1">
      <c r="A2294" s="21" t="s">
        <v>176</v>
      </c>
      <c r="B2294" s="21">
        <v>1986.0</v>
      </c>
      <c r="C2294" s="21" t="s">
        <v>4775</v>
      </c>
      <c r="D2294" s="21">
        <v>29.0</v>
      </c>
      <c r="E2294" s="21">
        <v>3.0</v>
      </c>
      <c r="F2294" s="21">
        <v>43753.34</v>
      </c>
      <c r="G2294" s="21" t="s">
        <v>4767</v>
      </c>
      <c r="H2294" s="21" t="s">
        <v>4771</v>
      </c>
      <c r="I2294" s="21" t="s">
        <v>4779</v>
      </c>
    </row>
    <row r="2295" ht="15.75" customHeight="1">
      <c r="A2295" s="21" t="s">
        <v>174</v>
      </c>
      <c r="B2295" s="21">
        <v>1966.0</v>
      </c>
      <c r="C2295" s="21" t="s">
        <v>4777</v>
      </c>
      <c r="D2295" s="21">
        <v>25.0</v>
      </c>
      <c r="E2295" s="21">
        <v>2.0</v>
      </c>
      <c r="F2295" s="21">
        <v>43813.87</v>
      </c>
      <c r="G2295" s="21" t="s">
        <v>4767</v>
      </c>
      <c r="H2295" s="21" t="s">
        <v>4767</v>
      </c>
      <c r="I2295" s="21" t="s">
        <v>4769</v>
      </c>
    </row>
    <row r="2296" ht="15.75" customHeight="1">
      <c r="A2296" s="21" t="s">
        <v>172</v>
      </c>
      <c r="B2296" s="21">
        <v>1966.0</v>
      </c>
      <c r="C2296" s="21" t="s">
        <v>4766</v>
      </c>
      <c r="D2296" s="21">
        <v>2.0</v>
      </c>
      <c r="E2296" s="21">
        <v>0.0</v>
      </c>
      <c r="F2296" s="21">
        <v>43817.45</v>
      </c>
      <c r="G2296" s="21" t="s">
        <v>4767</v>
      </c>
      <c r="H2296" s="21" t="s">
        <v>4768</v>
      </c>
      <c r="I2296" s="21" t="s">
        <v>4774</v>
      </c>
    </row>
    <row r="2297" ht="15.75" customHeight="1">
      <c r="A2297" s="21" t="s">
        <v>170</v>
      </c>
      <c r="B2297" s="21">
        <v>1980.0</v>
      </c>
      <c r="C2297" s="21" t="s">
        <v>4770</v>
      </c>
      <c r="D2297" s="21">
        <v>10.0</v>
      </c>
      <c r="E2297" s="21">
        <v>2.0</v>
      </c>
      <c r="F2297" s="21">
        <v>43896.38</v>
      </c>
      <c r="G2297" s="21" t="s">
        <v>4767</v>
      </c>
      <c r="H2297" s="21" t="s">
        <v>4771</v>
      </c>
      <c r="I2297" s="21" t="s">
        <v>4769</v>
      </c>
    </row>
    <row r="2298" ht="15.75" customHeight="1">
      <c r="A2298" s="21" t="s">
        <v>168</v>
      </c>
      <c r="B2298" s="21">
        <v>1966.0</v>
      </c>
      <c r="C2298" s="21" t="s">
        <v>4777</v>
      </c>
      <c r="D2298" s="21">
        <v>5.0</v>
      </c>
      <c r="E2298" s="21">
        <v>0.0</v>
      </c>
      <c r="F2298" s="21">
        <v>43921.18</v>
      </c>
      <c r="G2298" s="21" t="s">
        <v>4767</v>
      </c>
      <c r="H2298" s="21" t="s">
        <v>4767</v>
      </c>
      <c r="I2298" s="21" t="s">
        <v>4774</v>
      </c>
    </row>
    <row r="2299" ht="15.75" customHeight="1">
      <c r="A2299" s="21" t="s">
        <v>166</v>
      </c>
      <c r="B2299" s="21">
        <v>1988.0</v>
      </c>
      <c r="C2299" s="21" t="s">
        <v>4766</v>
      </c>
      <c r="D2299" s="21">
        <v>16.0</v>
      </c>
      <c r="E2299" s="21">
        <v>1.0</v>
      </c>
      <c r="F2299" s="21">
        <v>43943.88</v>
      </c>
      <c r="G2299" s="21" t="s">
        <v>4767</v>
      </c>
      <c r="H2299" s="21" t="s">
        <v>4771</v>
      </c>
      <c r="I2299" s="21" t="s">
        <v>4774</v>
      </c>
    </row>
    <row r="2300" ht="15.75" customHeight="1">
      <c r="A2300" s="21" t="s">
        <v>164</v>
      </c>
      <c r="B2300" s="21">
        <v>1975.0</v>
      </c>
      <c r="C2300" s="21" t="s">
        <v>4772</v>
      </c>
      <c r="D2300" s="21">
        <v>1.0</v>
      </c>
      <c r="E2300" s="21">
        <v>2.0</v>
      </c>
      <c r="F2300" s="21">
        <v>44202.65</v>
      </c>
      <c r="G2300" s="21" t="s">
        <v>4767</v>
      </c>
      <c r="H2300" s="21" t="s">
        <v>4767</v>
      </c>
      <c r="I2300" s="21" t="s">
        <v>4769</v>
      </c>
    </row>
    <row r="2301" ht="15.75" customHeight="1">
      <c r="A2301" s="21" t="s">
        <v>162</v>
      </c>
      <c r="B2301" s="21">
        <v>1968.0</v>
      </c>
      <c r="C2301" s="21" t="s">
        <v>4770</v>
      </c>
      <c r="D2301" s="21">
        <v>24.0</v>
      </c>
      <c r="E2301" s="21">
        <v>2.0</v>
      </c>
      <c r="F2301" s="21">
        <v>44260.75</v>
      </c>
      <c r="G2301" s="21" t="s">
        <v>4767</v>
      </c>
      <c r="H2301" s="21" t="s">
        <v>4771</v>
      </c>
      <c r="I2301" s="21" t="s">
        <v>4769</v>
      </c>
    </row>
    <row r="2302" ht="15.75" customHeight="1">
      <c r="A2302" s="21" t="s">
        <v>160</v>
      </c>
      <c r="B2302" s="21">
        <v>1971.0</v>
      </c>
      <c r="C2302" s="21" t="s">
        <v>4777</v>
      </c>
      <c r="D2302" s="21">
        <v>29.0</v>
      </c>
      <c r="E2302" s="21">
        <v>0.0</v>
      </c>
      <c r="F2302" s="21">
        <v>44400.41</v>
      </c>
      <c r="G2302" s="21" t="s">
        <v>4767</v>
      </c>
      <c r="H2302" s="21" t="s">
        <v>4767</v>
      </c>
      <c r="I2302" s="21" t="s">
        <v>4769</v>
      </c>
    </row>
    <row r="2303" ht="15.75" customHeight="1">
      <c r="A2303" s="21" t="s">
        <v>158</v>
      </c>
      <c r="B2303" s="21">
        <v>1967.0</v>
      </c>
      <c r="C2303" s="21" t="s">
        <v>4773</v>
      </c>
      <c r="D2303" s="21">
        <v>14.0</v>
      </c>
      <c r="E2303" s="21">
        <v>0.0</v>
      </c>
      <c r="F2303" s="21">
        <v>44423.8</v>
      </c>
      <c r="G2303" s="21" t="s">
        <v>4767</v>
      </c>
      <c r="H2303" s="21" t="s">
        <v>4768</v>
      </c>
      <c r="I2303" s="21" t="s">
        <v>4769</v>
      </c>
    </row>
    <row r="2304" ht="15.75" customHeight="1">
      <c r="A2304" s="21" t="s">
        <v>156</v>
      </c>
      <c r="B2304" s="21">
        <v>2000.0</v>
      </c>
      <c r="C2304" s="21" t="s">
        <v>4776</v>
      </c>
      <c r="D2304" s="21">
        <v>2.0</v>
      </c>
      <c r="E2304" s="21">
        <v>1.0</v>
      </c>
      <c r="F2304" s="21">
        <v>44501.4</v>
      </c>
      <c r="G2304" s="21" t="s">
        <v>4767</v>
      </c>
      <c r="H2304" s="21" t="s">
        <v>4768</v>
      </c>
      <c r="I2304" s="21" t="s">
        <v>4769</v>
      </c>
    </row>
    <row r="2305" ht="15.75" customHeight="1">
      <c r="A2305" s="21" t="s">
        <v>154</v>
      </c>
      <c r="B2305" s="21">
        <v>1993.0</v>
      </c>
      <c r="C2305" s="21" t="s">
        <v>4777</v>
      </c>
      <c r="D2305" s="21">
        <v>11.0</v>
      </c>
      <c r="E2305" s="21">
        <v>2.0</v>
      </c>
      <c r="F2305" s="21">
        <v>44585.46</v>
      </c>
      <c r="G2305" s="21" t="s">
        <v>4767</v>
      </c>
      <c r="H2305" s="21" t="s">
        <v>4767</v>
      </c>
      <c r="I2305" s="21" t="s">
        <v>4778</v>
      </c>
    </row>
    <row r="2306" ht="15.75" customHeight="1">
      <c r="A2306" s="21" t="s">
        <v>152</v>
      </c>
      <c r="B2306" s="21">
        <v>1971.0</v>
      </c>
      <c r="C2306" s="21" t="s">
        <v>4776</v>
      </c>
      <c r="D2306" s="21">
        <v>13.0</v>
      </c>
      <c r="E2306" s="21">
        <v>2.0</v>
      </c>
      <c r="F2306" s="21">
        <v>44641.2</v>
      </c>
      <c r="G2306" s="21" t="s">
        <v>4767</v>
      </c>
      <c r="H2306" s="21" t="s">
        <v>4768</v>
      </c>
      <c r="I2306" s="21" t="s">
        <v>4784</v>
      </c>
    </row>
    <row r="2307" ht="15.75" customHeight="1">
      <c r="A2307" s="21" t="s">
        <v>150</v>
      </c>
      <c r="B2307" s="21">
        <v>1962.0</v>
      </c>
      <c r="C2307" s="21" t="s">
        <v>4775</v>
      </c>
      <c r="D2307" s="21">
        <v>17.0</v>
      </c>
      <c r="E2307" s="21">
        <v>0.0</v>
      </c>
      <c r="F2307" s="21">
        <v>45008.96</v>
      </c>
      <c r="G2307" s="21" t="s">
        <v>4767</v>
      </c>
      <c r="H2307" s="21" t="s">
        <v>4767</v>
      </c>
      <c r="I2307" s="21" t="s">
        <v>4769</v>
      </c>
    </row>
    <row r="2308" ht="15.75" customHeight="1">
      <c r="A2308" s="21" t="s">
        <v>148</v>
      </c>
      <c r="B2308" s="21">
        <v>1974.0</v>
      </c>
      <c r="C2308" s="21" t="s">
        <v>4776</v>
      </c>
      <c r="D2308" s="21">
        <v>9.0</v>
      </c>
      <c r="E2308" s="21">
        <v>2.0</v>
      </c>
      <c r="F2308" s="21">
        <v>45702.02</v>
      </c>
      <c r="G2308" s="21" t="s">
        <v>4767</v>
      </c>
      <c r="H2308" s="21" t="s">
        <v>4767</v>
      </c>
      <c r="I2308" s="21" t="s">
        <v>4774</v>
      </c>
    </row>
    <row r="2309" ht="15.75" customHeight="1">
      <c r="A2309" s="21" t="s">
        <v>146</v>
      </c>
      <c r="B2309" s="21">
        <v>1960.0</v>
      </c>
      <c r="C2309" s="21" t="s">
        <v>4775</v>
      </c>
      <c r="D2309" s="21">
        <v>21.0</v>
      </c>
      <c r="E2309" s="21">
        <v>0.0</v>
      </c>
      <c r="F2309" s="21">
        <v>45710.21</v>
      </c>
      <c r="G2309" s="21" t="s">
        <v>4767</v>
      </c>
      <c r="H2309" s="21" t="s">
        <v>4767</v>
      </c>
      <c r="I2309" s="21" t="s">
        <v>4781</v>
      </c>
    </row>
    <row r="2310" ht="15.75" customHeight="1">
      <c r="A2310" s="21" t="s">
        <v>144</v>
      </c>
      <c r="B2310" s="21">
        <v>1979.0</v>
      </c>
      <c r="C2310" s="21" t="s">
        <v>4776</v>
      </c>
      <c r="D2310" s="21">
        <v>12.0</v>
      </c>
      <c r="E2310" s="21">
        <v>0.0</v>
      </c>
      <c r="F2310" s="21">
        <v>45863.21</v>
      </c>
      <c r="G2310" s="21" t="s">
        <v>4767</v>
      </c>
      <c r="H2310" s="21" t="s">
        <v>4771</v>
      </c>
      <c r="I2310" s="21" t="s">
        <v>4769</v>
      </c>
    </row>
    <row r="2311" ht="15.75" customHeight="1">
      <c r="A2311" s="21" t="s">
        <v>142</v>
      </c>
      <c r="B2311" s="21">
        <v>1985.0</v>
      </c>
      <c r="C2311" s="21" t="s">
        <v>4773</v>
      </c>
      <c r="D2311" s="21">
        <v>30.0</v>
      </c>
      <c r="E2311" s="21">
        <v>2.0</v>
      </c>
      <c r="F2311" s="21">
        <v>46113.51</v>
      </c>
      <c r="G2311" s="21" t="s">
        <v>4767</v>
      </c>
      <c r="H2311" s="21" t="s">
        <v>4768</v>
      </c>
      <c r="I2311" s="21" t="s">
        <v>4778</v>
      </c>
    </row>
    <row r="2312" ht="15.75" customHeight="1">
      <c r="A2312" s="21" t="s">
        <v>140</v>
      </c>
      <c r="B2312" s="21">
        <v>1962.0</v>
      </c>
      <c r="C2312" s="21" t="s">
        <v>4775</v>
      </c>
      <c r="D2312" s="21">
        <v>4.0</v>
      </c>
      <c r="E2312" s="21">
        <v>3.0</v>
      </c>
      <c r="F2312" s="21">
        <v>46130.53</v>
      </c>
      <c r="G2312" s="21" t="s">
        <v>4771</v>
      </c>
      <c r="H2312" s="21" t="s">
        <v>4771</v>
      </c>
      <c r="I2312" s="21" t="s">
        <v>4774</v>
      </c>
    </row>
    <row r="2313" ht="15.75" customHeight="1">
      <c r="A2313" s="21" t="s">
        <v>138</v>
      </c>
      <c r="B2313" s="21">
        <v>1976.0</v>
      </c>
      <c r="C2313" s="21" t="s">
        <v>4775</v>
      </c>
      <c r="D2313" s="21">
        <v>2.0</v>
      </c>
      <c r="E2313" s="21">
        <v>3.0</v>
      </c>
      <c r="F2313" s="21">
        <v>46151.12</v>
      </c>
      <c r="G2313" s="21" t="s">
        <v>4771</v>
      </c>
      <c r="H2313" s="21" t="s">
        <v>4768</v>
      </c>
      <c r="I2313" s="21" t="s">
        <v>4769</v>
      </c>
    </row>
    <row r="2314" ht="15.75" customHeight="1">
      <c r="A2314" s="21" t="s">
        <v>136</v>
      </c>
      <c r="B2314" s="21">
        <v>1978.0</v>
      </c>
      <c r="C2314" s="21" t="s">
        <v>4776</v>
      </c>
      <c r="D2314" s="21">
        <v>17.0</v>
      </c>
      <c r="E2314" s="21">
        <v>2.0</v>
      </c>
      <c r="F2314" s="21">
        <v>46200.99</v>
      </c>
      <c r="G2314" s="21" t="s">
        <v>4771</v>
      </c>
      <c r="H2314" s="21" t="s">
        <v>4771</v>
      </c>
      <c r="I2314" s="21" t="s">
        <v>4769</v>
      </c>
    </row>
    <row r="2315" ht="15.75" customHeight="1">
      <c r="A2315" s="21" t="s">
        <v>134</v>
      </c>
      <c r="B2315" s="21">
        <v>1971.0</v>
      </c>
      <c r="C2315" s="21" t="s">
        <v>4775</v>
      </c>
      <c r="D2315" s="21">
        <v>6.0</v>
      </c>
      <c r="E2315" s="21">
        <v>3.0</v>
      </c>
      <c r="F2315" s="21">
        <v>46255.11</v>
      </c>
      <c r="G2315" s="21" t="s">
        <v>4771</v>
      </c>
      <c r="H2315" s="21" t="s">
        <v>4768</v>
      </c>
      <c r="I2315" s="21" t="s">
        <v>4784</v>
      </c>
    </row>
    <row r="2316" ht="15.75" customHeight="1">
      <c r="A2316" s="21" t="s">
        <v>132</v>
      </c>
      <c r="B2316" s="21">
        <v>1961.0</v>
      </c>
      <c r="C2316" s="21" t="s">
        <v>4776</v>
      </c>
      <c r="D2316" s="21">
        <v>8.0</v>
      </c>
      <c r="E2316" s="21">
        <v>0.0</v>
      </c>
      <c r="F2316" s="21">
        <v>46599.11</v>
      </c>
      <c r="G2316" s="21" t="s">
        <v>4771</v>
      </c>
      <c r="H2316" s="21" t="s">
        <v>4771</v>
      </c>
      <c r="I2316" s="21" t="s">
        <v>4769</v>
      </c>
    </row>
    <row r="2317" ht="15.75" customHeight="1">
      <c r="A2317" s="21" t="s">
        <v>130</v>
      </c>
      <c r="B2317" s="21">
        <v>1969.0</v>
      </c>
      <c r="C2317" s="21" t="s">
        <v>4772</v>
      </c>
      <c r="D2317" s="21">
        <v>23.0</v>
      </c>
      <c r="E2317" s="21">
        <v>3.0</v>
      </c>
      <c r="F2317" s="21">
        <v>46661.44</v>
      </c>
      <c r="G2317" s="21" t="s">
        <v>4771</v>
      </c>
      <c r="H2317" s="21" t="s">
        <v>4768</v>
      </c>
      <c r="I2317" s="21" t="s">
        <v>4774</v>
      </c>
    </row>
    <row r="2318" ht="15.75" customHeight="1">
      <c r="A2318" s="21" t="s">
        <v>128</v>
      </c>
      <c r="B2318" s="21">
        <v>1960.0</v>
      </c>
      <c r="C2318" s="21" t="s">
        <v>4770</v>
      </c>
      <c r="D2318" s="21">
        <v>17.0</v>
      </c>
      <c r="E2318" s="21">
        <v>3.0</v>
      </c>
      <c r="F2318" s="21">
        <v>46718.16</v>
      </c>
      <c r="G2318" s="21" t="s">
        <v>4771</v>
      </c>
      <c r="H2318" s="21" t="s">
        <v>4771</v>
      </c>
      <c r="I2318" s="21" t="s">
        <v>4774</v>
      </c>
    </row>
    <row r="2319" ht="15.75" customHeight="1">
      <c r="A2319" s="21" t="s">
        <v>126</v>
      </c>
      <c r="B2319" s="21">
        <v>1958.0</v>
      </c>
      <c r="C2319" s="21" t="s">
        <v>4773</v>
      </c>
      <c r="D2319" s="21">
        <v>15.0</v>
      </c>
      <c r="E2319" s="21">
        <v>0.0</v>
      </c>
      <c r="F2319" s="21">
        <v>46889.26</v>
      </c>
      <c r="G2319" s="21" t="s">
        <v>4767</v>
      </c>
      <c r="H2319" s="21" t="s">
        <v>4768</v>
      </c>
      <c r="I2319" s="21" t="s">
        <v>4769</v>
      </c>
    </row>
    <row r="2320" ht="15.75" customHeight="1">
      <c r="A2320" s="21" t="s">
        <v>124</v>
      </c>
      <c r="B2320" s="21">
        <v>1959.0</v>
      </c>
      <c r="C2320" s="21" t="s">
        <v>4766</v>
      </c>
      <c r="D2320" s="21">
        <v>14.0</v>
      </c>
      <c r="E2320" s="21">
        <v>0.0</v>
      </c>
      <c r="F2320" s="21">
        <v>47055.53</v>
      </c>
      <c r="G2320" s="21" t="s">
        <v>4767</v>
      </c>
      <c r="H2320" s="21" t="s">
        <v>4771</v>
      </c>
      <c r="I2320" s="21" t="s">
        <v>4769</v>
      </c>
    </row>
    <row r="2321" ht="15.75" customHeight="1">
      <c r="A2321" s="21" t="s">
        <v>122</v>
      </c>
      <c r="B2321" s="21">
        <v>1970.0</v>
      </c>
      <c r="C2321" s="21" t="s">
        <v>4775</v>
      </c>
      <c r="D2321" s="21">
        <v>28.0</v>
      </c>
      <c r="E2321" s="21">
        <v>2.0</v>
      </c>
      <c r="F2321" s="21">
        <v>47269.85</v>
      </c>
      <c r="G2321" s="21" t="s">
        <v>4771</v>
      </c>
      <c r="H2321" s="21" t="s">
        <v>4767</v>
      </c>
      <c r="I2321" s="21" t="s">
        <v>4769</v>
      </c>
    </row>
    <row r="2322" ht="15.75" customHeight="1">
      <c r="A2322" s="21" t="s">
        <v>120</v>
      </c>
      <c r="B2322" s="21">
        <v>1958.0</v>
      </c>
      <c r="C2322" s="21" t="s">
        <v>4773</v>
      </c>
      <c r="D2322" s="21">
        <v>3.0</v>
      </c>
      <c r="E2322" s="21">
        <v>2.0</v>
      </c>
      <c r="F2322" s="21">
        <v>47291.06</v>
      </c>
      <c r="G2322" s="21" t="s">
        <v>4767</v>
      </c>
      <c r="H2322" s="21" t="s">
        <v>4771</v>
      </c>
      <c r="I2322" s="21" t="s">
        <v>4778</v>
      </c>
    </row>
    <row r="2323" ht="15.75" customHeight="1">
      <c r="A2323" s="21" t="s">
        <v>118</v>
      </c>
      <c r="B2323" s="21">
        <v>1959.0</v>
      </c>
      <c r="C2323" s="21" t="s">
        <v>4777</v>
      </c>
      <c r="D2323" s="21">
        <v>4.0</v>
      </c>
      <c r="E2323" s="21">
        <v>2.0</v>
      </c>
      <c r="F2323" s="21">
        <v>47305.31</v>
      </c>
      <c r="G2323" s="21" t="s">
        <v>4767</v>
      </c>
      <c r="H2323" s="21" t="s">
        <v>4771</v>
      </c>
      <c r="I2323" s="21" t="s">
        <v>4778</v>
      </c>
    </row>
    <row r="2324" ht="15.75" customHeight="1">
      <c r="A2324" s="21" t="s">
        <v>116</v>
      </c>
      <c r="B2324" s="21">
        <v>1961.0</v>
      </c>
      <c r="C2324" s="21" t="s">
        <v>4772</v>
      </c>
      <c r="D2324" s="21">
        <v>13.0</v>
      </c>
      <c r="E2324" s="21">
        <v>1.0</v>
      </c>
      <c r="F2324" s="21">
        <v>47403.88</v>
      </c>
      <c r="G2324" s="21" t="s">
        <v>4771</v>
      </c>
      <c r="H2324" s="21" t="s">
        <v>4768</v>
      </c>
      <c r="I2324" s="21" t="s">
        <v>4778</v>
      </c>
    </row>
    <row r="2325" ht="15.75" customHeight="1">
      <c r="A2325" s="21" t="s">
        <v>114</v>
      </c>
      <c r="B2325" s="21">
        <v>1971.0</v>
      </c>
      <c r="C2325" s="21" t="s">
        <v>4773</v>
      </c>
      <c r="D2325" s="21">
        <v>27.0</v>
      </c>
      <c r="E2325" s="21">
        <v>2.0</v>
      </c>
      <c r="F2325" s="21">
        <v>47462.89</v>
      </c>
      <c r="G2325" s="21" t="s">
        <v>4771</v>
      </c>
      <c r="H2325" s="21" t="s">
        <v>4767</v>
      </c>
      <c r="I2325" s="21" t="s">
        <v>4769</v>
      </c>
    </row>
    <row r="2326" ht="15.75" customHeight="1">
      <c r="A2326" s="21" t="s">
        <v>112</v>
      </c>
      <c r="B2326" s="21">
        <v>1964.0</v>
      </c>
      <c r="C2326" s="21" t="s">
        <v>4770</v>
      </c>
      <c r="D2326" s="21">
        <v>7.0</v>
      </c>
      <c r="E2326" s="21">
        <v>2.0</v>
      </c>
      <c r="F2326" s="21">
        <v>47496.49</v>
      </c>
      <c r="G2326" s="21" t="s">
        <v>4771</v>
      </c>
      <c r="H2326" s="21" t="s">
        <v>4768</v>
      </c>
      <c r="I2326" s="21" t="s">
        <v>4774</v>
      </c>
    </row>
    <row r="2327" ht="15.75" customHeight="1">
      <c r="A2327" s="21" t="s">
        <v>110</v>
      </c>
      <c r="B2327" s="21">
        <v>1963.0</v>
      </c>
      <c r="C2327" s="21" t="s">
        <v>4776</v>
      </c>
      <c r="D2327" s="21">
        <v>5.0</v>
      </c>
      <c r="E2327" s="21">
        <v>1.0</v>
      </c>
      <c r="F2327" s="21">
        <v>47896.79</v>
      </c>
      <c r="G2327" s="21" t="s">
        <v>4771</v>
      </c>
      <c r="H2327" s="21" t="s">
        <v>4768</v>
      </c>
      <c r="I2327" s="21" t="s">
        <v>4784</v>
      </c>
    </row>
    <row r="2328" ht="15.75" customHeight="1">
      <c r="A2328" s="21" t="s">
        <v>108</v>
      </c>
      <c r="B2328" s="21">
        <v>1958.0</v>
      </c>
      <c r="C2328" s="21" t="s">
        <v>4770</v>
      </c>
      <c r="D2328" s="21">
        <v>16.0</v>
      </c>
      <c r="E2328" s="21">
        <v>1.0</v>
      </c>
      <c r="F2328" s="21">
        <v>47928.03</v>
      </c>
      <c r="G2328" s="21" t="s">
        <v>4767</v>
      </c>
      <c r="H2328" s="21" t="s">
        <v>4768</v>
      </c>
      <c r="I2328" s="21" t="s">
        <v>4778</v>
      </c>
    </row>
    <row r="2329" ht="15.75" customHeight="1">
      <c r="A2329" s="21" t="s">
        <v>106</v>
      </c>
      <c r="B2329" s="21">
        <v>1962.0</v>
      </c>
      <c r="C2329" s="21" t="s">
        <v>4776</v>
      </c>
      <c r="D2329" s="21">
        <v>27.0</v>
      </c>
      <c r="E2329" s="21">
        <v>0.0</v>
      </c>
      <c r="F2329" s="21">
        <v>48173.36</v>
      </c>
      <c r="G2329" s="21" t="s">
        <v>4771</v>
      </c>
      <c r="H2329" s="21" t="s">
        <v>4768</v>
      </c>
      <c r="I2329" s="21" t="s">
        <v>4778</v>
      </c>
    </row>
    <row r="2330" ht="15.75" customHeight="1">
      <c r="A2330" s="21" t="s">
        <v>104</v>
      </c>
      <c r="B2330" s="21">
        <v>1961.0</v>
      </c>
      <c r="C2330" s="21" t="s">
        <v>4775</v>
      </c>
      <c r="D2330" s="21">
        <v>21.0</v>
      </c>
      <c r="E2330" s="21">
        <v>1.0</v>
      </c>
      <c r="F2330" s="21">
        <v>48517.56</v>
      </c>
      <c r="G2330" s="21" t="s">
        <v>4771</v>
      </c>
      <c r="H2330" s="21" t="s">
        <v>4768</v>
      </c>
      <c r="I2330" s="21" t="s">
        <v>4784</v>
      </c>
    </row>
    <row r="2331" ht="15.75" customHeight="1">
      <c r="A2331" s="21" t="s">
        <v>102</v>
      </c>
      <c r="B2331" s="21">
        <v>1968.0</v>
      </c>
      <c r="C2331" s="21" t="s">
        <v>4775</v>
      </c>
      <c r="D2331" s="21">
        <v>1.0</v>
      </c>
      <c r="E2331" s="21">
        <v>3.0</v>
      </c>
      <c r="F2331" s="21">
        <v>48549.18</v>
      </c>
      <c r="G2331" s="21" t="s">
        <v>4771</v>
      </c>
      <c r="H2331" s="21" t="s">
        <v>4768</v>
      </c>
      <c r="I2331" s="21" t="s">
        <v>4781</v>
      </c>
    </row>
    <row r="2332" ht="15.75" customHeight="1">
      <c r="A2332" s="21" t="s">
        <v>100</v>
      </c>
      <c r="B2332" s="21">
        <v>1962.0</v>
      </c>
      <c r="C2332" s="21" t="s">
        <v>4777</v>
      </c>
      <c r="D2332" s="21">
        <v>11.0</v>
      </c>
      <c r="E2332" s="21">
        <v>0.0</v>
      </c>
      <c r="F2332" s="21">
        <v>48673.56</v>
      </c>
      <c r="G2332" s="21" t="s">
        <v>4771</v>
      </c>
      <c r="H2332" s="21" t="s">
        <v>4767</v>
      </c>
      <c r="I2332" s="21" t="s">
        <v>4769</v>
      </c>
    </row>
    <row r="2333" ht="15.75" customHeight="1">
      <c r="A2333" s="21" t="s">
        <v>98</v>
      </c>
      <c r="B2333" s="21">
        <v>1965.0</v>
      </c>
      <c r="C2333" s="21" t="s">
        <v>4777</v>
      </c>
      <c r="D2333" s="21">
        <v>27.0</v>
      </c>
      <c r="E2333" s="21">
        <v>1.0</v>
      </c>
      <c r="F2333" s="21">
        <v>48675.52</v>
      </c>
      <c r="G2333" s="21" t="s">
        <v>4771</v>
      </c>
      <c r="H2333" s="21" t="s">
        <v>4767</v>
      </c>
      <c r="I2333" s="21" t="s">
        <v>4769</v>
      </c>
    </row>
    <row r="2334" ht="15.75" customHeight="1">
      <c r="A2334" s="21" t="s">
        <v>96</v>
      </c>
      <c r="B2334" s="21">
        <v>1959.0</v>
      </c>
      <c r="C2334" s="21" t="s">
        <v>4766</v>
      </c>
      <c r="D2334" s="21">
        <v>22.0</v>
      </c>
      <c r="E2334" s="21">
        <v>0.0</v>
      </c>
      <c r="F2334" s="21">
        <v>48824.45</v>
      </c>
      <c r="G2334" s="21" t="s">
        <v>4767</v>
      </c>
      <c r="H2334" s="21" t="s">
        <v>4771</v>
      </c>
      <c r="I2334" s="21" t="s">
        <v>4778</v>
      </c>
    </row>
    <row r="2335" ht="15.75" customHeight="1">
      <c r="A2335" s="21" t="s">
        <v>94</v>
      </c>
      <c r="B2335" s="21">
        <v>1978.0</v>
      </c>
      <c r="C2335" s="21" t="s">
        <v>4775</v>
      </c>
      <c r="D2335" s="21">
        <v>29.0</v>
      </c>
      <c r="E2335" s="21">
        <v>0.0</v>
      </c>
      <c r="F2335" s="21">
        <v>48885.14</v>
      </c>
      <c r="G2335" s="21" t="s">
        <v>4771</v>
      </c>
      <c r="H2335" s="21" t="s">
        <v>4767</v>
      </c>
      <c r="I2335" s="21" t="s">
        <v>4769</v>
      </c>
    </row>
    <row r="2336" ht="15.75" customHeight="1">
      <c r="A2336" s="21" t="s">
        <v>92</v>
      </c>
      <c r="B2336" s="21">
        <v>1963.0</v>
      </c>
      <c r="C2336" s="21" t="s">
        <v>4773</v>
      </c>
      <c r="D2336" s="21">
        <v>4.0</v>
      </c>
      <c r="E2336" s="21">
        <v>1.0</v>
      </c>
      <c r="F2336" s="21">
        <v>48970.25</v>
      </c>
      <c r="G2336" s="21" t="s">
        <v>4771</v>
      </c>
      <c r="H2336" s="21" t="s">
        <v>4767</v>
      </c>
      <c r="I2336" s="21" t="s">
        <v>4769</v>
      </c>
    </row>
    <row r="2337" ht="15.75" customHeight="1">
      <c r="A2337" s="21" t="s">
        <v>90</v>
      </c>
      <c r="B2337" s="21">
        <v>1958.0</v>
      </c>
      <c r="C2337" s="21" t="s">
        <v>4772</v>
      </c>
      <c r="D2337" s="21">
        <v>27.0</v>
      </c>
      <c r="E2337" s="21">
        <v>2.0</v>
      </c>
      <c r="F2337" s="21">
        <v>49577.66</v>
      </c>
      <c r="G2337" s="21" t="s">
        <v>4767</v>
      </c>
      <c r="H2337" s="21" t="s">
        <v>4767</v>
      </c>
      <c r="I2337" s="21" t="s">
        <v>4769</v>
      </c>
    </row>
    <row r="2338" ht="15.75" customHeight="1">
      <c r="A2338" s="21" t="s">
        <v>88</v>
      </c>
      <c r="B2338" s="21">
        <v>1994.0</v>
      </c>
      <c r="C2338" s="21" t="s">
        <v>4777</v>
      </c>
      <c r="D2338" s="21">
        <v>27.0</v>
      </c>
      <c r="E2338" s="21">
        <v>1.0</v>
      </c>
      <c r="F2338" s="21">
        <v>51194.56</v>
      </c>
      <c r="G2338" s="21" t="s">
        <v>4771</v>
      </c>
      <c r="H2338" s="21" t="s">
        <v>4768</v>
      </c>
      <c r="I2338" s="21" t="s">
        <v>4778</v>
      </c>
    </row>
    <row r="2339" ht="15.75" customHeight="1">
      <c r="A2339" s="21" t="s">
        <v>86</v>
      </c>
      <c r="B2339" s="21">
        <v>1962.0</v>
      </c>
      <c r="C2339" s="21" t="s">
        <v>4776</v>
      </c>
      <c r="D2339" s="21">
        <v>4.0</v>
      </c>
      <c r="E2339" s="21">
        <v>0.0</v>
      </c>
      <c r="F2339" s="21">
        <v>52590.83</v>
      </c>
      <c r="G2339" s="21" t="s">
        <v>4771</v>
      </c>
      <c r="H2339" s="21" t="s">
        <v>4768</v>
      </c>
      <c r="I2339" s="21" t="s">
        <v>4778</v>
      </c>
    </row>
    <row r="2340" ht="15.75" customHeight="1">
      <c r="A2340" s="21" t="s">
        <v>84</v>
      </c>
      <c r="B2340" s="21">
        <v>1989.0</v>
      </c>
      <c r="C2340" s="21" t="s">
        <v>4772</v>
      </c>
      <c r="D2340" s="21">
        <v>19.0</v>
      </c>
      <c r="E2340" s="21">
        <v>0.0</v>
      </c>
      <c r="F2340" s="21">
        <v>55135.4</v>
      </c>
      <c r="G2340" s="21" t="s">
        <v>4771</v>
      </c>
      <c r="H2340" s="21" t="s">
        <v>4767</v>
      </c>
      <c r="I2340" s="21" t="s">
        <v>4774</v>
      </c>
    </row>
    <row r="2341" ht="15.75" customHeight="1">
      <c r="A2341" s="21" t="s">
        <v>82</v>
      </c>
      <c r="B2341" s="21">
        <v>1991.0</v>
      </c>
      <c r="C2341" s="21" t="s">
        <v>4772</v>
      </c>
      <c r="D2341" s="21">
        <v>6.0</v>
      </c>
      <c r="E2341" s="21">
        <v>1.0</v>
      </c>
      <c r="F2341" s="21">
        <v>58571.07</v>
      </c>
      <c r="G2341" s="21" t="s">
        <v>4771</v>
      </c>
      <c r="H2341" s="21" t="s">
        <v>4768</v>
      </c>
      <c r="I2341" s="21" t="s">
        <v>4784</v>
      </c>
    </row>
    <row r="2342" ht="15.75" customHeight="1">
      <c r="A2342" s="21" t="s">
        <v>80</v>
      </c>
      <c r="B2342" s="21">
        <v>1970.0</v>
      </c>
      <c r="C2342" s="21" t="s">
        <v>4757</v>
      </c>
      <c r="D2342" s="21">
        <v>11.0</v>
      </c>
      <c r="E2342" s="21">
        <v>3.0</v>
      </c>
      <c r="F2342" s="21">
        <v>60021.4</v>
      </c>
      <c r="G2342" s="21" t="s">
        <v>4771</v>
      </c>
      <c r="H2342" s="21" t="s">
        <v>4771</v>
      </c>
      <c r="I2342" s="21" t="s">
        <v>4774</v>
      </c>
    </row>
    <row r="2343" ht="15.75" customHeight="1">
      <c r="A2343" s="21" t="s">
        <v>78</v>
      </c>
      <c r="B2343" s="21">
        <v>1977.0</v>
      </c>
      <c r="C2343" s="21" t="s">
        <v>4772</v>
      </c>
      <c r="D2343" s="21">
        <v>8.0</v>
      </c>
      <c r="E2343" s="21">
        <v>0.0</v>
      </c>
      <c r="F2343" s="21">
        <v>62592.87</v>
      </c>
      <c r="G2343" s="21" t="s">
        <v>4767</v>
      </c>
      <c r="H2343" s="21" t="s">
        <v>4768</v>
      </c>
      <c r="I2343" s="21" t="s">
        <v>4769</v>
      </c>
    </row>
    <row r="2344" ht="15.75" customHeight="1">
      <c r="A2344" s="21" t="s">
        <v>76</v>
      </c>
      <c r="B2344" s="21">
        <v>1968.0</v>
      </c>
      <c r="C2344" s="21" t="s">
        <v>4777</v>
      </c>
      <c r="D2344" s="21">
        <v>12.0</v>
      </c>
      <c r="E2344" s="21">
        <v>0.0</v>
      </c>
      <c r="F2344" s="21">
        <v>63770.43</v>
      </c>
      <c r="G2344" s="21" t="s">
        <v>4771</v>
      </c>
      <c r="H2344" s="21" t="s">
        <v>4768</v>
      </c>
      <c r="I2344" s="21" t="s">
        <v>4769</v>
      </c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4.43" defaultRowHeight="15.0"/>
  <cols>
    <col customWidth="1" min="7" max="7" width="26.43"/>
    <col customWidth="1" min="21" max="21" width="16.57"/>
  </cols>
  <sheetData>
    <row r="1">
      <c r="A1" s="23" t="s">
        <v>4794</v>
      </c>
      <c r="L1" s="23" t="s">
        <v>4795</v>
      </c>
    </row>
    <row r="2">
      <c r="A2" s="20" t="s">
        <v>74</v>
      </c>
      <c r="B2" s="20" t="s">
        <v>4746</v>
      </c>
      <c r="C2" s="20" t="s">
        <v>4747</v>
      </c>
      <c r="D2" s="20" t="s">
        <v>4748</v>
      </c>
      <c r="E2" s="20" t="s">
        <v>4749</v>
      </c>
      <c r="F2" s="20" t="s">
        <v>4750</v>
      </c>
      <c r="G2" s="20" t="s">
        <v>4751</v>
      </c>
      <c r="H2" s="24" t="s">
        <v>4796</v>
      </c>
      <c r="I2" s="25" t="s">
        <v>4797</v>
      </c>
      <c r="L2" s="22" t="s">
        <v>74</v>
      </c>
      <c r="M2" s="22" t="s">
        <v>4758</v>
      </c>
      <c r="N2" s="22" t="s">
        <v>4759</v>
      </c>
      <c r="O2" s="22" t="s">
        <v>4760</v>
      </c>
      <c r="P2" s="22" t="s">
        <v>4761</v>
      </c>
      <c r="Q2" s="22" t="s">
        <v>4762</v>
      </c>
      <c r="R2" s="22" t="s">
        <v>4763</v>
      </c>
      <c r="S2" s="22" t="s">
        <v>4764</v>
      </c>
      <c r="T2" s="22" t="s">
        <v>4765</v>
      </c>
      <c r="U2" s="26" t="s">
        <v>4798</v>
      </c>
    </row>
    <row r="3">
      <c r="A3" s="21" t="s">
        <v>76</v>
      </c>
      <c r="B3" s="21">
        <v>47.41</v>
      </c>
      <c r="C3" s="21">
        <v>7.47</v>
      </c>
      <c r="D3" s="21" t="s">
        <v>4753</v>
      </c>
      <c r="E3" s="21" t="s">
        <v>4753</v>
      </c>
      <c r="F3" s="21" t="s">
        <v>4753</v>
      </c>
      <c r="G3" s="21" t="s">
        <v>4754</v>
      </c>
      <c r="H3" s="21" t="s">
        <v>4755</v>
      </c>
      <c r="I3" s="21" t="str">
        <f t="shared" ref="I3:I2337" si="1">if(H3="?","Missing","Not Missing")</f>
        <v>Not Missing</v>
      </c>
      <c r="L3" s="21" t="s">
        <v>4744</v>
      </c>
      <c r="M3" s="21">
        <v>1992.0</v>
      </c>
      <c r="N3" s="21" t="s">
        <v>4766</v>
      </c>
      <c r="O3" s="21">
        <v>9.0</v>
      </c>
      <c r="P3" s="21">
        <v>0.0</v>
      </c>
      <c r="Q3" s="21">
        <v>563.84</v>
      </c>
      <c r="R3" s="21" t="s">
        <v>4767</v>
      </c>
      <c r="S3" s="21" t="s">
        <v>4768</v>
      </c>
      <c r="T3" s="21" t="s">
        <v>4769</v>
      </c>
      <c r="U3" s="27" t="s">
        <v>4799</v>
      </c>
    </row>
    <row r="4">
      <c r="A4" s="21" t="s">
        <v>78</v>
      </c>
      <c r="B4" s="21">
        <v>30.36</v>
      </c>
      <c r="C4" s="21">
        <v>5.77</v>
      </c>
      <c r="D4" s="21" t="s">
        <v>4753</v>
      </c>
      <c r="E4" s="21" t="s">
        <v>4753</v>
      </c>
      <c r="F4" s="21" t="s">
        <v>4753</v>
      </c>
      <c r="G4" s="21" t="s">
        <v>4754</v>
      </c>
      <c r="H4" s="21" t="s">
        <v>4755</v>
      </c>
      <c r="I4" s="21" t="str">
        <f t="shared" si="1"/>
        <v>Not Missing</v>
      </c>
      <c r="J4" s="28" t="s">
        <v>4800</v>
      </c>
      <c r="K4" s="29"/>
      <c r="L4" s="21" t="s">
        <v>4742</v>
      </c>
      <c r="M4" s="21">
        <v>1992.0</v>
      </c>
      <c r="N4" s="21" t="s">
        <v>4770</v>
      </c>
      <c r="O4" s="21">
        <v>30.0</v>
      </c>
      <c r="P4" s="21">
        <v>0.0</v>
      </c>
      <c r="Q4" s="21">
        <v>570.62</v>
      </c>
      <c r="R4" s="21" t="s">
        <v>4767</v>
      </c>
      <c r="S4" s="21" t="s">
        <v>4771</v>
      </c>
      <c r="T4" s="21" t="s">
        <v>4769</v>
      </c>
      <c r="U4" s="30"/>
      <c r="W4" s="28" t="s">
        <v>4801</v>
      </c>
      <c r="X4" s="29"/>
    </row>
    <row r="5">
      <c r="A5" s="21" t="s">
        <v>80</v>
      </c>
      <c r="B5" s="21">
        <v>34.485</v>
      </c>
      <c r="C5" s="21">
        <v>11.87</v>
      </c>
      <c r="D5" s="21" t="s">
        <v>4755</v>
      </c>
      <c r="E5" s="21" t="s">
        <v>4753</v>
      </c>
      <c r="F5" s="21" t="s">
        <v>4753</v>
      </c>
      <c r="G5" s="21">
        <v>2.0</v>
      </c>
      <c r="H5" s="21" t="s">
        <v>4755</v>
      </c>
      <c r="I5" s="21" t="str">
        <f t="shared" si="1"/>
        <v>Not Missing</v>
      </c>
      <c r="J5" s="31" t="s">
        <v>4802</v>
      </c>
      <c r="K5" s="32" t="str">
        <f t="array" ref="K5">INDEX(H3:H2337,MODE(MATCH(H3:H2337,H3:H2337,0)))</f>
        <v>No</v>
      </c>
      <c r="L5" s="21" t="s">
        <v>4740</v>
      </c>
      <c r="M5" s="21">
        <v>1993.0</v>
      </c>
      <c r="N5" s="21" t="s">
        <v>4772</v>
      </c>
      <c r="O5" s="21">
        <v>30.0</v>
      </c>
      <c r="P5" s="21">
        <v>0.0</v>
      </c>
      <c r="Q5" s="21">
        <v>600.0</v>
      </c>
      <c r="R5" s="21" t="s">
        <v>4767</v>
      </c>
      <c r="S5" s="21" t="s">
        <v>4771</v>
      </c>
      <c r="T5" s="21" t="s">
        <v>4769</v>
      </c>
      <c r="U5" s="30"/>
      <c r="W5" s="31" t="s">
        <v>4802</v>
      </c>
      <c r="X5" s="32" t="str">
        <f t="array" ref="X5">INDEX(R3:R2337,MODE(MATCH(R3:R2337,R3:R2337,0)))</f>
        <v>tier - 2</v>
      </c>
    </row>
    <row r="6">
      <c r="A6" s="21" t="s">
        <v>82</v>
      </c>
      <c r="B6" s="21">
        <v>38.095</v>
      </c>
      <c r="C6" s="21">
        <v>6.05</v>
      </c>
      <c r="D6" s="21" t="s">
        <v>4753</v>
      </c>
      <c r="E6" s="21" t="s">
        <v>4753</v>
      </c>
      <c r="F6" s="21" t="s">
        <v>4753</v>
      </c>
      <c r="G6" s="21" t="s">
        <v>4754</v>
      </c>
      <c r="H6" s="21" t="s">
        <v>4755</v>
      </c>
      <c r="I6" s="21" t="str">
        <f t="shared" si="1"/>
        <v>Not Missing</v>
      </c>
      <c r="L6" s="21" t="s">
        <v>4738</v>
      </c>
      <c r="M6" s="21">
        <v>1992.0</v>
      </c>
      <c r="N6" s="21" t="s">
        <v>4773</v>
      </c>
      <c r="O6" s="21">
        <v>13.0</v>
      </c>
      <c r="P6" s="21">
        <v>0.0</v>
      </c>
      <c r="Q6" s="21">
        <v>604.54</v>
      </c>
      <c r="R6" s="21" t="s">
        <v>4768</v>
      </c>
      <c r="S6" s="21" t="s">
        <v>4768</v>
      </c>
      <c r="T6" s="21" t="s">
        <v>4769</v>
      </c>
      <c r="U6" s="30"/>
    </row>
    <row r="7">
      <c r="A7" s="21" t="s">
        <v>84</v>
      </c>
      <c r="B7" s="21">
        <v>35.53</v>
      </c>
      <c r="C7" s="21">
        <v>5.45</v>
      </c>
      <c r="D7" s="21" t="s">
        <v>4753</v>
      </c>
      <c r="E7" s="21" t="s">
        <v>4753</v>
      </c>
      <c r="F7" s="21" t="s">
        <v>4753</v>
      </c>
      <c r="G7" s="21" t="s">
        <v>4754</v>
      </c>
      <c r="H7" s="21" t="s">
        <v>4755</v>
      </c>
      <c r="I7" s="21" t="str">
        <f t="shared" si="1"/>
        <v>Not Missing</v>
      </c>
      <c r="L7" s="21" t="s">
        <v>4736</v>
      </c>
      <c r="M7" s="21">
        <v>1998.0</v>
      </c>
      <c r="N7" s="21" t="s">
        <v>4766</v>
      </c>
      <c r="O7" s="21">
        <v>27.0</v>
      </c>
      <c r="P7" s="21">
        <v>0.0</v>
      </c>
      <c r="Q7" s="21">
        <v>637.26</v>
      </c>
      <c r="R7" s="21" t="s">
        <v>4768</v>
      </c>
      <c r="S7" s="21" t="s">
        <v>4768</v>
      </c>
      <c r="T7" s="21" t="s">
        <v>4769</v>
      </c>
      <c r="U7" s="30"/>
      <c r="W7" s="33" t="s">
        <v>4771</v>
      </c>
      <c r="X7" s="34">
        <f>COUNTIF(R3:R2345,"tier - 1")</f>
        <v>309</v>
      </c>
    </row>
    <row r="8">
      <c r="A8" s="21" t="s">
        <v>86</v>
      </c>
      <c r="B8" s="21">
        <v>32.8</v>
      </c>
      <c r="C8" s="21">
        <v>6.59</v>
      </c>
      <c r="D8" s="21" t="s">
        <v>4753</v>
      </c>
      <c r="E8" s="21" t="s">
        <v>4753</v>
      </c>
      <c r="F8" s="21" t="s">
        <v>4753</v>
      </c>
      <c r="G8" s="21" t="s">
        <v>4754</v>
      </c>
      <c r="H8" s="21" t="s">
        <v>4755</v>
      </c>
      <c r="I8" s="21" t="str">
        <f t="shared" si="1"/>
        <v>Not Missing</v>
      </c>
      <c r="L8" s="21" t="s">
        <v>4734</v>
      </c>
      <c r="M8" s="21">
        <v>2001.0</v>
      </c>
      <c r="N8" s="21" t="s">
        <v>4770</v>
      </c>
      <c r="O8" s="21">
        <v>20.0</v>
      </c>
      <c r="P8" s="21">
        <v>0.0</v>
      </c>
      <c r="Q8" s="21">
        <v>646.14</v>
      </c>
      <c r="R8" s="21" t="s">
        <v>4768</v>
      </c>
      <c r="S8" s="21" t="s">
        <v>4768</v>
      </c>
      <c r="T8" s="21" t="s">
        <v>4774</v>
      </c>
      <c r="U8" s="30"/>
      <c r="W8" s="33" t="s">
        <v>4767</v>
      </c>
      <c r="X8" s="34">
        <f>COUNTIF(R3:R2345,"tier - 2")</f>
        <v>1340</v>
      </c>
    </row>
    <row r="9">
      <c r="A9" s="21" t="s">
        <v>88</v>
      </c>
      <c r="B9" s="21">
        <v>36.4</v>
      </c>
      <c r="C9" s="21">
        <v>6.07</v>
      </c>
      <c r="D9" s="21" t="s">
        <v>4753</v>
      </c>
      <c r="E9" s="21" t="s">
        <v>4753</v>
      </c>
      <c r="F9" s="21" t="s">
        <v>4753</v>
      </c>
      <c r="G9" s="21" t="s">
        <v>4754</v>
      </c>
      <c r="H9" s="21" t="s">
        <v>4755</v>
      </c>
      <c r="I9" s="21" t="str">
        <f t="shared" si="1"/>
        <v>Not Missing</v>
      </c>
      <c r="L9" s="21" t="s">
        <v>4732</v>
      </c>
      <c r="M9" s="21">
        <v>1993.0</v>
      </c>
      <c r="N9" s="21" t="s">
        <v>4772</v>
      </c>
      <c r="O9" s="21">
        <v>1.0</v>
      </c>
      <c r="P9" s="21">
        <v>0.0</v>
      </c>
      <c r="Q9" s="21">
        <v>650.0</v>
      </c>
      <c r="R9" s="21" t="s">
        <v>4768</v>
      </c>
      <c r="S9" s="21" t="s">
        <v>4768</v>
      </c>
      <c r="T9" s="21" t="s">
        <v>4769</v>
      </c>
      <c r="U9" s="30"/>
      <c r="W9" s="33" t="s">
        <v>4768</v>
      </c>
      <c r="X9" s="34">
        <f>COUNTIF(R3:R2345,"tier - 3")</f>
        <v>694</v>
      </c>
    </row>
    <row r="10">
      <c r="A10" s="21" t="s">
        <v>90</v>
      </c>
      <c r="B10" s="21">
        <v>36.96</v>
      </c>
      <c r="C10" s="21">
        <v>7.93</v>
      </c>
      <c r="D10" s="21" t="s">
        <v>4753</v>
      </c>
      <c r="E10" s="21" t="s">
        <v>4753</v>
      </c>
      <c r="F10" s="21" t="s">
        <v>4753</v>
      </c>
      <c r="G10" s="21">
        <v>3.0</v>
      </c>
      <c r="H10" s="21" t="s">
        <v>4755</v>
      </c>
      <c r="I10" s="21" t="str">
        <f t="shared" si="1"/>
        <v>Not Missing</v>
      </c>
      <c r="L10" s="21" t="s">
        <v>4730</v>
      </c>
      <c r="M10" s="21">
        <v>1995.0</v>
      </c>
      <c r="N10" s="21" t="s">
        <v>4766</v>
      </c>
      <c r="O10" s="21">
        <v>4.0</v>
      </c>
      <c r="P10" s="21">
        <v>0.0</v>
      </c>
      <c r="Q10" s="21">
        <v>650.0</v>
      </c>
      <c r="R10" s="21" t="s">
        <v>4768</v>
      </c>
      <c r="S10" s="21" t="s">
        <v>4768</v>
      </c>
      <c r="T10" s="21" t="s">
        <v>4769</v>
      </c>
      <c r="U10" s="30"/>
    </row>
    <row r="11">
      <c r="A11" s="21" t="s">
        <v>92</v>
      </c>
      <c r="B11" s="21">
        <v>41.14</v>
      </c>
      <c r="C11" s="21">
        <v>9.58</v>
      </c>
      <c r="D11" s="21" t="s">
        <v>4755</v>
      </c>
      <c r="E11" s="21" t="s">
        <v>4753</v>
      </c>
      <c r="F11" s="21" t="s">
        <v>4756</v>
      </c>
      <c r="G11" s="21">
        <v>1.0</v>
      </c>
      <c r="H11" s="21" t="s">
        <v>4755</v>
      </c>
      <c r="I11" s="21" t="str">
        <f t="shared" si="1"/>
        <v>Not Missing</v>
      </c>
      <c r="L11" s="21" t="s">
        <v>4728</v>
      </c>
      <c r="M11" s="21">
        <v>2002.0</v>
      </c>
      <c r="N11" s="21" t="s">
        <v>4770</v>
      </c>
      <c r="O11" s="21">
        <v>29.0</v>
      </c>
      <c r="P11" s="21">
        <v>0.0</v>
      </c>
      <c r="Q11" s="21">
        <v>668.0</v>
      </c>
      <c r="R11" s="21" t="s">
        <v>4768</v>
      </c>
      <c r="S11" s="21" t="s">
        <v>4767</v>
      </c>
      <c r="T11" s="21" t="s">
        <v>4774</v>
      </c>
      <c r="U11" s="30"/>
    </row>
    <row r="12">
      <c r="A12" s="21" t="s">
        <v>94</v>
      </c>
      <c r="B12" s="21">
        <v>38.06</v>
      </c>
      <c r="C12" s="21">
        <v>10.79</v>
      </c>
      <c r="D12" s="21" t="s">
        <v>4753</v>
      </c>
      <c r="E12" s="21" t="s">
        <v>4753</v>
      </c>
      <c r="F12" s="21" t="s">
        <v>4753</v>
      </c>
      <c r="G12" s="21" t="s">
        <v>4754</v>
      </c>
      <c r="H12" s="21" t="s">
        <v>4755</v>
      </c>
      <c r="I12" s="21" t="str">
        <f t="shared" si="1"/>
        <v>Not Missing</v>
      </c>
      <c r="L12" s="21" t="s">
        <v>4726</v>
      </c>
      <c r="M12" s="21">
        <v>1997.0</v>
      </c>
      <c r="N12" s="21" t="s">
        <v>4770</v>
      </c>
      <c r="O12" s="21">
        <v>9.0</v>
      </c>
      <c r="P12" s="21">
        <v>0.0</v>
      </c>
      <c r="Q12" s="21">
        <v>670.0</v>
      </c>
      <c r="R12" s="21" t="s">
        <v>4768</v>
      </c>
      <c r="S12" s="21" t="s">
        <v>4768</v>
      </c>
      <c r="T12" s="21" t="s">
        <v>4769</v>
      </c>
      <c r="U12" s="30"/>
      <c r="W12" s="28" t="s">
        <v>4803</v>
      </c>
      <c r="X12" s="29"/>
    </row>
    <row r="13">
      <c r="A13" s="21" t="s">
        <v>96</v>
      </c>
      <c r="B13" s="21">
        <v>37.7</v>
      </c>
      <c r="C13" s="21">
        <v>5.96</v>
      </c>
      <c r="D13" s="21" t="s">
        <v>4755</v>
      </c>
      <c r="E13" s="21" t="s">
        <v>4753</v>
      </c>
      <c r="F13" s="21" t="s">
        <v>4753</v>
      </c>
      <c r="G13" s="21">
        <v>2.0</v>
      </c>
      <c r="H13" s="21" t="s">
        <v>4755</v>
      </c>
      <c r="I13" s="21" t="str">
        <f t="shared" si="1"/>
        <v>Not Missing</v>
      </c>
      <c r="L13" s="21" t="s">
        <v>4724</v>
      </c>
      <c r="M13" s="21">
        <v>2001.0</v>
      </c>
      <c r="N13" s="21" t="s">
        <v>4773</v>
      </c>
      <c r="O13" s="21">
        <v>12.0</v>
      </c>
      <c r="P13" s="21">
        <v>0.0</v>
      </c>
      <c r="Q13" s="21">
        <v>687.54</v>
      </c>
      <c r="R13" s="21" t="s">
        <v>4768</v>
      </c>
      <c r="S13" s="21" t="s">
        <v>4767</v>
      </c>
      <c r="T13" s="21" t="s">
        <v>4769</v>
      </c>
      <c r="U13" s="30"/>
      <c r="W13" s="31" t="s">
        <v>4802</v>
      </c>
      <c r="X13" s="32" t="str">
        <f t="array" ref="X13">INDEX(S3:S2345,MODE(MATCH(S3:S2345,S3:S2345,0)))</f>
        <v>tier - 2</v>
      </c>
    </row>
    <row r="14">
      <c r="A14" s="21" t="s">
        <v>98</v>
      </c>
      <c r="B14" s="21">
        <v>42.13</v>
      </c>
      <c r="C14" s="21">
        <v>11.9</v>
      </c>
      <c r="D14" s="21" t="s">
        <v>4753</v>
      </c>
      <c r="E14" s="21" t="s">
        <v>4753</v>
      </c>
      <c r="F14" s="21" t="s">
        <v>4753</v>
      </c>
      <c r="G14" s="21" t="s">
        <v>4754</v>
      </c>
      <c r="H14" s="21" t="s">
        <v>4755</v>
      </c>
      <c r="I14" s="21" t="str">
        <f t="shared" si="1"/>
        <v>Not Missing</v>
      </c>
      <c r="L14" s="21" t="s">
        <v>4722</v>
      </c>
      <c r="M14" s="21">
        <v>1999.0</v>
      </c>
      <c r="N14" s="21" t="s">
        <v>4775</v>
      </c>
      <c r="O14" s="21">
        <v>26.0</v>
      </c>
      <c r="P14" s="21">
        <v>0.0</v>
      </c>
      <c r="Q14" s="21">
        <v>700.0</v>
      </c>
      <c r="R14" s="33" t="s">
        <v>4767</v>
      </c>
      <c r="S14" s="21" t="s">
        <v>4768</v>
      </c>
      <c r="T14" s="21" t="s">
        <v>4769</v>
      </c>
      <c r="U14" s="30"/>
    </row>
    <row r="15">
      <c r="A15" s="21" t="s">
        <v>100</v>
      </c>
      <c r="B15" s="21">
        <v>40.92</v>
      </c>
      <c r="C15" s="21">
        <v>8.41</v>
      </c>
      <c r="D15" s="21" t="s">
        <v>4753</v>
      </c>
      <c r="E15" s="21" t="s">
        <v>4753</v>
      </c>
      <c r="F15" s="21" t="s">
        <v>4753</v>
      </c>
      <c r="G15" s="21" t="s">
        <v>4754</v>
      </c>
      <c r="H15" s="21" t="s">
        <v>4755</v>
      </c>
      <c r="I15" s="21" t="str">
        <f t="shared" si="1"/>
        <v>Not Missing</v>
      </c>
      <c r="L15" s="21" t="s">
        <v>4720</v>
      </c>
      <c r="M15" s="21">
        <v>1999.0</v>
      </c>
      <c r="N15" s="21" t="s">
        <v>4775</v>
      </c>
      <c r="O15" s="21">
        <v>14.0</v>
      </c>
      <c r="P15" s="21">
        <v>0.0</v>
      </c>
      <c r="Q15" s="21">
        <v>722.99</v>
      </c>
      <c r="R15" s="21" t="s">
        <v>4768</v>
      </c>
      <c r="S15" s="21" t="s">
        <v>4771</v>
      </c>
      <c r="T15" s="21" t="s">
        <v>4769</v>
      </c>
      <c r="U15" s="30"/>
      <c r="W15" s="33" t="s">
        <v>4771</v>
      </c>
      <c r="X15" s="34">
        <f>COUNTIF(S3:S2345,"tier - 1")</f>
        <v>734</v>
      </c>
    </row>
    <row r="16">
      <c r="A16" s="21" t="s">
        <v>102</v>
      </c>
      <c r="B16" s="21">
        <v>40.565</v>
      </c>
      <c r="C16" s="21">
        <v>7.02</v>
      </c>
      <c r="D16" s="21" t="s">
        <v>4753</v>
      </c>
      <c r="E16" s="21" t="s">
        <v>4753</v>
      </c>
      <c r="F16" s="21" t="s">
        <v>4753</v>
      </c>
      <c r="G16" s="21" t="s">
        <v>4754</v>
      </c>
      <c r="H16" s="21" t="s">
        <v>4755</v>
      </c>
      <c r="I16" s="21" t="str">
        <f t="shared" si="1"/>
        <v>Not Missing</v>
      </c>
      <c r="L16" s="21" t="s">
        <v>4718</v>
      </c>
      <c r="M16" s="21">
        <v>2002.0</v>
      </c>
      <c r="N16" s="33" t="s">
        <v>4773</v>
      </c>
      <c r="O16" s="21">
        <v>19.0</v>
      </c>
      <c r="P16" s="21">
        <v>0.0</v>
      </c>
      <c r="Q16" s="21">
        <v>750.0</v>
      </c>
      <c r="R16" s="21" t="s">
        <v>4768</v>
      </c>
      <c r="S16" s="21" t="s">
        <v>4771</v>
      </c>
      <c r="T16" s="21" t="s">
        <v>4774</v>
      </c>
      <c r="U16" s="30"/>
      <c r="W16" s="33" t="s">
        <v>4767</v>
      </c>
      <c r="X16" s="34">
        <f>COUNTIF(S3:S2345,"tier - 2")</f>
        <v>813</v>
      </c>
    </row>
    <row r="17">
      <c r="A17" s="21" t="s">
        <v>104</v>
      </c>
      <c r="B17" s="21">
        <v>36.385</v>
      </c>
      <c r="C17" s="21">
        <v>7.59</v>
      </c>
      <c r="D17" s="21" t="s">
        <v>4755</v>
      </c>
      <c r="E17" s="21" t="s">
        <v>4753</v>
      </c>
      <c r="F17" s="21" t="s">
        <v>4753</v>
      </c>
      <c r="G17" s="21">
        <v>2.0</v>
      </c>
      <c r="H17" s="21" t="s">
        <v>4755</v>
      </c>
      <c r="I17" s="21" t="str">
        <f t="shared" si="1"/>
        <v>Not Missing</v>
      </c>
      <c r="L17" s="21" t="s">
        <v>4716</v>
      </c>
      <c r="M17" s="21">
        <v>1993.0</v>
      </c>
      <c r="N17" s="21" t="s">
        <v>4776</v>
      </c>
      <c r="O17" s="21">
        <v>9.0</v>
      </c>
      <c r="P17" s="21">
        <v>0.0</v>
      </c>
      <c r="Q17" s="21">
        <v>760.0</v>
      </c>
      <c r="R17" s="21" t="s">
        <v>4768</v>
      </c>
      <c r="S17" s="21" t="s">
        <v>4771</v>
      </c>
      <c r="T17" s="21" t="s">
        <v>4769</v>
      </c>
      <c r="U17" s="30"/>
      <c r="W17" s="33" t="s">
        <v>4768</v>
      </c>
      <c r="X17" s="34">
        <f>COUNTIF(S3:S2345,"tier - 3")</f>
        <v>796</v>
      </c>
    </row>
    <row r="18">
      <c r="A18" s="21" t="s">
        <v>106</v>
      </c>
      <c r="B18" s="21">
        <v>39.9</v>
      </c>
      <c r="C18" s="21">
        <v>11.32</v>
      </c>
      <c r="D18" s="21" t="s">
        <v>4753</v>
      </c>
      <c r="E18" s="21" t="s">
        <v>4753</v>
      </c>
      <c r="F18" s="21" t="s">
        <v>4753</v>
      </c>
      <c r="G18" s="21" t="s">
        <v>4754</v>
      </c>
      <c r="H18" s="21" t="s">
        <v>4755</v>
      </c>
      <c r="I18" s="21" t="str">
        <f t="shared" si="1"/>
        <v>Not Missing</v>
      </c>
      <c r="L18" s="21" t="s">
        <v>4714</v>
      </c>
      <c r="M18" s="21">
        <v>1996.0</v>
      </c>
      <c r="N18" s="21" t="s">
        <v>4777</v>
      </c>
      <c r="O18" s="21">
        <v>22.0</v>
      </c>
      <c r="P18" s="21">
        <v>0.0</v>
      </c>
      <c r="Q18" s="21">
        <v>760.0</v>
      </c>
      <c r="R18" s="21" t="s">
        <v>4768</v>
      </c>
      <c r="S18" s="21" t="s">
        <v>4768</v>
      </c>
      <c r="T18" s="21" t="s">
        <v>4769</v>
      </c>
      <c r="U18" s="30"/>
    </row>
    <row r="19">
      <c r="A19" s="21" t="s">
        <v>108</v>
      </c>
      <c r="B19" s="21">
        <v>33.8</v>
      </c>
      <c r="C19" s="21">
        <v>7.67</v>
      </c>
      <c r="D19" s="21" t="s">
        <v>4753</v>
      </c>
      <c r="E19" s="21" t="s">
        <v>4753</v>
      </c>
      <c r="F19" s="21" t="s">
        <v>4753</v>
      </c>
      <c r="G19" s="21">
        <v>3.0</v>
      </c>
      <c r="H19" s="21" t="s">
        <v>4755</v>
      </c>
      <c r="I19" s="21" t="str">
        <f t="shared" si="1"/>
        <v>Not Missing</v>
      </c>
      <c r="L19" s="21" t="s">
        <v>4712</v>
      </c>
      <c r="M19" s="21">
        <v>1993.0</v>
      </c>
      <c r="N19" s="21" t="s">
        <v>4772</v>
      </c>
      <c r="O19" s="21">
        <v>28.0</v>
      </c>
      <c r="P19" s="21">
        <v>0.0</v>
      </c>
      <c r="Q19" s="21">
        <v>770.0</v>
      </c>
      <c r="R19" s="21" t="s">
        <v>4768</v>
      </c>
      <c r="S19" s="21" t="s">
        <v>4768</v>
      </c>
      <c r="T19" s="21" t="s">
        <v>4769</v>
      </c>
      <c r="U19" s="30"/>
    </row>
    <row r="20">
      <c r="A20" s="21" t="s">
        <v>110</v>
      </c>
      <c r="B20" s="21">
        <v>36.765</v>
      </c>
      <c r="C20" s="21">
        <v>7.29</v>
      </c>
      <c r="D20" s="21" t="s">
        <v>4755</v>
      </c>
      <c r="E20" s="21" t="s">
        <v>4753</v>
      </c>
      <c r="F20" s="21" t="s">
        <v>4756</v>
      </c>
      <c r="G20" s="21">
        <v>1.0</v>
      </c>
      <c r="H20" s="21" t="s">
        <v>4755</v>
      </c>
      <c r="I20" s="21" t="str">
        <f t="shared" si="1"/>
        <v>Not Missing</v>
      </c>
      <c r="L20" s="21" t="s">
        <v>4710</v>
      </c>
      <c r="M20" s="21">
        <v>1996.0</v>
      </c>
      <c r="N20" s="33" t="s">
        <v>4773</v>
      </c>
      <c r="O20" s="21">
        <v>18.0</v>
      </c>
      <c r="P20" s="21">
        <v>0.0</v>
      </c>
      <c r="Q20" s="21">
        <v>770.38</v>
      </c>
      <c r="R20" s="21" t="s">
        <v>4768</v>
      </c>
      <c r="S20" s="33" t="s">
        <v>4767</v>
      </c>
      <c r="T20" s="21" t="s">
        <v>4774</v>
      </c>
      <c r="U20" s="30"/>
      <c r="W20" s="34" t="s">
        <v>4771</v>
      </c>
      <c r="X20" s="32" t="str">
        <f t="array" ref="X20">INDEX(T3:T2345,MODE(MATCH(T3:T2345,T3:T2345,0)))</f>
        <v>R1013</v>
      </c>
    </row>
    <row r="21">
      <c r="A21" s="21" t="s">
        <v>112</v>
      </c>
      <c r="B21" s="21">
        <v>36.955</v>
      </c>
      <c r="C21" s="21">
        <v>4.72</v>
      </c>
      <c r="D21" s="21" t="s">
        <v>4755</v>
      </c>
      <c r="E21" s="21" t="s">
        <v>4753</v>
      </c>
      <c r="F21" s="21" t="s">
        <v>4753</v>
      </c>
      <c r="G21" s="21">
        <v>1.0</v>
      </c>
      <c r="H21" s="21" t="s">
        <v>4755</v>
      </c>
      <c r="I21" s="21" t="str">
        <f t="shared" si="1"/>
        <v>Not Missing</v>
      </c>
      <c r="L21" s="21" t="s">
        <v>4708</v>
      </c>
      <c r="M21" s="21">
        <v>1995.0</v>
      </c>
      <c r="N21" s="21" t="s">
        <v>4775</v>
      </c>
      <c r="O21" s="21">
        <v>7.0</v>
      </c>
      <c r="P21" s="21">
        <v>0.0</v>
      </c>
      <c r="Q21" s="21">
        <v>773.54</v>
      </c>
      <c r="R21" s="21" t="s">
        <v>4768</v>
      </c>
      <c r="S21" s="21" t="s">
        <v>4767</v>
      </c>
      <c r="T21" s="21" t="s">
        <v>4769</v>
      </c>
      <c r="U21" s="30"/>
      <c r="W21" s="34" t="s">
        <v>4767</v>
      </c>
    </row>
    <row r="22">
      <c r="A22" s="21" t="s">
        <v>114</v>
      </c>
      <c r="B22" s="21">
        <v>42.9</v>
      </c>
      <c r="C22" s="21">
        <v>11.41</v>
      </c>
      <c r="D22" s="21" t="s">
        <v>4753</v>
      </c>
      <c r="E22" s="21" t="s">
        <v>4753</v>
      </c>
      <c r="F22" s="21" t="s">
        <v>4753</v>
      </c>
      <c r="G22" s="21" t="s">
        <v>4754</v>
      </c>
      <c r="H22" s="21" t="s">
        <v>4755</v>
      </c>
      <c r="I22" s="21" t="str">
        <f t="shared" si="1"/>
        <v>Not Missing</v>
      </c>
      <c r="L22" s="21" t="s">
        <v>4706</v>
      </c>
      <c r="M22" s="21">
        <v>2004.0</v>
      </c>
      <c r="N22" s="21" t="s">
        <v>4777</v>
      </c>
      <c r="O22" s="21">
        <v>7.0</v>
      </c>
      <c r="P22" s="21">
        <v>0.0</v>
      </c>
      <c r="Q22" s="21">
        <v>830.52</v>
      </c>
      <c r="R22" s="21" t="s">
        <v>4768</v>
      </c>
      <c r="S22" s="21" t="s">
        <v>4767</v>
      </c>
      <c r="T22" s="21" t="s">
        <v>4778</v>
      </c>
      <c r="U22" s="30"/>
      <c r="W22" s="34" t="s">
        <v>4768</v>
      </c>
    </row>
    <row r="23">
      <c r="A23" s="21" t="s">
        <v>116</v>
      </c>
      <c r="B23" s="21">
        <v>36.3</v>
      </c>
      <c r="C23" s="21">
        <v>11.5</v>
      </c>
      <c r="D23" s="21" t="s">
        <v>4755</v>
      </c>
      <c r="E23" s="21" t="s">
        <v>4753</v>
      </c>
      <c r="F23" s="21" t="s">
        <v>4753</v>
      </c>
      <c r="G23" s="21">
        <v>2.0</v>
      </c>
      <c r="H23" s="21" t="s">
        <v>4755</v>
      </c>
      <c r="I23" s="21" t="str">
        <f t="shared" si="1"/>
        <v>Not Missing</v>
      </c>
      <c r="L23" s="21" t="s">
        <v>4704</v>
      </c>
      <c r="M23" s="21">
        <v>2000.0</v>
      </c>
      <c r="N23" s="21" t="s">
        <v>4770</v>
      </c>
      <c r="O23" s="21">
        <v>18.0</v>
      </c>
      <c r="P23" s="21">
        <v>0.0</v>
      </c>
      <c r="Q23" s="21">
        <v>865.41</v>
      </c>
      <c r="R23" s="21" t="s">
        <v>4768</v>
      </c>
      <c r="S23" s="21" t="s">
        <v>4771</v>
      </c>
      <c r="T23" s="21" t="s">
        <v>4769</v>
      </c>
      <c r="U23" s="30"/>
    </row>
    <row r="24">
      <c r="A24" s="21" t="s">
        <v>118</v>
      </c>
      <c r="B24" s="21">
        <v>32.2</v>
      </c>
      <c r="C24" s="21">
        <v>6.22</v>
      </c>
      <c r="D24" s="21" t="s">
        <v>4755</v>
      </c>
      <c r="E24" s="21" t="s">
        <v>4753</v>
      </c>
      <c r="F24" s="21" t="s">
        <v>4753</v>
      </c>
      <c r="G24" s="21">
        <v>2.0</v>
      </c>
      <c r="H24" s="21" t="s">
        <v>4755</v>
      </c>
      <c r="I24" s="21" t="str">
        <f t="shared" si="1"/>
        <v>Not Missing</v>
      </c>
      <c r="L24" s="21" t="s">
        <v>4702</v>
      </c>
      <c r="M24" s="21">
        <v>1993.0</v>
      </c>
      <c r="N24" s="21" t="s">
        <v>4770</v>
      </c>
      <c r="O24" s="21">
        <v>27.0</v>
      </c>
      <c r="P24" s="21">
        <v>0.0</v>
      </c>
      <c r="Q24" s="21">
        <v>896.21</v>
      </c>
      <c r="R24" s="21" t="s">
        <v>4768</v>
      </c>
      <c r="S24" s="21" t="s">
        <v>4771</v>
      </c>
      <c r="T24" s="21" t="s">
        <v>4769</v>
      </c>
      <c r="U24" s="30"/>
    </row>
    <row r="25">
      <c r="A25" s="21" t="s">
        <v>120</v>
      </c>
      <c r="B25" s="21">
        <v>31.3</v>
      </c>
      <c r="C25" s="21">
        <v>11.38</v>
      </c>
      <c r="D25" s="21" t="s">
        <v>4753</v>
      </c>
      <c r="E25" s="21" t="s">
        <v>4753</v>
      </c>
      <c r="F25" s="21" t="s">
        <v>4753</v>
      </c>
      <c r="G25" s="21">
        <v>3.0</v>
      </c>
      <c r="H25" s="21" t="s">
        <v>4755</v>
      </c>
      <c r="I25" s="21" t="str">
        <f t="shared" si="1"/>
        <v>Not Missing</v>
      </c>
      <c r="L25" s="21" t="s">
        <v>4700</v>
      </c>
      <c r="M25" s="21">
        <v>1994.0</v>
      </c>
      <c r="N25" s="21" t="s">
        <v>4777</v>
      </c>
      <c r="O25" s="21">
        <v>30.0</v>
      </c>
      <c r="P25" s="21">
        <v>0.0</v>
      </c>
      <c r="Q25" s="21">
        <v>915.07</v>
      </c>
      <c r="R25" s="21" t="s">
        <v>4768</v>
      </c>
      <c r="S25" s="21" t="s">
        <v>4771</v>
      </c>
      <c r="T25" s="21" t="s">
        <v>4769</v>
      </c>
      <c r="U25" s="30"/>
    </row>
    <row r="26">
      <c r="A26" s="21" t="s">
        <v>122</v>
      </c>
      <c r="B26" s="21">
        <v>41.8</v>
      </c>
      <c r="C26" s="21">
        <v>7.89</v>
      </c>
      <c r="D26" s="21" t="s">
        <v>4755</v>
      </c>
      <c r="E26" s="21" t="s">
        <v>4753</v>
      </c>
      <c r="F26" s="21" t="s">
        <v>4753</v>
      </c>
      <c r="G26" s="21">
        <v>2.0</v>
      </c>
      <c r="H26" s="21" t="s">
        <v>4755</v>
      </c>
      <c r="I26" s="21" t="str">
        <f t="shared" si="1"/>
        <v>Not Missing</v>
      </c>
      <c r="L26" s="21" t="s">
        <v>4698</v>
      </c>
      <c r="M26" s="21">
        <v>1995.0</v>
      </c>
      <c r="N26" s="21" t="s">
        <v>4777</v>
      </c>
      <c r="O26" s="21">
        <v>28.0</v>
      </c>
      <c r="P26" s="21">
        <v>0.0</v>
      </c>
      <c r="Q26" s="21">
        <v>928.59</v>
      </c>
      <c r="R26" s="21" t="s">
        <v>4768</v>
      </c>
      <c r="S26" s="21" t="s">
        <v>4771</v>
      </c>
      <c r="T26" s="21" t="s">
        <v>4769</v>
      </c>
      <c r="U26" s="30"/>
    </row>
    <row r="27">
      <c r="A27" s="21" t="s">
        <v>124</v>
      </c>
      <c r="B27" s="21">
        <v>35.09</v>
      </c>
      <c r="C27" s="21">
        <v>4.38</v>
      </c>
      <c r="D27" s="21" t="s">
        <v>4755</v>
      </c>
      <c r="E27" s="21" t="s">
        <v>4753</v>
      </c>
      <c r="F27" s="21" t="s">
        <v>4753</v>
      </c>
      <c r="G27" s="21">
        <v>2.0</v>
      </c>
      <c r="H27" s="21" t="s">
        <v>4755</v>
      </c>
      <c r="I27" s="21" t="str">
        <f t="shared" si="1"/>
        <v>Not Missing</v>
      </c>
      <c r="L27" s="21" t="s">
        <v>4696</v>
      </c>
      <c r="M27" s="21">
        <v>2001.0</v>
      </c>
      <c r="N27" s="21" t="s">
        <v>4776</v>
      </c>
      <c r="O27" s="21">
        <v>19.0</v>
      </c>
      <c r="P27" s="21">
        <v>0.0</v>
      </c>
      <c r="Q27" s="21">
        <v>964.71</v>
      </c>
      <c r="R27" s="21" t="s">
        <v>4768</v>
      </c>
      <c r="S27" s="21" t="s">
        <v>4767</v>
      </c>
      <c r="T27" s="21" t="s">
        <v>4769</v>
      </c>
      <c r="U27" s="30"/>
    </row>
    <row r="28">
      <c r="A28" s="21" t="s">
        <v>126</v>
      </c>
      <c r="B28" s="21">
        <v>33.88</v>
      </c>
      <c r="C28" s="21">
        <v>7.01</v>
      </c>
      <c r="D28" s="21" t="s">
        <v>4753</v>
      </c>
      <c r="E28" s="21" t="s">
        <v>4753</v>
      </c>
      <c r="F28" s="21" t="s">
        <v>4753</v>
      </c>
      <c r="G28" s="21">
        <v>3.0</v>
      </c>
      <c r="H28" s="21" t="s">
        <v>4755</v>
      </c>
      <c r="I28" s="21" t="str">
        <f t="shared" si="1"/>
        <v>Not Missing</v>
      </c>
      <c r="L28" s="21" t="s">
        <v>4694</v>
      </c>
      <c r="M28" s="21">
        <v>1994.0</v>
      </c>
      <c r="N28" s="21" t="s">
        <v>4770</v>
      </c>
      <c r="O28" s="21">
        <v>22.0</v>
      </c>
      <c r="P28" s="21">
        <v>0.0</v>
      </c>
      <c r="Q28" s="21">
        <v>1006.65</v>
      </c>
      <c r="R28" s="21" t="s">
        <v>4768</v>
      </c>
      <c r="S28" s="21" t="s">
        <v>4767</v>
      </c>
      <c r="T28" s="21" t="s">
        <v>4769</v>
      </c>
      <c r="U28" s="30"/>
    </row>
    <row r="29">
      <c r="A29" s="21" t="s">
        <v>128</v>
      </c>
      <c r="B29" s="21">
        <v>30.875</v>
      </c>
      <c r="C29" s="21">
        <v>11.88</v>
      </c>
      <c r="D29" s="21" t="s">
        <v>4753</v>
      </c>
      <c r="E29" s="21" t="s">
        <v>4753</v>
      </c>
      <c r="F29" s="21" t="s">
        <v>4753</v>
      </c>
      <c r="G29" s="21" t="s">
        <v>4754</v>
      </c>
      <c r="H29" s="21" t="s">
        <v>4755</v>
      </c>
      <c r="I29" s="21" t="str">
        <f t="shared" si="1"/>
        <v>Not Missing</v>
      </c>
      <c r="L29" s="21" t="s">
        <v>4692</v>
      </c>
      <c r="M29" s="21">
        <v>2000.0</v>
      </c>
      <c r="N29" s="21" t="s">
        <v>4777</v>
      </c>
      <c r="O29" s="21">
        <v>9.0</v>
      </c>
      <c r="P29" s="21">
        <v>0.0</v>
      </c>
      <c r="Q29" s="21">
        <v>1012.0</v>
      </c>
      <c r="R29" s="21" t="s">
        <v>4768</v>
      </c>
      <c r="S29" s="21" t="s">
        <v>4767</v>
      </c>
      <c r="T29" s="21" t="s">
        <v>4769</v>
      </c>
      <c r="U29" s="30"/>
    </row>
    <row r="30">
      <c r="A30" s="21" t="s">
        <v>130</v>
      </c>
      <c r="B30" s="21">
        <v>36.86</v>
      </c>
      <c r="C30" s="21">
        <v>5.19</v>
      </c>
      <c r="D30" s="21" t="s">
        <v>4755</v>
      </c>
      <c r="E30" s="21" t="s">
        <v>4753</v>
      </c>
      <c r="F30" s="21" t="s">
        <v>4756</v>
      </c>
      <c r="G30" s="21">
        <v>1.0</v>
      </c>
      <c r="H30" s="21" t="s">
        <v>4755</v>
      </c>
      <c r="I30" s="21" t="str">
        <f t="shared" si="1"/>
        <v>Not Missing</v>
      </c>
      <c r="L30" s="21" t="s">
        <v>4690</v>
      </c>
      <c r="M30" s="21">
        <v>1999.0</v>
      </c>
      <c r="N30" s="21" t="s">
        <v>4776</v>
      </c>
      <c r="O30" s="21">
        <v>5.0</v>
      </c>
      <c r="P30" s="21">
        <v>0.0</v>
      </c>
      <c r="Q30" s="21">
        <v>1019.0</v>
      </c>
      <c r="R30" s="21" t="s">
        <v>4768</v>
      </c>
      <c r="S30" s="21" t="s">
        <v>4767</v>
      </c>
      <c r="T30" s="21" t="s">
        <v>4769</v>
      </c>
      <c r="U30" s="30"/>
    </row>
    <row r="31">
      <c r="A31" s="21" t="s">
        <v>132</v>
      </c>
      <c r="B31" s="21">
        <v>35.86</v>
      </c>
      <c r="C31" s="21">
        <v>6.74</v>
      </c>
      <c r="D31" s="21" t="s">
        <v>4755</v>
      </c>
      <c r="E31" s="21" t="s">
        <v>4753</v>
      </c>
      <c r="F31" s="21" t="s">
        <v>4753</v>
      </c>
      <c r="G31" s="21">
        <v>2.0</v>
      </c>
      <c r="H31" s="21" t="s">
        <v>4755</v>
      </c>
      <c r="I31" s="21" t="str">
        <f t="shared" si="1"/>
        <v>Not Missing</v>
      </c>
      <c r="L31" s="21" t="s">
        <v>4688</v>
      </c>
      <c r="M31" s="21">
        <v>1995.0</v>
      </c>
      <c r="N31" s="21" t="s">
        <v>4777</v>
      </c>
      <c r="O31" s="21">
        <v>5.0</v>
      </c>
      <c r="P31" s="21">
        <v>0.0</v>
      </c>
      <c r="Q31" s="21">
        <v>1033.74</v>
      </c>
      <c r="R31" s="21" t="s">
        <v>4768</v>
      </c>
      <c r="S31" s="21" t="s">
        <v>4771</v>
      </c>
      <c r="T31" s="21" t="s">
        <v>4769</v>
      </c>
      <c r="U31" s="30"/>
    </row>
    <row r="32">
      <c r="A32" s="21" t="s">
        <v>134</v>
      </c>
      <c r="B32" s="21">
        <v>37.05</v>
      </c>
      <c r="C32" s="21">
        <v>8.44</v>
      </c>
      <c r="D32" s="21" t="s">
        <v>4753</v>
      </c>
      <c r="E32" s="21" t="s">
        <v>4753</v>
      </c>
      <c r="F32" s="21" t="s">
        <v>4753</v>
      </c>
      <c r="G32" s="21" t="s">
        <v>4754</v>
      </c>
      <c r="H32" s="21" t="s">
        <v>4755</v>
      </c>
      <c r="I32" s="21" t="str">
        <f t="shared" si="1"/>
        <v>Not Missing</v>
      </c>
      <c r="L32" s="21" t="s">
        <v>4686</v>
      </c>
      <c r="M32" s="21">
        <v>1994.0</v>
      </c>
      <c r="N32" s="21" t="s">
        <v>4770</v>
      </c>
      <c r="O32" s="21">
        <v>17.0</v>
      </c>
      <c r="P32" s="21">
        <v>0.0</v>
      </c>
      <c r="Q32" s="21">
        <v>1044.0</v>
      </c>
      <c r="R32" s="21" t="s">
        <v>4768</v>
      </c>
      <c r="S32" s="21" t="s">
        <v>4767</v>
      </c>
      <c r="T32" s="21" t="s">
        <v>4769</v>
      </c>
      <c r="U32" s="30"/>
    </row>
    <row r="33">
      <c r="A33" s="21" t="s">
        <v>136</v>
      </c>
      <c r="B33" s="21">
        <v>43.89</v>
      </c>
      <c r="C33" s="21">
        <v>8.71</v>
      </c>
      <c r="D33" s="21" t="s">
        <v>4753</v>
      </c>
      <c r="E33" s="21" t="s">
        <v>4753</v>
      </c>
      <c r="F33" s="21" t="s">
        <v>4753</v>
      </c>
      <c r="G33" s="21" t="s">
        <v>4754</v>
      </c>
      <c r="H33" s="21" t="s">
        <v>4755</v>
      </c>
      <c r="I33" s="21" t="str">
        <f t="shared" si="1"/>
        <v>Not Missing</v>
      </c>
      <c r="L33" s="21" t="s">
        <v>4684</v>
      </c>
      <c r="M33" s="21">
        <v>2002.0</v>
      </c>
      <c r="N33" s="21" t="s">
        <v>4766</v>
      </c>
      <c r="O33" s="21">
        <v>20.0</v>
      </c>
      <c r="P33" s="21">
        <v>0.0</v>
      </c>
      <c r="Q33" s="21">
        <v>1047.0</v>
      </c>
      <c r="R33" s="21" t="s">
        <v>4768</v>
      </c>
      <c r="S33" s="21" t="s">
        <v>4771</v>
      </c>
      <c r="T33" s="21" t="s">
        <v>4769</v>
      </c>
      <c r="U33" s="30"/>
    </row>
    <row r="34">
      <c r="A34" s="21" t="s">
        <v>138</v>
      </c>
      <c r="B34" s="21">
        <v>42.35</v>
      </c>
      <c r="C34" s="21">
        <v>5.08</v>
      </c>
      <c r="D34" s="21" t="s">
        <v>4755</v>
      </c>
      <c r="E34" s="21" t="s">
        <v>4753</v>
      </c>
      <c r="F34" s="21" t="s">
        <v>4753</v>
      </c>
      <c r="G34" s="21" t="s">
        <v>4754</v>
      </c>
      <c r="H34" s="21" t="s">
        <v>4755</v>
      </c>
      <c r="I34" s="21" t="str">
        <f t="shared" si="1"/>
        <v>Not Missing</v>
      </c>
      <c r="L34" s="21" t="s">
        <v>4682</v>
      </c>
      <c r="M34" s="21">
        <v>2002.0</v>
      </c>
      <c r="N34" s="21" t="s">
        <v>4766</v>
      </c>
      <c r="O34" s="21">
        <v>1.0</v>
      </c>
      <c r="P34" s="21">
        <v>0.0</v>
      </c>
      <c r="Q34" s="21">
        <v>1049.0</v>
      </c>
      <c r="R34" s="21" t="s">
        <v>4768</v>
      </c>
      <c r="S34" s="21" t="s">
        <v>4767</v>
      </c>
      <c r="T34" s="21" t="s">
        <v>4774</v>
      </c>
      <c r="U34" s="30"/>
    </row>
    <row r="35">
      <c r="A35" s="21" t="s">
        <v>140</v>
      </c>
      <c r="B35" s="21">
        <v>31.35</v>
      </c>
      <c r="C35" s="21">
        <v>6.86</v>
      </c>
      <c r="D35" s="21" t="s">
        <v>4753</v>
      </c>
      <c r="E35" s="21" t="s">
        <v>4753</v>
      </c>
      <c r="F35" s="21" t="s">
        <v>4753</v>
      </c>
      <c r="G35" s="21" t="s">
        <v>4754</v>
      </c>
      <c r="H35" s="21" t="s">
        <v>4755</v>
      </c>
      <c r="I35" s="21" t="str">
        <f t="shared" si="1"/>
        <v>Not Missing</v>
      </c>
      <c r="L35" s="21" t="s">
        <v>4680</v>
      </c>
      <c r="M35" s="21">
        <v>1995.0</v>
      </c>
      <c r="N35" s="21" t="s">
        <v>4772</v>
      </c>
      <c r="O35" s="21">
        <v>1.0</v>
      </c>
      <c r="P35" s="21">
        <v>0.0</v>
      </c>
      <c r="Q35" s="21">
        <v>1056.0</v>
      </c>
      <c r="R35" s="21" t="s">
        <v>4768</v>
      </c>
      <c r="S35" s="21" t="s">
        <v>4767</v>
      </c>
      <c r="T35" s="21" t="s">
        <v>4769</v>
      </c>
      <c r="U35" s="30"/>
    </row>
    <row r="36">
      <c r="A36" s="21" t="s">
        <v>142</v>
      </c>
      <c r="B36" s="21">
        <v>47.6</v>
      </c>
      <c r="C36" s="21">
        <v>5.95</v>
      </c>
      <c r="D36" s="21" t="s">
        <v>4755</v>
      </c>
      <c r="E36" s="21" t="s">
        <v>4753</v>
      </c>
      <c r="F36" s="21" t="s">
        <v>4753</v>
      </c>
      <c r="G36" s="21" t="s">
        <v>4754</v>
      </c>
      <c r="H36" s="21" t="s">
        <v>4755</v>
      </c>
      <c r="I36" s="21" t="str">
        <f t="shared" si="1"/>
        <v>Not Missing</v>
      </c>
      <c r="L36" s="21" t="s">
        <v>4678</v>
      </c>
      <c r="M36" s="21">
        <v>1993.0</v>
      </c>
      <c r="N36" s="21" t="s">
        <v>4773</v>
      </c>
      <c r="O36" s="21">
        <v>28.0</v>
      </c>
      <c r="P36" s="21">
        <v>0.0</v>
      </c>
      <c r="Q36" s="21">
        <v>1068.0</v>
      </c>
      <c r="R36" s="21" t="s">
        <v>4768</v>
      </c>
      <c r="S36" s="21" t="s">
        <v>4771</v>
      </c>
      <c r="T36" s="21" t="s">
        <v>4769</v>
      </c>
      <c r="U36" s="30"/>
    </row>
    <row r="37">
      <c r="A37" s="21" t="s">
        <v>144</v>
      </c>
      <c r="B37" s="21">
        <v>46.2</v>
      </c>
      <c r="C37" s="21">
        <v>6.09</v>
      </c>
      <c r="D37" s="21" t="s">
        <v>4753</v>
      </c>
      <c r="E37" s="21" t="s">
        <v>4753</v>
      </c>
      <c r="F37" s="21" t="s">
        <v>4756</v>
      </c>
      <c r="G37" s="21">
        <v>1.0</v>
      </c>
      <c r="H37" s="21" t="s">
        <v>4755</v>
      </c>
      <c r="I37" s="21" t="str">
        <f t="shared" si="1"/>
        <v>Not Missing</v>
      </c>
      <c r="L37" s="21" t="s">
        <v>4676</v>
      </c>
      <c r="M37" s="21">
        <v>2004.0</v>
      </c>
      <c r="N37" s="21" t="s">
        <v>4776</v>
      </c>
      <c r="O37" s="21">
        <v>24.0</v>
      </c>
      <c r="P37" s="21">
        <v>0.0</v>
      </c>
      <c r="Q37" s="21">
        <v>1070.0</v>
      </c>
      <c r="R37" s="21" t="s">
        <v>4768</v>
      </c>
      <c r="S37" s="21" t="s">
        <v>4768</v>
      </c>
      <c r="T37" s="21" t="s">
        <v>4769</v>
      </c>
      <c r="U37" s="30"/>
    </row>
    <row r="38">
      <c r="A38" s="21" t="s">
        <v>146</v>
      </c>
      <c r="B38" s="21">
        <v>32.015</v>
      </c>
      <c r="C38" s="21">
        <v>11.75</v>
      </c>
      <c r="D38" s="21" t="s">
        <v>4753</v>
      </c>
      <c r="E38" s="21" t="s">
        <v>4753</v>
      </c>
      <c r="F38" s="21" t="s">
        <v>4753</v>
      </c>
      <c r="G38" s="21" t="s">
        <v>4754</v>
      </c>
      <c r="H38" s="21" t="s">
        <v>4755</v>
      </c>
      <c r="I38" s="21" t="str">
        <f t="shared" si="1"/>
        <v>Not Missing</v>
      </c>
      <c r="L38" s="21" t="s">
        <v>4674</v>
      </c>
      <c r="M38" s="21">
        <v>1997.0</v>
      </c>
      <c r="N38" s="21" t="s">
        <v>4776</v>
      </c>
      <c r="O38" s="21">
        <v>13.0</v>
      </c>
      <c r="P38" s="21">
        <v>0.0</v>
      </c>
      <c r="Q38" s="21">
        <v>1071.0</v>
      </c>
      <c r="R38" s="21" t="s">
        <v>4768</v>
      </c>
      <c r="S38" s="21" t="s">
        <v>4768</v>
      </c>
      <c r="T38" s="21" t="s">
        <v>4769</v>
      </c>
      <c r="U38" s="30"/>
    </row>
    <row r="39">
      <c r="A39" s="21" t="s">
        <v>148</v>
      </c>
      <c r="B39" s="21">
        <v>40.565</v>
      </c>
      <c r="C39" s="21">
        <v>7.37</v>
      </c>
      <c r="D39" s="21" t="s">
        <v>4753</v>
      </c>
      <c r="E39" s="21" t="s">
        <v>4753</v>
      </c>
      <c r="F39" s="21" t="s">
        <v>4753</v>
      </c>
      <c r="G39" s="21" t="s">
        <v>4754</v>
      </c>
      <c r="H39" s="21" t="s">
        <v>4755</v>
      </c>
      <c r="I39" s="21" t="str">
        <f t="shared" si="1"/>
        <v>Not Missing</v>
      </c>
      <c r="L39" s="21" t="s">
        <v>4672</v>
      </c>
      <c r="M39" s="21">
        <v>1998.0</v>
      </c>
      <c r="N39" s="21" t="s">
        <v>4775</v>
      </c>
      <c r="O39" s="21">
        <v>26.0</v>
      </c>
      <c r="P39" s="21">
        <v>0.0</v>
      </c>
      <c r="Q39" s="21">
        <v>1082.0</v>
      </c>
      <c r="R39" s="21" t="s">
        <v>4768</v>
      </c>
      <c r="S39" s="21" t="s">
        <v>4767</v>
      </c>
      <c r="T39" s="21" t="s">
        <v>4769</v>
      </c>
      <c r="U39" s="30"/>
    </row>
    <row r="40">
      <c r="A40" s="21" t="s">
        <v>150</v>
      </c>
      <c r="B40" s="21">
        <v>32.45</v>
      </c>
      <c r="C40" s="21">
        <v>11.91</v>
      </c>
      <c r="D40" s="21" t="s">
        <v>4753</v>
      </c>
      <c r="E40" s="21" t="s">
        <v>4753</v>
      </c>
      <c r="F40" s="21" t="s">
        <v>4753</v>
      </c>
      <c r="G40" s="21" t="s">
        <v>4754</v>
      </c>
      <c r="H40" s="21" t="s">
        <v>4755</v>
      </c>
      <c r="I40" s="21" t="str">
        <f t="shared" si="1"/>
        <v>Not Missing</v>
      </c>
      <c r="L40" s="21" t="s">
        <v>4670</v>
      </c>
      <c r="M40" s="21">
        <v>2002.0</v>
      </c>
      <c r="N40" s="21" t="s">
        <v>4776</v>
      </c>
      <c r="O40" s="21">
        <v>13.0</v>
      </c>
      <c r="P40" s="21">
        <v>0.0</v>
      </c>
      <c r="Q40" s="21">
        <v>1086.0</v>
      </c>
      <c r="R40" s="21" t="s">
        <v>4768</v>
      </c>
      <c r="S40" s="21" t="s">
        <v>4768</v>
      </c>
      <c r="T40" s="21" t="s">
        <v>4769</v>
      </c>
      <c r="U40" s="30"/>
    </row>
    <row r="41">
      <c r="A41" s="21" t="s">
        <v>152</v>
      </c>
      <c r="B41" s="21">
        <v>34.96</v>
      </c>
      <c r="C41" s="21">
        <v>6.52</v>
      </c>
      <c r="D41" s="21" t="s">
        <v>4753</v>
      </c>
      <c r="E41" s="21" t="s">
        <v>4753</v>
      </c>
      <c r="F41" s="21" t="s">
        <v>4753</v>
      </c>
      <c r="G41" s="21" t="s">
        <v>4754</v>
      </c>
      <c r="H41" s="21" t="s">
        <v>4755</v>
      </c>
      <c r="I41" s="21" t="str">
        <f t="shared" si="1"/>
        <v>Not Missing</v>
      </c>
      <c r="L41" s="21" t="s">
        <v>4668</v>
      </c>
      <c r="M41" s="21">
        <v>2004.0</v>
      </c>
      <c r="N41" s="21" t="s">
        <v>4770</v>
      </c>
      <c r="O41" s="21">
        <v>12.0</v>
      </c>
      <c r="P41" s="21">
        <v>0.0</v>
      </c>
      <c r="Q41" s="21">
        <v>1121.87</v>
      </c>
      <c r="R41" s="21" t="s">
        <v>4768</v>
      </c>
      <c r="S41" s="21" t="s">
        <v>4771</v>
      </c>
      <c r="T41" s="21" t="s">
        <v>4769</v>
      </c>
      <c r="U41" s="30"/>
    </row>
    <row r="42">
      <c r="A42" s="21" t="s">
        <v>154</v>
      </c>
      <c r="B42" s="21">
        <v>35.5</v>
      </c>
      <c r="C42" s="21">
        <v>5.14</v>
      </c>
      <c r="D42" s="21" t="s">
        <v>4753</v>
      </c>
      <c r="E42" s="21" t="s">
        <v>4753</v>
      </c>
      <c r="F42" s="21" t="s">
        <v>4756</v>
      </c>
      <c r="G42" s="21">
        <v>1.0</v>
      </c>
      <c r="H42" s="21" t="s">
        <v>4755</v>
      </c>
      <c r="I42" s="21" t="str">
        <f t="shared" si="1"/>
        <v>Not Missing</v>
      </c>
      <c r="L42" s="21" t="s">
        <v>4666</v>
      </c>
      <c r="M42" s="21">
        <v>2004.0</v>
      </c>
      <c r="N42" s="21" t="s">
        <v>4772</v>
      </c>
      <c r="O42" s="21">
        <v>14.0</v>
      </c>
      <c r="P42" s="21">
        <v>0.0</v>
      </c>
      <c r="Q42" s="21">
        <v>1131.51</v>
      </c>
      <c r="R42" s="21" t="s">
        <v>4768</v>
      </c>
      <c r="S42" s="21" t="s">
        <v>4771</v>
      </c>
      <c r="T42" s="21" t="s">
        <v>4769</v>
      </c>
      <c r="U42" s="30"/>
    </row>
    <row r="43">
      <c r="A43" s="21" t="s">
        <v>156</v>
      </c>
      <c r="B43" s="21">
        <v>52.58</v>
      </c>
      <c r="C43" s="21">
        <v>4.19</v>
      </c>
      <c r="D43" s="21" t="s">
        <v>4753</v>
      </c>
      <c r="E43" s="21" t="s">
        <v>4755</v>
      </c>
      <c r="F43" s="21" t="s">
        <v>4753</v>
      </c>
      <c r="G43" s="21">
        <v>1.0</v>
      </c>
      <c r="H43" s="21" t="s">
        <v>4755</v>
      </c>
      <c r="I43" s="21" t="str">
        <f t="shared" si="1"/>
        <v>Not Missing</v>
      </c>
      <c r="L43" s="21" t="s">
        <v>4664</v>
      </c>
      <c r="M43" s="21">
        <v>2002.0</v>
      </c>
      <c r="N43" s="21" t="s">
        <v>4766</v>
      </c>
      <c r="O43" s="21">
        <v>19.0</v>
      </c>
      <c r="P43" s="21">
        <v>0.0</v>
      </c>
      <c r="Q43" s="21">
        <v>1132.0</v>
      </c>
      <c r="R43" s="21" t="s">
        <v>4768</v>
      </c>
      <c r="S43" s="21" t="s">
        <v>4771</v>
      </c>
      <c r="T43" s="21" t="s">
        <v>4769</v>
      </c>
      <c r="U43" s="30"/>
    </row>
    <row r="44">
      <c r="A44" s="21" t="s">
        <v>158</v>
      </c>
      <c r="B44" s="21">
        <v>35.2</v>
      </c>
      <c r="C44" s="21">
        <v>11.68</v>
      </c>
      <c r="D44" s="21" t="s">
        <v>4755</v>
      </c>
      <c r="E44" s="21" t="s">
        <v>4753</v>
      </c>
      <c r="F44" s="21" t="s">
        <v>4753</v>
      </c>
      <c r="G44" s="21" t="s">
        <v>4754</v>
      </c>
      <c r="H44" s="21" t="s">
        <v>4755</v>
      </c>
      <c r="I44" s="21" t="str">
        <f t="shared" si="1"/>
        <v>Not Missing</v>
      </c>
      <c r="L44" s="21" t="s">
        <v>4662</v>
      </c>
      <c r="M44" s="21">
        <v>2004.0</v>
      </c>
      <c r="N44" s="21" t="s">
        <v>4777</v>
      </c>
      <c r="O44" s="21">
        <v>6.0</v>
      </c>
      <c r="P44" s="21">
        <v>0.0</v>
      </c>
      <c r="Q44" s="21">
        <v>1135.0</v>
      </c>
      <c r="R44" s="21" t="s">
        <v>4768</v>
      </c>
      <c r="S44" s="21" t="s">
        <v>4768</v>
      </c>
      <c r="T44" s="21" t="s">
        <v>4769</v>
      </c>
      <c r="U44" s="30"/>
    </row>
    <row r="45">
      <c r="A45" s="21" t="s">
        <v>160</v>
      </c>
      <c r="B45" s="21">
        <v>38.06</v>
      </c>
      <c r="C45" s="21">
        <v>6.98</v>
      </c>
      <c r="D45" s="21" t="s">
        <v>4753</v>
      </c>
      <c r="E45" s="21" t="s">
        <v>4753</v>
      </c>
      <c r="F45" s="21" t="s">
        <v>4753</v>
      </c>
      <c r="G45" s="21" t="s">
        <v>4754</v>
      </c>
      <c r="H45" s="21" t="s">
        <v>4755</v>
      </c>
      <c r="I45" s="21" t="str">
        <f t="shared" si="1"/>
        <v>Not Missing</v>
      </c>
      <c r="L45" s="21" t="s">
        <v>4660</v>
      </c>
      <c r="M45" s="21">
        <v>2004.0</v>
      </c>
      <c r="N45" s="21" t="s">
        <v>4772</v>
      </c>
      <c r="O45" s="21">
        <v>11.0</v>
      </c>
      <c r="P45" s="21">
        <v>0.0</v>
      </c>
      <c r="Q45" s="21">
        <v>1135.94</v>
      </c>
      <c r="R45" s="21" t="s">
        <v>4768</v>
      </c>
      <c r="S45" s="21" t="s">
        <v>4768</v>
      </c>
      <c r="T45" s="21" t="s">
        <v>4769</v>
      </c>
      <c r="U45" s="30"/>
    </row>
    <row r="46">
      <c r="A46" s="21" t="s">
        <v>162</v>
      </c>
      <c r="B46" s="21">
        <v>34.21</v>
      </c>
      <c r="C46" s="21">
        <v>8.34</v>
      </c>
      <c r="D46" s="21" t="s">
        <v>4753</v>
      </c>
      <c r="E46" s="21" t="s">
        <v>4753</v>
      </c>
      <c r="F46" s="21" t="s">
        <v>4753</v>
      </c>
      <c r="G46" s="21" t="s">
        <v>4754</v>
      </c>
      <c r="H46" s="21" t="s">
        <v>4755</v>
      </c>
      <c r="I46" s="21" t="str">
        <f t="shared" si="1"/>
        <v>Not Missing</v>
      </c>
      <c r="L46" s="21" t="s">
        <v>4658</v>
      </c>
      <c r="M46" s="21">
        <v>2004.0</v>
      </c>
      <c r="N46" s="21" t="s">
        <v>4770</v>
      </c>
      <c r="O46" s="21">
        <v>28.0</v>
      </c>
      <c r="P46" s="21">
        <v>0.0</v>
      </c>
      <c r="Q46" s="21">
        <v>1136.4</v>
      </c>
      <c r="R46" s="21" t="s">
        <v>4768</v>
      </c>
      <c r="S46" s="21" t="s">
        <v>4768</v>
      </c>
      <c r="T46" s="21" t="s">
        <v>4769</v>
      </c>
      <c r="U46" s="30"/>
    </row>
    <row r="47">
      <c r="A47" s="21" t="s">
        <v>164</v>
      </c>
      <c r="B47" s="21">
        <v>38.94</v>
      </c>
      <c r="C47" s="21">
        <v>8.49</v>
      </c>
      <c r="D47" s="21" t="s">
        <v>4755</v>
      </c>
      <c r="E47" s="21" t="s">
        <v>4753</v>
      </c>
      <c r="F47" s="21" t="s">
        <v>4753</v>
      </c>
      <c r="G47" s="21">
        <v>1.0</v>
      </c>
      <c r="H47" s="21" t="s">
        <v>4755</v>
      </c>
      <c r="I47" s="21" t="str">
        <f t="shared" si="1"/>
        <v>Not Missing</v>
      </c>
      <c r="L47" s="21" t="s">
        <v>4656</v>
      </c>
      <c r="M47" s="21">
        <v>2002.0</v>
      </c>
      <c r="N47" s="21" t="s">
        <v>4776</v>
      </c>
      <c r="O47" s="21">
        <v>11.0</v>
      </c>
      <c r="P47" s="21">
        <v>0.0</v>
      </c>
      <c r="Q47" s="21">
        <v>1137.0</v>
      </c>
      <c r="R47" s="21" t="s">
        <v>4768</v>
      </c>
      <c r="S47" s="21" t="s">
        <v>4771</v>
      </c>
      <c r="T47" s="21" t="s">
        <v>4769</v>
      </c>
      <c r="U47" s="30"/>
    </row>
    <row r="48">
      <c r="A48" s="21" t="s">
        <v>166</v>
      </c>
      <c r="B48" s="21">
        <v>30.21</v>
      </c>
      <c r="C48" s="21">
        <v>5.34</v>
      </c>
      <c r="D48" s="21" t="s">
        <v>4755</v>
      </c>
      <c r="E48" s="21" t="s">
        <v>4753</v>
      </c>
      <c r="F48" s="21" t="s">
        <v>4753</v>
      </c>
      <c r="G48" s="21">
        <v>1.0</v>
      </c>
      <c r="H48" s="21" t="s">
        <v>4755</v>
      </c>
      <c r="I48" s="21" t="str">
        <f t="shared" si="1"/>
        <v>Not Missing</v>
      </c>
      <c r="L48" s="21" t="s">
        <v>4757</v>
      </c>
      <c r="M48" s="21">
        <v>2004.0</v>
      </c>
      <c r="N48" s="21" t="s">
        <v>4770</v>
      </c>
      <c r="O48" s="21">
        <v>6.0</v>
      </c>
      <c r="P48" s="21">
        <v>0.0</v>
      </c>
      <c r="Q48" s="21">
        <v>1137.01</v>
      </c>
      <c r="R48" s="21" t="s">
        <v>4768</v>
      </c>
      <c r="S48" s="21" t="s">
        <v>4771</v>
      </c>
      <c r="T48" s="21" t="s">
        <v>4769</v>
      </c>
      <c r="U48" s="30"/>
    </row>
    <row r="49">
      <c r="A49" s="21" t="s">
        <v>168</v>
      </c>
      <c r="B49" s="21">
        <v>33.63</v>
      </c>
      <c r="C49" s="21">
        <v>4.43</v>
      </c>
      <c r="D49" s="21" t="s">
        <v>4755</v>
      </c>
      <c r="E49" s="21" t="s">
        <v>4753</v>
      </c>
      <c r="F49" s="21" t="s">
        <v>4753</v>
      </c>
      <c r="G49" s="21">
        <v>2.0</v>
      </c>
      <c r="H49" s="21" t="s">
        <v>4755</v>
      </c>
      <c r="I49" s="21" t="str">
        <f t="shared" si="1"/>
        <v>Not Missing</v>
      </c>
      <c r="L49" s="21" t="s">
        <v>4654</v>
      </c>
      <c r="M49" s="21">
        <v>2004.0</v>
      </c>
      <c r="N49" s="21" t="s">
        <v>4777</v>
      </c>
      <c r="O49" s="21">
        <v>15.0</v>
      </c>
      <c r="P49" s="21">
        <v>0.0</v>
      </c>
      <c r="Q49" s="21">
        <v>1137.01</v>
      </c>
      <c r="R49" s="21" t="s">
        <v>4768</v>
      </c>
      <c r="S49" s="21" t="s">
        <v>4771</v>
      </c>
      <c r="T49" s="21" t="s">
        <v>4769</v>
      </c>
      <c r="U49" s="30"/>
    </row>
    <row r="50">
      <c r="A50" s="21" t="s">
        <v>170</v>
      </c>
      <c r="B50" s="21">
        <v>40.37</v>
      </c>
      <c r="C50" s="21">
        <v>4.47</v>
      </c>
      <c r="D50" s="21" t="s">
        <v>4753</v>
      </c>
      <c r="E50" s="21" t="s">
        <v>4753</v>
      </c>
      <c r="F50" s="21" t="s">
        <v>4753</v>
      </c>
      <c r="G50" s="21" t="s">
        <v>4754</v>
      </c>
      <c r="H50" s="21" t="s">
        <v>4755</v>
      </c>
      <c r="I50" s="21" t="str">
        <f t="shared" si="1"/>
        <v>Not Missing</v>
      </c>
      <c r="L50" s="21" t="s">
        <v>4652</v>
      </c>
      <c r="M50" s="21">
        <v>2004.0</v>
      </c>
      <c r="N50" s="21" t="s">
        <v>4770</v>
      </c>
      <c r="O50" s="21">
        <v>27.0</v>
      </c>
      <c r="P50" s="21">
        <v>0.0</v>
      </c>
      <c r="Q50" s="21">
        <v>1137.47</v>
      </c>
      <c r="R50" s="21" t="s">
        <v>4768</v>
      </c>
      <c r="S50" s="21" t="s">
        <v>4767</v>
      </c>
      <c r="T50" s="21" t="s">
        <v>4769</v>
      </c>
      <c r="U50" s="30"/>
    </row>
    <row r="51">
      <c r="A51" s="21" t="s">
        <v>172</v>
      </c>
      <c r="B51" s="21">
        <v>53.09</v>
      </c>
      <c r="C51" s="21">
        <v>4.82</v>
      </c>
      <c r="D51" s="21" t="s">
        <v>4755</v>
      </c>
      <c r="E51" s="21" t="s">
        <v>4753</v>
      </c>
      <c r="F51" s="21" t="s">
        <v>4753</v>
      </c>
      <c r="G51" s="21">
        <v>2.0</v>
      </c>
      <c r="H51" s="21" t="s">
        <v>4755</v>
      </c>
      <c r="I51" s="21" t="str">
        <f t="shared" si="1"/>
        <v>Not Missing</v>
      </c>
      <c r="L51" s="21" t="s">
        <v>4650</v>
      </c>
      <c r="M51" s="21">
        <v>2001.0</v>
      </c>
      <c r="N51" s="21" t="s">
        <v>4777</v>
      </c>
      <c r="O51" s="21">
        <v>25.0</v>
      </c>
      <c r="P51" s="21">
        <v>0.0</v>
      </c>
      <c r="Q51" s="21">
        <v>1141.0</v>
      </c>
      <c r="R51" s="21" t="s">
        <v>4768</v>
      </c>
      <c r="S51" s="21" t="s">
        <v>4771</v>
      </c>
      <c r="T51" s="21" t="s">
        <v>4769</v>
      </c>
      <c r="U51" s="30"/>
    </row>
    <row r="52">
      <c r="A52" s="21" t="s">
        <v>174</v>
      </c>
      <c r="B52" s="21">
        <v>31.79</v>
      </c>
      <c r="C52" s="21">
        <v>5.51</v>
      </c>
      <c r="D52" s="21" t="s">
        <v>4755</v>
      </c>
      <c r="E52" s="21" t="s">
        <v>4753</v>
      </c>
      <c r="F52" s="21" t="s">
        <v>4753</v>
      </c>
      <c r="G52" s="21">
        <v>2.0</v>
      </c>
      <c r="H52" s="21" t="s">
        <v>4755</v>
      </c>
      <c r="I52" s="21" t="str">
        <f t="shared" si="1"/>
        <v>Not Missing</v>
      </c>
      <c r="L52" s="21" t="s">
        <v>4648</v>
      </c>
      <c r="M52" s="21">
        <v>2004.0</v>
      </c>
      <c r="N52" s="21" t="s">
        <v>4773</v>
      </c>
      <c r="O52" s="21">
        <v>12.0</v>
      </c>
      <c r="P52" s="21">
        <v>0.0</v>
      </c>
      <c r="Q52" s="21">
        <v>1141.45</v>
      </c>
      <c r="R52" s="21" t="s">
        <v>4768</v>
      </c>
      <c r="S52" s="21" t="s">
        <v>4768</v>
      </c>
      <c r="T52" s="21" t="s">
        <v>4769</v>
      </c>
      <c r="U52" s="30"/>
    </row>
    <row r="53">
      <c r="A53" s="21" t="s">
        <v>176</v>
      </c>
      <c r="B53" s="21">
        <v>41.895</v>
      </c>
      <c r="C53" s="21">
        <v>10.87</v>
      </c>
      <c r="D53" s="21" t="s">
        <v>4755</v>
      </c>
      <c r="E53" s="21" t="s">
        <v>4753</v>
      </c>
      <c r="F53" s="21" t="s">
        <v>4753</v>
      </c>
      <c r="G53" s="21">
        <v>1.0</v>
      </c>
      <c r="H53" s="21" t="s">
        <v>4755</v>
      </c>
      <c r="I53" s="21" t="str">
        <f t="shared" si="1"/>
        <v>Not Missing</v>
      </c>
      <c r="L53" s="21" t="s">
        <v>4646</v>
      </c>
      <c r="M53" s="21">
        <v>2002.0</v>
      </c>
      <c r="N53" s="21" t="s">
        <v>4777</v>
      </c>
      <c r="O53" s="21">
        <v>1.0</v>
      </c>
      <c r="P53" s="21">
        <v>0.0</v>
      </c>
      <c r="Q53" s="21">
        <v>1142.0</v>
      </c>
      <c r="R53" s="21" t="s">
        <v>4768</v>
      </c>
      <c r="S53" s="21" t="s">
        <v>4767</v>
      </c>
      <c r="T53" s="21" t="s">
        <v>4778</v>
      </c>
      <c r="U53" s="30"/>
    </row>
    <row r="54">
      <c r="A54" s="21" t="s">
        <v>178</v>
      </c>
      <c r="B54" s="21">
        <v>31.16</v>
      </c>
      <c r="C54" s="21">
        <v>9.34</v>
      </c>
      <c r="D54" s="21" t="s">
        <v>4753</v>
      </c>
      <c r="E54" s="21" t="s">
        <v>4753</v>
      </c>
      <c r="F54" s="21" t="s">
        <v>4753</v>
      </c>
      <c r="G54" s="21" t="s">
        <v>4754</v>
      </c>
      <c r="H54" s="21" t="s">
        <v>4755</v>
      </c>
      <c r="I54" s="21" t="str">
        <f t="shared" si="1"/>
        <v>Not Missing</v>
      </c>
      <c r="L54" s="21" t="s">
        <v>4644</v>
      </c>
      <c r="M54" s="21">
        <v>2004.0</v>
      </c>
      <c r="N54" s="21" t="s">
        <v>4772</v>
      </c>
      <c r="O54" s="21">
        <v>10.0</v>
      </c>
      <c r="P54" s="21">
        <v>0.0</v>
      </c>
      <c r="Q54" s="21">
        <v>1146.8</v>
      </c>
      <c r="R54" s="21" t="s">
        <v>4767</v>
      </c>
      <c r="S54" s="21" t="s">
        <v>4767</v>
      </c>
      <c r="T54" s="21" t="s">
        <v>4769</v>
      </c>
      <c r="U54" s="30"/>
    </row>
    <row r="55">
      <c r="A55" s="21" t="s">
        <v>180</v>
      </c>
      <c r="B55" s="21">
        <v>34.105</v>
      </c>
      <c r="C55" s="21">
        <v>5.03</v>
      </c>
      <c r="D55" s="21" t="s">
        <v>4755</v>
      </c>
      <c r="E55" s="21" t="s">
        <v>4753</v>
      </c>
      <c r="F55" s="21" t="s">
        <v>4756</v>
      </c>
      <c r="G55" s="21">
        <v>1.0</v>
      </c>
      <c r="H55" s="21" t="s">
        <v>4755</v>
      </c>
      <c r="I55" s="21" t="str">
        <f t="shared" si="1"/>
        <v>Not Missing</v>
      </c>
      <c r="L55" s="21" t="s">
        <v>4642</v>
      </c>
      <c r="M55" s="21">
        <v>2003.0</v>
      </c>
      <c r="N55" s="21" t="s">
        <v>4772</v>
      </c>
      <c r="O55" s="21">
        <v>12.0</v>
      </c>
      <c r="P55" s="21">
        <v>0.0</v>
      </c>
      <c r="Q55" s="21">
        <v>1149.0</v>
      </c>
      <c r="R55" s="21" t="s">
        <v>4767</v>
      </c>
      <c r="S55" s="21" t="s">
        <v>4771</v>
      </c>
      <c r="T55" s="21" t="s">
        <v>4774</v>
      </c>
      <c r="U55" s="30"/>
    </row>
    <row r="56">
      <c r="A56" s="21" t="s">
        <v>182</v>
      </c>
      <c r="B56" s="21">
        <v>51.93</v>
      </c>
      <c r="C56" s="21">
        <v>11.05</v>
      </c>
      <c r="D56" s="21" t="s">
        <v>4753</v>
      </c>
      <c r="E56" s="21" t="s">
        <v>4753</v>
      </c>
      <c r="F56" s="21" t="s">
        <v>4753</v>
      </c>
      <c r="G56" s="21" t="s">
        <v>4754</v>
      </c>
      <c r="H56" s="21" t="s">
        <v>4755</v>
      </c>
      <c r="I56" s="21" t="str">
        <f t="shared" si="1"/>
        <v>Not Missing</v>
      </c>
      <c r="L56" s="21" t="s">
        <v>4640</v>
      </c>
      <c r="M56" s="21">
        <v>2004.0</v>
      </c>
      <c r="N56" s="21" t="s">
        <v>4766</v>
      </c>
      <c r="O56" s="21">
        <v>18.0</v>
      </c>
      <c r="P56" s="21">
        <v>0.0</v>
      </c>
      <c r="Q56" s="21">
        <v>1149.4</v>
      </c>
      <c r="R56" s="21" t="s">
        <v>4767</v>
      </c>
      <c r="S56" s="21" t="s">
        <v>4767</v>
      </c>
      <c r="T56" s="21" t="s">
        <v>4769</v>
      </c>
      <c r="U56" s="30"/>
    </row>
    <row r="57">
      <c r="A57" s="21" t="s">
        <v>184</v>
      </c>
      <c r="B57" s="21">
        <v>38.95</v>
      </c>
      <c r="C57" s="21">
        <v>11.95</v>
      </c>
      <c r="D57" s="21" t="s">
        <v>4753</v>
      </c>
      <c r="E57" s="21" t="s">
        <v>4753</v>
      </c>
      <c r="F57" s="21" t="s">
        <v>4753</v>
      </c>
      <c r="G57" s="21" t="s">
        <v>4754</v>
      </c>
      <c r="H57" s="21" t="s">
        <v>4755</v>
      </c>
      <c r="I57" s="21" t="str">
        <f t="shared" si="1"/>
        <v>Not Missing</v>
      </c>
      <c r="L57" s="21" t="s">
        <v>4638</v>
      </c>
      <c r="M57" s="21">
        <v>1994.0</v>
      </c>
      <c r="N57" s="21" t="s">
        <v>4766</v>
      </c>
      <c r="O57" s="21">
        <v>26.0</v>
      </c>
      <c r="P57" s="21">
        <v>0.0</v>
      </c>
      <c r="Q57" s="21">
        <v>1158.32</v>
      </c>
      <c r="R57" s="21" t="s">
        <v>4767</v>
      </c>
      <c r="S57" s="21" t="s">
        <v>4771</v>
      </c>
      <c r="T57" s="21" t="s">
        <v>4769</v>
      </c>
      <c r="U57" s="30"/>
    </row>
    <row r="58">
      <c r="A58" s="21" t="s">
        <v>186</v>
      </c>
      <c r="B58" s="21">
        <v>36.63</v>
      </c>
      <c r="C58" s="21">
        <v>7.72</v>
      </c>
      <c r="D58" s="21" t="s">
        <v>4755</v>
      </c>
      <c r="E58" s="21" t="s">
        <v>4753</v>
      </c>
      <c r="F58" s="21" t="s">
        <v>4753</v>
      </c>
      <c r="G58" s="21">
        <v>1.0</v>
      </c>
      <c r="H58" s="21" t="s">
        <v>4755</v>
      </c>
      <c r="I58" s="21" t="str">
        <f t="shared" si="1"/>
        <v>Not Missing</v>
      </c>
      <c r="L58" s="21" t="s">
        <v>4636</v>
      </c>
      <c r="M58" s="21">
        <v>2004.0</v>
      </c>
      <c r="N58" s="21" t="s">
        <v>4770</v>
      </c>
      <c r="O58" s="21">
        <v>11.0</v>
      </c>
      <c r="P58" s="21">
        <v>0.0</v>
      </c>
      <c r="Q58" s="21">
        <v>1163.46</v>
      </c>
      <c r="R58" s="21" t="s">
        <v>4767</v>
      </c>
      <c r="S58" s="21" t="s">
        <v>4768</v>
      </c>
      <c r="T58" s="21" t="s">
        <v>4769</v>
      </c>
      <c r="U58" s="30"/>
    </row>
    <row r="59">
      <c r="A59" s="21" t="s">
        <v>188</v>
      </c>
      <c r="B59" s="21">
        <v>34.2</v>
      </c>
      <c r="C59" s="21">
        <v>5.75</v>
      </c>
      <c r="D59" s="21" t="s">
        <v>4753</v>
      </c>
      <c r="E59" s="21" t="s">
        <v>4753</v>
      </c>
      <c r="F59" s="21" t="s">
        <v>4753</v>
      </c>
      <c r="G59" s="21">
        <v>2.0</v>
      </c>
      <c r="H59" s="21" t="s">
        <v>4755</v>
      </c>
      <c r="I59" s="21" t="str">
        <f t="shared" si="1"/>
        <v>Not Missing</v>
      </c>
      <c r="L59" s="21" t="s">
        <v>4634</v>
      </c>
      <c r="M59" s="21">
        <v>2002.0</v>
      </c>
      <c r="N59" s="21" t="s">
        <v>4772</v>
      </c>
      <c r="O59" s="21">
        <v>11.0</v>
      </c>
      <c r="P59" s="21">
        <v>0.0</v>
      </c>
      <c r="Q59" s="21">
        <v>1165.0</v>
      </c>
      <c r="R59" s="21" t="s">
        <v>4767</v>
      </c>
      <c r="S59" s="21" t="s">
        <v>4768</v>
      </c>
      <c r="T59" s="21" t="s">
        <v>4774</v>
      </c>
      <c r="U59" s="30"/>
    </row>
    <row r="60">
      <c r="A60" s="21" t="s">
        <v>190</v>
      </c>
      <c r="B60" s="21">
        <v>50.63</v>
      </c>
      <c r="C60" s="21">
        <v>11.89</v>
      </c>
      <c r="D60" s="21" t="s">
        <v>4753</v>
      </c>
      <c r="E60" s="21" t="s">
        <v>4753</v>
      </c>
      <c r="F60" s="21" t="s">
        <v>4753</v>
      </c>
      <c r="G60" s="21" t="s">
        <v>4754</v>
      </c>
      <c r="H60" s="21" t="s">
        <v>4755</v>
      </c>
      <c r="I60" s="21" t="str">
        <f t="shared" si="1"/>
        <v>Not Missing</v>
      </c>
      <c r="L60" s="21" t="s">
        <v>4632</v>
      </c>
      <c r="M60" s="21">
        <v>2001.0</v>
      </c>
      <c r="N60" s="21" t="s">
        <v>4770</v>
      </c>
      <c r="O60" s="21">
        <v>12.0</v>
      </c>
      <c r="P60" s="21">
        <v>0.0</v>
      </c>
      <c r="Q60" s="21">
        <v>1167.0</v>
      </c>
      <c r="R60" s="21" t="s">
        <v>4767</v>
      </c>
      <c r="S60" s="21" t="s">
        <v>4771</v>
      </c>
      <c r="T60" s="21" t="s">
        <v>4769</v>
      </c>
      <c r="U60" s="30"/>
    </row>
    <row r="61">
      <c r="A61" s="21" t="s">
        <v>192</v>
      </c>
      <c r="B61" s="21">
        <v>36.48</v>
      </c>
      <c r="C61" s="21">
        <v>6.2</v>
      </c>
      <c r="D61" s="21" t="s">
        <v>4753</v>
      </c>
      <c r="E61" s="21" t="s">
        <v>4753</v>
      </c>
      <c r="F61" s="21" t="s">
        <v>4753</v>
      </c>
      <c r="G61" s="21" t="s">
        <v>4754</v>
      </c>
      <c r="H61" s="21" t="s">
        <v>4755</v>
      </c>
      <c r="I61" s="21" t="str">
        <f t="shared" si="1"/>
        <v>Not Missing</v>
      </c>
      <c r="L61" s="21" t="s">
        <v>4630</v>
      </c>
      <c r="M61" s="21">
        <v>1996.0</v>
      </c>
      <c r="N61" s="21" t="s">
        <v>4776</v>
      </c>
      <c r="O61" s="21">
        <v>11.0</v>
      </c>
      <c r="P61" s="21">
        <v>0.0</v>
      </c>
      <c r="Q61" s="21">
        <v>1178.0</v>
      </c>
      <c r="R61" s="21" t="s">
        <v>4767</v>
      </c>
      <c r="S61" s="21" t="s">
        <v>4768</v>
      </c>
      <c r="T61" s="21" t="s">
        <v>4769</v>
      </c>
      <c r="U61" s="30"/>
    </row>
    <row r="62">
      <c r="A62" s="21" t="s">
        <v>194</v>
      </c>
      <c r="B62" s="21">
        <v>54.82</v>
      </c>
      <c r="C62" s="21">
        <v>10.61</v>
      </c>
      <c r="D62" s="21" t="s">
        <v>4753</v>
      </c>
      <c r="E62" s="21" t="s">
        <v>4753</v>
      </c>
      <c r="F62" s="21" t="s">
        <v>4753</v>
      </c>
      <c r="G62" s="21" t="s">
        <v>4754</v>
      </c>
      <c r="H62" s="21" t="s">
        <v>4755</v>
      </c>
      <c r="I62" s="21" t="str">
        <f t="shared" si="1"/>
        <v>Not Missing</v>
      </c>
      <c r="L62" s="21" t="s">
        <v>4628</v>
      </c>
      <c r="M62" s="21">
        <v>1997.0</v>
      </c>
      <c r="N62" s="21" t="s">
        <v>4772</v>
      </c>
      <c r="O62" s="21">
        <v>28.0</v>
      </c>
      <c r="P62" s="21">
        <v>0.0</v>
      </c>
      <c r="Q62" s="21">
        <v>1178.07</v>
      </c>
      <c r="R62" s="21" t="s">
        <v>4767</v>
      </c>
      <c r="S62" s="21" t="s">
        <v>4767</v>
      </c>
      <c r="T62" s="21" t="s">
        <v>4769</v>
      </c>
      <c r="U62" s="30"/>
    </row>
    <row r="63">
      <c r="A63" s="21" t="s">
        <v>196</v>
      </c>
      <c r="B63" s="21">
        <v>38.06</v>
      </c>
      <c r="C63" s="21">
        <v>6.04</v>
      </c>
      <c r="D63" s="21" t="s">
        <v>4753</v>
      </c>
      <c r="E63" s="21" t="s">
        <v>4753</v>
      </c>
      <c r="F63" s="21" t="s">
        <v>4756</v>
      </c>
      <c r="G63" s="21">
        <v>1.0</v>
      </c>
      <c r="H63" s="21" t="s">
        <v>4755</v>
      </c>
      <c r="I63" s="21" t="str">
        <f t="shared" si="1"/>
        <v>Not Missing</v>
      </c>
      <c r="L63" s="21" t="s">
        <v>4626</v>
      </c>
      <c r="M63" s="21">
        <v>2002.0</v>
      </c>
      <c r="N63" s="21" t="s">
        <v>4776</v>
      </c>
      <c r="O63" s="21">
        <v>26.0</v>
      </c>
      <c r="P63" s="21">
        <v>0.0</v>
      </c>
      <c r="Q63" s="21">
        <v>1191.0</v>
      </c>
      <c r="R63" s="21" t="s">
        <v>4767</v>
      </c>
      <c r="S63" s="21" t="s">
        <v>4771</v>
      </c>
      <c r="T63" s="21" t="s">
        <v>4769</v>
      </c>
      <c r="U63" s="30"/>
    </row>
    <row r="64">
      <c r="A64" s="21" t="s">
        <v>198</v>
      </c>
      <c r="B64" s="21">
        <v>51.48</v>
      </c>
      <c r="C64" s="21">
        <v>9.33</v>
      </c>
      <c r="D64" s="21" t="s">
        <v>4755</v>
      </c>
      <c r="E64" s="21" t="s">
        <v>4753</v>
      </c>
      <c r="F64" s="21" t="s">
        <v>4753</v>
      </c>
      <c r="G64" s="21" t="s">
        <v>4754</v>
      </c>
      <c r="H64" s="21" t="s">
        <v>4755</v>
      </c>
      <c r="I64" s="21" t="str">
        <f t="shared" si="1"/>
        <v>Not Missing</v>
      </c>
      <c r="L64" s="21" t="s">
        <v>4624</v>
      </c>
      <c r="M64" s="21">
        <v>1999.0</v>
      </c>
      <c r="N64" s="21" t="s">
        <v>4772</v>
      </c>
      <c r="O64" s="21">
        <v>28.0</v>
      </c>
      <c r="P64" s="21">
        <v>0.0</v>
      </c>
      <c r="Q64" s="21">
        <v>1200.0</v>
      </c>
      <c r="R64" s="21" t="s">
        <v>4767</v>
      </c>
      <c r="S64" s="21" t="s">
        <v>4768</v>
      </c>
      <c r="T64" s="21" t="s">
        <v>4774</v>
      </c>
      <c r="U64" s="30"/>
    </row>
    <row r="65">
      <c r="A65" s="21" t="s">
        <v>200</v>
      </c>
      <c r="B65" s="21">
        <v>52.06</v>
      </c>
      <c r="C65" s="21">
        <v>11.47</v>
      </c>
      <c r="D65" s="21" t="s">
        <v>4753</v>
      </c>
      <c r="E65" s="21" t="s">
        <v>4753</v>
      </c>
      <c r="F65" s="21" t="s">
        <v>4753</v>
      </c>
      <c r="G65" s="21" t="s">
        <v>4754</v>
      </c>
      <c r="H65" s="21" t="s">
        <v>4755</v>
      </c>
      <c r="I65" s="21" t="str">
        <f t="shared" si="1"/>
        <v>Not Missing</v>
      </c>
      <c r="L65" s="21" t="s">
        <v>4622</v>
      </c>
      <c r="M65" s="21">
        <v>1992.0</v>
      </c>
      <c r="N65" s="21" t="s">
        <v>4777</v>
      </c>
      <c r="O65" s="21">
        <v>6.0</v>
      </c>
      <c r="P65" s="21">
        <v>0.0</v>
      </c>
      <c r="Q65" s="21">
        <v>1200.55</v>
      </c>
      <c r="R65" s="21" t="s">
        <v>4767</v>
      </c>
      <c r="S65" s="21" t="s">
        <v>4768</v>
      </c>
      <c r="T65" s="21" t="s">
        <v>4769</v>
      </c>
      <c r="U65" s="30"/>
    </row>
    <row r="66">
      <c r="A66" s="21" t="s">
        <v>202</v>
      </c>
      <c r="B66" s="21">
        <v>30.685</v>
      </c>
      <c r="C66" s="21">
        <v>7.02</v>
      </c>
      <c r="D66" s="21" t="s">
        <v>4755</v>
      </c>
      <c r="E66" s="21" t="s">
        <v>4753</v>
      </c>
      <c r="F66" s="21" t="s">
        <v>4753</v>
      </c>
      <c r="G66" s="21" t="s">
        <v>4754</v>
      </c>
      <c r="H66" s="21" t="s">
        <v>4755</v>
      </c>
      <c r="I66" s="21" t="str">
        <f t="shared" si="1"/>
        <v>Not Missing</v>
      </c>
      <c r="L66" s="21" t="s">
        <v>4620</v>
      </c>
      <c r="M66" s="21">
        <v>2004.0</v>
      </c>
      <c r="N66" s="21" t="s">
        <v>4772</v>
      </c>
      <c r="O66" s="21">
        <v>2.0</v>
      </c>
      <c r="P66" s="21">
        <v>0.0</v>
      </c>
      <c r="Q66" s="21">
        <v>1210.0</v>
      </c>
      <c r="R66" s="21" t="s">
        <v>4767</v>
      </c>
      <c r="S66" s="21" t="s">
        <v>4771</v>
      </c>
      <c r="T66" s="21" t="s">
        <v>4769</v>
      </c>
      <c r="U66" s="30"/>
    </row>
    <row r="67">
      <c r="A67" s="21" t="s">
        <v>204</v>
      </c>
      <c r="B67" s="21">
        <v>36.08</v>
      </c>
      <c r="C67" s="21">
        <v>8.8</v>
      </c>
      <c r="D67" s="21" t="s">
        <v>4755</v>
      </c>
      <c r="E67" s="21" t="s">
        <v>4753</v>
      </c>
      <c r="F67" s="21" t="s">
        <v>4753</v>
      </c>
      <c r="G67" s="21">
        <v>1.0</v>
      </c>
      <c r="H67" s="21" t="s">
        <v>4755</v>
      </c>
      <c r="I67" s="21" t="str">
        <f t="shared" si="1"/>
        <v>Not Missing</v>
      </c>
      <c r="L67" s="21" t="s">
        <v>4618</v>
      </c>
      <c r="M67" s="21">
        <v>1996.0</v>
      </c>
      <c r="N67" s="21" t="s">
        <v>4770</v>
      </c>
      <c r="O67" s="21">
        <v>4.0</v>
      </c>
      <c r="P67" s="21">
        <v>0.0</v>
      </c>
      <c r="Q67" s="21">
        <v>1220.0</v>
      </c>
      <c r="R67" s="21" t="s">
        <v>4767</v>
      </c>
      <c r="S67" s="21" t="s">
        <v>4768</v>
      </c>
      <c r="T67" s="21" t="s">
        <v>4774</v>
      </c>
      <c r="U67" s="30"/>
    </row>
    <row r="68">
      <c r="A68" s="21" t="s">
        <v>206</v>
      </c>
      <c r="B68" s="21">
        <v>54.99</v>
      </c>
      <c r="C68" s="21">
        <v>8.68</v>
      </c>
      <c r="D68" s="21" t="s">
        <v>4753</v>
      </c>
      <c r="E68" s="21" t="s">
        <v>4753</v>
      </c>
      <c r="F68" s="21" t="s">
        <v>4753</v>
      </c>
      <c r="G68" s="21">
        <v>2.0</v>
      </c>
      <c r="H68" s="21" t="s">
        <v>4755</v>
      </c>
      <c r="I68" s="21" t="str">
        <f t="shared" si="1"/>
        <v>Not Missing</v>
      </c>
      <c r="L68" s="21" t="s">
        <v>4616</v>
      </c>
      <c r="M68" s="21">
        <v>2004.0</v>
      </c>
      <c r="N68" s="21" t="s">
        <v>4766</v>
      </c>
      <c r="O68" s="21">
        <v>9.0</v>
      </c>
      <c r="P68" s="21">
        <v>0.0</v>
      </c>
      <c r="Q68" s="21">
        <v>1224.0</v>
      </c>
      <c r="R68" s="21" t="s">
        <v>4767</v>
      </c>
      <c r="S68" s="21" t="s">
        <v>4771</v>
      </c>
      <c r="T68" s="21" t="s">
        <v>4769</v>
      </c>
      <c r="U68" s="30"/>
    </row>
    <row r="69">
      <c r="A69" s="21" t="s">
        <v>208</v>
      </c>
      <c r="B69" s="21">
        <v>35.97</v>
      </c>
      <c r="C69" s="21">
        <v>6.12</v>
      </c>
      <c r="D69" s="21" t="s">
        <v>4753</v>
      </c>
      <c r="E69" s="21" t="s">
        <v>4753</v>
      </c>
      <c r="F69" s="21" t="s">
        <v>4756</v>
      </c>
      <c r="G69" s="21">
        <v>1.0</v>
      </c>
      <c r="H69" s="21" t="s">
        <v>4755</v>
      </c>
      <c r="I69" s="21" t="str">
        <f t="shared" si="1"/>
        <v>Not Missing</v>
      </c>
      <c r="L69" s="21" t="s">
        <v>4614</v>
      </c>
      <c r="M69" s="21">
        <v>2004.0</v>
      </c>
      <c r="N69" s="21" t="s">
        <v>4777</v>
      </c>
      <c r="O69" s="21">
        <v>16.0</v>
      </c>
      <c r="P69" s="21">
        <v>0.0</v>
      </c>
      <c r="Q69" s="21">
        <v>1228.0</v>
      </c>
      <c r="R69" s="21" t="s">
        <v>4767</v>
      </c>
      <c r="S69" s="21" t="s">
        <v>4771</v>
      </c>
      <c r="T69" s="21" t="s">
        <v>4774</v>
      </c>
      <c r="U69" s="30"/>
    </row>
    <row r="70">
      <c r="A70" s="21" t="s">
        <v>210</v>
      </c>
      <c r="B70" s="21">
        <v>45.54</v>
      </c>
      <c r="C70" s="21">
        <v>5.4</v>
      </c>
      <c r="D70" s="21" t="s">
        <v>4755</v>
      </c>
      <c r="E70" s="21" t="s">
        <v>4753</v>
      </c>
      <c r="F70" s="21" t="s">
        <v>4756</v>
      </c>
      <c r="G70" s="21">
        <v>1.0</v>
      </c>
      <c r="H70" s="21" t="s">
        <v>4755</v>
      </c>
      <c r="I70" s="21" t="str">
        <f t="shared" si="1"/>
        <v>Not Missing</v>
      </c>
      <c r="L70" s="21" t="s">
        <v>4612</v>
      </c>
      <c r="M70" s="21">
        <v>1998.0</v>
      </c>
      <c r="N70" s="21" t="s">
        <v>4766</v>
      </c>
      <c r="O70" s="21">
        <v>13.0</v>
      </c>
      <c r="P70" s="21">
        <v>0.0</v>
      </c>
      <c r="Q70" s="21">
        <v>1234.0</v>
      </c>
      <c r="R70" s="21" t="s">
        <v>4767</v>
      </c>
      <c r="S70" s="21" t="s">
        <v>4771</v>
      </c>
      <c r="T70" s="21" t="s">
        <v>4769</v>
      </c>
      <c r="U70" s="30"/>
    </row>
    <row r="71">
      <c r="A71" s="21" t="s">
        <v>212</v>
      </c>
      <c r="B71" s="21">
        <v>35.53</v>
      </c>
      <c r="C71" s="21">
        <v>4.36</v>
      </c>
      <c r="D71" s="21" t="s">
        <v>4755</v>
      </c>
      <c r="E71" s="21" t="s">
        <v>4753</v>
      </c>
      <c r="F71" s="21" t="s">
        <v>4753</v>
      </c>
      <c r="G71" s="21" t="s">
        <v>4754</v>
      </c>
      <c r="H71" s="21" t="s">
        <v>4755</v>
      </c>
      <c r="I71" s="21" t="str">
        <f t="shared" si="1"/>
        <v>Not Missing</v>
      </c>
      <c r="L71" s="21" t="s">
        <v>4610</v>
      </c>
      <c r="M71" s="21">
        <v>2002.0</v>
      </c>
      <c r="N71" s="21" t="s">
        <v>4775</v>
      </c>
      <c r="O71" s="21">
        <v>12.0</v>
      </c>
      <c r="P71" s="21">
        <v>0.0</v>
      </c>
      <c r="Q71" s="21">
        <v>1237.0</v>
      </c>
      <c r="R71" s="21" t="s">
        <v>4767</v>
      </c>
      <c r="S71" s="21" t="s">
        <v>4767</v>
      </c>
      <c r="T71" s="21" t="s">
        <v>4769</v>
      </c>
      <c r="U71" s="30"/>
    </row>
    <row r="72">
      <c r="A72" s="21" t="s">
        <v>214</v>
      </c>
      <c r="B72" s="21">
        <v>30.8</v>
      </c>
      <c r="C72" s="21">
        <v>9.77</v>
      </c>
      <c r="D72" s="21" t="s">
        <v>4753</v>
      </c>
      <c r="E72" s="21" t="s">
        <v>4753</v>
      </c>
      <c r="F72" s="21" t="s">
        <v>4753</v>
      </c>
      <c r="G72" s="21" t="s">
        <v>4754</v>
      </c>
      <c r="H72" s="21" t="s">
        <v>4755</v>
      </c>
      <c r="I72" s="21" t="str">
        <f t="shared" si="1"/>
        <v>Not Missing</v>
      </c>
      <c r="L72" s="21" t="s">
        <v>4608</v>
      </c>
      <c r="M72" s="21">
        <v>1998.0</v>
      </c>
      <c r="N72" s="21" t="s">
        <v>4777</v>
      </c>
      <c r="O72" s="21">
        <v>11.0</v>
      </c>
      <c r="P72" s="21">
        <v>0.0</v>
      </c>
      <c r="Q72" s="21">
        <v>1240.0</v>
      </c>
      <c r="R72" s="21" t="s">
        <v>4767</v>
      </c>
      <c r="S72" s="21" t="s">
        <v>4771</v>
      </c>
      <c r="T72" s="21" t="s">
        <v>4774</v>
      </c>
      <c r="U72" s="30"/>
    </row>
    <row r="73">
      <c r="A73" s="21" t="s">
        <v>216</v>
      </c>
      <c r="B73" s="21">
        <v>38.39</v>
      </c>
      <c r="C73" s="21">
        <v>4.25</v>
      </c>
      <c r="D73" s="21" t="s">
        <v>4753</v>
      </c>
      <c r="E73" s="21" t="s">
        <v>4753</v>
      </c>
      <c r="F73" s="21" t="s">
        <v>4753</v>
      </c>
      <c r="G73" s="21">
        <v>1.0</v>
      </c>
      <c r="H73" s="21" t="s">
        <v>4755</v>
      </c>
      <c r="I73" s="21" t="str">
        <f t="shared" si="1"/>
        <v>Not Missing</v>
      </c>
      <c r="L73" s="21" t="s">
        <v>4606</v>
      </c>
      <c r="M73" s="21">
        <v>2002.0</v>
      </c>
      <c r="N73" s="21" t="s">
        <v>4766</v>
      </c>
      <c r="O73" s="21">
        <v>1.0</v>
      </c>
      <c r="P73" s="21">
        <v>0.0</v>
      </c>
      <c r="Q73" s="21">
        <v>1241.0</v>
      </c>
      <c r="R73" s="21" t="s">
        <v>4767</v>
      </c>
      <c r="S73" s="21" t="s">
        <v>4767</v>
      </c>
      <c r="T73" s="21" t="s">
        <v>4769</v>
      </c>
      <c r="U73" s="30"/>
    </row>
    <row r="74">
      <c r="A74" s="21" t="s">
        <v>218</v>
      </c>
      <c r="B74" s="21">
        <v>32.3</v>
      </c>
      <c r="C74" s="21">
        <v>4.76</v>
      </c>
      <c r="D74" s="21" t="s">
        <v>4753</v>
      </c>
      <c r="E74" s="21" t="s">
        <v>4753</v>
      </c>
      <c r="F74" s="21" t="s">
        <v>4753</v>
      </c>
      <c r="G74" s="21">
        <v>2.0</v>
      </c>
      <c r="H74" s="21" t="s">
        <v>4755</v>
      </c>
      <c r="I74" s="21" t="str">
        <f t="shared" si="1"/>
        <v>Not Missing</v>
      </c>
      <c r="L74" s="21" t="s">
        <v>4604</v>
      </c>
      <c r="M74" s="21">
        <v>2003.0</v>
      </c>
      <c r="N74" s="21" t="s">
        <v>4776</v>
      </c>
      <c r="O74" s="21">
        <v>2.0</v>
      </c>
      <c r="P74" s="21">
        <v>0.0</v>
      </c>
      <c r="Q74" s="21">
        <v>1241.57</v>
      </c>
      <c r="R74" s="21" t="s">
        <v>4767</v>
      </c>
      <c r="S74" s="21" t="s">
        <v>4767</v>
      </c>
      <c r="T74" s="21" t="s">
        <v>4778</v>
      </c>
      <c r="U74" s="30"/>
    </row>
    <row r="75">
      <c r="A75" s="21" t="s">
        <v>220</v>
      </c>
      <c r="B75" s="21">
        <v>48.8</v>
      </c>
      <c r="C75" s="21">
        <v>6.22</v>
      </c>
      <c r="D75" s="21" t="s">
        <v>4755</v>
      </c>
      <c r="E75" s="21" t="s">
        <v>4753</v>
      </c>
      <c r="F75" s="21" t="s">
        <v>4753</v>
      </c>
      <c r="G75" s="21">
        <v>2.0</v>
      </c>
      <c r="H75" s="21" t="s">
        <v>4755</v>
      </c>
      <c r="I75" s="21" t="str">
        <f t="shared" si="1"/>
        <v>Not Missing</v>
      </c>
      <c r="L75" s="21" t="s">
        <v>4602</v>
      </c>
      <c r="M75" s="21">
        <v>2003.0</v>
      </c>
      <c r="N75" s="21" t="s">
        <v>4773</v>
      </c>
      <c r="O75" s="21">
        <v>15.0</v>
      </c>
      <c r="P75" s="21">
        <v>0.0</v>
      </c>
      <c r="Q75" s="21">
        <v>1242.26</v>
      </c>
      <c r="R75" s="21" t="s">
        <v>4767</v>
      </c>
      <c r="S75" s="21" t="s">
        <v>4771</v>
      </c>
      <c r="T75" s="21" t="s">
        <v>4778</v>
      </c>
      <c r="U75" s="30"/>
    </row>
    <row r="76">
      <c r="A76" s="21" t="s">
        <v>222</v>
      </c>
      <c r="B76" s="21">
        <v>45.5</v>
      </c>
      <c r="C76" s="21">
        <v>7.96</v>
      </c>
      <c r="D76" s="21" t="s">
        <v>4753</v>
      </c>
      <c r="E76" s="21" t="s">
        <v>4753</v>
      </c>
      <c r="F76" s="21" t="s">
        <v>4753</v>
      </c>
      <c r="G76" s="21" t="s">
        <v>4754</v>
      </c>
      <c r="H76" s="21" t="s">
        <v>4755</v>
      </c>
      <c r="I76" s="21" t="str">
        <f t="shared" si="1"/>
        <v>Not Missing</v>
      </c>
      <c r="L76" s="21" t="s">
        <v>4600</v>
      </c>
      <c r="M76" s="21">
        <v>2003.0</v>
      </c>
      <c r="N76" s="21" t="s">
        <v>4773</v>
      </c>
      <c r="O76" s="21">
        <v>8.0</v>
      </c>
      <c r="P76" s="21">
        <v>0.0</v>
      </c>
      <c r="Q76" s="21">
        <v>1242.82</v>
      </c>
      <c r="R76" s="21" t="s">
        <v>4767</v>
      </c>
      <c r="S76" s="21" t="s">
        <v>4771</v>
      </c>
      <c r="T76" s="21" t="s">
        <v>4778</v>
      </c>
      <c r="U76" s="30"/>
    </row>
    <row r="77">
      <c r="A77" s="21" t="s">
        <v>224</v>
      </c>
      <c r="B77" s="21">
        <v>53.61</v>
      </c>
      <c r="C77" s="21">
        <v>10.92</v>
      </c>
      <c r="D77" s="21" t="s">
        <v>4755</v>
      </c>
      <c r="E77" s="21" t="s">
        <v>4753</v>
      </c>
      <c r="F77" s="21" t="s">
        <v>4753</v>
      </c>
      <c r="G77" s="21">
        <v>1.0</v>
      </c>
      <c r="H77" s="21" t="s">
        <v>4755</v>
      </c>
      <c r="I77" s="21" t="str">
        <f t="shared" si="1"/>
        <v>Not Missing</v>
      </c>
      <c r="L77" s="21" t="s">
        <v>4598</v>
      </c>
      <c r="M77" s="21">
        <v>2003.0</v>
      </c>
      <c r="N77" s="21" t="s">
        <v>4773</v>
      </c>
      <c r="O77" s="21">
        <v>15.0</v>
      </c>
      <c r="P77" s="21">
        <v>0.0</v>
      </c>
      <c r="Q77" s="21">
        <v>1252.41</v>
      </c>
      <c r="R77" s="21" t="s">
        <v>4767</v>
      </c>
      <c r="S77" s="21" t="s">
        <v>4768</v>
      </c>
      <c r="T77" s="21" t="s">
        <v>4778</v>
      </c>
      <c r="U77" s="30"/>
    </row>
    <row r="78">
      <c r="A78" s="21" t="s">
        <v>226</v>
      </c>
      <c r="B78" s="21">
        <v>36.19</v>
      </c>
      <c r="C78" s="21">
        <v>11.51</v>
      </c>
      <c r="D78" s="21" t="s">
        <v>4755</v>
      </c>
      <c r="E78" s="21" t="s">
        <v>4753</v>
      </c>
      <c r="F78" s="21" t="s">
        <v>4753</v>
      </c>
      <c r="G78" s="21">
        <v>1.0</v>
      </c>
      <c r="H78" s="21" t="s">
        <v>4755</v>
      </c>
      <c r="I78" s="21" t="str">
        <f t="shared" si="1"/>
        <v>Not Missing</v>
      </c>
      <c r="L78" s="21" t="s">
        <v>4596</v>
      </c>
      <c r="M78" s="21">
        <v>1997.0</v>
      </c>
      <c r="N78" s="21" t="s">
        <v>4770</v>
      </c>
      <c r="O78" s="21">
        <v>4.0</v>
      </c>
      <c r="P78" s="21">
        <v>0.0</v>
      </c>
      <c r="Q78" s="21">
        <v>1253.0</v>
      </c>
      <c r="R78" s="21" t="s">
        <v>4767</v>
      </c>
      <c r="S78" s="21" t="s">
        <v>4767</v>
      </c>
      <c r="T78" s="21" t="s">
        <v>4769</v>
      </c>
      <c r="U78" s="30"/>
    </row>
    <row r="79">
      <c r="A79" s="21" t="s">
        <v>228</v>
      </c>
      <c r="B79" s="21">
        <v>34.6</v>
      </c>
      <c r="C79" s="21">
        <v>5.99</v>
      </c>
      <c r="D79" s="21" t="s">
        <v>4755</v>
      </c>
      <c r="E79" s="21" t="s">
        <v>4753</v>
      </c>
      <c r="F79" s="21" t="s">
        <v>4753</v>
      </c>
      <c r="G79" s="21" t="s">
        <v>4754</v>
      </c>
      <c r="H79" s="21" t="s">
        <v>4755</v>
      </c>
      <c r="I79" s="21" t="str">
        <f t="shared" si="1"/>
        <v>Not Missing</v>
      </c>
      <c r="L79" s="21" t="s">
        <v>4594</v>
      </c>
      <c r="M79" s="21">
        <v>2003.0</v>
      </c>
      <c r="N79" s="21" t="s">
        <v>4775</v>
      </c>
      <c r="O79" s="21">
        <v>10.0</v>
      </c>
      <c r="P79" s="21">
        <v>0.0</v>
      </c>
      <c r="Q79" s="21">
        <v>1253.94</v>
      </c>
      <c r="R79" s="21" t="s">
        <v>4767</v>
      </c>
      <c r="S79" s="21" t="s">
        <v>4767</v>
      </c>
      <c r="T79" s="21" t="s">
        <v>4778</v>
      </c>
      <c r="U79" s="30"/>
    </row>
    <row r="80">
      <c r="A80" s="21" t="s">
        <v>230</v>
      </c>
      <c r="B80" s="21">
        <v>54.12</v>
      </c>
      <c r="C80" s="21">
        <v>11.57</v>
      </c>
      <c r="D80" s="21" t="s">
        <v>4753</v>
      </c>
      <c r="E80" s="21" t="s">
        <v>4753</v>
      </c>
      <c r="F80" s="21" t="s">
        <v>4753</v>
      </c>
      <c r="G80" s="21" t="s">
        <v>4754</v>
      </c>
      <c r="H80" s="21" t="s">
        <v>4755</v>
      </c>
      <c r="I80" s="21" t="str">
        <f t="shared" si="1"/>
        <v>Not Missing</v>
      </c>
      <c r="L80" s="21" t="s">
        <v>4592</v>
      </c>
      <c r="M80" s="21">
        <v>2003.0</v>
      </c>
      <c r="N80" s="21" t="s">
        <v>4777</v>
      </c>
      <c r="O80" s="21">
        <v>13.0</v>
      </c>
      <c r="P80" s="21">
        <v>0.0</v>
      </c>
      <c r="Q80" s="21">
        <v>1256.3</v>
      </c>
      <c r="R80" s="21" t="s">
        <v>4767</v>
      </c>
      <c r="S80" s="21" t="s">
        <v>4768</v>
      </c>
      <c r="T80" s="21" t="s">
        <v>4778</v>
      </c>
      <c r="U80" s="30"/>
    </row>
    <row r="81">
      <c r="A81" s="21" t="s">
        <v>232</v>
      </c>
      <c r="B81" s="21">
        <v>48.82</v>
      </c>
      <c r="C81" s="21">
        <v>6.67</v>
      </c>
      <c r="D81" s="21" t="s">
        <v>4755</v>
      </c>
      <c r="E81" s="21" t="s">
        <v>4753</v>
      </c>
      <c r="F81" s="21" t="s">
        <v>4753</v>
      </c>
      <c r="G81" s="21" t="s">
        <v>4754</v>
      </c>
      <c r="H81" s="21" t="s">
        <v>4755</v>
      </c>
      <c r="I81" s="21" t="str">
        <f t="shared" si="1"/>
        <v>Not Missing</v>
      </c>
      <c r="L81" s="21" t="s">
        <v>4590</v>
      </c>
      <c r="M81" s="21">
        <v>2003.0</v>
      </c>
      <c r="N81" s="21" t="s">
        <v>4777</v>
      </c>
      <c r="O81" s="21">
        <v>30.0</v>
      </c>
      <c r="P81" s="21">
        <v>0.0</v>
      </c>
      <c r="Q81" s="21">
        <v>1261.44</v>
      </c>
      <c r="R81" s="21" t="s">
        <v>4767</v>
      </c>
      <c r="S81" s="21" t="s">
        <v>4768</v>
      </c>
      <c r="T81" s="21" t="s">
        <v>4778</v>
      </c>
      <c r="U81" s="30"/>
    </row>
    <row r="82">
      <c r="A82" s="21" t="s">
        <v>234</v>
      </c>
      <c r="B82" s="21">
        <v>51.01</v>
      </c>
      <c r="C82" s="21">
        <v>9.2</v>
      </c>
      <c r="D82" s="21" t="s">
        <v>4753</v>
      </c>
      <c r="E82" s="21" t="s">
        <v>4753</v>
      </c>
      <c r="F82" s="21" t="s">
        <v>4753</v>
      </c>
      <c r="G82" s="21" t="s">
        <v>4754</v>
      </c>
      <c r="H82" s="21" t="s">
        <v>4755</v>
      </c>
      <c r="I82" s="21" t="str">
        <f t="shared" si="1"/>
        <v>Not Missing</v>
      </c>
      <c r="L82" s="21" t="s">
        <v>4588</v>
      </c>
      <c r="M82" s="21">
        <v>2003.0</v>
      </c>
      <c r="N82" s="21" t="s">
        <v>4776</v>
      </c>
      <c r="O82" s="21">
        <v>15.0</v>
      </c>
      <c r="P82" s="21">
        <v>0.0</v>
      </c>
      <c r="Q82" s="21">
        <v>1261.86</v>
      </c>
      <c r="R82" s="21" t="s">
        <v>4767</v>
      </c>
      <c r="S82" s="21" t="s">
        <v>4768</v>
      </c>
      <c r="T82" s="21" t="s">
        <v>4778</v>
      </c>
      <c r="U82" s="30"/>
    </row>
    <row r="83">
      <c r="A83" s="21" t="s">
        <v>236</v>
      </c>
      <c r="B83" s="21">
        <v>45.65</v>
      </c>
      <c r="C83" s="21">
        <v>5.11</v>
      </c>
      <c r="D83" s="21" t="s">
        <v>4755</v>
      </c>
      <c r="E83" s="21" t="s">
        <v>4753</v>
      </c>
      <c r="F83" s="21" t="s">
        <v>4753</v>
      </c>
      <c r="G83" s="21">
        <v>1.0</v>
      </c>
      <c r="H83" s="21" t="s">
        <v>4755</v>
      </c>
      <c r="I83" s="21" t="str">
        <f t="shared" si="1"/>
        <v>Not Missing</v>
      </c>
      <c r="L83" s="21" t="s">
        <v>4586</v>
      </c>
      <c r="M83" s="21">
        <v>2003.0</v>
      </c>
      <c r="N83" s="21" t="s">
        <v>4770</v>
      </c>
      <c r="O83" s="21">
        <v>21.0</v>
      </c>
      <c r="P83" s="21">
        <v>0.0</v>
      </c>
      <c r="Q83" s="21">
        <v>1263.25</v>
      </c>
      <c r="R83" s="21" t="s">
        <v>4767</v>
      </c>
      <c r="S83" s="21" t="s">
        <v>4768</v>
      </c>
      <c r="T83" s="21" t="s">
        <v>4778</v>
      </c>
      <c r="U83" s="30"/>
    </row>
    <row r="84">
      <c r="A84" s="21" t="s">
        <v>238</v>
      </c>
      <c r="B84" s="21">
        <v>52.9</v>
      </c>
      <c r="C84" s="21">
        <v>5.34</v>
      </c>
      <c r="D84" s="21" t="s">
        <v>4753</v>
      </c>
      <c r="E84" s="21" t="s">
        <v>4753</v>
      </c>
      <c r="F84" s="21" t="s">
        <v>4753</v>
      </c>
      <c r="G84" s="21" t="s">
        <v>4754</v>
      </c>
      <c r="H84" s="21" t="s">
        <v>4755</v>
      </c>
      <c r="I84" s="21" t="str">
        <f t="shared" si="1"/>
        <v>Not Missing</v>
      </c>
      <c r="L84" s="21" t="s">
        <v>4584</v>
      </c>
      <c r="M84" s="21">
        <v>2002.0</v>
      </c>
      <c r="N84" s="21" t="s">
        <v>4775</v>
      </c>
      <c r="O84" s="21">
        <v>4.0</v>
      </c>
      <c r="P84" s="21">
        <v>0.0</v>
      </c>
      <c r="Q84" s="21">
        <v>1267.0</v>
      </c>
      <c r="R84" s="21" t="s">
        <v>4767</v>
      </c>
      <c r="S84" s="21" t="s">
        <v>4771</v>
      </c>
      <c r="T84" s="21" t="s">
        <v>4769</v>
      </c>
      <c r="U84" s="30"/>
    </row>
    <row r="85">
      <c r="A85" s="21" t="s">
        <v>240</v>
      </c>
      <c r="B85" s="21">
        <v>45.41</v>
      </c>
      <c r="C85" s="21">
        <v>4.03</v>
      </c>
      <c r="D85" s="21" t="s">
        <v>4755</v>
      </c>
      <c r="E85" s="21" t="s">
        <v>4753</v>
      </c>
      <c r="F85" s="21" t="s">
        <v>4753</v>
      </c>
      <c r="G85" s="21">
        <v>1.0</v>
      </c>
      <c r="H85" s="21" t="s">
        <v>4755</v>
      </c>
      <c r="I85" s="21" t="str">
        <f t="shared" si="1"/>
        <v>Not Missing</v>
      </c>
      <c r="L85" s="21" t="s">
        <v>4582</v>
      </c>
      <c r="M85" s="21">
        <v>1997.0</v>
      </c>
      <c r="N85" s="21" t="s">
        <v>4777</v>
      </c>
      <c r="O85" s="21">
        <v>26.0</v>
      </c>
      <c r="P85" s="21">
        <v>0.0</v>
      </c>
      <c r="Q85" s="21">
        <v>1276.0</v>
      </c>
      <c r="R85" s="21" t="s">
        <v>4767</v>
      </c>
      <c r="S85" s="21" t="s">
        <v>4767</v>
      </c>
      <c r="T85" s="21" t="s">
        <v>4774</v>
      </c>
      <c r="U85" s="30"/>
    </row>
    <row r="86">
      <c r="A86" s="21" t="s">
        <v>242</v>
      </c>
      <c r="B86" s="21">
        <v>49.41</v>
      </c>
      <c r="C86" s="21">
        <v>4.23</v>
      </c>
      <c r="D86" s="21" t="s">
        <v>4755</v>
      </c>
      <c r="E86" s="21" t="s">
        <v>4753</v>
      </c>
      <c r="F86" s="21" t="s">
        <v>4756</v>
      </c>
      <c r="G86" s="21">
        <v>1.0</v>
      </c>
      <c r="H86" s="21" t="s">
        <v>4755</v>
      </c>
      <c r="I86" s="21" t="str">
        <f t="shared" si="1"/>
        <v>Not Missing</v>
      </c>
      <c r="L86" s="21" t="s">
        <v>4580</v>
      </c>
      <c r="M86" s="21">
        <v>2004.0</v>
      </c>
      <c r="N86" s="21" t="s">
        <v>4773</v>
      </c>
      <c r="O86" s="21">
        <v>30.0</v>
      </c>
      <c r="P86" s="21">
        <v>0.0</v>
      </c>
      <c r="Q86" s="21">
        <v>1283.0</v>
      </c>
      <c r="R86" s="21" t="s">
        <v>4767</v>
      </c>
      <c r="S86" s="21" t="s">
        <v>4771</v>
      </c>
      <c r="T86" s="21" t="s">
        <v>4769</v>
      </c>
      <c r="U86" s="30"/>
    </row>
    <row r="87">
      <c r="A87" s="21" t="s">
        <v>244</v>
      </c>
      <c r="B87" s="21">
        <v>31.825</v>
      </c>
      <c r="C87" s="21">
        <v>4.06</v>
      </c>
      <c r="D87" s="21" t="s">
        <v>4753</v>
      </c>
      <c r="E87" s="21" t="s">
        <v>4753</v>
      </c>
      <c r="F87" s="21" t="s">
        <v>4753</v>
      </c>
      <c r="G87" s="21">
        <v>2.0</v>
      </c>
      <c r="H87" s="21" t="s">
        <v>4755</v>
      </c>
      <c r="I87" s="21" t="str">
        <f t="shared" si="1"/>
        <v>Not Missing</v>
      </c>
      <c r="L87" s="21" t="s">
        <v>4578</v>
      </c>
      <c r="M87" s="21">
        <v>2004.0</v>
      </c>
      <c r="N87" s="21" t="s">
        <v>4766</v>
      </c>
      <c r="O87" s="21">
        <v>28.0</v>
      </c>
      <c r="P87" s="21">
        <v>0.0</v>
      </c>
      <c r="Q87" s="21">
        <v>1285.0</v>
      </c>
      <c r="R87" s="21" t="s">
        <v>4767</v>
      </c>
      <c r="S87" s="21" t="s">
        <v>4768</v>
      </c>
      <c r="T87" s="21" t="s">
        <v>4769</v>
      </c>
      <c r="U87" s="30"/>
    </row>
    <row r="88">
      <c r="A88" s="21" t="s">
        <v>246</v>
      </c>
      <c r="B88" s="21">
        <v>51.28</v>
      </c>
      <c r="C88" s="21">
        <v>4.68</v>
      </c>
      <c r="D88" s="21" t="s">
        <v>4753</v>
      </c>
      <c r="E88" s="21" t="s">
        <v>4753</v>
      </c>
      <c r="F88" s="21" t="s">
        <v>4753</v>
      </c>
      <c r="G88" s="21">
        <v>2.0</v>
      </c>
      <c r="H88" s="21" t="s">
        <v>4755</v>
      </c>
      <c r="I88" s="21" t="str">
        <f t="shared" si="1"/>
        <v>Not Missing</v>
      </c>
      <c r="L88" s="21" t="s">
        <v>4576</v>
      </c>
      <c r="M88" s="21">
        <v>2000.0</v>
      </c>
      <c r="N88" s="21" t="s">
        <v>4772</v>
      </c>
      <c r="O88" s="21">
        <v>26.0</v>
      </c>
      <c r="P88" s="21">
        <v>0.0</v>
      </c>
      <c r="Q88" s="21">
        <v>1286.0</v>
      </c>
      <c r="R88" s="21" t="s">
        <v>4767</v>
      </c>
      <c r="S88" s="21" t="s">
        <v>4767</v>
      </c>
      <c r="T88" s="21" t="s">
        <v>4769</v>
      </c>
      <c r="U88" s="30"/>
    </row>
    <row r="89">
      <c r="A89" s="21" t="s">
        <v>248</v>
      </c>
      <c r="B89" s="21">
        <v>34.96</v>
      </c>
      <c r="C89" s="21">
        <v>4.34</v>
      </c>
      <c r="D89" s="21" t="s">
        <v>4753</v>
      </c>
      <c r="E89" s="21" t="s">
        <v>4753</v>
      </c>
      <c r="F89" s="21" t="s">
        <v>4756</v>
      </c>
      <c r="G89" s="21">
        <v>1.0</v>
      </c>
      <c r="H89" s="21" t="s">
        <v>4755</v>
      </c>
      <c r="I89" s="21" t="str">
        <f t="shared" si="1"/>
        <v>Not Missing</v>
      </c>
      <c r="L89" s="21" t="s">
        <v>4574</v>
      </c>
      <c r="M89" s="21">
        <v>1998.0</v>
      </c>
      <c r="N89" s="21" t="s">
        <v>4772</v>
      </c>
      <c r="O89" s="21">
        <v>4.0</v>
      </c>
      <c r="P89" s="21">
        <v>0.0</v>
      </c>
      <c r="Q89" s="21">
        <v>1290.93</v>
      </c>
      <c r="R89" s="21" t="s">
        <v>4767</v>
      </c>
      <c r="S89" s="21" t="s">
        <v>4767</v>
      </c>
      <c r="T89" s="21" t="s">
        <v>4769</v>
      </c>
      <c r="U89" s="30"/>
    </row>
    <row r="90">
      <c r="A90" s="21" t="s">
        <v>250</v>
      </c>
      <c r="B90" s="21">
        <v>33.11</v>
      </c>
      <c r="C90" s="21">
        <v>10.51</v>
      </c>
      <c r="D90" s="21" t="s">
        <v>4753</v>
      </c>
      <c r="E90" s="21" t="s">
        <v>4753</v>
      </c>
      <c r="F90" s="21" t="s">
        <v>4753</v>
      </c>
      <c r="G90" s="21" t="s">
        <v>4754</v>
      </c>
      <c r="H90" s="21" t="s">
        <v>4755</v>
      </c>
      <c r="I90" s="21" t="str">
        <f t="shared" si="1"/>
        <v>Not Missing</v>
      </c>
      <c r="L90" s="21" t="s">
        <v>4572</v>
      </c>
      <c r="M90" s="21">
        <v>2001.0</v>
      </c>
      <c r="N90" s="21" t="s">
        <v>4770</v>
      </c>
      <c r="O90" s="21">
        <v>29.0</v>
      </c>
      <c r="P90" s="21">
        <v>0.0</v>
      </c>
      <c r="Q90" s="21">
        <v>1293.0</v>
      </c>
      <c r="R90" s="21" t="s">
        <v>4767</v>
      </c>
      <c r="S90" s="21" t="s">
        <v>4768</v>
      </c>
      <c r="T90" s="21" t="s">
        <v>4774</v>
      </c>
      <c r="U90" s="30"/>
    </row>
    <row r="91">
      <c r="A91" s="21" t="s">
        <v>252</v>
      </c>
      <c r="B91" s="21">
        <v>54.74</v>
      </c>
      <c r="C91" s="21">
        <v>5.84</v>
      </c>
      <c r="D91" s="21" t="s">
        <v>4755</v>
      </c>
      <c r="E91" s="21" t="s">
        <v>4753</v>
      </c>
      <c r="F91" s="21" t="s">
        <v>4756</v>
      </c>
      <c r="G91" s="21">
        <v>1.0</v>
      </c>
      <c r="H91" s="21" t="s">
        <v>4755</v>
      </c>
      <c r="I91" s="21" t="str">
        <f t="shared" si="1"/>
        <v>Not Missing</v>
      </c>
      <c r="L91" s="21" t="s">
        <v>4570</v>
      </c>
      <c r="M91" s="21">
        <v>2002.0</v>
      </c>
      <c r="N91" s="21" t="s">
        <v>4775</v>
      </c>
      <c r="O91" s="21">
        <v>10.0</v>
      </c>
      <c r="P91" s="21">
        <v>0.0</v>
      </c>
      <c r="Q91" s="21">
        <v>1304.0</v>
      </c>
      <c r="R91" s="21" t="s">
        <v>4767</v>
      </c>
      <c r="S91" s="21" t="s">
        <v>4767</v>
      </c>
      <c r="T91" s="21" t="s">
        <v>4774</v>
      </c>
      <c r="U91" s="30"/>
    </row>
    <row r="92">
      <c r="A92" s="21" t="s">
        <v>254</v>
      </c>
      <c r="B92" s="21">
        <v>32.56</v>
      </c>
      <c r="C92" s="21">
        <v>5.41</v>
      </c>
      <c r="D92" s="21" t="s">
        <v>4753</v>
      </c>
      <c r="E92" s="21" t="s">
        <v>4753</v>
      </c>
      <c r="F92" s="21" t="s">
        <v>4756</v>
      </c>
      <c r="G92" s="21">
        <v>1.0</v>
      </c>
      <c r="H92" s="21" t="s">
        <v>4755</v>
      </c>
      <c r="I92" s="21" t="str">
        <f t="shared" si="1"/>
        <v>Not Missing</v>
      </c>
      <c r="L92" s="21" t="s">
        <v>4568</v>
      </c>
      <c r="M92" s="21">
        <v>1999.0</v>
      </c>
      <c r="N92" s="21" t="s">
        <v>4775</v>
      </c>
      <c r="O92" s="21">
        <v>2.0</v>
      </c>
      <c r="P92" s="21">
        <v>0.0</v>
      </c>
      <c r="Q92" s="21">
        <v>1304.0</v>
      </c>
      <c r="R92" s="21" t="s">
        <v>4767</v>
      </c>
      <c r="S92" s="21" t="s">
        <v>4767</v>
      </c>
      <c r="T92" s="21" t="s">
        <v>4769</v>
      </c>
      <c r="U92" s="30"/>
    </row>
    <row r="93">
      <c r="A93" s="21" t="s">
        <v>256</v>
      </c>
      <c r="B93" s="21">
        <v>39.05</v>
      </c>
      <c r="C93" s="21">
        <v>6.06</v>
      </c>
      <c r="D93" s="21" t="s">
        <v>4753</v>
      </c>
      <c r="E93" s="21" t="s">
        <v>4753</v>
      </c>
      <c r="F93" s="21" t="s">
        <v>4753</v>
      </c>
      <c r="G93" s="21">
        <v>1.0</v>
      </c>
      <c r="H93" s="21" t="s">
        <v>4755</v>
      </c>
      <c r="I93" s="21" t="str">
        <f t="shared" si="1"/>
        <v>Not Missing</v>
      </c>
      <c r="L93" s="21" t="s">
        <v>4566</v>
      </c>
      <c r="M93" s="21">
        <v>2002.0</v>
      </c>
      <c r="N93" s="21" t="s">
        <v>4777</v>
      </c>
      <c r="O93" s="21">
        <v>13.0</v>
      </c>
      <c r="P93" s="21">
        <v>0.0</v>
      </c>
      <c r="Q93" s="21">
        <v>1315.0</v>
      </c>
      <c r="R93" s="21" t="s">
        <v>4767</v>
      </c>
      <c r="S93" s="21" t="s">
        <v>4767</v>
      </c>
      <c r="T93" s="21" t="s">
        <v>4769</v>
      </c>
      <c r="U93" s="30"/>
    </row>
    <row r="94">
      <c r="A94" s="21" t="s">
        <v>258</v>
      </c>
      <c r="B94" s="21">
        <v>42.75</v>
      </c>
      <c r="C94" s="21">
        <v>4.22</v>
      </c>
      <c r="D94" s="21" t="s">
        <v>4753</v>
      </c>
      <c r="E94" s="21" t="s">
        <v>4753</v>
      </c>
      <c r="F94" s="21" t="s">
        <v>4753</v>
      </c>
      <c r="G94" s="21" t="s">
        <v>4754</v>
      </c>
      <c r="H94" s="21" t="s">
        <v>4755</v>
      </c>
      <c r="I94" s="21" t="str">
        <f t="shared" si="1"/>
        <v>Not Missing</v>
      </c>
      <c r="L94" s="21" t="s">
        <v>4564</v>
      </c>
      <c r="M94" s="21">
        <v>1999.0</v>
      </c>
      <c r="N94" s="21" t="s">
        <v>4777</v>
      </c>
      <c r="O94" s="21">
        <v>14.0</v>
      </c>
      <c r="P94" s="21">
        <v>0.0</v>
      </c>
      <c r="Q94" s="21">
        <v>1329.17</v>
      </c>
      <c r="R94" s="21" t="s">
        <v>4767</v>
      </c>
      <c r="S94" s="21" t="s">
        <v>4768</v>
      </c>
      <c r="T94" s="21" t="s">
        <v>4769</v>
      </c>
      <c r="U94" s="30"/>
    </row>
    <row r="95">
      <c r="A95" s="21" t="s">
        <v>260</v>
      </c>
      <c r="B95" s="21">
        <v>50.58</v>
      </c>
      <c r="C95" s="21">
        <v>5.12</v>
      </c>
      <c r="D95" s="21" t="s">
        <v>4753</v>
      </c>
      <c r="E95" s="21" t="s">
        <v>4753</v>
      </c>
      <c r="F95" s="21" t="s">
        <v>4753</v>
      </c>
      <c r="G95" s="21">
        <v>2.0</v>
      </c>
      <c r="H95" s="21" t="s">
        <v>4755</v>
      </c>
      <c r="I95" s="21" t="str">
        <f t="shared" si="1"/>
        <v>Not Missing</v>
      </c>
      <c r="L95" s="21" t="s">
        <v>4562</v>
      </c>
      <c r="M95" s="21">
        <v>1998.0</v>
      </c>
      <c r="N95" s="21" t="s">
        <v>4766</v>
      </c>
      <c r="O95" s="21">
        <v>12.0</v>
      </c>
      <c r="P95" s="21">
        <v>0.0</v>
      </c>
      <c r="Q95" s="21">
        <v>1332.61</v>
      </c>
      <c r="R95" s="21" t="s">
        <v>4767</v>
      </c>
      <c r="S95" s="21" t="s">
        <v>4768</v>
      </c>
      <c r="T95" s="21" t="s">
        <v>4769</v>
      </c>
      <c r="U95" s="30"/>
    </row>
    <row r="96">
      <c r="A96" s="21" t="s">
        <v>262</v>
      </c>
      <c r="B96" s="21">
        <v>30.495</v>
      </c>
      <c r="C96" s="21">
        <v>4.57</v>
      </c>
      <c r="D96" s="21" t="s">
        <v>4755</v>
      </c>
      <c r="E96" s="21" t="s">
        <v>4753</v>
      </c>
      <c r="F96" s="21" t="s">
        <v>4753</v>
      </c>
      <c r="G96" s="21" t="s">
        <v>4754</v>
      </c>
      <c r="H96" s="21" t="s">
        <v>4755</v>
      </c>
      <c r="I96" s="21" t="str">
        <f t="shared" si="1"/>
        <v>Not Missing</v>
      </c>
      <c r="L96" s="21" t="s">
        <v>4560</v>
      </c>
      <c r="M96" s="21">
        <v>1995.0</v>
      </c>
      <c r="N96" s="21" t="s">
        <v>4766</v>
      </c>
      <c r="O96" s="21">
        <v>30.0</v>
      </c>
      <c r="P96" s="21">
        <v>0.0</v>
      </c>
      <c r="Q96" s="21">
        <v>1338.0</v>
      </c>
      <c r="R96" s="21" t="s">
        <v>4767</v>
      </c>
      <c r="S96" s="21" t="s">
        <v>4768</v>
      </c>
      <c r="T96" s="21" t="s">
        <v>4774</v>
      </c>
      <c r="U96" s="30"/>
    </row>
    <row r="97">
      <c r="A97" s="21" t="s">
        <v>264</v>
      </c>
      <c r="B97" s="21">
        <v>48.31</v>
      </c>
      <c r="C97" s="21">
        <v>9.58</v>
      </c>
      <c r="D97" s="21" t="s">
        <v>4755</v>
      </c>
      <c r="E97" s="21" t="s">
        <v>4753</v>
      </c>
      <c r="F97" s="21" t="s">
        <v>4753</v>
      </c>
      <c r="G97" s="21">
        <v>2.0</v>
      </c>
      <c r="H97" s="21" t="s">
        <v>4755</v>
      </c>
      <c r="I97" s="21" t="str">
        <f t="shared" si="1"/>
        <v>Not Missing</v>
      </c>
      <c r="L97" s="21" t="s">
        <v>4558</v>
      </c>
      <c r="M97" s="21">
        <v>1997.0</v>
      </c>
      <c r="N97" s="21" t="s">
        <v>4770</v>
      </c>
      <c r="O97" s="21">
        <v>7.0</v>
      </c>
      <c r="P97" s="21">
        <v>0.0</v>
      </c>
      <c r="Q97" s="21">
        <v>1341.16</v>
      </c>
      <c r="R97" s="21" t="s">
        <v>4767</v>
      </c>
      <c r="S97" s="21" t="s">
        <v>4767</v>
      </c>
      <c r="T97" s="21" t="s">
        <v>4774</v>
      </c>
      <c r="U97" s="30"/>
    </row>
    <row r="98">
      <c r="A98" s="21" t="s">
        <v>266</v>
      </c>
      <c r="B98" s="21">
        <v>48.99</v>
      </c>
      <c r="C98" s="21">
        <v>9.78</v>
      </c>
      <c r="D98" s="21" t="s">
        <v>4755</v>
      </c>
      <c r="E98" s="21" t="s">
        <v>4753</v>
      </c>
      <c r="F98" s="21" t="s">
        <v>4753</v>
      </c>
      <c r="G98" s="21">
        <v>1.0</v>
      </c>
      <c r="H98" s="21" t="s">
        <v>4755</v>
      </c>
      <c r="I98" s="21" t="str">
        <f t="shared" si="1"/>
        <v>Not Missing</v>
      </c>
      <c r="L98" s="21" t="s">
        <v>4556</v>
      </c>
      <c r="M98" s="21">
        <v>1998.0</v>
      </c>
      <c r="N98" s="21" t="s">
        <v>4775</v>
      </c>
      <c r="O98" s="21">
        <v>3.0</v>
      </c>
      <c r="P98" s="21">
        <v>0.0</v>
      </c>
      <c r="Q98" s="21">
        <v>1359.0</v>
      </c>
      <c r="R98" s="21" t="s">
        <v>4767</v>
      </c>
      <c r="S98" s="21" t="s">
        <v>4771</v>
      </c>
      <c r="T98" s="21" t="s">
        <v>4769</v>
      </c>
      <c r="U98" s="30"/>
    </row>
    <row r="99">
      <c r="A99" s="21" t="s">
        <v>268</v>
      </c>
      <c r="B99" s="21">
        <v>38.39</v>
      </c>
      <c r="C99" s="21">
        <v>4.11</v>
      </c>
      <c r="D99" s="21" t="s">
        <v>4755</v>
      </c>
      <c r="E99" s="21" t="s">
        <v>4753</v>
      </c>
      <c r="F99" s="21" t="s">
        <v>4753</v>
      </c>
      <c r="G99" s="21" t="s">
        <v>4754</v>
      </c>
      <c r="H99" s="21" t="s">
        <v>4755</v>
      </c>
      <c r="I99" s="21" t="str">
        <f t="shared" si="1"/>
        <v>Not Missing</v>
      </c>
      <c r="L99" s="21" t="s">
        <v>4554</v>
      </c>
      <c r="M99" s="21">
        <v>2002.0</v>
      </c>
      <c r="N99" s="21" t="s">
        <v>4776</v>
      </c>
      <c r="O99" s="21">
        <v>15.0</v>
      </c>
      <c r="P99" s="21">
        <v>0.0</v>
      </c>
      <c r="Q99" s="21">
        <v>1382.0</v>
      </c>
      <c r="R99" s="21" t="s">
        <v>4767</v>
      </c>
      <c r="S99" s="21" t="s">
        <v>4771</v>
      </c>
      <c r="T99" s="21" t="s">
        <v>4769</v>
      </c>
      <c r="U99" s="30"/>
    </row>
    <row r="100">
      <c r="A100" s="21" t="s">
        <v>270</v>
      </c>
      <c r="B100" s="21">
        <v>44.34</v>
      </c>
      <c r="C100" s="21">
        <v>4.02</v>
      </c>
      <c r="D100" s="21" t="s">
        <v>4755</v>
      </c>
      <c r="E100" s="21" t="s">
        <v>4753</v>
      </c>
      <c r="F100" s="21" t="s">
        <v>4753</v>
      </c>
      <c r="G100" s="21">
        <v>2.0</v>
      </c>
      <c r="H100" s="21" t="s">
        <v>4755</v>
      </c>
      <c r="I100" s="21" t="str">
        <f t="shared" si="1"/>
        <v>Not Missing</v>
      </c>
      <c r="L100" s="21" t="s">
        <v>4552</v>
      </c>
      <c r="M100" s="21">
        <v>1999.0</v>
      </c>
      <c r="N100" s="21" t="s">
        <v>4766</v>
      </c>
      <c r="O100" s="21">
        <v>6.0</v>
      </c>
      <c r="P100" s="21">
        <v>0.0</v>
      </c>
      <c r="Q100" s="21">
        <v>1389.0</v>
      </c>
      <c r="R100" s="21" t="s">
        <v>4767</v>
      </c>
      <c r="S100" s="21" t="s">
        <v>4767</v>
      </c>
      <c r="T100" s="21" t="s">
        <v>4769</v>
      </c>
      <c r="U100" s="30"/>
    </row>
    <row r="101">
      <c r="A101" s="21" t="s">
        <v>272</v>
      </c>
      <c r="B101" s="21">
        <v>41.51</v>
      </c>
      <c r="C101" s="21">
        <v>6.92</v>
      </c>
      <c r="D101" s="21" t="s">
        <v>4753</v>
      </c>
      <c r="E101" s="21" t="s">
        <v>4753</v>
      </c>
      <c r="F101" s="21" t="s">
        <v>4753</v>
      </c>
      <c r="G101" s="21" t="s">
        <v>4754</v>
      </c>
      <c r="H101" s="21" t="s">
        <v>4755</v>
      </c>
      <c r="I101" s="21" t="str">
        <f t="shared" si="1"/>
        <v>Not Missing</v>
      </c>
      <c r="L101" s="21" t="s">
        <v>4550</v>
      </c>
      <c r="M101" s="21">
        <v>2002.0</v>
      </c>
      <c r="N101" s="21" t="s">
        <v>4770</v>
      </c>
      <c r="O101" s="21">
        <v>14.0</v>
      </c>
      <c r="P101" s="21">
        <v>0.0</v>
      </c>
      <c r="Q101" s="21">
        <v>1390.0</v>
      </c>
      <c r="R101" s="21" t="s">
        <v>4767</v>
      </c>
      <c r="S101" s="21" t="s">
        <v>4767</v>
      </c>
      <c r="T101" s="21" t="s">
        <v>4769</v>
      </c>
      <c r="U101" s="30"/>
    </row>
    <row r="102">
      <c r="A102" s="21" t="s">
        <v>274</v>
      </c>
      <c r="B102" s="21">
        <v>48.2</v>
      </c>
      <c r="C102" s="21">
        <v>4.84</v>
      </c>
      <c r="D102" s="21" t="s">
        <v>4753</v>
      </c>
      <c r="E102" s="21" t="s">
        <v>4753</v>
      </c>
      <c r="F102" s="21" t="s">
        <v>4753</v>
      </c>
      <c r="G102" s="21" t="s">
        <v>4754</v>
      </c>
      <c r="H102" s="21" t="s">
        <v>4755</v>
      </c>
      <c r="I102" s="21" t="str">
        <f t="shared" si="1"/>
        <v>Not Missing</v>
      </c>
      <c r="L102" s="21" t="s">
        <v>4548</v>
      </c>
      <c r="M102" s="21">
        <v>2002.0</v>
      </c>
      <c r="N102" s="21" t="s">
        <v>4775</v>
      </c>
      <c r="O102" s="21">
        <v>22.0</v>
      </c>
      <c r="P102" s="21">
        <v>0.0</v>
      </c>
      <c r="Q102" s="21">
        <v>1391.53</v>
      </c>
      <c r="R102" s="21" t="s">
        <v>4767</v>
      </c>
      <c r="S102" s="21" t="s">
        <v>4771</v>
      </c>
      <c r="T102" s="21" t="s">
        <v>4769</v>
      </c>
      <c r="U102" s="30"/>
    </row>
    <row r="103">
      <c r="A103" s="21" t="s">
        <v>276</v>
      </c>
      <c r="B103" s="21">
        <v>35.75</v>
      </c>
      <c r="C103" s="21">
        <v>8.0</v>
      </c>
      <c r="D103" s="21" t="s">
        <v>4755</v>
      </c>
      <c r="E103" s="21" t="s">
        <v>4753</v>
      </c>
      <c r="F103" s="21" t="s">
        <v>4753</v>
      </c>
      <c r="G103" s="21" t="s">
        <v>4754</v>
      </c>
      <c r="H103" s="21" t="s">
        <v>4755</v>
      </c>
      <c r="I103" s="21" t="str">
        <f t="shared" si="1"/>
        <v>Not Missing</v>
      </c>
      <c r="L103" s="21" t="s">
        <v>4546</v>
      </c>
      <c r="M103" s="21">
        <v>1998.0</v>
      </c>
      <c r="N103" s="21" t="s">
        <v>4773</v>
      </c>
      <c r="O103" s="21">
        <v>5.0</v>
      </c>
      <c r="P103" s="21">
        <v>0.0</v>
      </c>
      <c r="Q103" s="21">
        <v>1400.44</v>
      </c>
      <c r="R103" s="21" t="s">
        <v>4767</v>
      </c>
      <c r="S103" s="21" t="s">
        <v>4767</v>
      </c>
      <c r="T103" s="21" t="s">
        <v>4769</v>
      </c>
      <c r="U103" s="30"/>
    </row>
    <row r="104">
      <c r="A104" s="21" t="s">
        <v>278</v>
      </c>
      <c r="B104" s="21">
        <v>53.81</v>
      </c>
      <c r="C104" s="21">
        <v>8.77</v>
      </c>
      <c r="D104" s="21" t="s">
        <v>4755</v>
      </c>
      <c r="E104" s="21" t="s">
        <v>4753</v>
      </c>
      <c r="F104" s="21" t="s">
        <v>4753</v>
      </c>
      <c r="G104" s="21" t="s">
        <v>4754</v>
      </c>
      <c r="H104" s="21" t="s">
        <v>4755</v>
      </c>
      <c r="I104" s="21" t="str">
        <f t="shared" si="1"/>
        <v>Not Missing</v>
      </c>
      <c r="L104" s="21" t="s">
        <v>4544</v>
      </c>
      <c r="M104" s="21">
        <v>1997.0</v>
      </c>
      <c r="N104" s="21" t="s">
        <v>4777</v>
      </c>
      <c r="O104" s="21">
        <v>27.0</v>
      </c>
      <c r="P104" s="21">
        <v>0.0</v>
      </c>
      <c r="Q104" s="21">
        <v>1402.0</v>
      </c>
      <c r="R104" s="21" t="s">
        <v>4767</v>
      </c>
      <c r="S104" s="21" t="s">
        <v>4768</v>
      </c>
      <c r="T104" s="21" t="s">
        <v>4778</v>
      </c>
      <c r="U104" s="30"/>
    </row>
    <row r="105">
      <c r="A105" s="21" t="s">
        <v>280</v>
      </c>
      <c r="B105" s="21">
        <v>49.48</v>
      </c>
      <c r="C105" s="21">
        <v>4.96</v>
      </c>
      <c r="D105" s="21" t="s">
        <v>4753</v>
      </c>
      <c r="E105" s="21" t="s">
        <v>4753</v>
      </c>
      <c r="F105" s="21" t="s">
        <v>4756</v>
      </c>
      <c r="G105" s="21">
        <v>1.0</v>
      </c>
      <c r="H105" s="21" t="s">
        <v>4755</v>
      </c>
      <c r="I105" s="21" t="str">
        <f t="shared" si="1"/>
        <v>Not Missing</v>
      </c>
      <c r="L105" s="21" t="s">
        <v>4542</v>
      </c>
      <c r="M105" s="21">
        <v>1996.0</v>
      </c>
      <c r="N105" s="21" t="s">
        <v>4772</v>
      </c>
      <c r="O105" s="21">
        <v>23.0</v>
      </c>
      <c r="P105" s="21">
        <v>0.0</v>
      </c>
      <c r="Q105" s="21">
        <v>1417.0</v>
      </c>
      <c r="R105" s="21" t="s">
        <v>4767</v>
      </c>
      <c r="S105" s="21" t="s">
        <v>4768</v>
      </c>
      <c r="T105" s="21" t="s">
        <v>4769</v>
      </c>
      <c r="U105" s="30"/>
    </row>
    <row r="106">
      <c r="A106" s="21" t="s">
        <v>282</v>
      </c>
      <c r="B106" s="21">
        <v>34.1</v>
      </c>
      <c r="C106" s="21">
        <v>4.43</v>
      </c>
      <c r="D106" s="21" t="s">
        <v>4755</v>
      </c>
      <c r="E106" s="21" t="s">
        <v>4753</v>
      </c>
      <c r="F106" s="21" t="s">
        <v>4753</v>
      </c>
      <c r="G106" s="21" t="s">
        <v>4754</v>
      </c>
      <c r="H106" s="21" t="s">
        <v>4755</v>
      </c>
      <c r="I106" s="21" t="str">
        <f t="shared" si="1"/>
        <v>Not Missing</v>
      </c>
      <c r="L106" s="21" t="s">
        <v>4540</v>
      </c>
      <c r="M106" s="21">
        <v>2001.0</v>
      </c>
      <c r="N106" s="21" t="s">
        <v>4776</v>
      </c>
      <c r="O106" s="21">
        <v>23.0</v>
      </c>
      <c r="P106" s="21">
        <v>0.0</v>
      </c>
      <c r="Q106" s="21">
        <v>1421.0</v>
      </c>
      <c r="R106" s="21" t="s">
        <v>4767</v>
      </c>
      <c r="S106" s="21" t="s">
        <v>4767</v>
      </c>
      <c r="T106" s="21" t="s">
        <v>4769</v>
      </c>
      <c r="U106" s="30"/>
    </row>
    <row r="107">
      <c r="A107" s="21" t="s">
        <v>284</v>
      </c>
      <c r="B107" s="21">
        <v>35.3</v>
      </c>
      <c r="C107" s="21">
        <v>5.82</v>
      </c>
      <c r="D107" s="21" t="s">
        <v>4755</v>
      </c>
      <c r="E107" s="21" t="s">
        <v>4753</v>
      </c>
      <c r="F107" s="21" t="s">
        <v>4756</v>
      </c>
      <c r="G107" s="21">
        <v>1.0</v>
      </c>
      <c r="H107" s="21" t="s">
        <v>4755</v>
      </c>
      <c r="I107" s="21" t="str">
        <f t="shared" si="1"/>
        <v>Not Missing</v>
      </c>
      <c r="L107" s="21" t="s">
        <v>4538</v>
      </c>
      <c r="M107" s="21">
        <v>1997.0</v>
      </c>
      <c r="N107" s="21" t="s">
        <v>4775</v>
      </c>
      <c r="O107" s="21">
        <v>5.0</v>
      </c>
      <c r="P107" s="21">
        <v>0.0</v>
      </c>
      <c r="Q107" s="21">
        <v>1422.0</v>
      </c>
      <c r="R107" s="21" t="s">
        <v>4767</v>
      </c>
      <c r="S107" s="21" t="s">
        <v>4767</v>
      </c>
      <c r="T107" s="21" t="s">
        <v>4769</v>
      </c>
      <c r="U107" s="30"/>
    </row>
    <row r="108">
      <c r="A108" s="21" t="s">
        <v>286</v>
      </c>
      <c r="B108" s="21">
        <v>43.83</v>
      </c>
      <c r="C108" s="21">
        <v>6.03</v>
      </c>
      <c r="D108" s="21" t="s">
        <v>4755</v>
      </c>
      <c r="E108" s="21" t="s">
        <v>4753</v>
      </c>
      <c r="F108" s="21" t="s">
        <v>4753</v>
      </c>
      <c r="G108" s="21">
        <v>2.0</v>
      </c>
      <c r="H108" s="21" t="s">
        <v>4755</v>
      </c>
      <c r="I108" s="21" t="str">
        <f t="shared" si="1"/>
        <v>Not Missing</v>
      </c>
      <c r="L108" s="21" t="s">
        <v>4536</v>
      </c>
      <c r="M108" s="21">
        <v>2000.0</v>
      </c>
      <c r="N108" s="21" t="s">
        <v>4773</v>
      </c>
      <c r="O108" s="21">
        <v>1.0</v>
      </c>
      <c r="P108" s="21">
        <v>0.0</v>
      </c>
      <c r="Q108" s="21">
        <v>1438.0</v>
      </c>
      <c r="R108" s="21" t="s">
        <v>4767</v>
      </c>
      <c r="S108" s="21" t="s">
        <v>4767</v>
      </c>
      <c r="T108" s="21" t="s">
        <v>4769</v>
      </c>
      <c r="U108" s="30"/>
    </row>
    <row r="109">
      <c r="A109" s="21" t="s">
        <v>288</v>
      </c>
      <c r="B109" s="21">
        <v>50.07</v>
      </c>
      <c r="C109" s="21">
        <v>9.27</v>
      </c>
      <c r="D109" s="21" t="s">
        <v>4753</v>
      </c>
      <c r="E109" s="21" t="s">
        <v>4753</v>
      </c>
      <c r="F109" s="21" t="s">
        <v>4753</v>
      </c>
      <c r="G109" s="21" t="s">
        <v>4754</v>
      </c>
      <c r="H109" s="21" t="s">
        <v>4755</v>
      </c>
      <c r="I109" s="21" t="str">
        <f t="shared" si="1"/>
        <v>Not Missing</v>
      </c>
      <c r="L109" s="21" t="s">
        <v>4534</v>
      </c>
      <c r="M109" s="21">
        <v>1997.0</v>
      </c>
      <c r="N109" s="21" t="s">
        <v>4772</v>
      </c>
      <c r="O109" s="21">
        <v>19.0</v>
      </c>
      <c r="P109" s="21">
        <v>0.0</v>
      </c>
      <c r="Q109" s="21">
        <v>1445.0</v>
      </c>
      <c r="R109" s="21" t="s">
        <v>4767</v>
      </c>
      <c r="S109" s="21" t="s">
        <v>4771</v>
      </c>
      <c r="T109" s="21" t="s">
        <v>4769</v>
      </c>
      <c r="U109" s="30"/>
    </row>
    <row r="110">
      <c r="A110" s="21" t="s">
        <v>290</v>
      </c>
      <c r="B110" s="21">
        <v>32.775</v>
      </c>
      <c r="C110" s="21">
        <v>5.53</v>
      </c>
      <c r="D110" s="21" t="s">
        <v>4753</v>
      </c>
      <c r="E110" s="21" t="s">
        <v>4753</v>
      </c>
      <c r="F110" s="21" t="s">
        <v>4753</v>
      </c>
      <c r="G110" s="21" t="s">
        <v>4754</v>
      </c>
      <c r="H110" s="21" t="s">
        <v>4755</v>
      </c>
      <c r="I110" s="21" t="str">
        <f t="shared" si="1"/>
        <v>Not Missing</v>
      </c>
      <c r="L110" s="21" t="s">
        <v>4532</v>
      </c>
      <c r="M110" s="21">
        <v>2003.0</v>
      </c>
      <c r="N110" s="21" t="s">
        <v>4772</v>
      </c>
      <c r="O110" s="21">
        <v>20.0</v>
      </c>
      <c r="P110" s="21">
        <v>0.0</v>
      </c>
      <c r="Q110" s="21">
        <v>1467.0</v>
      </c>
      <c r="R110" s="21" t="s">
        <v>4767</v>
      </c>
      <c r="S110" s="21" t="s">
        <v>4767</v>
      </c>
      <c r="T110" s="21" t="s">
        <v>4769</v>
      </c>
      <c r="U110" s="30"/>
    </row>
    <row r="111">
      <c r="A111" s="21" t="s">
        <v>292</v>
      </c>
      <c r="B111" s="21">
        <v>34.105</v>
      </c>
      <c r="C111" s="21">
        <v>5.07</v>
      </c>
      <c r="D111" s="21" t="s">
        <v>4753</v>
      </c>
      <c r="E111" s="21" t="s">
        <v>4753</v>
      </c>
      <c r="F111" s="21" t="s">
        <v>4753</v>
      </c>
      <c r="G111" s="21">
        <v>1.0</v>
      </c>
      <c r="H111" s="21" t="s">
        <v>4755</v>
      </c>
      <c r="I111" s="21" t="str">
        <f t="shared" si="1"/>
        <v>Not Missing</v>
      </c>
      <c r="L111" s="21" t="s">
        <v>4530</v>
      </c>
      <c r="M111" s="21">
        <v>1998.0</v>
      </c>
      <c r="N111" s="21" t="s">
        <v>4775</v>
      </c>
      <c r="O111" s="21">
        <v>7.0</v>
      </c>
      <c r="P111" s="21">
        <v>0.0</v>
      </c>
      <c r="Q111" s="21">
        <v>1477.0</v>
      </c>
      <c r="R111" s="21" t="s">
        <v>4767</v>
      </c>
      <c r="S111" s="21" t="s">
        <v>4771</v>
      </c>
      <c r="T111" s="21" t="s">
        <v>4769</v>
      </c>
      <c r="U111" s="30"/>
    </row>
    <row r="112">
      <c r="A112" s="21" t="s">
        <v>294</v>
      </c>
      <c r="B112" s="21">
        <v>48.93</v>
      </c>
      <c r="C112" s="21">
        <v>11.17</v>
      </c>
      <c r="D112" s="21" t="s">
        <v>4755</v>
      </c>
      <c r="E112" s="21" t="s">
        <v>4753</v>
      </c>
      <c r="F112" s="21" t="s">
        <v>4753</v>
      </c>
      <c r="G112" s="21">
        <v>1.0</v>
      </c>
      <c r="H112" s="21" t="s">
        <v>4755</v>
      </c>
      <c r="I112" s="21" t="str">
        <f t="shared" si="1"/>
        <v>Not Missing</v>
      </c>
      <c r="L112" s="21" t="s">
        <v>4528</v>
      </c>
      <c r="M112" s="21">
        <v>1997.0</v>
      </c>
      <c r="N112" s="21" t="s">
        <v>4772</v>
      </c>
      <c r="O112" s="21">
        <v>9.0</v>
      </c>
      <c r="P112" s="21">
        <v>0.0</v>
      </c>
      <c r="Q112" s="21">
        <v>1481.0</v>
      </c>
      <c r="R112" s="21" t="s">
        <v>4767</v>
      </c>
      <c r="S112" s="21" t="s">
        <v>4771</v>
      </c>
      <c r="T112" s="21" t="s">
        <v>4774</v>
      </c>
      <c r="U112" s="30"/>
    </row>
    <row r="113">
      <c r="A113" s="21" t="s">
        <v>296</v>
      </c>
      <c r="B113" s="21">
        <v>37.07</v>
      </c>
      <c r="C113" s="21">
        <v>6.14</v>
      </c>
      <c r="D113" s="21" t="s">
        <v>4755</v>
      </c>
      <c r="E113" s="21" t="s">
        <v>4753</v>
      </c>
      <c r="F113" s="21" t="s">
        <v>4753</v>
      </c>
      <c r="G113" s="21" t="s">
        <v>4754</v>
      </c>
      <c r="H113" s="21" t="s">
        <v>4755</v>
      </c>
      <c r="I113" s="21" t="str">
        <f t="shared" si="1"/>
        <v>Not Missing</v>
      </c>
      <c r="L113" s="21" t="s">
        <v>4526</v>
      </c>
      <c r="M113" s="21">
        <v>1995.0</v>
      </c>
      <c r="N113" s="21" t="s">
        <v>4777</v>
      </c>
      <c r="O113" s="21">
        <v>7.0</v>
      </c>
      <c r="P113" s="21">
        <v>0.0</v>
      </c>
      <c r="Q113" s="21">
        <v>1493.0</v>
      </c>
      <c r="R113" s="21" t="s">
        <v>4767</v>
      </c>
      <c r="S113" s="21" t="s">
        <v>4768</v>
      </c>
      <c r="T113" s="21" t="s">
        <v>4769</v>
      </c>
      <c r="U113" s="30"/>
    </row>
    <row r="114">
      <c r="A114" s="21" t="s">
        <v>298</v>
      </c>
      <c r="B114" s="21">
        <v>51.51</v>
      </c>
      <c r="C114" s="21">
        <v>6.26</v>
      </c>
      <c r="D114" s="21" t="s">
        <v>4755</v>
      </c>
      <c r="E114" s="21" t="s">
        <v>4753</v>
      </c>
      <c r="F114" s="21" t="s">
        <v>4756</v>
      </c>
      <c r="G114" s="21">
        <v>1.0</v>
      </c>
      <c r="H114" s="21" t="s">
        <v>4755</v>
      </c>
      <c r="I114" s="21" t="str">
        <f t="shared" si="1"/>
        <v>Not Missing</v>
      </c>
      <c r="L114" s="21" t="s">
        <v>4524</v>
      </c>
      <c r="M114" s="21">
        <v>1998.0</v>
      </c>
      <c r="N114" s="21" t="s">
        <v>4772</v>
      </c>
      <c r="O114" s="21">
        <v>19.0</v>
      </c>
      <c r="P114" s="21">
        <v>0.0</v>
      </c>
      <c r="Q114" s="21">
        <v>1497.0</v>
      </c>
      <c r="R114" s="21" t="s">
        <v>4767</v>
      </c>
      <c r="S114" s="21" t="s">
        <v>4767</v>
      </c>
      <c r="T114" s="21" t="s">
        <v>4769</v>
      </c>
      <c r="U114" s="30"/>
    </row>
    <row r="115">
      <c r="A115" s="21" t="s">
        <v>300</v>
      </c>
      <c r="B115" s="21">
        <v>34.8</v>
      </c>
      <c r="C115" s="21">
        <v>4.72</v>
      </c>
      <c r="D115" s="21" t="s">
        <v>4755</v>
      </c>
      <c r="E115" s="21" t="s">
        <v>4753</v>
      </c>
      <c r="F115" s="21" t="s">
        <v>4753</v>
      </c>
      <c r="G115" s="21" t="s">
        <v>4754</v>
      </c>
      <c r="H115" s="21" t="s">
        <v>4755</v>
      </c>
      <c r="I115" s="21" t="str">
        <f t="shared" si="1"/>
        <v>Not Missing</v>
      </c>
      <c r="L115" s="21" t="s">
        <v>4522</v>
      </c>
      <c r="M115" s="21">
        <v>2001.0</v>
      </c>
      <c r="N115" s="21" t="s">
        <v>4776</v>
      </c>
      <c r="O115" s="21">
        <v>25.0</v>
      </c>
      <c r="P115" s="21">
        <v>0.0</v>
      </c>
      <c r="Q115" s="21">
        <v>1515.34</v>
      </c>
      <c r="R115" s="21" t="s">
        <v>4767</v>
      </c>
      <c r="S115" s="21" t="s">
        <v>4768</v>
      </c>
      <c r="T115" s="21" t="s">
        <v>4769</v>
      </c>
      <c r="U115" s="30"/>
    </row>
    <row r="116">
      <c r="A116" s="21" t="s">
        <v>302</v>
      </c>
      <c r="B116" s="21">
        <v>36.67</v>
      </c>
      <c r="C116" s="21">
        <v>5.18</v>
      </c>
      <c r="D116" s="21" t="s">
        <v>4753</v>
      </c>
      <c r="E116" s="21" t="s">
        <v>4753</v>
      </c>
      <c r="F116" s="21" t="s">
        <v>4753</v>
      </c>
      <c r="G116" s="21">
        <v>1.0</v>
      </c>
      <c r="H116" s="21" t="s">
        <v>4755</v>
      </c>
      <c r="I116" s="21" t="str">
        <f t="shared" si="1"/>
        <v>Not Missing</v>
      </c>
      <c r="L116" s="21" t="s">
        <v>4520</v>
      </c>
      <c r="M116" s="21">
        <v>2001.0</v>
      </c>
      <c r="N116" s="21" t="s">
        <v>4766</v>
      </c>
      <c r="O116" s="21">
        <v>7.0</v>
      </c>
      <c r="P116" s="21">
        <v>0.0</v>
      </c>
      <c r="Q116" s="21">
        <v>1526.31</v>
      </c>
      <c r="R116" s="21" t="s">
        <v>4767</v>
      </c>
      <c r="S116" s="21" t="s">
        <v>4768</v>
      </c>
      <c r="T116" s="21" t="s">
        <v>4778</v>
      </c>
      <c r="U116" s="30"/>
    </row>
    <row r="117">
      <c r="A117" s="21" t="s">
        <v>304</v>
      </c>
      <c r="B117" s="21">
        <v>30.9</v>
      </c>
      <c r="C117" s="21">
        <v>9.4</v>
      </c>
      <c r="D117" s="21" t="s">
        <v>4753</v>
      </c>
      <c r="E117" s="21" t="s">
        <v>4753</v>
      </c>
      <c r="F117" s="21" t="s">
        <v>4753</v>
      </c>
      <c r="G117" s="21">
        <v>2.0</v>
      </c>
      <c r="H117" s="21" t="s">
        <v>4755</v>
      </c>
      <c r="I117" s="21" t="str">
        <f t="shared" si="1"/>
        <v>Not Missing</v>
      </c>
      <c r="L117" s="21" t="s">
        <v>4518</v>
      </c>
      <c r="M117" s="21">
        <v>2001.0</v>
      </c>
      <c r="N117" s="21" t="s">
        <v>4772</v>
      </c>
      <c r="O117" s="21">
        <v>2.0</v>
      </c>
      <c r="P117" s="21">
        <v>0.0</v>
      </c>
      <c r="Q117" s="21">
        <v>1532.47</v>
      </c>
      <c r="R117" s="21" t="s">
        <v>4767</v>
      </c>
      <c r="S117" s="21" t="s">
        <v>4767</v>
      </c>
      <c r="T117" s="21" t="s">
        <v>4769</v>
      </c>
      <c r="U117" s="30"/>
    </row>
    <row r="118">
      <c r="A118" s="21" t="s">
        <v>306</v>
      </c>
      <c r="B118" s="21">
        <v>30.495</v>
      </c>
      <c r="C118" s="21">
        <v>6.29</v>
      </c>
      <c r="D118" s="21" t="s">
        <v>4753</v>
      </c>
      <c r="E118" s="21" t="s">
        <v>4753</v>
      </c>
      <c r="F118" s="21" t="s">
        <v>4753</v>
      </c>
      <c r="G118" s="21" t="s">
        <v>4754</v>
      </c>
      <c r="H118" s="21" t="s">
        <v>4755</v>
      </c>
      <c r="I118" s="21" t="str">
        <f t="shared" si="1"/>
        <v>Not Missing</v>
      </c>
      <c r="L118" s="21" t="s">
        <v>4516</v>
      </c>
      <c r="M118" s="21">
        <v>2001.0</v>
      </c>
      <c r="N118" s="21" t="s">
        <v>4775</v>
      </c>
      <c r="O118" s="21">
        <v>5.0</v>
      </c>
      <c r="P118" s="21">
        <v>0.0</v>
      </c>
      <c r="Q118" s="21">
        <v>1534.3</v>
      </c>
      <c r="R118" s="21" t="s">
        <v>4767</v>
      </c>
      <c r="S118" s="21" t="s">
        <v>4767</v>
      </c>
      <c r="T118" s="21" t="s">
        <v>4769</v>
      </c>
      <c r="U118" s="30"/>
    </row>
    <row r="119">
      <c r="A119" s="21" t="s">
        <v>308</v>
      </c>
      <c r="B119" s="21">
        <v>44.88</v>
      </c>
      <c r="C119" s="21">
        <v>6.04</v>
      </c>
      <c r="D119" s="21" t="s">
        <v>4753</v>
      </c>
      <c r="E119" s="21" t="s">
        <v>4753</v>
      </c>
      <c r="F119" s="21" t="s">
        <v>4756</v>
      </c>
      <c r="G119" s="21">
        <v>1.0</v>
      </c>
      <c r="H119" s="21" t="s">
        <v>4755</v>
      </c>
      <c r="I119" s="21" t="str">
        <f t="shared" si="1"/>
        <v>Not Missing</v>
      </c>
      <c r="L119" s="21" t="s">
        <v>4514</v>
      </c>
      <c r="M119" s="21">
        <v>1992.0</v>
      </c>
      <c r="N119" s="21" t="s">
        <v>4773</v>
      </c>
      <c r="O119" s="21">
        <v>22.0</v>
      </c>
      <c r="P119" s="21">
        <v>0.0</v>
      </c>
      <c r="Q119" s="21">
        <v>1566.88</v>
      </c>
      <c r="R119" s="21" t="s">
        <v>4767</v>
      </c>
      <c r="S119" s="21" t="s">
        <v>4771</v>
      </c>
      <c r="T119" s="21" t="s">
        <v>4769</v>
      </c>
      <c r="U119" s="30"/>
    </row>
    <row r="120">
      <c r="A120" s="21" t="s">
        <v>310</v>
      </c>
      <c r="B120" s="21">
        <v>44.32</v>
      </c>
      <c r="C120" s="21">
        <v>10.55</v>
      </c>
      <c r="D120" s="21" t="s">
        <v>4753</v>
      </c>
      <c r="E120" s="21" t="s">
        <v>4753</v>
      </c>
      <c r="F120" s="21" t="s">
        <v>4753</v>
      </c>
      <c r="G120" s="21" t="s">
        <v>4754</v>
      </c>
      <c r="H120" s="21" t="s">
        <v>4755</v>
      </c>
      <c r="I120" s="21" t="str">
        <f t="shared" si="1"/>
        <v>Not Missing</v>
      </c>
      <c r="L120" s="21" t="s">
        <v>4512</v>
      </c>
      <c r="M120" s="21">
        <v>2004.0</v>
      </c>
      <c r="N120" s="21" t="s">
        <v>4770</v>
      </c>
      <c r="O120" s="21">
        <v>19.0</v>
      </c>
      <c r="P120" s="21">
        <v>0.0</v>
      </c>
      <c r="Q120" s="21">
        <v>1607.51</v>
      </c>
      <c r="R120" s="21" t="s">
        <v>4767</v>
      </c>
      <c r="S120" s="21" t="s">
        <v>4768</v>
      </c>
      <c r="T120" s="21" t="s">
        <v>4769</v>
      </c>
      <c r="U120" s="30"/>
    </row>
    <row r="121">
      <c r="A121" s="21" t="s">
        <v>312</v>
      </c>
      <c r="B121" s="21">
        <v>46.39</v>
      </c>
      <c r="C121" s="21">
        <v>5.09</v>
      </c>
      <c r="D121" s="21" t="s">
        <v>4753</v>
      </c>
      <c r="E121" s="21" t="s">
        <v>4753</v>
      </c>
      <c r="F121" s="21" t="s">
        <v>4753</v>
      </c>
      <c r="G121" s="21" t="s">
        <v>4754</v>
      </c>
      <c r="H121" s="21" t="s">
        <v>4755</v>
      </c>
      <c r="I121" s="21" t="str">
        <f t="shared" si="1"/>
        <v>Not Missing</v>
      </c>
      <c r="L121" s="21" t="s">
        <v>4510</v>
      </c>
      <c r="M121" s="21">
        <v>2004.0</v>
      </c>
      <c r="N121" s="21" t="s">
        <v>4766</v>
      </c>
      <c r="O121" s="21">
        <v>22.0</v>
      </c>
      <c r="P121" s="21">
        <v>0.0</v>
      </c>
      <c r="Q121" s="21">
        <v>1615.77</v>
      </c>
      <c r="R121" s="21" t="s">
        <v>4767</v>
      </c>
      <c r="S121" s="21" t="s">
        <v>4771</v>
      </c>
      <c r="T121" s="21" t="s">
        <v>4769</v>
      </c>
      <c r="U121" s="30"/>
    </row>
    <row r="122">
      <c r="A122" s="21" t="s">
        <v>314</v>
      </c>
      <c r="B122" s="21">
        <v>42.13</v>
      </c>
      <c r="C122" s="21">
        <v>5.2</v>
      </c>
      <c r="D122" s="21" t="s">
        <v>4755</v>
      </c>
      <c r="E122" s="21" t="s">
        <v>4753</v>
      </c>
      <c r="F122" s="21" t="s">
        <v>4753</v>
      </c>
      <c r="G122" s="21">
        <v>1.0</v>
      </c>
      <c r="H122" s="21" t="s">
        <v>4755</v>
      </c>
      <c r="I122" s="21" t="str">
        <f t="shared" si="1"/>
        <v>Not Missing</v>
      </c>
      <c r="L122" s="21" t="s">
        <v>4508</v>
      </c>
      <c r="M122" s="21">
        <v>1995.0</v>
      </c>
      <c r="N122" s="21" t="s">
        <v>4776</v>
      </c>
      <c r="O122" s="21">
        <v>5.0</v>
      </c>
      <c r="P122" s="21">
        <v>0.0</v>
      </c>
      <c r="Q122" s="21">
        <v>1617.16</v>
      </c>
      <c r="R122" s="21" t="s">
        <v>4767</v>
      </c>
      <c r="S122" s="21" t="s">
        <v>4771</v>
      </c>
      <c r="T122" s="21" t="s">
        <v>4769</v>
      </c>
      <c r="U122" s="30"/>
    </row>
    <row r="123">
      <c r="A123" s="21" t="s">
        <v>316</v>
      </c>
      <c r="B123" s="21">
        <v>30.78</v>
      </c>
      <c r="C123" s="21">
        <v>8.45</v>
      </c>
      <c r="D123" s="21" t="s">
        <v>4755</v>
      </c>
      <c r="E123" s="21" t="s">
        <v>4753</v>
      </c>
      <c r="F123" s="21" t="s">
        <v>4753</v>
      </c>
      <c r="G123" s="21" t="s">
        <v>4754</v>
      </c>
      <c r="H123" s="21" t="s">
        <v>4755</v>
      </c>
      <c r="I123" s="21" t="str">
        <f t="shared" si="1"/>
        <v>Not Missing</v>
      </c>
      <c r="L123" s="21" t="s">
        <v>4506</v>
      </c>
      <c r="M123" s="21">
        <v>2003.0</v>
      </c>
      <c r="N123" s="21" t="s">
        <v>4773</v>
      </c>
      <c r="O123" s="21">
        <v>14.0</v>
      </c>
      <c r="P123" s="21">
        <v>0.0</v>
      </c>
      <c r="Q123" s="21">
        <v>1621.34</v>
      </c>
      <c r="R123" s="21" t="s">
        <v>4767</v>
      </c>
      <c r="S123" s="21" t="s">
        <v>4767</v>
      </c>
      <c r="T123" s="21" t="s">
        <v>4774</v>
      </c>
      <c r="U123" s="30"/>
    </row>
    <row r="124">
      <c r="A124" s="21" t="s">
        <v>318</v>
      </c>
      <c r="B124" s="21">
        <v>31.35</v>
      </c>
      <c r="C124" s="21">
        <v>9.54</v>
      </c>
      <c r="D124" s="21" t="s">
        <v>4753</v>
      </c>
      <c r="E124" s="21" t="s">
        <v>4753</v>
      </c>
      <c r="F124" s="21" t="s">
        <v>4753</v>
      </c>
      <c r="G124" s="21" t="s">
        <v>4754</v>
      </c>
      <c r="H124" s="21" t="s">
        <v>4755</v>
      </c>
      <c r="I124" s="21" t="str">
        <f t="shared" si="1"/>
        <v>Not Missing</v>
      </c>
      <c r="L124" s="21" t="s">
        <v>4504</v>
      </c>
      <c r="M124" s="21">
        <v>2004.0</v>
      </c>
      <c r="N124" s="21" t="s">
        <v>4776</v>
      </c>
      <c r="O124" s="21">
        <v>21.0</v>
      </c>
      <c r="P124" s="21">
        <v>0.0</v>
      </c>
      <c r="Q124" s="21">
        <v>1621.88</v>
      </c>
      <c r="R124" s="21" t="s">
        <v>4767</v>
      </c>
      <c r="S124" s="21" t="s">
        <v>4767</v>
      </c>
      <c r="T124" s="21" t="s">
        <v>4769</v>
      </c>
      <c r="U124" s="30"/>
    </row>
    <row r="125">
      <c r="A125" s="21" t="s">
        <v>320</v>
      </c>
      <c r="B125" s="21">
        <v>41.46</v>
      </c>
      <c r="C125" s="21">
        <v>4.99</v>
      </c>
      <c r="D125" s="21" t="s">
        <v>4755</v>
      </c>
      <c r="E125" s="21" t="s">
        <v>4753</v>
      </c>
      <c r="F125" s="21" t="s">
        <v>4753</v>
      </c>
      <c r="G125" s="21">
        <v>2.0</v>
      </c>
      <c r="H125" s="21" t="s">
        <v>4755</v>
      </c>
      <c r="I125" s="21" t="str">
        <f t="shared" si="1"/>
        <v>Not Missing</v>
      </c>
      <c r="L125" s="21" t="s">
        <v>4502</v>
      </c>
      <c r="M125" s="21">
        <v>2004.0</v>
      </c>
      <c r="N125" s="21" t="s">
        <v>4766</v>
      </c>
      <c r="O125" s="21">
        <v>25.0</v>
      </c>
      <c r="P125" s="21">
        <v>0.0</v>
      </c>
      <c r="Q125" s="21">
        <v>1622.19</v>
      </c>
      <c r="R125" s="21" t="s">
        <v>4767</v>
      </c>
      <c r="S125" s="21" t="s">
        <v>4771</v>
      </c>
      <c r="T125" s="21" t="s">
        <v>4769</v>
      </c>
      <c r="U125" s="30"/>
    </row>
    <row r="126">
      <c r="A126" s="21" t="s">
        <v>322</v>
      </c>
      <c r="B126" s="21">
        <v>48.0</v>
      </c>
      <c r="C126" s="21">
        <v>10.54</v>
      </c>
      <c r="D126" s="21" t="s">
        <v>4753</v>
      </c>
      <c r="E126" s="21" t="s">
        <v>4753</v>
      </c>
      <c r="F126" s="21" t="s">
        <v>4753</v>
      </c>
      <c r="G126" s="21" t="s">
        <v>4754</v>
      </c>
      <c r="H126" s="21" t="s">
        <v>4755</v>
      </c>
      <c r="I126" s="21" t="str">
        <f t="shared" si="1"/>
        <v>Not Missing</v>
      </c>
      <c r="L126" s="21" t="s">
        <v>4500</v>
      </c>
      <c r="M126" s="21">
        <v>2003.0</v>
      </c>
      <c r="N126" s="21" t="s">
        <v>4773</v>
      </c>
      <c r="O126" s="21">
        <v>9.0</v>
      </c>
      <c r="P126" s="21">
        <v>0.0</v>
      </c>
      <c r="Q126" s="21">
        <v>1625.43</v>
      </c>
      <c r="R126" s="21" t="s">
        <v>4767</v>
      </c>
      <c r="S126" s="21" t="s">
        <v>4768</v>
      </c>
      <c r="T126" s="21" t="s">
        <v>4774</v>
      </c>
      <c r="U126" s="30"/>
    </row>
    <row r="127">
      <c r="A127" s="21" t="s">
        <v>324</v>
      </c>
      <c r="B127" s="21">
        <v>49.13</v>
      </c>
      <c r="C127" s="21">
        <v>4.54</v>
      </c>
      <c r="D127" s="21" t="s">
        <v>4753</v>
      </c>
      <c r="E127" s="21" t="s">
        <v>4753</v>
      </c>
      <c r="F127" s="21" t="s">
        <v>4753</v>
      </c>
      <c r="G127" s="21" t="s">
        <v>4754</v>
      </c>
      <c r="H127" s="21" t="s">
        <v>4755</v>
      </c>
      <c r="I127" s="21" t="str">
        <f t="shared" si="1"/>
        <v>Not Missing</v>
      </c>
      <c r="L127" s="21" t="s">
        <v>4498</v>
      </c>
      <c r="M127" s="21">
        <v>2003.0</v>
      </c>
      <c r="N127" s="21" t="s">
        <v>4775</v>
      </c>
      <c r="O127" s="21">
        <v>4.0</v>
      </c>
      <c r="P127" s="21">
        <v>0.0</v>
      </c>
      <c r="Q127" s="21">
        <v>1627.28</v>
      </c>
      <c r="R127" s="21" t="s">
        <v>4767</v>
      </c>
      <c r="S127" s="21" t="s">
        <v>4767</v>
      </c>
      <c r="T127" s="21" t="s">
        <v>4774</v>
      </c>
      <c r="U127" s="30"/>
    </row>
    <row r="128">
      <c r="A128" s="21" t="s">
        <v>326</v>
      </c>
      <c r="B128" s="21">
        <v>37.8</v>
      </c>
      <c r="C128" s="21">
        <v>6.29</v>
      </c>
      <c r="D128" s="21" t="s">
        <v>4753</v>
      </c>
      <c r="E128" s="21" t="s">
        <v>4753</v>
      </c>
      <c r="F128" s="21" t="s">
        <v>4753</v>
      </c>
      <c r="G128" s="21">
        <v>1.0</v>
      </c>
      <c r="H128" s="21" t="s">
        <v>4755</v>
      </c>
      <c r="I128" s="21" t="str">
        <f t="shared" si="1"/>
        <v>Not Missing</v>
      </c>
      <c r="L128" s="21" t="s">
        <v>4496</v>
      </c>
      <c r="M128" s="21">
        <v>2003.0</v>
      </c>
      <c r="N128" s="21" t="s">
        <v>4766</v>
      </c>
      <c r="O128" s="21">
        <v>17.0</v>
      </c>
      <c r="P128" s="21">
        <v>0.0</v>
      </c>
      <c r="Q128" s="21">
        <v>1628.47</v>
      </c>
      <c r="R128" s="21" t="s">
        <v>4767</v>
      </c>
      <c r="S128" s="21" t="s">
        <v>4771</v>
      </c>
      <c r="T128" s="21" t="s">
        <v>4774</v>
      </c>
      <c r="U128" s="30"/>
    </row>
    <row r="129">
      <c r="A129" s="21" t="s">
        <v>328</v>
      </c>
      <c r="B129" s="21">
        <v>38.3</v>
      </c>
      <c r="C129" s="21">
        <v>9.51</v>
      </c>
      <c r="D129" s="21" t="s">
        <v>4753</v>
      </c>
      <c r="E129" s="21" t="s">
        <v>4753</v>
      </c>
      <c r="F129" s="21" t="s">
        <v>4753</v>
      </c>
      <c r="G129" s="21" t="s">
        <v>4754</v>
      </c>
      <c r="H129" s="21" t="s">
        <v>4755</v>
      </c>
      <c r="I129" s="21" t="str">
        <f t="shared" si="1"/>
        <v>Not Missing</v>
      </c>
      <c r="L129" s="21" t="s">
        <v>4494</v>
      </c>
      <c r="M129" s="21">
        <v>2004.0</v>
      </c>
      <c r="N129" s="21" t="s">
        <v>4777</v>
      </c>
      <c r="O129" s="21">
        <v>4.0</v>
      </c>
      <c r="P129" s="21">
        <v>0.0</v>
      </c>
      <c r="Q129" s="21">
        <v>1629.83</v>
      </c>
      <c r="R129" s="21" t="s">
        <v>4767</v>
      </c>
      <c r="S129" s="21" t="s">
        <v>4767</v>
      </c>
      <c r="T129" s="21" t="s">
        <v>4769</v>
      </c>
      <c r="U129" s="30"/>
    </row>
    <row r="130">
      <c r="A130" s="21" t="s">
        <v>330</v>
      </c>
      <c r="B130" s="21">
        <v>32.775</v>
      </c>
      <c r="C130" s="21">
        <v>4.72</v>
      </c>
      <c r="D130" s="21" t="s">
        <v>4753</v>
      </c>
      <c r="E130" s="21" t="s">
        <v>4753</v>
      </c>
      <c r="F130" s="21" t="s">
        <v>4753</v>
      </c>
      <c r="G130" s="21" t="s">
        <v>4754</v>
      </c>
      <c r="H130" s="21" t="s">
        <v>4755</v>
      </c>
      <c r="I130" s="21" t="str">
        <f t="shared" si="1"/>
        <v>Not Missing</v>
      </c>
      <c r="L130" s="21" t="s">
        <v>4492</v>
      </c>
      <c r="M130" s="21">
        <v>2004.0</v>
      </c>
      <c r="N130" s="21" t="s">
        <v>4775</v>
      </c>
      <c r="O130" s="21">
        <v>5.0</v>
      </c>
      <c r="P130" s="21">
        <v>0.0</v>
      </c>
      <c r="Q130" s="21">
        <v>1631.67</v>
      </c>
      <c r="R130" s="21" t="s">
        <v>4767</v>
      </c>
      <c r="S130" s="21" t="s">
        <v>4768</v>
      </c>
      <c r="T130" s="21" t="s">
        <v>4769</v>
      </c>
      <c r="U130" s="30"/>
    </row>
    <row r="131">
      <c r="A131" s="21" t="s">
        <v>332</v>
      </c>
      <c r="B131" s="21">
        <v>34.2</v>
      </c>
      <c r="C131" s="21">
        <v>5.91</v>
      </c>
      <c r="D131" s="21" t="s">
        <v>4755</v>
      </c>
      <c r="E131" s="21" t="s">
        <v>4753</v>
      </c>
      <c r="F131" s="21" t="s">
        <v>4753</v>
      </c>
      <c r="G131" s="21" t="s">
        <v>4754</v>
      </c>
      <c r="H131" s="21" t="s">
        <v>4755</v>
      </c>
      <c r="I131" s="21" t="str">
        <f t="shared" si="1"/>
        <v>Not Missing</v>
      </c>
      <c r="L131" s="21" t="s">
        <v>4490</v>
      </c>
      <c r="M131" s="21">
        <v>2004.0</v>
      </c>
      <c r="N131" s="21" t="s">
        <v>4766</v>
      </c>
      <c r="O131" s="21">
        <v>9.0</v>
      </c>
      <c r="P131" s="21">
        <v>0.0</v>
      </c>
      <c r="Q131" s="21">
        <v>1631.82</v>
      </c>
      <c r="R131" s="21" t="s">
        <v>4767</v>
      </c>
      <c r="S131" s="21" t="s">
        <v>4771</v>
      </c>
      <c r="T131" s="21" t="s">
        <v>4769</v>
      </c>
      <c r="U131" s="30"/>
    </row>
    <row r="132">
      <c r="A132" s="21" t="s">
        <v>334</v>
      </c>
      <c r="B132" s="21">
        <v>30.2</v>
      </c>
      <c r="C132" s="21">
        <v>9.58</v>
      </c>
      <c r="D132" s="21" t="s">
        <v>4753</v>
      </c>
      <c r="E132" s="21" t="s">
        <v>4753</v>
      </c>
      <c r="F132" s="21" t="s">
        <v>4753</v>
      </c>
      <c r="G132" s="21" t="s">
        <v>4754</v>
      </c>
      <c r="H132" s="21" t="s">
        <v>4755</v>
      </c>
      <c r="I132" s="21" t="str">
        <f t="shared" si="1"/>
        <v>Not Missing</v>
      </c>
      <c r="L132" s="21" t="s">
        <v>4488</v>
      </c>
      <c r="M132" s="21">
        <v>2003.0</v>
      </c>
      <c r="N132" s="21" t="s">
        <v>4777</v>
      </c>
      <c r="O132" s="21">
        <v>3.0</v>
      </c>
      <c r="P132" s="21">
        <v>0.0</v>
      </c>
      <c r="Q132" s="21">
        <v>1632.04</v>
      </c>
      <c r="R132" s="21" t="s">
        <v>4767</v>
      </c>
      <c r="S132" s="21" t="s">
        <v>4767</v>
      </c>
      <c r="T132" s="21" t="s">
        <v>4774</v>
      </c>
      <c r="U132" s="30"/>
    </row>
    <row r="133">
      <c r="A133" s="21" t="s">
        <v>336</v>
      </c>
      <c r="B133" s="21">
        <v>48.32</v>
      </c>
      <c r="C133" s="21">
        <v>5.77</v>
      </c>
      <c r="D133" s="21" t="s">
        <v>4753</v>
      </c>
      <c r="E133" s="21" t="s">
        <v>4753</v>
      </c>
      <c r="F133" s="21" t="s">
        <v>4753</v>
      </c>
      <c r="G133" s="21" t="s">
        <v>4754</v>
      </c>
      <c r="H133" s="21" t="s">
        <v>4755</v>
      </c>
      <c r="I133" s="21" t="str">
        <f t="shared" si="1"/>
        <v>Not Missing</v>
      </c>
      <c r="L133" s="21" t="s">
        <v>4486</v>
      </c>
      <c r="M133" s="21">
        <v>2003.0</v>
      </c>
      <c r="N133" s="21" t="s">
        <v>4773</v>
      </c>
      <c r="O133" s="21">
        <v>16.0</v>
      </c>
      <c r="P133" s="21">
        <v>0.0</v>
      </c>
      <c r="Q133" s="21">
        <v>1632.56</v>
      </c>
      <c r="R133" s="21" t="s">
        <v>4767</v>
      </c>
      <c r="S133" s="21" t="s">
        <v>4767</v>
      </c>
      <c r="T133" s="21" t="s">
        <v>4774</v>
      </c>
      <c r="U133" s="30"/>
    </row>
    <row r="134">
      <c r="A134" s="21" t="s">
        <v>338</v>
      </c>
      <c r="B134" s="21">
        <v>44.86</v>
      </c>
      <c r="C134" s="21">
        <v>4.38</v>
      </c>
      <c r="D134" s="21" t="s">
        <v>4755</v>
      </c>
      <c r="E134" s="21" t="s">
        <v>4753</v>
      </c>
      <c r="F134" s="21" t="s">
        <v>4753</v>
      </c>
      <c r="G134" s="21" t="s">
        <v>4754</v>
      </c>
      <c r="H134" s="21" t="s">
        <v>4755</v>
      </c>
      <c r="I134" s="21" t="str">
        <f t="shared" si="1"/>
        <v>Not Missing</v>
      </c>
      <c r="L134" s="21" t="s">
        <v>4484</v>
      </c>
      <c r="M134" s="21">
        <v>2004.0</v>
      </c>
      <c r="N134" s="21" t="s">
        <v>4775</v>
      </c>
      <c r="O134" s="21">
        <v>13.0</v>
      </c>
      <c r="P134" s="21">
        <v>0.0</v>
      </c>
      <c r="Q134" s="21">
        <v>1633.04</v>
      </c>
      <c r="R134" s="21" t="s">
        <v>4767</v>
      </c>
      <c r="S134" s="21" t="s">
        <v>4767</v>
      </c>
      <c r="T134" s="21" t="s">
        <v>4769</v>
      </c>
      <c r="U134" s="30"/>
    </row>
    <row r="135">
      <c r="A135" s="21" t="s">
        <v>340</v>
      </c>
      <c r="B135" s="21">
        <v>52.15</v>
      </c>
      <c r="C135" s="21">
        <v>5.65</v>
      </c>
      <c r="D135" s="21" t="s">
        <v>4753</v>
      </c>
      <c r="E135" s="21" t="s">
        <v>4753</v>
      </c>
      <c r="F135" s="21" t="s">
        <v>4753</v>
      </c>
      <c r="G135" s="21">
        <v>1.0</v>
      </c>
      <c r="H135" s="21" t="s">
        <v>4755</v>
      </c>
      <c r="I135" s="21" t="str">
        <f t="shared" si="1"/>
        <v>Not Missing</v>
      </c>
      <c r="L135" s="21" t="s">
        <v>4482</v>
      </c>
      <c r="M135" s="21">
        <v>2004.0</v>
      </c>
      <c r="N135" s="21" t="s">
        <v>4776</v>
      </c>
      <c r="O135" s="21">
        <v>8.0</v>
      </c>
      <c r="P135" s="21">
        <v>0.0</v>
      </c>
      <c r="Q135" s="21">
        <v>1633.96</v>
      </c>
      <c r="R135" s="21" t="s">
        <v>4767</v>
      </c>
      <c r="S135" s="21" t="s">
        <v>4771</v>
      </c>
      <c r="T135" s="21" t="s">
        <v>4769</v>
      </c>
      <c r="U135" s="30"/>
    </row>
    <row r="136">
      <c r="A136" s="21" t="s">
        <v>342</v>
      </c>
      <c r="B136" s="21">
        <v>41.12</v>
      </c>
      <c r="C136" s="21">
        <v>7.54</v>
      </c>
      <c r="D136" s="21" t="s">
        <v>4755</v>
      </c>
      <c r="E136" s="21" t="s">
        <v>4753</v>
      </c>
      <c r="F136" s="21" t="s">
        <v>4753</v>
      </c>
      <c r="G136" s="21" t="s">
        <v>4754</v>
      </c>
      <c r="H136" s="21" t="s">
        <v>4755</v>
      </c>
      <c r="I136" s="21" t="str">
        <f t="shared" si="1"/>
        <v>Not Missing</v>
      </c>
      <c r="L136" s="21" t="s">
        <v>4480</v>
      </c>
      <c r="M136" s="21">
        <v>2004.0</v>
      </c>
      <c r="N136" s="21" t="s">
        <v>4772</v>
      </c>
      <c r="O136" s="21">
        <v>13.0</v>
      </c>
      <c r="P136" s="21">
        <v>0.0</v>
      </c>
      <c r="Q136" s="21">
        <v>1634.57</v>
      </c>
      <c r="R136" s="21" t="s">
        <v>4767</v>
      </c>
      <c r="S136" s="21" t="s">
        <v>4767</v>
      </c>
      <c r="T136" s="21" t="s">
        <v>4769</v>
      </c>
      <c r="U136" s="30"/>
    </row>
    <row r="137">
      <c r="A137" s="21" t="s">
        <v>344</v>
      </c>
      <c r="B137" s="21">
        <v>38.39</v>
      </c>
      <c r="C137" s="21">
        <v>5.11</v>
      </c>
      <c r="D137" s="21" t="s">
        <v>4755</v>
      </c>
      <c r="E137" s="21" t="s">
        <v>4753</v>
      </c>
      <c r="F137" s="21" t="s">
        <v>4753</v>
      </c>
      <c r="G137" s="21">
        <v>1.0</v>
      </c>
      <c r="H137" s="21" t="s">
        <v>4755</v>
      </c>
      <c r="I137" s="21" t="str">
        <f t="shared" si="1"/>
        <v>Not Missing</v>
      </c>
      <c r="L137" s="21" t="s">
        <v>4478</v>
      </c>
      <c r="M137" s="21">
        <v>2003.0</v>
      </c>
      <c r="N137" s="21" t="s">
        <v>4775</v>
      </c>
      <c r="O137" s="21">
        <v>30.0</v>
      </c>
      <c r="P137" s="21">
        <v>0.0</v>
      </c>
      <c r="Q137" s="21">
        <v>1635.73</v>
      </c>
      <c r="R137" s="21" t="s">
        <v>4767</v>
      </c>
      <c r="S137" s="21" t="s">
        <v>4768</v>
      </c>
      <c r="T137" s="21" t="s">
        <v>4774</v>
      </c>
      <c r="U137" s="30"/>
    </row>
    <row r="138">
      <c r="A138" s="21" t="s">
        <v>346</v>
      </c>
      <c r="B138" s="21">
        <v>46.85</v>
      </c>
      <c r="C138" s="21">
        <v>4.25</v>
      </c>
      <c r="D138" s="21" t="s">
        <v>4753</v>
      </c>
      <c r="E138" s="21" t="s">
        <v>4753</v>
      </c>
      <c r="F138" s="21" t="s">
        <v>4756</v>
      </c>
      <c r="G138" s="21">
        <v>1.0</v>
      </c>
      <c r="H138" s="21" t="s">
        <v>4755</v>
      </c>
      <c r="I138" s="21" t="str">
        <f t="shared" si="1"/>
        <v>Not Missing</v>
      </c>
      <c r="L138" s="21" t="s">
        <v>4476</v>
      </c>
      <c r="M138" s="21">
        <v>2003.0</v>
      </c>
      <c r="N138" s="21" t="s">
        <v>4773</v>
      </c>
      <c r="O138" s="21">
        <v>16.0</v>
      </c>
      <c r="P138" s="21">
        <v>0.0</v>
      </c>
      <c r="Q138" s="21">
        <v>1639.56</v>
      </c>
      <c r="R138" s="21" t="s">
        <v>4767</v>
      </c>
      <c r="S138" s="21" t="s">
        <v>4767</v>
      </c>
      <c r="T138" s="21" t="s">
        <v>4774</v>
      </c>
      <c r="U138" s="30"/>
    </row>
    <row r="139">
      <c r="A139" s="21" t="s">
        <v>348</v>
      </c>
      <c r="B139" s="21">
        <v>42.24</v>
      </c>
      <c r="C139" s="21">
        <v>5.55</v>
      </c>
      <c r="D139" s="21" t="s">
        <v>4753</v>
      </c>
      <c r="E139" s="21" t="s">
        <v>4755</v>
      </c>
      <c r="F139" s="21" t="s">
        <v>4753</v>
      </c>
      <c r="G139" s="21">
        <v>1.0</v>
      </c>
      <c r="H139" s="21" t="s">
        <v>4755</v>
      </c>
      <c r="I139" s="21" t="str">
        <f t="shared" si="1"/>
        <v>Not Missing</v>
      </c>
      <c r="L139" s="21" t="s">
        <v>4474</v>
      </c>
      <c r="M139" s="21">
        <v>2003.0</v>
      </c>
      <c r="N139" s="21" t="s">
        <v>4776</v>
      </c>
      <c r="O139" s="21">
        <v>21.0</v>
      </c>
      <c r="P139" s="21">
        <v>0.0</v>
      </c>
      <c r="Q139" s="21">
        <v>1639.56</v>
      </c>
      <c r="R139" s="21" t="s">
        <v>4767</v>
      </c>
      <c r="S139" s="21" t="s">
        <v>4767</v>
      </c>
      <c r="T139" s="21" t="s">
        <v>4774</v>
      </c>
      <c r="U139" s="30"/>
    </row>
    <row r="140">
      <c r="A140" s="21" t="s">
        <v>350</v>
      </c>
      <c r="B140" s="21">
        <v>34.39</v>
      </c>
      <c r="C140" s="21">
        <v>5.78</v>
      </c>
      <c r="D140" s="21" t="s">
        <v>4753</v>
      </c>
      <c r="E140" s="21" t="s">
        <v>4753</v>
      </c>
      <c r="F140" s="21" t="s">
        <v>4753</v>
      </c>
      <c r="G140" s="21" t="s">
        <v>4754</v>
      </c>
      <c r="H140" s="21" t="s">
        <v>4755</v>
      </c>
      <c r="I140" s="21" t="str">
        <f t="shared" si="1"/>
        <v>Not Missing</v>
      </c>
      <c r="L140" s="21" t="s">
        <v>4472</v>
      </c>
      <c r="M140" s="21">
        <v>2003.0</v>
      </c>
      <c r="N140" s="21" t="s">
        <v>4775</v>
      </c>
      <c r="O140" s="21">
        <v>30.0</v>
      </c>
      <c r="P140" s="21">
        <v>0.0</v>
      </c>
      <c r="Q140" s="21">
        <v>1646.43</v>
      </c>
      <c r="R140" s="21" t="s">
        <v>4767</v>
      </c>
      <c r="S140" s="21" t="s">
        <v>4771</v>
      </c>
      <c r="T140" s="21" t="s">
        <v>4774</v>
      </c>
      <c r="U140" s="30"/>
    </row>
    <row r="141">
      <c r="A141" s="21" t="s">
        <v>352</v>
      </c>
      <c r="B141" s="21">
        <v>42.89</v>
      </c>
      <c r="C141" s="21">
        <v>5.28</v>
      </c>
      <c r="D141" s="21" t="s">
        <v>4755</v>
      </c>
      <c r="E141" s="21" t="s">
        <v>4753</v>
      </c>
      <c r="F141" s="21" t="s">
        <v>4753</v>
      </c>
      <c r="G141" s="21" t="s">
        <v>4754</v>
      </c>
      <c r="H141" s="21" t="s">
        <v>4755</v>
      </c>
      <c r="I141" s="21" t="str">
        <f t="shared" si="1"/>
        <v>Not Missing</v>
      </c>
      <c r="L141" s="21" t="s">
        <v>4470</v>
      </c>
      <c r="M141" s="21">
        <v>2000.0</v>
      </c>
      <c r="N141" s="21" t="s">
        <v>4777</v>
      </c>
      <c r="O141" s="21">
        <v>23.0</v>
      </c>
      <c r="P141" s="21">
        <v>0.0</v>
      </c>
      <c r="Q141" s="21">
        <v>1665.0</v>
      </c>
      <c r="R141" s="21" t="s">
        <v>4767</v>
      </c>
      <c r="S141" s="21" t="s">
        <v>4767</v>
      </c>
      <c r="T141" s="21" t="s">
        <v>4769</v>
      </c>
      <c r="U141" s="30"/>
    </row>
    <row r="142">
      <c r="A142" s="21" t="s">
        <v>354</v>
      </c>
      <c r="B142" s="21">
        <v>36.3</v>
      </c>
      <c r="C142" s="21">
        <v>5.39</v>
      </c>
      <c r="D142" s="21" t="s">
        <v>4753</v>
      </c>
      <c r="E142" s="21" t="s">
        <v>4753</v>
      </c>
      <c r="F142" s="21" t="s">
        <v>4753</v>
      </c>
      <c r="G142" s="21" t="s">
        <v>4754</v>
      </c>
      <c r="H142" s="21" t="s">
        <v>4755</v>
      </c>
      <c r="I142" s="21" t="str">
        <f t="shared" si="1"/>
        <v>Not Missing</v>
      </c>
      <c r="L142" s="21" t="s">
        <v>4468</v>
      </c>
      <c r="M142" s="21">
        <v>2000.0</v>
      </c>
      <c r="N142" s="21" t="s">
        <v>4772</v>
      </c>
      <c r="O142" s="21">
        <v>10.0</v>
      </c>
      <c r="P142" s="21">
        <v>0.0</v>
      </c>
      <c r="Q142" s="21">
        <v>1674.63</v>
      </c>
      <c r="R142" s="21" t="s">
        <v>4767</v>
      </c>
      <c r="S142" s="21" t="s">
        <v>4767</v>
      </c>
      <c r="T142" s="21" t="s">
        <v>4769</v>
      </c>
      <c r="U142" s="30"/>
    </row>
    <row r="143">
      <c r="A143" s="21" t="s">
        <v>356</v>
      </c>
      <c r="B143" s="21">
        <v>35.2</v>
      </c>
      <c r="C143" s="21">
        <v>8.01</v>
      </c>
      <c r="D143" s="21" t="s">
        <v>4755</v>
      </c>
      <c r="E143" s="21" t="s">
        <v>4753</v>
      </c>
      <c r="F143" s="21" t="s">
        <v>4753</v>
      </c>
      <c r="G143" s="21">
        <v>1.0</v>
      </c>
      <c r="H143" s="21" t="s">
        <v>4755</v>
      </c>
      <c r="I143" s="21" t="str">
        <f t="shared" si="1"/>
        <v>Not Missing</v>
      </c>
      <c r="L143" s="21" t="s">
        <v>4466</v>
      </c>
      <c r="M143" s="21">
        <v>2000.0</v>
      </c>
      <c r="N143" s="21" t="s">
        <v>4777</v>
      </c>
      <c r="O143" s="21">
        <v>21.0</v>
      </c>
      <c r="P143" s="21">
        <v>0.0</v>
      </c>
      <c r="Q143" s="21">
        <v>1682.6</v>
      </c>
      <c r="R143" s="21" t="s">
        <v>4767</v>
      </c>
      <c r="S143" s="21" t="s">
        <v>4767</v>
      </c>
      <c r="T143" s="21" t="s">
        <v>4778</v>
      </c>
      <c r="U143" s="30"/>
    </row>
    <row r="144">
      <c r="A144" s="21" t="s">
        <v>358</v>
      </c>
      <c r="B144" s="21">
        <v>53.62</v>
      </c>
      <c r="C144" s="21">
        <v>5.21</v>
      </c>
      <c r="D144" s="21" t="s">
        <v>4753</v>
      </c>
      <c r="E144" s="21" t="s">
        <v>4753</v>
      </c>
      <c r="F144" s="21" t="s">
        <v>4753</v>
      </c>
      <c r="G144" s="21" t="s">
        <v>4754</v>
      </c>
      <c r="H144" s="21" t="s">
        <v>4755</v>
      </c>
      <c r="I144" s="21" t="str">
        <f t="shared" si="1"/>
        <v>Not Missing</v>
      </c>
      <c r="L144" s="21" t="s">
        <v>4464</v>
      </c>
      <c r="M144" s="21">
        <v>2004.0</v>
      </c>
      <c r="N144" s="21" t="s">
        <v>4770</v>
      </c>
      <c r="O144" s="21">
        <v>17.0</v>
      </c>
      <c r="P144" s="21">
        <v>0.0</v>
      </c>
      <c r="Q144" s="21">
        <v>1694.8</v>
      </c>
      <c r="R144" s="21" t="s">
        <v>4767</v>
      </c>
      <c r="S144" s="21" t="s">
        <v>4767</v>
      </c>
      <c r="T144" s="21" t="s">
        <v>4779</v>
      </c>
      <c r="U144" s="30"/>
    </row>
    <row r="145">
      <c r="A145" s="21" t="s">
        <v>360</v>
      </c>
      <c r="B145" s="21">
        <v>36.67</v>
      </c>
      <c r="C145" s="21">
        <v>6.27</v>
      </c>
      <c r="D145" s="21" t="s">
        <v>4753</v>
      </c>
      <c r="E145" s="21" t="s">
        <v>4753</v>
      </c>
      <c r="F145" s="21" t="s">
        <v>4753</v>
      </c>
      <c r="G145" s="21" t="s">
        <v>4754</v>
      </c>
      <c r="H145" s="21" t="s">
        <v>4755</v>
      </c>
      <c r="I145" s="21" t="str">
        <f t="shared" si="1"/>
        <v>Not Missing</v>
      </c>
      <c r="L145" s="21" t="s">
        <v>4462</v>
      </c>
      <c r="M145" s="21">
        <v>2004.0</v>
      </c>
      <c r="N145" s="21" t="s">
        <v>4775</v>
      </c>
      <c r="O145" s="21">
        <v>10.0</v>
      </c>
      <c r="P145" s="21">
        <v>0.0</v>
      </c>
      <c r="Q145" s="21">
        <v>1702.46</v>
      </c>
      <c r="R145" s="21" t="s">
        <v>4767</v>
      </c>
      <c r="S145" s="21" t="s">
        <v>4768</v>
      </c>
      <c r="T145" s="21" t="s">
        <v>4780</v>
      </c>
      <c r="U145" s="30"/>
    </row>
    <row r="146">
      <c r="A146" s="21" t="s">
        <v>362</v>
      </c>
      <c r="B146" s="21">
        <v>33.4</v>
      </c>
      <c r="C146" s="21">
        <v>10.73</v>
      </c>
      <c r="D146" s="21" t="s">
        <v>4755</v>
      </c>
      <c r="E146" s="21" t="s">
        <v>4753</v>
      </c>
      <c r="F146" s="21" t="s">
        <v>4753</v>
      </c>
      <c r="G146" s="21">
        <v>1.0</v>
      </c>
      <c r="H146" s="21" t="s">
        <v>4755</v>
      </c>
      <c r="I146" s="21" t="str">
        <f t="shared" si="1"/>
        <v>Not Missing</v>
      </c>
      <c r="L146" s="21" t="s">
        <v>4460</v>
      </c>
      <c r="M146" s="21">
        <v>2004.0</v>
      </c>
      <c r="N146" s="21" t="s">
        <v>4770</v>
      </c>
      <c r="O146" s="21">
        <v>7.0</v>
      </c>
      <c r="P146" s="21">
        <v>0.0</v>
      </c>
      <c r="Q146" s="21">
        <v>1704.57</v>
      </c>
      <c r="R146" s="21" t="s">
        <v>4767</v>
      </c>
      <c r="S146" s="21" t="s">
        <v>4771</v>
      </c>
      <c r="T146" s="21" t="s">
        <v>4781</v>
      </c>
      <c r="U146" s="30"/>
    </row>
    <row r="147">
      <c r="A147" s="21" t="s">
        <v>364</v>
      </c>
      <c r="B147" s="21">
        <v>42.71</v>
      </c>
      <c r="C147" s="21">
        <v>10.52</v>
      </c>
      <c r="D147" s="21" t="s">
        <v>4753</v>
      </c>
      <c r="E147" s="21" t="s">
        <v>4753</v>
      </c>
      <c r="F147" s="21" t="s">
        <v>4753</v>
      </c>
      <c r="G147" s="21" t="s">
        <v>4754</v>
      </c>
      <c r="H147" s="21" t="s">
        <v>4755</v>
      </c>
      <c r="I147" s="21" t="str">
        <f t="shared" si="1"/>
        <v>Not Missing</v>
      </c>
      <c r="L147" s="21" t="s">
        <v>4458</v>
      </c>
      <c r="M147" s="21">
        <v>2004.0</v>
      </c>
      <c r="N147" s="21" t="s">
        <v>4775</v>
      </c>
      <c r="O147" s="21">
        <v>14.0</v>
      </c>
      <c r="P147" s="21">
        <v>0.0</v>
      </c>
      <c r="Q147" s="21">
        <v>1704.7</v>
      </c>
      <c r="R147" s="21" t="s">
        <v>4767</v>
      </c>
      <c r="S147" s="21" t="s">
        <v>4768</v>
      </c>
      <c r="T147" s="21" t="s">
        <v>4782</v>
      </c>
      <c r="U147" s="30"/>
    </row>
    <row r="148">
      <c r="A148" s="21" t="s">
        <v>366</v>
      </c>
      <c r="B148" s="21">
        <v>41.52</v>
      </c>
      <c r="C148" s="21">
        <v>11.82</v>
      </c>
      <c r="D148" s="21" t="s">
        <v>4755</v>
      </c>
      <c r="E148" s="21" t="s">
        <v>4753</v>
      </c>
      <c r="F148" s="21" t="s">
        <v>4753</v>
      </c>
      <c r="G148" s="21">
        <v>2.0</v>
      </c>
      <c r="H148" s="21" t="s">
        <v>4755</v>
      </c>
      <c r="I148" s="21" t="str">
        <f t="shared" si="1"/>
        <v>Not Missing</v>
      </c>
      <c r="L148" s="21" t="s">
        <v>4456</v>
      </c>
      <c r="M148" s="21">
        <v>2004.0</v>
      </c>
      <c r="N148" s="21" t="s">
        <v>4775</v>
      </c>
      <c r="O148" s="21">
        <v>6.0</v>
      </c>
      <c r="P148" s="21">
        <v>0.0</v>
      </c>
      <c r="Q148" s="21">
        <v>1705.62</v>
      </c>
      <c r="R148" s="21" t="s">
        <v>4767</v>
      </c>
      <c r="S148" s="21" t="s">
        <v>4767</v>
      </c>
      <c r="T148" s="21" t="s">
        <v>4779</v>
      </c>
      <c r="U148" s="30"/>
    </row>
    <row r="149">
      <c r="A149" s="21" t="s">
        <v>368</v>
      </c>
      <c r="B149" s="21">
        <v>39.4</v>
      </c>
      <c r="C149" s="21">
        <v>6.76</v>
      </c>
      <c r="D149" s="21" t="s">
        <v>4753</v>
      </c>
      <c r="E149" s="21" t="s">
        <v>4753</v>
      </c>
      <c r="F149" s="21" t="s">
        <v>4753</v>
      </c>
      <c r="G149" s="21" t="s">
        <v>4754</v>
      </c>
      <c r="H149" s="21" t="s">
        <v>4755</v>
      </c>
      <c r="I149" s="21" t="str">
        <f t="shared" si="1"/>
        <v>Not Missing</v>
      </c>
      <c r="L149" s="21" t="s">
        <v>4454</v>
      </c>
      <c r="M149" s="21">
        <v>2004.0</v>
      </c>
      <c r="N149" s="21" t="s">
        <v>4777</v>
      </c>
      <c r="O149" s="21">
        <v>17.0</v>
      </c>
      <c r="P149" s="21">
        <v>0.0</v>
      </c>
      <c r="Q149" s="21">
        <v>1708.0</v>
      </c>
      <c r="R149" s="21" t="s">
        <v>4768</v>
      </c>
      <c r="S149" s="21" t="s">
        <v>4767</v>
      </c>
      <c r="T149" s="21" t="s">
        <v>4781</v>
      </c>
      <c r="U149" s="30"/>
    </row>
    <row r="150">
      <c r="A150" s="21" t="s">
        <v>370</v>
      </c>
      <c r="B150" s="21">
        <v>46.45</v>
      </c>
      <c r="C150" s="21">
        <v>5.62</v>
      </c>
      <c r="D150" s="21" t="s">
        <v>4753</v>
      </c>
      <c r="E150" s="21" t="s">
        <v>4753</v>
      </c>
      <c r="F150" s="21" t="s">
        <v>4753</v>
      </c>
      <c r="G150" s="21" t="s">
        <v>4754</v>
      </c>
      <c r="H150" s="21" t="s">
        <v>4755</v>
      </c>
      <c r="I150" s="21" t="str">
        <f t="shared" si="1"/>
        <v>Not Missing</v>
      </c>
      <c r="L150" s="21" t="s">
        <v>4452</v>
      </c>
      <c r="M150" s="21">
        <v>2004.0</v>
      </c>
      <c r="N150" s="21" t="s">
        <v>4775</v>
      </c>
      <c r="O150" s="21">
        <v>12.0</v>
      </c>
      <c r="P150" s="21">
        <v>0.0</v>
      </c>
      <c r="Q150" s="21">
        <v>1708.93</v>
      </c>
      <c r="R150" s="21" t="s">
        <v>4768</v>
      </c>
      <c r="S150" s="21" t="s">
        <v>4771</v>
      </c>
      <c r="T150" s="21" t="s">
        <v>4780</v>
      </c>
      <c r="U150" s="30"/>
    </row>
    <row r="151">
      <c r="A151" s="21" t="s">
        <v>372</v>
      </c>
      <c r="B151" s="21">
        <v>35.75</v>
      </c>
      <c r="C151" s="21">
        <v>4.19</v>
      </c>
      <c r="D151" s="21" t="s">
        <v>4753</v>
      </c>
      <c r="E151" s="21" t="s">
        <v>4753</v>
      </c>
      <c r="F151" s="21" t="s">
        <v>4753</v>
      </c>
      <c r="G151" s="21" t="s">
        <v>4754</v>
      </c>
      <c r="H151" s="21" t="s">
        <v>4755</v>
      </c>
      <c r="I151" s="21" t="str">
        <f t="shared" si="1"/>
        <v>Not Missing</v>
      </c>
      <c r="L151" s="21" t="s">
        <v>4450</v>
      </c>
      <c r="M151" s="21">
        <v>2004.0</v>
      </c>
      <c r="N151" s="21" t="s">
        <v>4773</v>
      </c>
      <c r="O151" s="21">
        <v>19.0</v>
      </c>
      <c r="P151" s="21">
        <v>1.0</v>
      </c>
      <c r="Q151" s="21">
        <v>1711.03</v>
      </c>
      <c r="R151" s="21" t="s">
        <v>4768</v>
      </c>
      <c r="S151" s="21" t="s">
        <v>4768</v>
      </c>
      <c r="T151" s="21" t="s">
        <v>4769</v>
      </c>
      <c r="U151" s="30"/>
    </row>
    <row r="152">
      <c r="A152" s="21" t="s">
        <v>374</v>
      </c>
      <c r="B152" s="21">
        <v>26.07</v>
      </c>
      <c r="C152" s="21">
        <v>5.32</v>
      </c>
      <c r="D152" s="21" t="s">
        <v>4753</v>
      </c>
      <c r="E152" s="21" t="s">
        <v>4753</v>
      </c>
      <c r="F152" s="21" t="s">
        <v>4753</v>
      </c>
      <c r="G152" s="21" t="s">
        <v>4754</v>
      </c>
      <c r="H152" s="21" t="s">
        <v>4755</v>
      </c>
      <c r="I152" s="21" t="str">
        <f t="shared" si="1"/>
        <v>Not Missing</v>
      </c>
      <c r="L152" s="21" t="s">
        <v>4448</v>
      </c>
      <c r="M152" s="21">
        <v>2004.0</v>
      </c>
      <c r="N152" s="21" t="s">
        <v>4773</v>
      </c>
      <c r="O152" s="21">
        <v>21.0</v>
      </c>
      <c r="P152" s="21">
        <v>0.0</v>
      </c>
      <c r="Q152" s="21">
        <v>1712.23</v>
      </c>
      <c r="R152" s="21" t="s">
        <v>4768</v>
      </c>
      <c r="S152" s="21" t="s">
        <v>4771</v>
      </c>
      <c r="T152" s="21" t="s">
        <v>4781</v>
      </c>
      <c r="U152" s="30"/>
    </row>
    <row r="153">
      <c r="A153" s="21" t="s">
        <v>376</v>
      </c>
      <c r="B153" s="21">
        <v>36.54</v>
      </c>
      <c r="C153" s="21">
        <v>4.46</v>
      </c>
      <c r="D153" s="21" t="s">
        <v>4755</v>
      </c>
      <c r="E153" s="21" t="s">
        <v>4753</v>
      </c>
      <c r="F153" s="21" t="s">
        <v>4753</v>
      </c>
      <c r="G153" s="21">
        <v>1.0</v>
      </c>
      <c r="H153" s="21" t="s">
        <v>4755</v>
      </c>
      <c r="I153" s="21" t="str">
        <f t="shared" si="1"/>
        <v>Not Missing</v>
      </c>
      <c r="L153" s="21" t="s">
        <v>4446</v>
      </c>
      <c r="M153" s="21">
        <v>2004.0</v>
      </c>
      <c r="N153" s="21" t="s">
        <v>4772</v>
      </c>
      <c r="O153" s="21">
        <v>10.0</v>
      </c>
      <c r="P153" s="21">
        <v>1.0</v>
      </c>
      <c r="Q153" s="21">
        <v>1719.44</v>
      </c>
      <c r="R153" s="21" t="s">
        <v>4768</v>
      </c>
      <c r="S153" s="21" t="s">
        <v>4768</v>
      </c>
      <c r="T153" s="21" t="s">
        <v>4769</v>
      </c>
      <c r="U153" s="30"/>
    </row>
    <row r="154">
      <c r="A154" s="21" t="s">
        <v>378</v>
      </c>
      <c r="B154" s="21">
        <v>51.64</v>
      </c>
      <c r="C154" s="21">
        <v>5.65</v>
      </c>
      <c r="D154" s="21" t="s">
        <v>4753</v>
      </c>
      <c r="E154" s="21" t="s">
        <v>4753</v>
      </c>
      <c r="F154" s="21" t="s">
        <v>4753</v>
      </c>
      <c r="G154" s="21" t="s">
        <v>4754</v>
      </c>
      <c r="H154" s="21" t="s">
        <v>4755</v>
      </c>
      <c r="I154" s="21" t="str">
        <f t="shared" si="1"/>
        <v>Not Missing</v>
      </c>
      <c r="L154" s="21" t="s">
        <v>4444</v>
      </c>
      <c r="M154" s="21">
        <v>2004.0</v>
      </c>
      <c r="N154" s="21" t="s">
        <v>4773</v>
      </c>
      <c r="O154" s="21">
        <v>11.0</v>
      </c>
      <c r="P154" s="21">
        <v>1.0</v>
      </c>
      <c r="Q154" s="21">
        <v>1720.35</v>
      </c>
      <c r="R154" s="21" t="s">
        <v>4768</v>
      </c>
      <c r="S154" s="21" t="s">
        <v>4768</v>
      </c>
      <c r="T154" s="21" t="s">
        <v>4769</v>
      </c>
      <c r="U154" s="30"/>
    </row>
    <row r="155">
      <c r="A155" s="21" t="s">
        <v>380</v>
      </c>
      <c r="B155" s="21">
        <v>42.83</v>
      </c>
      <c r="C155" s="21">
        <v>6.04</v>
      </c>
      <c r="D155" s="21" t="s">
        <v>4753</v>
      </c>
      <c r="E155" s="21" t="s">
        <v>4753</v>
      </c>
      <c r="F155" s="21" t="s">
        <v>4753</v>
      </c>
      <c r="G155" s="21">
        <v>2.0</v>
      </c>
      <c r="H155" s="21" t="s">
        <v>4755</v>
      </c>
      <c r="I155" s="21" t="str">
        <f t="shared" si="1"/>
        <v>Not Missing</v>
      </c>
      <c r="L155" s="21" t="s">
        <v>4442</v>
      </c>
      <c r="M155" s="21">
        <v>2004.0</v>
      </c>
      <c r="N155" s="21" t="s">
        <v>4777</v>
      </c>
      <c r="O155" s="21">
        <v>21.0</v>
      </c>
      <c r="P155" s="21">
        <v>1.0</v>
      </c>
      <c r="Q155" s="21">
        <v>1725.55</v>
      </c>
      <c r="R155" s="21" t="s">
        <v>4768</v>
      </c>
      <c r="S155" s="21" t="s">
        <v>4767</v>
      </c>
      <c r="T155" s="21" t="s">
        <v>4769</v>
      </c>
      <c r="U155" s="30"/>
    </row>
    <row r="156">
      <c r="A156" s="21" t="s">
        <v>382</v>
      </c>
      <c r="B156" s="21">
        <v>40.15</v>
      </c>
      <c r="C156" s="21">
        <v>5.76</v>
      </c>
      <c r="D156" s="21" t="s">
        <v>4753</v>
      </c>
      <c r="E156" s="21" t="s">
        <v>4753</v>
      </c>
      <c r="F156" s="21" t="s">
        <v>4753</v>
      </c>
      <c r="G156" s="21">
        <v>1.0</v>
      </c>
      <c r="H156" s="21" t="s">
        <v>4755</v>
      </c>
      <c r="I156" s="21" t="str">
        <f t="shared" si="1"/>
        <v>Not Missing</v>
      </c>
      <c r="L156" s="21" t="s">
        <v>4440</v>
      </c>
      <c r="M156" s="21">
        <v>2004.0</v>
      </c>
      <c r="N156" s="21" t="s">
        <v>4773</v>
      </c>
      <c r="O156" s="21">
        <v>9.0</v>
      </c>
      <c r="P156" s="21">
        <v>1.0</v>
      </c>
      <c r="Q156" s="21">
        <v>1727.54</v>
      </c>
      <c r="R156" s="21" t="s">
        <v>4768</v>
      </c>
      <c r="S156" s="21" t="s">
        <v>4771</v>
      </c>
      <c r="T156" s="21" t="s">
        <v>4769</v>
      </c>
      <c r="U156" s="30"/>
    </row>
    <row r="157">
      <c r="A157" s="21" t="s">
        <v>384</v>
      </c>
      <c r="B157" s="21">
        <v>27.8</v>
      </c>
      <c r="C157" s="21">
        <v>4.36</v>
      </c>
      <c r="D157" s="21" t="s">
        <v>4753</v>
      </c>
      <c r="E157" s="21" t="s">
        <v>4753</v>
      </c>
      <c r="F157" s="21" t="s">
        <v>4756</v>
      </c>
      <c r="G157" s="21">
        <v>1.0</v>
      </c>
      <c r="H157" s="21" t="s">
        <v>4755</v>
      </c>
      <c r="I157" s="21" t="str">
        <f t="shared" si="1"/>
        <v>Not Missing</v>
      </c>
      <c r="L157" s="21" t="s">
        <v>4438</v>
      </c>
      <c r="M157" s="21">
        <v>2003.0</v>
      </c>
      <c r="N157" s="21" t="s">
        <v>4770</v>
      </c>
      <c r="O157" s="21">
        <v>21.0</v>
      </c>
      <c r="P157" s="21">
        <v>0.0</v>
      </c>
      <c r="Q157" s="21">
        <v>1727.79</v>
      </c>
      <c r="R157" s="21" t="s">
        <v>4768</v>
      </c>
      <c r="S157" s="21" t="s">
        <v>4768</v>
      </c>
      <c r="T157" s="21" t="s">
        <v>4778</v>
      </c>
      <c r="U157" s="30"/>
    </row>
    <row r="158">
      <c r="A158" s="21" t="s">
        <v>386</v>
      </c>
      <c r="B158" s="21">
        <v>45.81</v>
      </c>
      <c r="C158" s="21">
        <v>4.76</v>
      </c>
      <c r="D158" s="21" t="s">
        <v>4755</v>
      </c>
      <c r="E158" s="21" t="s">
        <v>4753</v>
      </c>
      <c r="F158" s="21" t="s">
        <v>4756</v>
      </c>
      <c r="G158" s="21">
        <v>1.0</v>
      </c>
      <c r="H158" s="21" t="s">
        <v>4755</v>
      </c>
      <c r="I158" s="21" t="str">
        <f t="shared" si="1"/>
        <v>Not Missing</v>
      </c>
      <c r="L158" s="21" t="s">
        <v>4436</v>
      </c>
      <c r="M158" s="21">
        <v>2003.0</v>
      </c>
      <c r="N158" s="21" t="s">
        <v>4773</v>
      </c>
      <c r="O158" s="21">
        <v>1.0</v>
      </c>
      <c r="P158" s="21">
        <v>0.0</v>
      </c>
      <c r="Q158" s="21">
        <v>1728.9</v>
      </c>
      <c r="R158" s="21" t="s">
        <v>4768</v>
      </c>
      <c r="S158" s="21" t="s">
        <v>4767</v>
      </c>
      <c r="T158" s="21" t="s">
        <v>4778</v>
      </c>
      <c r="U158" s="30"/>
    </row>
    <row r="159">
      <c r="A159" s="21" t="s">
        <v>388</v>
      </c>
      <c r="B159" s="21">
        <v>34.43</v>
      </c>
      <c r="C159" s="21">
        <v>10.82</v>
      </c>
      <c r="D159" s="21" t="s">
        <v>4755</v>
      </c>
      <c r="E159" s="21" t="s">
        <v>4753</v>
      </c>
      <c r="F159" s="21" t="s">
        <v>4753</v>
      </c>
      <c r="G159" s="21">
        <v>1.0</v>
      </c>
      <c r="H159" s="21" t="s">
        <v>4755</v>
      </c>
      <c r="I159" s="21" t="str">
        <f t="shared" si="1"/>
        <v>Not Missing</v>
      </c>
      <c r="L159" s="21" t="s">
        <v>4434</v>
      </c>
      <c r="M159" s="21">
        <v>2003.0</v>
      </c>
      <c r="N159" s="21" t="s">
        <v>4770</v>
      </c>
      <c r="O159" s="21">
        <v>9.0</v>
      </c>
      <c r="P159" s="21">
        <v>0.0</v>
      </c>
      <c r="Q159" s="21">
        <v>1731.68</v>
      </c>
      <c r="R159" s="21" t="s">
        <v>4768</v>
      </c>
      <c r="S159" s="21" t="s">
        <v>4767</v>
      </c>
      <c r="T159" s="21" t="s">
        <v>4778</v>
      </c>
      <c r="U159" s="30"/>
    </row>
    <row r="160">
      <c r="A160" s="21" t="s">
        <v>390</v>
      </c>
      <c r="B160" s="21">
        <v>41.33</v>
      </c>
      <c r="C160" s="21">
        <v>4.01</v>
      </c>
      <c r="D160" s="21" t="s">
        <v>4755</v>
      </c>
      <c r="E160" s="21" t="s">
        <v>4753</v>
      </c>
      <c r="F160" s="21" t="s">
        <v>4753</v>
      </c>
      <c r="G160" s="21" t="s">
        <v>4754</v>
      </c>
      <c r="H160" s="21" t="s">
        <v>4755</v>
      </c>
      <c r="I160" s="21" t="str">
        <f t="shared" si="1"/>
        <v>Not Missing</v>
      </c>
      <c r="L160" s="21" t="s">
        <v>4432</v>
      </c>
      <c r="M160" s="21">
        <v>2003.0</v>
      </c>
      <c r="N160" s="21" t="s">
        <v>4770</v>
      </c>
      <c r="O160" s="21">
        <v>14.0</v>
      </c>
      <c r="P160" s="21">
        <v>0.0</v>
      </c>
      <c r="Q160" s="21">
        <v>1737.38</v>
      </c>
      <c r="R160" s="21" t="s">
        <v>4768</v>
      </c>
      <c r="S160" s="21" t="s">
        <v>4767</v>
      </c>
      <c r="T160" s="21" t="s">
        <v>4778</v>
      </c>
      <c r="U160" s="30"/>
    </row>
    <row r="161">
      <c r="A161" s="21" t="s">
        <v>392</v>
      </c>
      <c r="B161" s="21">
        <v>31.92</v>
      </c>
      <c r="C161" s="21">
        <v>5.12</v>
      </c>
      <c r="D161" s="21" t="s">
        <v>4755</v>
      </c>
      <c r="E161" s="21" t="s">
        <v>4753</v>
      </c>
      <c r="F161" s="21" t="s">
        <v>4753</v>
      </c>
      <c r="G161" s="21">
        <v>1.0</v>
      </c>
      <c r="H161" s="21" t="s">
        <v>4755</v>
      </c>
      <c r="I161" s="21" t="str">
        <f t="shared" si="1"/>
        <v>Not Missing</v>
      </c>
      <c r="L161" s="21" t="s">
        <v>4430</v>
      </c>
      <c r="M161" s="21">
        <v>2003.0</v>
      </c>
      <c r="N161" s="21" t="s">
        <v>4766</v>
      </c>
      <c r="O161" s="21">
        <v>25.0</v>
      </c>
      <c r="P161" s="21">
        <v>0.0</v>
      </c>
      <c r="Q161" s="21">
        <v>1743.21</v>
      </c>
      <c r="R161" s="21" t="s">
        <v>4768</v>
      </c>
      <c r="S161" s="21" t="s">
        <v>4771</v>
      </c>
      <c r="T161" s="21" t="s">
        <v>4778</v>
      </c>
      <c r="U161" s="30"/>
    </row>
    <row r="162">
      <c r="A162" s="21" t="s">
        <v>394</v>
      </c>
      <c r="B162" s="21">
        <v>39.8</v>
      </c>
      <c r="C162" s="21">
        <v>10.54</v>
      </c>
      <c r="D162" s="21" t="s">
        <v>4755</v>
      </c>
      <c r="E162" s="21" t="s">
        <v>4753</v>
      </c>
      <c r="F162" s="21" t="s">
        <v>4753</v>
      </c>
      <c r="G162" s="21">
        <v>2.0</v>
      </c>
      <c r="H162" s="21" t="s">
        <v>4755</v>
      </c>
      <c r="I162" s="21" t="str">
        <f t="shared" si="1"/>
        <v>Not Missing</v>
      </c>
      <c r="L162" s="21" t="s">
        <v>4428</v>
      </c>
      <c r="M162" s="21">
        <v>2003.0</v>
      </c>
      <c r="N162" s="21" t="s">
        <v>4766</v>
      </c>
      <c r="O162" s="21">
        <v>28.0</v>
      </c>
      <c r="P162" s="21">
        <v>0.0</v>
      </c>
      <c r="Q162" s="21">
        <v>1744.47</v>
      </c>
      <c r="R162" s="21" t="s">
        <v>4768</v>
      </c>
      <c r="S162" s="21" t="s">
        <v>4771</v>
      </c>
      <c r="T162" s="21" t="s">
        <v>4778</v>
      </c>
      <c r="U162" s="30"/>
    </row>
    <row r="163">
      <c r="A163" s="21" t="s">
        <v>396</v>
      </c>
      <c r="B163" s="21">
        <v>42.82</v>
      </c>
      <c r="C163" s="21">
        <v>4.21</v>
      </c>
      <c r="D163" s="21" t="s">
        <v>4753</v>
      </c>
      <c r="E163" s="21" t="s">
        <v>4753</v>
      </c>
      <c r="F163" s="21" t="s">
        <v>4753</v>
      </c>
      <c r="G163" s="21" t="s">
        <v>4754</v>
      </c>
      <c r="H163" s="21" t="s">
        <v>4755</v>
      </c>
      <c r="I163" s="21" t="str">
        <f t="shared" si="1"/>
        <v>Not Missing</v>
      </c>
      <c r="L163" s="21" t="s">
        <v>4426</v>
      </c>
      <c r="M163" s="21">
        <v>2003.0</v>
      </c>
      <c r="N163" s="21" t="s">
        <v>4773</v>
      </c>
      <c r="O163" s="21">
        <v>26.0</v>
      </c>
      <c r="P163" s="21">
        <v>0.0</v>
      </c>
      <c r="Q163" s="21">
        <v>1748.77</v>
      </c>
      <c r="R163" s="21" t="s">
        <v>4768</v>
      </c>
      <c r="S163" s="21" t="s">
        <v>4771</v>
      </c>
      <c r="T163" s="21" t="s">
        <v>4778</v>
      </c>
      <c r="U163" s="30"/>
    </row>
    <row r="164">
      <c r="A164" s="21" t="s">
        <v>398</v>
      </c>
      <c r="B164" s="21">
        <v>33.63</v>
      </c>
      <c r="C164" s="21">
        <v>5.42</v>
      </c>
      <c r="D164" s="21" t="s">
        <v>4753</v>
      </c>
      <c r="E164" s="21" t="s">
        <v>4753</v>
      </c>
      <c r="F164" s="21" t="s">
        <v>4753</v>
      </c>
      <c r="G164" s="21" t="s">
        <v>4754</v>
      </c>
      <c r="H164" s="21" t="s">
        <v>4755</v>
      </c>
      <c r="I164" s="21" t="str">
        <f t="shared" si="1"/>
        <v>Not Missing</v>
      </c>
      <c r="L164" s="21" t="s">
        <v>4424</v>
      </c>
      <c r="M164" s="21">
        <v>1998.0</v>
      </c>
      <c r="N164" s="21" t="s">
        <v>4777</v>
      </c>
      <c r="O164" s="21">
        <v>7.0</v>
      </c>
      <c r="P164" s="21">
        <v>0.0</v>
      </c>
      <c r="Q164" s="21">
        <v>1756.6</v>
      </c>
      <c r="R164" s="21" t="s">
        <v>4768</v>
      </c>
      <c r="S164" s="21" t="s">
        <v>4768</v>
      </c>
      <c r="T164" s="21" t="s">
        <v>4769</v>
      </c>
      <c r="U164" s="30"/>
    </row>
    <row r="165">
      <c r="A165" s="21" t="s">
        <v>400</v>
      </c>
      <c r="B165" s="21">
        <v>37.07</v>
      </c>
      <c r="C165" s="21">
        <v>4.28</v>
      </c>
      <c r="D165" s="21" t="s">
        <v>4753</v>
      </c>
      <c r="E165" s="21" t="s">
        <v>4755</v>
      </c>
      <c r="F165" s="21" t="s">
        <v>4753</v>
      </c>
      <c r="G165" s="21">
        <v>1.0</v>
      </c>
      <c r="H165" s="21" t="s">
        <v>4755</v>
      </c>
      <c r="I165" s="21" t="str">
        <f t="shared" si="1"/>
        <v>Not Missing</v>
      </c>
      <c r="L165" s="21" t="s">
        <v>4422</v>
      </c>
      <c r="M165" s="21">
        <v>2003.0</v>
      </c>
      <c r="N165" s="21" t="s">
        <v>4770</v>
      </c>
      <c r="O165" s="21">
        <v>19.0</v>
      </c>
      <c r="P165" s="21">
        <v>0.0</v>
      </c>
      <c r="Q165" s="21">
        <v>1759.34</v>
      </c>
      <c r="R165" s="21" t="s">
        <v>4768</v>
      </c>
      <c r="S165" s="21" t="s">
        <v>4771</v>
      </c>
      <c r="T165" s="21" t="s">
        <v>4778</v>
      </c>
      <c r="U165" s="30"/>
    </row>
    <row r="166">
      <c r="A166" s="21" t="s">
        <v>402</v>
      </c>
      <c r="B166" s="21">
        <v>35.625</v>
      </c>
      <c r="C166" s="21">
        <v>8.9</v>
      </c>
      <c r="D166" s="21" t="s">
        <v>4753</v>
      </c>
      <c r="E166" s="21" t="s">
        <v>4753</v>
      </c>
      <c r="F166" s="21" t="s">
        <v>4753</v>
      </c>
      <c r="G166" s="21" t="s">
        <v>4754</v>
      </c>
      <c r="H166" s="21" t="s">
        <v>4755</v>
      </c>
      <c r="I166" s="21" t="str">
        <f t="shared" si="1"/>
        <v>Not Missing</v>
      </c>
      <c r="L166" s="21" t="s">
        <v>4420</v>
      </c>
      <c r="M166" s="21">
        <v>2002.0</v>
      </c>
      <c r="N166" s="21" t="s">
        <v>4775</v>
      </c>
      <c r="O166" s="21">
        <v>13.0</v>
      </c>
      <c r="P166" s="21">
        <v>0.0</v>
      </c>
      <c r="Q166" s="21">
        <v>1769.53</v>
      </c>
      <c r="R166" s="21" t="s">
        <v>4768</v>
      </c>
      <c r="S166" s="21" t="s">
        <v>4768</v>
      </c>
      <c r="T166" s="21" t="s">
        <v>4774</v>
      </c>
      <c r="U166" s="30"/>
    </row>
    <row r="167">
      <c r="A167" s="21" t="s">
        <v>404</v>
      </c>
      <c r="B167" s="21">
        <v>42.69</v>
      </c>
      <c r="C167" s="21">
        <v>4.89</v>
      </c>
      <c r="D167" s="21" t="s">
        <v>4753</v>
      </c>
      <c r="E167" s="21" t="s">
        <v>4753</v>
      </c>
      <c r="F167" s="21" t="s">
        <v>4756</v>
      </c>
      <c r="G167" s="21">
        <v>1.0</v>
      </c>
      <c r="H167" s="21" t="s">
        <v>4755</v>
      </c>
      <c r="I167" s="21" t="str">
        <f t="shared" si="1"/>
        <v>Not Missing</v>
      </c>
      <c r="L167" s="21" t="s">
        <v>4418</v>
      </c>
      <c r="M167" s="21">
        <v>1999.0</v>
      </c>
      <c r="N167" s="21" t="s">
        <v>4773</v>
      </c>
      <c r="O167" s="21">
        <v>25.0</v>
      </c>
      <c r="P167" s="21">
        <v>0.0</v>
      </c>
      <c r="Q167" s="21">
        <v>1815.88</v>
      </c>
      <c r="R167" s="21" t="s">
        <v>4768</v>
      </c>
      <c r="S167" s="21" t="s">
        <v>4768</v>
      </c>
      <c r="T167" s="21" t="s">
        <v>4769</v>
      </c>
      <c r="U167" s="30"/>
    </row>
    <row r="168">
      <c r="A168" s="21" t="s">
        <v>406</v>
      </c>
      <c r="B168" s="21">
        <v>37.87</v>
      </c>
      <c r="C168" s="21">
        <v>4.29</v>
      </c>
      <c r="D168" s="21" t="s">
        <v>4755</v>
      </c>
      <c r="E168" s="21" t="s">
        <v>4753</v>
      </c>
      <c r="F168" s="21" t="s">
        <v>4756</v>
      </c>
      <c r="G168" s="21">
        <v>1.0</v>
      </c>
      <c r="H168" s="21" t="s">
        <v>4755</v>
      </c>
      <c r="I168" s="21" t="str">
        <f t="shared" si="1"/>
        <v>Not Missing</v>
      </c>
      <c r="L168" s="21" t="s">
        <v>4416</v>
      </c>
      <c r="M168" s="21">
        <v>2004.0</v>
      </c>
      <c r="N168" s="21" t="s">
        <v>4776</v>
      </c>
      <c r="O168" s="21">
        <v>19.0</v>
      </c>
      <c r="P168" s="21">
        <v>0.0</v>
      </c>
      <c r="Q168" s="21">
        <v>1822.54</v>
      </c>
      <c r="R168" s="21" t="s">
        <v>4768</v>
      </c>
      <c r="S168" s="21" t="s">
        <v>4771</v>
      </c>
      <c r="T168" s="21" t="s">
        <v>4774</v>
      </c>
      <c r="U168" s="30"/>
    </row>
    <row r="169">
      <c r="A169" s="21" t="s">
        <v>408</v>
      </c>
      <c r="B169" s="21">
        <v>40.61</v>
      </c>
      <c r="C169" s="21">
        <v>8.0</v>
      </c>
      <c r="D169" s="21" t="s">
        <v>4755</v>
      </c>
      <c r="E169" s="21" t="s">
        <v>4753</v>
      </c>
      <c r="F169" s="21" t="s">
        <v>4753</v>
      </c>
      <c r="G169" s="21">
        <v>1.0</v>
      </c>
      <c r="H169" s="21" t="s">
        <v>4755</v>
      </c>
      <c r="I169" s="21" t="str">
        <f t="shared" si="1"/>
        <v>Not Missing</v>
      </c>
      <c r="L169" s="21" t="s">
        <v>4414</v>
      </c>
      <c r="M169" s="21">
        <v>1999.0</v>
      </c>
      <c r="N169" s="21" t="s">
        <v>4770</v>
      </c>
      <c r="O169" s="21">
        <v>17.0</v>
      </c>
      <c r="P169" s="21">
        <v>0.0</v>
      </c>
      <c r="Q169" s="21">
        <v>1824.29</v>
      </c>
      <c r="R169" s="21" t="s">
        <v>4768</v>
      </c>
      <c r="S169" s="21" t="s">
        <v>4768</v>
      </c>
      <c r="T169" s="21" t="s">
        <v>4769</v>
      </c>
      <c r="U169" s="30"/>
    </row>
    <row r="170">
      <c r="A170" s="21" t="s">
        <v>410</v>
      </c>
      <c r="B170" s="21">
        <v>30.78</v>
      </c>
      <c r="C170" s="21">
        <v>4.67</v>
      </c>
      <c r="D170" s="21" t="s">
        <v>4755</v>
      </c>
      <c r="E170" s="21" t="s">
        <v>4753</v>
      </c>
      <c r="F170" s="21" t="s">
        <v>4753</v>
      </c>
      <c r="G170" s="21" t="s">
        <v>4754</v>
      </c>
      <c r="H170" s="21" t="s">
        <v>4755</v>
      </c>
      <c r="I170" s="21" t="str">
        <f t="shared" si="1"/>
        <v>Not Missing</v>
      </c>
      <c r="L170" s="21" t="s">
        <v>4412</v>
      </c>
      <c r="M170" s="21">
        <v>1999.0</v>
      </c>
      <c r="N170" s="21" t="s">
        <v>4777</v>
      </c>
      <c r="O170" s="21">
        <v>1.0</v>
      </c>
      <c r="P170" s="21">
        <v>0.0</v>
      </c>
      <c r="Q170" s="21">
        <v>1826.84</v>
      </c>
      <c r="R170" s="21" t="s">
        <v>4768</v>
      </c>
      <c r="S170" s="21" t="s">
        <v>4767</v>
      </c>
      <c r="T170" s="21" t="s">
        <v>4778</v>
      </c>
      <c r="U170" s="30"/>
    </row>
    <row r="171">
      <c r="A171" s="21" t="s">
        <v>412</v>
      </c>
      <c r="B171" s="21">
        <v>49.49</v>
      </c>
      <c r="C171" s="21">
        <v>4.5</v>
      </c>
      <c r="D171" s="21" t="s">
        <v>4753</v>
      </c>
      <c r="E171" s="21" t="s">
        <v>4753</v>
      </c>
      <c r="F171" s="21" t="s">
        <v>4753</v>
      </c>
      <c r="G171" s="21" t="s">
        <v>4754</v>
      </c>
      <c r="H171" s="21" t="s">
        <v>4755</v>
      </c>
      <c r="I171" s="21" t="str">
        <f t="shared" si="1"/>
        <v>Not Missing</v>
      </c>
      <c r="L171" s="21" t="s">
        <v>4410</v>
      </c>
      <c r="M171" s="21">
        <v>2003.0</v>
      </c>
      <c r="N171" s="21" t="s">
        <v>4776</v>
      </c>
      <c r="O171" s="21">
        <v>11.0</v>
      </c>
      <c r="P171" s="21">
        <v>1.0</v>
      </c>
      <c r="Q171" s="21">
        <v>1832.09</v>
      </c>
      <c r="R171" s="21" t="s">
        <v>4768</v>
      </c>
      <c r="S171" s="21" t="s">
        <v>4768</v>
      </c>
      <c r="T171" s="21" t="s">
        <v>4778</v>
      </c>
      <c r="U171" s="30"/>
    </row>
    <row r="172">
      <c r="A172" s="21" t="s">
        <v>414</v>
      </c>
      <c r="B172" s="21">
        <v>37.62</v>
      </c>
      <c r="C172" s="21">
        <v>6.32</v>
      </c>
      <c r="D172" s="21" t="s">
        <v>4755</v>
      </c>
      <c r="E172" s="21" t="s">
        <v>4755</v>
      </c>
      <c r="F172" s="21" t="s">
        <v>4753</v>
      </c>
      <c r="G172" s="21">
        <v>2.0</v>
      </c>
      <c r="H172" s="21" t="s">
        <v>4755</v>
      </c>
      <c r="I172" s="21" t="str">
        <f t="shared" si="1"/>
        <v>Not Missing</v>
      </c>
      <c r="L172" s="21" t="s">
        <v>4408</v>
      </c>
      <c r="M172" s="21">
        <v>2003.0</v>
      </c>
      <c r="N172" s="21" t="s">
        <v>4776</v>
      </c>
      <c r="O172" s="21">
        <v>4.0</v>
      </c>
      <c r="P172" s="21">
        <v>1.0</v>
      </c>
      <c r="Q172" s="21">
        <v>1837.24</v>
      </c>
      <c r="R172" s="21" t="s">
        <v>4768</v>
      </c>
      <c r="S172" s="21" t="s">
        <v>4767</v>
      </c>
      <c r="T172" s="21" t="s">
        <v>4778</v>
      </c>
      <c r="U172" s="30"/>
    </row>
    <row r="173">
      <c r="A173" s="21" t="s">
        <v>416</v>
      </c>
      <c r="B173" s="21">
        <v>36.08</v>
      </c>
      <c r="C173" s="21">
        <v>6.1</v>
      </c>
      <c r="D173" s="21" t="s">
        <v>4755</v>
      </c>
      <c r="E173" s="21" t="s">
        <v>4753</v>
      </c>
      <c r="F173" s="21" t="s">
        <v>4753</v>
      </c>
      <c r="G173" s="21">
        <v>1.0</v>
      </c>
      <c r="H173" s="21" t="s">
        <v>4755</v>
      </c>
      <c r="I173" s="21" t="str">
        <f t="shared" si="1"/>
        <v>Not Missing</v>
      </c>
      <c r="L173" s="21" t="s">
        <v>4406</v>
      </c>
      <c r="M173" s="21">
        <v>1999.0</v>
      </c>
      <c r="N173" s="21" t="s">
        <v>4775</v>
      </c>
      <c r="O173" s="21">
        <v>12.0</v>
      </c>
      <c r="P173" s="21">
        <v>0.0</v>
      </c>
      <c r="Q173" s="21">
        <v>1837.28</v>
      </c>
      <c r="R173" s="21" t="s">
        <v>4768</v>
      </c>
      <c r="S173" s="21" t="s">
        <v>4767</v>
      </c>
      <c r="T173" s="21" t="s">
        <v>4769</v>
      </c>
      <c r="U173" s="30"/>
    </row>
    <row r="174">
      <c r="A174" s="21" t="s">
        <v>418</v>
      </c>
      <c r="B174" s="21">
        <v>33.5</v>
      </c>
      <c r="C174" s="21">
        <v>5.4</v>
      </c>
      <c r="D174" s="21" t="s">
        <v>4753</v>
      </c>
      <c r="E174" s="21" t="s">
        <v>4753</v>
      </c>
      <c r="F174" s="21" t="s">
        <v>4753</v>
      </c>
      <c r="G174" s="21" t="s">
        <v>4754</v>
      </c>
      <c r="H174" s="21" t="s">
        <v>4755</v>
      </c>
      <c r="I174" s="21" t="str">
        <f t="shared" si="1"/>
        <v>Not Missing</v>
      </c>
      <c r="L174" s="21" t="s">
        <v>4404</v>
      </c>
      <c r="M174" s="21">
        <v>2003.0</v>
      </c>
      <c r="N174" s="21" t="s">
        <v>4766</v>
      </c>
      <c r="O174" s="21">
        <v>20.0</v>
      </c>
      <c r="P174" s="21">
        <v>1.0</v>
      </c>
      <c r="Q174" s="21">
        <v>1842.52</v>
      </c>
      <c r="R174" s="21" t="s">
        <v>4768</v>
      </c>
      <c r="S174" s="21" t="s">
        <v>4767</v>
      </c>
      <c r="T174" s="21" t="s">
        <v>4778</v>
      </c>
      <c r="U174" s="30"/>
    </row>
    <row r="175">
      <c r="A175" s="21" t="s">
        <v>420</v>
      </c>
      <c r="B175" s="21">
        <v>47.46</v>
      </c>
      <c r="C175" s="21">
        <v>6.24</v>
      </c>
      <c r="D175" s="21" t="s">
        <v>4755</v>
      </c>
      <c r="E175" s="21" t="s">
        <v>4753</v>
      </c>
      <c r="F175" s="21" t="s">
        <v>4753</v>
      </c>
      <c r="G175" s="21">
        <v>1.0</v>
      </c>
      <c r="H175" s="21" t="s">
        <v>4755</v>
      </c>
      <c r="I175" s="21" t="str">
        <f t="shared" si="1"/>
        <v>Not Missing</v>
      </c>
      <c r="L175" s="21" t="s">
        <v>4402</v>
      </c>
      <c r="M175" s="21">
        <v>1994.0</v>
      </c>
      <c r="N175" s="21" t="s">
        <v>4775</v>
      </c>
      <c r="O175" s="21">
        <v>6.0</v>
      </c>
      <c r="P175" s="21">
        <v>0.0</v>
      </c>
      <c r="Q175" s="21">
        <v>1850.55</v>
      </c>
      <c r="R175" s="21" t="s">
        <v>4768</v>
      </c>
      <c r="S175" s="21" t="s">
        <v>4767</v>
      </c>
      <c r="T175" s="21" t="s">
        <v>4774</v>
      </c>
      <c r="U175" s="30"/>
    </row>
    <row r="176">
      <c r="A176" s="21" t="s">
        <v>422</v>
      </c>
      <c r="B176" s="21">
        <v>49.24</v>
      </c>
      <c r="C176" s="21">
        <v>4.45</v>
      </c>
      <c r="D176" s="21" t="s">
        <v>4753</v>
      </c>
      <c r="E176" s="21" t="s">
        <v>4753</v>
      </c>
      <c r="F176" s="21" t="s">
        <v>4753</v>
      </c>
      <c r="G176" s="21" t="s">
        <v>4754</v>
      </c>
      <c r="H176" s="21" t="s">
        <v>4755</v>
      </c>
      <c r="I176" s="21" t="str">
        <f t="shared" si="1"/>
        <v>Not Missing</v>
      </c>
      <c r="L176" s="21" t="s">
        <v>4400</v>
      </c>
      <c r="M176" s="21">
        <v>2004.0</v>
      </c>
      <c r="N176" s="21" t="s">
        <v>4775</v>
      </c>
      <c r="O176" s="21">
        <v>27.0</v>
      </c>
      <c r="P176" s="21">
        <v>0.0</v>
      </c>
      <c r="Q176" s="21">
        <v>1863.45</v>
      </c>
      <c r="R176" s="21" t="s">
        <v>4768</v>
      </c>
      <c r="S176" s="21" t="s">
        <v>4771</v>
      </c>
      <c r="T176" s="21" t="s">
        <v>4783</v>
      </c>
      <c r="U176" s="30"/>
    </row>
    <row r="177">
      <c r="A177" s="21" t="s">
        <v>424</v>
      </c>
      <c r="B177" s="21">
        <v>54.4</v>
      </c>
      <c r="C177" s="21">
        <v>5.22</v>
      </c>
      <c r="D177" s="21" t="s">
        <v>4753</v>
      </c>
      <c r="E177" s="21" t="s">
        <v>4753</v>
      </c>
      <c r="F177" s="21" t="s">
        <v>4753</v>
      </c>
      <c r="G177" s="21">
        <v>1.0</v>
      </c>
      <c r="H177" s="21" t="s">
        <v>4755</v>
      </c>
      <c r="I177" s="21" t="str">
        <f t="shared" si="1"/>
        <v>Not Missing</v>
      </c>
      <c r="L177" s="21" t="s">
        <v>4398</v>
      </c>
      <c r="M177" s="21">
        <v>1996.0</v>
      </c>
      <c r="N177" s="21" t="s">
        <v>4766</v>
      </c>
      <c r="O177" s="21">
        <v>2.0</v>
      </c>
      <c r="P177" s="21">
        <v>0.0</v>
      </c>
      <c r="Q177" s="21">
        <v>1865.98</v>
      </c>
      <c r="R177" s="21" t="s">
        <v>4768</v>
      </c>
      <c r="S177" s="21" t="s">
        <v>4768</v>
      </c>
      <c r="T177" s="21" t="s">
        <v>4774</v>
      </c>
      <c r="U177" s="30"/>
    </row>
    <row r="178">
      <c r="A178" s="21" t="s">
        <v>426</v>
      </c>
      <c r="B178" s="21">
        <v>35.53</v>
      </c>
      <c r="C178" s="21">
        <v>4.61</v>
      </c>
      <c r="D178" s="21" t="s">
        <v>4753</v>
      </c>
      <c r="E178" s="21" t="s">
        <v>4753</v>
      </c>
      <c r="F178" s="21" t="s">
        <v>4753</v>
      </c>
      <c r="G178" s="21">
        <v>1.0</v>
      </c>
      <c r="H178" s="21" t="s">
        <v>4755</v>
      </c>
      <c r="I178" s="21" t="str">
        <f t="shared" si="1"/>
        <v>Not Missing</v>
      </c>
      <c r="L178" s="21" t="s">
        <v>4396</v>
      </c>
      <c r="M178" s="21">
        <v>2002.0</v>
      </c>
      <c r="N178" s="21" t="s">
        <v>4773</v>
      </c>
      <c r="O178" s="21">
        <v>22.0</v>
      </c>
      <c r="P178" s="21">
        <v>0.0</v>
      </c>
      <c r="Q178" s="21">
        <v>1875.34</v>
      </c>
      <c r="R178" s="21" t="s">
        <v>4768</v>
      </c>
      <c r="S178" s="21" t="s">
        <v>4767</v>
      </c>
      <c r="T178" s="21" t="s">
        <v>4778</v>
      </c>
      <c r="U178" s="30"/>
    </row>
    <row r="179">
      <c r="A179" s="21" t="s">
        <v>428</v>
      </c>
      <c r="B179" s="21">
        <v>39.73</v>
      </c>
      <c r="C179" s="21">
        <v>6.24</v>
      </c>
      <c r="D179" s="21" t="s">
        <v>4753</v>
      </c>
      <c r="E179" s="21" t="s">
        <v>4753</v>
      </c>
      <c r="F179" s="21" t="s">
        <v>4753</v>
      </c>
      <c r="G179" s="21" t="s">
        <v>4754</v>
      </c>
      <c r="H179" s="21" t="s">
        <v>4755</v>
      </c>
      <c r="I179" s="21" t="str">
        <f t="shared" si="1"/>
        <v>Not Missing</v>
      </c>
      <c r="L179" s="21" t="s">
        <v>4394</v>
      </c>
      <c r="M179" s="21">
        <v>2002.0</v>
      </c>
      <c r="N179" s="21" t="s">
        <v>4777</v>
      </c>
      <c r="O179" s="21">
        <v>29.0</v>
      </c>
      <c r="P179" s="21">
        <v>0.0</v>
      </c>
      <c r="Q179" s="21">
        <v>1877.93</v>
      </c>
      <c r="R179" s="21" t="s">
        <v>4768</v>
      </c>
      <c r="S179" s="21" t="s">
        <v>4771</v>
      </c>
      <c r="T179" s="21" t="s">
        <v>4769</v>
      </c>
      <c r="U179" s="30"/>
    </row>
    <row r="180">
      <c r="A180" s="21" t="s">
        <v>430</v>
      </c>
      <c r="B180" s="21">
        <v>35.68</v>
      </c>
      <c r="C180" s="21">
        <v>10.04</v>
      </c>
      <c r="D180" s="21" t="s">
        <v>4753</v>
      </c>
      <c r="E180" s="21" t="s">
        <v>4753</v>
      </c>
      <c r="F180" s="21" t="s">
        <v>4753</v>
      </c>
      <c r="G180" s="21" t="s">
        <v>4754</v>
      </c>
      <c r="H180" s="21" t="s">
        <v>4755</v>
      </c>
      <c r="I180" s="21" t="str">
        <f t="shared" si="1"/>
        <v>Not Missing</v>
      </c>
      <c r="L180" s="21" t="s">
        <v>4392</v>
      </c>
      <c r="M180" s="21">
        <v>2002.0</v>
      </c>
      <c r="N180" s="21" t="s">
        <v>4776</v>
      </c>
      <c r="O180" s="21">
        <v>29.0</v>
      </c>
      <c r="P180" s="21">
        <v>0.0</v>
      </c>
      <c r="Q180" s="21">
        <v>1880.07</v>
      </c>
      <c r="R180" s="21" t="s">
        <v>4768</v>
      </c>
      <c r="S180" s="21" t="s">
        <v>4767</v>
      </c>
      <c r="T180" s="21" t="s">
        <v>4769</v>
      </c>
      <c r="U180" s="30"/>
    </row>
    <row r="181">
      <c r="A181" s="21" t="s">
        <v>432</v>
      </c>
      <c r="B181" s="21">
        <v>48.86</v>
      </c>
      <c r="C181" s="21">
        <v>6.09</v>
      </c>
      <c r="D181" s="21" t="s">
        <v>4753</v>
      </c>
      <c r="E181" s="21" t="s">
        <v>4753</v>
      </c>
      <c r="F181" s="21" t="s">
        <v>4753</v>
      </c>
      <c r="G181" s="21" t="s">
        <v>4754</v>
      </c>
      <c r="H181" s="21" t="s">
        <v>4755</v>
      </c>
      <c r="I181" s="21" t="str">
        <f t="shared" si="1"/>
        <v>Not Missing</v>
      </c>
      <c r="L181" s="21" t="s">
        <v>4390</v>
      </c>
      <c r="M181" s="21">
        <v>2002.0</v>
      </c>
      <c r="N181" s="21" t="s">
        <v>4776</v>
      </c>
      <c r="O181" s="21">
        <v>21.0</v>
      </c>
      <c r="P181" s="21">
        <v>0.0</v>
      </c>
      <c r="Q181" s="21">
        <v>1880.49</v>
      </c>
      <c r="R181" s="21" t="s">
        <v>4768</v>
      </c>
      <c r="S181" s="21" t="s">
        <v>4771</v>
      </c>
      <c r="T181" s="21" t="s">
        <v>4778</v>
      </c>
      <c r="U181" s="30"/>
    </row>
    <row r="182">
      <c r="A182" s="21" t="s">
        <v>434</v>
      </c>
      <c r="B182" s="21">
        <v>34.8</v>
      </c>
      <c r="C182" s="21">
        <v>11.4</v>
      </c>
      <c r="D182" s="21" t="s">
        <v>4755</v>
      </c>
      <c r="E182" s="21" t="s">
        <v>4753</v>
      </c>
      <c r="F182" s="21" t="s">
        <v>4756</v>
      </c>
      <c r="G182" s="21">
        <v>1.0</v>
      </c>
      <c r="H182" s="21" t="s">
        <v>4753</v>
      </c>
      <c r="I182" s="21" t="str">
        <f t="shared" si="1"/>
        <v>Not Missing</v>
      </c>
      <c r="L182" s="21" t="s">
        <v>4388</v>
      </c>
      <c r="M182" s="21">
        <v>2001.0</v>
      </c>
      <c r="N182" s="21" t="s">
        <v>4776</v>
      </c>
      <c r="O182" s="21">
        <v>10.0</v>
      </c>
      <c r="P182" s="21">
        <v>0.0</v>
      </c>
      <c r="Q182" s="21">
        <v>1906.36</v>
      </c>
      <c r="R182" s="21" t="s">
        <v>4768</v>
      </c>
      <c r="S182" s="21" t="s">
        <v>4771</v>
      </c>
      <c r="T182" s="21" t="s">
        <v>4774</v>
      </c>
      <c r="U182" s="30"/>
    </row>
    <row r="183">
      <c r="A183" s="21" t="s">
        <v>436</v>
      </c>
      <c r="B183" s="21">
        <v>32.49</v>
      </c>
      <c r="C183" s="21">
        <v>4.29</v>
      </c>
      <c r="D183" s="21" t="s">
        <v>4753</v>
      </c>
      <c r="E183" s="21" t="s">
        <v>4753</v>
      </c>
      <c r="F183" s="21" t="s">
        <v>4756</v>
      </c>
      <c r="G183" s="21">
        <v>1.0</v>
      </c>
      <c r="H183" s="21" t="s">
        <v>4755</v>
      </c>
      <c r="I183" s="21" t="str">
        <f t="shared" si="1"/>
        <v>Not Missing</v>
      </c>
      <c r="L183" s="21" t="s">
        <v>4386</v>
      </c>
      <c r="M183" s="21">
        <v>1994.0</v>
      </c>
      <c r="N183" s="21" t="s">
        <v>4777</v>
      </c>
      <c r="O183" s="21">
        <v>6.0</v>
      </c>
      <c r="P183" s="21">
        <v>0.0</v>
      </c>
      <c r="Q183" s="21">
        <v>1908.9</v>
      </c>
      <c r="R183" s="21" t="s">
        <v>4768</v>
      </c>
      <c r="S183" s="21" t="s">
        <v>4768</v>
      </c>
      <c r="T183" s="21" t="s">
        <v>4769</v>
      </c>
      <c r="U183" s="30"/>
    </row>
    <row r="184">
      <c r="A184" s="21" t="s">
        <v>438</v>
      </c>
      <c r="B184" s="21">
        <v>39.0</v>
      </c>
      <c r="C184" s="21">
        <v>5.7</v>
      </c>
      <c r="D184" s="21" t="s">
        <v>4753</v>
      </c>
      <c r="E184" s="21" t="s">
        <v>4753</v>
      </c>
      <c r="F184" s="21" t="s">
        <v>4753</v>
      </c>
      <c r="G184" s="21">
        <v>2.0</v>
      </c>
      <c r="H184" s="21" t="s">
        <v>4755</v>
      </c>
      <c r="I184" s="21" t="str">
        <f t="shared" si="1"/>
        <v>Not Missing</v>
      </c>
      <c r="L184" s="21" t="s">
        <v>4384</v>
      </c>
      <c r="M184" s="21">
        <v>2001.0</v>
      </c>
      <c r="N184" s="21" t="s">
        <v>4776</v>
      </c>
      <c r="O184" s="21">
        <v>3.0</v>
      </c>
      <c r="P184" s="21">
        <v>0.0</v>
      </c>
      <c r="Q184" s="21">
        <v>1909.53</v>
      </c>
      <c r="R184" s="21" t="s">
        <v>4768</v>
      </c>
      <c r="S184" s="21" t="s">
        <v>4768</v>
      </c>
      <c r="T184" s="21" t="s">
        <v>4774</v>
      </c>
      <c r="U184" s="30"/>
    </row>
    <row r="185">
      <c r="A185" s="21" t="s">
        <v>440</v>
      </c>
      <c r="B185" s="21">
        <v>35.3</v>
      </c>
      <c r="C185" s="21">
        <v>6.09</v>
      </c>
      <c r="D185" s="21" t="s">
        <v>4753</v>
      </c>
      <c r="E185" s="21" t="s">
        <v>4753</v>
      </c>
      <c r="F185" s="21" t="s">
        <v>4753</v>
      </c>
      <c r="G185" s="21">
        <v>1.0</v>
      </c>
      <c r="H185" s="21" t="s">
        <v>4755</v>
      </c>
      <c r="I185" s="21" t="str">
        <f t="shared" si="1"/>
        <v>Not Missing</v>
      </c>
      <c r="L185" s="21" t="s">
        <v>4382</v>
      </c>
      <c r="M185" s="21">
        <v>2001.0</v>
      </c>
      <c r="N185" s="21" t="s">
        <v>4775</v>
      </c>
      <c r="O185" s="21">
        <v>9.0</v>
      </c>
      <c r="P185" s="21">
        <v>0.0</v>
      </c>
      <c r="Q185" s="21">
        <v>1917.32</v>
      </c>
      <c r="R185" s="21" t="s">
        <v>4768</v>
      </c>
      <c r="S185" s="21" t="s">
        <v>4767</v>
      </c>
      <c r="T185" s="21" t="s">
        <v>4774</v>
      </c>
      <c r="U185" s="30"/>
    </row>
    <row r="186">
      <c r="A186" s="21" t="s">
        <v>442</v>
      </c>
      <c r="B186" s="21">
        <v>33.42</v>
      </c>
      <c r="C186" s="21">
        <v>10.67</v>
      </c>
      <c r="D186" s="21" t="s">
        <v>4753</v>
      </c>
      <c r="E186" s="21" t="s">
        <v>4753</v>
      </c>
      <c r="F186" s="21" t="s">
        <v>4753</v>
      </c>
      <c r="G186" s="21" t="s">
        <v>4754</v>
      </c>
      <c r="H186" s="21" t="s">
        <v>4755</v>
      </c>
      <c r="I186" s="21" t="str">
        <f t="shared" si="1"/>
        <v>Not Missing</v>
      </c>
      <c r="L186" s="21" t="s">
        <v>4380</v>
      </c>
      <c r="M186" s="21">
        <v>2002.0</v>
      </c>
      <c r="N186" s="21" t="s">
        <v>4773</v>
      </c>
      <c r="O186" s="21">
        <v>7.0</v>
      </c>
      <c r="P186" s="21">
        <v>1.0</v>
      </c>
      <c r="Q186" s="21">
        <v>1964.78</v>
      </c>
      <c r="R186" s="21" t="s">
        <v>4768</v>
      </c>
      <c r="S186" s="21" t="s">
        <v>4771</v>
      </c>
      <c r="T186" s="21" t="s">
        <v>4778</v>
      </c>
      <c r="U186" s="30"/>
    </row>
    <row r="187">
      <c r="A187" s="21" t="s">
        <v>444</v>
      </c>
      <c r="B187" s="21">
        <v>37.18</v>
      </c>
      <c r="C187" s="21">
        <v>6.75</v>
      </c>
      <c r="D187" s="21" t="s">
        <v>4755</v>
      </c>
      <c r="E187" s="21" t="s">
        <v>4753</v>
      </c>
      <c r="F187" s="21" t="s">
        <v>4753</v>
      </c>
      <c r="G187" s="21">
        <v>2.0</v>
      </c>
      <c r="H187" s="21" t="s">
        <v>4755</v>
      </c>
      <c r="I187" s="21" t="str">
        <f t="shared" si="1"/>
        <v>Not Missing</v>
      </c>
      <c r="L187" s="21" t="s">
        <v>4378</v>
      </c>
      <c r="M187" s="21">
        <v>2002.0</v>
      </c>
      <c r="N187" s="21" t="s">
        <v>4766</v>
      </c>
      <c r="O187" s="21">
        <v>29.0</v>
      </c>
      <c r="P187" s="21">
        <v>0.0</v>
      </c>
      <c r="Q187" s="21">
        <v>1967.02</v>
      </c>
      <c r="R187" s="21" t="s">
        <v>4768</v>
      </c>
      <c r="S187" s="21" t="s">
        <v>4767</v>
      </c>
      <c r="T187" s="21" t="s">
        <v>4781</v>
      </c>
      <c r="U187" s="30"/>
    </row>
    <row r="188">
      <c r="A188" s="21" t="s">
        <v>446</v>
      </c>
      <c r="B188" s="21">
        <v>33.33</v>
      </c>
      <c r="C188" s="21">
        <v>9.26</v>
      </c>
      <c r="D188" s="21" t="s">
        <v>4755</v>
      </c>
      <c r="E188" s="21" t="s">
        <v>4753</v>
      </c>
      <c r="F188" s="21" t="s">
        <v>4753</v>
      </c>
      <c r="G188" s="21">
        <v>2.0</v>
      </c>
      <c r="H188" s="21" t="s">
        <v>4753</v>
      </c>
      <c r="I188" s="21" t="str">
        <f t="shared" si="1"/>
        <v>Not Missing</v>
      </c>
      <c r="L188" s="21" t="s">
        <v>4376</v>
      </c>
      <c r="M188" s="21">
        <v>1998.0</v>
      </c>
      <c r="N188" s="21" t="s">
        <v>4773</v>
      </c>
      <c r="O188" s="21">
        <v>28.0</v>
      </c>
      <c r="P188" s="21">
        <v>0.0</v>
      </c>
      <c r="Q188" s="21">
        <v>1969.61</v>
      </c>
      <c r="R188" s="21" t="s">
        <v>4768</v>
      </c>
      <c r="S188" s="21" t="s">
        <v>4768</v>
      </c>
      <c r="T188" s="21" t="s">
        <v>4778</v>
      </c>
      <c r="U188" s="30"/>
    </row>
    <row r="189">
      <c r="A189" s="21" t="s">
        <v>448</v>
      </c>
      <c r="B189" s="21">
        <v>53.21</v>
      </c>
      <c r="C189" s="21">
        <v>4.27</v>
      </c>
      <c r="D189" s="21" t="s">
        <v>4753</v>
      </c>
      <c r="E189" s="21" t="s">
        <v>4753</v>
      </c>
      <c r="F189" s="21" t="s">
        <v>4753</v>
      </c>
      <c r="G189" s="21">
        <v>1.0</v>
      </c>
      <c r="H189" s="21" t="s">
        <v>4755</v>
      </c>
      <c r="I189" s="21" t="str">
        <f t="shared" si="1"/>
        <v>Not Missing</v>
      </c>
      <c r="L189" s="21" t="s">
        <v>4374</v>
      </c>
      <c r="M189" s="21">
        <v>1998.0</v>
      </c>
      <c r="N189" s="21" t="s">
        <v>4777</v>
      </c>
      <c r="O189" s="21">
        <v>5.0</v>
      </c>
      <c r="P189" s="21">
        <v>0.0</v>
      </c>
      <c r="Q189" s="21">
        <v>1972.95</v>
      </c>
      <c r="R189" s="21" t="s">
        <v>4768</v>
      </c>
      <c r="S189" s="21" t="s">
        <v>4771</v>
      </c>
      <c r="T189" s="21" t="s">
        <v>4778</v>
      </c>
      <c r="U189" s="30"/>
    </row>
    <row r="190">
      <c r="A190" s="21" t="s">
        <v>450</v>
      </c>
      <c r="B190" s="21">
        <v>38.73</v>
      </c>
      <c r="C190" s="21">
        <v>11.51</v>
      </c>
      <c r="D190" s="21" t="s">
        <v>4753</v>
      </c>
      <c r="E190" s="21" t="s">
        <v>4753</v>
      </c>
      <c r="F190" s="21" t="s">
        <v>4753</v>
      </c>
      <c r="G190" s="21">
        <v>2.0</v>
      </c>
      <c r="H190" s="21" t="s">
        <v>4755</v>
      </c>
      <c r="I190" s="21" t="str">
        <f t="shared" si="1"/>
        <v>Not Missing</v>
      </c>
      <c r="L190" s="21" t="s">
        <v>4372</v>
      </c>
      <c r="M190" s="21">
        <v>1998.0</v>
      </c>
      <c r="N190" s="21" t="s">
        <v>4773</v>
      </c>
      <c r="O190" s="21">
        <v>29.0</v>
      </c>
      <c r="P190" s="21">
        <v>0.0</v>
      </c>
      <c r="Q190" s="21">
        <v>1977.82</v>
      </c>
      <c r="R190" s="21" t="s">
        <v>4768</v>
      </c>
      <c r="S190" s="21" t="s">
        <v>4771</v>
      </c>
      <c r="T190" s="21" t="s">
        <v>4778</v>
      </c>
      <c r="U190" s="30"/>
    </row>
    <row r="191">
      <c r="A191" s="21" t="s">
        <v>452</v>
      </c>
      <c r="B191" s="21">
        <v>29.73</v>
      </c>
      <c r="C191" s="21">
        <v>7.22</v>
      </c>
      <c r="D191" s="21" t="s">
        <v>4753</v>
      </c>
      <c r="E191" s="21" t="s">
        <v>4753</v>
      </c>
      <c r="F191" s="21" t="s">
        <v>4753</v>
      </c>
      <c r="G191" s="21" t="s">
        <v>4754</v>
      </c>
      <c r="H191" s="21" t="s">
        <v>4755</v>
      </c>
      <c r="I191" s="21" t="str">
        <f t="shared" si="1"/>
        <v>Not Missing</v>
      </c>
      <c r="L191" s="21" t="s">
        <v>4370</v>
      </c>
      <c r="M191" s="21">
        <v>2002.0</v>
      </c>
      <c r="N191" s="21" t="s">
        <v>4766</v>
      </c>
      <c r="O191" s="21">
        <v>16.0</v>
      </c>
      <c r="P191" s="21">
        <v>1.0</v>
      </c>
      <c r="Q191" s="21">
        <v>1980.07</v>
      </c>
      <c r="R191" s="21" t="s">
        <v>4768</v>
      </c>
      <c r="S191" s="21" t="s">
        <v>4768</v>
      </c>
      <c r="T191" s="21" t="s">
        <v>4778</v>
      </c>
      <c r="U191" s="30"/>
    </row>
    <row r="192">
      <c r="A192" s="21" t="s">
        <v>454</v>
      </c>
      <c r="B192" s="21">
        <v>34.7</v>
      </c>
      <c r="C192" s="21">
        <v>4.37</v>
      </c>
      <c r="D192" s="21" t="s">
        <v>4753</v>
      </c>
      <c r="E192" s="21" t="s">
        <v>4753</v>
      </c>
      <c r="F192" s="21" t="s">
        <v>4756</v>
      </c>
      <c r="G192" s="21">
        <v>1.0</v>
      </c>
      <c r="H192" s="21" t="s">
        <v>4755</v>
      </c>
      <c r="I192" s="21" t="str">
        <f t="shared" si="1"/>
        <v>Not Missing</v>
      </c>
      <c r="L192" s="21" t="s">
        <v>4368</v>
      </c>
      <c r="M192" s="21">
        <v>1998.0</v>
      </c>
      <c r="N192" s="21" t="s">
        <v>4775</v>
      </c>
      <c r="O192" s="21">
        <v>29.0</v>
      </c>
      <c r="P192" s="21">
        <v>0.0</v>
      </c>
      <c r="Q192" s="21">
        <v>1981.58</v>
      </c>
      <c r="R192" s="21" t="s">
        <v>4768</v>
      </c>
      <c r="S192" s="21" t="s">
        <v>4771</v>
      </c>
      <c r="T192" s="21" t="s">
        <v>4769</v>
      </c>
      <c r="U192" s="30"/>
    </row>
    <row r="193">
      <c r="A193" s="21" t="s">
        <v>456</v>
      </c>
      <c r="B193" s="21">
        <v>38.28</v>
      </c>
      <c r="C193" s="21">
        <v>11.56</v>
      </c>
      <c r="D193" s="21" t="s">
        <v>4755</v>
      </c>
      <c r="E193" s="21" t="s">
        <v>4753</v>
      </c>
      <c r="F193" s="21" t="s">
        <v>4753</v>
      </c>
      <c r="G193" s="21">
        <v>1.0</v>
      </c>
      <c r="H193" s="21" t="s">
        <v>4755</v>
      </c>
      <c r="I193" s="21" t="str">
        <f t="shared" si="1"/>
        <v>Not Missing</v>
      </c>
      <c r="L193" s="21" t="s">
        <v>4366</v>
      </c>
      <c r="M193" s="21">
        <v>2002.0</v>
      </c>
      <c r="N193" s="21" t="s">
        <v>4773</v>
      </c>
      <c r="O193" s="21">
        <v>29.0</v>
      </c>
      <c r="P193" s="21">
        <v>0.0</v>
      </c>
      <c r="Q193" s="21">
        <v>1984.45</v>
      </c>
      <c r="R193" s="21" t="s">
        <v>4768</v>
      </c>
      <c r="S193" s="21" t="s">
        <v>4768</v>
      </c>
      <c r="T193" s="21" t="s">
        <v>4781</v>
      </c>
      <c r="U193" s="30"/>
    </row>
    <row r="194">
      <c r="A194" s="21" t="s">
        <v>458</v>
      </c>
      <c r="B194" s="21">
        <v>33.57</v>
      </c>
      <c r="C194" s="21">
        <v>8.82</v>
      </c>
      <c r="D194" s="21" t="s">
        <v>4755</v>
      </c>
      <c r="E194" s="21" t="s">
        <v>4753</v>
      </c>
      <c r="F194" s="21" t="s">
        <v>4753</v>
      </c>
      <c r="G194" s="21" t="s">
        <v>4754</v>
      </c>
      <c r="H194" s="21" t="s">
        <v>4755</v>
      </c>
      <c r="I194" s="21" t="str">
        <f t="shared" si="1"/>
        <v>Not Missing</v>
      </c>
      <c r="L194" s="21" t="s">
        <v>4364</v>
      </c>
      <c r="M194" s="21">
        <v>1998.0</v>
      </c>
      <c r="N194" s="21" t="s">
        <v>4773</v>
      </c>
      <c r="O194" s="21">
        <v>14.0</v>
      </c>
      <c r="P194" s="21">
        <v>0.0</v>
      </c>
      <c r="Q194" s="21">
        <v>1986.93</v>
      </c>
      <c r="R194" s="21" t="s">
        <v>4768</v>
      </c>
      <c r="S194" s="21" t="s">
        <v>4767</v>
      </c>
      <c r="T194" s="21" t="s">
        <v>4769</v>
      </c>
      <c r="U194" s="30"/>
    </row>
    <row r="195">
      <c r="A195" s="21" t="s">
        <v>460</v>
      </c>
      <c r="B195" s="21">
        <v>52.06</v>
      </c>
      <c r="C195" s="21">
        <v>4.69</v>
      </c>
      <c r="D195" s="21" t="s">
        <v>4753</v>
      </c>
      <c r="E195" s="21" t="s">
        <v>4753</v>
      </c>
      <c r="F195" s="21" t="s">
        <v>4753</v>
      </c>
      <c r="G195" s="21">
        <v>1.0</v>
      </c>
      <c r="H195" s="21" t="s">
        <v>4755</v>
      </c>
      <c r="I195" s="21" t="str">
        <f t="shared" si="1"/>
        <v>Not Missing</v>
      </c>
      <c r="L195" s="21" t="s">
        <v>4362</v>
      </c>
      <c r="M195" s="21">
        <v>2001.0</v>
      </c>
      <c r="N195" s="21" t="s">
        <v>4776</v>
      </c>
      <c r="O195" s="21">
        <v>14.0</v>
      </c>
      <c r="P195" s="21">
        <v>0.0</v>
      </c>
      <c r="Q195" s="21">
        <v>2007.95</v>
      </c>
      <c r="R195" s="21" t="s">
        <v>4768</v>
      </c>
      <c r="S195" s="21" t="s">
        <v>4767</v>
      </c>
      <c r="T195" s="21" t="s">
        <v>4778</v>
      </c>
      <c r="U195" s="30"/>
    </row>
    <row r="196">
      <c r="A196" s="21" t="s">
        <v>462</v>
      </c>
      <c r="B196" s="21">
        <v>38.17</v>
      </c>
      <c r="C196" s="21">
        <v>4.53</v>
      </c>
      <c r="D196" s="21" t="s">
        <v>4753</v>
      </c>
      <c r="E196" s="21" t="s">
        <v>4755</v>
      </c>
      <c r="F196" s="21" t="s">
        <v>4753</v>
      </c>
      <c r="G196" s="21">
        <v>1.0</v>
      </c>
      <c r="H196" s="21" t="s">
        <v>4755</v>
      </c>
      <c r="I196" s="21" t="str">
        <f t="shared" si="1"/>
        <v>Not Missing</v>
      </c>
      <c r="L196" s="21" t="s">
        <v>4360</v>
      </c>
      <c r="M196" s="21">
        <v>2001.0</v>
      </c>
      <c r="N196" s="21" t="s">
        <v>4766</v>
      </c>
      <c r="O196" s="21">
        <v>1.0</v>
      </c>
      <c r="P196" s="21">
        <v>0.0</v>
      </c>
      <c r="Q196" s="21">
        <v>2020.18</v>
      </c>
      <c r="R196" s="21" t="s">
        <v>4768</v>
      </c>
      <c r="S196" s="21" t="s">
        <v>4771</v>
      </c>
      <c r="T196" s="21" t="s">
        <v>4778</v>
      </c>
      <c r="U196" s="30"/>
    </row>
    <row r="197">
      <c r="A197" s="21" t="s">
        <v>464</v>
      </c>
      <c r="B197" s="21">
        <v>36.955</v>
      </c>
      <c r="C197" s="21">
        <v>5.84</v>
      </c>
      <c r="D197" s="21" t="s">
        <v>4753</v>
      </c>
      <c r="E197" s="21" t="s">
        <v>4753</v>
      </c>
      <c r="F197" s="21" t="s">
        <v>4756</v>
      </c>
      <c r="G197" s="21">
        <v>1.0</v>
      </c>
      <c r="H197" s="21" t="s">
        <v>4755</v>
      </c>
      <c r="I197" s="21" t="str">
        <f t="shared" si="1"/>
        <v>Not Missing</v>
      </c>
      <c r="L197" s="21" t="s">
        <v>4358</v>
      </c>
      <c r="M197" s="21">
        <v>2001.0</v>
      </c>
      <c r="N197" s="21" t="s">
        <v>4773</v>
      </c>
      <c r="O197" s="21">
        <v>6.0</v>
      </c>
      <c r="P197" s="21">
        <v>0.0</v>
      </c>
      <c r="Q197" s="21">
        <v>2020.55</v>
      </c>
      <c r="R197" s="21" t="s">
        <v>4768</v>
      </c>
      <c r="S197" s="21" t="s">
        <v>4767</v>
      </c>
      <c r="T197" s="21" t="s">
        <v>4769</v>
      </c>
      <c r="U197" s="30"/>
    </row>
    <row r="198">
      <c r="A198" s="21" t="s">
        <v>466</v>
      </c>
      <c r="B198" s="21">
        <v>34.4</v>
      </c>
      <c r="C198" s="21">
        <v>4.9</v>
      </c>
      <c r="D198" s="21" t="s">
        <v>4753</v>
      </c>
      <c r="E198" s="21" t="s">
        <v>4753</v>
      </c>
      <c r="F198" s="21" t="s">
        <v>4756</v>
      </c>
      <c r="G198" s="21">
        <v>1.0</v>
      </c>
      <c r="H198" s="21" t="s">
        <v>4755</v>
      </c>
      <c r="I198" s="21" t="str">
        <f t="shared" si="1"/>
        <v>Not Missing</v>
      </c>
      <c r="L198" s="21" t="s">
        <v>4356</v>
      </c>
      <c r="M198" s="21">
        <v>2001.0</v>
      </c>
      <c r="N198" s="21" t="s">
        <v>4776</v>
      </c>
      <c r="O198" s="21">
        <v>4.0</v>
      </c>
      <c r="P198" s="21">
        <v>0.0</v>
      </c>
      <c r="Q198" s="21">
        <v>2026.97</v>
      </c>
      <c r="R198" s="21" t="s">
        <v>4768</v>
      </c>
      <c r="S198" s="21" t="s">
        <v>4767</v>
      </c>
      <c r="T198" s="21" t="s">
        <v>4769</v>
      </c>
      <c r="U198" s="30"/>
    </row>
    <row r="199">
      <c r="A199" s="21" t="s">
        <v>468</v>
      </c>
      <c r="B199" s="21">
        <v>31.73</v>
      </c>
      <c r="C199" s="21">
        <v>4.3</v>
      </c>
      <c r="D199" s="21" t="s">
        <v>4753</v>
      </c>
      <c r="E199" s="21" t="s">
        <v>4753</v>
      </c>
      <c r="F199" s="21" t="s">
        <v>4753</v>
      </c>
      <c r="G199" s="21" t="s">
        <v>4754</v>
      </c>
      <c r="H199" s="21" t="s">
        <v>4755</v>
      </c>
      <c r="I199" s="21" t="str">
        <f t="shared" si="1"/>
        <v>Not Missing</v>
      </c>
      <c r="L199" s="21" t="s">
        <v>4354</v>
      </c>
      <c r="M199" s="21">
        <v>2000.0</v>
      </c>
      <c r="N199" s="21" t="s">
        <v>4773</v>
      </c>
      <c r="O199" s="21">
        <v>2.0</v>
      </c>
      <c r="P199" s="21">
        <v>0.0</v>
      </c>
      <c r="Q199" s="21">
        <v>2045.69</v>
      </c>
      <c r="R199" s="21" t="s">
        <v>4768</v>
      </c>
      <c r="S199" s="21" t="s">
        <v>4768</v>
      </c>
      <c r="T199" s="21" t="s">
        <v>4774</v>
      </c>
      <c r="U199" s="30"/>
    </row>
    <row r="200">
      <c r="A200" s="21" t="s">
        <v>470</v>
      </c>
      <c r="B200" s="21">
        <v>36.64</v>
      </c>
      <c r="C200" s="21">
        <v>11.34</v>
      </c>
      <c r="D200" s="21" t="s">
        <v>4753</v>
      </c>
      <c r="E200" s="21" t="s">
        <v>4753</v>
      </c>
      <c r="F200" s="21" t="s">
        <v>4753</v>
      </c>
      <c r="G200" s="21" t="s">
        <v>4754</v>
      </c>
      <c r="H200" s="21" t="s">
        <v>4755</v>
      </c>
      <c r="I200" s="21" t="str">
        <f t="shared" si="1"/>
        <v>Not Missing</v>
      </c>
      <c r="L200" s="21" t="s">
        <v>4352</v>
      </c>
      <c r="M200" s="21">
        <v>2000.0</v>
      </c>
      <c r="N200" s="21" t="s">
        <v>4766</v>
      </c>
      <c r="O200" s="21">
        <v>26.0</v>
      </c>
      <c r="P200" s="21">
        <v>0.0</v>
      </c>
      <c r="Q200" s="21">
        <v>2055.32</v>
      </c>
      <c r="R200" s="21" t="s">
        <v>4768</v>
      </c>
      <c r="S200" s="21" t="s">
        <v>4768</v>
      </c>
      <c r="T200" s="21" t="s">
        <v>4774</v>
      </c>
      <c r="U200" s="30"/>
    </row>
    <row r="201">
      <c r="A201" s="21" t="s">
        <v>472</v>
      </c>
      <c r="B201" s="21">
        <v>36.85</v>
      </c>
      <c r="C201" s="21">
        <v>5.88</v>
      </c>
      <c r="D201" s="21" t="s">
        <v>4753</v>
      </c>
      <c r="E201" s="21" t="s">
        <v>4755</v>
      </c>
      <c r="F201" s="21" t="s">
        <v>4753</v>
      </c>
      <c r="G201" s="21">
        <v>1.0</v>
      </c>
      <c r="H201" s="21" t="s">
        <v>4755</v>
      </c>
      <c r="I201" s="21" t="str">
        <f t="shared" si="1"/>
        <v>Not Missing</v>
      </c>
      <c r="L201" s="21" t="s">
        <v>4350</v>
      </c>
      <c r="M201" s="21">
        <v>2004.0</v>
      </c>
      <c r="N201" s="21" t="s">
        <v>4772</v>
      </c>
      <c r="O201" s="21">
        <v>12.0</v>
      </c>
      <c r="P201" s="21">
        <v>0.0</v>
      </c>
      <c r="Q201" s="21">
        <v>2094.1</v>
      </c>
      <c r="R201" s="21" t="s">
        <v>4768</v>
      </c>
      <c r="S201" s="21" t="s">
        <v>4767</v>
      </c>
      <c r="T201" s="21" t="s">
        <v>4783</v>
      </c>
      <c r="U201" s="30"/>
    </row>
    <row r="202">
      <c r="A202" s="21" t="s">
        <v>474</v>
      </c>
      <c r="B202" s="21">
        <v>33.33</v>
      </c>
      <c r="C202" s="21">
        <v>5.01</v>
      </c>
      <c r="D202" s="21" t="s">
        <v>4755</v>
      </c>
      <c r="E202" s="21" t="s">
        <v>4753</v>
      </c>
      <c r="F202" s="21" t="s">
        <v>4756</v>
      </c>
      <c r="G202" s="21">
        <v>1.0</v>
      </c>
      <c r="H202" s="21" t="s">
        <v>4755</v>
      </c>
      <c r="I202" s="21" t="str">
        <f t="shared" si="1"/>
        <v>Not Missing</v>
      </c>
      <c r="L202" s="21" t="s">
        <v>4348</v>
      </c>
      <c r="M202" s="21">
        <v>2001.0</v>
      </c>
      <c r="N202" s="21" t="s">
        <v>4776</v>
      </c>
      <c r="O202" s="21">
        <v>14.0</v>
      </c>
      <c r="P202" s="21">
        <v>0.0</v>
      </c>
      <c r="Q202" s="21">
        <v>2102.26</v>
      </c>
      <c r="R202" s="21" t="s">
        <v>4768</v>
      </c>
      <c r="S202" s="21" t="s">
        <v>4767</v>
      </c>
      <c r="T202" s="21" t="s">
        <v>4780</v>
      </c>
      <c r="U202" s="30"/>
    </row>
    <row r="203">
      <c r="A203" s="21" t="s">
        <v>476</v>
      </c>
      <c r="B203" s="21">
        <v>39.14</v>
      </c>
      <c r="C203" s="21">
        <v>4.4</v>
      </c>
      <c r="D203" s="21" t="s">
        <v>4753</v>
      </c>
      <c r="E203" s="21" t="s">
        <v>4753</v>
      </c>
      <c r="F203" s="21" t="s">
        <v>4756</v>
      </c>
      <c r="G203" s="21">
        <v>1.0</v>
      </c>
      <c r="H203" s="21" t="s">
        <v>4755</v>
      </c>
      <c r="I203" s="21" t="str">
        <f t="shared" si="1"/>
        <v>Not Missing</v>
      </c>
      <c r="L203" s="21" t="s">
        <v>4346</v>
      </c>
      <c r="M203" s="21">
        <v>2001.0</v>
      </c>
      <c r="N203" s="21" t="s">
        <v>4772</v>
      </c>
      <c r="O203" s="21">
        <v>22.0</v>
      </c>
      <c r="P203" s="21">
        <v>1.0</v>
      </c>
      <c r="Q203" s="21">
        <v>2103.08</v>
      </c>
      <c r="R203" s="21" t="s">
        <v>4768</v>
      </c>
      <c r="S203" s="21" t="s">
        <v>4767</v>
      </c>
      <c r="T203" s="21" t="s">
        <v>4778</v>
      </c>
      <c r="U203" s="30"/>
    </row>
    <row r="204">
      <c r="A204" s="21" t="s">
        <v>478</v>
      </c>
      <c r="B204" s="21">
        <v>32.9</v>
      </c>
      <c r="C204" s="21">
        <v>6.26</v>
      </c>
      <c r="D204" s="21" t="s">
        <v>4755</v>
      </c>
      <c r="E204" s="21" t="s">
        <v>4753</v>
      </c>
      <c r="F204" s="21" t="s">
        <v>4753</v>
      </c>
      <c r="G204" s="21" t="s">
        <v>4754</v>
      </c>
      <c r="H204" s="21" t="s">
        <v>4755</v>
      </c>
      <c r="I204" s="21" t="str">
        <f t="shared" si="1"/>
        <v>Not Missing</v>
      </c>
      <c r="L204" s="21" t="s">
        <v>4344</v>
      </c>
      <c r="M204" s="21">
        <v>2001.0</v>
      </c>
      <c r="N204" s="21" t="s">
        <v>4770</v>
      </c>
      <c r="O204" s="21">
        <v>28.0</v>
      </c>
      <c r="P204" s="21">
        <v>0.0</v>
      </c>
      <c r="Q204" s="21">
        <v>2104.11</v>
      </c>
      <c r="R204" s="21" t="s">
        <v>4767</v>
      </c>
      <c r="S204" s="21" t="s">
        <v>4771</v>
      </c>
      <c r="T204" s="21" t="s">
        <v>4781</v>
      </c>
      <c r="U204" s="30"/>
    </row>
    <row r="205">
      <c r="A205" s="21" t="s">
        <v>480</v>
      </c>
      <c r="B205" s="21">
        <v>29.78</v>
      </c>
      <c r="C205" s="21">
        <v>10.27</v>
      </c>
      <c r="D205" s="21" t="s">
        <v>4755</v>
      </c>
      <c r="E205" s="21" t="s">
        <v>4753</v>
      </c>
      <c r="F205" s="21" t="s">
        <v>4756</v>
      </c>
      <c r="G205" s="21">
        <v>1.0</v>
      </c>
      <c r="H205" s="21" t="s">
        <v>4755</v>
      </c>
      <c r="I205" s="21" t="str">
        <f t="shared" si="1"/>
        <v>Not Missing</v>
      </c>
      <c r="L205" s="21" t="s">
        <v>4342</v>
      </c>
      <c r="M205" s="21">
        <v>1989.0</v>
      </c>
      <c r="N205" s="21" t="s">
        <v>4766</v>
      </c>
      <c r="O205" s="21">
        <v>21.0</v>
      </c>
      <c r="P205" s="21">
        <v>3.0</v>
      </c>
      <c r="Q205" s="21">
        <v>2106.26</v>
      </c>
      <c r="R205" s="21" t="s">
        <v>4767</v>
      </c>
      <c r="S205" s="21" t="s">
        <v>4767</v>
      </c>
      <c r="T205" s="21" t="s">
        <v>4769</v>
      </c>
      <c r="U205" s="30"/>
    </row>
    <row r="206">
      <c r="A206" s="21" t="s">
        <v>482</v>
      </c>
      <c r="B206" s="21">
        <v>32.78</v>
      </c>
      <c r="C206" s="21">
        <v>5.27</v>
      </c>
      <c r="D206" s="21" t="s">
        <v>4753</v>
      </c>
      <c r="E206" s="21" t="s">
        <v>4753</v>
      </c>
      <c r="F206" s="21" t="s">
        <v>4753</v>
      </c>
      <c r="G206" s="21" t="s">
        <v>4754</v>
      </c>
      <c r="H206" s="21" t="s">
        <v>4755</v>
      </c>
      <c r="I206" s="21" t="str">
        <f t="shared" si="1"/>
        <v>Not Missing</v>
      </c>
      <c r="L206" s="21" t="s">
        <v>4340</v>
      </c>
      <c r="M206" s="21">
        <v>2003.0</v>
      </c>
      <c r="N206" s="21" t="s">
        <v>4773</v>
      </c>
      <c r="O206" s="21">
        <v>30.0</v>
      </c>
      <c r="P206" s="21">
        <v>0.0</v>
      </c>
      <c r="Q206" s="21">
        <v>2117.34</v>
      </c>
      <c r="R206" s="21" t="s">
        <v>4767</v>
      </c>
      <c r="S206" s="21" t="s">
        <v>4768</v>
      </c>
      <c r="T206" s="21" t="s">
        <v>4774</v>
      </c>
      <c r="U206" s="30"/>
    </row>
    <row r="207">
      <c r="A207" s="21" t="s">
        <v>484</v>
      </c>
      <c r="B207" s="21">
        <v>41.65</v>
      </c>
      <c r="C207" s="21">
        <v>10.73</v>
      </c>
      <c r="D207" s="21" t="s">
        <v>4755</v>
      </c>
      <c r="E207" s="21" t="s">
        <v>4753</v>
      </c>
      <c r="F207" s="21" t="s">
        <v>4753</v>
      </c>
      <c r="G207" s="21" t="s">
        <v>4754</v>
      </c>
      <c r="H207" s="21" t="s">
        <v>4755</v>
      </c>
      <c r="I207" s="21" t="str">
        <f t="shared" si="1"/>
        <v>Not Missing</v>
      </c>
      <c r="L207" s="21" t="s">
        <v>4338</v>
      </c>
      <c r="M207" s="21">
        <v>2004.0</v>
      </c>
      <c r="N207" s="21" t="s">
        <v>4770</v>
      </c>
      <c r="O207" s="21">
        <v>4.0</v>
      </c>
      <c r="P207" s="21">
        <v>0.0</v>
      </c>
      <c r="Q207" s="21">
        <v>2118.61</v>
      </c>
      <c r="R207" s="21" t="s">
        <v>4767</v>
      </c>
      <c r="S207" s="21" t="s">
        <v>4771</v>
      </c>
      <c r="T207" s="21" t="s">
        <v>4774</v>
      </c>
      <c r="U207" s="30"/>
    </row>
    <row r="208">
      <c r="A208" s="21" t="s">
        <v>486</v>
      </c>
      <c r="B208" s="21">
        <v>50.79</v>
      </c>
      <c r="C208" s="21">
        <v>4.45</v>
      </c>
      <c r="D208" s="21" t="s">
        <v>4753</v>
      </c>
      <c r="E208" s="21" t="s">
        <v>4753</v>
      </c>
      <c r="F208" s="21" t="s">
        <v>4753</v>
      </c>
      <c r="G208" s="21">
        <v>1.0</v>
      </c>
      <c r="H208" s="21" t="s">
        <v>4755</v>
      </c>
      <c r="I208" s="21" t="str">
        <f t="shared" si="1"/>
        <v>Not Missing</v>
      </c>
      <c r="L208" s="21" t="s">
        <v>4336</v>
      </c>
      <c r="M208" s="21">
        <v>2003.0</v>
      </c>
      <c r="N208" s="21" t="s">
        <v>4776</v>
      </c>
      <c r="O208" s="21">
        <v>30.0</v>
      </c>
      <c r="P208" s="21">
        <v>0.0</v>
      </c>
      <c r="Q208" s="21">
        <v>2128.43</v>
      </c>
      <c r="R208" s="21" t="s">
        <v>4767</v>
      </c>
      <c r="S208" s="21" t="s">
        <v>4771</v>
      </c>
      <c r="T208" s="21" t="s">
        <v>4774</v>
      </c>
      <c r="U208" s="30"/>
    </row>
    <row r="209">
      <c r="A209" s="21" t="s">
        <v>488</v>
      </c>
      <c r="B209" s="21">
        <v>35.43</v>
      </c>
      <c r="C209" s="21">
        <v>5.25</v>
      </c>
      <c r="D209" s="21" t="s">
        <v>4755</v>
      </c>
      <c r="E209" s="21" t="s">
        <v>4753</v>
      </c>
      <c r="F209" s="21" t="s">
        <v>4753</v>
      </c>
      <c r="G209" s="21" t="s">
        <v>4754</v>
      </c>
      <c r="H209" s="21" t="s">
        <v>4755</v>
      </c>
      <c r="I209" s="21" t="str">
        <f t="shared" si="1"/>
        <v>Not Missing</v>
      </c>
      <c r="L209" s="21" t="s">
        <v>4334</v>
      </c>
      <c r="M209" s="21">
        <v>2003.0</v>
      </c>
      <c r="N209" s="21" t="s">
        <v>4775</v>
      </c>
      <c r="O209" s="21">
        <v>22.0</v>
      </c>
      <c r="P209" s="21">
        <v>0.0</v>
      </c>
      <c r="Q209" s="21">
        <v>2130.68</v>
      </c>
      <c r="R209" s="21" t="s">
        <v>4767</v>
      </c>
      <c r="S209" s="21" t="s">
        <v>4768</v>
      </c>
      <c r="T209" s="21" t="s">
        <v>4774</v>
      </c>
      <c r="U209" s="30"/>
    </row>
    <row r="210">
      <c r="A210" s="21" t="s">
        <v>490</v>
      </c>
      <c r="B210" s="21">
        <v>35.25</v>
      </c>
      <c r="C210" s="21">
        <v>9.51</v>
      </c>
      <c r="D210" s="21" t="s">
        <v>4753</v>
      </c>
      <c r="E210" s="21" t="s">
        <v>4753</v>
      </c>
      <c r="F210" s="21" t="s">
        <v>4753</v>
      </c>
      <c r="G210" s="21" t="s">
        <v>4754</v>
      </c>
      <c r="H210" s="21" t="s">
        <v>4755</v>
      </c>
      <c r="I210" s="21" t="str">
        <f t="shared" si="1"/>
        <v>Not Missing</v>
      </c>
      <c r="L210" s="21" t="s">
        <v>4332</v>
      </c>
      <c r="M210" s="21">
        <v>2003.0</v>
      </c>
      <c r="N210" s="21" t="s">
        <v>4773</v>
      </c>
      <c r="O210" s="21">
        <v>1.0</v>
      </c>
      <c r="P210" s="21">
        <v>0.0</v>
      </c>
      <c r="Q210" s="21">
        <v>2134.9</v>
      </c>
      <c r="R210" s="21" t="s">
        <v>4767</v>
      </c>
      <c r="S210" s="21" t="s">
        <v>4768</v>
      </c>
      <c r="T210" s="21" t="s">
        <v>4774</v>
      </c>
      <c r="U210" s="30"/>
    </row>
    <row r="211">
      <c r="A211" s="21" t="s">
        <v>492</v>
      </c>
      <c r="B211" s="21">
        <v>36.85</v>
      </c>
      <c r="C211" s="21">
        <v>11.12</v>
      </c>
      <c r="D211" s="21" t="s">
        <v>4753</v>
      </c>
      <c r="E211" s="21" t="s">
        <v>4753</v>
      </c>
      <c r="F211" s="21" t="s">
        <v>4753</v>
      </c>
      <c r="G211" s="21" t="s">
        <v>4754</v>
      </c>
      <c r="H211" s="21" t="s">
        <v>4755</v>
      </c>
      <c r="I211" s="21" t="str">
        <f t="shared" si="1"/>
        <v>Not Missing</v>
      </c>
      <c r="L211" s="21" t="s">
        <v>4330</v>
      </c>
      <c r="M211" s="21">
        <v>2003.0</v>
      </c>
      <c r="N211" s="21" t="s">
        <v>4773</v>
      </c>
      <c r="O211" s="21">
        <v>26.0</v>
      </c>
      <c r="P211" s="21">
        <v>0.0</v>
      </c>
      <c r="Q211" s="21">
        <v>2136.88</v>
      </c>
      <c r="R211" s="21" t="s">
        <v>4767</v>
      </c>
      <c r="S211" s="21" t="s">
        <v>4767</v>
      </c>
      <c r="T211" s="21" t="s">
        <v>4774</v>
      </c>
      <c r="U211" s="30"/>
    </row>
    <row r="212">
      <c r="A212" s="21" t="s">
        <v>494</v>
      </c>
      <c r="B212" s="21">
        <v>31.02</v>
      </c>
      <c r="C212" s="21">
        <v>4.56</v>
      </c>
      <c r="D212" s="21" t="s">
        <v>4753</v>
      </c>
      <c r="E212" s="21" t="s">
        <v>4755</v>
      </c>
      <c r="F212" s="21" t="s">
        <v>4753</v>
      </c>
      <c r="G212" s="21">
        <v>1.0</v>
      </c>
      <c r="H212" s="21" t="s">
        <v>4755</v>
      </c>
      <c r="I212" s="21" t="str">
        <f t="shared" si="1"/>
        <v>Not Missing</v>
      </c>
      <c r="L212" s="21" t="s">
        <v>4328</v>
      </c>
      <c r="M212" s="21">
        <v>1997.0</v>
      </c>
      <c r="N212" s="21" t="s">
        <v>4773</v>
      </c>
      <c r="O212" s="21">
        <v>3.0</v>
      </c>
      <c r="P212" s="21">
        <v>0.0</v>
      </c>
      <c r="Q212" s="21">
        <v>2137.65</v>
      </c>
      <c r="R212" s="21" t="s">
        <v>4768</v>
      </c>
      <c r="S212" s="21" t="s">
        <v>4771</v>
      </c>
      <c r="T212" s="21" t="s">
        <v>4769</v>
      </c>
      <c r="U212" s="30"/>
    </row>
    <row r="213">
      <c r="A213" s="21" t="s">
        <v>496</v>
      </c>
      <c r="B213" s="21">
        <v>35.6</v>
      </c>
      <c r="C213" s="21">
        <v>4.02</v>
      </c>
      <c r="D213" s="21" t="s">
        <v>4755</v>
      </c>
      <c r="E213" s="21" t="s">
        <v>4755</v>
      </c>
      <c r="F213" s="21" t="s">
        <v>4753</v>
      </c>
      <c r="G213" s="21">
        <v>2.0</v>
      </c>
      <c r="H213" s="21" t="s">
        <v>4755</v>
      </c>
      <c r="I213" s="21" t="str">
        <f t="shared" si="1"/>
        <v>Not Missing</v>
      </c>
      <c r="L213" s="21" t="s">
        <v>4326</v>
      </c>
      <c r="M213" s="21">
        <v>2003.0</v>
      </c>
      <c r="N213" s="21" t="s">
        <v>4776</v>
      </c>
      <c r="O213" s="21">
        <v>19.0</v>
      </c>
      <c r="P213" s="21">
        <v>0.0</v>
      </c>
      <c r="Q213" s="21">
        <v>2138.07</v>
      </c>
      <c r="R213" s="21" t="s">
        <v>4767</v>
      </c>
      <c r="S213" s="21" t="s">
        <v>4771</v>
      </c>
      <c r="T213" s="21" t="s">
        <v>4774</v>
      </c>
      <c r="U213" s="30"/>
    </row>
    <row r="214">
      <c r="A214" s="21" t="s">
        <v>498</v>
      </c>
      <c r="B214" s="21">
        <v>34.39</v>
      </c>
      <c r="C214" s="21">
        <v>8.72</v>
      </c>
      <c r="D214" s="21" t="s">
        <v>4753</v>
      </c>
      <c r="E214" s="21" t="s">
        <v>4753</v>
      </c>
      <c r="F214" s="21" t="s">
        <v>4753</v>
      </c>
      <c r="G214" s="21" t="s">
        <v>4754</v>
      </c>
      <c r="H214" s="21" t="s">
        <v>4755</v>
      </c>
      <c r="I214" s="21" t="str">
        <f t="shared" si="1"/>
        <v>Not Missing</v>
      </c>
      <c r="L214" s="21" t="s">
        <v>4324</v>
      </c>
      <c r="M214" s="21">
        <v>2004.0</v>
      </c>
      <c r="N214" s="21" t="s">
        <v>4777</v>
      </c>
      <c r="O214" s="21">
        <v>4.0</v>
      </c>
      <c r="P214" s="21">
        <v>0.0</v>
      </c>
      <c r="Q214" s="21">
        <v>2144.85</v>
      </c>
      <c r="R214" s="21" t="s">
        <v>4767</v>
      </c>
      <c r="S214" s="21" t="s">
        <v>4771</v>
      </c>
      <c r="T214" s="21" t="s">
        <v>4778</v>
      </c>
      <c r="U214" s="30"/>
    </row>
    <row r="215">
      <c r="A215" s="21" t="s">
        <v>500</v>
      </c>
      <c r="B215" s="21">
        <v>29.06</v>
      </c>
      <c r="C215" s="21">
        <v>6.25</v>
      </c>
      <c r="D215" s="21" t="s">
        <v>4755</v>
      </c>
      <c r="E215" s="21" t="s">
        <v>4753</v>
      </c>
      <c r="F215" s="21" t="s">
        <v>4753</v>
      </c>
      <c r="G215" s="21">
        <v>1.0</v>
      </c>
      <c r="H215" s="21" t="s">
        <v>4755</v>
      </c>
      <c r="I215" s="21" t="str">
        <f t="shared" si="1"/>
        <v>Not Missing</v>
      </c>
      <c r="L215" s="21" t="s">
        <v>4322</v>
      </c>
      <c r="M215" s="21">
        <v>2000.0</v>
      </c>
      <c r="N215" s="21" t="s">
        <v>4775</v>
      </c>
      <c r="O215" s="21">
        <v>27.0</v>
      </c>
      <c r="P215" s="21">
        <v>0.0</v>
      </c>
      <c r="Q215" s="21">
        <v>2150.47</v>
      </c>
      <c r="R215" s="21" t="s">
        <v>4767</v>
      </c>
      <c r="S215" s="21" t="s">
        <v>4768</v>
      </c>
      <c r="T215" s="21" t="s">
        <v>4778</v>
      </c>
      <c r="U215" s="30"/>
    </row>
    <row r="216">
      <c r="A216" s="21" t="s">
        <v>502</v>
      </c>
      <c r="B216" s="21">
        <v>35.8</v>
      </c>
      <c r="C216" s="21">
        <v>7.32</v>
      </c>
      <c r="D216" s="21" t="s">
        <v>4753</v>
      </c>
      <c r="E216" s="21" t="s">
        <v>4753</v>
      </c>
      <c r="F216" s="21" t="s">
        <v>4753</v>
      </c>
      <c r="G216" s="21">
        <v>2.0</v>
      </c>
      <c r="H216" s="21" t="s">
        <v>4755</v>
      </c>
      <c r="I216" s="21" t="str">
        <f t="shared" si="1"/>
        <v>Not Missing</v>
      </c>
      <c r="L216" s="21" t="s">
        <v>4320</v>
      </c>
      <c r="M216" s="21">
        <v>2000.0</v>
      </c>
      <c r="N216" s="21" t="s">
        <v>4777</v>
      </c>
      <c r="O216" s="21">
        <v>22.0</v>
      </c>
      <c r="P216" s="21">
        <v>0.0</v>
      </c>
      <c r="Q216" s="21">
        <v>2154.36</v>
      </c>
      <c r="R216" s="21" t="s">
        <v>4767</v>
      </c>
      <c r="S216" s="21" t="s">
        <v>4767</v>
      </c>
      <c r="T216" s="21" t="s">
        <v>4778</v>
      </c>
      <c r="U216" s="30"/>
    </row>
    <row r="217">
      <c r="A217" s="21" t="s">
        <v>504</v>
      </c>
      <c r="B217" s="21">
        <v>49.8</v>
      </c>
      <c r="C217" s="21">
        <v>4.24</v>
      </c>
      <c r="D217" s="21" t="s">
        <v>4753</v>
      </c>
      <c r="E217" s="21" t="s">
        <v>4753</v>
      </c>
      <c r="F217" s="21" t="s">
        <v>4753</v>
      </c>
      <c r="G217" s="21">
        <v>1.0</v>
      </c>
      <c r="H217" s="21" t="s">
        <v>4755</v>
      </c>
      <c r="I217" s="21" t="str">
        <f t="shared" si="1"/>
        <v>Not Missing</v>
      </c>
      <c r="L217" s="21" t="s">
        <v>4318</v>
      </c>
      <c r="M217" s="21">
        <v>2000.0</v>
      </c>
      <c r="N217" s="21" t="s">
        <v>4770</v>
      </c>
      <c r="O217" s="21">
        <v>29.0</v>
      </c>
      <c r="P217" s="21">
        <v>0.0</v>
      </c>
      <c r="Q217" s="21">
        <v>2155.68</v>
      </c>
      <c r="R217" s="21" t="s">
        <v>4767</v>
      </c>
      <c r="S217" s="21" t="s">
        <v>4768</v>
      </c>
      <c r="T217" s="21" t="s">
        <v>4769</v>
      </c>
      <c r="U217" s="30"/>
    </row>
    <row r="218">
      <c r="A218" s="21" t="s">
        <v>506</v>
      </c>
      <c r="B218" s="21">
        <v>35.71</v>
      </c>
      <c r="C218" s="21">
        <v>6.84</v>
      </c>
      <c r="D218" s="21" t="s">
        <v>4753</v>
      </c>
      <c r="E218" s="21" t="s">
        <v>4753</v>
      </c>
      <c r="F218" s="21" t="s">
        <v>4753</v>
      </c>
      <c r="G218" s="21">
        <v>2.0</v>
      </c>
      <c r="H218" s="21" t="s">
        <v>4755</v>
      </c>
      <c r="I218" s="21" t="str">
        <f t="shared" si="1"/>
        <v>Not Missing</v>
      </c>
      <c r="L218" s="21" t="s">
        <v>4316</v>
      </c>
      <c r="M218" s="21">
        <v>2000.0</v>
      </c>
      <c r="N218" s="21" t="s">
        <v>4775</v>
      </c>
      <c r="O218" s="21">
        <v>10.0</v>
      </c>
      <c r="P218" s="21">
        <v>0.0</v>
      </c>
      <c r="Q218" s="21">
        <v>2156.75</v>
      </c>
      <c r="R218" s="21" t="s">
        <v>4767</v>
      </c>
      <c r="S218" s="21" t="s">
        <v>4767</v>
      </c>
      <c r="T218" s="21" t="s">
        <v>4769</v>
      </c>
      <c r="U218" s="30"/>
    </row>
    <row r="219">
      <c r="A219" s="21" t="s">
        <v>508</v>
      </c>
      <c r="B219" s="21">
        <v>30.8</v>
      </c>
      <c r="C219" s="21">
        <v>5.23</v>
      </c>
      <c r="D219" s="21" t="s">
        <v>4755</v>
      </c>
      <c r="E219" s="21" t="s">
        <v>4753</v>
      </c>
      <c r="F219" s="21" t="s">
        <v>4753</v>
      </c>
      <c r="G219" s="21">
        <v>1.0</v>
      </c>
      <c r="H219" s="21" t="s">
        <v>4755</v>
      </c>
      <c r="I219" s="21" t="str">
        <f t="shared" si="1"/>
        <v>Not Missing</v>
      </c>
      <c r="L219" s="21" t="s">
        <v>4314</v>
      </c>
      <c r="M219" s="21">
        <v>2000.0</v>
      </c>
      <c r="N219" s="21" t="s">
        <v>4776</v>
      </c>
      <c r="O219" s="21">
        <v>23.0</v>
      </c>
      <c r="P219" s="21">
        <v>0.0</v>
      </c>
      <c r="Q219" s="21">
        <v>2166.73</v>
      </c>
      <c r="R219" s="21" t="s">
        <v>4767</v>
      </c>
      <c r="S219" s="21" t="s">
        <v>4767</v>
      </c>
      <c r="T219" s="21" t="s">
        <v>4778</v>
      </c>
      <c r="U219" s="30"/>
    </row>
    <row r="220">
      <c r="A220" s="21" t="s">
        <v>510</v>
      </c>
      <c r="B220" s="21">
        <v>33.69</v>
      </c>
      <c r="C220" s="21">
        <v>9.68</v>
      </c>
      <c r="D220" s="21" t="s">
        <v>4753</v>
      </c>
      <c r="E220" s="21" t="s">
        <v>4753</v>
      </c>
      <c r="F220" s="21" t="s">
        <v>4753</v>
      </c>
      <c r="G220" s="21" t="s">
        <v>4754</v>
      </c>
      <c r="H220" s="21" t="s">
        <v>4755</v>
      </c>
      <c r="I220" s="21" t="str">
        <f t="shared" si="1"/>
        <v>Not Missing</v>
      </c>
      <c r="L220" s="21" t="s">
        <v>4312</v>
      </c>
      <c r="M220" s="21">
        <v>1994.0</v>
      </c>
      <c r="N220" s="21" t="s">
        <v>4773</v>
      </c>
      <c r="O220" s="21">
        <v>27.0</v>
      </c>
      <c r="P220" s="21">
        <v>0.0</v>
      </c>
      <c r="Q220" s="21">
        <v>2170.08</v>
      </c>
      <c r="R220" s="21" t="s">
        <v>4767</v>
      </c>
      <c r="S220" s="21" t="s">
        <v>4767</v>
      </c>
      <c r="T220" s="21" t="s">
        <v>4769</v>
      </c>
      <c r="U220" s="30"/>
    </row>
    <row r="221">
      <c r="A221" s="21" t="s">
        <v>512</v>
      </c>
      <c r="B221" s="21">
        <v>42.27</v>
      </c>
      <c r="C221" s="21">
        <v>6.05</v>
      </c>
      <c r="D221" s="21" t="s">
        <v>4755</v>
      </c>
      <c r="E221" s="21" t="s">
        <v>4753</v>
      </c>
      <c r="F221" s="21" t="s">
        <v>4753</v>
      </c>
      <c r="G221" s="21">
        <v>1.0</v>
      </c>
      <c r="H221" s="21" t="s">
        <v>4755</v>
      </c>
      <c r="I221" s="21" t="str">
        <f t="shared" si="1"/>
        <v>Not Missing</v>
      </c>
      <c r="L221" s="21" t="s">
        <v>4310</v>
      </c>
      <c r="M221" s="21">
        <v>1991.0</v>
      </c>
      <c r="N221" s="21" t="s">
        <v>4775</v>
      </c>
      <c r="O221" s="21">
        <v>16.0</v>
      </c>
      <c r="P221" s="21">
        <v>3.0</v>
      </c>
      <c r="Q221" s="21">
        <v>2193.2</v>
      </c>
      <c r="R221" s="21" t="s">
        <v>4767</v>
      </c>
      <c r="S221" s="21" t="s">
        <v>4767</v>
      </c>
      <c r="T221" s="21" t="s">
        <v>4774</v>
      </c>
      <c r="U221" s="30"/>
    </row>
    <row r="222">
      <c r="A222" s="21" t="s">
        <v>514</v>
      </c>
      <c r="B222" s="21">
        <v>53.25</v>
      </c>
      <c r="C222" s="21">
        <v>6.11</v>
      </c>
      <c r="D222" s="21" t="s">
        <v>4755</v>
      </c>
      <c r="E222" s="21" t="s">
        <v>4753</v>
      </c>
      <c r="F222" s="21" t="s">
        <v>4756</v>
      </c>
      <c r="G222" s="21">
        <v>1.0</v>
      </c>
      <c r="H222" s="21" t="s">
        <v>4755</v>
      </c>
      <c r="I222" s="21" t="str">
        <f t="shared" si="1"/>
        <v>Not Missing</v>
      </c>
      <c r="L222" s="21" t="s">
        <v>4308</v>
      </c>
      <c r="M222" s="21">
        <v>2004.0</v>
      </c>
      <c r="N222" s="21" t="s">
        <v>4775</v>
      </c>
      <c r="O222" s="21">
        <v>7.0</v>
      </c>
      <c r="P222" s="21">
        <v>0.0</v>
      </c>
      <c r="Q222" s="21">
        <v>2196.47</v>
      </c>
      <c r="R222" s="21" t="s">
        <v>4767</v>
      </c>
      <c r="S222" s="21" t="s">
        <v>4768</v>
      </c>
      <c r="T222" s="21" t="s">
        <v>4784</v>
      </c>
      <c r="U222" s="30"/>
    </row>
    <row r="223">
      <c r="A223" s="21" t="s">
        <v>516</v>
      </c>
      <c r="B223" s="21">
        <v>26.8</v>
      </c>
      <c r="C223" s="21">
        <v>10.93</v>
      </c>
      <c r="D223" s="21" t="s">
        <v>4755</v>
      </c>
      <c r="E223" s="21" t="s">
        <v>4753</v>
      </c>
      <c r="F223" s="21" t="s">
        <v>4753</v>
      </c>
      <c r="G223" s="21" t="s">
        <v>4754</v>
      </c>
      <c r="H223" s="21" t="s">
        <v>4753</v>
      </c>
      <c r="I223" s="21" t="str">
        <f t="shared" si="1"/>
        <v>Not Missing</v>
      </c>
      <c r="L223" s="21" t="s">
        <v>4306</v>
      </c>
      <c r="M223" s="21">
        <v>2004.0</v>
      </c>
      <c r="N223" s="21" t="s">
        <v>4773</v>
      </c>
      <c r="O223" s="21">
        <v>3.0</v>
      </c>
      <c r="P223" s="21">
        <v>0.0</v>
      </c>
      <c r="Q223" s="21">
        <v>2198.19</v>
      </c>
      <c r="R223" s="21" t="s">
        <v>4767</v>
      </c>
      <c r="S223" s="21" t="s">
        <v>4771</v>
      </c>
      <c r="T223" s="21" t="s">
        <v>4785</v>
      </c>
      <c r="U223" s="30"/>
    </row>
    <row r="224">
      <c r="A224" s="21" t="s">
        <v>518</v>
      </c>
      <c r="B224" s="21">
        <v>28.5</v>
      </c>
      <c r="C224" s="21">
        <v>5.12</v>
      </c>
      <c r="D224" s="21" t="s">
        <v>4753</v>
      </c>
      <c r="E224" s="21" t="s">
        <v>4753</v>
      </c>
      <c r="F224" s="21" t="s">
        <v>4753</v>
      </c>
      <c r="G224" s="21">
        <v>1.0</v>
      </c>
      <c r="H224" s="21" t="s">
        <v>4755</v>
      </c>
      <c r="I224" s="21" t="str">
        <f t="shared" si="1"/>
        <v>Not Missing</v>
      </c>
      <c r="L224" s="21" t="s">
        <v>4304</v>
      </c>
      <c r="M224" s="21">
        <v>2004.0</v>
      </c>
      <c r="N224" s="21" t="s">
        <v>4773</v>
      </c>
      <c r="O224" s="21">
        <v>12.0</v>
      </c>
      <c r="P224" s="21">
        <v>0.0</v>
      </c>
      <c r="Q224" s="21">
        <v>2200.83</v>
      </c>
      <c r="R224" s="21" t="s">
        <v>4767</v>
      </c>
      <c r="S224" s="21" t="s">
        <v>4767</v>
      </c>
      <c r="T224" s="21" t="s">
        <v>4784</v>
      </c>
      <c r="U224" s="30"/>
    </row>
    <row r="225">
      <c r="A225" s="21" t="s">
        <v>520</v>
      </c>
      <c r="B225" s="21">
        <v>22.895</v>
      </c>
      <c r="C225" s="21">
        <v>5.72</v>
      </c>
      <c r="D225" s="21" t="s">
        <v>4753</v>
      </c>
      <c r="E225" s="21" t="s">
        <v>4753</v>
      </c>
      <c r="F225" s="21" t="s">
        <v>4753</v>
      </c>
      <c r="G225" s="21" t="s">
        <v>4754</v>
      </c>
      <c r="H225" s="21" t="s">
        <v>4755</v>
      </c>
      <c r="I225" s="21" t="str">
        <f t="shared" si="1"/>
        <v>Not Missing</v>
      </c>
      <c r="L225" s="21" t="s">
        <v>4302</v>
      </c>
      <c r="M225" s="21">
        <v>2004.0</v>
      </c>
      <c r="N225" s="21" t="s">
        <v>4766</v>
      </c>
      <c r="O225" s="21">
        <v>27.0</v>
      </c>
      <c r="P225" s="21">
        <v>1.0</v>
      </c>
      <c r="Q225" s="21">
        <v>2201.1</v>
      </c>
      <c r="R225" s="21" t="s">
        <v>4767</v>
      </c>
      <c r="S225" s="21" t="s">
        <v>4768</v>
      </c>
      <c r="T225" s="21" t="s">
        <v>4769</v>
      </c>
      <c r="U225" s="30"/>
    </row>
    <row r="226">
      <c r="A226" s="21" t="s">
        <v>522</v>
      </c>
      <c r="B226" s="21">
        <v>34.06</v>
      </c>
      <c r="C226" s="21">
        <v>11.83</v>
      </c>
      <c r="D226" s="21" t="s">
        <v>4755</v>
      </c>
      <c r="E226" s="21" t="s">
        <v>4753</v>
      </c>
      <c r="F226" s="21" t="s">
        <v>4753</v>
      </c>
      <c r="G226" s="21">
        <v>1.0</v>
      </c>
      <c r="H226" s="21" t="s">
        <v>4755</v>
      </c>
      <c r="I226" s="21" t="str">
        <f t="shared" si="1"/>
        <v>Not Missing</v>
      </c>
      <c r="L226" s="21" t="s">
        <v>4300</v>
      </c>
      <c r="M226" s="21">
        <v>2004.0</v>
      </c>
      <c r="N226" s="21" t="s">
        <v>4776</v>
      </c>
      <c r="O226" s="21">
        <v>6.0</v>
      </c>
      <c r="P226" s="21">
        <v>0.0</v>
      </c>
      <c r="Q226" s="21">
        <v>2203.47</v>
      </c>
      <c r="R226" s="21" t="s">
        <v>4767</v>
      </c>
      <c r="S226" s="21" t="s">
        <v>4767</v>
      </c>
      <c r="T226" s="21" t="s">
        <v>4784</v>
      </c>
      <c r="U226" s="30"/>
    </row>
    <row r="227">
      <c r="A227" s="21" t="s">
        <v>524</v>
      </c>
      <c r="B227" s="21">
        <v>36.41</v>
      </c>
      <c r="C227" s="21">
        <v>4.55</v>
      </c>
      <c r="D227" s="21" t="s">
        <v>4753</v>
      </c>
      <c r="E227" s="21" t="s">
        <v>4753</v>
      </c>
      <c r="F227" s="21" t="s">
        <v>4753</v>
      </c>
      <c r="G227" s="21" t="s">
        <v>4754</v>
      </c>
      <c r="H227" s="21" t="s">
        <v>4755</v>
      </c>
      <c r="I227" s="21" t="str">
        <f t="shared" si="1"/>
        <v>Not Missing</v>
      </c>
      <c r="L227" s="21" t="s">
        <v>4298</v>
      </c>
      <c r="M227" s="21">
        <v>2004.0</v>
      </c>
      <c r="N227" s="21" t="s">
        <v>4777</v>
      </c>
      <c r="O227" s="21">
        <v>28.0</v>
      </c>
      <c r="P227" s="21">
        <v>0.0</v>
      </c>
      <c r="Q227" s="21">
        <v>2203.74</v>
      </c>
      <c r="R227" s="21" t="s">
        <v>4767</v>
      </c>
      <c r="S227" s="21" t="s">
        <v>4767</v>
      </c>
      <c r="T227" s="21" t="s">
        <v>4784</v>
      </c>
      <c r="U227" s="30"/>
    </row>
    <row r="228">
      <c r="A228" s="21" t="s">
        <v>526</v>
      </c>
      <c r="B228" s="21">
        <v>52.3</v>
      </c>
      <c r="C228" s="21">
        <v>4.87</v>
      </c>
      <c r="D228" s="21" t="s">
        <v>4755</v>
      </c>
      <c r="E228" s="21" t="s">
        <v>4753</v>
      </c>
      <c r="F228" s="21" t="s">
        <v>4756</v>
      </c>
      <c r="G228" s="21">
        <v>1.0</v>
      </c>
      <c r="H228" s="21" t="s">
        <v>4755</v>
      </c>
      <c r="I228" s="21" t="str">
        <f t="shared" si="1"/>
        <v>Not Missing</v>
      </c>
      <c r="L228" s="21" t="s">
        <v>4296</v>
      </c>
      <c r="M228" s="21">
        <v>2004.0</v>
      </c>
      <c r="N228" s="21" t="s">
        <v>4770</v>
      </c>
      <c r="O228" s="21">
        <v>13.0</v>
      </c>
      <c r="P228" s="21">
        <v>0.0</v>
      </c>
      <c r="Q228" s="21">
        <v>2205.98</v>
      </c>
      <c r="R228" s="21" t="s">
        <v>4767</v>
      </c>
      <c r="S228" s="21" t="s">
        <v>4768</v>
      </c>
      <c r="T228" s="21" t="s">
        <v>4784</v>
      </c>
      <c r="U228" s="30"/>
    </row>
    <row r="229">
      <c r="A229" s="21" t="s">
        <v>528</v>
      </c>
      <c r="B229" s="21">
        <v>52.66</v>
      </c>
      <c r="C229" s="21">
        <v>4.45</v>
      </c>
      <c r="D229" s="21" t="s">
        <v>4753</v>
      </c>
      <c r="E229" s="21" t="s">
        <v>4753</v>
      </c>
      <c r="F229" s="21" t="s">
        <v>4753</v>
      </c>
      <c r="G229" s="21">
        <v>1.0</v>
      </c>
      <c r="H229" s="21" t="s">
        <v>4755</v>
      </c>
      <c r="I229" s="21" t="str">
        <f t="shared" si="1"/>
        <v>Not Missing</v>
      </c>
      <c r="L229" s="21" t="s">
        <v>4294</v>
      </c>
      <c r="M229" s="21">
        <v>2004.0</v>
      </c>
      <c r="N229" s="21" t="s">
        <v>4776</v>
      </c>
      <c r="O229" s="21">
        <v>6.0</v>
      </c>
      <c r="P229" s="21">
        <v>0.0</v>
      </c>
      <c r="Q229" s="21">
        <v>2207.7</v>
      </c>
      <c r="R229" s="21" t="s">
        <v>4767</v>
      </c>
      <c r="S229" s="21" t="s">
        <v>4767</v>
      </c>
      <c r="T229" s="21" t="s">
        <v>4784</v>
      </c>
      <c r="U229" s="30"/>
    </row>
    <row r="230">
      <c r="A230" s="21" t="s">
        <v>530</v>
      </c>
      <c r="B230" s="21">
        <v>29.57</v>
      </c>
      <c r="C230" s="21">
        <v>9.42</v>
      </c>
      <c r="D230" s="21" t="s">
        <v>4755</v>
      </c>
      <c r="E230" s="21" t="s">
        <v>4753</v>
      </c>
      <c r="F230" s="21" t="s">
        <v>4753</v>
      </c>
      <c r="G230" s="21" t="s">
        <v>4754</v>
      </c>
      <c r="H230" s="21" t="s">
        <v>4755</v>
      </c>
      <c r="I230" s="21" t="str">
        <f t="shared" si="1"/>
        <v>Not Missing</v>
      </c>
      <c r="L230" s="21" t="s">
        <v>4292</v>
      </c>
      <c r="M230" s="21">
        <v>2004.0</v>
      </c>
      <c r="N230" s="21" t="s">
        <v>4766</v>
      </c>
      <c r="O230" s="21">
        <v>27.0</v>
      </c>
      <c r="P230" s="21">
        <v>0.0</v>
      </c>
      <c r="Q230" s="21">
        <v>2211.13</v>
      </c>
      <c r="R230" s="21" t="s">
        <v>4767</v>
      </c>
      <c r="S230" s="21" t="s">
        <v>4767</v>
      </c>
      <c r="T230" s="21" t="s">
        <v>4784</v>
      </c>
      <c r="U230" s="30"/>
    </row>
    <row r="231">
      <c r="A231" s="21" t="s">
        <v>532</v>
      </c>
      <c r="B231" s="21">
        <v>36.99</v>
      </c>
      <c r="C231" s="21">
        <v>5.37</v>
      </c>
      <c r="D231" s="21" t="s">
        <v>4755</v>
      </c>
      <c r="E231" s="21" t="s">
        <v>4753</v>
      </c>
      <c r="F231" s="21" t="s">
        <v>4756</v>
      </c>
      <c r="G231" s="21">
        <v>1.0</v>
      </c>
      <c r="H231" s="21" t="s">
        <v>4755</v>
      </c>
      <c r="I231" s="21" t="str">
        <f t="shared" si="1"/>
        <v>Not Missing</v>
      </c>
      <c r="L231" s="21" t="s">
        <v>4290</v>
      </c>
      <c r="M231" s="21">
        <v>1994.0</v>
      </c>
      <c r="N231" s="21" t="s">
        <v>4770</v>
      </c>
      <c r="O231" s="21">
        <v>17.0</v>
      </c>
      <c r="P231" s="21">
        <v>0.0</v>
      </c>
      <c r="Q231" s="21">
        <v>2213.21</v>
      </c>
      <c r="R231" s="21" t="s">
        <v>4767</v>
      </c>
      <c r="S231" s="21" t="s">
        <v>4767</v>
      </c>
      <c r="T231" s="21" t="s">
        <v>4769</v>
      </c>
      <c r="U231" s="30"/>
    </row>
    <row r="232">
      <c r="A232" s="21" t="s">
        <v>534</v>
      </c>
      <c r="B232" s="21">
        <v>31.4</v>
      </c>
      <c r="C232" s="21">
        <v>4.6</v>
      </c>
      <c r="D232" s="21" t="s">
        <v>4755</v>
      </c>
      <c r="E232" s="21" t="s">
        <v>4753</v>
      </c>
      <c r="F232" s="21" t="s">
        <v>4753</v>
      </c>
      <c r="G232" s="21">
        <v>1.0</v>
      </c>
      <c r="H232" s="21" t="s">
        <v>4755</v>
      </c>
      <c r="I232" s="21" t="str">
        <f t="shared" si="1"/>
        <v>Not Missing</v>
      </c>
      <c r="L232" s="21" t="s">
        <v>4288</v>
      </c>
      <c r="M232" s="21">
        <v>2004.0</v>
      </c>
      <c r="N232" s="21" t="s">
        <v>4772</v>
      </c>
      <c r="O232" s="21">
        <v>13.0</v>
      </c>
      <c r="P232" s="21">
        <v>0.0</v>
      </c>
      <c r="Q232" s="21">
        <v>2217.47</v>
      </c>
      <c r="R232" s="21" t="s">
        <v>4767</v>
      </c>
      <c r="S232" s="21" t="s">
        <v>4771</v>
      </c>
      <c r="T232" s="21" t="s">
        <v>4784</v>
      </c>
      <c r="U232" s="30"/>
    </row>
    <row r="233">
      <c r="A233" s="21" t="s">
        <v>536</v>
      </c>
      <c r="B233" s="21">
        <v>34.9</v>
      </c>
      <c r="C233" s="21">
        <v>6.22</v>
      </c>
      <c r="D233" s="21" t="s">
        <v>4753</v>
      </c>
      <c r="E233" s="21" t="s">
        <v>4753</v>
      </c>
      <c r="F233" s="21" t="s">
        <v>4756</v>
      </c>
      <c r="G233" s="21">
        <v>1.0</v>
      </c>
      <c r="H233" s="21" t="s">
        <v>4755</v>
      </c>
      <c r="I233" s="21" t="str">
        <f t="shared" si="1"/>
        <v>Not Missing</v>
      </c>
      <c r="L233" s="21" t="s">
        <v>4286</v>
      </c>
      <c r="M233" s="21">
        <v>2004.0</v>
      </c>
      <c r="N233" s="21" t="s">
        <v>4773</v>
      </c>
      <c r="O233" s="21">
        <v>25.0</v>
      </c>
      <c r="P233" s="21">
        <v>0.0</v>
      </c>
      <c r="Q233" s="21">
        <v>2217.6</v>
      </c>
      <c r="R233" s="21" t="s">
        <v>4767</v>
      </c>
      <c r="S233" s="21" t="s">
        <v>4771</v>
      </c>
      <c r="T233" s="21" t="s">
        <v>4784</v>
      </c>
      <c r="U233" s="30"/>
    </row>
    <row r="234">
      <c r="A234" s="21" t="s">
        <v>538</v>
      </c>
      <c r="B234" s="21">
        <v>31.13</v>
      </c>
      <c r="C234" s="21">
        <v>4.52</v>
      </c>
      <c r="D234" s="21" t="s">
        <v>4755</v>
      </c>
      <c r="E234" s="21" t="s">
        <v>4753</v>
      </c>
      <c r="F234" s="21" t="s">
        <v>4753</v>
      </c>
      <c r="G234" s="21">
        <v>1.0</v>
      </c>
      <c r="H234" s="21" t="s">
        <v>4755</v>
      </c>
      <c r="I234" s="21" t="str">
        <f t="shared" si="1"/>
        <v>Not Missing</v>
      </c>
      <c r="L234" s="21" t="s">
        <v>4284</v>
      </c>
      <c r="M234" s="21">
        <v>2004.0</v>
      </c>
      <c r="N234" s="21" t="s">
        <v>4775</v>
      </c>
      <c r="O234" s="21">
        <v>12.0</v>
      </c>
      <c r="P234" s="21">
        <v>1.0</v>
      </c>
      <c r="Q234" s="21">
        <v>2219.45</v>
      </c>
      <c r="R234" s="21" t="s">
        <v>4767</v>
      </c>
      <c r="S234" s="21" t="s">
        <v>4771</v>
      </c>
      <c r="T234" s="21" t="s">
        <v>4769</v>
      </c>
      <c r="U234" s="30"/>
    </row>
    <row r="235">
      <c r="A235" s="21" t="s">
        <v>540</v>
      </c>
      <c r="B235" s="21">
        <v>34.8</v>
      </c>
      <c r="C235" s="21">
        <v>6.18</v>
      </c>
      <c r="D235" s="21" t="s">
        <v>4753</v>
      </c>
      <c r="E235" s="21" t="s">
        <v>4753</v>
      </c>
      <c r="F235" s="21" t="s">
        <v>4756</v>
      </c>
      <c r="G235" s="21">
        <v>1.0</v>
      </c>
      <c r="H235" s="21" t="s">
        <v>4755</v>
      </c>
      <c r="I235" s="21" t="str">
        <f t="shared" si="1"/>
        <v>Not Missing</v>
      </c>
      <c r="L235" s="21" t="s">
        <v>4282</v>
      </c>
      <c r="M235" s="21">
        <v>2003.0</v>
      </c>
      <c r="N235" s="21" t="s">
        <v>4775</v>
      </c>
      <c r="O235" s="21">
        <v>10.0</v>
      </c>
      <c r="P235" s="21">
        <v>1.0</v>
      </c>
      <c r="Q235" s="21">
        <v>2221.56</v>
      </c>
      <c r="R235" s="21" t="s">
        <v>4767</v>
      </c>
      <c r="S235" s="21" t="s">
        <v>4768</v>
      </c>
      <c r="T235" s="21" t="s">
        <v>4774</v>
      </c>
      <c r="U235" s="30"/>
    </row>
    <row r="236">
      <c r="A236" s="21" t="s">
        <v>542</v>
      </c>
      <c r="B236" s="21">
        <v>31.68</v>
      </c>
      <c r="C236" s="21">
        <v>4.4</v>
      </c>
      <c r="D236" s="21" t="s">
        <v>4753</v>
      </c>
      <c r="E236" s="21" t="s">
        <v>4753</v>
      </c>
      <c r="F236" s="21" t="s">
        <v>4753</v>
      </c>
      <c r="G236" s="21" t="s">
        <v>4754</v>
      </c>
      <c r="H236" s="21" t="s">
        <v>4755</v>
      </c>
      <c r="I236" s="21" t="str">
        <f t="shared" si="1"/>
        <v>Not Missing</v>
      </c>
      <c r="L236" s="21" t="s">
        <v>4280</v>
      </c>
      <c r="M236" s="21">
        <v>2000.0</v>
      </c>
      <c r="N236" s="21" t="s">
        <v>4772</v>
      </c>
      <c r="O236" s="21">
        <v>30.0</v>
      </c>
      <c r="P236" s="21">
        <v>0.0</v>
      </c>
      <c r="Q236" s="21">
        <v>2250.84</v>
      </c>
      <c r="R236" s="21" t="s">
        <v>4767</v>
      </c>
      <c r="S236" s="21" t="s">
        <v>4767</v>
      </c>
      <c r="T236" s="21" t="s">
        <v>4782</v>
      </c>
      <c r="U236" s="30"/>
    </row>
    <row r="237">
      <c r="A237" s="21" t="s">
        <v>544</v>
      </c>
      <c r="B237" s="21">
        <v>33.535</v>
      </c>
      <c r="C237" s="21">
        <v>6.23</v>
      </c>
      <c r="D237" s="21" t="s">
        <v>4753</v>
      </c>
      <c r="E237" s="21" t="s">
        <v>4755</v>
      </c>
      <c r="F237" s="21" t="s">
        <v>4753</v>
      </c>
      <c r="G237" s="21">
        <v>1.0</v>
      </c>
      <c r="H237" s="21" t="s">
        <v>4755</v>
      </c>
      <c r="I237" s="21" t="str">
        <f t="shared" si="1"/>
        <v>Not Missing</v>
      </c>
      <c r="L237" s="21" t="s">
        <v>4278</v>
      </c>
      <c r="M237" s="21">
        <v>2000.0</v>
      </c>
      <c r="N237" s="21" t="s">
        <v>4775</v>
      </c>
      <c r="O237" s="21">
        <v>11.0</v>
      </c>
      <c r="P237" s="21">
        <v>0.0</v>
      </c>
      <c r="Q237" s="21">
        <v>2254.8</v>
      </c>
      <c r="R237" s="21" t="s">
        <v>4767</v>
      </c>
      <c r="S237" s="21" t="s">
        <v>4768</v>
      </c>
      <c r="T237" s="21" t="s">
        <v>4781</v>
      </c>
      <c r="U237" s="30"/>
    </row>
    <row r="238">
      <c r="A238" s="21" t="s">
        <v>546</v>
      </c>
      <c r="B238" s="21">
        <v>31.92</v>
      </c>
      <c r="C238" s="21">
        <v>5.33</v>
      </c>
      <c r="D238" s="21" t="s">
        <v>4755</v>
      </c>
      <c r="E238" s="21" t="s">
        <v>4753</v>
      </c>
      <c r="F238" s="21" t="s">
        <v>4753</v>
      </c>
      <c r="G238" s="21" t="s">
        <v>4754</v>
      </c>
      <c r="H238" s="21" t="s">
        <v>4755</v>
      </c>
      <c r="I238" s="21" t="str">
        <f t="shared" si="1"/>
        <v>Not Missing</v>
      </c>
      <c r="L238" s="21" t="s">
        <v>4276</v>
      </c>
      <c r="M238" s="21">
        <v>2002.0</v>
      </c>
      <c r="N238" s="21" t="s">
        <v>4766</v>
      </c>
      <c r="O238" s="21">
        <v>15.0</v>
      </c>
      <c r="P238" s="21">
        <v>0.0</v>
      </c>
      <c r="Q238" s="21">
        <v>2257.48</v>
      </c>
      <c r="R238" s="21" t="s">
        <v>4767</v>
      </c>
      <c r="S238" s="21" t="s">
        <v>4771</v>
      </c>
      <c r="T238" s="21" t="s">
        <v>4774</v>
      </c>
      <c r="U238" s="30"/>
    </row>
    <row r="239">
      <c r="A239" s="21" t="s">
        <v>548</v>
      </c>
      <c r="B239" s="21">
        <v>32.7</v>
      </c>
      <c r="C239" s="21">
        <v>4.09</v>
      </c>
      <c r="D239" s="21" t="s">
        <v>4753</v>
      </c>
      <c r="E239" s="21" t="s">
        <v>4753</v>
      </c>
      <c r="F239" s="21" t="s">
        <v>4753</v>
      </c>
      <c r="G239" s="21">
        <v>1.0</v>
      </c>
      <c r="H239" s="21" t="s">
        <v>4755</v>
      </c>
      <c r="I239" s="21" t="str">
        <f t="shared" si="1"/>
        <v>Not Missing</v>
      </c>
      <c r="L239" s="21" t="s">
        <v>4274</v>
      </c>
      <c r="M239" s="21">
        <v>2002.0</v>
      </c>
      <c r="N239" s="21" t="s">
        <v>4770</v>
      </c>
      <c r="O239" s="21">
        <v>12.0</v>
      </c>
      <c r="P239" s="21">
        <v>0.0</v>
      </c>
      <c r="Q239" s="21">
        <v>2261.57</v>
      </c>
      <c r="R239" s="21" t="s">
        <v>4767</v>
      </c>
      <c r="S239" s="21" t="s">
        <v>4771</v>
      </c>
      <c r="T239" s="21" t="s">
        <v>4774</v>
      </c>
      <c r="U239" s="30"/>
    </row>
    <row r="240">
      <c r="A240" s="21" t="s">
        <v>550</v>
      </c>
      <c r="B240" s="21">
        <v>41.25</v>
      </c>
      <c r="C240" s="21">
        <v>5.19</v>
      </c>
      <c r="D240" s="21" t="s">
        <v>4753</v>
      </c>
      <c r="E240" s="21" t="s">
        <v>4753</v>
      </c>
      <c r="F240" s="21" t="s">
        <v>4753</v>
      </c>
      <c r="G240" s="21" t="s">
        <v>4754</v>
      </c>
      <c r="H240" s="21" t="s">
        <v>4755</v>
      </c>
      <c r="I240" s="21" t="str">
        <f t="shared" si="1"/>
        <v>Not Missing</v>
      </c>
      <c r="L240" s="21" t="s">
        <v>4272</v>
      </c>
      <c r="M240" s="21">
        <v>1991.0</v>
      </c>
      <c r="N240" s="21" t="s">
        <v>4772</v>
      </c>
      <c r="O240" s="21">
        <v>16.0</v>
      </c>
      <c r="P240" s="21">
        <v>3.0</v>
      </c>
      <c r="Q240" s="21">
        <v>2277.72</v>
      </c>
      <c r="R240" s="21" t="s">
        <v>4767</v>
      </c>
      <c r="S240" s="21" t="s">
        <v>4771</v>
      </c>
      <c r="T240" s="21" t="s">
        <v>4769</v>
      </c>
      <c r="U240" s="30"/>
    </row>
    <row r="241">
      <c r="A241" s="21" t="s">
        <v>552</v>
      </c>
      <c r="B241" s="21">
        <v>33.11</v>
      </c>
      <c r="C241" s="21">
        <v>4.12</v>
      </c>
      <c r="D241" s="21" t="s">
        <v>4753</v>
      </c>
      <c r="E241" s="21" t="s">
        <v>4753</v>
      </c>
      <c r="F241" s="21" t="s">
        <v>4756</v>
      </c>
      <c r="G241" s="21">
        <v>1.0</v>
      </c>
      <c r="H241" s="21" t="s">
        <v>4755</v>
      </c>
      <c r="I241" s="21" t="str">
        <f t="shared" si="1"/>
        <v>Not Missing</v>
      </c>
      <c r="L241" s="21" t="s">
        <v>4270</v>
      </c>
      <c r="M241" s="21">
        <v>1989.0</v>
      </c>
      <c r="N241" s="21" t="s">
        <v>4777</v>
      </c>
      <c r="O241" s="21">
        <v>5.0</v>
      </c>
      <c r="P241" s="21">
        <v>3.0</v>
      </c>
      <c r="Q241" s="21">
        <v>2295.24</v>
      </c>
      <c r="R241" s="21" t="s">
        <v>4767</v>
      </c>
      <c r="S241" s="21" t="s">
        <v>4771</v>
      </c>
      <c r="T241" s="21" t="s">
        <v>4769</v>
      </c>
      <c r="U241" s="30"/>
    </row>
    <row r="242">
      <c r="A242" s="21" t="s">
        <v>554</v>
      </c>
      <c r="B242" s="21">
        <v>36.16</v>
      </c>
      <c r="C242" s="21">
        <v>5.1</v>
      </c>
      <c r="D242" s="21" t="s">
        <v>4753</v>
      </c>
      <c r="E242" s="21" t="s">
        <v>4753</v>
      </c>
      <c r="F242" s="21" t="s">
        <v>4753</v>
      </c>
      <c r="G242" s="21">
        <v>1.0</v>
      </c>
      <c r="H242" s="21" t="s">
        <v>4755</v>
      </c>
      <c r="I242" s="21" t="str">
        <f t="shared" si="1"/>
        <v>Not Missing</v>
      </c>
      <c r="L242" s="21" t="s">
        <v>4268</v>
      </c>
      <c r="M242" s="21">
        <v>1996.0</v>
      </c>
      <c r="N242" s="21" t="s">
        <v>4770</v>
      </c>
      <c r="O242" s="21">
        <v>28.0</v>
      </c>
      <c r="P242" s="21">
        <v>0.0</v>
      </c>
      <c r="Q242" s="21">
        <v>2302.3</v>
      </c>
      <c r="R242" s="21" t="s">
        <v>4771</v>
      </c>
      <c r="S242" s="21" t="s">
        <v>4767</v>
      </c>
      <c r="T242" s="21" t="s">
        <v>4778</v>
      </c>
      <c r="U242" s="30"/>
    </row>
    <row r="243">
      <c r="A243" s="21" t="s">
        <v>556</v>
      </c>
      <c r="B243" s="21">
        <v>33.72</v>
      </c>
      <c r="C243" s="21">
        <v>6.21</v>
      </c>
      <c r="D243" s="21" t="s">
        <v>4755</v>
      </c>
      <c r="E243" s="21" t="s">
        <v>4753</v>
      </c>
      <c r="F243" s="21" t="s">
        <v>4756</v>
      </c>
      <c r="G243" s="21">
        <v>1.0</v>
      </c>
      <c r="H243" s="21" t="s">
        <v>4755</v>
      </c>
      <c r="I243" s="21" t="str">
        <f t="shared" si="1"/>
        <v>Not Missing</v>
      </c>
      <c r="L243" s="21" t="s">
        <v>4266</v>
      </c>
      <c r="M243" s="21">
        <v>2004.0</v>
      </c>
      <c r="N243" s="21" t="s">
        <v>4773</v>
      </c>
      <c r="O243" s="21">
        <v>6.0</v>
      </c>
      <c r="P243" s="21">
        <v>2.0</v>
      </c>
      <c r="Q243" s="21">
        <v>2304.0</v>
      </c>
      <c r="R243" s="21" t="s">
        <v>4767</v>
      </c>
      <c r="S243" s="21" t="s">
        <v>4768</v>
      </c>
      <c r="T243" s="21" t="s">
        <v>4769</v>
      </c>
      <c r="U243" s="30"/>
    </row>
    <row r="244">
      <c r="A244" s="21" t="s">
        <v>558</v>
      </c>
      <c r="B244" s="21">
        <v>37.74</v>
      </c>
      <c r="C244" s="21">
        <v>9.53</v>
      </c>
      <c r="D244" s="21" t="s">
        <v>4755</v>
      </c>
      <c r="E244" s="21" t="s">
        <v>4753</v>
      </c>
      <c r="F244" s="21" t="s">
        <v>4753</v>
      </c>
      <c r="G244" s="21">
        <v>1.0</v>
      </c>
      <c r="H244" s="21" t="s">
        <v>4755</v>
      </c>
      <c r="I244" s="21" t="str">
        <f t="shared" si="1"/>
        <v>Not Missing</v>
      </c>
      <c r="L244" s="21" t="s">
        <v>4264</v>
      </c>
      <c r="M244" s="21">
        <v>1996.0</v>
      </c>
      <c r="N244" s="21" t="s">
        <v>4775</v>
      </c>
      <c r="O244" s="21">
        <v>17.0</v>
      </c>
      <c r="P244" s="21">
        <v>0.0</v>
      </c>
      <c r="Q244" s="21">
        <v>2322.62</v>
      </c>
      <c r="R244" s="21" t="s">
        <v>4767</v>
      </c>
      <c r="S244" s="21" t="s">
        <v>4771</v>
      </c>
      <c r="T244" s="21" t="s">
        <v>4769</v>
      </c>
      <c r="U244" s="30"/>
    </row>
    <row r="245">
      <c r="A245" s="21" t="s">
        <v>560</v>
      </c>
      <c r="B245" s="21">
        <v>48.75</v>
      </c>
      <c r="C245" s="21">
        <v>4.64</v>
      </c>
      <c r="D245" s="21" t="s">
        <v>4755</v>
      </c>
      <c r="E245" s="21" t="s">
        <v>4753</v>
      </c>
      <c r="F245" s="21" t="s">
        <v>4753</v>
      </c>
      <c r="G245" s="21">
        <v>1.0</v>
      </c>
      <c r="H245" s="21" t="s">
        <v>4755</v>
      </c>
      <c r="I245" s="21" t="str">
        <f t="shared" si="1"/>
        <v>Not Missing</v>
      </c>
      <c r="L245" s="21" t="s">
        <v>4262</v>
      </c>
      <c r="M245" s="21">
        <v>2003.0</v>
      </c>
      <c r="N245" s="21" t="s">
        <v>4770</v>
      </c>
      <c r="O245" s="21">
        <v>18.0</v>
      </c>
      <c r="P245" s="21">
        <v>1.0</v>
      </c>
      <c r="Q245" s="21">
        <v>2331.52</v>
      </c>
      <c r="R245" s="21" t="s">
        <v>4767</v>
      </c>
      <c r="S245" s="21" t="s">
        <v>4768</v>
      </c>
      <c r="T245" s="21" t="s">
        <v>4778</v>
      </c>
      <c r="U245" s="30"/>
    </row>
    <row r="246">
      <c r="A246" s="21" t="s">
        <v>562</v>
      </c>
      <c r="B246" s="21">
        <v>31.065</v>
      </c>
      <c r="C246" s="21">
        <v>5.05</v>
      </c>
      <c r="D246" s="21" t="s">
        <v>4753</v>
      </c>
      <c r="E246" s="21" t="s">
        <v>4753</v>
      </c>
      <c r="F246" s="21" t="s">
        <v>4753</v>
      </c>
      <c r="G246" s="21">
        <v>1.0</v>
      </c>
      <c r="H246" s="21" t="s">
        <v>4755</v>
      </c>
      <c r="I246" s="21" t="str">
        <f t="shared" si="1"/>
        <v>Not Missing</v>
      </c>
      <c r="L246" s="21" t="s">
        <v>4260</v>
      </c>
      <c r="M246" s="21">
        <v>1998.0</v>
      </c>
      <c r="N246" s="21" t="s">
        <v>4777</v>
      </c>
      <c r="O246" s="21">
        <v>21.0</v>
      </c>
      <c r="P246" s="21">
        <v>0.0</v>
      </c>
      <c r="Q246" s="21">
        <v>2352.97</v>
      </c>
      <c r="R246" s="21" t="s">
        <v>4768</v>
      </c>
      <c r="S246" s="21" t="s">
        <v>4768</v>
      </c>
      <c r="T246" s="21" t="s">
        <v>4774</v>
      </c>
      <c r="U246" s="30"/>
    </row>
    <row r="247">
      <c r="A247" s="21" t="s">
        <v>564</v>
      </c>
      <c r="B247" s="21">
        <v>23.55</v>
      </c>
      <c r="C247" s="21">
        <v>10.38</v>
      </c>
      <c r="D247" s="21" t="s">
        <v>4753</v>
      </c>
      <c r="E247" s="21" t="s">
        <v>4753</v>
      </c>
      <c r="F247" s="21" t="s">
        <v>4753</v>
      </c>
      <c r="G247" s="21" t="s">
        <v>4754</v>
      </c>
      <c r="H247" s="21" t="s">
        <v>4755</v>
      </c>
      <c r="I247" s="21" t="str">
        <f t="shared" si="1"/>
        <v>Not Missing</v>
      </c>
      <c r="L247" s="21" t="s">
        <v>4258</v>
      </c>
      <c r="M247" s="21">
        <v>2002.0</v>
      </c>
      <c r="N247" s="21" t="s">
        <v>4770</v>
      </c>
      <c r="O247" s="21">
        <v>5.0</v>
      </c>
      <c r="P247" s="21">
        <v>1.0</v>
      </c>
      <c r="Q247" s="21">
        <v>2362.23</v>
      </c>
      <c r="R247" s="21" t="s">
        <v>4767</v>
      </c>
      <c r="S247" s="21" t="s">
        <v>4771</v>
      </c>
      <c r="T247" s="21" t="s">
        <v>4774</v>
      </c>
      <c r="U247" s="30"/>
    </row>
    <row r="248">
      <c r="A248" s="21" t="s">
        <v>566</v>
      </c>
      <c r="B248" s="21">
        <v>30.18</v>
      </c>
      <c r="C248" s="21">
        <v>8.31</v>
      </c>
      <c r="D248" s="21" t="s">
        <v>4755</v>
      </c>
      <c r="E248" s="21" t="s">
        <v>4753</v>
      </c>
      <c r="F248" s="21" t="s">
        <v>4753</v>
      </c>
      <c r="G248" s="21">
        <v>1.0</v>
      </c>
      <c r="H248" s="21" t="s">
        <v>4755</v>
      </c>
      <c r="I248" s="21" t="str">
        <f t="shared" si="1"/>
        <v>Not Missing</v>
      </c>
      <c r="L248" s="21" t="s">
        <v>4256</v>
      </c>
      <c r="M248" s="21">
        <v>1988.0</v>
      </c>
      <c r="N248" s="21" t="s">
        <v>4775</v>
      </c>
      <c r="O248" s="21">
        <v>12.0</v>
      </c>
      <c r="P248" s="21">
        <v>3.0</v>
      </c>
      <c r="Q248" s="21">
        <v>2373.3</v>
      </c>
      <c r="R248" s="21" t="s">
        <v>4767</v>
      </c>
      <c r="S248" s="21" t="s">
        <v>4767</v>
      </c>
      <c r="T248" s="21" t="s">
        <v>4769</v>
      </c>
      <c r="U248" s="30"/>
    </row>
    <row r="249">
      <c r="A249" s="21" t="s">
        <v>568</v>
      </c>
      <c r="B249" s="21">
        <v>29.94</v>
      </c>
      <c r="C249" s="21">
        <v>7.59</v>
      </c>
      <c r="D249" s="21" t="s">
        <v>4753</v>
      </c>
      <c r="E249" s="21" t="s">
        <v>4753</v>
      </c>
      <c r="F249" s="21" t="s">
        <v>4753</v>
      </c>
      <c r="G249" s="21" t="s">
        <v>4754</v>
      </c>
      <c r="H249" s="21" t="s">
        <v>4755</v>
      </c>
      <c r="I249" s="21" t="str">
        <f t="shared" si="1"/>
        <v>Not Missing</v>
      </c>
      <c r="L249" s="21" t="s">
        <v>4254</v>
      </c>
      <c r="M249" s="21">
        <v>1999.0</v>
      </c>
      <c r="N249" s="21" t="s">
        <v>4775</v>
      </c>
      <c r="O249" s="21">
        <v>17.0</v>
      </c>
      <c r="P249" s="21">
        <v>0.0</v>
      </c>
      <c r="Q249" s="21">
        <v>2395.17</v>
      </c>
      <c r="R249" s="21" t="s">
        <v>4767</v>
      </c>
      <c r="S249" s="21" t="s">
        <v>4771</v>
      </c>
      <c r="T249" s="21" t="s">
        <v>4786</v>
      </c>
      <c r="U249" s="30"/>
    </row>
    <row r="250">
      <c r="A250" s="21" t="s">
        <v>570</v>
      </c>
      <c r="B250" s="21">
        <v>31.4</v>
      </c>
      <c r="C250" s="21">
        <v>5.49</v>
      </c>
      <c r="D250" s="21" t="s">
        <v>4753</v>
      </c>
      <c r="E250" s="21" t="s">
        <v>4753</v>
      </c>
      <c r="F250" s="21" t="s">
        <v>4753</v>
      </c>
      <c r="G250" s="21" t="s">
        <v>4754</v>
      </c>
      <c r="H250" s="21" t="s">
        <v>4755</v>
      </c>
      <c r="I250" s="21" t="str">
        <f t="shared" si="1"/>
        <v>Not Missing</v>
      </c>
      <c r="L250" s="21" t="s">
        <v>4252</v>
      </c>
      <c r="M250" s="21">
        <v>1999.0</v>
      </c>
      <c r="N250" s="21" t="s">
        <v>4776</v>
      </c>
      <c r="O250" s="21">
        <v>10.0</v>
      </c>
      <c r="P250" s="21">
        <v>0.0</v>
      </c>
      <c r="Q250" s="21">
        <v>2396.1</v>
      </c>
      <c r="R250" s="21" t="s">
        <v>4767</v>
      </c>
      <c r="S250" s="21" t="s">
        <v>4771</v>
      </c>
      <c r="T250" s="21" t="s">
        <v>4780</v>
      </c>
      <c r="U250" s="30"/>
    </row>
    <row r="251">
      <c r="A251" s="21" t="s">
        <v>572</v>
      </c>
      <c r="B251" s="21">
        <v>53.06</v>
      </c>
      <c r="C251" s="21">
        <v>11.68</v>
      </c>
      <c r="D251" s="21" t="s">
        <v>4753</v>
      </c>
      <c r="E251" s="21" t="s">
        <v>4753</v>
      </c>
      <c r="F251" s="21" t="s">
        <v>4753</v>
      </c>
      <c r="G251" s="21" t="s">
        <v>4754</v>
      </c>
      <c r="H251" s="21" t="s">
        <v>4755</v>
      </c>
      <c r="I251" s="21" t="str">
        <f t="shared" si="1"/>
        <v>Not Missing</v>
      </c>
      <c r="L251" s="21" t="s">
        <v>4250</v>
      </c>
      <c r="M251" s="21">
        <v>2001.0</v>
      </c>
      <c r="N251" s="21" t="s">
        <v>4772</v>
      </c>
      <c r="O251" s="21">
        <v>3.0</v>
      </c>
      <c r="P251" s="21">
        <v>0.0</v>
      </c>
      <c r="Q251" s="21">
        <v>2404.73</v>
      </c>
      <c r="R251" s="21" t="s">
        <v>4767</v>
      </c>
      <c r="S251" s="21" t="s">
        <v>4768</v>
      </c>
      <c r="T251" s="21" t="s">
        <v>4774</v>
      </c>
      <c r="U251" s="30"/>
    </row>
    <row r="252">
      <c r="A252" s="21" t="s">
        <v>574</v>
      </c>
      <c r="B252" s="21">
        <v>30.25</v>
      </c>
      <c r="C252" s="21">
        <v>4.19</v>
      </c>
      <c r="D252" s="21" t="s">
        <v>4753</v>
      </c>
      <c r="E252" s="21" t="s">
        <v>4753</v>
      </c>
      <c r="F252" s="21" t="s">
        <v>4753</v>
      </c>
      <c r="G252" s="21">
        <v>2.0</v>
      </c>
      <c r="H252" s="21" t="s">
        <v>4755</v>
      </c>
      <c r="I252" s="21" t="str">
        <f t="shared" si="1"/>
        <v>Not Missing</v>
      </c>
      <c r="L252" s="21" t="s">
        <v>4248</v>
      </c>
      <c r="M252" s="21">
        <v>1999.0</v>
      </c>
      <c r="N252" s="21" t="s">
        <v>4770</v>
      </c>
      <c r="O252" s="21">
        <v>12.0</v>
      </c>
      <c r="P252" s="21">
        <v>1.0</v>
      </c>
      <c r="Q252" s="21">
        <v>2416.96</v>
      </c>
      <c r="R252" s="21" t="s">
        <v>4767</v>
      </c>
      <c r="S252" s="21" t="s">
        <v>4767</v>
      </c>
      <c r="T252" s="21" t="s">
        <v>4778</v>
      </c>
      <c r="U252" s="30"/>
    </row>
    <row r="253">
      <c r="A253" s="21" t="s">
        <v>576</v>
      </c>
      <c r="B253" s="21">
        <v>46.68</v>
      </c>
      <c r="C253" s="21">
        <v>4.01</v>
      </c>
      <c r="D253" s="21" t="s">
        <v>4753</v>
      </c>
      <c r="E253" s="21" t="s">
        <v>4753</v>
      </c>
      <c r="F253" s="21" t="s">
        <v>4753</v>
      </c>
      <c r="G253" s="21" t="s">
        <v>4754</v>
      </c>
      <c r="H253" s="21" t="s">
        <v>4755</v>
      </c>
      <c r="I253" s="21" t="str">
        <f t="shared" si="1"/>
        <v>Not Missing</v>
      </c>
      <c r="L253" s="21" t="s">
        <v>4246</v>
      </c>
      <c r="M253" s="21">
        <v>1999.0</v>
      </c>
      <c r="N253" s="21" t="s">
        <v>4770</v>
      </c>
      <c r="O253" s="21">
        <v>21.0</v>
      </c>
      <c r="P253" s="21">
        <v>1.0</v>
      </c>
      <c r="Q253" s="21">
        <v>2438.06</v>
      </c>
      <c r="R253" s="21" t="s">
        <v>4767</v>
      </c>
      <c r="S253" s="21" t="s">
        <v>4767</v>
      </c>
      <c r="T253" s="21" t="s">
        <v>4769</v>
      </c>
      <c r="U253" s="30"/>
    </row>
    <row r="254">
      <c r="A254" s="21" t="s">
        <v>578</v>
      </c>
      <c r="B254" s="21">
        <v>30.4</v>
      </c>
      <c r="C254" s="21">
        <v>5.91</v>
      </c>
      <c r="D254" s="21" t="s">
        <v>4753</v>
      </c>
      <c r="E254" s="21" t="s">
        <v>4755</v>
      </c>
      <c r="F254" s="21" t="s">
        <v>4753</v>
      </c>
      <c r="G254" s="21">
        <v>2.0</v>
      </c>
      <c r="H254" s="21" t="s">
        <v>4755</v>
      </c>
      <c r="I254" s="21" t="str">
        <f t="shared" si="1"/>
        <v>Not Missing</v>
      </c>
      <c r="L254" s="21" t="s">
        <v>4244</v>
      </c>
      <c r="M254" s="21">
        <v>2002.0</v>
      </c>
      <c r="N254" s="21" t="s">
        <v>4766</v>
      </c>
      <c r="O254" s="21">
        <v>29.0</v>
      </c>
      <c r="P254" s="21">
        <v>0.0</v>
      </c>
      <c r="Q254" s="21">
        <v>2457.21</v>
      </c>
      <c r="R254" s="21" t="s">
        <v>4767</v>
      </c>
      <c r="S254" s="21" t="s">
        <v>4771</v>
      </c>
      <c r="T254" s="21" t="s">
        <v>4784</v>
      </c>
      <c r="U254" s="30"/>
    </row>
    <row r="255">
      <c r="A255" s="21" t="s">
        <v>580</v>
      </c>
      <c r="B255" s="21">
        <v>30.2</v>
      </c>
      <c r="C255" s="21">
        <v>4.47</v>
      </c>
      <c r="D255" s="21" t="s">
        <v>4755</v>
      </c>
      <c r="E255" s="21" t="s">
        <v>4753</v>
      </c>
      <c r="F255" s="21" t="s">
        <v>4756</v>
      </c>
      <c r="G255" s="21">
        <v>1.0</v>
      </c>
      <c r="H255" s="21" t="s">
        <v>4755</v>
      </c>
      <c r="I255" s="21" t="str">
        <f t="shared" si="1"/>
        <v>Not Missing</v>
      </c>
      <c r="L255" s="21" t="s">
        <v>4242</v>
      </c>
      <c r="M255" s="21">
        <v>1998.0</v>
      </c>
      <c r="N255" s="21" t="s">
        <v>4770</v>
      </c>
      <c r="O255" s="21">
        <v>19.0</v>
      </c>
      <c r="P255" s="21">
        <v>0.0</v>
      </c>
      <c r="Q255" s="21">
        <v>2457.5</v>
      </c>
      <c r="R255" s="21" t="s">
        <v>4767</v>
      </c>
      <c r="S255" s="21" t="s">
        <v>4771</v>
      </c>
      <c r="T255" s="21" t="s">
        <v>4778</v>
      </c>
      <c r="U255" s="30"/>
    </row>
    <row r="256">
      <c r="A256" s="21" t="s">
        <v>582</v>
      </c>
      <c r="B256" s="21">
        <v>51.18</v>
      </c>
      <c r="C256" s="21">
        <v>4.56</v>
      </c>
      <c r="D256" s="21" t="s">
        <v>4755</v>
      </c>
      <c r="E256" s="21" t="s">
        <v>4755</v>
      </c>
      <c r="F256" s="21" t="s">
        <v>4753</v>
      </c>
      <c r="G256" s="21">
        <v>2.0</v>
      </c>
      <c r="H256" s="21" t="s">
        <v>4755</v>
      </c>
      <c r="I256" s="21" t="str">
        <f t="shared" si="1"/>
        <v>Not Missing</v>
      </c>
      <c r="L256" s="21" t="s">
        <v>4240</v>
      </c>
      <c r="M256" s="21">
        <v>2002.0</v>
      </c>
      <c r="N256" s="21" t="s">
        <v>4766</v>
      </c>
      <c r="O256" s="21">
        <v>11.0</v>
      </c>
      <c r="P256" s="21">
        <v>0.0</v>
      </c>
      <c r="Q256" s="21">
        <v>2459.72</v>
      </c>
      <c r="R256" s="21" t="s">
        <v>4767</v>
      </c>
      <c r="S256" s="21" t="s">
        <v>4767</v>
      </c>
      <c r="T256" s="21" t="s">
        <v>4784</v>
      </c>
      <c r="U256" s="30"/>
    </row>
    <row r="257">
      <c r="A257" s="21" t="s">
        <v>584</v>
      </c>
      <c r="B257" s="21">
        <v>22.18</v>
      </c>
      <c r="C257" s="21">
        <v>9.9</v>
      </c>
      <c r="D257" s="21" t="s">
        <v>4753</v>
      </c>
      <c r="E257" s="21" t="s">
        <v>4753</v>
      </c>
      <c r="F257" s="21" t="s">
        <v>4753</v>
      </c>
      <c r="G257" s="21" t="s">
        <v>4754</v>
      </c>
      <c r="H257" s="21" t="s">
        <v>4755</v>
      </c>
      <c r="I257" s="21" t="str">
        <f t="shared" si="1"/>
        <v>Not Missing</v>
      </c>
      <c r="L257" s="21" t="s">
        <v>4238</v>
      </c>
      <c r="M257" s="21">
        <v>1998.0</v>
      </c>
      <c r="N257" s="21" t="s">
        <v>4776</v>
      </c>
      <c r="O257" s="21">
        <v>17.0</v>
      </c>
      <c r="P257" s="21">
        <v>0.0</v>
      </c>
      <c r="Q257" s="21">
        <v>2464.62</v>
      </c>
      <c r="R257" s="21" t="s">
        <v>4767</v>
      </c>
      <c r="S257" s="21" t="s">
        <v>4768</v>
      </c>
      <c r="T257" s="21" t="s">
        <v>4769</v>
      </c>
      <c r="U257" s="30"/>
    </row>
    <row r="258">
      <c r="A258" s="21" t="s">
        <v>586</v>
      </c>
      <c r="B258" s="21">
        <v>31.92</v>
      </c>
      <c r="C258" s="21">
        <v>5.11</v>
      </c>
      <c r="D258" s="21" t="s">
        <v>4753</v>
      </c>
      <c r="E258" s="21" t="s">
        <v>4753</v>
      </c>
      <c r="F258" s="21" t="s">
        <v>4756</v>
      </c>
      <c r="G258" s="21">
        <v>1.0</v>
      </c>
      <c r="H258" s="21" t="s">
        <v>4755</v>
      </c>
      <c r="I258" s="21" t="str">
        <f t="shared" si="1"/>
        <v>Not Missing</v>
      </c>
      <c r="L258" s="21" t="s">
        <v>4236</v>
      </c>
      <c r="M258" s="21">
        <v>1998.0</v>
      </c>
      <c r="N258" s="21" t="s">
        <v>4766</v>
      </c>
      <c r="O258" s="21">
        <v>2.0</v>
      </c>
      <c r="P258" s="21">
        <v>0.0</v>
      </c>
      <c r="Q258" s="21">
        <v>2473.33</v>
      </c>
      <c r="R258" s="21" t="s">
        <v>4767</v>
      </c>
      <c r="S258" s="21" t="s">
        <v>4768</v>
      </c>
      <c r="T258" s="21" t="s">
        <v>4769</v>
      </c>
      <c r="U258" s="30"/>
    </row>
    <row r="259">
      <c r="A259" s="21" t="s">
        <v>588</v>
      </c>
      <c r="B259" s="21">
        <v>31.73</v>
      </c>
      <c r="C259" s="21">
        <v>5.73</v>
      </c>
      <c r="D259" s="21" t="s">
        <v>4753</v>
      </c>
      <c r="E259" s="21" t="s">
        <v>4755</v>
      </c>
      <c r="F259" s="21" t="s">
        <v>4753</v>
      </c>
      <c r="G259" s="21">
        <v>1.0</v>
      </c>
      <c r="H259" s="21" t="s">
        <v>4755</v>
      </c>
      <c r="I259" s="21" t="str">
        <f t="shared" si="1"/>
        <v>Not Missing</v>
      </c>
      <c r="L259" s="21" t="s">
        <v>4234</v>
      </c>
      <c r="M259" s="21">
        <v>1998.0</v>
      </c>
      <c r="N259" s="21" t="s">
        <v>4772</v>
      </c>
      <c r="O259" s="21">
        <v>20.0</v>
      </c>
      <c r="P259" s="21">
        <v>0.0</v>
      </c>
      <c r="Q259" s="21">
        <v>2480.98</v>
      </c>
      <c r="R259" s="21" t="s">
        <v>4767</v>
      </c>
      <c r="S259" s="21" t="s">
        <v>4767</v>
      </c>
      <c r="T259" s="21" t="s">
        <v>4769</v>
      </c>
      <c r="U259" s="30"/>
    </row>
    <row r="260">
      <c r="A260" s="21" t="s">
        <v>590</v>
      </c>
      <c r="B260" s="21">
        <v>45.52</v>
      </c>
      <c r="C260" s="21">
        <v>6.04</v>
      </c>
      <c r="D260" s="21" t="s">
        <v>4753</v>
      </c>
      <c r="E260" s="21" t="s">
        <v>4753</v>
      </c>
      <c r="F260" s="21" t="s">
        <v>4756</v>
      </c>
      <c r="G260" s="21">
        <v>1.0</v>
      </c>
      <c r="H260" s="21" t="s">
        <v>4755</v>
      </c>
      <c r="I260" s="21" t="str">
        <f t="shared" si="1"/>
        <v>Not Missing</v>
      </c>
      <c r="L260" s="21" t="s">
        <v>4232</v>
      </c>
      <c r="M260" s="21">
        <v>1995.0</v>
      </c>
      <c r="N260" s="21" t="s">
        <v>4770</v>
      </c>
      <c r="O260" s="21">
        <v>6.0</v>
      </c>
      <c r="P260" s="21">
        <v>0.0</v>
      </c>
      <c r="Q260" s="21">
        <v>2483.74</v>
      </c>
      <c r="R260" s="21" t="s">
        <v>4768</v>
      </c>
      <c r="S260" s="21" t="s">
        <v>4767</v>
      </c>
      <c r="T260" s="21" t="s">
        <v>4769</v>
      </c>
      <c r="U260" s="30"/>
    </row>
    <row r="261">
      <c r="A261" s="21" t="s">
        <v>592</v>
      </c>
      <c r="B261" s="21">
        <v>52.81</v>
      </c>
      <c r="C261" s="21">
        <v>5.19</v>
      </c>
      <c r="D261" s="21" t="s">
        <v>4753</v>
      </c>
      <c r="E261" s="21" t="s">
        <v>4753</v>
      </c>
      <c r="F261" s="21" t="s">
        <v>4756</v>
      </c>
      <c r="G261" s="21">
        <v>1.0</v>
      </c>
      <c r="H261" s="21" t="s">
        <v>4755</v>
      </c>
      <c r="I261" s="21" t="str">
        <f t="shared" si="1"/>
        <v>Not Missing</v>
      </c>
      <c r="L261" s="21" t="s">
        <v>4230</v>
      </c>
      <c r="M261" s="21">
        <v>1995.0</v>
      </c>
      <c r="N261" s="21" t="s">
        <v>4777</v>
      </c>
      <c r="O261" s="21">
        <v>14.0</v>
      </c>
      <c r="P261" s="21">
        <v>0.0</v>
      </c>
      <c r="Q261" s="21">
        <v>2494.02</v>
      </c>
      <c r="R261" s="21" t="s">
        <v>4768</v>
      </c>
      <c r="S261" s="21" t="s">
        <v>4771</v>
      </c>
      <c r="T261" s="21" t="s">
        <v>4778</v>
      </c>
      <c r="U261" s="30"/>
    </row>
    <row r="262">
      <c r="A262" s="21" t="s">
        <v>594</v>
      </c>
      <c r="B262" s="21">
        <v>33.58</v>
      </c>
      <c r="C262" s="21">
        <v>5.56</v>
      </c>
      <c r="D262" s="21" t="s">
        <v>4753</v>
      </c>
      <c r="E262" s="21" t="s">
        <v>4753</v>
      </c>
      <c r="F262" s="21" t="s">
        <v>4753</v>
      </c>
      <c r="G262" s="21">
        <v>1.0</v>
      </c>
      <c r="H262" s="21" t="s">
        <v>4755</v>
      </c>
      <c r="I262" s="21" t="str">
        <f t="shared" si="1"/>
        <v>Not Missing</v>
      </c>
      <c r="L262" s="21" t="s">
        <v>4228</v>
      </c>
      <c r="M262" s="21">
        <v>1995.0</v>
      </c>
      <c r="N262" s="21" t="s">
        <v>4766</v>
      </c>
      <c r="O262" s="21">
        <v>9.0</v>
      </c>
      <c r="P262" s="21">
        <v>0.0</v>
      </c>
      <c r="Q262" s="21">
        <v>2497.04</v>
      </c>
      <c r="R262" s="21" t="s">
        <v>4768</v>
      </c>
      <c r="S262" s="21" t="s">
        <v>4768</v>
      </c>
      <c r="T262" s="21" t="s">
        <v>4769</v>
      </c>
      <c r="U262" s="30"/>
    </row>
    <row r="263">
      <c r="A263" s="21" t="s">
        <v>596</v>
      </c>
      <c r="B263" s="21">
        <v>30.685</v>
      </c>
      <c r="C263" s="21">
        <v>8.23</v>
      </c>
      <c r="D263" s="21" t="s">
        <v>4753</v>
      </c>
      <c r="E263" s="21" t="s">
        <v>4753</v>
      </c>
      <c r="F263" s="21" t="s">
        <v>4753</v>
      </c>
      <c r="G263" s="21" t="s">
        <v>4754</v>
      </c>
      <c r="H263" s="21" t="s">
        <v>4755</v>
      </c>
      <c r="I263" s="21" t="str">
        <f t="shared" si="1"/>
        <v>Not Missing</v>
      </c>
      <c r="L263" s="21" t="s">
        <v>4226</v>
      </c>
      <c r="M263" s="21">
        <v>1995.0</v>
      </c>
      <c r="N263" s="21" t="s">
        <v>4777</v>
      </c>
      <c r="O263" s="21">
        <v>15.0</v>
      </c>
      <c r="P263" s="21">
        <v>0.0</v>
      </c>
      <c r="Q263" s="21">
        <v>2498.41</v>
      </c>
      <c r="R263" s="21" t="s">
        <v>4768</v>
      </c>
      <c r="S263" s="21" t="s">
        <v>4768</v>
      </c>
      <c r="T263" s="21" t="s">
        <v>4769</v>
      </c>
      <c r="U263" s="30"/>
    </row>
    <row r="264">
      <c r="A264" s="21" t="s">
        <v>598</v>
      </c>
      <c r="B264" s="21">
        <v>37.525</v>
      </c>
      <c r="C264" s="21">
        <v>9.03</v>
      </c>
      <c r="D264" s="21" t="s">
        <v>4755</v>
      </c>
      <c r="E264" s="21" t="s">
        <v>4753</v>
      </c>
      <c r="F264" s="21" t="s">
        <v>4753</v>
      </c>
      <c r="G264" s="21">
        <v>2.0</v>
      </c>
      <c r="H264" s="21" t="s">
        <v>4753</v>
      </c>
      <c r="I264" s="21" t="str">
        <f t="shared" si="1"/>
        <v>Not Missing</v>
      </c>
      <c r="L264" s="21" t="s">
        <v>4224</v>
      </c>
      <c r="M264" s="21">
        <v>2004.0</v>
      </c>
      <c r="N264" s="21" t="s">
        <v>4773</v>
      </c>
      <c r="O264" s="21">
        <v>6.0</v>
      </c>
      <c r="P264" s="21">
        <v>0.0</v>
      </c>
      <c r="Q264" s="21">
        <v>2500.93</v>
      </c>
      <c r="R264" s="21" t="s">
        <v>4767</v>
      </c>
      <c r="S264" s="21" t="s">
        <v>4767</v>
      </c>
      <c r="T264" s="21" t="s">
        <v>4774</v>
      </c>
      <c r="U264" s="30"/>
    </row>
    <row r="265">
      <c r="A265" s="21" t="s">
        <v>600</v>
      </c>
      <c r="B265" s="21">
        <v>34.5</v>
      </c>
      <c r="C265" s="21">
        <v>4.07</v>
      </c>
      <c r="D265" s="21" t="s">
        <v>4755</v>
      </c>
      <c r="E265" s="21" t="s">
        <v>4753</v>
      </c>
      <c r="F265" s="21" t="s">
        <v>4753</v>
      </c>
      <c r="G265" s="21" t="s">
        <v>4754</v>
      </c>
      <c r="H265" s="21" t="s">
        <v>4755</v>
      </c>
      <c r="I265" s="21" t="str">
        <f t="shared" si="1"/>
        <v>Not Missing</v>
      </c>
      <c r="L265" s="21" t="s">
        <v>4222</v>
      </c>
      <c r="M265" s="21">
        <v>1991.0</v>
      </c>
      <c r="N265" s="21" t="s">
        <v>4776</v>
      </c>
      <c r="O265" s="21">
        <v>5.0</v>
      </c>
      <c r="P265" s="21">
        <v>3.0</v>
      </c>
      <c r="Q265" s="21">
        <v>2510.79</v>
      </c>
      <c r="R265" s="21" t="s">
        <v>4767</v>
      </c>
      <c r="S265" s="21" t="s">
        <v>4771</v>
      </c>
      <c r="T265" s="21" t="s">
        <v>4769</v>
      </c>
      <c r="U265" s="30"/>
    </row>
    <row r="266">
      <c r="A266" s="21" t="s">
        <v>602</v>
      </c>
      <c r="B266" s="21">
        <v>28.16</v>
      </c>
      <c r="C266" s="21">
        <v>5.77</v>
      </c>
      <c r="D266" s="21" t="s">
        <v>4753</v>
      </c>
      <c r="E266" s="21" t="s">
        <v>4753</v>
      </c>
      <c r="F266" s="21" t="s">
        <v>4753</v>
      </c>
      <c r="G266" s="21">
        <v>2.0</v>
      </c>
      <c r="H266" s="21" t="s">
        <v>4755</v>
      </c>
      <c r="I266" s="21" t="str">
        <f t="shared" si="1"/>
        <v>Not Missing</v>
      </c>
      <c r="L266" s="21" t="s">
        <v>4220</v>
      </c>
      <c r="M266" s="21">
        <v>1997.0</v>
      </c>
      <c r="N266" s="21" t="s">
        <v>4770</v>
      </c>
      <c r="O266" s="21">
        <v>2.0</v>
      </c>
      <c r="P266" s="21">
        <v>0.0</v>
      </c>
      <c r="Q266" s="21">
        <v>2523.17</v>
      </c>
      <c r="R266" s="21" t="s">
        <v>4768</v>
      </c>
      <c r="S266" s="21" t="s">
        <v>4771</v>
      </c>
      <c r="T266" s="21" t="s">
        <v>4774</v>
      </c>
      <c r="U266" s="30"/>
    </row>
    <row r="267">
      <c r="A267" s="21" t="s">
        <v>604</v>
      </c>
      <c r="B267" s="21">
        <v>30.02</v>
      </c>
      <c r="C267" s="21">
        <v>5.98</v>
      </c>
      <c r="D267" s="21" t="s">
        <v>4753</v>
      </c>
      <c r="E267" s="21" t="s">
        <v>4753</v>
      </c>
      <c r="F267" s="21" t="s">
        <v>4756</v>
      </c>
      <c r="G267" s="21">
        <v>1.0</v>
      </c>
      <c r="H267" s="21" t="s">
        <v>4755</v>
      </c>
      <c r="I267" s="21" t="str">
        <f t="shared" si="1"/>
        <v>Not Missing</v>
      </c>
      <c r="L267" s="21" t="s">
        <v>4218</v>
      </c>
      <c r="M267" s="21">
        <v>2000.0</v>
      </c>
      <c r="N267" s="21" t="s">
        <v>4776</v>
      </c>
      <c r="O267" s="21">
        <v>25.0</v>
      </c>
      <c r="P267" s="21">
        <v>0.0</v>
      </c>
      <c r="Q267" s="21">
        <v>2527.82</v>
      </c>
      <c r="R267" s="21" t="s">
        <v>4767</v>
      </c>
      <c r="S267" s="21" t="s">
        <v>4768</v>
      </c>
      <c r="T267" s="21" t="s">
        <v>4774</v>
      </c>
      <c r="U267" s="30"/>
    </row>
    <row r="268">
      <c r="A268" s="21" t="s">
        <v>606</v>
      </c>
      <c r="B268" s="21">
        <v>37.82</v>
      </c>
      <c r="C268" s="21">
        <v>6.01</v>
      </c>
      <c r="D268" s="21" t="s">
        <v>4753</v>
      </c>
      <c r="E268" s="21" t="s">
        <v>4753</v>
      </c>
      <c r="F268" s="21" t="s">
        <v>4753</v>
      </c>
      <c r="G268" s="21" t="s">
        <v>4754</v>
      </c>
      <c r="H268" s="21" t="s">
        <v>4755</v>
      </c>
      <c r="I268" s="21" t="str">
        <f t="shared" si="1"/>
        <v>Not Missing</v>
      </c>
      <c r="L268" s="21" t="s">
        <v>4216</v>
      </c>
      <c r="M268" s="21">
        <v>1997.0</v>
      </c>
      <c r="N268" s="21" t="s">
        <v>4766</v>
      </c>
      <c r="O268" s="21">
        <v>28.0</v>
      </c>
      <c r="P268" s="21">
        <v>0.0</v>
      </c>
      <c r="Q268" s="21">
        <v>2534.39</v>
      </c>
      <c r="R268" s="21" t="s">
        <v>4768</v>
      </c>
      <c r="S268" s="21" t="s">
        <v>4768</v>
      </c>
      <c r="T268" s="21" t="s">
        <v>4774</v>
      </c>
      <c r="U268" s="30"/>
    </row>
    <row r="269">
      <c r="A269" s="21" t="s">
        <v>608</v>
      </c>
      <c r="B269" s="21">
        <v>33.14</v>
      </c>
      <c r="C269" s="21">
        <v>5.67</v>
      </c>
      <c r="D269" s="21" t="s">
        <v>4755</v>
      </c>
      <c r="E269" s="21" t="s">
        <v>4753</v>
      </c>
      <c r="F269" s="21" t="s">
        <v>4753</v>
      </c>
      <c r="G269" s="21" t="s">
        <v>4754</v>
      </c>
      <c r="H269" s="21" t="s">
        <v>4755</v>
      </c>
      <c r="I269" s="21" t="str">
        <f t="shared" si="1"/>
        <v>Not Missing</v>
      </c>
      <c r="L269" s="21" t="s">
        <v>4214</v>
      </c>
      <c r="M269" s="21">
        <v>1990.0</v>
      </c>
      <c r="N269" s="21" t="s">
        <v>4777</v>
      </c>
      <c r="O269" s="21">
        <v>1.0</v>
      </c>
      <c r="P269" s="21">
        <v>3.0</v>
      </c>
      <c r="Q269" s="21">
        <v>2540.39</v>
      </c>
      <c r="R269" s="21" t="s">
        <v>4767</v>
      </c>
      <c r="S269" s="21" t="s">
        <v>4767</v>
      </c>
      <c r="T269" s="21" t="s">
        <v>4769</v>
      </c>
      <c r="U269" s="30"/>
    </row>
    <row r="270">
      <c r="A270" s="21" t="s">
        <v>610</v>
      </c>
      <c r="B270" s="21">
        <v>25.14</v>
      </c>
      <c r="C270" s="21">
        <v>6.02</v>
      </c>
      <c r="D270" s="21" t="s">
        <v>4755</v>
      </c>
      <c r="E270" s="21" t="s">
        <v>4753</v>
      </c>
      <c r="F270" s="21" t="s">
        <v>4756</v>
      </c>
      <c r="G270" s="21">
        <v>1.0</v>
      </c>
      <c r="H270" s="21" t="s">
        <v>4755</v>
      </c>
      <c r="I270" s="21" t="str">
        <f t="shared" si="1"/>
        <v>Not Missing</v>
      </c>
      <c r="L270" s="21" t="s">
        <v>4212</v>
      </c>
      <c r="M270" s="21">
        <v>1991.0</v>
      </c>
      <c r="N270" s="21" t="s">
        <v>4770</v>
      </c>
      <c r="O270" s="21">
        <v>17.0</v>
      </c>
      <c r="P270" s="21">
        <v>3.0</v>
      </c>
      <c r="Q270" s="21">
        <v>2545.68</v>
      </c>
      <c r="R270" s="21" t="s">
        <v>4767</v>
      </c>
      <c r="S270" s="21" t="s">
        <v>4771</v>
      </c>
      <c r="T270" s="21" t="s">
        <v>4769</v>
      </c>
      <c r="U270" s="30"/>
    </row>
    <row r="271">
      <c r="A271" s="21" t="s">
        <v>612</v>
      </c>
      <c r="B271" s="21">
        <v>20.18</v>
      </c>
      <c r="C271" s="21">
        <v>11.19</v>
      </c>
      <c r="D271" s="21" t="s">
        <v>4753</v>
      </c>
      <c r="E271" s="21" t="s">
        <v>4753</v>
      </c>
      <c r="F271" s="21" t="s">
        <v>4753</v>
      </c>
      <c r="G271" s="21" t="s">
        <v>4754</v>
      </c>
      <c r="H271" s="21" t="s">
        <v>4755</v>
      </c>
      <c r="I271" s="21" t="str">
        <f t="shared" si="1"/>
        <v>Not Missing</v>
      </c>
      <c r="L271" s="21" t="s">
        <v>4210</v>
      </c>
      <c r="M271" s="21">
        <v>2002.0</v>
      </c>
      <c r="N271" s="21" t="s">
        <v>4777</v>
      </c>
      <c r="O271" s="21">
        <v>11.0</v>
      </c>
      <c r="P271" s="21">
        <v>2.0</v>
      </c>
      <c r="Q271" s="21">
        <v>2566.47</v>
      </c>
      <c r="R271" s="21" t="s">
        <v>4767</v>
      </c>
      <c r="S271" s="21" t="s">
        <v>4768</v>
      </c>
      <c r="T271" s="21" t="s">
        <v>4769</v>
      </c>
      <c r="U271" s="30"/>
    </row>
    <row r="272">
      <c r="A272" s="21" t="s">
        <v>614</v>
      </c>
      <c r="B272" s="21">
        <v>44.36</v>
      </c>
      <c r="C272" s="21">
        <v>5.11</v>
      </c>
      <c r="D272" s="21" t="s">
        <v>4753</v>
      </c>
      <c r="E272" s="21" t="s">
        <v>4753</v>
      </c>
      <c r="F272" s="21" t="s">
        <v>4753</v>
      </c>
      <c r="G272" s="21" t="s">
        <v>4754</v>
      </c>
      <c r="H272" s="21" t="s">
        <v>4755</v>
      </c>
      <c r="I272" s="21" t="str">
        <f t="shared" si="1"/>
        <v>Not Missing</v>
      </c>
      <c r="L272" s="21" t="s">
        <v>4208</v>
      </c>
      <c r="M272" s="21">
        <v>2002.0</v>
      </c>
      <c r="N272" s="21" t="s">
        <v>4766</v>
      </c>
      <c r="O272" s="21">
        <v>20.0</v>
      </c>
      <c r="P272" s="21">
        <v>0.0</v>
      </c>
      <c r="Q272" s="21">
        <v>2585.04</v>
      </c>
      <c r="R272" s="21" t="s">
        <v>4767</v>
      </c>
      <c r="S272" s="21" t="s">
        <v>4767</v>
      </c>
      <c r="T272" s="21" t="s">
        <v>4787</v>
      </c>
      <c r="U272" s="30"/>
    </row>
    <row r="273">
      <c r="A273" s="21" t="s">
        <v>616</v>
      </c>
      <c r="B273" s="21">
        <v>23.82</v>
      </c>
      <c r="C273" s="21">
        <v>10.85</v>
      </c>
      <c r="D273" s="21" t="s">
        <v>4755</v>
      </c>
      <c r="E273" s="21" t="s">
        <v>4753</v>
      </c>
      <c r="F273" s="21" t="s">
        <v>4753</v>
      </c>
      <c r="G273" s="21" t="s">
        <v>4754</v>
      </c>
      <c r="H273" s="21" t="s">
        <v>4755</v>
      </c>
      <c r="I273" s="21" t="str">
        <f t="shared" si="1"/>
        <v>Not Missing</v>
      </c>
      <c r="L273" s="21" t="s">
        <v>4206</v>
      </c>
      <c r="M273" s="21">
        <v>2001.0</v>
      </c>
      <c r="N273" s="21" t="s">
        <v>4777</v>
      </c>
      <c r="O273" s="21">
        <v>15.0</v>
      </c>
      <c r="P273" s="21">
        <v>1.0</v>
      </c>
      <c r="Q273" s="21">
        <v>2585.27</v>
      </c>
      <c r="R273" s="21" t="s">
        <v>4767</v>
      </c>
      <c r="S273" s="21" t="s">
        <v>4768</v>
      </c>
      <c r="T273" s="21" t="s">
        <v>4778</v>
      </c>
      <c r="U273" s="30"/>
    </row>
    <row r="274">
      <c r="A274" s="21" t="s">
        <v>618</v>
      </c>
      <c r="B274" s="21">
        <v>45.0</v>
      </c>
      <c r="C274" s="21">
        <v>5.24</v>
      </c>
      <c r="D274" s="21" t="s">
        <v>4755</v>
      </c>
      <c r="E274" s="21" t="s">
        <v>4753</v>
      </c>
      <c r="F274" s="21" t="s">
        <v>4753</v>
      </c>
      <c r="G274" s="21">
        <v>1.0</v>
      </c>
      <c r="H274" s="21" t="s">
        <v>4755</v>
      </c>
      <c r="I274" s="21" t="str">
        <f t="shared" si="1"/>
        <v>Not Missing</v>
      </c>
      <c r="L274" s="21" t="s">
        <v>4204</v>
      </c>
      <c r="M274" s="21">
        <v>2001.0</v>
      </c>
      <c r="N274" s="21" t="s">
        <v>4766</v>
      </c>
      <c r="O274" s="21">
        <v>28.0</v>
      </c>
      <c r="P274" s="21">
        <v>0.0</v>
      </c>
      <c r="Q274" s="21">
        <v>2585.85</v>
      </c>
      <c r="R274" s="21" t="s">
        <v>4767</v>
      </c>
      <c r="S274" s="21" t="s">
        <v>4767</v>
      </c>
      <c r="T274" s="21" t="s">
        <v>4784</v>
      </c>
      <c r="U274" s="30"/>
    </row>
    <row r="275">
      <c r="A275" s="21" t="s">
        <v>620</v>
      </c>
      <c r="B275" s="21">
        <v>26.62</v>
      </c>
      <c r="C275" s="21">
        <v>10.08</v>
      </c>
      <c r="D275" s="21" t="s">
        <v>4753</v>
      </c>
      <c r="E275" s="21" t="s">
        <v>4753</v>
      </c>
      <c r="F275" s="21" t="s">
        <v>4753</v>
      </c>
      <c r="G275" s="21" t="s">
        <v>4754</v>
      </c>
      <c r="H275" s="21" t="s">
        <v>4755</v>
      </c>
      <c r="I275" s="21" t="str">
        <f t="shared" si="1"/>
        <v>Not Missing</v>
      </c>
      <c r="L275" s="21" t="s">
        <v>4202</v>
      </c>
      <c r="M275" s="21">
        <v>2001.0</v>
      </c>
      <c r="N275" s="21" t="s">
        <v>4776</v>
      </c>
      <c r="O275" s="21">
        <v>26.0</v>
      </c>
      <c r="P275" s="21">
        <v>1.0</v>
      </c>
      <c r="Q275" s="21">
        <v>2597.78</v>
      </c>
      <c r="R275" s="21" t="s">
        <v>4767</v>
      </c>
      <c r="S275" s="21" t="s">
        <v>4771</v>
      </c>
      <c r="T275" s="21" t="s">
        <v>4778</v>
      </c>
      <c r="U275" s="30"/>
    </row>
    <row r="276">
      <c r="A276" s="21" t="s">
        <v>622</v>
      </c>
      <c r="B276" s="21">
        <v>32.67</v>
      </c>
      <c r="C276" s="21">
        <v>10.97</v>
      </c>
      <c r="D276" s="21" t="s">
        <v>4755</v>
      </c>
      <c r="E276" s="21" t="s">
        <v>4753</v>
      </c>
      <c r="F276" s="21" t="s">
        <v>4753</v>
      </c>
      <c r="G276" s="21" t="s">
        <v>4754</v>
      </c>
      <c r="H276" s="21" t="s">
        <v>4755</v>
      </c>
      <c r="I276" s="21" t="str">
        <f t="shared" si="1"/>
        <v>Not Missing</v>
      </c>
      <c r="L276" s="21" t="s">
        <v>4200</v>
      </c>
      <c r="M276" s="21">
        <v>1997.0</v>
      </c>
      <c r="N276" s="21" t="s">
        <v>4776</v>
      </c>
      <c r="O276" s="21">
        <v>26.0</v>
      </c>
      <c r="P276" s="21">
        <v>0.0</v>
      </c>
      <c r="Q276" s="21">
        <v>2632.99</v>
      </c>
      <c r="R276" s="21" t="s">
        <v>4767</v>
      </c>
      <c r="S276" s="21" t="s">
        <v>4771</v>
      </c>
      <c r="T276" s="21" t="s">
        <v>4778</v>
      </c>
      <c r="U276" s="30"/>
    </row>
    <row r="277">
      <c r="A277" s="21" t="s">
        <v>624</v>
      </c>
      <c r="B277" s="21">
        <v>44.44</v>
      </c>
      <c r="C277" s="21">
        <v>4.9</v>
      </c>
      <c r="D277" s="21" t="s">
        <v>4755</v>
      </c>
      <c r="E277" s="21" t="s">
        <v>4753</v>
      </c>
      <c r="F277" s="21" t="s">
        <v>4753</v>
      </c>
      <c r="G277" s="21">
        <v>1.0</v>
      </c>
      <c r="H277" s="21" t="s">
        <v>4755</v>
      </c>
      <c r="I277" s="21" t="str">
        <f t="shared" si="1"/>
        <v>Not Missing</v>
      </c>
      <c r="L277" s="21" t="s">
        <v>4198</v>
      </c>
      <c r="M277" s="21">
        <v>2000.0</v>
      </c>
      <c r="N277" s="21" t="s">
        <v>4772</v>
      </c>
      <c r="O277" s="21">
        <v>24.0</v>
      </c>
      <c r="P277" s="21">
        <v>1.0</v>
      </c>
      <c r="Q277" s="21">
        <v>2639.04</v>
      </c>
      <c r="R277" s="21" t="s">
        <v>4767</v>
      </c>
      <c r="S277" s="21" t="s">
        <v>4767</v>
      </c>
      <c r="T277" s="21" t="s">
        <v>4774</v>
      </c>
      <c r="U277" s="30"/>
    </row>
    <row r="278">
      <c r="A278" s="21" t="s">
        <v>626</v>
      </c>
      <c r="B278" s="21">
        <v>28.31</v>
      </c>
      <c r="C278" s="21">
        <v>5.33</v>
      </c>
      <c r="D278" s="21" t="s">
        <v>4753</v>
      </c>
      <c r="E278" s="21" t="s">
        <v>4753</v>
      </c>
      <c r="F278" s="21" t="s">
        <v>4753</v>
      </c>
      <c r="G278" s="21" t="s">
        <v>4754</v>
      </c>
      <c r="H278" s="21" t="s">
        <v>4755</v>
      </c>
      <c r="I278" s="21" t="str">
        <f t="shared" si="1"/>
        <v>Not Missing</v>
      </c>
      <c r="L278" s="21" t="s">
        <v>4196</v>
      </c>
      <c r="M278" s="21">
        <v>2000.0</v>
      </c>
      <c r="N278" s="21" t="s">
        <v>4775</v>
      </c>
      <c r="O278" s="21">
        <v>9.0</v>
      </c>
      <c r="P278" s="21">
        <v>1.0</v>
      </c>
      <c r="Q278" s="21">
        <v>2643.27</v>
      </c>
      <c r="R278" s="21" t="s">
        <v>4767</v>
      </c>
      <c r="S278" s="21" t="s">
        <v>4771</v>
      </c>
      <c r="T278" s="21" t="s">
        <v>4774</v>
      </c>
      <c r="U278" s="30"/>
    </row>
    <row r="279">
      <c r="A279" s="21" t="s">
        <v>628</v>
      </c>
      <c r="B279" s="21">
        <v>25.05</v>
      </c>
      <c r="C279" s="21">
        <v>4.61</v>
      </c>
      <c r="D279" s="21" t="s">
        <v>4753</v>
      </c>
      <c r="E279" s="21" t="s">
        <v>4753</v>
      </c>
      <c r="F279" s="21" t="s">
        <v>4753</v>
      </c>
      <c r="G279" s="21">
        <v>2.0</v>
      </c>
      <c r="H279" s="21" t="s">
        <v>4755</v>
      </c>
      <c r="I279" s="21" t="str">
        <f t="shared" si="1"/>
        <v>Not Missing</v>
      </c>
      <c r="L279" s="21" t="s">
        <v>4194</v>
      </c>
      <c r="M279" s="21">
        <v>1996.0</v>
      </c>
      <c r="N279" s="21" t="s">
        <v>4776</v>
      </c>
      <c r="O279" s="21">
        <v>5.0</v>
      </c>
      <c r="P279" s="21">
        <v>0.0</v>
      </c>
      <c r="Q279" s="21">
        <v>2680.95</v>
      </c>
      <c r="R279" s="21" t="s">
        <v>4768</v>
      </c>
      <c r="S279" s="21" t="s">
        <v>4767</v>
      </c>
      <c r="T279" s="21" t="s">
        <v>4774</v>
      </c>
      <c r="U279" s="30"/>
    </row>
    <row r="280">
      <c r="A280" s="21" t="s">
        <v>630</v>
      </c>
      <c r="B280" s="21">
        <v>28.34</v>
      </c>
      <c r="C280" s="21">
        <v>8.18</v>
      </c>
      <c r="D280" s="21" t="s">
        <v>4753</v>
      </c>
      <c r="E280" s="21" t="s">
        <v>4753</v>
      </c>
      <c r="F280" s="21" t="s">
        <v>4753</v>
      </c>
      <c r="G280" s="21" t="s">
        <v>4754</v>
      </c>
      <c r="H280" s="21" t="s">
        <v>4755</v>
      </c>
      <c r="I280" s="21" t="str">
        <f t="shared" si="1"/>
        <v>Not Missing</v>
      </c>
      <c r="L280" s="21" t="s">
        <v>4192</v>
      </c>
      <c r="M280" s="21">
        <v>1994.0</v>
      </c>
      <c r="N280" s="21" t="s">
        <v>4773</v>
      </c>
      <c r="O280" s="21">
        <v>17.0</v>
      </c>
      <c r="P280" s="21">
        <v>0.0</v>
      </c>
      <c r="Q280" s="21">
        <v>2684.69</v>
      </c>
      <c r="R280" s="21" t="s">
        <v>4767</v>
      </c>
      <c r="S280" s="21" t="s">
        <v>4767</v>
      </c>
      <c r="T280" s="21" t="s">
        <v>4769</v>
      </c>
      <c r="U280" s="30"/>
    </row>
    <row r="281">
      <c r="A281" s="21" t="s">
        <v>632</v>
      </c>
      <c r="B281" s="21">
        <v>17.765</v>
      </c>
      <c r="C281" s="21">
        <v>5.62</v>
      </c>
      <c r="D281" s="21" t="s">
        <v>4753</v>
      </c>
      <c r="E281" s="21" t="s">
        <v>4753</v>
      </c>
      <c r="F281" s="21" t="s">
        <v>4753</v>
      </c>
      <c r="G281" s="21" t="s">
        <v>4754</v>
      </c>
      <c r="H281" s="21" t="s">
        <v>4755</v>
      </c>
      <c r="I281" s="21" t="str">
        <f t="shared" si="1"/>
        <v>Not Missing</v>
      </c>
      <c r="L281" s="21" t="s">
        <v>4190</v>
      </c>
      <c r="M281" s="21">
        <v>1994.0</v>
      </c>
      <c r="N281" s="21" t="s">
        <v>4777</v>
      </c>
      <c r="O281" s="21">
        <v>2.0</v>
      </c>
      <c r="P281" s="21">
        <v>0.0</v>
      </c>
      <c r="Q281" s="21">
        <v>2689.5</v>
      </c>
      <c r="R281" s="21" t="s">
        <v>4768</v>
      </c>
      <c r="S281" s="21" t="s">
        <v>4767</v>
      </c>
      <c r="T281" s="21" t="s">
        <v>4769</v>
      </c>
      <c r="U281" s="30"/>
    </row>
    <row r="282">
      <c r="A282" s="21" t="s">
        <v>634</v>
      </c>
      <c r="B282" s="21">
        <v>36.12</v>
      </c>
      <c r="C282" s="21">
        <v>5.82</v>
      </c>
      <c r="D282" s="21" t="s">
        <v>4753</v>
      </c>
      <c r="E282" s="21" t="s">
        <v>4753</v>
      </c>
      <c r="F282" s="21" t="s">
        <v>4753</v>
      </c>
      <c r="G282" s="21" t="s">
        <v>4754</v>
      </c>
      <c r="H282" s="21" t="s">
        <v>4755</v>
      </c>
      <c r="I282" s="21" t="str">
        <f t="shared" si="1"/>
        <v>Not Missing</v>
      </c>
      <c r="L282" s="21" t="s">
        <v>4188</v>
      </c>
      <c r="M282" s="21">
        <v>1999.0</v>
      </c>
      <c r="N282" s="21" t="s">
        <v>4772</v>
      </c>
      <c r="O282" s="21">
        <v>11.0</v>
      </c>
      <c r="P282" s="21">
        <v>0.0</v>
      </c>
      <c r="Q282" s="21">
        <v>2690.11</v>
      </c>
      <c r="R282" s="21" t="s">
        <v>4767</v>
      </c>
      <c r="S282" s="21" t="s">
        <v>4767</v>
      </c>
      <c r="T282" s="21" t="s">
        <v>4774</v>
      </c>
      <c r="U282" s="30"/>
    </row>
    <row r="283">
      <c r="A283" s="21" t="s">
        <v>636</v>
      </c>
      <c r="B283" s="21">
        <v>23.19</v>
      </c>
      <c r="C283" s="21">
        <v>7.66</v>
      </c>
      <c r="D283" s="21" t="s">
        <v>4753</v>
      </c>
      <c r="E283" s="21" t="s">
        <v>4753</v>
      </c>
      <c r="F283" s="21" t="s">
        <v>4753</v>
      </c>
      <c r="G283" s="21" t="s">
        <v>4754</v>
      </c>
      <c r="H283" s="21" t="s">
        <v>4755</v>
      </c>
      <c r="I283" s="21" t="str">
        <f t="shared" si="1"/>
        <v>Not Missing</v>
      </c>
      <c r="L283" s="21" t="s">
        <v>4186</v>
      </c>
      <c r="M283" s="21">
        <v>1996.0</v>
      </c>
      <c r="N283" s="21" t="s">
        <v>4772</v>
      </c>
      <c r="O283" s="21">
        <v>13.0</v>
      </c>
      <c r="P283" s="21">
        <v>0.0</v>
      </c>
      <c r="Q283" s="21">
        <v>2699.57</v>
      </c>
      <c r="R283" s="21" t="s">
        <v>4767</v>
      </c>
      <c r="S283" s="21" t="s">
        <v>4771</v>
      </c>
      <c r="T283" s="21" t="s">
        <v>4774</v>
      </c>
      <c r="U283" s="30"/>
    </row>
    <row r="284">
      <c r="A284" s="21" t="s">
        <v>638</v>
      </c>
      <c r="B284" s="21">
        <v>35.99</v>
      </c>
      <c r="C284" s="21">
        <v>4.23</v>
      </c>
      <c r="D284" s="21" t="s">
        <v>4753</v>
      </c>
      <c r="E284" s="21" t="s">
        <v>4753</v>
      </c>
      <c r="F284" s="21" t="s">
        <v>4753</v>
      </c>
      <c r="G284" s="21" t="s">
        <v>4754</v>
      </c>
      <c r="H284" s="21" t="s">
        <v>4755</v>
      </c>
      <c r="I284" s="21" t="str">
        <f t="shared" si="1"/>
        <v>Not Missing</v>
      </c>
      <c r="L284" s="21" t="s">
        <v>4184</v>
      </c>
      <c r="M284" s="21">
        <v>2003.0</v>
      </c>
      <c r="N284" s="21" t="s">
        <v>4766</v>
      </c>
      <c r="O284" s="21">
        <v>17.0</v>
      </c>
      <c r="P284" s="21">
        <v>1.0</v>
      </c>
      <c r="Q284" s="21">
        <v>2709.11</v>
      </c>
      <c r="R284" s="21" t="s">
        <v>4767</v>
      </c>
      <c r="S284" s="21" t="s">
        <v>4767</v>
      </c>
      <c r="T284" s="21" t="s">
        <v>4774</v>
      </c>
      <c r="U284" s="30"/>
    </row>
    <row r="285">
      <c r="A285" s="21" t="s">
        <v>640</v>
      </c>
      <c r="B285" s="21">
        <v>30.25</v>
      </c>
      <c r="C285" s="21">
        <v>5.58</v>
      </c>
      <c r="D285" s="21" t="s">
        <v>4753</v>
      </c>
      <c r="E285" s="21" t="s">
        <v>4753</v>
      </c>
      <c r="F285" s="21" t="s">
        <v>4756</v>
      </c>
      <c r="G285" s="21">
        <v>1.0</v>
      </c>
      <c r="H285" s="21" t="s">
        <v>4755</v>
      </c>
      <c r="I285" s="21" t="str">
        <f t="shared" si="1"/>
        <v>Not Missing</v>
      </c>
      <c r="L285" s="21" t="s">
        <v>4182</v>
      </c>
      <c r="M285" s="21">
        <v>2003.0</v>
      </c>
      <c r="N285" s="21" t="s">
        <v>4770</v>
      </c>
      <c r="O285" s="21">
        <v>21.0</v>
      </c>
      <c r="P285" s="21">
        <v>1.0</v>
      </c>
      <c r="Q285" s="21">
        <v>2709.24</v>
      </c>
      <c r="R285" s="21" t="s">
        <v>4767</v>
      </c>
      <c r="S285" s="21" t="s">
        <v>4767</v>
      </c>
      <c r="T285" s="21" t="s">
        <v>4774</v>
      </c>
      <c r="U285" s="30"/>
    </row>
    <row r="286">
      <c r="A286" s="21" t="s">
        <v>642</v>
      </c>
      <c r="B286" s="21">
        <v>26.24</v>
      </c>
      <c r="C286" s="21">
        <v>6.26</v>
      </c>
      <c r="D286" s="21" t="s">
        <v>4755</v>
      </c>
      <c r="E286" s="21" t="s">
        <v>4753</v>
      </c>
      <c r="F286" s="21" t="s">
        <v>4753</v>
      </c>
      <c r="G286" s="21" t="s">
        <v>4754</v>
      </c>
      <c r="H286" s="21" t="s">
        <v>4755</v>
      </c>
      <c r="I286" s="21" t="str">
        <f t="shared" si="1"/>
        <v>Not Missing</v>
      </c>
      <c r="L286" s="21" t="s">
        <v>4180</v>
      </c>
      <c r="M286" s="21">
        <v>2003.0</v>
      </c>
      <c r="N286" s="21" t="s">
        <v>4775</v>
      </c>
      <c r="O286" s="21">
        <v>1.0</v>
      </c>
      <c r="P286" s="21">
        <v>1.0</v>
      </c>
      <c r="Q286" s="21">
        <v>2710.83</v>
      </c>
      <c r="R286" s="21" t="s">
        <v>4767</v>
      </c>
      <c r="S286" s="21" t="s">
        <v>4768</v>
      </c>
      <c r="T286" s="21" t="s">
        <v>4774</v>
      </c>
      <c r="U286" s="30"/>
    </row>
    <row r="287">
      <c r="A287" s="21" t="s">
        <v>644</v>
      </c>
      <c r="B287" s="21">
        <v>31.36</v>
      </c>
      <c r="C287" s="21">
        <v>10.6</v>
      </c>
      <c r="D287" s="21" t="s">
        <v>4755</v>
      </c>
      <c r="E287" s="21" t="s">
        <v>4753</v>
      </c>
      <c r="F287" s="21" t="s">
        <v>4753</v>
      </c>
      <c r="G287" s="21" t="s">
        <v>4754</v>
      </c>
      <c r="H287" s="21" t="s">
        <v>4755</v>
      </c>
      <c r="I287" s="21" t="str">
        <f t="shared" si="1"/>
        <v>Not Missing</v>
      </c>
      <c r="L287" s="21" t="s">
        <v>4178</v>
      </c>
      <c r="M287" s="21">
        <v>2003.0</v>
      </c>
      <c r="N287" s="21" t="s">
        <v>4776</v>
      </c>
      <c r="O287" s="21">
        <v>6.0</v>
      </c>
      <c r="P287" s="21">
        <v>1.0</v>
      </c>
      <c r="Q287" s="21">
        <v>2719.28</v>
      </c>
      <c r="R287" s="21" t="s">
        <v>4767</v>
      </c>
      <c r="S287" s="21" t="s">
        <v>4767</v>
      </c>
      <c r="T287" s="21" t="s">
        <v>4774</v>
      </c>
      <c r="U287" s="30"/>
    </row>
    <row r="288">
      <c r="A288" s="21" t="s">
        <v>646</v>
      </c>
      <c r="B288" s="21">
        <v>25.69</v>
      </c>
      <c r="C288" s="21">
        <v>4.78</v>
      </c>
      <c r="D288" s="21" t="s">
        <v>4755</v>
      </c>
      <c r="E288" s="21" t="s">
        <v>4753</v>
      </c>
      <c r="F288" s="21" t="s">
        <v>4753</v>
      </c>
      <c r="G288" s="21" t="s">
        <v>4754</v>
      </c>
      <c r="H288" s="21" t="s">
        <v>4755</v>
      </c>
      <c r="I288" s="21" t="str">
        <f t="shared" si="1"/>
        <v>Not Missing</v>
      </c>
      <c r="L288" s="21" t="s">
        <v>4176</v>
      </c>
      <c r="M288" s="21">
        <v>1997.0</v>
      </c>
      <c r="N288" s="21" t="s">
        <v>4777</v>
      </c>
      <c r="O288" s="21">
        <v>30.0</v>
      </c>
      <c r="P288" s="21">
        <v>0.0</v>
      </c>
      <c r="Q288" s="21">
        <v>2721.32</v>
      </c>
      <c r="R288" s="21" t="s">
        <v>4771</v>
      </c>
      <c r="S288" s="21" t="s">
        <v>4768</v>
      </c>
      <c r="T288" s="21" t="s">
        <v>4786</v>
      </c>
      <c r="U288" s="30"/>
    </row>
    <row r="289">
      <c r="A289" s="21" t="s">
        <v>648</v>
      </c>
      <c r="B289" s="21">
        <v>25.46</v>
      </c>
      <c r="C289" s="21">
        <v>6.03</v>
      </c>
      <c r="D289" s="21" t="s">
        <v>4753</v>
      </c>
      <c r="E289" s="21" t="s">
        <v>4753</v>
      </c>
      <c r="F289" s="21" t="s">
        <v>4753</v>
      </c>
      <c r="G289" s="21">
        <v>2.0</v>
      </c>
      <c r="H289" s="21" t="s">
        <v>4755</v>
      </c>
      <c r="I289" s="21" t="str">
        <f t="shared" si="1"/>
        <v>Not Missing</v>
      </c>
      <c r="L289" s="21" t="s">
        <v>4174</v>
      </c>
      <c r="M289" s="21">
        <v>1988.0</v>
      </c>
      <c r="N289" s="21" t="s">
        <v>4776</v>
      </c>
      <c r="O289" s="21">
        <v>20.0</v>
      </c>
      <c r="P289" s="21">
        <v>3.0</v>
      </c>
      <c r="Q289" s="21">
        <v>2726.06</v>
      </c>
      <c r="R289" s="21" t="s">
        <v>4767</v>
      </c>
      <c r="S289" s="21" t="s">
        <v>4767</v>
      </c>
      <c r="T289" s="21" t="s">
        <v>4769</v>
      </c>
      <c r="U289" s="30"/>
    </row>
    <row r="290">
      <c r="A290" s="21" t="s">
        <v>650</v>
      </c>
      <c r="B290" s="21">
        <v>31.83</v>
      </c>
      <c r="C290" s="21">
        <v>11.55</v>
      </c>
      <c r="D290" s="21" t="s">
        <v>4755</v>
      </c>
      <c r="E290" s="21" t="s">
        <v>4753</v>
      </c>
      <c r="F290" s="21" t="s">
        <v>4753</v>
      </c>
      <c r="G290" s="21">
        <v>1.0</v>
      </c>
      <c r="H290" s="21" t="s">
        <v>4755</v>
      </c>
      <c r="I290" s="21" t="str">
        <f t="shared" si="1"/>
        <v>Not Missing</v>
      </c>
      <c r="L290" s="21" t="s">
        <v>4172</v>
      </c>
      <c r="M290" s="21">
        <v>1997.0</v>
      </c>
      <c r="N290" s="21" t="s">
        <v>4777</v>
      </c>
      <c r="O290" s="21">
        <v>6.0</v>
      </c>
      <c r="P290" s="21">
        <v>0.0</v>
      </c>
      <c r="Q290" s="21">
        <v>2727.4</v>
      </c>
      <c r="R290" s="21" t="s">
        <v>4768</v>
      </c>
      <c r="S290" s="21" t="s">
        <v>4768</v>
      </c>
      <c r="T290" s="21" t="s">
        <v>4781</v>
      </c>
      <c r="U290" s="30"/>
    </row>
    <row r="291">
      <c r="A291" s="21" t="s">
        <v>652</v>
      </c>
      <c r="B291" s="21">
        <v>24.43</v>
      </c>
      <c r="C291" s="21">
        <v>7.59</v>
      </c>
      <c r="D291" s="21" t="s">
        <v>4755</v>
      </c>
      <c r="E291" s="21" t="s">
        <v>4753</v>
      </c>
      <c r="F291" s="21" t="s">
        <v>4753</v>
      </c>
      <c r="G291" s="21">
        <v>1.0</v>
      </c>
      <c r="H291" s="21" t="s">
        <v>4755</v>
      </c>
      <c r="I291" s="21" t="str">
        <f t="shared" si="1"/>
        <v>Not Missing</v>
      </c>
      <c r="L291" s="21" t="s">
        <v>4170</v>
      </c>
      <c r="M291" s="21">
        <v>2003.0</v>
      </c>
      <c r="N291" s="21" t="s">
        <v>4775</v>
      </c>
      <c r="O291" s="21">
        <v>3.0</v>
      </c>
      <c r="P291" s="21">
        <v>1.0</v>
      </c>
      <c r="Q291" s="21">
        <v>2730.11</v>
      </c>
      <c r="R291" s="21" t="s">
        <v>4767</v>
      </c>
      <c r="S291" s="21" t="s">
        <v>4768</v>
      </c>
      <c r="T291" s="21" t="s">
        <v>4774</v>
      </c>
      <c r="U291" s="30"/>
    </row>
    <row r="292">
      <c r="A292" s="21" t="s">
        <v>654</v>
      </c>
      <c r="B292" s="21">
        <v>41.9</v>
      </c>
      <c r="C292" s="21">
        <v>4.26</v>
      </c>
      <c r="D292" s="21" t="s">
        <v>4753</v>
      </c>
      <c r="E292" s="21" t="s">
        <v>4753</v>
      </c>
      <c r="F292" s="21" t="s">
        <v>4753</v>
      </c>
      <c r="G292" s="21" t="s">
        <v>4754</v>
      </c>
      <c r="H292" s="21" t="s">
        <v>4755</v>
      </c>
      <c r="I292" s="21" t="str">
        <f t="shared" si="1"/>
        <v>Not Missing</v>
      </c>
      <c r="L292" s="21" t="s">
        <v>4168</v>
      </c>
      <c r="M292" s="21">
        <v>2000.0</v>
      </c>
      <c r="N292" s="21" t="s">
        <v>4775</v>
      </c>
      <c r="O292" s="21">
        <v>17.0</v>
      </c>
      <c r="P292" s="21">
        <v>0.0</v>
      </c>
      <c r="Q292" s="21">
        <v>2731.91</v>
      </c>
      <c r="R292" s="21" t="s">
        <v>4767</v>
      </c>
      <c r="S292" s="21" t="s">
        <v>4768</v>
      </c>
      <c r="T292" s="21" t="s">
        <v>4784</v>
      </c>
      <c r="U292" s="30"/>
    </row>
    <row r="293">
      <c r="A293" s="21" t="s">
        <v>656</v>
      </c>
      <c r="B293" s="21">
        <v>22.88</v>
      </c>
      <c r="C293" s="21">
        <v>5.9</v>
      </c>
      <c r="D293" s="21" t="s">
        <v>4755</v>
      </c>
      <c r="E293" s="21" t="s">
        <v>4753</v>
      </c>
      <c r="F293" s="21" t="s">
        <v>4756</v>
      </c>
      <c r="G293" s="21">
        <v>1.0</v>
      </c>
      <c r="H293" s="21" t="s">
        <v>4755</v>
      </c>
      <c r="I293" s="21" t="str">
        <f t="shared" si="1"/>
        <v>Not Missing</v>
      </c>
      <c r="L293" s="21" t="s">
        <v>4166</v>
      </c>
      <c r="M293" s="21">
        <v>2000.0</v>
      </c>
      <c r="N293" s="21" t="s">
        <v>4777</v>
      </c>
      <c r="O293" s="21">
        <v>3.0</v>
      </c>
      <c r="P293" s="21">
        <v>0.0</v>
      </c>
      <c r="Q293" s="21">
        <v>2741.95</v>
      </c>
      <c r="R293" s="21" t="s">
        <v>4767</v>
      </c>
      <c r="S293" s="21" t="s">
        <v>4768</v>
      </c>
      <c r="T293" s="21" t="s">
        <v>4784</v>
      </c>
      <c r="U293" s="30"/>
    </row>
    <row r="294">
      <c r="A294" s="21" t="s">
        <v>658</v>
      </c>
      <c r="B294" s="21">
        <v>29.735</v>
      </c>
      <c r="C294" s="21">
        <v>7.79</v>
      </c>
      <c r="D294" s="21" t="s">
        <v>4753</v>
      </c>
      <c r="E294" s="21" t="s">
        <v>4753</v>
      </c>
      <c r="F294" s="21" t="s">
        <v>4753</v>
      </c>
      <c r="G294" s="21" t="s">
        <v>4754</v>
      </c>
      <c r="H294" s="21" t="s">
        <v>4753</v>
      </c>
      <c r="I294" s="21" t="str">
        <f t="shared" si="1"/>
        <v>Not Missing</v>
      </c>
      <c r="L294" s="21" t="s">
        <v>4164</v>
      </c>
      <c r="M294" s="21">
        <v>2000.0</v>
      </c>
      <c r="N294" s="21" t="s">
        <v>4777</v>
      </c>
      <c r="O294" s="21">
        <v>11.0</v>
      </c>
      <c r="P294" s="21">
        <v>0.0</v>
      </c>
      <c r="Q294" s="21">
        <v>2755.02</v>
      </c>
      <c r="R294" s="21" t="s">
        <v>4767</v>
      </c>
      <c r="S294" s="21" t="s">
        <v>4771</v>
      </c>
      <c r="T294" s="21" t="s">
        <v>4784</v>
      </c>
      <c r="U294" s="30"/>
    </row>
    <row r="295">
      <c r="A295" s="21" t="s">
        <v>660</v>
      </c>
      <c r="B295" s="21">
        <v>40.74</v>
      </c>
      <c r="C295" s="21">
        <v>5.28</v>
      </c>
      <c r="D295" s="21" t="s">
        <v>4753</v>
      </c>
      <c r="E295" s="21" t="s">
        <v>4753</v>
      </c>
      <c r="F295" s="21" t="s">
        <v>4756</v>
      </c>
      <c r="G295" s="21">
        <v>1.0</v>
      </c>
      <c r="H295" s="21" t="s">
        <v>4755</v>
      </c>
      <c r="I295" s="21" t="str">
        <f t="shared" si="1"/>
        <v>Not Missing</v>
      </c>
      <c r="L295" s="21" t="s">
        <v>4162</v>
      </c>
      <c r="M295" s="21">
        <v>1997.0</v>
      </c>
      <c r="N295" s="21" t="s">
        <v>4776</v>
      </c>
      <c r="O295" s="21">
        <v>10.0</v>
      </c>
      <c r="P295" s="21">
        <v>0.0</v>
      </c>
      <c r="Q295" s="21">
        <v>2758.99</v>
      </c>
      <c r="R295" s="21" t="s">
        <v>4767</v>
      </c>
      <c r="S295" s="21" t="s">
        <v>4771</v>
      </c>
      <c r="T295" s="21" t="s">
        <v>4774</v>
      </c>
      <c r="U295" s="30"/>
    </row>
    <row r="296">
      <c r="A296" s="21" t="s">
        <v>662</v>
      </c>
      <c r="B296" s="21">
        <v>24.14</v>
      </c>
      <c r="C296" s="21">
        <v>5.87</v>
      </c>
      <c r="D296" s="21" t="s">
        <v>4753</v>
      </c>
      <c r="E296" s="21" t="s">
        <v>4753</v>
      </c>
      <c r="F296" s="21" t="s">
        <v>4753</v>
      </c>
      <c r="G296" s="21">
        <v>2.0</v>
      </c>
      <c r="H296" s="21" t="s">
        <v>4755</v>
      </c>
      <c r="I296" s="21" t="str">
        <f t="shared" si="1"/>
        <v>Not Missing</v>
      </c>
      <c r="L296" s="21" t="s">
        <v>4160</v>
      </c>
      <c r="M296" s="21">
        <v>2004.0</v>
      </c>
      <c r="N296" s="21" t="s">
        <v>4770</v>
      </c>
      <c r="O296" s="21">
        <v>14.0</v>
      </c>
      <c r="P296" s="21">
        <v>0.0</v>
      </c>
      <c r="Q296" s="21">
        <v>2773.46</v>
      </c>
      <c r="R296" s="21" t="s">
        <v>4767</v>
      </c>
      <c r="S296" s="21" t="s">
        <v>4771</v>
      </c>
      <c r="T296" s="21" t="s">
        <v>4787</v>
      </c>
      <c r="U296" s="30"/>
    </row>
    <row r="297">
      <c r="A297" s="21" t="s">
        <v>664</v>
      </c>
      <c r="B297" s="21">
        <v>25.15</v>
      </c>
      <c r="C297" s="21">
        <v>9.08</v>
      </c>
      <c r="D297" s="21" t="s">
        <v>4755</v>
      </c>
      <c r="E297" s="21" t="s">
        <v>4753</v>
      </c>
      <c r="F297" s="21" t="s">
        <v>4753</v>
      </c>
      <c r="G297" s="21">
        <v>1.0</v>
      </c>
      <c r="H297" s="21" t="s">
        <v>4755</v>
      </c>
      <c r="I297" s="21" t="str">
        <f t="shared" si="1"/>
        <v>Not Missing</v>
      </c>
      <c r="L297" s="21" t="s">
        <v>4757</v>
      </c>
      <c r="M297" s="21">
        <v>1999.0</v>
      </c>
      <c r="N297" s="21" t="s">
        <v>4772</v>
      </c>
      <c r="O297" s="21">
        <v>9.0</v>
      </c>
      <c r="P297" s="21">
        <v>1.0</v>
      </c>
      <c r="Q297" s="21">
        <v>2775.19</v>
      </c>
      <c r="R297" s="21" t="s">
        <v>4767</v>
      </c>
      <c r="S297" s="21" t="s">
        <v>4771</v>
      </c>
      <c r="T297" s="21" t="s">
        <v>4774</v>
      </c>
      <c r="U297" s="30"/>
    </row>
    <row r="298">
      <c r="A298" s="21" t="s">
        <v>666</v>
      </c>
      <c r="B298" s="21">
        <v>28.71</v>
      </c>
      <c r="C298" s="21">
        <v>5.2</v>
      </c>
      <c r="D298" s="21" t="s">
        <v>4753</v>
      </c>
      <c r="E298" s="21" t="s">
        <v>4753</v>
      </c>
      <c r="F298" s="21" t="s">
        <v>4753</v>
      </c>
      <c r="G298" s="21">
        <v>1.0</v>
      </c>
      <c r="H298" s="21" t="s">
        <v>4755</v>
      </c>
      <c r="I298" s="21" t="str">
        <f t="shared" si="1"/>
        <v>Not Missing</v>
      </c>
      <c r="L298" s="21" t="s">
        <v>4158</v>
      </c>
      <c r="M298" s="21">
        <v>1999.0</v>
      </c>
      <c r="N298" s="21" t="s">
        <v>4776</v>
      </c>
      <c r="O298" s="21">
        <v>29.0</v>
      </c>
      <c r="P298" s="21">
        <v>1.0</v>
      </c>
      <c r="Q298" s="21">
        <v>2775.19</v>
      </c>
      <c r="R298" s="21" t="s">
        <v>4767</v>
      </c>
      <c r="S298" s="21" t="s">
        <v>4771</v>
      </c>
      <c r="T298" s="21" t="s">
        <v>4774</v>
      </c>
      <c r="U298" s="30"/>
    </row>
    <row r="299">
      <c r="A299" s="21" t="s">
        <v>668</v>
      </c>
      <c r="B299" s="21">
        <v>23.0</v>
      </c>
      <c r="C299" s="21">
        <v>5.48</v>
      </c>
      <c r="D299" s="21" t="s">
        <v>4753</v>
      </c>
      <c r="E299" s="21" t="s">
        <v>4753</v>
      </c>
      <c r="F299" s="21" t="s">
        <v>4753</v>
      </c>
      <c r="G299" s="21" t="s">
        <v>4754</v>
      </c>
      <c r="H299" s="21" t="s">
        <v>4755</v>
      </c>
      <c r="I299" s="21" t="str">
        <f t="shared" si="1"/>
        <v>Not Missing</v>
      </c>
      <c r="L299" s="21" t="s">
        <v>4156</v>
      </c>
      <c r="M299" s="21">
        <v>1999.0</v>
      </c>
      <c r="N299" s="21" t="s">
        <v>4775</v>
      </c>
      <c r="O299" s="21">
        <v>24.0</v>
      </c>
      <c r="P299" s="21">
        <v>1.0</v>
      </c>
      <c r="Q299" s="21">
        <v>2789.06</v>
      </c>
      <c r="R299" s="21" t="s">
        <v>4767</v>
      </c>
      <c r="S299" s="21" t="s">
        <v>4768</v>
      </c>
      <c r="T299" s="21" t="s">
        <v>4774</v>
      </c>
      <c r="U299" s="30"/>
    </row>
    <row r="300">
      <c r="A300" s="21" t="s">
        <v>670</v>
      </c>
      <c r="B300" s="21">
        <v>36.86</v>
      </c>
      <c r="C300" s="21">
        <v>11.95</v>
      </c>
      <c r="D300" s="21" t="s">
        <v>4753</v>
      </c>
      <c r="E300" s="21" t="s">
        <v>4753</v>
      </c>
      <c r="F300" s="21" t="s">
        <v>4753</v>
      </c>
      <c r="G300" s="21" t="s">
        <v>4754</v>
      </c>
      <c r="H300" s="21" t="s">
        <v>4753</v>
      </c>
      <c r="I300" s="21" t="str">
        <f t="shared" si="1"/>
        <v>Not Missing</v>
      </c>
      <c r="L300" s="21" t="s">
        <v>4154</v>
      </c>
      <c r="M300" s="21">
        <v>2004.0</v>
      </c>
      <c r="N300" s="21" t="s">
        <v>4776</v>
      </c>
      <c r="O300" s="21">
        <v>4.0</v>
      </c>
      <c r="P300" s="21">
        <v>2.0</v>
      </c>
      <c r="Q300" s="21">
        <v>2801.26</v>
      </c>
      <c r="R300" s="21" t="s">
        <v>4767</v>
      </c>
      <c r="S300" s="21" t="s">
        <v>4768</v>
      </c>
      <c r="T300" s="21" t="s">
        <v>4769</v>
      </c>
      <c r="U300" s="30"/>
    </row>
    <row r="301">
      <c r="A301" s="21" t="s">
        <v>672</v>
      </c>
      <c r="B301" s="21">
        <v>24.25</v>
      </c>
      <c r="C301" s="21">
        <v>8.7</v>
      </c>
      <c r="D301" s="21" t="s">
        <v>4755</v>
      </c>
      <c r="E301" s="21" t="s">
        <v>4753</v>
      </c>
      <c r="F301" s="21" t="s">
        <v>4753</v>
      </c>
      <c r="G301" s="21">
        <v>1.0</v>
      </c>
      <c r="H301" s="21" t="s">
        <v>4755</v>
      </c>
      <c r="I301" s="21" t="str">
        <f t="shared" si="1"/>
        <v>Not Missing</v>
      </c>
      <c r="L301" s="21" t="s">
        <v>4152</v>
      </c>
      <c r="M301" s="21">
        <v>2003.0</v>
      </c>
      <c r="N301" s="21" t="s">
        <v>4773</v>
      </c>
      <c r="O301" s="21">
        <v>23.0</v>
      </c>
      <c r="P301" s="21">
        <v>2.0</v>
      </c>
      <c r="Q301" s="21">
        <v>2803.7</v>
      </c>
      <c r="R301" s="21" t="s">
        <v>4767</v>
      </c>
      <c r="S301" s="21" t="s">
        <v>4771</v>
      </c>
      <c r="T301" s="21" t="s">
        <v>4774</v>
      </c>
      <c r="U301" s="30"/>
    </row>
    <row r="302">
      <c r="A302" s="21" t="s">
        <v>674</v>
      </c>
      <c r="B302" s="21">
        <v>23.85</v>
      </c>
      <c r="C302" s="21">
        <v>7.84</v>
      </c>
      <c r="D302" s="21" t="s">
        <v>4753</v>
      </c>
      <c r="E302" s="21" t="s">
        <v>4753</v>
      </c>
      <c r="F302" s="21" t="s">
        <v>4753</v>
      </c>
      <c r="G302" s="21" t="s">
        <v>4754</v>
      </c>
      <c r="H302" s="21" t="s">
        <v>4755</v>
      </c>
      <c r="I302" s="21" t="str">
        <f t="shared" si="1"/>
        <v>Not Missing</v>
      </c>
      <c r="L302" s="21" t="s">
        <v>4150</v>
      </c>
      <c r="M302" s="21">
        <v>2000.0</v>
      </c>
      <c r="N302" s="21" t="s">
        <v>4777</v>
      </c>
      <c r="O302" s="21">
        <v>1.0</v>
      </c>
      <c r="P302" s="21">
        <v>0.0</v>
      </c>
      <c r="Q302" s="21">
        <v>2819.51</v>
      </c>
      <c r="R302" s="21" t="s">
        <v>4767</v>
      </c>
      <c r="S302" s="21" t="s">
        <v>4768</v>
      </c>
      <c r="T302" s="21" t="s">
        <v>4778</v>
      </c>
      <c r="U302" s="30"/>
    </row>
    <row r="303">
      <c r="A303" s="21" t="s">
        <v>676</v>
      </c>
      <c r="B303" s="21">
        <v>40.02</v>
      </c>
      <c r="C303" s="21">
        <v>5.19</v>
      </c>
      <c r="D303" s="21" t="s">
        <v>4755</v>
      </c>
      <c r="E303" s="21" t="s">
        <v>4753</v>
      </c>
      <c r="F303" s="21" t="s">
        <v>4753</v>
      </c>
      <c r="G303" s="21">
        <v>1.0</v>
      </c>
      <c r="H303" s="21" t="s">
        <v>4755</v>
      </c>
      <c r="I303" s="21" t="str">
        <f t="shared" si="1"/>
        <v>Not Missing</v>
      </c>
      <c r="L303" s="21" t="s">
        <v>4148</v>
      </c>
      <c r="M303" s="21">
        <v>1998.0</v>
      </c>
      <c r="N303" s="21" t="s">
        <v>4770</v>
      </c>
      <c r="O303" s="21">
        <v>15.0</v>
      </c>
      <c r="P303" s="21">
        <v>0.0</v>
      </c>
      <c r="Q303" s="21">
        <v>2842.76</v>
      </c>
      <c r="R303" s="21" t="s">
        <v>4767</v>
      </c>
      <c r="S303" s="21" t="s">
        <v>4768</v>
      </c>
      <c r="T303" s="21" t="s">
        <v>4774</v>
      </c>
      <c r="U303" s="30"/>
    </row>
    <row r="304">
      <c r="A304" s="21" t="s">
        <v>678</v>
      </c>
      <c r="B304" s="21">
        <v>19.17</v>
      </c>
      <c r="C304" s="21">
        <v>8.41</v>
      </c>
      <c r="D304" s="21" t="s">
        <v>4753</v>
      </c>
      <c r="E304" s="21" t="s">
        <v>4753</v>
      </c>
      <c r="F304" s="21" t="s">
        <v>4753</v>
      </c>
      <c r="G304" s="21" t="s">
        <v>4754</v>
      </c>
      <c r="H304" s="21" t="s">
        <v>4755</v>
      </c>
      <c r="I304" s="21" t="str">
        <f t="shared" si="1"/>
        <v>Not Missing</v>
      </c>
      <c r="L304" s="21" t="s">
        <v>4146</v>
      </c>
      <c r="M304" s="21">
        <v>1998.0</v>
      </c>
      <c r="N304" s="21" t="s">
        <v>4772</v>
      </c>
      <c r="O304" s="21">
        <v>17.0</v>
      </c>
      <c r="P304" s="21">
        <v>0.0</v>
      </c>
      <c r="Q304" s="21">
        <v>2850.68</v>
      </c>
      <c r="R304" s="21" t="s">
        <v>4767</v>
      </c>
      <c r="S304" s="21" t="s">
        <v>4768</v>
      </c>
      <c r="T304" s="21" t="s">
        <v>4774</v>
      </c>
      <c r="U304" s="30"/>
    </row>
    <row r="305">
      <c r="A305" s="21" t="s">
        <v>680</v>
      </c>
      <c r="B305" s="21">
        <v>43.53</v>
      </c>
      <c r="C305" s="21">
        <v>5.86</v>
      </c>
      <c r="D305" s="21" t="s">
        <v>4755</v>
      </c>
      <c r="E305" s="21" t="s">
        <v>4755</v>
      </c>
      <c r="F305" s="21" t="s">
        <v>4753</v>
      </c>
      <c r="G305" s="21">
        <v>2.0</v>
      </c>
      <c r="H305" s="21" t="s">
        <v>4755</v>
      </c>
      <c r="I305" s="21" t="str">
        <f t="shared" si="1"/>
        <v>Not Missing</v>
      </c>
      <c r="L305" s="21" t="s">
        <v>4144</v>
      </c>
      <c r="M305" s="21">
        <v>1998.0</v>
      </c>
      <c r="N305" s="21" t="s">
        <v>4773</v>
      </c>
      <c r="O305" s="21">
        <v>4.0</v>
      </c>
      <c r="P305" s="21">
        <v>0.0</v>
      </c>
      <c r="Q305" s="21">
        <v>2855.44</v>
      </c>
      <c r="R305" s="21" t="s">
        <v>4767</v>
      </c>
      <c r="S305" s="21" t="s">
        <v>4768</v>
      </c>
      <c r="T305" s="21" t="s">
        <v>4774</v>
      </c>
      <c r="U305" s="30"/>
    </row>
    <row r="306">
      <c r="A306" s="21" t="s">
        <v>682</v>
      </c>
      <c r="B306" s="21">
        <v>46.06</v>
      </c>
      <c r="C306" s="21">
        <v>4.18</v>
      </c>
      <c r="D306" s="21" t="s">
        <v>4753</v>
      </c>
      <c r="E306" s="21" t="s">
        <v>4755</v>
      </c>
      <c r="F306" s="21" t="s">
        <v>4753</v>
      </c>
      <c r="G306" s="21">
        <v>1.0</v>
      </c>
      <c r="H306" s="21" t="s">
        <v>4755</v>
      </c>
      <c r="I306" s="21" t="str">
        <f t="shared" si="1"/>
        <v>Not Missing</v>
      </c>
      <c r="L306" s="21" t="s">
        <v>4142</v>
      </c>
      <c r="M306" s="21">
        <v>1993.0</v>
      </c>
      <c r="N306" s="21" t="s">
        <v>4770</v>
      </c>
      <c r="O306" s="21">
        <v>1.0</v>
      </c>
      <c r="P306" s="21">
        <v>0.0</v>
      </c>
      <c r="Q306" s="21">
        <v>2866.09</v>
      </c>
      <c r="R306" s="21" t="s">
        <v>4768</v>
      </c>
      <c r="S306" s="21" t="s">
        <v>4768</v>
      </c>
      <c r="T306" s="21" t="s">
        <v>4778</v>
      </c>
      <c r="U306" s="30"/>
    </row>
    <row r="307">
      <c r="A307" s="21" t="s">
        <v>684</v>
      </c>
      <c r="B307" s="21">
        <v>29.92</v>
      </c>
      <c r="C307" s="21">
        <v>11.99</v>
      </c>
      <c r="D307" s="21" t="s">
        <v>4755</v>
      </c>
      <c r="E307" s="21" t="s">
        <v>4753</v>
      </c>
      <c r="F307" s="21" t="s">
        <v>4753</v>
      </c>
      <c r="G307" s="21">
        <v>2.0</v>
      </c>
      <c r="H307" s="21" t="s">
        <v>4755</v>
      </c>
      <c r="I307" s="21" t="str">
        <f t="shared" si="1"/>
        <v>Not Missing</v>
      </c>
      <c r="L307" s="21" t="s">
        <v>4140</v>
      </c>
      <c r="M307" s="21">
        <v>1993.0</v>
      </c>
      <c r="N307" s="21" t="s">
        <v>4776</v>
      </c>
      <c r="O307" s="21">
        <v>12.0</v>
      </c>
      <c r="P307" s="21">
        <v>0.0</v>
      </c>
      <c r="Q307" s="21">
        <v>2867.12</v>
      </c>
      <c r="R307" s="21" t="s">
        <v>4771</v>
      </c>
      <c r="S307" s="21" t="s">
        <v>4768</v>
      </c>
      <c r="T307" s="21" t="s">
        <v>4769</v>
      </c>
      <c r="U307" s="30"/>
    </row>
    <row r="308">
      <c r="A308" s="21" t="s">
        <v>686</v>
      </c>
      <c r="B308" s="21">
        <v>28.46</v>
      </c>
      <c r="C308" s="21">
        <v>4.85</v>
      </c>
      <c r="D308" s="21" t="s">
        <v>4755</v>
      </c>
      <c r="E308" s="21" t="s">
        <v>4753</v>
      </c>
      <c r="F308" s="21" t="s">
        <v>4753</v>
      </c>
      <c r="G308" s="21">
        <v>1.0</v>
      </c>
      <c r="H308" s="21" t="s">
        <v>4755</v>
      </c>
      <c r="I308" s="21" t="str">
        <f t="shared" si="1"/>
        <v>Not Missing</v>
      </c>
      <c r="L308" s="21" t="s">
        <v>4138</v>
      </c>
      <c r="M308" s="21">
        <v>1996.0</v>
      </c>
      <c r="N308" s="21" t="s">
        <v>4772</v>
      </c>
      <c r="O308" s="21">
        <v>21.0</v>
      </c>
      <c r="P308" s="21">
        <v>0.0</v>
      </c>
      <c r="Q308" s="21">
        <v>2897.32</v>
      </c>
      <c r="R308" s="21" t="s">
        <v>4768</v>
      </c>
      <c r="S308" s="21" t="s">
        <v>4768</v>
      </c>
      <c r="T308" s="21" t="s">
        <v>4781</v>
      </c>
      <c r="U308" s="30"/>
    </row>
    <row r="309">
      <c r="A309" s="21" t="s">
        <v>688</v>
      </c>
      <c r="B309" s="21">
        <v>24.56</v>
      </c>
      <c r="C309" s="21">
        <v>6.18</v>
      </c>
      <c r="D309" s="21" t="s">
        <v>4755</v>
      </c>
      <c r="E309" s="21" t="s">
        <v>4753</v>
      </c>
      <c r="F309" s="21" t="s">
        <v>4756</v>
      </c>
      <c r="G309" s="21">
        <v>1.0</v>
      </c>
      <c r="H309" s="21" t="s">
        <v>4755</v>
      </c>
      <c r="I309" s="21" t="str">
        <f t="shared" si="1"/>
        <v>Not Missing</v>
      </c>
      <c r="L309" s="21" t="s">
        <v>4136</v>
      </c>
      <c r="M309" s="21">
        <v>2000.0</v>
      </c>
      <c r="N309" s="21" t="s">
        <v>4766</v>
      </c>
      <c r="O309" s="21">
        <v>14.0</v>
      </c>
      <c r="P309" s="21">
        <v>0.0</v>
      </c>
      <c r="Q309" s="21">
        <v>2897.46</v>
      </c>
      <c r="R309" s="21" t="s">
        <v>4767</v>
      </c>
      <c r="S309" s="21" t="s">
        <v>4771</v>
      </c>
      <c r="T309" s="21" t="s">
        <v>4774</v>
      </c>
      <c r="U309" s="30"/>
    </row>
    <row r="310">
      <c r="A310" s="21" t="s">
        <v>690</v>
      </c>
      <c r="B310" s="21">
        <v>41.19</v>
      </c>
      <c r="C310" s="21">
        <v>6.37</v>
      </c>
      <c r="D310" s="21" t="s">
        <v>4753</v>
      </c>
      <c r="E310" s="21" t="s">
        <v>4753</v>
      </c>
      <c r="F310" s="21" t="s">
        <v>4753</v>
      </c>
      <c r="G310" s="21" t="s">
        <v>4754</v>
      </c>
      <c r="H310" s="21" t="s">
        <v>4755</v>
      </c>
      <c r="I310" s="21" t="str">
        <f t="shared" si="1"/>
        <v>Not Missing</v>
      </c>
      <c r="L310" s="21" t="s">
        <v>4134</v>
      </c>
      <c r="M310" s="21">
        <v>1999.0</v>
      </c>
      <c r="N310" s="21" t="s">
        <v>4770</v>
      </c>
      <c r="O310" s="21">
        <v>1.0</v>
      </c>
      <c r="P310" s="21">
        <v>0.0</v>
      </c>
      <c r="Q310" s="21">
        <v>2899.49</v>
      </c>
      <c r="R310" s="21" t="s">
        <v>4767</v>
      </c>
      <c r="S310" s="21" t="s">
        <v>4767</v>
      </c>
      <c r="T310" s="21" t="s">
        <v>4784</v>
      </c>
      <c r="U310" s="30"/>
    </row>
    <row r="311">
      <c r="A311" s="21" t="s">
        <v>692</v>
      </c>
      <c r="B311" s="21">
        <v>18.63</v>
      </c>
      <c r="C311" s="21">
        <v>9.81</v>
      </c>
      <c r="D311" s="21" t="s">
        <v>4755</v>
      </c>
      <c r="E311" s="21" t="s">
        <v>4753</v>
      </c>
      <c r="F311" s="21" t="s">
        <v>4753</v>
      </c>
      <c r="G311" s="21">
        <v>2.0</v>
      </c>
      <c r="H311" s="21" t="s">
        <v>4755</v>
      </c>
      <c r="I311" s="21" t="str">
        <f t="shared" si="1"/>
        <v>Not Missing</v>
      </c>
      <c r="L311" s="21" t="s">
        <v>4132</v>
      </c>
      <c r="M311" s="21">
        <v>1996.0</v>
      </c>
      <c r="N311" s="21" t="s">
        <v>4777</v>
      </c>
      <c r="O311" s="21">
        <v>24.0</v>
      </c>
      <c r="P311" s="21">
        <v>1.0</v>
      </c>
      <c r="Q311" s="21">
        <v>2902.91</v>
      </c>
      <c r="R311" s="21" t="s">
        <v>4767</v>
      </c>
      <c r="S311" s="21" t="s">
        <v>4767</v>
      </c>
      <c r="T311" s="21" t="s">
        <v>4769</v>
      </c>
      <c r="U311" s="30"/>
    </row>
    <row r="312">
      <c r="A312" s="21" t="s">
        <v>694</v>
      </c>
      <c r="B312" s="21">
        <v>26.26</v>
      </c>
      <c r="C312" s="21">
        <v>11.8</v>
      </c>
      <c r="D312" s="21" t="s">
        <v>4755</v>
      </c>
      <c r="E312" s="21" t="s">
        <v>4753</v>
      </c>
      <c r="F312" s="21" t="s">
        <v>4753</v>
      </c>
      <c r="G312" s="21">
        <v>1.0</v>
      </c>
      <c r="H312" s="21" t="s">
        <v>4755</v>
      </c>
      <c r="I312" s="21" t="str">
        <f t="shared" si="1"/>
        <v>Not Missing</v>
      </c>
      <c r="L312" s="21" t="s">
        <v>4130</v>
      </c>
      <c r="M312" s="21">
        <v>1996.0</v>
      </c>
      <c r="N312" s="21" t="s">
        <v>4772</v>
      </c>
      <c r="O312" s="21">
        <v>13.0</v>
      </c>
      <c r="P312" s="21">
        <v>1.0</v>
      </c>
      <c r="Q312" s="21">
        <v>2904.09</v>
      </c>
      <c r="R312" s="21" t="s">
        <v>4767</v>
      </c>
      <c r="S312" s="21" t="s">
        <v>4767</v>
      </c>
      <c r="T312" s="21" t="s">
        <v>4778</v>
      </c>
      <c r="U312" s="30"/>
    </row>
    <row r="313">
      <c r="A313" s="21" t="s">
        <v>696</v>
      </c>
      <c r="B313" s="21">
        <v>22.37</v>
      </c>
      <c r="C313" s="21">
        <v>5.86</v>
      </c>
      <c r="D313" s="21" t="s">
        <v>4755</v>
      </c>
      <c r="E313" s="21" t="s">
        <v>4753</v>
      </c>
      <c r="F313" s="21" t="s">
        <v>4756</v>
      </c>
      <c r="G313" s="21">
        <v>1.0</v>
      </c>
      <c r="H313" s="21" t="s">
        <v>4755</v>
      </c>
      <c r="I313" s="21" t="str">
        <f t="shared" si="1"/>
        <v>Not Missing</v>
      </c>
      <c r="L313" s="21" t="s">
        <v>4128</v>
      </c>
      <c r="M313" s="21">
        <v>2003.0</v>
      </c>
      <c r="N313" s="21" t="s">
        <v>4772</v>
      </c>
      <c r="O313" s="21">
        <v>5.0</v>
      </c>
      <c r="P313" s="21">
        <v>2.0</v>
      </c>
      <c r="Q313" s="21">
        <v>2913.57</v>
      </c>
      <c r="R313" s="21" t="s">
        <v>4767</v>
      </c>
      <c r="S313" s="21" t="s">
        <v>4767</v>
      </c>
      <c r="T313" s="21" t="s">
        <v>4778</v>
      </c>
      <c r="U313" s="30"/>
    </row>
    <row r="314">
      <c r="A314" s="21" t="s">
        <v>698</v>
      </c>
      <c r="B314" s="21">
        <v>39.62</v>
      </c>
      <c r="C314" s="21">
        <v>4.28</v>
      </c>
      <c r="D314" s="21" t="s">
        <v>4753</v>
      </c>
      <c r="E314" s="21" t="s">
        <v>4753</v>
      </c>
      <c r="F314" s="21" t="s">
        <v>4753</v>
      </c>
      <c r="G314" s="21">
        <v>1.0</v>
      </c>
      <c r="H314" s="21" t="s">
        <v>4755</v>
      </c>
      <c r="I314" s="21" t="str">
        <f t="shared" si="1"/>
        <v>Not Missing</v>
      </c>
      <c r="L314" s="21" t="s">
        <v>4126</v>
      </c>
      <c r="M314" s="21">
        <v>1996.0</v>
      </c>
      <c r="N314" s="21" t="s">
        <v>4772</v>
      </c>
      <c r="O314" s="21">
        <v>30.0</v>
      </c>
      <c r="P314" s="21">
        <v>1.0</v>
      </c>
      <c r="Q314" s="21">
        <v>2927.06</v>
      </c>
      <c r="R314" s="21" t="s">
        <v>4767</v>
      </c>
      <c r="S314" s="21" t="s">
        <v>4767</v>
      </c>
      <c r="T314" s="21" t="s">
        <v>4769</v>
      </c>
      <c r="U314" s="30"/>
    </row>
    <row r="315">
      <c r="A315" s="21" t="s">
        <v>700</v>
      </c>
      <c r="B315" s="21">
        <v>18.33</v>
      </c>
      <c r="C315" s="21">
        <v>4.16</v>
      </c>
      <c r="D315" s="21" t="s">
        <v>4755</v>
      </c>
      <c r="E315" s="21" t="s">
        <v>4753</v>
      </c>
      <c r="F315" s="21" t="s">
        <v>4753</v>
      </c>
      <c r="G315" s="21" t="s">
        <v>4754</v>
      </c>
      <c r="H315" s="21" t="s">
        <v>4755</v>
      </c>
      <c r="I315" s="21" t="str">
        <f t="shared" si="1"/>
        <v>Not Missing</v>
      </c>
      <c r="L315" s="21" t="s">
        <v>4124</v>
      </c>
      <c r="M315" s="21">
        <v>2002.0</v>
      </c>
      <c r="N315" s="21" t="s">
        <v>4773</v>
      </c>
      <c r="O315" s="21">
        <v>30.0</v>
      </c>
      <c r="P315" s="21">
        <v>0.0</v>
      </c>
      <c r="Q315" s="21">
        <v>2943.41</v>
      </c>
      <c r="R315" s="21" t="s">
        <v>4767</v>
      </c>
      <c r="S315" s="21" t="s">
        <v>4768</v>
      </c>
      <c r="T315" s="21" t="s">
        <v>4774</v>
      </c>
      <c r="U315" s="30"/>
    </row>
    <row r="316">
      <c r="A316" s="21" t="s">
        <v>702</v>
      </c>
      <c r="B316" s="21">
        <v>17.11</v>
      </c>
      <c r="C316" s="21">
        <v>4.98</v>
      </c>
      <c r="D316" s="21" t="s">
        <v>4755</v>
      </c>
      <c r="E316" s="21" t="s">
        <v>4753</v>
      </c>
      <c r="F316" s="21" t="s">
        <v>4756</v>
      </c>
      <c r="G316" s="21">
        <v>1.0</v>
      </c>
      <c r="H316" s="21" t="s">
        <v>4755</v>
      </c>
      <c r="I316" s="21" t="str">
        <f t="shared" si="1"/>
        <v>Not Missing</v>
      </c>
      <c r="L316" s="21" t="s">
        <v>4122</v>
      </c>
      <c r="M316" s="21">
        <v>1995.0</v>
      </c>
      <c r="N316" s="21" t="s">
        <v>4773</v>
      </c>
      <c r="O316" s="21">
        <v>24.0</v>
      </c>
      <c r="P316" s="21">
        <v>0.0</v>
      </c>
      <c r="Q316" s="21">
        <v>2974.13</v>
      </c>
      <c r="R316" s="21" t="s">
        <v>4767</v>
      </c>
      <c r="S316" s="21" t="s">
        <v>4771</v>
      </c>
      <c r="T316" s="21" t="s">
        <v>4778</v>
      </c>
      <c r="U316" s="30"/>
    </row>
    <row r="317">
      <c r="A317" s="21" t="s">
        <v>704</v>
      </c>
      <c r="B317" s="21">
        <v>43.5</v>
      </c>
      <c r="C317" s="21">
        <v>6.38</v>
      </c>
      <c r="D317" s="21" t="s">
        <v>4753</v>
      </c>
      <c r="E317" s="21" t="s">
        <v>4755</v>
      </c>
      <c r="F317" s="21" t="s">
        <v>4753</v>
      </c>
      <c r="G317" s="21">
        <v>1.0</v>
      </c>
      <c r="H317" s="21" t="s">
        <v>4755</v>
      </c>
      <c r="I317" s="21" t="str">
        <f t="shared" si="1"/>
        <v>Not Missing</v>
      </c>
      <c r="L317" s="21" t="s">
        <v>4120</v>
      </c>
      <c r="M317" s="21">
        <v>1987.0</v>
      </c>
      <c r="N317" s="21" t="s">
        <v>4772</v>
      </c>
      <c r="O317" s="21">
        <v>18.0</v>
      </c>
      <c r="P317" s="21">
        <v>3.0</v>
      </c>
      <c r="Q317" s="21">
        <v>2979.52</v>
      </c>
      <c r="R317" s="21" t="s">
        <v>4767</v>
      </c>
      <c r="S317" s="21" t="s">
        <v>4768</v>
      </c>
      <c r="T317" s="21" t="s">
        <v>4769</v>
      </c>
      <c r="U317" s="30"/>
    </row>
    <row r="318">
      <c r="A318" s="21" t="s">
        <v>706</v>
      </c>
      <c r="B318" s="21">
        <v>25.365</v>
      </c>
      <c r="C318" s="21">
        <v>5.19</v>
      </c>
      <c r="D318" s="21" t="s">
        <v>4753</v>
      </c>
      <c r="E318" s="21" t="s">
        <v>4753</v>
      </c>
      <c r="F318" s="21" t="s">
        <v>4753</v>
      </c>
      <c r="G318" s="21">
        <v>2.0</v>
      </c>
      <c r="H318" s="21" t="s">
        <v>4753</v>
      </c>
      <c r="I318" s="21" t="str">
        <f t="shared" si="1"/>
        <v>Not Missing</v>
      </c>
      <c r="L318" s="21" t="s">
        <v>4118</v>
      </c>
      <c r="M318" s="21">
        <v>1991.0</v>
      </c>
      <c r="N318" s="21" t="s">
        <v>4770</v>
      </c>
      <c r="O318" s="21">
        <v>20.0</v>
      </c>
      <c r="P318" s="21">
        <v>3.0</v>
      </c>
      <c r="Q318" s="21">
        <v>2985.67</v>
      </c>
      <c r="R318" s="21" t="s">
        <v>4767</v>
      </c>
      <c r="S318" s="21" t="s">
        <v>4767</v>
      </c>
      <c r="T318" s="21" t="s">
        <v>4769</v>
      </c>
      <c r="U318" s="30"/>
    </row>
    <row r="319">
      <c r="A319" s="21" t="s">
        <v>708</v>
      </c>
      <c r="B319" s="21">
        <v>28.595</v>
      </c>
      <c r="C319" s="21">
        <v>10.21</v>
      </c>
      <c r="D319" s="21" t="s">
        <v>4753</v>
      </c>
      <c r="E319" s="21" t="s">
        <v>4753</v>
      </c>
      <c r="F319" s="21" t="s">
        <v>4753</v>
      </c>
      <c r="G319" s="21" t="s">
        <v>4754</v>
      </c>
      <c r="H319" s="21" t="s">
        <v>4753</v>
      </c>
      <c r="I319" s="21" t="str">
        <f t="shared" si="1"/>
        <v>Not Missing</v>
      </c>
      <c r="L319" s="21" t="s">
        <v>4116</v>
      </c>
      <c r="M319" s="21">
        <v>2002.0</v>
      </c>
      <c r="N319" s="21" t="s">
        <v>4775</v>
      </c>
      <c r="O319" s="21">
        <v>15.0</v>
      </c>
      <c r="P319" s="21">
        <v>0.0</v>
      </c>
      <c r="Q319" s="21">
        <v>3012.22</v>
      </c>
      <c r="R319" s="21" t="s">
        <v>4767</v>
      </c>
      <c r="S319" s="21" t="s">
        <v>4768</v>
      </c>
      <c r="T319" s="21" t="s">
        <v>4774</v>
      </c>
      <c r="U319" s="30"/>
    </row>
    <row r="320">
      <c r="A320" s="21" t="s">
        <v>710</v>
      </c>
      <c r="B320" s="21">
        <v>29.83</v>
      </c>
      <c r="C320" s="21">
        <v>9.7</v>
      </c>
      <c r="D320" s="21" t="s">
        <v>4755</v>
      </c>
      <c r="E320" s="21" t="s">
        <v>4753</v>
      </c>
      <c r="F320" s="21" t="s">
        <v>4756</v>
      </c>
      <c r="G320" s="21">
        <v>1.0</v>
      </c>
      <c r="H320" s="21" t="s">
        <v>4755</v>
      </c>
      <c r="I320" s="21" t="str">
        <f t="shared" si="1"/>
        <v>Not Missing</v>
      </c>
      <c r="L320" s="21" t="s">
        <v>4114</v>
      </c>
      <c r="M320" s="21">
        <v>1988.0</v>
      </c>
      <c r="N320" s="21" t="s">
        <v>4773</v>
      </c>
      <c r="O320" s="21">
        <v>28.0</v>
      </c>
      <c r="P320" s="21">
        <v>3.0</v>
      </c>
      <c r="Q320" s="21">
        <v>3018.04</v>
      </c>
      <c r="R320" s="21" t="s">
        <v>4767</v>
      </c>
      <c r="S320" s="21" t="s">
        <v>4767</v>
      </c>
      <c r="T320" s="21" t="s">
        <v>4774</v>
      </c>
      <c r="U320" s="30"/>
    </row>
    <row r="321">
      <c r="A321" s="21" t="s">
        <v>712</v>
      </c>
      <c r="B321" s="21">
        <v>24.7</v>
      </c>
      <c r="C321" s="21">
        <v>10.25</v>
      </c>
      <c r="D321" s="21" t="s">
        <v>4753</v>
      </c>
      <c r="E321" s="21" t="s">
        <v>4753</v>
      </c>
      <c r="F321" s="21" t="s">
        <v>4753</v>
      </c>
      <c r="G321" s="21">
        <v>3.0</v>
      </c>
      <c r="H321" s="21" t="s">
        <v>4753</v>
      </c>
      <c r="I321" s="21" t="str">
        <f t="shared" si="1"/>
        <v>Not Missing</v>
      </c>
      <c r="L321" s="21" t="s">
        <v>4112</v>
      </c>
      <c r="M321" s="21">
        <v>1997.0</v>
      </c>
      <c r="N321" s="21" t="s">
        <v>4775</v>
      </c>
      <c r="O321" s="21">
        <v>19.0</v>
      </c>
      <c r="P321" s="21">
        <v>0.0</v>
      </c>
      <c r="Q321" s="21">
        <v>3021.81</v>
      </c>
      <c r="R321" s="21" t="s">
        <v>4767</v>
      </c>
      <c r="S321" s="21" t="s">
        <v>4768</v>
      </c>
      <c r="T321" s="21" t="s">
        <v>4774</v>
      </c>
      <c r="U321" s="30"/>
    </row>
    <row r="322">
      <c r="A322" s="21" t="s">
        <v>714</v>
      </c>
      <c r="B322" s="21">
        <v>17.94</v>
      </c>
      <c r="C322" s="21">
        <v>9.77</v>
      </c>
      <c r="D322" s="21" t="s">
        <v>4753</v>
      </c>
      <c r="E322" s="21" t="s">
        <v>4753</v>
      </c>
      <c r="F322" s="21" t="s">
        <v>4753</v>
      </c>
      <c r="G322" s="21" t="s">
        <v>4754</v>
      </c>
      <c r="H322" s="21" t="s">
        <v>4755</v>
      </c>
      <c r="I322" s="21" t="str">
        <f t="shared" si="1"/>
        <v>Not Missing</v>
      </c>
      <c r="L322" s="21" t="s">
        <v>4110</v>
      </c>
      <c r="M322" s="21">
        <v>1998.0</v>
      </c>
      <c r="N322" s="21" t="s">
        <v>4773</v>
      </c>
      <c r="O322" s="21">
        <v>15.0</v>
      </c>
      <c r="P322" s="21">
        <v>0.0</v>
      </c>
      <c r="Q322" s="21">
        <v>3044.21</v>
      </c>
      <c r="R322" s="21" t="s">
        <v>4767</v>
      </c>
      <c r="S322" s="21" t="s">
        <v>4768</v>
      </c>
      <c r="T322" s="21" t="s">
        <v>4784</v>
      </c>
      <c r="U322" s="30"/>
    </row>
    <row r="323">
      <c r="A323" s="21" t="s">
        <v>716</v>
      </c>
      <c r="B323" s="21">
        <v>21.08</v>
      </c>
      <c r="C323" s="21">
        <v>4.83</v>
      </c>
      <c r="D323" s="21" t="s">
        <v>4753</v>
      </c>
      <c r="E323" s="21" t="s">
        <v>4753</v>
      </c>
      <c r="F323" s="21" t="s">
        <v>4756</v>
      </c>
      <c r="G323" s="21">
        <v>1.0</v>
      </c>
      <c r="H323" s="21" t="s">
        <v>4755</v>
      </c>
      <c r="I323" s="21" t="str">
        <f t="shared" si="1"/>
        <v>Not Missing</v>
      </c>
      <c r="L323" s="21" t="s">
        <v>4108</v>
      </c>
      <c r="M323" s="21">
        <v>1998.0</v>
      </c>
      <c r="N323" s="21" t="s">
        <v>4776</v>
      </c>
      <c r="O323" s="21">
        <v>9.0</v>
      </c>
      <c r="P323" s="21">
        <v>0.0</v>
      </c>
      <c r="Q323" s="21">
        <v>3046.06</v>
      </c>
      <c r="R323" s="21" t="s">
        <v>4767</v>
      </c>
      <c r="S323" s="21" t="s">
        <v>4771</v>
      </c>
      <c r="T323" s="21" t="s">
        <v>4785</v>
      </c>
      <c r="U323" s="30"/>
    </row>
    <row r="324">
      <c r="A324" s="21" t="s">
        <v>718</v>
      </c>
      <c r="B324" s="21">
        <v>37.715</v>
      </c>
      <c r="C324" s="21">
        <v>10.86</v>
      </c>
      <c r="D324" s="21" t="s">
        <v>4755</v>
      </c>
      <c r="E324" s="21" t="s">
        <v>4753</v>
      </c>
      <c r="F324" s="21" t="s">
        <v>4753</v>
      </c>
      <c r="G324" s="21" t="s">
        <v>4754</v>
      </c>
      <c r="H324" s="21" t="s">
        <v>4753</v>
      </c>
      <c r="I324" s="21" t="str">
        <f t="shared" si="1"/>
        <v>Not Missing</v>
      </c>
      <c r="L324" s="21" t="s">
        <v>4106</v>
      </c>
      <c r="M324" s="21">
        <v>1997.0</v>
      </c>
      <c r="N324" s="21" t="s">
        <v>4775</v>
      </c>
      <c r="O324" s="21">
        <v>22.0</v>
      </c>
      <c r="P324" s="21">
        <v>0.0</v>
      </c>
      <c r="Q324" s="21">
        <v>3051.73</v>
      </c>
      <c r="R324" s="21" t="s">
        <v>4767</v>
      </c>
      <c r="S324" s="21" t="s">
        <v>4767</v>
      </c>
      <c r="T324" s="21" t="s">
        <v>4778</v>
      </c>
      <c r="U324" s="30"/>
    </row>
    <row r="325">
      <c r="A325" s="21" t="s">
        <v>720</v>
      </c>
      <c r="B325" s="21">
        <v>22.39</v>
      </c>
      <c r="C325" s="21">
        <v>9.53</v>
      </c>
      <c r="D325" s="21" t="s">
        <v>4755</v>
      </c>
      <c r="E325" s="21" t="s">
        <v>4753</v>
      </c>
      <c r="F325" s="21" t="s">
        <v>4753</v>
      </c>
      <c r="G325" s="21" t="s">
        <v>4754</v>
      </c>
      <c r="H325" s="21" t="s">
        <v>4755</v>
      </c>
      <c r="I325" s="21" t="str">
        <f t="shared" si="1"/>
        <v>Not Missing</v>
      </c>
      <c r="L325" s="21" t="s">
        <v>4104</v>
      </c>
      <c r="M325" s="21">
        <v>2002.0</v>
      </c>
      <c r="N325" s="21" t="s">
        <v>4772</v>
      </c>
      <c r="O325" s="21">
        <v>21.0</v>
      </c>
      <c r="P325" s="21">
        <v>2.0</v>
      </c>
      <c r="Q325" s="21">
        <v>3056.39</v>
      </c>
      <c r="R325" s="21" t="s">
        <v>4767</v>
      </c>
      <c r="S325" s="21" t="s">
        <v>4768</v>
      </c>
      <c r="T325" s="21" t="s">
        <v>4769</v>
      </c>
      <c r="U325" s="30"/>
    </row>
    <row r="326">
      <c r="A326" s="21" t="s">
        <v>722</v>
      </c>
      <c r="B326" s="21">
        <v>28.78</v>
      </c>
      <c r="C326" s="21">
        <v>5.68</v>
      </c>
      <c r="D326" s="21" t="s">
        <v>4753</v>
      </c>
      <c r="E326" s="21" t="s">
        <v>4753</v>
      </c>
      <c r="F326" s="21" t="s">
        <v>4753</v>
      </c>
      <c r="G326" s="21" t="s">
        <v>4754</v>
      </c>
      <c r="H326" s="21" t="s">
        <v>4755</v>
      </c>
      <c r="I326" s="21" t="str">
        <f t="shared" si="1"/>
        <v>Not Missing</v>
      </c>
      <c r="L326" s="21" t="s">
        <v>4102</v>
      </c>
      <c r="M326" s="21">
        <v>1994.0</v>
      </c>
      <c r="N326" s="21" t="s">
        <v>4773</v>
      </c>
      <c r="O326" s="21">
        <v>26.0</v>
      </c>
      <c r="P326" s="21">
        <v>0.0</v>
      </c>
      <c r="Q326" s="21">
        <v>3062.51</v>
      </c>
      <c r="R326" s="21" t="s">
        <v>4768</v>
      </c>
      <c r="S326" s="21" t="s">
        <v>4771</v>
      </c>
      <c r="T326" s="21" t="s">
        <v>4774</v>
      </c>
      <c r="U326" s="30"/>
    </row>
    <row r="327">
      <c r="A327" s="21" t="s">
        <v>724</v>
      </c>
      <c r="B327" s="21">
        <v>18.33</v>
      </c>
      <c r="C327" s="21">
        <v>5.57</v>
      </c>
      <c r="D327" s="21" t="s">
        <v>4755</v>
      </c>
      <c r="E327" s="21" t="s">
        <v>4753</v>
      </c>
      <c r="F327" s="21" t="s">
        <v>4753</v>
      </c>
      <c r="G327" s="21" t="s">
        <v>4754</v>
      </c>
      <c r="H327" s="21" t="s">
        <v>4755</v>
      </c>
      <c r="I327" s="21" t="str">
        <f t="shared" si="1"/>
        <v>Not Missing</v>
      </c>
      <c r="L327" s="21" t="s">
        <v>4100</v>
      </c>
      <c r="M327" s="21">
        <v>1989.0</v>
      </c>
      <c r="N327" s="21" t="s">
        <v>4777</v>
      </c>
      <c r="O327" s="21">
        <v>1.0</v>
      </c>
      <c r="P327" s="21">
        <v>3.0</v>
      </c>
      <c r="Q327" s="21">
        <v>3065.49</v>
      </c>
      <c r="R327" s="21" t="s">
        <v>4767</v>
      </c>
      <c r="S327" s="21" t="s">
        <v>4771</v>
      </c>
      <c r="T327" s="21" t="s">
        <v>4774</v>
      </c>
      <c r="U327" s="30"/>
    </row>
    <row r="328">
      <c r="A328" s="21" t="s">
        <v>726</v>
      </c>
      <c r="B328" s="21">
        <v>26.39</v>
      </c>
      <c r="C328" s="21">
        <v>4.58</v>
      </c>
      <c r="D328" s="21" t="s">
        <v>4755</v>
      </c>
      <c r="E328" s="21" t="s">
        <v>4753</v>
      </c>
      <c r="F328" s="21" t="s">
        <v>4753</v>
      </c>
      <c r="G328" s="21">
        <v>1.0</v>
      </c>
      <c r="H328" s="21" t="s">
        <v>4755</v>
      </c>
      <c r="I328" s="21" t="str">
        <f t="shared" si="1"/>
        <v>Not Missing</v>
      </c>
      <c r="L328" s="21" t="s">
        <v>4098</v>
      </c>
      <c r="M328" s="21">
        <v>1995.0</v>
      </c>
      <c r="N328" s="21" t="s">
        <v>4773</v>
      </c>
      <c r="O328" s="21">
        <v>10.0</v>
      </c>
      <c r="P328" s="21">
        <v>0.0</v>
      </c>
      <c r="Q328" s="21">
        <v>3070.81</v>
      </c>
      <c r="R328" s="21" t="s">
        <v>4768</v>
      </c>
      <c r="S328" s="21" t="s">
        <v>4771</v>
      </c>
      <c r="T328" s="21" t="s">
        <v>4788</v>
      </c>
      <c r="U328" s="30"/>
    </row>
    <row r="329">
      <c r="A329" s="21" t="s">
        <v>728</v>
      </c>
      <c r="B329" s="21">
        <v>19.26</v>
      </c>
      <c r="C329" s="21">
        <v>8.96</v>
      </c>
      <c r="D329" s="21" t="s">
        <v>4755</v>
      </c>
      <c r="E329" s="21" t="s">
        <v>4753</v>
      </c>
      <c r="F329" s="21" t="s">
        <v>4753</v>
      </c>
      <c r="G329" s="21">
        <v>1.0</v>
      </c>
      <c r="H329" s="21" t="s">
        <v>4755</v>
      </c>
      <c r="I329" s="21" t="str">
        <f t="shared" si="1"/>
        <v>Not Missing</v>
      </c>
      <c r="L329" s="21" t="s">
        <v>4096</v>
      </c>
      <c r="M329" s="21">
        <v>2001.0</v>
      </c>
      <c r="N329" s="21" t="s">
        <v>4777</v>
      </c>
      <c r="O329" s="21">
        <v>13.0</v>
      </c>
      <c r="P329" s="21">
        <v>2.0</v>
      </c>
      <c r="Q329" s="21">
        <v>3077.1</v>
      </c>
      <c r="R329" s="21" t="s">
        <v>4767</v>
      </c>
      <c r="S329" s="21" t="s">
        <v>4771</v>
      </c>
      <c r="T329" s="21" t="s">
        <v>4774</v>
      </c>
      <c r="U329" s="30"/>
    </row>
    <row r="330">
      <c r="A330" s="21" t="s">
        <v>730</v>
      </c>
      <c r="B330" s="21">
        <v>26.92</v>
      </c>
      <c r="C330" s="21">
        <v>6.09</v>
      </c>
      <c r="D330" s="21" t="s">
        <v>4753</v>
      </c>
      <c r="E330" s="21" t="s">
        <v>4753</v>
      </c>
      <c r="F330" s="21" t="s">
        <v>4753</v>
      </c>
      <c r="G330" s="21" t="s">
        <v>4754</v>
      </c>
      <c r="H330" s="21" t="s">
        <v>4755</v>
      </c>
      <c r="I330" s="21" t="str">
        <f t="shared" si="1"/>
        <v>Not Missing</v>
      </c>
      <c r="L330" s="21" t="s">
        <v>4094</v>
      </c>
      <c r="M330" s="21">
        <v>1987.0</v>
      </c>
      <c r="N330" s="21" t="s">
        <v>4776</v>
      </c>
      <c r="O330" s="21">
        <v>1.0</v>
      </c>
      <c r="P330" s="21">
        <v>3.0</v>
      </c>
      <c r="Q330" s="21">
        <v>3088.06</v>
      </c>
      <c r="R330" s="21" t="s">
        <v>4767</v>
      </c>
      <c r="S330" s="21" t="s">
        <v>4767</v>
      </c>
      <c r="T330" s="21" t="s">
        <v>4769</v>
      </c>
      <c r="U330" s="30"/>
    </row>
    <row r="331">
      <c r="A331" s="21" t="s">
        <v>732</v>
      </c>
      <c r="B331" s="21">
        <v>19.73</v>
      </c>
      <c r="C331" s="21">
        <v>4.36</v>
      </c>
      <c r="D331" s="21" t="s">
        <v>4753</v>
      </c>
      <c r="E331" s="21" t="s">
        <v>4753</v>
      </c>
      <c r="F331" s="21" t="s">
        <v>4753</v>
      </c>
      <c r="G331" s="21" t="s">
        <v>4754</v>
      </c>
      <c r="H331" s="21" t="s">
        <v>4755</v>
      </c>
      <c r="I331" s="21" t="str">
        <f t="shared" si="1"/>
        <v>Not Missing</v>
      </c>
      <c r="L331" s="21" t="s">
        <v>4092</v>
      </c>
      <c r="M331" s="21">
        <v>1999.0</v>
      </c>
      <c r="N331" s="21" t="s">
        <v>4772</v>
      </c>
      <c r="O331" s="21">
        <v>25.0</v>
      </c>
      <c r="P331" s="21">
        <v>0.0</v>
      </c>
      <c r="Q331" s="21">
        <v>3128.35</v>
      </c>
      <c r="R331" s="21" t="s">
        <v>4767</v>
      </c>
      <c r="S331" s="21" t="s">
        <v>4768</v>
      </c>
      <c r="T331" s="21" t="s">
        <v>4787</v>
      </c>
      <c r="U331" s="30"/>
    </row>
    <row r="332">
      <c r="A332" s="21" t="s">
        <v>734</v>
      </c>
      <c r="B332" s="21">
        <v>23.56</v>
      </c>
      <c r="C332" s="21">
        <v>11.74</v>
      </c>
      <c r="D332" s="21" t="s">
        <v>4755</v>
      </c>
      <c r="E332" s="21" t="s">
        <v>4753</v>
      </c>
      <c r="F332" s="21" t="s">
        <v>4753</v>
      </c>
      <c r="G332" s="21" t="s">
        <v>4754</v>
      </c>
      <c r="H332" s="21" t="s">
        <v>4755</v>
      </c>
      <c r="I332" s="21" t="str">
        <f t="shared" si="1"/>
        <v>Not Missing</v>
      </c>
      <c r="L332" s="21" t="s">
        <v>4090</v>
      </c>
      <c r="M332" s="21">
        <v>1994.0</v>
      </c>
      <c r="N332" s="21" t="s">
        <v>4766</v>
      </c>
      <c r="O332" s="21">
        <v>10.0</v>
      </c>
      <c r="P332" s="21">
        <v>0.0</v>
      </c>
      <c r="Q332" s="21">
        <v>3161.45</v>
      </c>
      <c r="R332" s="21" t="s">
        <v>4767</v>
      </c>
      <c r="S332" s="21" t="s">
        <v>4771</v>
      </c>
      <c r="T332" s="21" t="s">
        <v>4778</v>
      </c>
      <c r="U332" s="30"/>
    </row>
    <row r="333">
      <c r="A333" s="21" t="s">
        <v>736</v>
      </c>
      <c r="B333" s="21">
        <v>37.67</v>
      </c>
      <c r="C333" s="21">
        <v>5.89</v>
      </c>
      <c r="D333" s="21" t="s">
        <v>4753</v>
      </c>
      <c r="E333" s="21" t="s">
        <v>4753</v>
      </c>
      <c r="F333" s="21" t="s">
        <v>4753</v>
      </c>
      <c r="G333" s="21">
        <v>1.0</v>
      </c>
      <c r="H333" s="21" t="s">
        <v>4755</v>
      </c>
      <c r="I333" s="21" t="str">
        <f t="shared" si="1"/>
        <v>Not Missing</v>
      </c>
      <c r="L333" s="21" t="s">
        <v>4088</v>
      </c>
      <c r="M333" s="21">
        <v>1993.0</v>
      </c>
      <c r="N333" s="21" t="s">
        <v>4773</v>
      </c>
      <c r="O333" s="21">
        <v>25.0</v>
      </c>
      <c r="P333" s="21">
        <v>0.0</v>
      </c>
      <c r="Q333" s="21">
        <v>3162.02</v>
      </c>
      <c r="R333" s="21" t="s">
        <v>4767</v>
      </c>
      <c r="S333" s="21" t="s">
        <v>4768</v>
      </c>
      <c r="T333" s="21" t="s">
        <v>4769</v>
      </c>
      <c r="U333" s="30"/>
    </row>
    <row r="334">
      <c r="A334" s="21" t="s">
        <v>738</v>
      </c>
      <c r="B334" s="21">
        <v>18.73</v>
      </c>
      <c r="C334" s="21">
        <v>10.64</v>
      </c>
      <c r="D334" s="21" t="s">
        <v>4753</v>
      </c>
      <c r="E334" s="21" t="s">
        <v>4753</v>
      </c>
      <c r="F334" s="21" t="s">
        <v>4753</v>
      </c>
      <c r="G334" s="21">
        <v>2.0</v>
      </c>
      <c r="H334" s="21" t="s">
        <v>4755</v>
      </c>
      <c r="I334" s="21" t="str">
        <f t="shared" si="1"/>
        <v>Not Missing</v>
      </c>
      <c r="L334" s="21" t="s">
        <v>4086</v>
      </c>
      <c r="M334" s="21">
        <v>2001.0</v>
      </c>
      <c r="N334" s="21" t="s">
        <v>4776</v>
      </c>
      <c r="O334" s="21">
        <v>29.0</v>
      </c>
      <c r="P334" s="21">
        <v>1.0</v>
      </c>
      <c r="Q334" s="21">
        <v>3167.46</v>
      </c>
      <c r="R334" s="21" t="s">
        <v>4767</v>
      </c>
      <c r="S334" s="21" t="s">
        <v>4768</v>
      </c>
      <c r="T334" s="21" t="s">
        <v>4784</v>
      </c>
      <c r="U334" s="30"/>
    </row>
    <row r="335">
      <c r="A335" s="21" t="s">
        <v>740</v>
      </c>
      <c r="B335" s="21">
        <v>33.09</v>
      </c>
      <c r="C335" s="21">
        <v>6.06</v>
      </c>
      <c r="D335" s="21" t="s">
        <v>4753</v>
      </c>
      <c r="E335" s="21" t="s">
        <v>4753</v>
      </c>
      <c r="F335" s="21" t="s">
        <v>4756</v>
      </c>
      <c r="G335" s="21">
        <v>1.0</v>
      </c>
      <c r="H335" s="21" t="s">
        <v>4755</v>
      </c>
      <c r="I335" s="21" t="str">
        <f t="shared" si="1"/>
        <v>Not Missing</v>
      </c>
      <c r="L335" s="21" t="s">
        <v>4084</v>
      </c>
      <c r="M335" s="21">
        <v>1994.0</v>
      </c>
      <c r="N335" s="21" t="s">
        <v>4777</v>
      </c>
      <c r="O335" s="21">
        <v>25.0</v>
      </c>
      <c r="P335" s="21">
        <v>0.0</v>
      </c>
      <c r="Q335" s="21">
        <v>3171.61</v>
      </c>
      <c r="R335" s="21" t="s">
        <v>4767</v>
      </c>
      <c r="S335" s="21" t="s">
        <v>4768</v>
      </c>
      <c r="T335" s="21" t="s">
        <v>4769</v>
      </c>
      <c r="U335" s="30"/>
    </row>
    <row r="336">
      <c r="A336" s="21" t="s">
        <v>742</v>
      </c>
      <c r="B336" s="21">
        <v>18.33</v>
      </c>
      <c r="C336" s="21">
        <v>7.46</v>
      </c>
      <c r="D336" s="21" t="s">
        <v>4755</v>
      </c>
      <c r="E336" s="21" t="s">
        <v>4753</v>
      </c>
      <c r="F336" s="21" t="s">
        <v>4753</v>
      </c>
      <c r="G336" s="21">
        <v>1.0</v>
      </c>
      <c r="H336" s="21" t="s">
        <v>4755</v>
      </c>
      <c r="I336" s="21" t="str">
        <f t="shared" si="1"/>
        <v>Not Missing</v>
      </c>
      <c r="L336" s="21" t="s">
        <v>4082</v>
      </c>
      <c r="M336" s="21">
        <v>1994.0</v>
      </c>
      <c r="N336" s="21" t="s">
        <v>4766</v>
      </c>
      <c r="O336" s="21">
        <v>6.0</v>
      </c>
      <c r="P336" s="21">
        <v>0.0</v>
      </c>
      <c r="Q336" s="21">
        <v>3172.02</v>
      </c>
      <c r="R336" s="21" t="s">
        <v>4767</v>
      </c>
      <c r="S336" s="21" t="s">
        <v>4771</v>
      </c>
      <c r="T336" s="21" t="s">
        <v>4778</v>
      </c>
      <c r="U336" s="30"/>
    </row>
    <row r="337">
      <c r="A337" s="21" t="s">
        <v>744</v>
      </c>
      <c r="B337" s="21">
        <v>27.74</v>
      </c>
      <c r="C337" s="21">
        <v>4.68</v>
      </c>
      <c r="D337" s="21" t="s">
        <v>4755</v>
      </c>
      <c r="E337" s="21" t="s">
        <v>4753</v>
      </c>
      <c r="F337" s="21" t="s">
        <v>4753</v>
      </c>
      <c r="G337" s="21">
        <v>2.0</v>
      </c>
      <c r="H337" s="21" t="s">
        <v>4755</v>
      </c>
      <c r="I337" s="21" t="str">
        <f t="shared" si="1"/>
        <v>Not Missing</v>
      </c>
      <c r="L337" s="21" t="s">
        <v>4080</v>
      </c>
      <c r="M337" s="21">
        <v>1996.0</v>
      </c>
      <c r="N337" s="21" t="s">
        <v>4776</v>
      </c>
      <c r="O337" s="21">
        <v>14.0</v>
      </c>
      <c r="P337" s="21">
        <v>0.0</v>
      </c>
      <c r="Q337" s="21">
        <v>3176.29</v>
      </c>
      <c r="R337" s="21" t="s">
        <v>4767</v>
      </c>
      <c r="S337" s="21" t="s">
        <v>4767</v>
      </c>
      <c r="T337" s="21" t="s">
        <v>4774</v>
      </c>
      <c r="U337" s="30"/>
    </row>
    <row r="338">
      <c r="A338" s="21" t="s">
        <v>746</v>
      </c>
      <c r="B338" s="21">
        <v>24.2</v>
      </c>
      <c r="C338" s="21">
        <v>6.15</v>
      </c>
      <c r="D338" s="21" t="s">
        <v>4753</v>
      </c>
      <c r="E338" s="21" t="s">
        <v>4753</v>
      </c>
      <c r="F338" s="21" t="s">
        <v>4753</v>
      </c>
      <c r="G338" s="21">
        <v>1.0</v>
      </c>
      <c r="H338" s="21" t="s">
        <v>4755</v>
      </c>
      <c r="I338" s="21" t="str">
        <f t="shared" si="1"/>
        <v>Not Missing</v>
      </c>
      <c r="L338" s="21" t="s">
        <v>4078</v>
      </c>
      <c r="M338" s="21">
        <v>1996.0</v>
      </c>
      <c r="N338" s="21" t="s">
        <v>4766</v>
      </c>
      <c r="O338" s="21">
        <v>3.0</v>
      </c>
      <c r="P338" s="21">
        <v>0.0</v>
      </c>
      <c r="Q338" s="21">
        <v>3176.82</v>
      </c>
      <c r="R338" s="21" t="s">
        <v>4767</v>
      </c>
      <c r="S338" s="21" t="s">
        <v>4771</v>
      </c>
      <c r="T338" s="21" t="s">
        <v>4774</v>
      </c>
      <c r="U338" s="30"/>
    </row>
    <row r="339">
      <c r="A339" s="21" t="s">
        <v>748</v>
      </c>
      <c r="B339" s="21">
        <v>22.03</v>
      </c>
      <c r="C339" s="21">
        <v>4.28</v>
      </c>
      <c r="D339" s="21" t="s">
        <v>4755</v>
      </c>
      <c r="E339" s="21" t="s">
        <v>4753</v>
      </c>
      <c r="F339" s="21" t="s">
        <v>4753</v>
      </c>
      <c r="G339" s="21" t="s">
        <v>4754</v>
      </c>
      <c r="H339" s="21" t="s">
        <v>4755</v>
      </c>
      <c r="I339" s="21" t="str">
        <f t="shared" si="1"/>
        <v>Not Missing</v>
      </c>
      <c r="L339" s="21" t="s">
        <v>4076</v>
      </c>
      <c r="M339" s="21">
        <v>2000.0</v>
      </c>
      <c r="N339" s="21" t="s">
        <v>4773</v>
      </c>
      <c r="O339" s="21">
        <v>23.0</v>
      </c>
      <c r="P339" s="21">
        <v>0.0</v>
      </c>
      <c r="Q339" s="21">
        <v>3179.96</v>
      </c>
      <c r="R339" s="21" t="s">
        <v>4767</v>
      </c>
      <c r="S339" s="21" t="s">
        <v>4767</v>
      </c>
      <c r="T339" s="21" t="s">
        <v>4774</v>
      </c>
      <c r="U339" s="30"/>
    </row>
    <row r="340">
      <c r="A340" s="21" t="s">
        <v>750</v>
      </c>
      <c r="B340" s="21">
        <v>26.885</v>
      </c>
      <c r="C340" s="21">
        <v>9.86</v>
      </c>
      <c r="D340" s="21" t="s">
        <v>4753</v>
      </c>
      <c r="E340" s="21" t="s">
        <v>4753</v>
      </c>
      <c r="F340" s="21" t="s">
        <v>4753</v>
      </c>
      <c r="G340" s="21">
        <v>3.0</v>
      </c>
      <c r="H340" s="21" t="s">
        <v>4755</v>
      </c>
      <c r="I340" s="21" t="str">
        <f t="shared" si="1"/>
        <v>Not Missing</v>
      </c>
      <c r="L340" s="21" t="s">
        <v>4074</v>
      </c>
      <c r="M340" s="21">
        <v>2001.0</v>
      </c>
      <c r="N340" s="21" t="s">
        <v>4773</v>
      </c>
      <c r="O340" s="21">
        <v>2.0</v>
      </c>
      <c r="P340" s="21">
        <v>2.0</v>
      </c>
      <c r="Q340" s="21">
        <v>3180.51</v>
      </c>
      <c r="R340" s="21" t="s">
        <v>4767</v>
      </c>
      <c r="S340" s="21" t="s">
        <v>4767</v>
      </c>
      <c r="T340" s="21" t="s">
        <v>4769</v>
      </c>
      <c r="U340" s="30"/>
    </row>
    <row r="341">
      <c r="A341" s="21" t="s">
        <v>752</v>
      </c>
      <c r="B341" s="21">
        <v>16.36</v>
      </c>
      <c r="C341" s="21">
        <v>11.19</v>
      </c>
      <c r="D341" s="21" t="s">
        <v>4753</v>
      </c>
      <c r="E341" s="21" t="s">
        <v>4753</v>
      </c>
      <c r="F341" s="21" t="s">
        <v>4753</v>
      </c>
      <c r="G341" s="21" t="s">
        <v>4754</v>
      </c>
      <c r="H341" s="21" t="s">
        <v>4755</v>
      </c>
      <c r="I341" s="21" t="str">
        <f t="shared" si="1"/>
        <v>Not Missing</v>
      </c>
      <c r="L341" s="21" t="s">
        <v>4072</v>
      </c>
      <c r="M341" s="21">
        <v>1996.0</v>
      </c>
      <c r="N341" s="21" t="s">
        <v>4777</v>
      </c>
      <c r="O341" s="21">
        <v>11.0</v>
      </c>
      <c r="P341" s="21">
        <v>0.0</v>
      </c>
      <c r="Q341" s="21">
        <v>3201.25</v>
      </c>
      <c r="R341" s="21" t="s">
        <v>4767</v>
      </c>
      <c r="S341" s="21" t="s">
        <v>4768</v>
      </c>
      <c r="T341" s="21" t="s">
        <v>4774</v>
      </c>
      <c r="U341" s="30"/>
    </row>
    <row r="342">
      <c r="A342" s="21" t="s">
        <v>754</v>
      </c>
      <c r="B342" s="21">
        <v>32.3</v>
      </c>
      <c r="C342" s="21">
        <v>4.89</v>
      </c>
      <c r="D342" s="21" t="s">
        <v>4755</v>
      </c>
      <c r="E342" s="21" t="s">
        <v>4753</v>
      </c>
      <c r="F342" s="21" t="s">
        <v>4756</v>
      </c>
      <c r="G342" s="21">
        <v>1.0</v>
      </c>
      <c r="H342" s="21" t="s">
        <v>4753</v>
      </c>
      <c r="I342" s="21" t="str">
        <f t="shared" si="1"/>
        <v>Not Missing</v>
      </c>
      <c r="L342" s="21" t="s">
        <v>4070</v>
      </c>
      <c r="M342" s="21">
        <v>1997.0</v>
      </c>
      <c r="N342" s="21" t="s">
        <v>4766</v>
      </c>
      <c r="O342" s="21">
        <v>5.0</v>
      </c>
      <c r="P342" s="21">
        <v>0.0</v>
      </c>
      <c r="Q342" s="21">
        <v>3206.49</v>
      </c>
      <c r="R342" s="21" t="s">
        <v>4767</v>
      </c>
      <c r="S342" s="21" t="s">
        <v>4768</v>
      </c>
      <c r="T342" s="21" t="s">
        <v>4784</v>
      </c>
      <c r="U342" s="30"/>
    </row>
    <row r="343">
      <c r="A343" s="21" t="s">
        <v>756</v>
      </c>
      <c r="B343" s="21">
        <v>16.05</v>
      </c>
      <c r="C343" s="21">
        <v>4.35</v>
      </c>
      <c r="D343" s="21" t="s">
        <v>4755</v>
      </c>
      <c r="E343" s="21" t="s">
        <v>4753</v>
      </c>
      <c r="F343" s="21" t="s">
        <v>4753</v>
      </c>
      <c r="G343" s="21" t="s">
        <v>4754</v>
      </c>
      <c r="H343" s="21" t="s">
        <v>4755</v>
      </c>
      <c r="I343" s="21" t="str">
        <f t="shared" si="1"/>
        <v>Not Missing</v>
      </c>
      <c r="L343" s="21" t="s">
        <v>4068</v>
      </c>
      <c r="M343" s="21">
        <v>1997.0</v>
      </c>
      <c r="N343" s="21" t="s">
        <v>4775</v>
      </c>
      <c r="O343" s="21">
        <v>22.0</v>
      </c>
      <c r="P343" s="21">
        <v>1.0</v>
      </c>
      <c r="Q343" s="21">
        <v>3208.79</v>
      </c>
      <c r="R343" s="21" t="s">
        <v>4767</v>
      </c>
      <c r="S343" s="21" t="s">
        <v>4768</v>
      </c>
      <c r="T343" s="21" t="s">
        <v>4778</v>
      </c>
      <c r="U343" s="30"/>
    </row>
    <row r="344">
      <c r="A344" s="21" t="s">
        <v>758</v>
      </c>
      <c r="B344" s="21">
        <v>29.07</v>
      </c>
      <c r="C344" s="21">
        <v>8.66</v>
      </c>
      <c r="D344" s="21" t="s">
        <v>4755</v>
      </c>
      <c r="E344" s="21" t="s">
        <v>4753</v>
      </c>
      <c r="F344" s="21" t="s">
        <v>4753</v>
      </c>
      <c r="G344" s="21">
        <v>2.0</v>
      </c>
      <c r="H344" s="21" t="s">
        <v>4755</v>
      </c>
      <c r="I344" s="21" t="str">
        <f t="shared" si="1"/>
        <v>Not Missing</v>
      </c>
      <c r="L344" s="21" t="s">
        <v>4066</v>
      </c>
      <c r="M344" s="21">
        <v>1997.0</v>
      </c>
      <c r="N344" s="21" t="s">
        <v>4766</v>
      </c>
      <c r="O344" s="21">
        <v>6.0</v>
      </c>
      <c r="P344" s="21">
        <v>0.0</v>
      </c>
      <c r="Q344" s="21">
        <v>3213.62</v>
      </c>
      <c r="R344" s="21" t="s">
        <v>4767</v>
      </c>
      <c r="S344" s="21" t="s">
        <v>4767</v>
      </c>
      <c r="T344" s="21" t="s">
        <v>4784</v>
      </c>
      <c r="U344" s="30"/>
    </row>
    <row r="345">
      <c r="A345" s="21" t="s">
        <v>760</v>
      </c>
      <c r="B345" s="21">
        <v>17.43</v>
      </c>
      <c r="C345" s="21">
        <v>8.64</v>
      </c>
      <c r="D345" s="21" t="s">
        <v>4753</v>
      </c>
      <c r="E345" s="21" t="s">
        <v>4753</v>
      </c>
      <c r="F345" s="21" t="s">
        <v>4753</v>
      </c>
      <c r="G345" s="21" t="s">
        <v>4754</v>
      </c>
      <c r="H345" s="21" t="s">
        <v>4755</v>
      </c>
      <c r="I345" s="21" t="str">
        <f t="shared" si="1"/>
        <v>Not Missing</v>
      </c>
      <c r="L345" s="21" t="s">
        <v>4064</v>
      </c>
      <c r="M345" s="21">
        <v>1997.0</v>
      </c>
      <c r="N345" s="21" t="s">
        <v>4776</v>
      </c>
      <c r="O345" s="21">
        <v>2.0</v>
      </c>
      <c r="P345" s="21">
        <v>1.0</v>
      </c>
      <c r="Q345" s="21">
        <v>3227.12</v>
      </c>
      <c r="R345" s="21" t="s">
        <v>4767</v>
      </c>
      <c r="S345" s="21" t="s">
        <v>4768</v>
      </c>
      <c r="T345" s="21" t="s">
        <v>4769</v>
      </c>
      <c r="U345" s="30"/>
    </row>
    <row r="346">
      <c r="A346" s="21" t="s">
        <v>762</v>
      </c>
      <c r="B346" s="21">
        <v>19.33</v>
      </c>
      <c r="C346" s="21">
        <v>4.27</v>
      </c>
      <c r="D346" s="21" t="s">
        <v>4753</v>
      </c>
      <c r="E346" s="21" t="s">
        <v>4753</v>
      </c>
      <c r="F346" s="21" t="s">
        <v>4753</v>
      </c>
      <c r="G346" s="21" t="s">
        <v>4754</v>
      </c>
      <c r="H346" s="21" t="s">
        <v>4755</v>
      </c>
      <c r="I346" s="21" t="str">
        <f t="shared" si="1"/>
        <v>Not Missing</v>
      </c>
      <c r="L346" s="21" t="s">
        <v>4062</v>
      </c>
      <c r="M346" s="21">
        <v>1997.0</v>
      </c>
      <c r="N346" s="21" t="s">
        <v>4773</v>
      </c>
      <c r="O346" s="21">
        <v>2.0</v>
      </c>
      <c r="P346" s="21">
        <v>1.0</v>
      </c>
      <c r="Q346" s="21">
        <v>3238.44</v>
      </c>
      <c r="R346" s="21" t="s">
        <v>4767</v>
      </c>
      <c r="S346" s="21" t="s">
        <v>4768</v>
      </c>
      <c r="T346" s="21" t="s">
        <v>4769</v>
      </c>
      <c r="U346" s="30"/>
    </row>
    <row r="347">
      <c r="A347" s="21" t="s">
        <v>764</v>
      </c>
      <c r="B347" s="21">
        <v>30.52</v>
      </c>
      <c r="C347" s="21">
        <v>4.21</v>
      </c>
      <c r="D347" s="21" t="s">
        <v>4753</v>
      </c>
      <c r="E347" s="21" t="s">
        <v>4753</v>
      </c>
      <c r="F347" s="21" t="s">
        <v>4753</v>
      </c>
      <c r="G347" s="21">
        <v>1.0</v>
      </c>
      <c r="H347" s="21" t="s">
        <v>4755</v>
      </c>
      <c r="I347" s="21" t="str">
        <f t="shared" si="1"/>
        <v>Not Missing</v>
      </c>
      <c r="L347" s="21" t="s">
        <v>4060</v>
      </c>
      <c r="M347" s="21">
        <v>1991.0</v>
      </c>
      <c r="N347" s="21" t="s">
        <v>4770</v>
      </c>
      <c r="O347" s="21">
        <v>13.0</v>
      </c>
      <c r="P347" s="21">
        <v>0.0</v>
      </c>
      <c r="Q347" s="21">
        <v>3260.2</v>
      </c>
      <c r="R347" s="21" t="s">
        <v>4768</v>
      </c>
      <c r="S347" s="21" t="s">
        <v>4767</v>
      </c>
      <c r="T347" s="21" t="s">
        <v>4778</v>
      </c>
      <c r="U347" s="30"/>
    </row>
    <row r="348">
      <c r="A348" s="21" t="s">
        <v>766</v>
      </c>
      <c r="B348" s="21">
        <v>39.21</v>
      </c>
      <c r="C348" s="21">
        <v>5.04</v>
      </c>
      <c r="D348" s="21" t="s">
        <v>4753</v>
      </c>
      <c r="E348" s="21" t="s">
        <v>4753</v>
      </c>
      <c r="F348" s="21" t="s">
        <v>4756</v>
      </c>
      <c r="G348" s="21">
        <v>1.0</v>
      </c>
      <c r="H348" s="21" t="s">
        <v>4755</v>
      </c>
      <c r="I348" s="21" t="str">
        <f t="shared" si="1"/>
        <v>Not Missing</v>
      </c>
      <c r="L348" s="21" t="s">
        <v>4058</v>
      </c>
      <c r="M348" s="21">
        <v>1994.0</v>
      </c>
      <c r="N348" s="21" t="s">
        <v>4775</v>
      </c>
      <c r="O348" s="21">
        <v>2.0</v>
      </c>
      <c r="P348" s="21">
        <v>0.0</v>
      </c>
      <c r="Q348" s="21">
        <v>3268.85</v>
      </c>
      <c r="R348" s="21" t="s">
        <v>4768</v>
      </c>
      <c r="S348" s="21" t="s">
        <v>4771</v>
      </c>
      <c r="T348" s="21" t="s">
        <v>4781</v>
      </c>
      <c r="U348" s="30"/>
    </row>
    <row r="349">
      <c r="A349" s="21" t="s">
        <v>768</v>
      </c>
      <c r="B349" s="21">
        <v>26.98</v>
      </c>
      <c r="C349" s="21">
        <v>5.21</v>
      </c>
      <c r="D349" s="21" t="s">
        <v>4755</v>
      </c>
      <c r="E349" s="21" t="s">
        <v>4753</v>
      </c>
      <c r="F349" s="21" t="s">
        <v>4753</v>
      </c>
      <c r="G349" s="21">
        <v>2.0</v>
      </c>
      <c r="H349" s="21" t="s">
        <v>4755</v>
      </c>
      <c r="I349" s="21" t="str">
        <f t="shared" si="1"/>
        <v>Not Missing</v>
      </c>
      <c r="L349" s="21" t="s">
        <v>4056</v>
      </c>
      <c r="M349" s="21">
        <v>1994.0</v>
      </c>
      <c r="N349" s="21" t="s">
        <v>4766</v>
      </c>
      <c r="O349" s="21">
        <v>1.0</v>
      </c>
      <c r="P349" s="21">
        <v>1.0</v>
      </c>
      <c r="Q349" s="21">
        <v>3277.16</v>
      </c>
      <c r="R349" s="21" t="s">
        <v>4767</v>
      </c>
      <c r="S349" s="21" t="s">
        <v>4768</v>
      </c>
      <c r="T349" s="21" t="s">
        <v>4778</v>
      </c>
      <c r="U349" s="30"/>
    </row>
    <row r="350">
      <c r="A350" s="21" t="s">
        <v>770</v>
      </c>
      <c r="B350" s="21">
        <v>25.84</v>
      </c>
      <c r="C350" s="21">
        <v>8.83</v>
      </c>
      <c r="D350" s="21" t="s">
        <v>4753</v>
      </c>
      <c r="E350" s="21" t="s">
        <v>4753</v>
      </c>
      <c r="F350" s="21" t="s">
        <v>4753</v>
      </c>
      <c r="G350" s="21" t="s">
        <v>4754</v>
      </c>
      <c r="H350" s="21" t="s">
        <v>4753</v>
      </c>
      <c r="I350" s="21" t="str">
        <f t="shared" si="1"/>
        <v>Not Missing</v>
      </c>
      <c r="L350" s="21" t="s">
        <v>4054</v>
      </c>
      <c r="M350" s="21">
        <v>2001.0</v>
      </c>
      <c r="N350" s="21" t="s">
        <v>4777</v>
      </c>
      <c r="O350" s="21">
        <v>6.0</v>
      </c>
      <c r="P350" s="21">
        <v>2.0</v>
      </c>
      <c r="Q350" s="21">
        <v>3279.87</v>
      </c>
      <c r="R350" s="21" t="s">
        <v>4767</v>
      </c>
      <c r="S350" s="21" t="s">
        <v>4771</v>
      </c>
      <c r="T350" s="21" t="s">
        <v>4788</v>
      </c>
      <c r="U350" s="30"/>
    </row>
    <row r="351">
      <c r="A351" s="21" t="s">
        <v>772</v>
      </c>
      <c r="B351" s="21">
        <v>28.31</v>
      </c>
      <c r="C351" s="21">
        <v>8.47</v>
      </c>
      <c r="D351" s="21" t="s">
        <v>4755</v>
      </c>
      <c r="E351" s="21" t="s">
        <v>4753</v>
      </c>
      <c r="F351" s="21" t="s">
        <v>4753</v>
      </c>
      <c r="G351" s="21">
        <v>2.0</v>
      </c>
      <c r="H351" s="21" t="s">
        <v>4755</v>
      </c>
      <c r="I351" s="21" t="str">
        <f t="shared" si="1"/>
        <v>Not Missing</v>
      </c>
      <c r="L351" s="21" t="s">
        <v>4052</v>
      </c>
      <c r="M351" s="21">
        <v>2003.0</v>
      </c>
      <c r="N351" s="21" t="s">
        <v>4766</v>
      </c>
      <c r="O351" s="21">
        <v>3.0</v>
      </c>
      <c r="P351" s="21">
        <v>0.0</v>
      </c>
      <c r="Q351" s="21">
        <v>3280.22</v>
      </c>
      <c r="R351" s="21" t="s">
        <v>4767</v>
      </c>
      <c r="S351" s="21" t="s">
        <v>4768</v>
      </c>
      <c r="T351" s="21" t="s">
        <v>4778</v>
      </c>
      <c r="U351" s="30"/>
    </row>
    <row r="352">
      <c r="A352" s="21" t="s">
        <v>774</v>
      </c>
      <c r="B352" s="21">
        <v>23.94</v>
      </c>
      <c r="C352" s="21">
        <v>4.2</v>
      </c>
      <c r="D352" s="21" t="s">
        <v>4753</v>
      </c>
      <c r="E352" s="21" t="s">
        <v>4753</v>
      </c>
      <c r="F352" s="21" t="s">
        <v>4753</v>
      </c>
      <c r="G352" s="21" t="s">
        <v>4754</v>
      </c>
      <c r="H352" s="21" t="s">
        <v>4755</v>
      </c>
      <c r="I352" s="21" t="str">
        <f t="shared" si="1"/>
        <v>Not Missing</v>
      </c>
      <c r="L352" s="21" t="s">
        <v>4050</v>
      </c>
      <c r="M352" s="21">
        <v>1996.0</v>
      </c>
      <c r="N352" s="21" t="s">
        <v>4770</v>
      </c>
      <c r="O352" s="21">
        <v>17.0</v>
      </c>
      <c r="P352" s="21">
        <v>1.0</v>
      </c>
      <c r="Q352" s="21">
        <v>3292.53</v>
      </c>
      <c r="R352" s="21" t="s">
        <v>4767</v>
      </c>
      <c r="S352" s="21" t="s">
        <v>4767</v>
      </c>
      <c r="T352" s="21" t="s">
        <v>4774</v>
      </c>
      <c r="U352" s="30"/>
    </row>
    <row r="353">
      <c r="A353" s="21" t="s">
        <v>776</v>
      </c>
      <c r="B353" s="21">
        <v>20.03</v>
      </c>
      <c r="C353" s="21">
        <v>6.14</v>
      </c>
      <c r="D353" s="21" t="s">
        <v>4755</v>
      </c>
      <c r="E353" s="21" t="s">
        <v>4753</v>
      </c>
      <c r="F353" s="21" t="s">
        <v>4753</v>
      </c>
      <c r="G353" s="21" t="s">
        <v>4754</v>
      </c>
      <c r="H353" s="21" t="s">
        <v>4755</v>
      </c>
      <c r="I353" s="21" t="str">
        <f t="shared" si="1"/>
        <v>Not Missing</v>
      </c>
      <c r="L353" s="21" t="s">
        <v>4048</v>
      </c>
      <c r="M353" s="21">
        <v>2003.0</v>
      </c>
      <c r="N353" s="21" t="s">
        <v>4775</v>
      </c>
      <c r="O353" s="21">
        <v>5.0</v>
      </c>
      <c r="P353" s="21">
        <v>0.0</v>
      </c>
      <c r="Q353" s="21">
        <v>3300.7</v>
      </c>
      <c r="R353" s="21" t="s">
        <v>4767</v>
      </c>
      <c r="S353" s="21" t="s">
        <v>4767</v>
      </c>
      <c r="T353" s="21" t="s">
        <v>4783</v>
      </c>
      <c r="U353" s="30"/>
    </row>
    <row r="354">
      <c r="A354" s="21" t="s">
        <v>778</v>
      </c>
      <c r="B354" s="21">
        <v>41.42</v>
      </c>
      <c r="C354" s="21">
        <v>6.07</v>
      </c>
      <c r="D354" s="21" t="s">
        <v>4753</v>
      </c>
      <c r="E354" s="21" t="s">
        <v>4753</v>
      </c>
      <c r="F354" s="21" t="s">
        <v>4753</v>
      </c>
      <c r="G354" s="21" t="s">
        <v>4754</v>
      </c>
      <c r="H354" s="21" t="s">
        <v>4753</v>
      </c>
      <c r="I354" s="21" t="str">
        <f t="shared" si="1"/>
        <v>Not Missing</v>
      </c>
      <c r="L354" s="21" t="s">
        <v>4046</v>
      </c>
      <c r="M354" s="21">
        <v>2003.0</v>
      </c>
      <c r="N354" s="21" t="s">
        <v>4770</v>
      </c>
      <c r="O354" s="21">
        <v>18.0</v>
      </c>
      <c r="P354" s="21">
        <v>0.0</v>
      </c>
      <c r="Q354" s="21">
        <v>3308.46</v>
      </c>
      <c r="R354" s="21" t="s">
        <v>4767</v>
      </c>
      <c r="S354" s="21" t="s">
        <v>4771</v>
      </c>
      <c r="T354" s="21" t="s">
        <v>4787</v>
      </c>
      <c r="U354" s="30"/>
    </row>
    <row r="355">
      <c r="A355" s="21" t="s">
        <v>780</v>
      </c>
      <c r="B355" s="21">
        <v>36.67</v>
      </c>
      <c r="C355" s="21">
        <v>10.21</v>
      </c>
      <c r="D355" s="21" t="s">
        <v>4753</v>
      </c>
      <c r="E355" s="21" t="s">
        <v>4753</v>
      </c>
      <c r="F355" s="21" t="s">
        <v>4753</v>
      </c>
      <c r="G355" s="21" t="s">
        <v>4754</v>
      </c>
      <c r="H355" s="21" t="s">
        <v>4753</v>
      </c>
      <c r="I355" s="21" t="str">
        <f t="shared" si="1"/>
        <v>Not Missing</v>
      </c>
      <c r="L355" s="21" t="s">
        <v>4044</v>
      </c>
      <c r="M355" s="21">
        <v>1997.0</v>
      </c>
      <c r="N355" s="21" t="s">
        <v>4772</v>
      </c>
      <c r="O355" s="21">
        <v>20.0</v>
      </c>
      <c r="P355" s="21">
        <v>1.0</v>
      </c>
      <c r="Q355" s="21">
        <v>3309.79</v>
      </c>
      <c r="R355" s="21" t="s">
        <v>4768</v>
      </c>
      <c r="S355" s="21" t="s">
        <v>4768</v>
      </c>
      <c r="T355" s="21" t="s">
        <v>4788</v>
      </c>
      <c r="U355" s="30"/>
    </row>
    <row r="356">
      <c r="A356" s="21" t="s">
        <v>782</v>
      </c>
      <c r="B356" s="21">
        <v>27.645</v>
      </c>
      <c r="C356" s="21">
        <v>4.69</v>
      </c>
      <c r="D356" s="21" t="s">
        <v>4753</v>
      </c>
      <c r="E356" s="21" t="s">
        <v>4753</v>
      </c>
      <c r="F356" s="21" t="s">
        <v>4753</v>
      </c>
      <c r="G356" s="21" t="s">
        <v>4754</v>
      </c>
      <c r="H356" s="21" t="s">
        <v>4753</v>
      </c>
      <c r="I356" s="21" t="str">
        <f t="shared" si="1"/>
        <v>Not Missing</v>
      </c>
      <c r="L356" s="21" t="s">
        <v>4042</v>
      </c>
      <c r="M356" s="21">
        <v>1991.0</v>
      </c>
      <c r="N356" s="21" t="s">
        <v>4773</v>
      </c>
      <c r="O356" s="21">
        <v>1.0</v>
      </c>
      <c r="P356" s="21">
        <v>3.0</v>
      </c>
      <c r="Q356" s="21">
        <v>3342.79</v>
      </c>
      <c r="R356" s="21" t="s">
        <v>4767</v>
      </c>
      <c r="S356" s="21" t="s">
        <v>4771</v>
      </c>
      <c r="T356" s="21" t="s">
        <v>4769</v>
      </c>
      <c r="U356" s="30"/>
    </row>
    <row r="357">
      <c r="A357" s="21" t="s">
        <v>784</v>
      </c>
      <c r="B357" s="21">
        <v>22.72</v>
      </c>
      <c r="C357" s="21">
        <v>5.71</v>
      </c>
      <c r="D357" s="21" t="s">
        <v>4753</v>
      </c>
      <c r="E357" s="21" t="s">
        <v>4753</v>
      </c>
      <c r="F357" s="21" t="s">
        <v>4753</v>
      </c>
      <c r="G357" s="21" t="s">
        <v>4754</v>
      </c>
      <c r="H357" s="21" t="s">
        <v>4755</v>
      </c>
      <c r="I357" s="21" t="str">
        <f t="shared" si="1"/>
        <v>Not Missing</v>
      </c>
      <c r="L357" s="21" t="s">
        <v>4040</v>
      </c>
      <c r="M357" s="21">
        <v>1993.0</v>
      </c>
      <c r="N357" s="21" t="s">
        <v>4777</v>
      </c>
      <c r="O357" s="21">
        <v>28.0</v>
      </c>
      <c r="P357" s="21">
        <v>0.0</v>
      </c>
      <c r="Q357" s="21">
        <v>3353.28</v>
      </c>
      <c r="R357" s="21" t="s">
        <v>4767</v>
      </c>
      <c r="S357" s="21" t="s">
        <v>4771</v>
      </c>
      <c r="T357" s="21" t="s">
        <v>4778</v>
      </c>
      <c r="U357" s="30"/>
    </row>
    <row r="358">
      <c r="A358" s="21" t="s">
        <v>786</v>
      </c>
      <c r="B358" s="21">
        <v>36.52</v>
      </c>
      <c r="C358" s="21">
        <v>9.07</v>
      </c>
      <c r="D358" s="21" t="s">
        <v>4755</v>
      </c>
      <c r="E358" s="21" t="s">
        <v>4753</v>
      </c>
      <c r="F358" s="21" t="s">
        <v>4756</v>
      </c>
      <c r="G358" s="21">
        <v>1.0</v>
      </c>
      <c r="H358" s="21" t="s">
        <v>4753</v>
      </c>
      <c r="I358" s="21" t="str">
        <f t="shared" si="1"/>
        <v>Not Missing</v>
      </c>
      <c r="L358" s="21" t="s">
        <v>4038</v>
      </c>
      <c r="M358" s="21">
        <v>1995.0</v>
      </c>
      <c r="N358" s="21" t="s">
        <v>4772</v>
      </c>
      <c r="O358" s="21">
        <v>23.0</v>
      </c>
      <c r="P358" s="21">
        <v>0.0</v>
      </c>
      <c r="Q358" s="21">
        <v>3353.47</v>
      </c>
      <c r="R358" s="21" t="s">
        <v>4767</v>
      </c>
      <c r="S358" s="21" t="s">
        <v>4768</v>
      </c>
      <c r="T358" s="21" t="s">
        <v>4774</v>
      </c>
      <c r="U358" s="30"/>
    </row>
    <row r="359">
      <c r="A359" s="21" t="s">
        <v>788</v>
      </c>
      <c r="B359" s="21">
        <v>33.96</v>
      </c>
      <c r="C359" s="21">
        <v>4.99</v>
      </c>
      <c r="D359" s="21" t="s">
        <v>4753</v>
      </c>
      <c r="E359" s="21" t="s">
        <v>4753</v>
      </c>
      <c r="F359" s="21" t="s">
        <v>4753</v>
      </c>
      <c r="G359" s="21" t="s">
        <v>4754</v>
      </c>
      <c r="H359" s="21" t="s">
        <v>4755</v>
      </c>
      <c r="I359" s="21" t="str">
        <f t="shared" si="1"/>
        <v>Not Missing</v>
      </c>
      <c r="L359" s="21" t="s">
        <v>4036</v>
      </c>
      <c r="M359" s="21">
        <v>1993.0</v>
      </c>
      <c r="N359" s="21" t="s">
        <v>4777</v>
      </c>
      <c r="O359" s="21">
        <v>7.0</v>
      </c>
      <c r="P359" s="21">
        <v>0.0</v>
      </c>
      <c r="Q359" s="21">
        <v>3366.67</v>
      </c>
      <c r="R359" s="21" t="s">
        <v>4767</v>
      </c>
      <c r="S359" s="21" t="s">
        <v>4767</v>
      </c>
      <c r="T359" s="21" t="s">
        <v>4769</v>
      </c>
      <c r="U359" s="30"/>
    </row>
    <row r="360">
      <c r="A360" s="21" t="s">
        <v>790</v>
      </c>
      <c r="B360" s="21">
        <v>26.695</v>
      </c>
      <c r="C360" s="21">
        <v>8.31</v>
      </c>
      <c r="D360" s="21" t="s">
        <v>4753</v>
      </c>
      <c r="E360" s="21" t="s">
        <v>4753</v>
      </c>
      <c r="F360" s="21" t="s">
        <v>4753</v>
      </c>
      <c r="G360" s="21" t="s">
        <v>4754</v>
      </c>
      <c r="H360" s="21" t="s">
        <v>4755</v>
      </c>
      <c r="I360" s="21" t="str">
        <f t="shared" si="1"/>
        <v>Not Missing</v>
      </c>
      <c r="L360" s="21" t="s">
        <v>4034</v>
      </c>
      <c r="M360" s="21">
        <v>1996.0</v>
      </c>
      <c r="N360" s="21" t="s">
        <v>4775</v>
      </c>
      <c r="O360" s="21">
        <v>14.0</v>
      </c>
      <c r="P360" s="21">
        <v>1.0</v>
      </c>
      <c r="Q360" s="21">
        <v>3378.91</v>
      </c>
      <c r="R360" s="21" t="s">
        <v>4767</v>
      </c>
      <c r="S360" s="21" t="s">
        <v>4771</v>
      </c>
      <c r="T360" s="21" t="s">
        <v>4778</v>
      </c>
      <c r="U360" s="30"/>
    </row>
    <row r="361">
      <c r="A361" s="21" t="s">
        <v>792</v>
      </c>
      <c r="B361" s="21">
        <v>18.45</v>
      </c>
      <c r="C361" s="21">
        <v>5.07</v>
      </c>
      <c r="D361" s="21" t="s">
        <v>4755</v>
      </c>
      <c r="E361" s="21" t="s">
        <v>4753</v>
      </c>
      <c r="F361" s="21" t="s">
        <v>4753</v>
      </c>
      <c r="G361" s="21" t="s">
        <v>4754</v>
      </c>
      <c r="H361" s="21" t="s">
        <v>4755</v>
      </c>
      <c r="I361" s="21" t="str">
        <f t="shared" si="1"/>
        <v>Not Missing</v>
      </c>
      <c r="L361" s="21" t="s">
        <v>4032</v>
      </c>
      <c r="M361" s="21">
        <v>1996.0</v>
      </c>
      <c r="N361" s="21" t="s">
        <v>4770</v>
      </c>
      <c r="O361" s="21">
        <v>13.0</v>
      </c>
      <c r="P361" s="21">
        <v>0.0</v>
      </c>
      <c r="Q361" s="21">
        <v>3385.4</v>
      </c>
      <c r="R361" s="21" t="s">
        <v>4767</v>
      </c>
      <c r="S361" s="21" t="s">
        <v>4767</v>
      </c>
      <c r="T361" s="21" t="s">
        <v>4784</v>
      </c>
      <c r="U361" s="30"/>
    </row>
    <row r="362">
      <c r="A362" s="21" t="s">
        <v>794</v>
      </c>
      <c r="B362" s="21">
        <v>33.18</v>
      </c>
      <c r="C362" s="21">
        <v>4.79</v>
      </c>
      <c r="D362" s="21" t="s">
        <v>4753</v>
      </c>
      <c r="E362" s="21" t="s">
        <v>4753</v>
      </c>
      <c r="F362" s="21" t="s">
        <v>4753</v>
      </c>
      <c r="G362" s="21" t="s">
        <v>4754</v>
      </c>
      <c r="H362" s="21" t="s">
        <v>4755</v>
      </c>
      <c r="I362" s="21" t="str">
        <f t="shared" si="1"/>
        <v>Not Missing</v>
      </c>
      <c r="L362" s="21" t="s">
        <v>4030</v>
      </c>
      <c r="M362" s="21">
        <v>1996.0</v>
      </c>
      <c r="N362" s="21" t="s">
        <v>4776</v>
      </c>
      <c r="O362" s="21">
        <v>10.0</v>
      </c>
      <c r="P362" s="21">
        <v>1.0</v>
      </c>
      <c r="Q362" s="21">
        <v>3392.37</v>
      </c>
      <c r="R362" s="21" t="s">
        <v>4767</v>
      </c>
      <c r="S362" s="21" t="s">
        <v>4768</v>
      </c>
      <c r="T362" s="21" t="s">
        <v>4769</v>
      </c>
      <c r="U362" s="30"/>
    </row>
    <row r="363">
      <c r="A363" s="21" t="s">
        <v>796</v>
      </c>
      <c r="B363" s="21">
        <v>36.1</v>
      </c>
      <c r="C363" s="21">
        <v>11.39</v>
      </c>
      <c r="D363" s="21" t="s">
        <v>4755</v>
      </c>
      <c r="E363" s="21" t="s">
        <v>4753</v>
      </c>
      <c r="F363" s="21" t="s">
        <v>4753</v>
      </c>
      <c r="G363" s="21">
        <v>2.0</v>
      </c>
      <c r="H363" s="21" t="s">
        <v>4753</v>
      </c>
      <c r="I363" s="21" t="str">
        <f t="shared" si="1"/>
        <v>Not Missing</v>
      </c>
      <c r="L363" s="21" t="s">
        <v>4028</v>
      </c>
      <c r="M363" s="21">
        <v>1996.0</v>
      </c>
      <c r="N363" s="21" t="s">
        <v>4777</v>
      </c>
      <c r="O363" s="21">
        <v>27.0</v>
      </c>
      <c r="P363" s="21">
        <v>1.0</v>
      </c>
      <c r="Q363" s="21">
        <v>3392.98</v>
      </c>
      <c r="R363" s="21" t="s">
        <v>4767</v>
      </c>
      <c r="S363" s="21" t="s">
        <v>4768</v>
      </c>
      <c r="T363" s="21" t="s">
        <v>4769</v>
      </c>
      <c r="U363" s="30"/>
    </row>
    <row r="364">
      <c r="A364" s="21" t="s">
        <v>798</v>
      </c>
      <c r="B364" s="21">
        <v>22.77</v>
      </c>
      <c r="C364" s="21">
        <v>6.0</v>
      </c>
      <c r="D364" s="21" t="s">
        <v>4753</v>
      </c>
      <c r="E364" s="21" t="s">
        <v>4753</v>
      </c>
      <c r="F364" s="21" t="s">
        <v>4753</v>
      </c>
      <c r="G364" s="21" t="s">
        <v>4754</v>
      </c>
      <c r="H364" s="21" t="s">
        <v>4755</v>
      </c>
      <c r="I364" s="21" t="str">
        <f t="shared" si="1"/>
        <v>Not Missing</v>
      </c>
      <c r="L364" s="21" t="s">
        <v>4026</v>
      </c>
      <c r="M364" s="21">
        <v>2004.0</v>
      </c>
      <c r="N364" s="21" t="s">
        <v>4766</v>
      </c>
      <c r="O364" s="21">
        <v>16.0</v>
      </c>
      <c r="P364" s="21">
        <v>2.0</v>
      </c>
      <c r="Q364" s="21">
        <v>3393.36</v>
      </c>
      <c r="R364" s="21" t="s">
        <v>4767</v>
      </c>
      <c r="S364" s="21" t="s">
        <v>4767</v>
      </c>
      <c r="T364" s="21" t="s">
        <v>4785</v>
      </c>
      <c r="U364" s="30"/>
    </row>
    <row r="365">
      <c r="A365" s="21" t="s">
        <v>800</v>
      </c>
      <c r="B365" s="21">
        <v>21.24</v>
      </c>
      <c r="C365" s="21">
        <v>5.13</v>
      </c>
      <c r="D365" s="21" t="s">
        <v>4753</v>
      </c>
      <c r="E365" s="21" t="s">
        <v>4753</v>
      </c>
      <c r="F365" s="21" t="s">
        <v>4753</v>
      </c>
      <c r="G365" s="21" t="s">
        <v>4754</v>
      </c>
      <c r="H365" s="21" t="s">
        <v>4755</v>
      </c>
      <c r="I365" s="21" t="str">
        <f t="shared" si="1"/>
        <v>Not Missing</v>
      </c>
      <c r="L365" s="21" t="s">
        <v>4024</v>
      </c>
      <c r="M365" s="21">
        <v>1996.0</v>
      </c>
      <c r="N365" s="21" t="s">
        <v>4775</v>
      </c>
      <c r="O365" s="21">
        <v>19.0</v>
      </c>
      <c r="P365" s="21">
        <v>1.0</v>
      </c>
      <c r="Q365" s="21">
        <v>3410.32</v>
      </c>
      <c r="R365" s="21" t="s">
        <v>4767</v>
      </c>
      <c r="S365" s="21" t="s">
        <v>4767</v>
      </c>
      <c r="T365" s="21" t="s">
        <v>4778</v>
      </c>
      <c r="U365" s="30"/>
    </row>
    <row r="366">
      <c r="A366" s="21" t="s">
        <v>802</v>
      </c>
      <c r="B366" s="21">
        <v>17.6</v>
      </c>
      <c r="C366" s="21">
        <v>5.26</v>
      </c>
      <c r="D366" s="21" t="s">
        <v>4755</v>
      </c>
      <c r="E366" s="21" t="s">
        <v>4753</v>
      </c>
      <c r="F366" s="21" t="s">
        <v>4753</v>
      </c>
      <c r="G366" s="21" t="s">
        <v>4754</v>
      </c>
      <c r="H366" s="21" t="s">
        <v>4755</v>
      </c>
      <c r="I366" s="21" t="str">
        <f t="shared" si="1"/>
        <v>Not Missing</v>
      </c>
      <c r="L366" s="21" t="s">
        <v>4022</v>
      </c>
      <c r="M366" s="21">
        <v>2001.0</v>
      </c>
      <c r="N366" s="21" t="s">
        <v>4775</v>
      </c>
      <c r="O366" s="21">
        <v>26.0</v>
      </c>
      <c r="P366" s="21">
        <v>0.0</v>
      </c>
      <c r="Q366" s="21">
        <v>3434.38</v>
      </c>
      <c r="R366" s="21" t="s">
        <v>4767</v>
      </c>
      <c r="S366" s="21" t="s">
        <v>4767</v>
      </c>
      <c r="T366" s="21" t="s">
        <v>4778</v>
      </c>
      <c r="U366" s="30"/>
    </row>
    <row r="367">
      <c r="A367" s="21" t="s">
        <v>804</v>
      </c>
      <c r="B367" s="21">
        <v>26.29</v>
      </c>
      <c r="C367" s="21">
        <v>6.84</v>
      </c>
      <c r="D367" s="21" t="s">
        <v>4753</v>
      </c>
      <c r="E367" s="21" t="s">
        <v>4753</v>
      </c>
      <c r="F367" s="21" t="s">
        <v>4753</v>
      </c>
      <c r="G367" s="21" t="s">
        <v>4754</v>
      </c>
      <c r="H367" s="21" t="s">
        <v>4755</v>
      </c>
      <c r="I367" s="21" t="str">
        <f t="shared" si="1"/>
        <v>Not Missing</v>
      </c>
      <c r="L367" s="21" t="s">
        <v>4020</v>
      </c>
      <c r="M367" s="21">
        <v>1986.0</v>
      </c>
      <c r="N367" s="21" t="s">
        <v>4776</v>
      </c>
      <c r="O367" s="21">
        <v>27.0</v>
      </c>
      <c r="P367" s="21">
        <v>3.0</v>
      </c>
      <c r="Q367" s="21">
        <v>3436.5</v>
      </c>
      <c r="R367" s="21" t="s">
        <v>4767</v>
      </c>
      <c r="S367" s="21" t="s">
        <v>4771</v>
      </c>
      <c r="T367" s="21" t="s">
        <v>4769</v>
      </c>
      <c r="U367" s="30"/>
    </row>
    <row r="368">
      <c r="A368" s="21" t="s">
        <v>806</v>
      </c>
      <c r="B368" s="21">
        <v>35.31</v>
      </c>
      <c r="C368" s="21">
        <v>9.04</v>
      </c>
      <c r="D368" s="21" t="s">
        <v>4753</v>
      </c>
      <c r="E368" s="21" t="s">
        <v>4753</v>
      </c>
      <c r="F368" s="21" t="s">
        <v>4753</v>
      </c>
      <c r="G368" s="21" t="s">
        <v>4754</v>
      </c>
      <c r="H368" s="21" t="s">
        <v>4753</v>
      </c>
      <c r="I368" s="21" t="str">
        <f t="shared" si="1"/>
        <v>Not Missing</v>
      </c>
      <c r="L368" s="21" t="s">
        <v>4018</v>
      </c>
      <c r="M368" s="21">
        <v>2000.0</v>
      </c>
      <c r="N368" s="21" t="s">
        <v>4772</v>
      </c>
      <c r="O368" s="21">
        <v>20.0</v>
      </c>
      <c r="P368" s="21">
        <v>3.0</v>
      </c>
      <c r="Q368" s="21">
        <v>3443.06</v>
      </c>
      <c r="R368" s="21" t="s">
        <v>4767</v>
      </c>
      <c r="S368" s="21" t="s">
        <v>4771</v>
      </c>
      <c r="T368" s="21" t="s">
        <v>4778</v>
      </c>
      <c r="U368" s="30"/>
    </row>
    <row r="369">
      <c r="A369" s="21" t="s">
        <v>808</v>
      </c>
      <c r="B369" s="21">
        <v>27.04</v>
      </c>
      <c r="C369" s="21">
        <v>4.1</v>
      </c>
      <c r="D369" s="21" t="s">
        <v>4753</v>
      </c>
      <c r="E369" s="21" t="s">
        <v>4753</v>
      </c>
      <c r="F369" s="21" t="s">
        <v>4753</v>
      </c>
      <c r="G369" s="21">
        <v>1.0</v>
      </c>
      <c r="H369" s="21" t="s">
        <v>4755</v>
      </c>
      <c r="I369" s="21" t="str">
        <f t="shared" si="1"/>
        <v>Not Missing</v>
      </c>
      <c r="L369" s="21" t="s">
        <v>4016</v>
      </c>
      <c r="M369" s="21">
        <v>1987.0</v>
      </c>
      <c r="N369" s="21" t="s">
        <v>4773</v>
      </c>
      <c r="O369" s="21">
        <v>14.0</v>
      </c>
      <c r="P369" s="21">
        <v>3.0</v>
      </c>
      <c r="Q369" s="21">
        <v>3453.77</v>
      </c>
      <c r="R369" s="21" t="s">
        <v>4767</v>
      </c>
      <c r="S369" s="21" t="s">
        <v>4771</v>
      </c>
      <c r="T369" s="21" t="s">
        <v>4778</v>
      </c>
      <c r="U369" s="30"/>
    </row>
    <row r="370">
      <c r="A370" s="21" t="s">
        <v>810</v>
      </c>
      <c r="B370" s="21">
        <v>30.23</v>
      </c>
      <c r="C370" s="21">
        <v>4.23</v>
      </c>
      <c r="D370" s="21" t="s">
        <v>4755</v>
      </c>
      <c r="E370" s="21" t="s">
        <v>4753</v>
      </c>
      <c r="F370" s="21" t="s">
        <v>4756</v>
      </c>
      <c r="G370" s="21">
        <v>1.0</v>
      </c>
      <c r="H370" s="21" t="s">
        <v>4755</v>
      </c>
      <c r="I370" s="21" t="str">
        <f t="shared" si="1"/>
        <v>Not Missing</v>
      </c>
      <c r="L370" s="21" t="s">
        <v>4014</v>
      </c>
      <c r="M370" s="21">
        <v>2003.0</v>
      </c>
      <c r="N370" s="21" t="s">
        <v>4766</v>
      </c>
      <c r="O370" s="21">
        <v>29.0</v>
      </c>
      <c r="P370" s="21">
        <v>0.0</v>
      </c>
      <c r="Q370" s="21">
        <v>3463.51</v>
      </c>
      <c r="R370" s="21" t="s">
        <v>4767</v>
      </c>
      <c r="S370" s="21" t="s">
        <v>4771</v>
      </c>
      <c r="T370" s="21" t="s">
        <v>4783</v>
      </c>
      <c r="U370" s="30"/>
    </row>
    <row r="371">
      <c r="A371" s="21" t="s">
        <v>812</v>
      </c>
      <c r="B371" s="21">
        <v>30.6</v>
      </c>
      <c r="C371" s="21">
        <v>6.48</v>
      </c>
      <c r="D371" s="21" t="s">
        <v>4755</v>
      </c>
      <c r="E371" s="21" t="s">
        <v>4753</v>
      </c>
      <c r="F371" s="21" t="s">
        <v>4756</v>
      </c>
      <c r="G371" s="21">
        <v>1.0</v>
      </c>
      <c r="H371" s="21" t="s">
        <v>4755</v>
      </c>
      <c r="I371" s="21" t="str">
        <f t="shared" si="1"/>
        <v>Not Missing</v>
      </c>
      <c r="L371" s="21" t="s">
        <v>4012</v>
      </c>
      <c r="M371" s="21">
        <v>1993.0</v>
      </c>
      <c r="N371" s="21" t="s">
        <v>4777</v>
      </c>
      <c r="O371" s="21">
        <v>12.0</v>
      </c>
      <c r="P371" s="21">
        <v>1.0</v>
      </c>
      <c r="Q371" s="21">
        <v>3471.41</v>
      </c>
      <c r="R371" s="21" t="s">
        <v>4767</v>
      </c>
      <c r="S371" s="21" t="s">
        <v>4767</v>
      </c>
      <c r="T371" s="21" t="s">
        <v>4769</v>
      </c>
      <c r="U371" s="30"/>
    </row>
    <row r="372">
      <c r="A372" s="21" t="s">
        <v>814</v>
      </c>
      <c r="B372" s="21">
        <v>26.8</v>
      </c>
      <c r="C372" s="21">
        <v>5.53</v>
      </c>
      <c r="D372" s="21" t="s">
        <v>4753</v>
      </c>
      <c r="E372" s="21" t="s">
        <v>4753</v>
      </c>
      <c r="F372" s="21" t="s">
        <v>4753</v>
      </c>
      <c r="G372" s="21">
        <v>1.0</v>
      </c>
      <c r="H372" s="21" t="s">
        <v>4755</v>
      </c>
      <c r="I372" s="21" t="str">
        <f t="shared" si="1"/>
        <v>Not Missing</v>
      </c>
      <c r="L372" s="21" t="s">
        <v>4010</v>
      </c>
      <c r="M372" s="21">
        <v>2004.0</v>
      </c>
      <c r="N372" s="21" t="s">
        <v>4772</v>
      </c>
      <c r="O372" s="21">
        <v>26.0</v>
      </c>
      <c r="P372" s="21">
        <v>3.0</v>
      </c>
      <c r="Q372" s="21">
        <v>3481.87</v>
      </c>
      <c r="R372" s="21" t="s">
        <v>4767</v>
      </c>
      <c r="S372" s="21" t="s">
        <v>4768</v>
      </c>
      <c r="T372" s="21" t="s">
        <v>4781</v>
      </c>
      <c r="U372" s="30"/>
    </row>
    <row r="373">
      <c r="A373" s="21" t="s">
        <v>816</v>
      </c>
      <c r="B373" s="21">
        <v>16.86</v>
      </c>
      <c r="C373" s="21">
        <v>4.07</v>
      </c>
      <c r="D373" s="21" t="s">
        <v>4755</v>
      </c>
      <c r="E373" s="21" t="s">
        <v>4753</v>
      </c>
      <c r="F373" s="21" t="s">
        <v>4753</v>
      </c>
      <c r="G373" s="21" t="s">
        <v>4754</v>
      </c>
      <c r="H373" s="21" t="s">
        <v>4755</v>
      </c>
      <c r="I373" s="21" t="str">
        <f t="shared" si="1"/>
        <v>Not Missing</v>
      </c>
      <c r="L373" s="21" t="s">
        <v>4008</v>
      </c>
      <c r="M373" s="21">
        <v>1996.0</v>
      </c>
      <c r="N373" s="21" t="s">
        <v>4773</v>
      </c>
      <c r="O373" s="21">
        <v>19.0</v>
      </c>
      <c r="P373" s="21">
        <v>2.0</v>
      </c>
      <c r="Q373" s="21">
        <v>3484.33</v>
      </c>
      <c r="R373" s="21" t="s">
        <v>4768</v>
      </c>
      <c r="S373" s="21" t="s">
        <v>4768</v>
      </c>
      <c r="T373" s="21" t="s">
        <v>4778</v>
      </c>
      <c r="U373" s="30"/>
    </row>
    <row r="374">
      <c r="A374" s="21" t="s">
        <v>818</v>
      </c>
      <c r="B374" s="21">
        <v>16.3</v>
      </c>
      <c r="C374" s="21">
        <v>5.51</v>
      </c>
      <c r="D374" s="21" t="s">
        <v>4753</v>
      </c>
      <c r="E374" s="21" t="s">
        <v>4753</v>
      </c>
      <c r="F374" s="21" t="s">
        <v>4753</v>
      </c>
      <c r="G374" s="21">
        <v>1.0</v>
      </c>
      <c r="H374" s="21" t="s">
        <v>4755</v>
      </c>
      <c r="I374" s="21" t="str">
        <f t="shared" si="1"/>
        <v>Not Missing</v>
      </c>
      <c r="L374" s="21" t="s">
        <v>4006</v>
      </c>
      <c r="M374" s="21">
        <v>1996.0</v>
      </c>
      <c r="N374" s="21" t="s">
        <v>4773</v>
      </c>
      <c r="O374" s="21">
        <v>18.0</v>
      </c>
      <c r="P374" s="21">
        <v>1.0</v>
      </c>
      <c r="Q374" s="21">
        <v>3490.55</v>
      </c>
      <c r="R374" s="21" t="s">
        <v>4771</v>
      </c>
      <c r="S374" s="21" t="s">
        <v>4767</v>
      </c>
      <c r="T374" s="21" t="s">
        <v>4779</v>
      </c>
      <c r="U374" s="30"/>
    </row>
    <row r="375">
      <c r="A375" s="21" t="s">
        <v>820</v>
      </c>
      <c r="B375" s="21">
        <v>29.81</v>
      </c>
      <c r="C375" s="21">
        <v>11.66</v>
      </c>
      <c r="D375" s="21" t="s">
        <v>4753</v>
      </c>
      <c r="E375" s="21" t="s">
        <v>4753</v>
      </c>
      <c r="F375" s="21" t="s">
        <v>4753</v>
      </c>
      <c r="G375" s="21" t="s">
        <v>4754</v>
      </c>
      <c r="H375" s="21" t="s">
        <v>4755</v>
      </c>
      <c r="I375" s="21" t="str">
        <f t="shared" si="1"/>
        <v>Not Missing</v>
      </c>
      <c r="L375" s="21" t="s">
        <v>4004</v>
      </c>
      <c r="M375" s="21">
        <v>1999.0</v>
      </c>
      <c r="N375" s="21" t="s">
        <v>4773</v>
      </c>
      <c r="O375" s="21">
        <v>22.0</v>
      </c>
      <c r="P375" s="21">
        <v>2.0</v>
      </c>
      <c r="Q375" s="21">
        <v>3500.61</v>
      </c>
      <c r="R375" s="21" t="s">
        <v>4767</v>
      </c>
      <c r="S375" s="21" t="s">
        <v>4767</v>
      </c>
      <c r="T375" s="21" t="s">
        <v>4769</v>
      </c>
      <c r="U375" s="30"/>
    </row>
    <row r="376">
      <c r="A376" s="21" t="s">
        <v>822</v>
      </c>
      <c r="B376" s="21">
        <v>16.33</v>
      </c>
      <c r="C376" s="21">
        <v>7.26</v>
      </c>
      <c r="D376" s="21" t="s">
        <v>4755</v>
      </c>
      <c r="E376" s="21" t="s">
        <v>4753</v>
      </c>
      <c r="F376" s="21" t="s">
        <v>4753</v>
      </c>
      <c r="G376" s="21" t="s">
        <v>4754</v>
      </c>
      <c r="H376" s="21" t="s">
        <v>4755</v>
      </c>
      <c r="I376" s="21" t="str">
        <f t="shared" si="1"/>
        <v>Not Missing</v>
      </c>
      <c r="L376" s="21" t="s">
        <v>4002</v>
      </c>
      <c r="M376" s="21">
        <v>1998.0</v>
      </c>
      <c r="N376" s="21" t="s">
        <v>4773</v>
      </c>
      <c r="O376" s="21">
        <v>16.0</v>
      </c>
      <c r="P376" s="21">
        <v>2.0</v>
      </c>
      <c r="Q376" s="21">
        <v>3537.7</v>
      </c>
      <c r="R376" s="21" t="s">
        <v>4768</v>
      </c>
      <c r="S376" s="21" t="s">
        <v>4768</v>
      </c>
      <c r="T376" s="21" t="s">
        <v>4774</v>
      </c>
      <c r="U376" s="30"/>
    </row>
    <row r="377">
      <c r="A377" s="21" t="s">
        <v>824</v>
      </c>
      <c r="B377" s="21">
        <v>16.37</v>
      </c>
      <c r="C377" s="21">
        <v>4.79</v>
      </c>
      <c r="D377" s="21" t="s">
        <v>4755</v>
      </c>
      <c r="E377" s="21" t="s">
        <v>4753</v>
      </c>
      <c r="F377" s="21" t="s">
        <v>4753</v>
      </c>
      <c r="G377" s="21" t="s">
        <v>4754</v>
      </c>
      <c r="H377" s="21" t="s">
        <v>4755</v>
      </c>
      <c r="I377" s="21" t="str">
        <f t="shared" si="1"/>
        <v>Not Missing</v>
      </c>
      <c r="L377" s="21" t="s">
        <v>4000</v>
      </c>
      <c r="M377" s="21">
        <v>2003.0</v>
      </c>
      <c r="N377" s="21" t="s">
        <v>4776</v>
      </c>
      <c r="O377" s="21">
        <v>24.0</v>
      </c>
      <c r="P377" s="21">
        <v>0.0</v>
      </c>
      <c r="Q377" s="21">
        <v>3538.9</v>
      </c>
      <c r="R377" s="21" t="s">
        <v>4767</v>
      </c>
      <c r="S377" s="21" t="s">
        <v>4767</v>
      </c>
      <c r="T377" s="21" t="s">
        <v>4774</v>
      </c>
      <c r="U377" s="30"/>
    </row>
    <row r="378">
      <c r="A378" s="21" t="s">
        <v>826</v>
      </c>
      <c r="B378" s="21">
        <v>22.42</v>
      </c>
      <c r="C378" s="21">
        <v>4.68</v>
      </c>
      <c r="D378" s="21" t="s">
        <v>4755</v>
      </c>
      <c r="E378" s="21" t="s">
        <v>4753</v>
      </c>
      <c r="F378" s="21" t="s">
        <v>4753</v>
      </c>
      <c r="G378" s="21">
        <v>1.0</v>
      </c>
      <c r="H378" s="21" t="s">
        <v>4753</v>
      </c>
      <c r="I378" s="21" t="str">
        <f t="shared" si="1"/>
        <v>Not Missing</v>
      </c>
      <c r="L378" s="21" t="s">
        <v>3998</v>
      </c>
      <c r="M378" s="21">
        <v>1988.0</v>
      </c>
      <c r="N378" s="21" t="s">
        <v>4777</v>
      </c>
      <c r="O378" s="21">
        <v>15.0</v>
      </c>
      <c r="P378" s="21">
        <v>3.0</v>
      </c>
      <c r="Q378" s="21">
        <v>3540.12</v>
      </c>
      <c r="R378" s="21" t="s">
        <v>4767</v>
      </c>
      <c r="S378" s="21" t="s">
        <v>4771</v>
      </c>
      <c r="T378" s="21" t="s">
        <v>4769</v>
      </c>
      <c r="U378" s="30"/>
    </row>
    <row r="379">
      <c r="A379" s="21" t="s">
        <v>828</v>
      </c>
      <c r="B379" s="21">
        <v>31.35</v>
      </c>
      <c r="C379" s="21">
        <v>4.33</v>
      </c>
      <c r="D379" s="21" t="s">
        <v>4755</v>
      </c>
      <c r="E379" s="21" t="s">
        <v>4753</v>
      </c>
      <c r="F379" s="21" t="s">
        <v>4756</v>
      </c>
      <c r="G379" s="21">
        <v>1.0</v>
      </c>
      <c r="H379" s="21" t="s">
        <v>4753</v>
      </c>
      <c r="I379" s="21" t="str">
        <f t="shared" si="1"/>
        <v>Not Missing</v>
      </c>
      <c r="L379" s="21" t="s">
        <v>3996</v>
      </c>
      <c r="M379" s="21">
        <v>1992.0</v>
      </c>
      <c r="N379" s="21" t="s">
        <v>4775</v>
      </c>
      <c r="O379" s="21">
        <v>22.0</v>
      </c>
      <c r="P379" s="21">
        <v>0.0</v>
      </c>
      <c r="Q379" s="21">
        <v>3554.2</v>
      </c>
      <c r="R379" s="21" t="s">
        <v>4767</v>
      </c>
      <c r="S379" s="21" t="s">
        <v>4768</v>
      </c>
      <c r="T379" s="21" t="s">
        <v>4778</v>
      </c>
      <c r="U379" s="30"/>
    </row>
    <row r="380">
      <c r="A380" s="21" t="s">
        <v>830</v>
      </c>
      <c r="B380" s="21">
        <v>31.9</v>
      </c>
      <c r="C380" s="21">
        <v>11.89</v>
      </c>
      <c r="D380" s="21" t="s">
        <v>4753</v>
      </c>
      <c r="E380" s="21" t="s">
        <v>4753</v>
      </c>
      <c r="F380" s="21" t="s">
        <v>4753</v>
      </c>
      <c r="G380" s="21" t="s">
        <v>4754</v>
      </c>
      <c r="H380" s="21" t="s">
        <v>4753</v>
      </c>
      <c r="I380" s="21" t="str">
        <f t="shared" si="1"/>
        <v>Not Missing</v>
      </c>
      <c r="L380" s="21" t="s">
        <v>3994</v>
      </c>
      <c r="M380" s="21">
        <v>1994.0</v>
      </c>
      <c r="N380" s="21" t="s">
        <v>4773</v>
      </c>
      <c r="O380" s="21">
        <v>24.0</v>
      </c>
      <c r="P380" s="21">
        <v>0.0</v>
      </c>
      <c r="Q380" s="21">
        <v>3556.92</v>
      </c>
      <c r="R380" s="21" t="s">
        <v>4767</v>
      </c>
      <c r="S380" s="21" t="s">
        <v>4768</v>
      </c>
      <c r="T380" s="21" t="s">
        <v>4774</v>
      </c>
      <c r="U380" s="30"/>
    </row>
    <row r="381">
      <c r="A381" s="21" t="s">
        <v>832</v>
      </c>
      <c r="B381" s="21">
        <v>30.6</v>
      </c>
      <c r="C381" s="21">
        <v>5.24</v>
      </c>
      <c r="D381" s="21" t="s">
        <v>4753</v>
      </c>
      <c r="E381" s="21" t="s">
        <v>4753</v>
      </c>
      <c r="F381" s="21" t="s">
        <v>4753</v>
      </c>
      <c r="G381" s="21" t="s">
        <v>4754</v>
      </c>
      <c r="H381" s="21" t="s">
        <v>4755</v>
      </c>
      <c r="I381" s="21" t="str">
        <f t="shared" si="1"/>
        <v>Not Missing</v>
      </c>
      <c r="L381" s="21" t="s">
        <v>3992</v>
      </c>
      <c r="M381" s="21">
        <v>1995.0</v>
      </c>
      <c r="N381" s="21" t="s">
        <v>4777</v>
      </c>
      <c r="O381" s="21">
        <v>9.0</v>
      </c>
      <c r="P381" s="21">
        <v>0.0</v>
      </c>
      <c r="Q381" s="21">
        <v>3558.62</v>
      </c>
      <c r="R381" s="21" t="s">
        <v>4767</v>
      </c>
      <c r="S381" s="21" t="s">
        <v>4768</v>
      </c>
      <c r="T381" s="21" t="s">
        <v>4784</v>
      </c>
      <c r="U381" s="30"/>
    </row>
    <row r="382">
      <c r="A382" s="21" t="s">
        <v>834</v>
      </c>
      <c r="B382" s="21">
        <v>28.975</v>
      </c>
      <c r="C382" s="21">
        <v>7.63</v>
      </c>
      <c r="D382" s="21" t="s">
        <v>4753</v>
      </c>
      <c r="E382" s="21" t="s">
        <v>4753</v>
      </c>
      <c r="F382" s="21" t="s">
        <v>4753</v>
      </c>
      <c r="G382" s="21" t="s">
        <v>4754</v>
      </c>
      <c r="H382" s="21" t="s">
        <v>4755</v>
      </c>
      <c r="I382" s="21" t="str">
        <f t="shared" si="1"/>
        <v>Not Missing</v>
      </c>
      <c r="L382" s="21" t="s">
        <v>3990</v>
      </c>
      <c r="M382" s="21">
        <v>1995.0</v>
      </c>
      <c r="N382" s="21" t="s">
        <v>4772</v>
      </c>
      <c r="O382" s="21">
        <v>16.0</v>
      </c>
      <c r="P382" s="21">
        <v>1.0</v>
      </c>
      <c r="Q382" s="21">
        <v>3561.89</v>
      </c>
      <c r="R382" s="21" t="s">
        <v>4767</v>
      </c>
      <c r="S382" s="21" t="s">
        <v>4771</v>
      </c>
      <c r="T382" s="21" t="s">
        <v>4769</v>
      </c>
      <c r="U382" s="30"/>
    </row>
    <row r="383">
      <c r="A383" s="21" t="s">
        <v>836</v>
      </c>
      <c r="B383" s="21">
        <v>24.86</v>
      </c>
      <c r="C383" s="21">
        <v>8.92</v>
      </c>
      <c r="D383" s="21" t="s">
        <v>4755</v>
      </c>
      <c r="E383" s="21" t="s">
        <v>4753</v>
      </c>
      <c r="F383" s="21" t="s">
        <v>4753</v>
      </c>
      <c r="G383" s="21">
        <v>2.0</v>
      </c>
      <c r="H383" s="21" t="s">
        <v>4753</v>
      </c>
      <c r="I383" s="21" t="str">
        <f t="shared" si="1"/>
        <v>Not Missing</v>
      </c>
      <c r="L383" s="21" t="s">
        <v>3988</v>
      </c>
      <c r="M383" s="21">
        <v>1981.0</v>
      </c>
      <c r="N383" s="21" t="s">
        <v>4777</v>
      </c>
      <c r="O383" s="21">
        <v>10.0</v>
      </c>
      <c r="P383" s="21">
        <v>1.0</v>
      </c>
      <c r="Q383" s="21">
        <v>3562.87</v>
      </c>
      <c r="R383" s="21" t="s">
        <v>4767</v>
      </c>
      <c r="S383" s="21" t="s">
        <v>4771</v>
      </c>
      <c r="T383" s="21" t="s">
        <v>4769</v>
      </c>
      <c r="U383" s="30"/>
    </row>
    <row r="384">
      <c r="A384" s="21" t="s">
        <v>838</v>
      </c>
      <c r="B384" s="21">
        <v>19.54</v>
      </c>
      <c r="C384" s="21">
        <v>5.37</v>
      </c>
      <c r="D384" s="21" t="s">
        <v>4753</v>
      </c>
      <c r="E384" s="21" t="s">
        <v>4753</v>
      </c>
      <c r="F384" s="21" t="s">
        <v>4753</v>
      </c>
      <c r="G384" s="21" t="s">
        <v>4754</v>
      </c>
      <c r="H384" s="21" t="s">
        <v>4755</v>
      </c>
      <c r="I384" s="21" t="str">
        <f t="shared" si="1"/>
        <v>Not Missing</v>
      </c>
      <c r="L384" s="21" t="s">
        <v>3986</v>
      </c>
      <c r="M384" s="21">
        <v>1988.0</v>
      </c>
      <c r="N384" s="21" t="s">
        <v>4776</v>
      </c>
      <c r="O384" s="21">
        <v>18.0</v>
      </c>
      <c r="P384" s="21">
        <v>3.0</v>
      </c>
      <c r="Q384" s="21">
        <v>3569.96</v>
      </c>
      <c r="R384" s="21" t="s">
        <v>4767</v>
      </c>
      <c r="S384" s="21" t="s">
        <v>4771</v>
      </c>
      <c r="T384" s="21" t="s">
        <v>4774</v>
      </c>
      <c r="U384" s="30"/>
    </row>
    <row r="385">
      <c r="A385" s="21" t="s">
        <v>840</v>
      </c>
      <c r="B385" s="21">
        <v>26.74</v>
      </c>
      <c r="C385" s="21">
        <v>4.31</v>
      </c>
      <c r="D385" s="21" t="s">
        <v>4753</v>
      </c>
      <c r="E385" s="21" t="s">
        <v>4753</v>
      </c>
      <c r="F385" s="21" t="s">
        <v>4753</v>
      </c>
      <c r="G385" s="21" t="s">
        <v>4754</v>
      </c>
      <c r="H385" s="21" t="s">
        <v>4755</v>
      </c>
      <c r="I385" s="21" t="str">
        <f t="shared" si="1"/>
        <v>Not Missing</v>
      </c>
      <c r="L385" s="21" t="s">
        <v>3984</v>
      </c>
      <c r="M385" s="21">
        <v>1995.0</v>
      </c>
      <c r="N385" s="21" t="s">
        <v>4776</v>
      </c>
      <c r="O385" s="21">
        <v>23.0</v>
      </c>
      <c r="P385" s="21">
        <v>1.0</v>
      </c>
      <c r="Q385" s="21">
        <v>3578.0</v>
      </c>
      <c r="R385" s="21" t="s">
        <v>4767</v>
      </c>
      <c r="S385" s="21" t="s">
        <v>4768</v>
      </c>
      <c r="T385" s="21" t="s">
        <v>4778</v>
      </c>
      <c r="U385" s="30"/>
    </row>
    <row r="386">
      <c r="A386" s="21" t="s">
        <v>842</v>
      </c>
      <c r="B386" s="21">
        <v>22.99</v>
      </c>
      <c r="C386" s="21">
        <v>10.46</v>
      </c>
      <c r="D386" s="21" t="s">
        <v>4753</v>
      </c>
      <c r="E386" s="21" t="s">
        <v>4753</v>
      </c>
      <c r="F386" s="21" t="s">
        <v>4753</v>
      </c>
      <c r="G386" s="21">
        <v>3.0</v>
      </c>
      <c r="H386" s="21" t="s">
        <v>4755</v>
      </c>
      <c r="I386" s="21" t="str">
        <f t="shared" si="1"/>
        <v>Not Missing</v>
      </c>
      <c r="L386" s="21" t="s">
        <v>3982</v>
      </c>
      <c r="M386" s="21">
        <v>2001.0</v>
      </c>
      <c r="N386" s="21" t="s">
        <v>4770</v>
      </c>
      <c r="O386" s="21">
        <v>11.0</v>
      </c>
      <c r="P386" s="21">
        <v>2.0</v>
      </c>
      <c r="Q386" s="21">
        <v>3579.83</v>
      </c>
      <c r="R386" s="21" t="s">
        <v>4767</v>
      </c>
      <c r="S386" s="21" t="s">
        <v>4767</v>
      </c>
      <c r="T386" s="21" t="s">
        <v>4774</v>
      </c>
      <c r="U386" s="30"/>
    </row>
    <row r="387">
      <c r="A387" s="21" t="s">
        <v>844</v>
      </c>
      <c r="B387" s="21">
        <v>31.46</v>
      </c>
      <c r="C387" s="21">
        <v>7.39</v>
      </c>
      <c r="D387" s="21" t="s">
        <v>4753</v>
      </c>
      <c r="E387" s="21" t="s">
        <v>4753</v>
      </c>
      <c r="F387" s="21" t="s">
        <v>4753</v>
      </c>
      <c r="G387" s="21" t="s">
        <v>4754</v>
      </c>
      <c r="H387" s="21" t="s">
        <v>4753</v>
      </c>
      <c r="I387" s="21" t="str">
        <f t="shared" si="1"/>
        <v>Not Missing</v>
      </c>
      <c r="L387" s="21" t="s">
        <v>3980</v>
      </c>
      <c r="M387" s="21">
        <v>1986.0</v>
      </c>
      <c r="N387" s="21" t="s">
        <v>4775</v>
      </c>
      <c r="O387" s="21">
        <v>27.0</v>
      </c>
      <c r="P387" s="21">
        <v>3.0</v>
      </c>
      <c r="Q387" s="21">
        <v>3589.14</v>
      </c>
      <c r="R387" s="21" t="s">
        <v>4767</v>
      </c>
      <c r="S387" s="21" t="s">
        <v>4767</v>
      </c>
      <c r="T387" s="21" t="s">
        <v>4769</v>
      </c>
      <c r="U387" s="30"/>
    </row>
    <row r="388">
      <c r="A388" s="21" t="s">
        <v>846</v>
      </c>
      <c r="B388" s="21">
        <v>30.86</v>
      </c>
      <c r="C388" s="21">
        <v>6.18</v>
      </c>
      <c r="D388" s="21" t="s">
        <v>4753</v>
      </c>
      <c r="E388" s="21" t="s">
        <v>4755</v>
      </c>
      <c r="F388" s="21" t="s">
        <v>4753</v>
      </c>
      <c r="G388" s="21">
        <v>2.0</v>
      </c>
      <c r="H388" s="21" t="s">
        <v>4755</v>
      </c>
      <c r="I388" s="21" t="str">
        <f t="shared" si="1"/>
        <v>Not Missing</v>
      </c>
      <c r="L388" s="21" t="s">
        <v>3978</v>
      </c>
      <c r="M388" s="21">
        <v>1999.0</v>
      </c>
      <c r="N388" s="21" t="s">
        <v>4772</v>
      </c>
      <c r="O388" s="21">
        <v>6.0</v>
      </c>
      <c r="P388" s="21">
        <v>3.0</v>
      </c>
      <c r="Q388" s="21">
        <v>3591.48</v>
      </c>
      <c r="R388" s="21" t="s">
        <v>4767</v>
      </c>
      <c r="S388" s="21" t="s">
        <v>4768</v>
      </c>
      <c r="T388" s="21" t="s">
        <v>4778</v>
      </c>
      <c r="U388" s="30"/>
    </row>
    <row r="389">
      <c r="A389" s="21" t="s">
        <v>848</v>
      </c>
      <c r="B389" s="21">
        <v>31.96</v>
      </c>
      <c r="C389" s="21">
        <v>8.86</v>
      </c>
      <c r="D389" s="21" t="s">
        <v>4753</v>
      </c>
      <c r="E389" s="21" t="s">
        <v>4753</v>
      </c>
      <c r="F389" s="21" t="s">
        <v>4753</v>
      </c>
      <c r="G389" s="21" t="s">
        <v>4754</v>
      </c>
      <c r="H389" s="21" t="s">
        <v>4755</v>
      </c>
      <c r="I389" s="21" t="str">
        <f t="shared" si="1"/>
        <v>Not Missing</v>
      </c>
      <c r="L389" s="21" t="s">
        <v>3976</v>
      </c>
      <c r="M389" s="21">
        <v>1997.0</v>
      </c>
      <c r="N389" s="21" t="s">
        <v>4770</v>
      </c>
      <c r="O389" s="21">
        <v>4.0</v>
      </c>
      <c r="P389" s="21">
        <v>1.0</v>
      </c>
      <c r="Q389" s="21">
        <v>3594.17</v>
      </c>
      <c r="R389" s="21" t="s">
        <v>4767</v>
      </c>
      <c r="S389" s="21" t="s">
        <v>4767</v>
      </c>
      <c r="T389" s="21" t="s">
        <v>4774</v>
      </c>
      <c r="U389" s="30"/>
    </row>
    <row r="390">
      <c r="A390" s="21" t="s">
        <v>850</v>
      </c>
      <c r="B390" s="21">
        <v>23.76</v>
      </c>
      <c r="C390" s="21">
        <v>10.96</v>
      </c>
      <c r="D390" s="21" t="s">
        <v>4753</v>
      </c>
      <c r="E390" s="21" t="s">
        <v>4753</v>
      </c>
      <c r="F390" s="21" t="s">
        <v>4753</v>
      </c>
      <c r="G390" s="21">
        <v>3.0</v>
      </c>
      <c r="H390" s="21" t="s">
        <v>4755</v>
      </c>
      <c r="I390" s="21" t="str">
        <f t="shared" si="1"/>
        <v>Not Missing</v>
      </c>
      <c r="L390" s="21" t="s">
        <v>3974</v>
      </c>
      <c r="M390" s="21">
        <v>1999.0</v>
      </c>
      <c r="N390" s="21" t="s">
        <v>4776</v>
      </c>
      <c r="O390" s="21">
        <v>12.0</v>
      </c>
      <c r="P390" s="21">
        <v>3.0</v>
      </c>
      <c r="Q390" s="21">
        <v>3597.6</v>
      </c>
      <c r="R390" s="21" t="s">
        <v>4767</v>
      </c>
      <c r="S390" s="21" t="s">
        <v>4767</v>
      </c>
      <c r="T390" s="21" t="s">
        <v>4778</v>
      </c>
      <c r="U390" s="30"/>
    </row>
    <row r="391">
      <c r="A391" s="21" t="s">
        <v>852</v>
      </c>
      <c r="B391" s="21">
        <v>19.38</v>
      </c>
      <c r="C391" s="21">
        <v>6.28</v>
      </c>
      <c r="D391" s="21" t="s">
        <v>4753</v>
      </c>
      <c r="E391" s="21" t="s">
        <v>4753</v>
      </c>
      <c r="F391" s="21" t="s">
        <v>4753</v>
      </c>
      <c r="G391" s="21" t="s">
        <v>4754</v>
      </c>
      <c r="H391" s="21" t="s">
        <v>4755</v>
      </c>
      <c r="I391" s="21" t="str">
        <f t="shared" si="1"/>
        <v>Not Missing</v>
      </c>
      <c r="L391" s="21" t="s">
        <v>3972</v>
      </c>
      <c r="M391" s="21">
        <v>1988.0</v>
      </c>
      <c r="N391" s="21" t="s">
        <v>4770</v>
      </c>
      <c r="O391" s="21">
        <v>4.0</v>
      </c>
      <c r="P391" s="21">
        <v>3.0</v>
      </c>
      <c r="Q391" s="21">
        <v>3603.6</v>
      </c>
      <c r="R391" s="21" t="s">
        <v>4767</v>
      </c>
      <c r="S391" s="21" t="s">
        <v>4771</v>
      </c>
      <c r="T391" s="21" t="s">
        <v>4769</v>
      </c>
      <c r="U391" s="30"/>
    </row>
    <row r="392">
      <c r="A392" s="21" t="s">
        <v>854</v>
      </c>
      <c r="B392" s="21">
        <v>16.21</v>
      </c>
      <c r="C392" s="21">
        <v>6.29</v>
      </c>
      <c r="D392" s="21" t="s">
        <v>4755</v>
      </c>
      <c r="E392" s="21" t="s">
        <v>4753</v>
      </c>
      <c r="F392" s="21" t="s">
        <v>4753</v>
      </c>
      <c r="G392" s="21">
        <v>1.0</v>
      </c>
      <c r="H392" s="21" t="s">
        <v>4755</v>
      </c>
      <c r="I392" s="21" t="str">
        <f t="shared" si="1"/>
        <v>Not Missing</v>
      </c>
      <c r="L392" s="21" t="s">
        <v>3970</v>
      </c>
      <c r="M392" s="21">
        <v>1990.0</v>
      </c>
      <c r="N392" s="21" t="s">
        <v>4777</v>
      </c>
      <c r="O392" s="21">
        <v>11.0</v>
      </c>
      <c r="P392" s="21">
        <v>3.0</v>
      </c>
      <c r="Q392" s="21">
        <v>3606.43</v>
      </c>
      <c r="R392" s="21" t="s">
        <v>4767</v>
      </c>
      <c r="S392" s="21" t="s">
        <v>4771</v>
      </c>
      <c r="T392" s="21" t="s">
        <v>4769</v>
      </c>
      <c r="U392" s="30"/>
    </row>
    <row r="393">
      <c r="A393" s="21" t="s">
        <v>856</v>
      </c>
      <c r="B393" s="21">
        <v>32.54</v>
      </c>
      <c r="C393" s="21">
        <v>4.02</v>
      </c>
      <c r="D393" s="21" t="s">
        <v>4753</v>
      </c>
      <c r="E393" s="21" t="s">
        <v>4755</v>
      </c>
      <c r="F393" s="21" t="s">
        <v>4753</v>
      </c>
      <c r="G393" s="21">
        <v>1.0</v>
      </c>
      <c r="H393" s="21" t="s">
        <v>4755</v>
      </c>
      <c r="I393" s="21" t="str">
        <f t="shared" si="1"/>
        <v>Not Missing</v>
      </c>
      <c r="L393" s="21" t="s">
        <v>3968</v>
      </c>
      <c r="M393" s="21">
        <v>1985.0</v>
      </c>
      <c r="N393" s="21" t="s">
        <v>4772</v>
      </c>
      <c r="O393" s="21">
        <v>14.0</v>
      </c>
      <c r="P393" s="21">
        <v>3.0</v>
      </c>
      <c r="Q393" s="21">
        <v>3622.13</v>
      </c>
      <c r="R393" s="21" t="s">
        <v>4767</v>
      </c>
      <c r="S393" s="21" t="s">
        <v>4771</v>
      </c>
      <c r="T393" s="21" t="s">
        <v>4769</v>
      </c>
      <c r="U393" s="30"/>
    </row>
    <row r="394">
      <c r="A394" s="21" t="s">
        <v>858</v>
      </c>
      <c r="B394" s="21">
        <v>36.765</v>
      </c>
      <c r="C394" s="21">
        <v>11.95</v>
      </c>
      <c r="D394" s="21" t="s">
        <v>4755</v>
      </c>
      <c r="E394" s="21" t="s">
        <v>4753</v>
      </c>
      <c r="F394" s="21" t="s">
        <v>4753</v>
      </c>
      <c r="G394" s="21">
        <v>2.0</v>
      </c>
      <c r="H394" s="21" t="s">
        <v>4753</v>
      </c>
      <c r="I394" s="21" t="str">
        <f t="shared" si="1"/>
        <v>Not Missing</v>
      </c>
      <c r="L394" s="21" t="s">
        <v>3966</v>
      </c>
      <c r="M394" s="21">
        <v>1992.0</v>
      </c>
      <c r="N394" s="21" t="s">
        <v>4770</v>
      </c>
      <c r="O394" s="21">
        <v>17.0</v>
      </c>
      <c r="P394" s="21">
        <v>0.0</v>
      </c>
      <c r="Q394" s="21">
        <v>3645.09</v>
      </c>
      <c r="R394" s="21" t="s">
        <v>4771</v>
      </c>
      <c r="S394" s="21" t="s">
        <v>4767</v>
      </c>
      <c r="T394" s="21" t="s">
        <v>4786</v>
      </c>
      <c r="U394" s="30"/>
    </row>
    <row r="395">
      <c r="A395" s="21" t="s">
        <v>860</v>
      </c>
      <c r="B395" s="21">
        <v>35.91</v>
      </c>
      <c r="C395" s="21">
        <v>8.71</v>
      </c>
      <c r="D395" s="21" t="s">
        <v>4753</v>
      </c>
      <c r="E395" s="21" t="s">
        <v>4753</v>
      </c>
      <c r="F395" s="21" t="s">
        <v>4753</v>
      </c>
      <c r="G395" s="21" t="s">
        <v>4754</v>
      </c>
      <c r="H395" s="21" t="s">
        <v>4753</v>
      </c>
      <c r="I395" s="21" t="str">
        <f t="shared" si="1"/>
        <v>Not Missing</v>
      </c>
      <c r="L395" s="21" t="s">
        <v>3964</v>
      </c>
      <c r="M395" s="21">
        <v>1990.0</v>
      </c>
      <c r="N395" s="21" t="s">
        <v>4770</v>
      </c>
      <c r="O395" s="21">
        <v>8.0</v>
      </c>
      <c r="P395" s="21">
        <v>3.0</v>
      </c>
      <c r="Q395" s="21">
        <v>3653.29</v>
      </c>
      <c r="R395" s="21" t="s">
        <v>4767</v>
      </c>
      <c r="S395" s="21" t="s">
        <v>4768</v>
      </c>
      <c r="T395" s="21" t="s">
        <v>4778</v>
      </c>
      <c r="U395" s="30"/>
    </row>
    <row r="396">
      <c r="A396" s="21" t="s">
        <v>862</v>
      </c>
      <c r="B396" s="21">
        <v>32.06</v>
      </c>
      <c r="C396" s="21">
        <v>4.67</v>
      </c>
      <c r="D396" s="21" t="s">
        <v>4753</v>
      </c>
      <c r="E396" s="21" t="s">
        <v>4755</v>
      </c>
      <c r="F396" s="21" t="s">
        <v>4753</v>
      </c>
      <c r="G396" s="21">
        <v>1.0</v>
      </c>
      <c r="H396" s="21" t="s">
        <v>4755</v>
      </c>
      <c r="I396" s="21" t="str">
        <f t="shared" si="1"/>
        <v>Not Missing</v>
      </c>
      <c r="L396" s="21" t="s">
        <v>3962</v>
      </c>
      <c r="M396" s="21">
        <v>1992.0</v>
      </c>
      <c r="N396" s="21" t="s">
        <v>4773</v>
      </c>
      <c r="O396" s="21">
        <v>14.0</v>
      </c>
      <c r="P396" s="21">
        <v>1.0</v>
      </c>
      <c r="Q396" s="21">
        <v>3659.35</v>
      </c>
      <c r="R396" s="21" t="s">
        <v>4768</v>
      </c>
      <c r="S396" s="21" t="s">
        <v>4771</v>
      </c>
      <c r="T396" s="21" t="s">
        <v>4778</v>
      </c>
      <c r="U396" s="30"/>
    </row>
    <row r="397">
      <c r="A397" s="21" t="s">
        <v>864</v>
      </c>
      <c r="B397" s="21">
        <v>24.1</v>
      </c>
      <c r="C397" s="21">
        <v>11.14</v>
      </c>
      <c r="D397" s="21" t="s">
        <v>4755</v>
      </c>
      <c r="E397" s="21" t="s">
        <v>4753</v>
      </c>
      <c r="F397" s="21" t="s">
        <v>4753</v>
      </c>
      <c r="G397" s="21">
        <v>1.0</v>
      </c>
      <c r="H397" s="21" t="s">
        <v>4753</v>
      </c>
      <c r="I397" s="21" t="str">
        <f t="shared" si="1"/>
        <v>Not Missing</v>
      </c>
      <c r="L397" s="21" t="s">
        <v>3960</v>
      </c>
      <c r="M397" s="21">
        <v>1984.0</v>
      </c>
      <c r="N397" s="21" t="s">
        <v>4766</v>
      </c>
      <c r="O397" s="21">
        <v>6.0</v>
      </c>
      <c r="P397" s="21">
        <v>3.0</v>
      </c>
      <c r="Q397" s="21">
        <v>3678.86</v>
      </c>
      <c r="R397" s="21" t="s">
        <v>4767</v>
      </c>
      <c r="S397" s="21" t="s">
        <v>4768</v>
      </c>
      <c r="T397" s="21" t="s">
        <v>4769</v>
      </c>
      <c r="U397" s="30"/>
    </row>
    <row r="398">
      <c r="A398" s="21" t="s">
        <v>866</v>
      </c>
      <c r="B398" s="21">
        <v>27.1</v>
      </c>
      <c r="C398" s="21">
        <v>9.05</v>
      </c>
      <c r="D398" s="21" t="s">
        <v>4753</v>
      </c>
      <c r="E398" s="21" t="s">
        <v>4753</v>
      </c>
      <c r="F398" s="21" t="s">
        <v>4753</v>
      </c>
      <c r="G398" s="21">
        <v>2.0</v>
      </c>
      <c r="H398" s="21" t="s">
        <v>4753</v>
      </c>
      <c r="I398" s="21" t="str">
        <f t="shared" si="1"/>
        <v>Not Missing</v>
      </c>
      <c r="L398" s="21" t="s">
        <v>3958</v>
      </c>
      <c r="M398" s="21">
        <v>2003.0</v>
      </c>
      <c r="N398" s="21" t="s">
        <v>4766</v>
      </c>
      <c r="O398" s="21">
        <v>10.0</v>
      </c>
      <c r="P398" s="21">
        <v>0.0</v>
      </c>
      <c r="Q398" s="21">
        <v>3688.35</v>
      </c>
      <c r="R398" s="21" t="s">
        <v>4767</v>
      </c>
      <c r="S398" s="21" t="s">
        <v>4767</v>
      </c>
      <c r="T398" s="21" t="s">
        <v>4787</v>
      </c>
      <c r="U398" s="30"/>
    </row>
    <row r="399">
      <c r="A399" s="21" t="s">
        <v>868</v>
      </c>
      <c r="B399" s="21">
        <v>24.42</v>
      </c>
      <c r="C399" s="21">
        <v>11.31</v>
      </c>
      <c r="D399" s="21" t="s">
        <v>4753</v>
      </c>
      <c r="E399" s="21" t="s">
        <v>4753</v>
      </c>
      <c r="F399" s="21" t="s">
        <v>4753</v>
      </c>
      <c r="G399" s="21" t="s">
        <v>4754</v>
      </c>
      <c r="H399" s="21" t="s">
        <v>4755</v>
      </c>
      <c r="I399" s="21" t="str">
        <f t="shared" si="1"/>
        <v>Not Missing</v>
      </c>
      <c r="L399" s="21" t="s">
        <v>3956</v>
      </c>
      <c r="M399" s="21">
        <v>1981.0</v>
      </c>
      <c r="N399" s="21" t="s">
        <v>4775</v>
      </c>
      <c r="O399" s="21">
        <v>14.0</v>
      </c>
      <c r="P399" s="21">
        <v>1.0</v>
      </c>
      <c r="Q399" s="21">
        <v>3688.38</v>
      </c>
      <c r="R399" s="21" t="s">
        <v>4767</v>
      </c>
      <c r="S399" s="21" t="s">
        <v>4767</v>
      </c>
      <c r="T399" s="21" t="s">
        <v>4769</v>
      </c>
      <c r="U399" s="30"/>
    </row>
    <row r="400">
      <c r="A400" s="21" t="s">
        <v>870</v>
      </c>
      <c r="B400" s="21">
        <v>26.695</v>
      </c>
      <c r="C400" s="21">
        <v>4.68</v>
      </c>
      <c r="D400" s="21" t="s">
        <v>4755</v>
      </c>
      <c r="E400" s="21" t="s">
        <v>4753</v>
      </c>
      <c r="F400" s="21" t="s">
        <v>4753</v>
      </c>
      <c r="G400" s="21">
        <v>2.0</v>
      </c>
      <c r="H400" s="21" t="s">
        <v>4755</v>
      </c>
      <c r="I400" s="21" t="str">
        <f t="shared" si="1"/>
        <v>Not Missing</v>
      </c>
      <c r="L400" s="21" t="s">
        <v>3954</v>
      </c>
      <c r="M400" s="21">
        <v>1995.0</v>
      </c>
      <c r="N400" s="21" t="s">
        <v>4777</v>
      </c>
      <c r="O400" s="21">
        <v>21.0</v>
      </c>
      <c r="P400" s="21">
        <v>2.0</v>
      </c>
      <c r="Q400" s="21">
        <v>3693.43</v>
      </c>
      <c r="R400" s="21" t="s">
        <v>4767</v>
      </c>
      <c r="S400" s="21" t="s">
        <v>4768</v>
      </c>
      <c r="T400" s="21" t="s">
        <v>4778</v>
      </c>
      <c r="U400" s="30"/>
    </row>
    <row r="401">
      <c r="A401" s="21" t="s">
        <v>872</v>
      </c>
      <c r="B401" s="21">
        <v>27.79</v>
      </c>
      <c r="C401" s="21">
        <v>6.05</v>
      </c>
      <c r="D401" s="21" t="s">
        <v>4755</v>
      </c>
      <c r="E401" s="21" t="s">
        <v>4755</v>
      </c>
      <c r="F401" s="21" t="s">
        <v>4753</v>
      </c>
      <c r="G401" s="21">
        <v>1.0</v>
      </c>
      <c r="H401" s="21" t="s">
        <v>4755</v>
      </c>
      <c r="I401" s="21" t="str">
        <f t="shared" si="1"/>
        <v>Not Missing</v>
      </c>
      <c r="L401" s="21" t="s">
        <v>3952</v>
      </c>
      <c r="M401" s="21">
        <v>1988.0</v>
      </c>
      <c r="N401" s="21" t="s">
        <v>4776</v>
      </c>
      <c r="O401" s="21">
        <v>18.0</v>
      </c>
      <c r="P401" s="21">
        <v>3.0</v>
      </c>
      <c r="Q401" s="21">
        <v>3699.54</v>
      </c>
      <c r="R401" s="21" t="s">
        <v>4767</v>
      </c>
      <c r="S401" s="21" t="s">
        <v>4768</v>
      </c>
      <c r="T401" s="21" t="s">
        <v>4769</v>
      </c>
      <c r="U401" s="30"/>
    </row>
    <row r="402">
      <c r="A402" s="21" t="s">
        <v>874</v>
      </c>
      <c r="B402" s="21">
        <v>32.68</v>
      </c>
      <c r="C402" s="21">
        <v>4.68</v>
      </c>
      <c r="D402" s="21" t="s">
        <v>4755</v>
      </c>
      <c r="E402" s="21" t="s">
        <v>4753</v>
      </c>
      <c r="F402" s="21" t="s">
        <v>4753</v>
      </c>
      <c r="G402" s="21" t="s">
        <v>4754</v>
      </c>
      <c r="H402" s="21" t="s">
        <v>4753</v>
      </c>
      <c r="I402" s="21" t="str">
        <f t="shared" si="1"/>
        <v>Not Missing</v>
      </c>
      <c r="L402" s="21" t="s">
        <v>3950</v>
      </c>
      <c r="M402" s="21">
        <v>1989.0</v>
      </c>
      <c r="N402" s="21" t="s">
        <v>4775</v>
      </c>
      <c r="O402" s="21">
        <v>2.0</v>
      </c>
      <c r="P402" s="21">
        <v>0.0</v>
      </c>
      <c r="Q402" s="21">
        <v>3704.35</v>
      </c>
      <c r="R402" s="21" t="s">
        <v>4767</v>
      </c>
      <c r="S402" s="21" t="s">
        <v>4767</v>
      </c>
      <c r="T402" s="21" t="s">
        <v>4769</v>
      </c>
      <c r="U402" s="30"/>
    </row>
    <row r="403">
      <c r="A403" s="21" t="s">
        <v>876</v>
      </c>
      <c r="B403" s="21">
        <v>26.4</v>
      </c>
      <c r="C403" s="21">
        <v>9.5</v>
      </c>
      <c r="D403" s="21" t="s">
        <v>4755</v>
      </c>
      <c r="E403" s="21" t="s">
        <v>4753</v>
      </c>
      <c r="F403" s="21" t="s">
        <v>4753</v>
      </c>
      <c r="G403" s="21">
        <v>2.0</v>
      </c>
      <c r="H403" s="21" t="s">
        <v>4753</v>
      </c>
      <c r="I403" s="21" t="str">
        <f t="shared" si="1"/>
        <v>Not Missing</v>
      </c>
      <c r="L403" s="21" t="s">
        <v>3948</v>
      </c>
      <c r="M403" s="21">
        <v>2004.0</v>
      </c>
      <c r="N403" s="21" t="s">
        <v>4770</v>
      </c>
      <c r="O403" s="21">
        <v>5.0</v>
      </c>
      <c r="P403" s="21">
        <v>0.0</v>
      </c>
      <c r="Q403" s="21">
        <v>3722.23</v>
      </c>
      <c r="R403" s="21" t="s">
        <v>4767</v>
      </c>
      <c r="S403" s="21" t="s">
        <v>4767</v>
      </c>
      <c r="T403" s="21" t="s">
        <v>4783</v>
      </c>
      <c r="U403" s="30"/>
    </row>
    <row r="404">
      <c r="A404" s="21" t="s">
        <v>878</v>
      </c>
      <c r="B404" s="21">
        <v>23.655</v>
      </c>
      <c r="C404" s="21">
        <v>10.84</v>
      </c>
      <c r="D404" s="21" t="s">
        <v>4755</v>
      </c>
      <c r="E404" s="21" t="s">
        <v>4753</v>
      </c>
      <c r="F404" s="21" t="s">
        <v>4756</v>
      </c>
      <c r="G404" s="21">
        <v>1.0</v>
      </c>
      <c r="H404" s="21" t="s">
        <v>4755</v>
      </c>
      <c r="I404" s="21" t="str">
        <f t="shared" si="1"/>
        <v>Not Missing</v>
      </c>
      <c r="L404" s="21" t="s">
        <v>3946</v>
      </c>
      <c r="M404" s="21">
        <v>1986.0</v>
      </c>
      <c r="N404" s="21" t="s">
        <v>4775</v>
      </c>
      <c r="O404" s="21">
        <v>1.0</v>
      </c>
      <c r="P404" s="21">
        <v>3.0</v>
      </c>
      <c r="Q404" s="21">
        <v>3731.6</v>
      </c>
      <c r="R404" s="21" t="s">
        <v>4767</v>
      </c>
      <c r="S404" s="21" t="s">
        <v>4767</v>
      </c>
      <c r="T404" s="21" t="s">
        <v>4769</v>
      </c>
      <c r="U404" s="30"/>
    </row>
    <row r="405">
      <c r="A405" s="21" t="s">
        <v>880</v>
      </c>
      <c r="B405" s="21">
        <v>27.36</v>
      </c>
      <c r="C405" s="21">
        <v>5.88</v>
      </c>
      <c r="D405" s="21" t="s">
        <v>4753</v>
      </c>
      <c r="E405" s="21" t="s">
        <v>4753</v>
      </c>
      <c r="F405" s="21" t="s">
        <v>4753</v>
      </c>
      <c r="G405" s="21">
        <v>2.0</v>
      </c>
      <c r="H405" s="21" t="s">
        <v>4753</v>
      </c>
      <c r="I405" s="21" t="str">
        <f t="shared" si="1"/>
        <v>Not Missing</v>
      </c>
      <c r="L405" s="21" t="s">
        <v>3944</v>
      </c>
      <c r="M405" s="21">
        <v>1994.0</v>
      </c>
      <c r="N405" s="21" t="s">
        <v>4776</v>
      </c>
      <c r="O405" s="21">
        <v>22.0</v>
      </c>
      <c r="P405" s="21">
        <v>0.0</v>
      </c>
      <c r="Q405" s="21">
        <v>3732.63</v>
      </c>
      <c r="R405" s="21" t="s">
        <v>4767</v>
      </c>
      <c r="S405" s="21" t="s">
        <v>4768</v>
      </c>
      <c r="T405" s="21" t="s">
        <v>4784</v>
      </c>
      <c r="U405" s="30"/>
    </row>
    <row r="406">
      <c r="A406" s="21" t="s">
        <v>882</v>
      </c>
      <c r="B406" s="21">
        <v>27.82</v>
      </c>
      <c r="C406" s="21">
        <v>5.24</v>
      </c>
      <c r="D406" s="21" t="s">
        <v>4755</v>
      </c>
      <c r="E406" s="21" t="s">
        <v>4753</v>
      </c>
      <c r="F406" s="21" t="s">
        <v>4753</v>
      </c>
      <c r="G406" s="21" t="s">
        <v>4754</v>
      </c>
      <c r="H406" s="21" t="s">
        <v>4755</v>
      </c>
      <c r="I406" s="21" t="str">
        <f t="shared" si="1"/>
        <v>Not Missing</v>
      </c>
      <c r="L406" s="21" t="s">
        <v>3942</v>
      </c>
      <c r="M406" s="21">
        <v>1993.0</v>
      </c>
      <c r="N406" s="21" t="s">
        <v>4772</v>
      </c>
      <c r="O406" s="21">
        <v>22.0</v>
      </c>
      <c r="P406" s="21">
        <v>0.0</v>
      </c>
      <c r="Q406" s="21">
        <v>3736.46</v>
      </c>
      <c r="R406" s="21" t="s">
        <v>4767</v>
      </c>
      <c r="S406" s="21" t="s">
        <v>4767</v>
      </c>
      <c r="T406" s="21" t="s">
        <v>4774</v>
      </c>
      <c r="U406" s="30"/>
    </row>
    <row r="407">
      <c r="A407" s="21" t="s">
        <v>884</v>
      </c>
      <c r="B407" s="21">
        <v>25.46</v>
      </c>
      <c r="C407" s="21">
        <v>11.75</v>
      </c>
      <c r="D407" s="21" t="s">
        <v>4753</v>
      </c>
      <c r="E407" s="21" t="s">
        <v>4753</v>
      </c>
      <c r="F407" s="21" t="s">
        <v>4753</v>
      </c>
      <c r="G407" s="21" t="s">
        <v>4754</v>
      </c>
      <c r="H407" s="21" t="s">
        <v>4753</v>
      </c>
      <c r="I407" s="21" t="str">
        <f t="shared" si="1"/>
        <v>Not Missing</v>
      </c>
      <c r="L407" s="21" t="s">
        <v>3940</v>
      </c>
      <c r="M407" s="21">
        <v>1986.0</v>
      </c>
      <c r="N407" s="21" t="s">
        <v>4773</v>
      </c>
      <c r="O407" s="21">
        <v>9.0</v>
      </c>
      <c r="P407" s="21">
        <v>3.0</v>
      </c>
      <c r="Q407" s="21">
        <v>3748.56</v>
      </c>
      <c r="R407" s="21" t="s">
        <v>4767</v>
      </c>
      <c r="S407" s="21" t="s">
        <v>4767</v>
      </c>
      <c r="T407" s="21" t="s">
        <v>4769</v>
      </c>
      <c r="U407" s="30"/>
    </row>
    <row r="408">
      <c r="A408" s="21" t="s">
        <v>886</v>
      </c>
      <c r="B408" s="21">
        <v>25.1</v>
      </c>
      <c r="C408" s="21">
        <v>6.97</v>
      </c>
      <c r="D408" s="21" t="s">
        <v>4753</v>
      </c>
      <c r="E408" s="21" t="s">
        <v>4753</v>
      </c>
      <c r="F408" s="21" t="s">
        <v>4753</v>
      </c>
      <c r="G408" s="21" t="s">
        <v>4754</v>
      </c>
      <c r="H408" s="21" t="s">
        <v>4755</v>
      </c>
      <c r="I408" s="21" t="str">
        <f t="shared" si="1"/>
        <v>Not Missing</v>
      </c>
      <c r="L408" s="21" t="s">
        <v>3938</v>
      </c>
      <c r="M408" s="21">
        <v>1991.0</v>
      </c>
      <c r="N408" s="21" t="s">
        <v>4777</v>
      </c>
      <c r="O408" s="21">
        <v>28.0</v>
      </c>
      <c r="P408" s="21">
        <v>0.0</v>
      </c>
      <c r="Q408" s="21">
        <v>3756.62</v>
      </c>
      <c r="R408" s="21" t="s">
        <v>4767</v>
      </c>
      <c r="S408" s="21" t="s">
        <v>4767</v>
      </c>
      <c r="T408" s="21" t="s">
        <v>4769</v>
      </c>
      <c r="U408" s="30"/>
    </row>
    <row r="409">
      <c r="A409" s="21" t="s">
        <v>888</v>
      </c>
      <c r="B409" s="21">
        <v>32.11</v>
      </c>
      <c r="C409" s="21">
        <v>4.76</v>
      </c>
      <c r="D409" s="21" t="s">
        <v>4753</v>
      </c>
      <c r="E409" s="21" t="s">
        <v>4753</v>
      </c>
      <c r="F409" s="21" t="s">
        <v>4753</v>
      </c>
      <c r="G409" s="21">
        <v>2.0</v>
      </c>
      <c r="H409" s="21" t="s">
        <v>4753</v>
      </c>
      <c r="I409" s="21" t="str">
        <f t="shared" si="1"/>
        <v>Not Missing</v>
      </c>
      <c r="L409" s="21" t="s">
        <v>3936</v>
      </c>
      <c r="M409" s="21">
        <v>1991.0</v>
      </c>
      <c r="N409" s="21" t="s">
        <v>4776</v>
      </c>
      <c r="O409" s="21">
        <v>25.0</v>
      </c>
      <c r="P409" s="21">
        <v>0.0</v>
      </c>
      <c r="Q409" s="21">
        <v>3757.84</v>
      </c>
      <c r="R409" s="21" t="s">
        <v>4767</v>
      </c>
      <c r="S409" s="21" t="s">
        <v>4771</v>
      </c>
      <c r="T409" s="21" t="s">
        <v>4769</v>
      </c>
      <c r="U409" s="30"/>
    </row>
    <row r="410">
      <c r="A410" s="21" t="s">
        <v>890</v>
      </c>
      <c r="B410" s="21">
        <v>29.8</v>
      </c>
      <c r="C410" s="21">
        <v>8.24</v>
      </c>
      <c r="D410" s="21" t="s">
        <v>4755</v>
      </c>
      <c r="E410" s="21" t="s">
        <v>4753</v>
      </c>
      <c r="F410" s="21" t="s">
        <v>4753</v>
      </c>
      <c r="G410" s="21">
        <v>1.0</v>
      </c>
      <c r="H410" s="21" t="s">
        <v>4755</v>
      </c>
      <c r="I410" s="21" t="str">
        <f t="shared" si="1"/>
        <v>Not Missing</v>
      </c>
      <c r="L410" s="21" t="s">
        <v>3934</v>
      </c>
      <c r="M410" s="21">
        <v>1991.0</v>
      </c>
      <c r="N410" s="21" t="s">
        <v>4777</v>
      </c>
      <c r="O410" s="21">
        <v>24.0</v>
      </c>
      <c r="P410" s="21">
        <v>0.0</v>
      </c>
      <c r="Q410" s="21">
        <v>3761.29</v>
      </c>
      <c r="R410" s="21" t="s">
        <v>4767</v>
      </c>
      <c r="S410" s="21" t="s">
        <v>4768</v>
      </c>
      <c r="T410" s="21" t="s">
        <v>4778</v>
      </c>
      <c r="U410" s="30"/>
    </row>
    <row r="411">
      <c r="A411" s="21" t="s">
        <v>892</v>
      </c>
      <c r="B411" s="21">
        <v>24.01</v>
      </c>
      <c r="C411" s="21">
        <v>4.76</v>
      </c>
      <c r="D411" s="21" t="s">
        <v>4753</v>
      </c>
      <c r="E411" s="21" t="s">
        <v>4753</v>
      </c>
      <c r="F411" s="21" t="s">
        <v>4753</v>
      </c>
      <c r="G411" s="21">
        <v>1.0</v>
      </c>
      <c r="H411" s="21" t="s">
        <v>4755</v>
      </c>
      <c r="I411" s="21" t="str">
        <f t="shared" si="1"/>
        <v>Not Missing</v>
      </c>
      <c r="L411" s="21" t="s">
        <v>3932</v>
      </c>
      <c r="M411" s="21">
        <v>1994.0</v>
      </c>
      <c r="N411" s="21" t="s">
        <v>4770</v>
      </c>
      <c r="O411" s="21">
        <v>21.0</v>
      </c>
      <c r="P411" s="21">
        <v>1.0</v>
      </c>
      <c r="Q411" s="21">
        <v>3766.88</v>
      </c>
      <c r="R411" s="21" t="s">
        <v>4767</v>
      </c>
      <c r="S411" s="21" t="s">
        <v>4771</v>
      </c>
      <c r="T411" s="21" t="s">
        <v>4769</v>
      </c>
      <c r="U411" s="30"/>
    </row>
    <row r="412">
      <c r="A412" s="21" t="s">
        <v>894</v>
      </c>
      <c r="B412" s="21">
        <v>23.21</v>
      </c>
      <c r="C412" s="21">
        <v>6.03</v>
      </c>
      <c r="D412" s="21" t="s">
        <v>4753</v>
      </c>
      <c r="E412" s="21" t="s">
        <v>4753</v>
      </c>
      <c r="F412" s="21" t="s">
        <v>4753</v>
      </c>
      <c r="G412" s="21">
        <v>1.0</v>
      </c>
      <c r="H412" s="21" t="s">
        <v>4753</v>
      </c>
      <c r="I412" s="21" t="str">
        <f t="shared" si="1"/>
        <v>Not Missing</v>
      </c>
      <c r="L412" s="21" t="s">
        <v>3930</v>
      </c>
      <c r="M412" s="21">
        <v>1987.0</v>
      </c>
      <c r="N412" s="21" t="s">
        <v>4777</v>
      </c>
      <c r="O412" s="21">
        <v>24.0</v>
      </c>
      <c r="P412" s="21">
        <v>3.0</v>
      </c>
      <c r="Q412" s="21">
        <v>3773.23</v>
      </c>
      <c r="R412" s="21" t="s">
        <v>4767</v>
      </c>
      <c r="S412" s="21" t="s">
        <v>4768</v>
      </c>
      <c r="T412" s="21" t="s">
        <v>4769</v>
      </c>
      <c r="U412" s="30"/>
    </row>
    <row r="413">
      <c r="A413" s="21" t="s">
        <v>896</v>
      </c>
      <c r="B413" s="21">
        <v>21.2</v>
      </c>
      <c r="C413" s="21">
        <v>4.07</v>
      </c>
      <c r="D413" s="21" t="s">
        <v>4755</v>
      </c>
      <c r="E413" s="21" t="s">
        <v>4753</v>
      </c>
      <c r="F413" s="21" t="s">
        <v>4753</v>
      </c>
      <c r="G413" s="21">
        <v>1.0</v>
      </c>
      <c r="H413" s="21" t="s">
        <v>4755</v>
      </c>
      <c r="I413" s="21" t="str">
        <f t="shared" si="1"/>
        <v>Not Missing</v>
      </c>
      <c r="L413" s="21" t="s">
        <v>3928</v>
      </c>
      <c r="M413" s="21">
        <v>1981.0</v>
      </c>
      <c r="N413" s="21" t="s">
        <v>4775</v>
      </c>
      <c r="O413" s="21">
        <v>13.0</v>
      </c>
      <c r="P413" s="21">
        <v>1.0</v>
      </c>
      <c r="Q413" s="21">
        <v>3785.77</v>
      </c>
      <c r="R413" s="21" t="s">
        <v>4767</v>
      </c>
      <c r="S413" s="21" t="s">
        <v>4771</v>
      </c>
      <c r="T413" s="21" t="s">
        <v>4769</v>
      </c>
      <c r="U413" s="30"/>
    </row>
    <row r="414">
      <c r="A414" s="21" t="s">
        <v>898</v>
      </c>
      <c r="B414" s="21">
        <v>28.215</v>
      </c>
      <c r="C414" s="21">
        <v>8.26</v>
      </c>
      <c r="D414" s="21" t="s">
        <v>4755</v>
      </c>
      <c r="E414" s="21" t="s">
        <v>4753</v>
      </c>
      <c r="F414" s="21" t="s">
        <v>4753</v>
      </c>
      <c r="G414" s="21">
        <v>1.0</v>
      </c>
      <c r="H414" s="21" t="s">
        <v>4755</v>
      </c>
      <c r="I414" s="21" t="str">
        <f t="shared" si="1"/>
        <v>Not Missing</v>
      </c>
      <c r="L414" s="21" t="s">
        <v>3926</v>
      </c>
      <c r="M414" s="21">
        <v>1988.0</v>
      </c>
      <c r="N414" s="21" t="s">
        <v>4776</v>
      </c>
      <c r="O414" s="21">
        <v>28.0</v>
      </c>
      <c r="P414" s="21">
        <v>3.0</v>
      </c>
      <c r="Q414" s="21">
        <v>3793.55</v>
      </c>
      <c r="R414" s="21" t="s">
        <v>4767</v>
      </c>
      <c r="S414" s="21" t="s">
        <v>4768</v>
      </c>
      <c r="T414" s="21" t="s">
        <v>4769</v>
      </c>
      <c r="U414" s="30"/>
    </row>
    <row r="415">
      <c r="A415" s="21" t="s">
        <v>900</v>
      </c>
      <c r="B415" s="21">
        <v>38.095</v>
      </c>
      <c r="C415" s="21">
        <v>4.76</v>
      </c>
      <c r="D415" s="21" t="s">
        <v>4753</v>
      </c>
      <c r="E415" s="21" t="s">
        <v>4753</v>
      </c>
      <c r="F415" s="21" t="s">
        <v>4753</v>
      </c>
      <c r="G415" s="21">
        <v>1.0</v>
      </c>
      <c r="H415" s="21" t="s">
        <v>4753</v>
      </c>
      <c r="I415" s="21" t="str">
        <f t="shared" si="1"/>
        <v>Not Missing</v>
      </c>
      <c r="L415" s="21" t="s">
        <v>3924</v>
      </c>
      <c r="M415" s="21">
        <v>1999.0</v>
      </c>
      <c r="N415" s="21" t="s">
        <v>4772</v>
      </c>
      <c r="O415" s="21">
        <v>24.0</v>
      </c>
      <c r="P415" s="21">
        <v>0.0</v>
      </c>
      <c r="Q415" s="21">
        <v>3796.36</v>
      </c>
      <c r="R415" s="21" t="s">
        <v>4767</v>
      </c>
      <c r="S415" s="21" t="s">
        <v>4768</v>
      </c>
      <c r="T415" s="21" t="s">
        <v>4774</v>
      </c>
      <c r="U415" s="30"/>
    </row>
    <row r="416">
      <c r="A416" s="21" t="s">
        <v>902</v>
      </c>
      <c r="B416" s="21">
        <v>22.61</v>
      </c>
      <c r="C416" s="21">
        <v>6.13</v>
      </c>
      <c r="D416" s="21" t="s">
        <v>4755</v>
      </c>
      <c r="E416" s="21" t="s">
        <v>4753</v>
      </c>
      <c r="F416" s="21" t="s">
        <v>4756</v>
      </c>
      <c r="G416" s="21">
        <v>1.0</v>
      </c>
      <c r="H416" s="21" t="s">
        <v>4755</v>
      </c>
      <c r="I416" s="21" t="str">
        <f t="shared" si="1"/>
        <v>Not Missing</v>
      </c>
      <c r="L416" s="21" t="s">
        <v>3922</v>
      </c>
      <c r="M416" s="21">
        <v>1981.0</v>
      </c>
      <c r="N416" s="21" t="s">
        <v>4773</v>
      </c>
      <c r="O416" s="21">
        <v>29.0</v>
      </c>
      <c r="P416" s="21">
        <v>1.0</v>
      </c>
      <c r="Q416" s="21">
        <v>3797.2</v>
      </c>
      <c r="R416" s="21" t="s">
        <v>4767</v>
      </c>
      <c r="S416" s="21" t="s">
        <v>4768</v>
      </c>
      <c r="T416" s="21" t="s">
        <v>4774</v>
      </c>
      <c r="U416" s="30"/>
    </row>
    <row r="417">
      <c r="A417" s="21" t="s">
        <v>904</v>
      </c>
      <c r="B417" s="21">
        <v>24.32</v>
      </c>
      <c r="C417" s="21">
        <v>10.47</v>
      </c>
      <c r="D417" s="21" t="s">
        <v>4755</v>
      </c>
      <c r="E417" s="21" t="s">
        <v>4753</v>
      </c>
      <c r="F417" s="21" t="s">
        <v>4753</v>
      </c>
      <c r="G417" s="21">
        <v>2.0</v>
      </c>
      <c r="H417" s="21" t="s">
        <v>4755</v>
      </c>
      <c r="I417" s="21" t="str">
        <f t="shared" si="1"/>
        <v>Not Missing</v>
      </c>
      <c r="L417" s="21" t="s">
        <v>3920</v>
      </c>
      <c r="M417" s="21">
        <v>1994.0</v>
      </c>
      <c r="N417" s="21" t="s">
        <v>4776</v>
      </c>
      <c r="O417" s="21">
        <v>12.0</v>
      </c>
      <c r="P417" s="21">
        <v>2.0</v>
      </c>
      <c r="Q417" s="21">
        <v>3847.67</v>
      </c>
      <c r="R417" s="21" t="s">
        <v>4768</v>
      </c>
      <c r="S417" s="21" t="s">
        <v>4767</v>
      </c>
      <c r="T417" s="21" t="s">
        <v>4778</v>
      </c>
      <c r="U417" s="30"/>
    </row>
    <row r="418">
      <c r="A418" s="21" t="s">
        <v>906</v>
      </c>
      <c r="B418" s="21">
        <v>20.96</v>
      </c>
      <c r="C418" s="21">
        <v>4.04</v>
      </c>
      <c r="D418" s="21" t="s">
        <v>4755</v>
      </c>
      <c r="E418" s="21" t="s">
        <v>4753</v>
      </c>
      <c r="F418" s="21" t="s">
        <v>4753</v>
      </c>
      <c r="G418" s="21">
        <v>1.0</v>
      </c>
      <c r="H418" s="21" t="s">
        <v>4755</v>
      </c>
      <c r="I418" s="21" t="str">
        <f t="shared" si="1"/>
        <v>Not Missing</v>
      </c>
      <c r="L418" s="21" t="s">
        <v>3918</v>
      </c>
      <c r="M418" s="21">
        <v>1991.0</v>
      </c>
      <c r="N418" s="21" t="s">
        <v>4776</v>
      </c>
      <c r="O418" s="21">
        <v>19.0</v>
      </c>
      <c r="P418" s="21">
        <v>0.0</v>
      </c>
      <c r="Q418" s="21">
        <v>3857.76</v>
      </c>
      <c r="R418" s="21" t="s">
        <v>4768</v>
      </c>
      <c r="S418" s="21" t="s">
        <v>4771</v>
      </c>
      <c r="T418" s="21" t="s">
        <v>4781</v>
      </c>
      <c r="U418" s="30"/>
    </row>
    <row r="419">
      <c r="A419" s="21" t="s">
        <v>908</v>
      </c>
      <c r="B419" s="21">
        <v>19.68</v>
      </c>
      <c r="C419" s="21">
        <v>5.74</v>
      </c>
      <c r="D419" s="21" t="s">
        <v>4753</v>
      </c>
      <c r="E419" s="21" t="s">
        <v>4753</v>
      </c>
      <c r="F419" s="21" t="s">
        <v>4753</v>
      </c>
      <c r="G419" s="21" t="s">
        <v>4754</v>
      </c>
      <c r="H419" s="21" t="s">
        <v>4755</v>
      </c>
      <c r="I419" s="21" t="str">
        <f t="shared" si="1"/>
        <v>Not Missing</v>
      </c>
      <c r="L419" s="21" t="s">
        <v>3916</v>
      </c>
      <c r="M419" s="21">
        <v>2001.0</v>
      </c>
      <c r="N419" s="21" t="s">
        <v>4772</v>
      </c>
      <c r="O419" s="21">
        <v>6.0</v>
      </c>
      <c r="P419" s="21">
        <v>0.0</v>
      </c>
      <c r="Q419" s="21">
        <v>3858.51</v>
      </c>
      <c r="R419" s="21" t="s">
        <v>4767</v>
      </c>
      <c r="S419" s="21" t="s">
        <v>4768</v>
      </c>
      <c r="T419" s="21" t="s">
        <v>4783</v>
      </c>
      <c r="U419" s="30"/>
    </row>
    <row r="420">
      <c r="A420" s="21" t="s">
        <v>910</v>
      </c>
      <c r="B420" s="21">
        <v>18.1</v>
      </c>
      <c r="C420" s="21">
        <v>6.33</v>
      </c>
      <c r="D420" s="21" t="s">
        <v>4753</v>
      </c>
      <c r="E420" s="21" t="s">
        <v>4753</v>
      </c>
      <c r="F420" s="21" t="s">
        <v>4753</v>
      </c>
      <c r="G420" s="21">
        <v>1.0</v>
      </c>
      <c r="H420" s="21" t="s">
        <v>4755</v>
      </c>
      <c r="I420" s="21" t="str">
        <f t="shared" si="1"/>
        <v>Not Missing</v>
      </c>
      <c r="L420" s="21" t="s">
        <v>3914</v>
      </c>
      <c r="M420" s="21">
        <v>2001.0</v>
      </c>
      <c r="N420" s="21" t="s">
        <v>4777</v>
      </c>
      <c r="O420" s="21">
        <v>18.0</v>
      </c>
      <c r="P420" s="21">
        <v>3.0</v>
      </c>
      <c r="Q420" s="21">
        <v>3861.21</v>
      </c>
      <c r="R420" s="21" t="s">
        <v>4767</v>
      </c>
      <c r="S420" s="21" t="s">
        <v>4767</v>
      </c>
      <c r="T420" s="21" t="s">
        <v>4781</v>
      </c>
      <c r="U420" s="30"/>
    </row>
    <row r="421">
      <c r="A421" s="21" t="s">
        <v>912</v>
      </c>
      <c r="B421" s="21">
        <v>29.64</v>
      </c>
      <c r="C421" s="21">
        <v>4.28</v>
      </c>
      <c r="D421" s="21" t="s">
        <v>4755</v>
      </c>
      <c r="E421" s="21" t="s">
        <v>4753</v>
      </c>
      <c r="F421" s="21" t="s">
        <v>4753</v>
      </c>
      <c r="G421" s="21" t="s">
        <v>4754</v>
      </c>
      <c r="H421" s="21" t="s">
        <v>4753</v>
      </c>
      <c r="I421" s="21" t="str">
        <f t="shared" si="1"/>
        <v>Not Missing</v>
      </c>
      <c r="L421" s="21" t="s">
        <v>3912</v>
      </c>
      <c r="M421" s="21">
        <v>1990.0</v>
      </c>
      <c r="N421" s="21" t="s">
        <v>4772</v>
      </c>
      <c r="O421" s="21">
        <v>24.0</v>
      </c>
      <c r="P421" s="21">
        <v>0.0</v>
      </c>
      <c r="Q421" s="21">
        <v>3866.86</v>
      </c>
      <c r="R421" s="21" t="s">
        <v>4771</v>
      </c>
      <c r="S421" s="21" t="s">
        <v>4771</v>
      </c>
      <c r="T421" s="21" t="s">
        <v>4774</v>
      </c>
      <c r="U421" s="30"/>
    </row>
    <row r="422">
      <c r="A422" s="21" t="s">
        <v>914</v>
      </c>
      <c r="B422" s="21">
        <v>25.3</v>
      </c>
      <c r="C422" s="21">
        <v>9.47</v>
      </c>
      <c r="D422" s="21" t="s">
        <v>4755</v>
      </c>
      <c r="E422" s="21" t="s">
        <v>4753</v>
      </c>
      <c r="F422" s="21" t="s">
        <v>4753</v>
      </c>
      <c r="G422" s="21">
        <v>2.0</v>
      </c>
      <c r="H422" s="21" t="s">
        <v>4755</v>
      </c>
      <c r="I422" s="21" t="str">
        <f t="shared" si="1"/>
        <v>Not Missing</v>
      </c>
      <c r="L422" s="21" t="s">
        <v>3910</v>
      </c>
      <c r="M422" s="21">
        <v>1991.0</v>
      </c>
      <c r="N422" s="21" t="s">
        <v>4766</v>
      </c>
      <c r="O422" s="21">
        <v>25.0</v>
      </c>
      <c r="P422" s="21">
        <v>1.0</v>
      </c>
      <c r="Q422" s="21">
        <v>3875.73</v>
      </c>
      <c r="R422" s="21" t="s">
        <v>4767</v>
      </c>
      <c r="S422" s="21" t="s">
        <v>4768</v>
      </c>
      <c r="T422" s="21" t="s">
        <v>4769</v>
      </c>
      <c r="U422" s="30"/>
    </row>
    <row r="423">
      <c r="A423" s="21" t="s">
        <v>916</v>
      </c>
      <c r="B423" s="21">
        <v>27.6</v>
      </c>
      <c r="C423" s="21">
        <v>4.85</v>
      </c>
      <c r="D423" s="21" t="s">
        <v>4755</v>
      </c>
      <c r="E423" s="21" t="s">
        <v>4753</v>
      </c>
      <c r="F423" s="21" t="s">
        <v>4753</v>
      </c>
      <c r="G423" s="21" t="s">
        <v>4754</v>
      </c>
      <c r="H423" s="21" t="s">
        <v>4753</v>
      </c>
      <c r="I423" s="21" t="str">
        <f t="shared" si="1"/>
        <v>Not Missing</v>
      </c>
      <c r="L423" s="21" t="s">
        <v>3908</v>
      </c>
      <c r="M423" s="21">
        <v>1996.0</v>
      </c>
      <c r="N423" s="21" t="s">
        <v>4777</v>
      </c>
      <c r="O423" s="21">
        <v>23.0</v>
      </c>
      <c r="P423" s="21">
        <v>2.0</v>
      </c>
      <c r="Q423" s="21">
        <v>3877.3</v>
      </c>
      <c r="R423" s="21" t="s">
        <v>4771</v>
      </c>
      <c r="S423" s="21" t="s">
        <v>4768</v>
      </c>
      <c r="T423" s="21" t="s">
        <v>4774</v>
      </c>
      <c r="U423" s="30"/>
    </row>
    <row r="424">
      <c r="A424" s="21" t="s">
        <v>918</v>
      </c>
      <c r="B424" s="21">
        <v>27.645</v>
      </c>
      <c r="C424" s="21">
        <v>11.03</v>
      </c>
      <c r="D424" s="21" t="s">
        <v>4755</v>
      </c>
      <c r="E424" s="21" t="s">
        <v>4753</v>
      </c>
      <c r="F424" s="21" t="s">
        <v>4753</v>
      </c>
      <c r="G424" s="21">
        <v>1.0</v>
      </c>
      <c r="H424" s="21" t="s">
        <v>4755</v>
      </c>
      <c r="I424" s="21" t="str">
        <f t="shared" si="1"/>
        <v>Not Missing</v>
      </c>
      <c r="L424" s="21" t="s">
        <v>3906</v>
      </c>
      <c r="M424" s="21">
        <v>2004.0</v>
      </c>
      <c r="N424" s="21" t="s">
        <v>4766</v>
      </c>
      <c r="O424" s="21">
        <v>13.0</v>
      </c>
      <c r="P424" s="21">
        <v>0.0</v>
      </c>
      <c r="Q424" s="21">
        <v>3889.2</v>
      </c>
      <c r="R424" s="21" t="s">
        <v>4767</v>
      </c>
      <c r="S424" s="21" t="s">
        <v>4767</v>
      </c>
      <c r="T424" s="21" t="s">
        <v>4774</v>
      </c>
      <c r="U424" s="30"/>
    </row>
    <row r="425">
      <c r="A425" s="21" t="s">
        <v>920</v>
      </c>
      <c r="B425" s="21">
        <v>27.6</v>
      </c>
      <c r="C425" s="21">
        <v>5.22</v>
      </c>
      <c r="D425" s="21" t="s">
        <v>4753</v>
      </c>
      <c r="E425" s="21" t="s">
        <v>4753</v>
      </c>
      <c r="F425" s="21" t="s">
        <v>4753</v>
      </c>
      <c r="G425" s="21">
        <v>2.0</v>
      </c>
      <c r="H425" s="21" t="s">
        <v>4755</v>
      </c>
      <c r="I425" s="21" t="str">
        <f t="shared" si="1"/>
        <v>Not Missing</v>
      </c>
      <c r="L425" s="21" t="s">
        <v>3904</v>
      </c>
      <c r="M425" s="21">
        <v>1993.0</v>
      </c>
      <c r="N425" s="21" t="s">
        <v>4773</v>
      </c>
      <c r="O425" s="21">
        <v>14.0</v>
      </c>
      <c r="P425" s="21">
        <v>0.0</v>
      </c>
      <c r="Q425" s="21">
        <v>3898.35</v>
      </c>
      <c r="R425" s="21" t="s">
        <v>4767</v>
      </c>
      <c r="S425" s="21" t="s">
        <v>4767</v>
      </c>
      <c r="T425" s="21" t="s">
        <v>4774</v>
      </c>
      <c r="U425" s="30"/>
    </row>
    <row r="426">
      <c r="A426" s="21" t="s">
        <v>922</v>
      </c>
      <c r="B426" s="21">
        <v>25.08</v>
      </c>
      <c r="C426" s="21">
        <v>9.52</v>
      </c>
      <c r="D426" s="21" t="s">
        <v>4755</v>
      </c>
      <c r="E426" s="21" t="s">
        <v>4753</v>
      </c>
      <c r="F426" s="21" t="s">
        <v>4753</v>
      </c>
      <c r="G426" s="21">
        <v>2.0</v>
      </c>
      <c r="H426" s="21" t="s">
        <v>4753</v>
      </c>
      <c r="I426" s="21" t="str">
        <f t="shared" si="1"/>
        <v>Not Missing</v>
      </c>
      <c r="L426" s="21" t="s">
        <v>3902</v>
      </c>
      <c r="M426" s="21">
        <v>1981.0</v>
      </c>
      <c r="N426" s="21" t="s">
        <v>4776</v>
      </c>
      <c r="O426" s="21">
        <v>27.0</v>
      </c>
      <c r="P426" s="21">
        <v>1.0</v>
      </c>
      <c r="Q426" s="21">
        <v>3902.07</v>
      </c>
      <c r="R426" s="21" t="s">
        <v>4767</v>
      </c>
      <c r="S426" s="21" t="s">
        <v>4767</v>
      </c>
      <c r="T426" s="21" t="s">
        <v>4769</v>
      </c>
      <c r="U426" s="30"/>
    </row>
    <row r="427">
      <c r="A427" s="21" t="s">
        <v>924</v>
      </c>
      <c r="B427" s="21">
        <v>30.02</v>
      </c>
      <c r="C427" s="21">
        <v>11.09</v>
      </c>
      <c r="D427" s="21" t="s">
        <v>4753</v>
      </c>
      <c r="E427" s="21" t="s">
        <v>4753</v>
      </c>
      <c r="F427" s="21" t="s">
        <v>4753</v>
      </c>
      <c r="G427" s="21" t="s">
        <v>4754</v>
      </c>
      <c r="H427" s="21" t="s">
        <v>4753</v>
      </c>
      <c r="I427" s="21" t="str">
        <f t="shared" si="1"/>
        <v>Not Missing</v>
      </c>
      <c r="L427" s="21" t="s">
        <v>3900</v>
      </c>
      <c r="M427" s="21">
        <v>1997.0</v>
      </c>
      <c r="N427" s="21" t="s">
        <v>4770</v>
      </c>
      <c r="O427" s="21">
        <v>24.0</v>
      </c>
      <c r="P427" s="21">
        <v>3.0</v>
      </c>
      <c r="Q427" s="21">
        <v>3906.13</v>
      </c>
      <c r="R427" s="21" t="s">
        <v>4768</v>
      </c>
      <c r="S427" s="21" t="s">
        <v>4768</v>
      </c>
      <c r="T427" s="21" t="s">
        <v>4778</v>
      </c>
      <c r="U427" s="30"/>
    </row>
    <row r="428">
      <c r="A428" s="21" t="s">
        <v>926</v>
      </c>
      <c r="B428" s="21">
        <v>27.36</v>
      </c>
      <c r="C428" s="21">
        <v>9.45</v>
      </c>
      <c r="D428" s="21" t="s">
        <v>4755</v>
      </c>
      <c r="E428" s="21" t="s">
        <v>4753</v>
      </c>
      <c r="F428" s="21" t="s">
        <v>4753</v>
      </c>
      <c r="G428" s="21">
        <v>2.0</v>
      </c>
      <c r="H428" s="21" t="s">
        <v>4755</v>
      </c>
      <c r="I428" s="21" t="str">
        <f t="shared" si="1"/>
        <v>Not Missing</v>
      </c>
      <c r="L428" s="21" t="s">
        <v>3898</v>
      </c>
      <c r="M428" s="21">
        <v>1985.0</v>
      </c>
      <c r="N428" s="21" t="s">
        <v>4766</v>
      </c>
      <c r="O428" s="21">
        <v>5.0</v>
      </c>
      <c r="P428" s="21">
        <v>3.0</v>
      </c>
      <c r="Q428" s="21">
        <v>3910.44</v>
      </c>
      <c r="R428" s="21" t="s">
        <v>4767</v>
      </c>
      <c r="S428" s="21" t="s">
        <v>4767</v>
      </c>
      <c r="T428" s="21" t="s">
        <v>4769</v>
      </c>
      <c r="U428" s="30"/>
    </row>
    <row r="429">
      <c r="A429" s="21" t="s">
        <v>928</v>
      </c>
      <c r="B429" s="21">
        <v>22.2</v>
      </c>
      <c r="C429" s="21">
        <v>5.51</v>
      </c>
      <c r="D429" s="21" t="s">
        <v>4753</v>
      </c>
      <c r="E429" s="21" t="s">
        <v>4753</v>
      </c>
      <c r="F429" s="21" t="s">
        <v>4753</v>
      </c>
      <c r="G429" s="21" t="s">
        <v>4754</v>
      </c>
      <c r="H429" s="21" t="s">
        <v>4755</v>
      </c>
      <c r="I429" s="21" t="str">
        <f t="shared" si="1"/>
        <v>Not Missing</v>
      </c>
      <c r="L429" s="21" t="s">
        <v>3896</v>
      </c>
      <c r="M429" s="21">
        <v>2000.0</v>
      </c>
      <c r="N429" s="21" t="s">
        <v>4766</v>
      </c>
      <c r="O429" s="21">
        <v>10.0</v>
      </c>
      <c r="P429" s="21">
        <v>2.0</v>
      </c>
      <c r="Q429" s="21">
        <v>3925.76</v>
      </c>
      <c r="R429" s="21" t="s">
        <v>4767</v>
      </c>
      <c r="S429" s="21" t="s">
        <v>4767</v>
      </c>
      <c r="T429" s="21" t="s">
        <v>4784</v>
      </c>
      <c r="U429" s="30"/>
    </row>
    <row r="430">
      <c r="A430" s="21" t="s">
        <v>930</v>
      </c>
      <c r="B430" s="21">
        <v>25.71</v>
      </c>
      <c r="C430" s="21">
        <v>4.18</v>
      </c>
      <c r="D430" s="21" t="s">
        <v>4753</v>
      </c>
      <c r="E430" s="21" t="s">
        <v>4755</v>
      </c>
      <c r="F430" s="21" t="s">
        <v>4753</v>
      </c>
      <c r="G430" s="21">
        <v>1.0</v>
      </c>
      <c r="H430" s="21" t="s">
        <v>4755</v>
      </c>
      <c r="I430" s="21" t="str">
        <f t="shared" si="1"/>
        <v>Not Missing</v>
      </c>
      <c r="L430" s="21" t="s">
        <v>3894</v>
      </c>
      <c r="M430" s="21">
        <v>2002.0</v>
      </c>
      <c r="N430" s="21" t="s">
        <v>4772</v>
      </c>
      <c r="O430" s="21">
        <v>15.0</v>
      </c>
      <c r="P430" s="21">
        <v>0.0</v>
      </c>
      <c r="Q430" s="21">
        <v>3931.51</v>
      </c>
      <c r="R430" s="21" t="s">
        <v>4767</v>
      </c>
      <c r="S430" s="21" t="s">
        <v>4768</v>
      </c>
      <c r="T430" s="21" t="s">
        <v>4778</v>
      </c>
      <c r="U430" s="30"/>
    </row>
    <row r="431">
      <c r="A431" s="21" t="s">
        <v>932</v>
      </c>
      <c r="B431" s="21">
        <v>41.91</v>
      </c>
      <c r="C431" s="21">
        <v>5.98</v>
      </c>
      <c r="D431" s="21" t="s">
        <v>4755</v>
      </c>
      <c r="E431" s="21" t="s">
        <v>4753</v>
      </c>
      <c r="F431" s="21" t="s">
        <v>4753</v>
      </c>
      <c r="G431" s="21">
        <v>1.0</v>
      </c>
      <c r="H431" s="21" t="s">
        <v>4753</v>
      </c>
      <c r="I431" s="21" t="str">
        <f t="shared" si="1"/>
        <v>Not Missing</v>
      </c>
      <c r="L431" s="21" t="s">
        <v>3892</v>
      </c>
      <c r="M431" s="21">
        <v>1988.0</v>
      </c>
      <c r="N431" s="21" t="s">
        <v>4777</v>
      </c>
      <c r="O431" s="21">
        <v>24.0</v>
      </c>
      <c r="P431" s="21">
        <v>0.0</v>
      </c>
      <c r="Q431" s="21">
        <v>3935.18</v>
      </c>
      <c r="R431" s="21" t="s">
        <v>4768</v>
      </c>
      <c r="S431" s="21" t="s">
        <v>4771</v>
      </c>
      <c r="T431" s="21" t="s">
        <v>4769</v>
      </c>
      <c r="U431" s="30"/>
    </row>
    <row r="432">
      <c r="A432" s="21" t="s">
        <v>934</v>
      </c>
      <c r="B432" s="21">
        <v>25.85</v>
      </c>
      <c r="C432" s="21">
        <v>10.16</v>
      </c>
      <c r="D432" s="21" t="s">
        <v>4753</v>
      </c>
      <c r="E432" s="21" t="s">
        <v>4753</v>
      </c>
      <c r="F432" s="21" t="s">
        <v>4753</v>
      </c>
      <c r="G432" s="21" t="s">
        <v>4754</v>
      </c>
      <c r="H432" s="21" t="s">
        <v>4755</v>
      </c>
      <c r="I432" s="21" t="str">
        <f t="shared" si="1"/>
        <v>Not Missing</v>
      </c>
      <c r="L432" s="21" t="s">
        <v>3890</v>
      </c>
      <c r="M432" s="21">
        <v>1993.0</v>
      </c>
      <c r="N432" s="21" t="s">
        <v>4773</v>
      </c>
      <c r="O432" s="21">
        <v>29.0</v>
      </c>
      <c r="P432" s="21">
        <v>0.0</v>
      </c>
      <c r="Q432" s="21">
        <v>3943.6</v>
      </c>
      <c r="R432" s="21" t="s">
        <v>4767</v>
      </c>
      <c r="S432" s="21" t="s">
        <v>4768</v>
      </c>
      <c r="T432" s="21" t="s">
        <v>4784</v>
      </c>
      <c r="U432" s="30"/>
    </row>
    <row r="433">
      <c r="A433" s="21" t="s">
        <v>936</v>
      </c>
      <c r="B433" s="21">
        <v>23.845</v>
      </c>
      <c r="C433" s="21">
        <v>11.71</v>
      </c>
      <c r="D433" s="21" t="s">
        <v>4753</v>
      </c>
      <c r="E433" s="21" t="s">
        <v>4753</v>
      </c>
      <c r="F433" s="21" t="s">
        <v>4753</v>
      </c>
      <c r="G433" s="21">
        <v>2.0</v>
      </c>
      <c r="H433" s="21" t="s">
        <v>4755</v>
      </c>
      <c r="I433" s="21" t="str">
        <f t="shared" si="1"/>
        <v>Not Missing</v>
      </c>
      <c r="L433" s="21" t="s">
        <v>3888</v>
      </c>
      <c r="M433" s="21">
        <v>1993.0</v>
      </c>
      <c r="N433" s="21" t="s">
        <v>4770</v>
      </c>
      <c r="O433" s="21">
        <v>11.0</v>
      </c>
      <c r="P433" s="21">
        <v>1.0</v>
      </c>
      <c r="Q433" s="21">
        <v>3947.41</v>
      </c>
      <c r="R433" s="21" t="s">
        <v>4767</v>
      </c>
      <c r="S433" s="21" t="s">
        <v>4767</v>
      </c>
      <c r="T433" s="21" t="s">
        <v>4769</v>
      </c>
      <c r="U433" s="30"/>
    </row>
    <row r="434">
      <c r="A434" s="21" t="s">
        <v>938</v>
      </c>
      <c r="B434" s="21">
        <v>30.59</v>
      </c>
      <c r="C434" s="21">
        <v>5.23</v>
      </c>
      <c r="D434" s="21" t="s">
        <v>4753</v>
      </c>
      <c r="E434" s="21" t="s">
        <v>4753</v>
      </c>
      <c r="F434" s="21" t="s">
        <v>4756</v>
      </c>
      <c r="G434" s="21">
        <v>1.0</v>
      </c>
      <c r="H434" s="21" t="s">
        <v>4753</v>
      </c>
      <c r="I434" s="21" t="str">
        <f t="shared" si="1"/>
        <v>Not Missing</v>
      </c>
      <c r="L434" s="21" t="s">
        <v>3886</v>
      </c>
      <c r="M434" s="21">
        <v>1999.0</v>
      </c>
      <c r="N434" s="21" t="s">
        <v>4766</v>
      </c>
      <c r="O434" s="21">
        <v>10.0</v>
      </c>
      <c r="P434" s="21">
        <v>0.0</v>
      </c>
      <c r="Q434" s="21">
        <v>3955.98</v>
      </c>
      <c r="R434" s="21" t="s">
        <v>4767</v>
      </c>
      <c r="S434" s="21" t="s">
        <v>4768</v>
      </c>
      <c r="T434" s="21" t="s">
        <v>4787</v>
      </c>
      <c r="U434" s="30"/>
    </row>
    <row r="435">
      <c r="A435" s="21" t="s">
        <v>940</v>
      </c>
      <c r="B435" s="21">
        <v>24.795</v>
      </c>
      <c r="C435" s="21">
        <v>6.85</v>
      </c>
      <c r="D435" s="21" t="s">
        <v>4753</v>
      </c>
      <c r="E435" s="21" t="s">
        <v>4753</v>
      </c>
      <c r="F435" s="21" t="s">
        <v>4753</v>
      </c>
      <c r="G435" s="21" t="s">
        <v>4754</v>
      </c>
      <c r="H435" s="21" t="s">
        <v>4755</v>
      </c>
      <c r="I435" s="21" t="str">
        <f t="shared" si="1"/>
        <v>Not Missing</v>
      </c>
      <c r="L435" s="21" t="s">
        <v>3884</v>
      </c>
      <c r="M435" s="21">
        <v>1995.0</v>
      </c>
      <c r="N435" s="21" t="s">
        <v>4766</v>
      </c>
      <c r="O435" s="21">
        <v>11.0</v>
      </c>
      <c r="P435" s="21">
        <v>1.0</v>
      </c>
      <c r="Q435" s="21">
        <v>3956.07</v>
      </c>
      <c r="R435" s="21" t="s">
        <v>4767</v>
      </c>
      <c r="S435" s="21" t="s">
        <v>4767</v>
      </c>
      <c r="T435" s="21" t="s">
        <v>4774</v>
      </c>
      <c r="U435" s="30"/>
    </row>
    <row r="436">
      <c r="A436" s="21" t="s">
        <v>942</v>
      </c>
      <c r="B436" s="21">
        <v>24.13</v>
      </c>
      <c r="C436" s="21">
        <v>7.05</v>
      </c>
      <c r="D436" s="21" t="s">
        <v>4755</v>
      </c>
      <c r="E436" s="21" t="s">
        <v>4753</v>
      </c>
      <c r="F436" s="21" t="s">
        <v>4753</v>
      </c>
      <c r="G436" s="21">
        <v>2.0</v>
      </c>
      <c r="H436" s="21" t="s">
        <v>4755</v>
      </c>
      <c r="I436" s="21" t="str">
        <f t="shared" si="1"/>
        <v>Not Missing</v>
      </c>
      <c r="L436" s="21" t="s">
        <v>3882</v>
      </c>
      <c r="M436" s="21">
        <v>1990.0</v>
      </c>
      <c r="N436" s="21" t="s">
        <v>4766</v>
      </c>
      <c r="O436" s="21">
        <v>29.0</v>
      </c>
      <c r="P436" s="21">
        <v>0.0</v>
      </c>
      <c r="Q436" s="21">
        <v>3972.92</v>
      </c>
      <c r="R436" s="21" t="s">
        <v>4767</v>
      </c>
      <c r="S436" s="21" t="s">
        <v>4768</v>
      </c>
      <c r="T436" s="21" t="s">
        <v>4769</v>
      </c>
      <c r="U436" s="30"/>
    </row>
    <row r="437">
      <c r="A437" s="21" t="s">
        <v>944</v>
      </c>
      <c r="B437" s="21">
        <v>25.84</v>
      </c>
      <c r="C437" s="21">
        <v>11.64</v>
      </c>
      <c r="D437" s="21" t="s">
        <v>4753</v>
      </c>
      <c r="E437" s="21" t="s">
        <v>4753</v>
      </c>
      <c r="F437" s="21" t="s">
        <v>4753</v>
      </c>
      <c r="G437" s="21">
        <v>2.0</v>
      </c>
      <c r="H437" s="21" t="s">
        <v>4755</v>
      </c>
      <c r="I437" s="21" t="str">
        <f t="shared" si="1"/>
        <v>Not Missing</v>
      </c>
      <c r="L437" s="21" t="s">
        <v>3880</v>
      </c>
      <c r="M437" s="21">
        <v>1996.0</v>
      </c>
      <c r="N437" s="21" t="s">
        <v>4776</v>
      </c>
      <c r="O437" s="21">
        <v>17.0</v>
      </c>
      <c r="P437" s="21">
        <v>2.0</v>
      </c>
      <c r="Q437" s="21">
        <v>3981.98</v>
      </c>
      <c r="R437" s="21" t="s">
        <v>4767</v>
      </c>
      <c r="S437" s="21" t="s">
        <v>4767</v>
      </c>
      <c r="T437" s="21" t="s">
        <v>4769</v>
      </c>
      <c r="U437" s="30"/>
    </row>
    <row r="438">
      <c r="A438" s="21" t="s">
        <v>946</v>
      </c>
      <c r="B438" s="21">
        <v>28.0</v>
      </c>
      <c r="C438" s="21">
        <v>10.52</v>
      </c>
      <c r="D438" s="21" t="s">
        <v>4753</v>
      </c>
      <c r="E438" s="21" t="s">
        <v>4753</v>
      </c>
      <c r="F438" s="21" t="s">
        <v>4753</v>
      </c>
      <c r="G438" s="21" t="s">
        <v>4754</v>
      </c>
      <c r="H438" s="21" t="s">
        <v>4755</v>
      </c>
      <c r="I438" s="21" t="str">
        <f t="shared" si="1"/>
        <v>Not Missing</v>
      </c>
      <c r="L438" s="21" t="s">
        <v>3878</v>
      </c>
      <c r="M438" s="21">
        <v>1996.0</v>
      </c>
      <c r="N438" s="21" t="s">
        <v>4773</v>
      </c>
      <c r="O438" s="21">
        <v>8.0</v>
      </c>
      <c r="P438" s="21">
        <v>2.0</v>
      </c>
      <c r="Q438" s="21">
        <v>3987.93</v>
      </c>
      <c r="R438" s="21" t="s">
        <v>4767</v>
      </c>
      <c r="S438" s="21" t="s">
        <v>4767</v>
      </c>
      <c r="T438" s="21" t="s">
        <v>4778</v>
      </c>
      <c r="U438" s="30"/>
    </row>
    <row r="439">
      <c r="A439" s="21" t="s">
        <v>948</v>
      </c>
      <c r="B439" s="21">
        <v>34.1</v>
      </c>
      <c r="C439" s="21">
        <v>4.01</v>
      </c>
      <c r="D439" s="21" t="s">
        <v>4755</v>
      </c>
      <c r="E439" s="21" t="s">
        <v>4753</v>
      </c>
      <c r="F439" s="21" t="s">
        <v>4756</v>
      </c>
      <c r="G439" s="21">
        <v>1.0</v>
      </c>
      <c r="H439" s="21" t="s">
        <v>4753</v>
      </c>
      <c r="I439" s="21" t="str">
        <f t="shared" si="1"/>
        <v>Not Missing</v>
      </c>
      <c r="L439" s="21" t="s">
        <v>3876</v>
      </c>
      <c r="M439" s="21">
        <v>1990.0</v>
      </c>
      <c r="N439" s="21" t="s">
        <v>4770</v>
      </c>
      <c r="O439" s="21">
        <v>22.0</v>
      </c>
      <c r="P439" s="21">
        <v>0.0</v>
      </c>
      <c r="Q439" s="21">
        <v>3989.84</v>
      </c>
      <c r="R439" s="21" t="s">
        <v>4767</v>
      </c>
      <c r="S439" s="21" t="s">
        <v>4767</v>
      </c>
      <c r="T439" s="21" t="s">
        <v>4778</v>
      </c>
      <c r="U439" s="30"/>
    </row>
    <row r="440">
      <c r="A440" s="21" t="s">
        <v>950</v>
      </c>
      <c r="B440" s="21">
        <v>26.125</v>
      </c>
      <c r="C440" s="21">
        <v>8.56</v>
      </c>
      <c r="D440" s="21" t="s">
        <v>4755</v>
      </c>
      <c r="E440" s="21" t="s">
        <v>4753</v>
      </c>
      <c r="F440" s="21" t="s">
        <v>4753</v>
      </c>
      <c r="G440" s="21">
        <v>1.0</v>
      </c>
      <c r="H440" s="21" t="s">
        <v>4755</v>
      </c>
      <c r="I440" s="21" t="str">
        <f t="shared" si="1"/>
        <v>Not Missing</v>
      </c>
      <c r="L440" s="21" t="s">
        <v>3874</v>
      </c>
      <c r="M440" s="21">
        <v>1990.0</v>
      </c>
      <c r="N440" s="21" t="s">
        <v>4770</v>
      </c>
      <c r="O440" s="21">
        <v>1.0</v>
      </c>
      <c r="P440" s="21">
        <v>0.0</v>
      </c>
      <c r="Q440" s="21">
        <v>3994.18</v>
      </c>
      <c r="R440" s="21" t="s">
        <v>4767</v>
      </c>
      <c r="S440" s="21" t="s">
        <v>4767</v>
      </c>
      <c r="T440" s="21" t="s">
        <v>4769</v>
      </c>
      <c r="U440" s="30"/>
    </row>
    <row r="441">
      <c r="A441" s="21" t="s">
        <v>952</v>
      </c>
      <c r="B441" s="21">
        <v>25.6</v>
      </c>
      <c r="C441" s="21">
        <v>10.5</v>
      </c>
      <c r="D441" s="21" t="s">
        <v>4753</v>
      </c>
      <c r="E441" s="21" t="s">
        <v>4753</v>
      </c>
      <c r="F441" s="21" t="s">
        <v>4753</v>
      </c>
      <c r="G441" s="21">
        <v>2.0</v>
      </c>
      <c r="H441" s="21" t="s">
        <v>4755</v>
      </c>
      <c r="I441" s="21" t="str">
        <f t="shared" si="1"/>
        <v>Not Missing</v>
      </c>
      <c r="L441" s="21" t="s">
        <v>3872</v>
      </c>
      <c r="M441" s="21">
        <v>1989.0</v>
      </c>
      <c r="N441" s="21" t="s">
        <v>4766</v>
      </c>
      <c r="O441" s="21">
        <v>10.0</v>
      </c>
      <c r="P441" s="21">
        <v>3.0</v>
      </c>
      <c r="Q441" s="21">
        <v>4002.36</v>
      </c>
      <c r="R441" s="21" t="s">
        <v>4767</v>
      </c>
      <c r="S441" s="21" t="s">
        <v>4771</v>
      </c>
      <c r="T441" s="21" t="s">
        <v>4769</v>
      </c>
      <c r="U441" s="30"/>
    </row>
    <row r="442">
      <c r="A442" s="21" t="s">
        <v>954</v>
      </c>
      <c r="B442" s="21">
        <v>24.32</v>
      </c>
      <c r="C442" s="21">
        <v>6.39</v>
      </c>
      <c r="D442" s="21" t="s">
        <v>4753</v>
      </c>
      <c r="E442" s="21" t="s">
        <v>4753</v>
      </c>
      <c r="F442" s="21" t="s">
        <v>4753</v>
      </c>
      <c r="G442" s="21" t="s">
        <v>4754</v>
      </c>
      <c r="H442" s="21" t="s">
        <v>4753</v>
      </c>
      <c r="I442" s="21" t="str">
        <f t="shared" si="1"/>
        <v>Not Missing</v>
      </c>
      <c r="L442" s="21" t="s">
        <v>3870</v>
      </c>
      <c r="M442" s="21">
        <v>2000.0</v>
      </c>
      <c r="N442" s="21" t="s">
        <v>4773</v>
      </c>
      <c r="O442" s="21">
        <v>13.0</v>
      </c>
      <c r="P442" s="21">
        <v>3.0</v>
      </c>
      <c r="Q442" s="21">
        <v>4005.42</v>
      </c>
      <c r="R442" s="21" t="s">
        <v>4767</v>
      </c>
      <c r="S442" s="21" t="s">
        <v>4771</v>
      </c>
      <c r="T442" s="21" t="s">
        <v>4779</v>
      </c>
      <c r="U442" s="30"/>
    </row>
    <row r="443">
      <c r="A443" s="21" t="s">
        <v>956</v>
      </c>
      <c r="B443" s="21">
        <v>22.88</v>
      </c>
      <c r="C443" s="21">
        <v>5.71</v>
      </c>
      <c r="D443" s="21" t="s">
        <v>4755</v>
      </c>
      <c r="E443" s="21" t="s">
        <v>4753</v>
      </c>
      <c r="F443" s="21" t="s">
        <v>4756</v>
      </c>
      <c r="G443" s="21">
        <v>1.0</v>
      </c>
      <c r="H443" s="21" t="s">
        <v>4755</v>
      </c>
      <c r="I443" s="21" t="str">
        <f t="shared" si="1"/>
        <v>Not Missing</v>
      </c>
      <c r="L443" s="21" t="s">
        <v>3868</v>
      </c>
      <c r="M443" s="21">
        <v>1992.0</v>
      </c>
      <c r="N443" s="21" t="s">
        <v>4777</v>
      </c>
      <c r="O443" s="21">
        <v>11.0</v>
      </c>
      <c r="P443" s="21">
        <v>1.0</v>
      </c>
      <c r="Q443" s="21">
        <v>4032.24</v>
      </c>
      <c r="R443" s="21" t="s">
        <v>4768</v>
      </c>
      <c r="S443" s="21" t="s">
        <v>4768</v>
      </c>
      <c r="T443" s="21" t="s">
        <v>4774</v>
      </c>
      <c r="U443" s="30"/>
    </row>
    <row r="444">
      <c r="A444" s="21" t="s">
        <v>958</v>
      </c>
      <c r="B444" s="21">
        <v>24.985</v>
      </c>
      <c r="C444" s="21">
        <v>4.43</v>
      </c>
      <c r="D444" s="21" t="s">
        <v>4755</v>
      </c>
      <c r="E444" s="21" t="s">
        <v>4753</v>
      </c>
      <c r="F444" s="21" t="s">
        <v>4756</v>
      </c>
      <c r="G444" s="21">
        <v>1.0</v>
      </c>
      <c r="H444" s="21" t="s">
        <v>4753</v>
      </c>
      <c r="I444" s="21" t="str">
        <f t="shared" si="1"/>
        <v>Not Missing</v>
      </c>
      <c r="L444" s="21" t="s">
        <v>3866</v>
      </c>
      <c r="M444" s="21">
        <v>1984.0</v>
      </c>
      <c r="N444" s="21" t="s">
        <v>4766</v>
      </c>
      <c r="O444" s="21">
        <v>7.0</v>
      </c>
      <c r="P444" s="21">
        <v>3.0</v>
      </c>
      <c r="Q444" s="21">
        <v>4038.41</v>
      </c>
      <c r="R444" s="21" t="s">
        <v>4767</v>
      </c>
      <c r="S444" s="21" t="s">
        <v>4771</v>
      </c>
      <c r="T444" s="21" t="s">
        <v>4769</v>
      </c>
      <c r="U444" s="30"/>
    </row>
    <row r="445">
      <c r="A445" s="21" t="s">
        <v>960</v>
      </c>
      <c r="B445" s="21">
        <v>33.1</v>
      </c>
      <c r="C445" s="21">
        <v>5.52</v>
      </c>
      <c r="D445" s="21" t="s">
        <v>4753</v>
      </c>
      <c r="E445" s="21" t="s">
        <v>4753</v>
      </c>
      <c r="F445" s="21" t="s">
        <v>4756</v>
      </c>
      <c r="G445" s="21">
        <v>1.0</v>
      </c>
      <c r="H445" s="21" t="s">
        <v>4753</v>
      </c>
      <c r="I445" s="21" t="str">
        <f t="shared" si="1"/>
        <v>Not Missing</v>
      </c>
      <c r="L445" s="21" t="s">
        <v>3864</v>
      </c>
      <c r="M445" s="21">
        <v>1983.0</v>
      </c>
      <c r="N445" s="21" t="s">
        <v>4770</v>
      </c>
      <c r="O445" s="21">
        <v>10.0</v>
      </c>
      <c r="P445" s="21">
        <v>3.0</v>
      </c>
      <c r="Q445" s="21">
        <v>4039.9</v>
      </c>
      <c r="R445" s="21" t="s">
        <v>4767</v>
      </c>
      <c r="S445" s="21" t="s">
        <v>4771</v>
      </c>
      <c r="T445" s="21" t="s">
        <v>4769</v>
      </c>
      <c r="U445" s="30"/>
    </row>
    <row r="446">
      <c r="A446" s="21" t="s">
        <v>962</v>
      </c>
      <c r="B446" s="21">
        <v>27.83</v>
      </c>
      <c r="C446" s="21">
        <v>9.2</v>
      </c>
      <c r="D446" s="21" t="s">
        <v>4755</v>
      </c>
      <c r="E446" s="21" t="s">
        <v>4753</v>
      </c>
      <c r="F446" s="21" t="s">
        <v>4753</v>
      </c>
      <c r="G446" s="21">
        <v>1.0</v>
      </c>
      <c r="H446" s="21" t="s">
        <v>4755</v>
      </c>
      <c r="I446" s="21" t="str">
        <f t="shared" si="1"/>
        <v>Not Missing</v>
      </c>
      <c r="L446" s="21" t="s">
        <v>3862</v>
      </c>
      <c r="M446" s="21">
        <v>1993.0</v>
      </c>
      <c r="N446" s="21" t="s">
        <v>4775</v>
      </c>
      <c r="O446" s="21">
        <v>26.0</v>
      </c>
      <c r="P446" s="21">
        <v>1.0</v>
      </c>
      <c r="Q446" s="21">
        <v>4040.56</v>
      </c>
      <c r="R446" s="21" t="s">
        <v>4768</v>
      </c>
      <c r="S446" s="21" t="s">
        <v>4768</v>
      </c>
      <c r="T446" s="21" t="s">
        <v>4779</v>
      </c>
      <c r="U446" s="30"/>
    </row>
    <row r="447">
      <c r="A447" s="21" t="s">
        <v>964</v>
      </c>
      <c r="B447" s="21">
        <v>30.875</v>
      </c>
      <c r="C447" s="21">
        <v>10.97</v>
      </c>
      <c r="D447" s="21" t="s">
        <v>4755</v>
      </c>
      <c r="E447" s="21" t="s">
        <v>4753</v>
      </c>
      <c r="F447" s="21" t="s">
        <v>4753</v>
      </c>
      <c r="G447" s="21">
        <v>2.0</v>
      </c>
      <c r="H447" s="21" t="s">
        <v>4753</v>
      </c>
      <c r="I447" s="21" t="str">
        <f t="shared" si="1"/>
        <v>Not Missing</v>
      </c>
      <c r="L447" s="21" t="s">
        <v>3860</v>
      </c>
      <c r="M447" s="21">
        <v>1988.0</v>
      </c>
      <c r="N447" s="21" t="s">
        <v>4770</v>
      </c>
      <c r="O447" s="21">
        <v>30.0</v>
      </c>
      <c r="P447" s="21">
        <v>3.0</v>
      </c>
      <c r="Q447" s="21">
        <v>4047.94</v>
      </c>
      <c r="R447" s="21" t="s">
        <v>4767</v>
      </c>
      <c r="S447" s="21" t="s">
        <v>4771</v>
      </c>
      <c r="T447" s="21" t="s">
        <v>4769</v>
      </c>
      <c r="U447" s="30"/>
    </row>
    <row r="448">
      <c r="A448" s="21" t="s">
        <v>966</v>
      </c>
      <c r="B448" s="21">
        <v>27.265</v>
      </c>
      <c r="C448" s="21">
        <v>4.25</v>
      </c>
      <c r="D448" s="21" t="s">
        <v>4753</v>
      </c>
      <c r="E448" s="21" t="s">
        <v>4753</v>
      </c>
      <c r="F448" s="21" t="s">
        <v>4756</v>
      </c>
      <c r="G448" s="21">
        <v>1.0</v>
      </c>
      <c r="H448" s="21" t="s">
        <v>4753</v>
      </c>
      <c r="I448" s="21" t="str">
        <f t="shared" si="1"/>
        <v>Not Missing</v>
      </c>
      <c r="L448" s="21" t="s">
        <v>3858</v>
      </c>
      <c r="M448" s="21">
        <v>1993.0</v>
      </c>
      <c r="N448" s="21" t="s">
        <v>4776</v>
      </c>
      <c r="O448" s="21">
        <v>13.0</v>
      </c>
      <c r="P448" s="21">
        <v>2.0</v>
      </c>
      <c r="Q448" s="21">
        <v>4058.12</v>
      </c>
      <c r="R448" s="21" t="s">
        <v>4767</v>
      </c>
      <c r="S448" s="21" t="s">
        <v>4771</v>
      </c>
      <c r="T448" s="21" t="s">
        <v>4769</v>
      </c>
      <c r="U448" s="30"/>
    </row>
    <row r="449">
      <c r="A449" s="21" t="s">
        <v>968</v>
      </c>
      <c r="B449" s="21">
        <v>26.7</v>
      </c>
      <c r="C449" s="21">
        <v>5.23</v>
      </c>
      <c r="D449" s="21" t="s">
        <v>4753</v>
      </c>
      <c r="E449" s="21" t="s">
        <v>4753</v>
      </c>
      <c r="F449" s="21" t="s">
        <v>4756</v>
      </c>
      <c r="G449" s="21">
        <v>1.0</v>
      </c>
      <c r="H449" s="21" t="s">
        <v>4755</v>
      </c>
      <c r="I449" s="21" t="str">
        <f t="shared" si="1"/>
        <v>Not Missing</v>
      </c>
      <c r="L449" s="21" t="s">
        <v>3856</v>
      </c>
      <c r="M449" s="21">
        <v>1995.0</v>
      </c>
      <c r="N449" s="21" t="s">
        <v>4773</v>
      </c>
      <c r="O449" s="21">
        <v>14.0</v>
      </c>
      <c r="P449" s="21">
        <v>2.0</v>
      </c>
      <c r="Q449" s="21">
        <v>4058.71</v>
      </c>
      <c r="R449" s="21" t="s">
        <v>4768</v>
      </c>
      <c r="S449" s="21" t="s">
        <v>4768</v>
      </c>
      <c r="T449" s="21" t="s">
        <v>4774</v>
      </c>
      <c r="U449" s="30"/>
    </row>
    <row r="450">
      <c r="A450" s="21" t="s">
        <v>970</v>
      </c>
      <c r="B450" s="21">
        <v>29.925</v>
      </c>
      <c r="C450" s="21">
        <v>5.96</v>
      </c>
      <c r="D450" s="21" t="s">
        <v>4755</v>
      </c>
      <c r="E450" s="21" t="s">
        <v>4753</v>
      </c>
      <c r="F450" s="21" t="s">
        <v>4756</v>
      </c>
      <c r="G450" s="21">
        <v>1.0</v>
      </c>
      <c r="H450" s="21" t="s">
        <v>4755</v>
      </c>
      <c r="I450" s="21" t="str">
        <f t="shared" si="1"/>
        <v>Not Missing</v>
      </c>
      <c r="L450" s="21" t="s">
        <v>3854</v>
      </c>
      <c r="M450" s="21">
        <v>1983.0</v>
      </c>
      <c r="N450" s="21" t="s">
        <v>4773</v>
      </c>
      <c r="O450" s="21">
        <v>16.0</v>
      </c>
      <c r="P450" s="21">
        <v>3.0</v>
      </c>
      <c r="Q450" s="21">
        <v>4070.42</v>
      </c>
      <c r="R450" s="21" t="s">
        <v>4767</v>
      </c>
      <c r="S450" s="21" t="s">
        <v>4771</v>
      </c>
      <c r="T450" s="21" t="s">
        <v>4769</v>
      </c>
      <c r="U450" s="30"/>
    </row>
    <row r="451">
      <c r="A451" s="21" t="s">
        <v>972</v>
      </c>
      <c r="B451" s="21">
        <v>19.95</v>
      </c>
      <c r="C451" s="21">
        <v>4.29</v>
      </c>
      <c r="D451" s="21" t="s">
        <v>4755</v>
      </c>
      <c r="E451" s="21" t="s">
        <v>4753</v>
      </c>
      <c r="F451" s="21" t="s">
        <v>4753</v>
      </c>
      <c r="G451" s="21">
        <v>2.0</v>
      </c>
      <c r="H451" s="21" t="s">
        <v>4755</v>
      </c>
      <c r="I451" s="21" t="str">
        <f t="shared" si="1"/>
        <v>Not Missing</v>
      </c>
      <c r="L451" s="21" t="s">
        <v>3852</v>
      </c>
      <c r="M451" s="21">
        <v>2002.0</v>
      </c>
      <c r="N451" s="21" t="s">
        <v>4777</v>
      </c>
      <c r="O451" s="21">
        <v>18.0</v>
      </c>
      <c r="P451" s="21">
        <v>0.0</v>
      </c>
      <c r="Q451" s="21">
        <v>4070.51</v>
      </c>
      <c r="R451" s="21" t="s">
        <v>4767</v>
      </c>
      <c r="S451" s="21" t="s">
        <v>4771</v>
      </c>
      <c r="T451" s="21" t="s">
        <v>4774</v>
      </c>
      <c r="U451" s="30"/>
    </row>
    <row r="452">
      <c r="A452" s="21" t="s">
        <v>974</v>
      </c>
      <c r="B452" s="21">
        <v>24.225</v>
      </c>
      <c r="C452" s="21">
        <v>4.09</v>
      </c>
      <c r="D452" s="21" t="s">
        <v>4753</v>
      </c>
      <c r="E452" s="21" t="s">
        <v>4753</v>
      </c>
      <c r="F452" s="21" t="s">
        <v>4753</v>
      </c>
      <c r="G452" s="21" t="s">
        <v>4754</v>
      </c>
      <c r="H452" s="21" t="s">
        <v>4753</v>
      </c>
      <c r="I452" s="21" t="str">
        <f t="shared" si="1"/>
        <v>Not Missing</v>
      </c>
      <c r="L452" s="21" t="s">
        <v>3850</v>
      </c>
      <c r="M452" s="21">
        <v>1990.0</v>
      </c>
      <c r="N452" s="21" t="s">
        <v>4775</v>
      </c>
      <c r="O452" s="21">
        <v>1.0</v>
      </c>
      <c r="P452" s="21">
        <v>1.0</v>
      </c>
      <c r="Q452" s="21">
        <v>4074.45</v>
      </c>
      <c r="R452" s="21" t="s">
        <v>4768</v>
      </c>
      <c r="S452" s="21" t="s">
        <v>4767</v>
      </c>
      <c r="T452" s="21" t="s">
        <v>4769</v>
      </c>
      <c r="U452" s="30"/>
    </row>
    <row r="453">
      <c r="A453" s="21" t="s">
        <v>976</v>
      </c>
      <c r="B453" s="21">
        <v>28.12</v>
      </c>
      <c r="C453" s="21">
        <v>4.88</v>
      </c>
      <c r="D453" s="21" t="s">
        <v>4753</v>
      </c>
      <c r="E453" s="21" t="s">
        <v>4753</v>
      </c>
      <c r="F453" s="21" t="s">
        <v>4753</v>
      </c>
      <c r="G453" s="21" t="s">
        <v>4754</v>
      </c>
      <c r="H453" s="21" t="s">
        <v>4755</v>
      </c>
      <c r="I453" s="21" t="str">
        <f t="shared" si="1"/>
        <v>Not Missing</v>
      </c>
      <c r="L453" s="21" t="s">
        <v>3848</v>
      </c>
      <c r="M453" s="21">
        <v>1990.0</v>
      </c>
      <c r="N453" s="21" t="s">
        <v>4775</v>
      </c>
      <c r="O453" s="21">
        <v>14.0</v>
      </c>
      <c r="P453" s="21">
        <v>1.0</v>
      </c>
      <c r="Q453" s="21">
        <v>4076.5</v>
      </c>
      <c r="R453" s="21" t="s">
        <v>4767</v>
      </c>
      <c r="S453" s="21" t="s">
        <v>4768</v>
      </c>
      <c r="T453" s="21" t="s">
        <v>4778</v>
      </c>
      <c r="U453" s="30"/>
    </row>
    <row r="454">
      <c r="A454" s="21" t="s">
        <v>978</v>
      </c>
      <c r="B454" s="21">
        <v>23.21</v>
      </c>
      <c r="C454" s="21">
        <v>6.76</v>
      </c>
      <c r="D454" s="21" t="s">
        <v>4753</v>
      </c>
      <c r="E454" s="21" t="s">
        <v>4753</v>
      </c>
      <c r="F454" s="21" t="s">
        <v>4753</v>
      </c>
      <c r="G454" s="21" t="s">
        <v>4754</v>
      </c>
      <c r="H454" s="21" t="s">
        <v>4755</v>
      </c>
      <c r="I454" s="21" t="str">
        <f t="shared" si="1"/>
        <v>Not Missing</v>
      </c>
      <c r="L454" s="21" t="s">
        <v>3846</v>
      </c>
      <c r="M454" s="21">
        <v>1994.0</v>
      </c>
      <c r="N454" s="21" t="s">
        <v>4776</v>
      </c>
      <c r="O454" s="21">
        <v>21.0</v>
      </c>
      <c r="P454" s="21">
        <v>1.0</v>
      </c>
      <c r="Q454" s="21">
        <v>4133.64</v>
      </c>
      <c r="R454" s="21" t="s">
        <v>4767</v>
      </c>
      <c r="S454" s="21" t="s">
        <v>4768</v>
      </c>
      <c r="T454" s="21" t="s">
        <v>4774</v>
      </c>
      <c r="U454" s="30"/>
    </row>
    <row r="455">
      <c r="A455" s="21" t="s">
        <v>980</v>
      </c>
      <c r="B455" s="21">
        <v>23.98</v>
      </c>
      <c r="C455" s="21">
        <v>10.67</v>
      </c>
      <c r="D455" s="21" t="s">
        <v>4753</v>
      </c>
      <c r="E455" s="21" t="s">
        <v>4753</v>
      </c>
      <c r="F455" s="21" t="s">
        <v>4753</v>
      </c>
      <c r="G455" s="21" t="s">
        <v>4754</v>
      </c>
      <c r="H455" s="21" t="s">
        <v>4753</v>
      </c>
      <c r="I455" s="21" t="str">
        <f t="shared" si="1"/>
        <v>Not Missing</v>
      </c>
      <c r="L455" s="21" t="s">
        <v>3844</v>
      </c>
      <c r="M455" s="21">
        <v>1991.0</v>
      </c>
      <c r="N455" s="21" t="s">
        <v>4776</v>
      </c>
      <c r="O455" s="21">
        <v>6.0</v>
      </c>
      <c r="P455" s="21">
        <v>0.0</v>
      </c>
      <c r="Q455" s="21">
        <v>4134.08</v>
      </c>
      <c r="R455" s="21" t="s">
        <v>4767</v>
      </c>
      <c r="S455" s="21" t="s">
        <v>4771</v>
      </c>
      <c r="T455" s="21" t="s">
        <v>4774</v>
      </c>
      <c r="U455" s="30"/>
    </row>
    <row r="456">
      <c r="A456" s="21" t="s">
        <v>982</v>
      </c>
      <c r="B456" s="21">
        <v>30.0</v>
      </c>
      <c r="C456" s="21">
        <v>6.21</v>
      </c>
      <c r="D456" s="21" t="s">
        <v>4753</v>
      </c>
      <c r="E456" s="21" t="s">
        <v>4753</v>
      </c>
      <c r="F456" s="21" t="s">
        <v>4753</v>
      </c>
      <c r="G456" s="21" t="s">
        <v>4754</v>
      </c>
      <c r="H456" s="21" t="s">
        <v>4755</v>
      </c>
      <c r="I456" s="21" t="str">
        <f t="shared" si="1"/>
        <v>Not Missing</v>
      </c>
      <c r="L456" s="21" t="s">
        <v>3842</v>
      </c>
      <c r="M456" s="21">
        <v>1992.0</v>
      </c>
      <c r="N456" s="21" t="s">
        <v>4772</v>
      </c>
      <c r="O456" s="21">
        <v>18.0</v>
      </c>
      <c r="P456" s="21">
        <v>0.0</v>
      </c>
      <c r="Q456" s="21">
        <v>4137.52</v>
      </c>
      <c r="R456" s="21" t="s">
        <v>4767</v>
      </c>
      <c r="S456" s="21" t="s">
        <v>4768</v>
      </c>
      <c r="T456" s="21" t="s">
        <v>4784</v>
      </c>
      <c r="U456" s="30"/>
    </row>
    <row r="457">
      <c r="A457" s="21" t="s">
        <v>984</v>
      </c>
      <c r="B457" s="21">
        <v>17.35</v>
      </c>
      <c r="C457" s="21">
        <v>5.03</v>
      </c>
      <c r="D457" s="21" t="s">
        <v>4755</v>
      </c>
      <c r="E457" s="21" t="s">
        <v>4753</v>
      </c>
      <c r="F457" s="21" t="s">
        <v>4753</v>
      </c>
      <c r="G457" s="21" t="s">
        <v>4754</v>
      </c>
      <c r="H457" s="21" t="s">
        <v>4755</v>
      </c>
      <c r="I457" s="21" t="str">
        <f t="shared" si="1"/>
        <v>Not Missing</v>
      </c>
      <c r="L457" s="21" t="s">
        <v>3840</v>
      </c>
      <c r="M457" s="21">
        <v>1992.0</v>
      </c>
      <c r="N457" s="21" t="s">
        <v>4772</v>
      </c>
      <c r="O457" s="21">
        <v>28.0</v>
      </c>
      <c r="P457" s="21">
        <v>1.0</v>
      </c>
      <c r="Q457" s="21">
        <v>4149.74</v>
      </c>
      <c r="R457" s="21" t="s">
        <v>4767</v>
      </c>
      <c r="S457" s="21" t="s">
        <v>4771</v>
      </c>
      <c r="T457" s="21" t="s">
        <v>4778</v>
      </c>
      <c r="U457" s="30"/>
    </row>
    <row r="458">
      <c r="A458" s="21" t="s">
        <v>986</v>
      </c>
      <c r="B458" s="21">
        <v>22.705</v>
      </c>
      <c r="C458" s="21">
        <v>5.27</v>
      </c>
      <c r="D458" s="21" t="s">
        <v>4753</v>
      </c>
      <c r="E458" s="21" t="s">
        <v>4753</v>
      </c>
      <c r="F458" s="21" t="s">
        <v>4753</v>
      </c>
      <c r="G458" s="21" t="s">
        <v>4754</v>
      </c>
      <c r="H458" s="21" t="s">
        <v>4753</v>
      </c>
      <c r="I458" s="21" t="str">
        <f t="shared" si="1"/>
        <v>Not Missing</v>
      </c>
      <c r="L458" s="21" t="s">
        <v>3838</v>
      </c>
      <c r="M458" s="21">
        <v>1992.0</v>
      </c>
      <c r="N458" s="21" t="s">
        <v>4776</v>
      </c>
      <c r="O458" s="21">
        <v>4.0</v>
      </c>
      <c r="P458" s="21">
        <v>1.0</v>
      </c>
      <c r="Q458" s="21">
        <v>4151.03</v>
      </c>
      <c r="R458" s="21" t="s">
        <v>4767</v>
      </c>
      <c r="S458" s="21" t="s">
        <v>4767</v>
      </c>
      <c r="T458" s="21" t="s">
        <v>4769</v>
      </c>
      <c r="U458" s="30"/>
    </row>
    <row r="459">
      <c r="A459" s="21" t="s">
        <v>988</v>
      </c>
      <c r="B459" s="21">
        <v>25.41</v>
      </c>
      <c r="C459" s="21">
        <v>10.53</v>
      </c>
      <c r="D459" s="21" t="s">
        <v>4755</v>
      </c>
      <c r="E459" s="21" t="s">
        <v>4753</v>
      </c>
      <c r="F459" s="21" t="s">
        <v>4753</v>
      </c>
      <c r="G459" s="21">
        <v>1.0</v>
      </c>
      <c r="H459" s="21" t="s">
        <v>4755</v>
      </c>
      <c r="I459" s="21" t="str">
        <f t="shared" si="1"/>
        <v>Not Missing</v>
      </c>
      <c r="L459" s="21" t="s">
        <v>3836</v>
      </c>
      <c r="M459" s="21">
        <v>1998.0</v>
      </c>
      <c r="N459" s="21" t="s">
        <v>4770</v>
      </c>
      <c r="O459" s="21">
        <v>26.0</v>
      </c>
      <c r="P459" s="21">
        <v>0.0</v>
      </c>
      <c r="Q459" s="21">
        <v>4154.97</v>
      </c>
      <c r="R459" s="21" t="s">
        <v>4767</v>
      </c>
      <c r="S459" s="21" t="s">
        <v>4771</v>
      </c>
      <c r="T459" s="21" t="s">
        <v>4774</v>
      </c>
      <c r="U459" s="30"/>
    </row>
    <row r="460">
      <c r="A460" s="21" t="s">
        <v>990</v>
      </c>
      <c r="B460" s="21">
        <v>18.23</v>
      </c>
      <c r="C460" s="21">
        <v>5.78</v>
      </c>
      <c r="D460" s="21" t="s">
        <v>4753</v>
      </c>
      <c r="E460" s="21" t="s">
        <v>4753</v>
      </c>
      <c r="F460" s="21" t="s">
        <v>4756</v>
      </c>
      <c r="G460" s="21">
        <v>1.0</v>
      </c>
      <c r="H460" s="21" t="s">
        <v>4755</v>
      </c>
      <c r="I460" s="21" t="str">
        <f t="shared" si="1"/>
        <v>Not Missing</v>
      </c>
      <c r="L460" s="21" t="s">
        <v>3834</v>
      </c>
      <c r="M460" s="21">
        <v>1984.0</v>
      </c>
      <c r="N460" s="21" t="s">
        <v>4773</v>
      </c>
      <c r="O460" s="21">
        <v>16.0</v>
      </c>
      <c r="P460" s="21">
        <v>3.0</v>
      </c>
      <c r="Q460" s="21">
        <v>4163.21</v>
      </c>
      <c r="R460" s="21" t="s">
        <v>4767</v>
      </c>
      <c r="S460" s="21" t="s">
        <v>4767</v>
      </c>
      <c r="T460" s="21" t="s">
        <v>4774</v>
      </c>
      <c r="U460" s="30"/>
    </row>
    <row r="461">
      <c r="A461" s="21" t="s">
        <v>992</v>
      </c>
      <c r="B461" s="21">
        <v>24.7</v>
      </c>
      <c r="C461" s="21">
        <v>4.36</v>
      </c>
      <c r="D461" s="21" t="s">
        <v>4753</v>
      </c>
      <c r="E461" s="21" t="s">
        <v>4753</v>
      </c>
      <c r="F461" s="21" t="s">
        <v>4756</v>
      </c>
      <c r="G461" s="21">
        <v>1.0</v>
      </c>
      <c r="H461" s="21" t="s">
        <v>4755</v>
      </c>
      <c r="I461" s="21" t="str">
        <f t="shared" si="1"/>
        <v>Not Missing</v>
      </c>
      <c r="L461" s="21" t="s">
        <v>3832</v>
      </c>
      <c r="M461" s="21">
        <v>1989.0</v>
      </c>
      <c r="N461" s="21" t="s">
        <v>4772</v>
      </c>
      <c r="O461" s="21">
        <v>25.0</v>
      </c>
      <c r="P461" s="21">
        <v>0.0</v>
      </c>
      <c r="Q461" s="21">
        <v>4185.1</v>
      </c>
      <c r="R461" s="21" t="s">
        <v>4767</v>
      </c>
      <c r="S461" s="21" t="s">
        <v>4768</v>
      </c>
      <c r="T461" s="21" t="s">
        <v>4769</v>
      </c>
      <c r="U461" s="30"/>
    </row>
    <row r="462">
      <c r="A462" s="21" t="s">
        <v>994</v>
      </c>
      <c r="B462" s="21">
        <v>37.4</v>
      </c>
      <c r="C462" s="21">
        <v>9.72</v>
      </c>
      <c r="D462" s="21" t="s">
        <v>4755</v>
      </c>
      <c r="E462" s="21" t="s">
        <v>4753</v>
      </c>
      <c r="F462" s="21" t="s">
        <v>4756</v>
      </c>
      <c r="G462" s="21">
        <v>1.0</v>
      </c>
      <c r="H462" s="21" t="s">
        <v>4753</v>
      </c>
      <c r="I462" s="21" t="str">
        <f t="shared" si="1"/>
        <v>Not Missing</v>
      </c>
      <c r="L462" s="21" t="s">
        <v>3830</v>
      </c>
      <c r="M462" s="21">
        <v>1995.0</v>
      </c>
      <c r="N462" s="21" t="s">
        <v>4777</v>
      </c>
      <c r="O462" s="21">
        <v>3.0</v>
      </c>
      <c r="P462" s="21">
        <v>0.0</v>
      </c>
      <c r="Q462" s="21">
        <v>4188.73</v>
      </c>
      <c r="R462" s="21" t="s">
        <v>4767</v>
      </c>
      <c r="S462" s="21" t="s">
        <v>4767</v>
      </c>
      <c r="T462" s="21" t="s">
        <v>4783</v>
      </c>
      <c r="U462" s="30"/>
    </row>
    <row r="463">
      <c r="A463" s="21" t="s">
        <v>996</v>
      </c>
      <c r="B463" s="21">
        <v>26.885</v>
      </c>
      <c r="C463" s="21">
        <v>5.18</v>
      </c>
      <c r="D463" s="21" t="s">
        <v>4753</v>
      </c>
      <c r="E463" s="21" t="s">
        <v>4753</v>
      </c>
      <c r="F463" s="21" t="s">
        <v>4756</v>
      </c>
      <c r="G463" s="21">
        <v>1.0</v>
      </c>
      <c r="H463" s="21" t="s">
        <v>4755</v>
      </c>
      <c r="I463" s="21" t="str">
        <f t="shared" si="1"/>
        <v>Not Missing</v>
      </c>
      <c r="L463" s="21" t="s">
        <v>3828</v>
      </c>
      <c r="M463" s="21">
        <v>1997.0</v>
      </c>
      <c r="N463" s="21" t="s">
        <v>4773</v>
      </c>
      <c r="O463" s="21">
        <v>6.0</v>
      </c>
      <c r="P463" s="21">
        <v>2.0</v>
      </c>
      <c r="Q463" s="21">
        <v>4189.11</v>
      </c>
      <c r="R463" s="21" t="s">
        <v>4767</v>
      </c>
      <c r="S463" s="21" t="s">
        <v>4767</v>
      </c>
      <c r="T463" s="21" t="s">
        <v>4774</v>
      </c>
      <c r="U463" s="30"/>
    </row>
    <row r="464">
      <c r="A464" s="21" t="s">
        <v>998</v>
      </c>
      <c r="B464" s="21">
        <v>25.27</v>
      </c>
      <c r="C464" s="21">
        <v>5.29</v>
      </c>
      <c r="D464" s="21" t="s">
        <v>4753</v>
      </c>
      <c r="E464" s="21" t="s">
        <v>4753</v>
      </c>
      <c r="F464" s="21" t="s">
        <v>4756</v>
      </c>
      <c r="G464" s="21">
        <v>1.0</v>
      </c>
      <c r="H464" s="21" t="s">
        <v>4755</v>
      </c>
      <c r="I464" s="21" t="str">
        <f t="shared" si="1"/>
        <v>Not Missing</v>
      </c>
      <c r="L464" s="21" t="s">
        <v>3826</v>
      </c>
      <c r="M464" s="21">
        <v>1998.0</v>
      </c>
      <c r="N464" s="21" t="s">
        <v>4775</v>
      </c>
      <c r="O464" s="21">
        <v>14.0</v>
      </c>
      <c r="P464" s="21">
        <v>3.0</v>
      </c>
      <c r="Q464" s="21">
        <v>4234.93</v>
      </c>
      <c r="R464" s="21" t="s">
        <v>4767</v>
      </c>
      <c r="S464" s="21" t="s">
        <v>4771</v>
      </c>
      <c r="T464" s="21" t="s">
        <v>4778</v>
      </c>
      <c r="U464" s="30"/>
    </row>
    <row r="465">
      <c r="A465" s="21" t="s">
        <v>1000</v>
      </c>
      <c r="B465" s="21">
        <v>23.655</v>
      </c>
      <c r="C465" s="21">
        <v>4.86</v>
      </c>
      <c r="D465" s="21" t="s">
        <v>4755</v>
      </c>
      <c r="E465" s="21" t="s">
        <v>4753</v>
      </c>
      <c r="F465" s="21" t="s">
        <v>4753</v>
      </c>
      <c r="G465" s="21" t="s">
        <v>4754</v>
      </c>
      <c r="H465" s="21" t="s">
        <v>4755</v>
      </c>
      <c r="I465" s="21" t="str">
        <f t="shared" si="1"/>
        <v>Not Missing</v>
      </c>
      <c r="L465" s="21" t="s">
        <v>3824</v>
      </c>
      <c r="M465" s="21">
        <v>1992.0</v>
      </c>
      <c r="N465" s="21" t="s">
        <v>4772</v>
      </c>
      <c r="O465" s="21">
        <v>27.0</v>
      </c>
      <c r="P465" s="21">
        <v>1.0</v>
      </c>
      <c r="Q465" s="21">
        <v>4237.13</v>
      </c>
      <c r="R465" s="21" t="s">
        <v>4768</v>
      </c>
      <c r="S465" s="21" t="s">
        <v>4771</v>
      </c>
      <c r="T465" s="21" t="s">
        <v>4781</v>
      </c>
      <c r="U465" s="30"/>
    </row>
    <row r="466">
      <c r="A466" s="21" t="s">
        <v>1002</v>
      </c>
      <c r="B466" s="21">
        <v>55.05</v>
      </c>
      <c r="C466" s="21">
        <v>7.66</v>
      </c>
      <c r="D466" s="21" t="s">
        <v>4753</v>
      </c>
      <c r="E466" s="21" t="s">
        <v>4753</v>
      </c>
      <c r="F466" s="21" t="s">
        <v>4753</v>
      </c>
      <c r="G466" s="21" t="s">
        <v>4754</v>
      </c>
      <c r="H466" s="21" t="s">
        <v>4753</v>
      </c>
      <c r="I466" s="21" t="str">
        <f t="shared" si="1"/>
        <v>Not Missing</v>
      </c>
      <c r="L466" s="21" t="s">
        <v>3822</v>
      </c>
      <c r="M466" s="21">
        <v>1991.0</v>
      </c>
      <c r="N466" s="21" t="s">
        <v>4770</v>
      </c>
      <c r="O466" s="21">
        <v>3.0</v>
      </c>
      <c r="P466" s="21">
        <v>1.0</v>
      </c>
      <c r="Q466" s="21">
        <v>4239.89</v>
      </c>
      <c r="R466" s="21" t="s">
        <v>4767</v>
      </c>
      <c r="S466" s="21" t="s">
        <v>4767</v>
      </c>
      <c r="T466" s="21" t="s">
        <v>4774</v>
      </c>
      <c r="U466" s="30"/>
    </row>
    <row r="467">
      <c r="A467" s="21" t="s">
        <v>1004</v>
      </c>
      <c r="B467" s="21">
        <v>24.89</v>
      </c>
      <c r="C467" s="21">
        <v>6.1</v>
      </c>
      <c r="D467" s="21" t="s">
        <v>4755</v>
      </c>
      <c r="E467" s="21" t="s">
        <v>4753</v>
      </c>
      <c r="F467" s="21" t="s">
        <v>4756</v>
      </c>
      <c r="G467" s="21">
        <v>1.0</v>
      </c>
      <c r="H467" s="21" t="s">
        <v>4755</v>
      </c>
      <c r="I467" s="21" t="str">
        <f t="shared" si="1"/>
        <v>Not Missing</v>
      </c>
      <c r="L467" s="21" t="s">
        <v>3820</v>
      </c>
      <c r="M467" s="21">
        <v>1991.0</v>
      </c>
      <c r="N467" s="21" t="s">
        <v>4775</v>
      </c>
      <c r="O467" s="21">
        <v>1.0</v>
      </c>
      <c r="P467" s="21">
        <v>1.0</v>
      </c>
      <c r="Q467" s="21">
        <v>4243.59</v>
      </c>
      <c r="R467" s="21" t="s">
        <v>4768</v>
      </c>
      <c r="S467" s="21" t="s">
        <v>4771</v>
      </c>
      <c r="T467" s="21" t="s">
        <v>4774</v>
      </c>
      <c r="U467" s="30"/>
    </row>
    <row r="468">
      <c r="A468" s="21" t="s">
        <v>1006</v>
      </c>
      <c r="B468" s="21">
        <v>18.715</v>
      </c>
      <c r="C468" s="21">
        <v>4.44</v>
      </c>
      <c r="D468" s="21" t="s">
        <v>4753</v>
      </c>
      <c r="E468" s="21" t="s">
        <v>4753</v>
      </c>
      <c r="F468" s="21" t="s">
        <v>4753</v>
      </c>
      <c r="G468" s="21" t="s">
        <v>4754</v>
      </c>
      <c r="H468" s="21" t="s">
        <v>4753</v>
      </c>
      <c r="I468" s="21" t="str">
        <f t="shared" si="1"/>
        <v>Not Missing</v>
      </c>
      <c r="L468" s="21" t="s">
        <v>3818</v>
      </c>
      <c r="M468" s="21">
        <v>1982.0</v>
      </c>
      <c r="N468" s="21" t="s">
        <v>4772</v>
      </c>
      <c r="O468" s="21">
        <v>16.0</v>
      </c>
      <c r="P468" s="21">
        <v>3.0</v>
      </c>
      <c r="Q468" s="21">
        <v>4250.24</v>
      </c>
      <c r="R468" s="21" t="s">
        <v>4767</v>
      </c>
      <c r="S468" s="21" t="s">
        <v>4768</v>
      </c>
      <c r="T468" s="21" t="s">
        <v>4769</v>
      </c>
      <c r="U468" s="30"/>
    </row>
    <row r="469">
      <c r="A469" s="21" t="s">
        <v>1008</v>
      </c>
      <c r="B469" s="21">
        <v>28.12</v>
      </c>
      <c r="C469" s="21">
        <v>6.15</v>
      </c>
      <c r="D469" s="21" t="s">
        <v>4753</v>
      </c>
      <c r="E469" s="21" t="s">
        <v>4753</v>
      </c>
      <c r="F469" s="21" t="s">
        <v>4753</v>
      </c>
      <c r="G469" s="21" t="s">
        <v>4754</v>
      </c>
      <c r="H469" s="21" t="s">
        <v>4755</v>
      </c>
      <c r="I469" s="21" t="str">
        <f t="shared" si="1"/>
        <v>Not Missing</v>
      </c>
      <c r="L469" s="21" t="s">
        <v>3816</v>
      </c>
      <c r="M469" s="21">
        <v>1995.0</v>
      </c>
      <c r="N469" s="21" t="s">
        <v>4777</v>
      </c>
      <c r="O469" s="21">
        <v>14.0</v>
      </c>
      <c r="P469" s="21">
        <v>3.0</v>
      </c>
      <c r="Q469" s="21">
        <v>4260.74</v>
      </c>
      <c r="R469" s="21" t="s">
        <v>4768</v>
      </c>
      <c r="S469" s="21" t="s">
        <v>4767</v>
      </c>
      <c r="T469" s="21" t="s">
        <v>4778</v>
      </c>
      <c r="U469" s="30"/>
    </row>
    <row r="470">
      <c r="A470" s="21" t="s">
        <v>1010</v>
      </c>
      <c r="B470" s="21">
        <v>26.6</v>
      </c>
      <c r="C470" s="21">
        <v>4.53</v>
      </c>
      <c r="D470" s="21" t="s">
        <v>4753</v>
      </c>
      <c r="E470" s="21" t="s">
        <v>4753</v>
      </c>
      <c r="F470" s="21" t="s">
        <v>4753</v>
      </c>
      <c r="G470" s="21" t="s">
        <v>4754</v>
      </c>
      <c r="H470" s="21" t="s">
        <v>4755</v>
      </c>
      <c r="I470" s="21" t="str">
        <f t="shared" si="1"/>
        <v>Not Missing</v>
      </c>
      <c r="L470" s="21" t="s">
        <v>3814</v>
      </c>
      <c r="M470" s="21">
        <v>1983.0</v>
      </c>
      <c r="N470" s="21" t="s">
        <v>4770</v>
      </c>
      <c r="O470" s="21">
        <v>20.0</v>
      </c>
      <c r="P470" s="21">
        <v>3.0</v>
      </c>
      <c r="Q470" s="21">
        <v>4265.01</v>
      </c>
      <c r="R470" s="21" t="s">
        <v>4767</v>
      </c>
      <c r="S470" s="21" t="s">
        <v>4771</v>
      </c>
      <c r="T470" s="21" t="s">
        <v>4774</v>
      </c>
      <c r="U470" s="30"/>
    </row>
    <row r="471">
      <c r="A471" s="21" t="s">
        <v>1012</v>
      </c>
      <c r="B471" s="21">
        <v>30.115</v>
      </c>
      <c r="C471" s="21">
        <v>5.48</v>
      </c>
      <c r="D471" s="21" t="s">
        <v>4753</v>
      </c>
      <c r="E471" s="21" t="s">
        <v>4755</v>
      </c>
      <c r="F471" s="21" t="s">
        <v>4753</v>
      </c>
      <c r="G471" s="21">
        <v>1.0</v>
      </c>
      <c r="H471" s="21" t="s">
        <v>4753</v>
      </c>
      <c r="I471" s="21" t="str">
        <f t="shared" si="1"/>
        <v>Not Missing</v>
      </c>
      <c r="L471" s="21" t="s">
        <v>3812</v>
      </c>
      <c r="M471" s="21">
        <v>1992.0</v>
      </c>
      <c r="N471" s="21" t="s">
        <v>4772</v>
      </c>
      <c r="O471" s="21">
        <v>18.0</v>
      </c>
      <c r="P471" s="21">
        <v>2.0</v>
      </c>
      <c r="Q471" s="21">
        <v>4266.17</v>
      </c>
      <c r="R471" s="21" t="s">
        <v>4768</v>
      </c>
      <c r="S471" s="21" t="s">
        <v>4767</v>
      </c>
      <c r="T471" s="21" t="s">
        <v>4769</v>
      </c>
      <c r="U471" s="30"/>
    </row>
    <row r="472">
      <c r="A472" s="21" t="s">
        <v>1014</v>
      </c>
      <c r="B472" s="21">
        <v>24.605</v>
      </c>
      <c r="C472" s="21">
        <v>5.48</v>
      </c>
      <c r="D472" s="21" t="s">
        <v>4753</v>
      </c>
      <c r="E472" s="21" t="s">
        <v>4753</v>
      </c>
      <c r="F472" s="21" t="s">
        <v>4753</v>
      </c>
      <c r="G472" s="21" t="s">
        <v>4754</v>
      </c>
      <c r="H472" s="21" t="s">
        <v>4755</v>
      </c>
      <c r="I472" s="21" t="str">
        <f t="shared" si="1"/>
        <v>Not Missing</v>
      </c>
      <c r="L472" s="21" t="s">
        <v>3810</v>
      </c>
      <c r="M472" s="21">
        <v>2003.0</v>
      </c>
      <c r="N472" s="21" t="s">
        <v>4772</v>
      </c>
      <c r="O472" s="21">
        <v>8.0</v>
      </c>
      <c r="P472" s="21">
        <v>0.0</v>
      </c>
      <c r="Q472" s="21">
        <v>4278.55</v>
      </c>
      <c r="R472" s="21" t="s">
        <v>4767</v>
      </c>
      <c r="S472" s="21" t="s">
        <v>4771</v>
      </c>
      <c r="T472" s="21" t="s">
        <v>4787</v>
      </c>
      <c r="U472" s="30"/>
    </row>
    <row r="473">
      <c r="A473" s="21" t="s">
        <v>1016</v>
      </c>
      <c r="B473" s="21">
        <v>29.6</v>
      </c>
      <c r="C473" s="21">
        <v>8.1</v>
      </c>
      <c r="D473" s="21" t="s">
        <v>4753</v>
      </c>
      <c r="E473" s="21" t="s">
        <v>4753</v>
      </c>
      <c r="F473" s="21" t="s">
        <v>4753</v>
      </c>
      <c r="G473" s="21" t="s">
        <v>4754</v>
      </c>
      <c r="H473" s="21" t="s">
        <v>4753</v>
      </c>
      <c r="I473" s="21" t="str">
        <f t="shared" si="1"/>
        <v>Not Missing</v>
      </c>
      <c r="L473" s="21" t="s">
        <v>3808</v>
      </c>
      <c r="M473" s="21">
        <v>2000.0</v>
      </c>
      <c r="N473" s="21" t="s">
        <v>4770</v>
      </c>
      <c r="O473" s="21">
        <v>25.0</v>
      </c>
      <c r="P473" s="21">
        <v>3.0</v>
      </c>
      <c r="Q473" s="21">
        <v>4296.27</v>
      </c>
      <c r="R473" s="21" t="s">
        <v>4767</v>
      </c>
      <c r="S473" s="21" t="s">
        <v>4768</v>
      </c>
      <c r="T473" s="21" t="s">
        <v>4774</v>
      </c>
      <c r="U473" s="30"/>
    </row>
    <row r="474">
      <c r="A474" s="21" t="s">
        <v>1018</v>
      </c>
      <c r="B474" s="21">
        <v>24.42</v>
      </c>
      <c r="C474" s="21">
        <v>7.16</v>
      </c>
      <c r="D474" s="21" t="s">
        <v>4753</v>
      </c>
      <c r="E474" s="21" t="s">
        <v>4753</v>
      </c>
      <c r="F474" s="21" t="s">
        <v>4753</v>
      </c>
      <c r="G474" s="21" t="s">
        <v>4754</v>
      </c>
      <c r="H474" s="21" t="s">
        <v>4755</v>
      </c>
      <c r="I474" s="21" t="str">
        <f t="shared" si="1"/>
        <v>Not Missing</v>
      </c>
      <c r="L474" s="21" t="s">
        <v>3806</v>
      </c>
      <c r="M474" s="21">
        <v>1988.0</v>
      </c>
      <c r="N474" s="21" t="s">
        <v>4775</v>
      </c>
      <c r="O474" s="21">
        <v>19.0</v>
      </c>
      <c r="P474" s="21">
        <v>0.0</v>
      </c>
      <c r="Q474" s="21">
        <v>4320.41</v>
      </c>
      <c r="R474" s="21" t="s">
        <v>4767</v>
      </c>
      <c r="S474" s="21" t="s">
        <v>4771</v>
      </c>
      <c r="T474" s="21" t="s">
        <v>4774</v>
      </c>
      <c r="U474" s="30"/>
    </row>
    <row r="475">
      <c r="A475" s="21" t="s">
        <v>1020</v>
      </c>
      <c r="B475" s="21">
        <v>20.9</v>
      </c>
      <c r="C475" s="21">
        <v>4.55</v>
      </c>
      <c r="D475" s="21" t="s">
        <v>4755</v>
      </c>
      <c r="E475" s="21" t="s">
        <v>4753</v>
      </c>
      <c r="F475" s="21" t="s">
        <v>4756</v>
      </c>
      <c r="G475" s="21">
        <v>1.0</v>
      </c>
      <c r="H475" s="21" t="s">
        <v>4755</v>
      </c>
      <c r="I475" s="21" t="str">
        <f t="shared" si="1"/>
        <v>Not Missing</v>
      </c>
      <c r="L475" s="21" t="s">
        <v>3804</v>
      </c>
      <c r="M475" s="21">
        <v>1994.0</v>
      </c>
      <c r="N475" s="21" t="s">
        <v>4770</v>
      </c>
      <c r="O475" s="21">
        <v>2.0</v>
      </c>
      <c r="P475" s="21">
        <v>1.0</v>
      </c>
      <c r="Q475" s="21">
        <v>4337.74</v>
      </c>
      <c r="R475" s="21" t="s">
        <v>4767</v>
      </c>
      <c r="S475" s="21" t="s">
        <v>4771</v>
      </c>
      <c r="T475" s="21" t="s">
        <v>4784</v>
      </c>
      <c r="U475" s="30"/>
    </row>
    <row r="476">
      <c r="A476" s="21" t="s">
        <v>1022</v>
      </c>
      <c r="B476" s="21">
        <v>22.895</v>
      </c>
      <c r="C476" s="21">
        <v>6.03</v>
      </c>
      <c r="D476" s="21" t="s">
        <v>4753</v>
      </c>
      <c r="E476" s="21" t="s">
        <v>4753</v>
      </c>
      <c r="F476" s="21" t="s">
        <v>4753</v>
      </c>
      <c r="G476" s="21" t="s">
        <v>4754</v>
      </c>
      <c r="H476" s="21" t="s">
        <v>4755</v>
      </c>
      <c r="I476" s="21" t="str">
        <f t="shared" si="1"/>
        <v>Not Missing</v>
      </c>
      <c r="L476" s="21" t="s">
        <v>3802</v>
      </c>
      <c r="M476" s="21">
        <v>1994.0</v>
      </c>
      <c r="N476" s="21" t="s">
        <v>4777</v>
      </c>
      <c r="O476" s="21">
        <v>26.0</v>
      </c>
      <c r="P476" s="21">
        <v>2.0</v>
      </c>
      <c r="Q476" s="21">
        <v>4340.44</v>
      </c>
      <c r="R476" s="21" t="s">
        <v>4767</v>
      </c>
      <c r="S476" s="21" t="s">
        <v>4771</v>
      </c>
      <c r="T476" s="21" t="s">
        <v>4769</v>
      </c>
      <c r="U476" s="30"/>
    </row>
    <row r="477">
      <c r="A477" s="21" t="s">
        <v>1024</v>
      </c>
      <c r="B477" s="21">
        <v>28.3</v>
      </c>
      <c r="C477" s="21">
        <v>5.47</v>
      </c>
      <c r="D477" s="21" t="s">
        <v>4755</v>
      </c>
      <c r="E477" s="21" t="s">
        <v>4753</v>
      </c>
      <c r="F477" s="21" t="s">
        <v>4756</v>
      </c>
      <c r="G477" s="21">
        <v>1.0</v>
      </c>
      <c r="H477" s="21" t="s">
        <v>4755</v>
      </c>
      <c r="I477" s="21" t="str">
        <f t="shared" si="1"/>
        <v>Not Missing</v>
      </c>
      <c r="L477" s="21" t="s">
        <v>3800</v>
      </c>
      <c r="M477" s="21">
        <v>1991.0</v>
      </c>
      <c r="N477" s="21" t="s">
        <v>4772</v>
      </c>
      <c r="O477" s="21">
        <v>1.0</v>
      </c>
      <c r="P477" s="21">
        <v>0.0</v>
      </c>
      <c r="Q477" s="21">
        <v>4347.02</v>
      </c>
      <c r="R477" s="21" t="s">
        <v>4767</v>
      </c>
      <c r="S477" s="21" t="s">
        <v>4771</v>
      </c>
      <c r="T477" s="21" t="s">
        <v>4784</v>
      </c>
      <c r="U477" s="30"/>
    </row>
    <row r="478">
      <c r="A478" s="21" t="s">
        <v>1026</v>
      </c>
      <c r="B478" s="21">
        <v>54.3</v>
      </c>
      <c r="C478" s="21">
        <v>4.15</v>
      </c>
      <c r="D478" s="21" t="s">
        <v>4755</v>
      </c>
      <c r="E478" s="21" t="s">
        <v>4753</v>
      </c>
      <c r="F478" s="21" t="s">
        <v>4753</v>
      </c>
      <c r="G478" s="21">
        <v>1.0</v>
      </c>
      <c r="H478" s="21" t="s">
        <v>4753</v>
      </c>
      <c r="I478" s="21" t="str">
        <f t="shared" si="1"/>
        <v>Not Missing</v>
      </c>
      <c r="L478" s="21" t="s">
        <v>3798</v>
      </c>
      <c r="M478" s="21">
        <v>1994.0</v>
      </c>
      <c r="N478" s="21" t="s">
        <v>4770</v>
      </c>
      <c r="O478" s="21">
        <v>1.0</v>
      </c>
      <c r="P478" s="21">
        <v>2.0</v>
      </c>
      <c r="Q478" s="21">
        <v>4349.46</v>
      </c>
      <c r="R478" s="21" t="s">
        <v>4767</v>
      </c>
      <c r="S478" s="21" t="s">
        <v>4767</v>
      </c>
      <c r="T478" s="21" t="s">
        <v>4769</v>
      </c>
      <c r="U478" s="30"/>
    </row>
    <row r="479">
      <c r="A479" s="21" t="s">
        <v>1028</v>
      </c>
      <c r="B479" s="21">
        <v>33.345</v>
      </c>
      <c r="C479" s="21">
        <v>11.32</v>
      </c>
      <c r="D479" s="21" t="s">
        <v>4755</v>
      </c>
      <c r="E479" s="21" t="s">
        <v>4753</v>
      </c>
      <c r="F479" s="21" t="s">
        <v>4753</v>
      </c>
      <c r="G479" s="21">
        <v>1.0</v>
      </c>
      <c r="H479" s="21" t="s">
        <v>4753</v>
      </c>
      <c r="I479" s="21" t="str">
        <f t="shared" si="1"/>
        <v>Not Missing</v>
      </c>
      <c r="L479" s="21" t="s">
        <v>3796</v>
      </c>
      <c r="M479" s="21">
        <v>1991.0</v>
      </c>
      <c r="N479" s="21" t="s">
        <v>4773</v>
      </c>
      <c r="O479" s="21">
        <v>13.0</v>
      </c>
      <c r="P479" s="21">
        <v>1.0</v>
      </c>
      <c r="Q479" s="21">
        <v>4350.51</v>
      </c>
      <c r="R479" s="21" t="s">
        <v>4767</v>
      </c>
      <c r="S479" s="21" t="s">
        <v>4767</v>
      </c>
      <c r="T479" s="21" t="s">
        <v>4769</v>
      </c>
      <c r="U479" s="30"/>
    </row>
    <row r="480">
      <c r="A480" s="21" t="s">
        <v>1030</v>
      </c>
      <c r="B480" s="21">
        <v>33.0</v>
      </c>
      <c r="C480" s="21">
        <v>9.51</v>
      </c>
      <c r="D480" s="21" t="s">
        <v>4755</v>
      </c>
      <c r="E480" s="21" t="s">
        <v>4753</v>
      </c>
      <c r="F480" s="21" t="s">
        <v>4753</v>
      </c>
      <c r="G480" s="21" t="s">
        <v>4754</v>
      </c>
      <c r="H480" s="21" t="s">
        <v>4753</v>
      </c>
      <c r="I480" s="21" t="str">
        <f t="shared" si="1"/>
        <v>Not Missing</v>
      </c>
      <c r="L480" s="21" t="s">
        <v>3794</v>
      </c>
      <c r="M480" s="21">
        <v>1990.0</v>
      </c>
      <c r="N480" s="21" t="s">
        <v>4776</v>
      </c>
      <c r="O480" s="21">
        <v>28.0</v>
      </c>
      <c r="P480" s="21">
        <v>0.0</v>
      </c>
      <c r="Q480" s="21">
        <v>4357.04</v>
      </c>
      <c r="R480" s="21" t="s">
        <v>4767</v>
      </c>
      <c r="S480" s="21" t="s">
        <v>4768</v>
      </c>
      <c r="T480" s="21" t="s">
        <v>4774</v>
      </c>
      <c r="U480" s="30"/>
    </row>
    <row r="481">
      <c r="A481" s="21" t="s">
        <v>1032</v>
      </c>
      <c r="B481" s="21">
        <v>28.025</v>
      </c>
      <c r="C481" s="21">
        <v>7.67</v>
      </c>
      <c r="D481" s="21" t="s">
        <v>4755</v>
      </c>
      <c r="E481" s="21" t="s">
        <v>4753</v>
      </c>
      <c r="F481" s="21" t="s">
        <v>4753</v>
      </c>
      <c r="G481" s="21">
        <v>1.0</v>
      </c>
      <c r="H481" s="21" t="s">
        <v>4755</v>
      </c>
      <c r="I481" s="21" t="str">
        <f t="shared" si="1"/>
        <v>Not Missing</v>
      </c>
      <c r="L481" s="21" t="s">
        <v>3792</v>
      </c>
      <c r="M481" s="21">
        <v>1997.0</v>
      </c>
      <c r="N481" s="21" t="s">
        <v>4770</v>
      </c>
      <c r="O481" s="21">
        <v>29.0</v>
      </c>
      <c r="P481" s="21">
        <v>3.0</v>
      </c>
      <c r="Q481" s="21">
        <v>4391.65</v>
      </c>
      <c r="R481" s="21" t="s">
        <v>4767</v>
      </c>
      <c r="S481" s="21" t="s">
        <v>4767</v>
      </c>
      <c r="T481" s="21" t="s">
        <v>4778</v>
      </c>
      <c r="U481" s="30"/>
    </row>
    <row r="482">
      <c r="A482" s="21" t="s">
        <v>1034</v>
      </c>
      <c r="B482" s="21">
        <v>28.69</v>
      </c>
      <c r="C482" s="21">
        <v>6.23</v>
      </c>
      <c r="D482" s="21" t="s">
        <v>4753</v>
      </c>
      <c r="E482" s="21" t="s">
        <v>4753</v>
      </c>
      <c r="F482" s="21" t="s">
        <v>4753</v>
      </c>
      <c r="G482" s="21">
        <v>1.0</v>
      </c>
      <c r="H482" s="21" t="s">
        <v>4755</v>
      </c>
      <c r="I482" s="21" t="str">
        <f t="shared" si="1"/>
        <v>Not Missing</v>
      </c>
      <c r="L482" s="21" t="s">
        <v>3790</v>
      </c>
      <c r="M482" s="21">
        <v>1982.0</v>
      </c>
      <c r="N482" s="21" t="s">
        <v>4772</v>
      </c>
      <c r="O482" s="21">
        <v>29.0</v>
      </c>
      <c r="P482" s="21">
        <v>3.0</v>
      </c>
      <c r="Q482" s="21">
        <v>4392.7</v>
      </c>
      <c r="R482" s="21" t="s">
        <v>4767</v>
      </c>
      <c r="S482" s="21" t="s">
        <v>4767</v>
      </c>
      <c r="T482" s="21" t="s">
        <v>4769</v>
      </c>
      <c r="U482" s="30"/>
    </row>
    <row r="483">
      <c r="A483" s="21" t="s">
        <v>1036</v>
      </c>
      <c r="B483" s="21">
        <v>40.28</v>
      </c>
      <c r="C483" s="21">
        <v>8.9</v>
      </c>
      <c r="D483" s="21" t="s">
        <v>4753</v>
      </c>
      <c r="E483" s="21" t="s">
        <v>4753</v>
      </c>
      <c r="F483" s="21" t="s">
        <v>4753</v>
      </c>
      <c r="G483" s="21" t="s">
        <v>4754</v>
      </c>
      <c r="H483" s="21" t="s">
        <v>4753</v>
      </c>
      <c r="I483" s="21" t="str">
        <f t="shared" si="1"/>
        <v>Not Missing</v>
      </c>
      <c r="L483" s="21" t="s">
        <v>3788</v>
      </c>
      <c r="M483" s="21">
        <v>1988.0</v>
      </c>
      <c r="N483" s="21" t="s">
        <v>4766</v>
      </c>
      <c r="O483" s="21">
        <v>18.0</v>
      </c>
      <c r="P483" s="21">
        <v>3.0</v>
      </c>
      <c r="Q483" s="21">
        <v>4397.31</v>
      </c>
      <c r="R483" s="21" t="s">
        <v>4767</v>
      </c>
      <c r="S483" s="21" t="s">
        <v>4767</v>
      </c>
      <c r="T483" s="21" t="s">
        <v>4769</v>
      </c>
      <c r="U483" s="30"/>
    </row>
    <row r="484">
      <c r="A484" s="21" t="s">
        <v>1038</v>
      </c>
      <c r="B484" s="21">
        <v>37.3</v>
      </c>
      <c r="C484" s="21">
        <v>7.79</v>
      </c>
      <c r="D484" s="21" t="s">
        <v>4755</v>
      </c>
      <c r="E484" s="21" t="s">
        <v>4753</v>
      </c>
      <c r="F484" s="21" t="s">
        <v>4753</v>
      </c>
      <c r="G484" s="21" t="s">
        <v>4754</v>
      </c>
      <c r="H484" s="21" t="s">
        <v>4753</v>
      </c>
      <c r="I484" s="21" t="str">
        <f t="shared" si="1"/>
        <v>Not Missing</v>
      </c>
      <c r="L484" s="21" t="s">
        <v>3786</v>
      </c>
      <c r="M484" s="21">
        <v>1986.0</v>
      </c>
      <c r="N484" s="21" t="s">
        <v>4776</v>
      </c>
      <c r="O484" s="21">
        <v>11.0</v>
      </c>
      <c r="P484" s="21">
        <v>0.0</v>
      </c>
      <c r="Q484" s="21">
        <v>4399.73</v>
      </c>
      <c r="R484" s="21" t="s">
        <v>4768</v>
      </c>
      <c r="S484" s="21" t="s">
        <v>4767</v>
      </c>
      <c r="T484" s="21" t="s">
        <v>4769</v>
      </c>
      <c r="U484" s="30"/>
    </row>
    <row r="485">
      <c r="A485" s="21" t="s">
        <v>1040</v>
      </c>
      <c r="B485" s="21">
        <v>54.47</v>
      </c>
      <c r="C485" s="21">
        <v>4.49</v>
      </c>
      <c r="D485" s="21" t="s">
        <v>4755</v>
      </c>
      <c r="E485" s="21" t="s">
        <v>4753</v>
      </c>
      <c r="F485" s="21" t="s">
        <v>4753</v>
      </c>
      <c r="G485" s="21">
        <v>2.0</v>
      </c>
      <c r="H485" s="21" t="s">
        <v>4753</v>
      </c>
      <c r="I485" s="21" t="str">
        <f t="shared" si="1"/>
        <v>Not Missing</v>
      </c>
      <c r="L485" s="21" t="s">
        <v>3784</v>
      </c>
      <c r="M485" s="21">
        <v>1986.0</v>
      </c>
      <c r="N485" s="21" t="s">
        <v>4766</v>
      </c>
      <c r="O485" s="21">
        <v>13.0</v>
      </c>
      <c r="P485" s="21">
        <v>0.0</v>
      </c>
      <c r="Q485" s="21">
        <v>4402.23</v>
      </c>
      <c r="R485" s="21" t="s">
        <v>4767</v>
      </c>
      <c r="S485" s="21" t="s">
        <v>4767</v>
      </c>
      <c r="T485" s="21" t="s">
        <v>4778</v>
      </c>
      <c r="U485" s="30"/>
    </row>
    <row r="486">
      <c r="A486" s="21" t="s">
        <v>1042</v>
      </c>
      <c r="B486" s="21">
        <v>38.06</v>
      </c>
      <c r="C486" s="21">
        <v>5.24</v>
      </c>
      <c r="D486" s="21" t="s">
        <v>4755</v>
      </c>
      <c r="E486" s="21" t="s">
        <v>4753</v>
      </c>
      <c r="F486" s="21" t="s">
        <v>4756</v>
      </c>
      <c r="G486" s="21">
        <v>1.0</v>
      </c>
      <c r="H486" s="21" t="s">
        <v>4753</v>
      </c>
      <c r="I486" s="21" t="str">
        <f t="shared" si="1"/>
        <v>Not Missing</v>
      </c>
      <c r="L486" s="21" t="s">
        <v>3782</v>
      </c>
      <c r="M486" s="21">
        <v>1988.0</v>
      </c>
      <c r="N486" s="21" t="s">
        <v>4773</v>
      </c>
      <c r="O486" s="21">
        <v>16.0</v>
      </c>
      <c r="P486" s="21">
        <v>0.0</v>
      </c>
      <c r="Q486" s="21">
        <v>4415.16</v>
      </c>
      <c r="R486" s="21" t="s">
        <v>4767</v>
      </c>
      <c r="S486" s="21" t="s">
        <v>4771</v>
      </c>
      <c r="T486" s="21" t="s">
        <v>4769</v>
      </c>
      <c r="U486" s="30"/>
    </row>
    <row r="487">
      <c r="A487" s="21" t="s">
        <v>1044</v>
      </c>
      <c r="B487" s="21">
        <v>51.47</v>
      </c>
      <c r="C487" s="21">
        <v>9.6</v>
      </c>
      <c r="D487" s="21" t="s">
        <v>4753</v>
      </c>
      <c r="E487" s="21" t="s">
        <v>4753</v>
      </c>
      <c r="F487" s="21" t="s">
        <v>4753</v>
      </c>
      <c r="G487" s="21" t="s">
        <v>4754</v>
      </c>
      <c r="H487" s="21" t="s">
        <v>4753</v>
      </c>
      <c r="I487" s="21" t="str">
        <f t="shared" si="1"/>
        <v>Not Missing</v>
      </c>
      <c r="L487" s="21" t="s">
        <v>3780</v>
      </c>
      <c r="M487" s="21">
        <v>1992.0</v>
      </c>
      <c r="N487" s="21" t="s">
        <v>4776</v>
      </c>
      <c r="O487" s="21">
        <v>15.0</v>
      </c>
      <c r="P487" s="21">
        <v>0.0</v>
      </c>
      <c r="Q487" s="21">
        <v>4420.95</v>
      </c>
      <c r="R487" s="21" t="s">
        <v>4767</v>
      </c>
      <c r="S487" s="21" t="s">
        <v>4768</v>
      </c>
      <c r="T487" s="21" t="s">
        <v>4789</v>
      </c>
      <c r="U487" s="30"/>
    </row>
    <row r="488">
      <c r="A488" s="21" t="s">
        <v>1046</v>
      </c>
      <c r="B488" s="21">
        <v>29.8</v>
      </c>
      <c r="C488" s="21">
        <v>5.78</v>
      </c>
      <c r="D488" s="21" t="s">
        <v>4755</v>
      </c>
      <c r="E488" s="21" t="s">
        <v>4753</v>
      </c>
      <c r="F488" s="21" t="s">
        <v>4753</v>
      </c>
      <c r="G488" s="21" t="s">
        <v>4754</v>
      </c>
      <c r="H488" s="21" t="s">
        <v>4753</v>
      </c>
      <c r="I488" s="21" t="str">
        <f t="shared" si="1"/>
        <v>Not Missing</v>
      </c>
      <c r="L488" s="21" t="s">
        <v>3778</v>
      </c>
      <c r="M488" s="21">
        <v>1994.0</v>
      </c>
      <c r="N488" s="21" t="s">
        <v>4775</v>
      </c>
      <c r="O488" s="21">
        <v>29.0</v>
      </c>
      <c r="P488" s="21">
        <v>2.0</v>
      </c>
      <c r="Q488" s="21">
        <v>4428.89</v>
      </c>
      <c r="R488" s="21" t="s">
        <v>4768</v>
      </c>
      <c r="S488" s="21" t="s">
        <v>4771</v>
      </c>
      <c r="T488" s="21" t="s">
        <v>4788</v>
      </c>
      <c r="U488" s="30"/>
    </row>
    <row r="489">
      <c r="A489" s="21" t="s">
        <v>1048</v>
      </c>
      <c r="B489" s="21">
        <v>49.77</v>
      </c>
      <c r="C489" s="21">
        <v>7.02</v>
      </c>
      <c r="D489" s="21" t="s">
        <v>4753</v>
      </c>
      <c r="E489" s="21" t="s">
        <v>4753</v>
      </c>
      <c r="F489" s="21" t="s">
        <v>4753</v>
      </c>
      <c r="G489" s="21" t="s">
        <v>4754</v>
      </c>
      <c r="H489" s="21" t="s">
        <v>4753</v>
      </c>
      <c r="I489" s="21" t="str">
        <f t="shared" si="1"/>
        <v>Not Missing</v>
      </c>
      <c r="L489" s="21" t="s">
        <v>3776</v>
      </c>
      <c r="M489" s="21">
        <v>1993.0</v>
      </c>
      <c r="N489" s="21" t="s">
        <v>4773</v>
      </c>
      <c r="O489" s="21">
        <v>4.0</v>
      </c>
      <c r="P489" s="21">
        <v>2.0</v>
      </c>
      <c r="Q489" s="21">
        <v>4433.39</v>
      </c>
      <c r="R489" s="21" t="s">
        <v>4767</v>
      </c>
      <c r="S489" s="21" t="s">
        <v>4768</v>
      </c>
      <c r="T489" s="21" t="s">
        <v>4774</v>
      </c>
      <c r="U489" s="30"/>
    </row>
    <row r="490">
      <c r="A490" s="21" t="s">
        <v>1050</v>
      </c>
      <c r="B490" s="21">
        <v>25.555</v>
      </c>
      <c r="C490" s="21">
        <v>4.09</v>
      </c>
      <c r="D490" s="21" t="s">
        <v>4755</v>
      </c>
      <c r="E490" s="21" t="s">
        <v>4753</v>
      </c>
      <c r="F490" s="21" t="s">
        <v>4753</v>
      </c>
      <c r="G490" s="21" t="s">
        <v>4754</v>
      </c>
      <c r="H490" s="21" t="s">
        <v>4755</v>
      </c>
      <c r="I490" s="21" t="str">
        <f t="shared" si="1"/>
        <v>Not Missing</v>
      </c>
      <c r="L490" s="21" t="s">
        <v>3774</v>
      </c>
      <c r="M490" s="21">
        <v>1993.0</v>
      </c>
      <c r="N490" s="21" t="s">
        <v>4775</v>
      </c>
      <c r="O490" s="21">
        <v>23.0</v>
      </c>
      <c r="P490" s="21">
        <v>2.0</v>
      </c>
      <c r="Q490" s="21">
        <v>4433.92</v>
      </c>
      <c r="R490" s="21" t="s">
        <v>4767</v>
      </c>
      <c r="S490" s="21" t="s">
        <v>4767</v>
      </c>
      <c r="T490" s="21" t="s">
        <v>4774</v>
      </c>
      <c r="U490" s="30"/>
    </row>
    <row r="491">
      <c r="A491" s="21" t="s">
        <v>1052</v>
      </c>
      <c r="B491" s="21">
        <v>29.64</v>
      </c>
      <c r="C491" s="21">
        <v>4.93</v>
      </c>
      <c r="D491" s="21" t="s">
        <v>4753</v>
      </c>
      <c r="E491" s="21" t="s">
        <v>4753</v>
      </c>
      <c r="F491" s="21" t="s">
        <v>4756</v>
      </c>
      <c r="G491" s="21">
        <v>1.0</v>
      </c>
      <c r="H491" s="21" t="s">
        <v>4753</v>
      </c>
      <c r="I491" s="21" t="str">
        <f t="shared" si="1"/>
        <v>Not Missing</v>
      </c>
      <c r="L491" s="21" t="s">
        <v>3772</v>
      </c>
      <c r="M491" s="21">
        <v>1994.0</v>
      </c>
      <c r="N491" s="21" t="s">
        <v>4777</v>
      </c>
      <c r="O491" s="21">
        <v>8.0</v>
      </c>
      <c r="P491" s="21">
        <v>2.0</v>
      </c>
      <c r="Q491" s="21">
        <v>4435.09</v>
      </c>
      <c r="R491" s="21" t="s">
        <v>4768</v>
      </c>
      <c r="S491" s="21" t="s">
        <v>4767</v>
      </c>
      <c r="T491" s="21" t="s">
        <v>4781</v>
      </c>
      <c r="U491" s="30"/>
    </row>
    <row r="492">
      <c r="A492" s="21" t="s">
        <v>1054</v>
      </c>
      <c r="B492" s="21">
        <v>53.93</v>
      </c>
      <c r="C492" s="21">
        <v>5.34</v>
      </c>
      <c r="D492" s="21" t="s">
        <v>4755</v>
      </c>
      <c r="E492" s="21" t="s">
        <v>4753</v>
      </c>
      <c r="F492" s="21" t="s">
        <v>4753</v>
      </c>
      <c r="G492" s="21">
        <v>2.0</v>
      </c>
      <c r="H492" s="21" t="s">
        <v>4753</v>
      </c>
      <c r="I492" s="21" t="str">
        <f t="shared" si="1"/>
        <v>Not Missing</v>
      </c>
      <c r="L492" s="21" t="s">
        <v>3770</v>
      </c>
      <c r="M492" s="21">
        <v>1994.0</v>
      </c>
      <c r="N492" s="21" t="s">
        <v>4777</v>
      </c>
      <c r="O492" s="21">
        <v>24.0</v>
      </c>
      <c r="P492" s="21">
        <v>2.0</v>
      </c>
      <c r="Q492" s="21">
        <v>4438.26</v>
      </c>
      <c r="R492" s="21" t="s">
        <v>4767</v>
      </c>
      <c r="S492" s="21" t="s">
        <v>4768</v>
      </c>
      <c r="T492" s="21" t="s">
        <v>4788</v>
      </c>
      <c r="U492" s="30"/>
    </row>
    <row r="493">
      <c r="A493" s="21" t="s">
        <v>1056</v>
      </c>
      <c r="B493" s="21">
        <v>28.025</v>
      </c>
      <c r="C493" s="21">
        <v>5.65</v>
      </c>
      <c r="D493" s="21" t="s">
        <v>4753</v>
      </c>
      <c r="E493" s="21" t="s">
        <v>4753</v>
      </c>
      <c r="F493" s="21" t="s">
        <v>4753</v>
      </c>
      <c r="G493" s="21">
        <v>1.0</v>
      </c>
      <c r="H493" s="21" t="s">
        <v>4755</v>
      </c>
      <c r="I493" s="21" t="str">
        <f t="shared" si="1"/>
        <v>Not Missing</v>
      </c>
      <c r="L493" s="21" t="s">
        <v>3768</v>
      </c>
      <c r="M493" s="21">
        <v>1991.0</v>
      </c>
      <c r="N493" s="21" t="s">
        <v>4773</v>
      </c>
      <c r="O493" s="21">
        <v>3.0</v>
      </c>
      <c r="P493" s="21">
        <v>1.0</v>
      </c>
      <c r="Q493" s="21">
        <v>4441.21</v>
      </c>
      <c r="R493" s="21" t="s">
        <v>4771</v>
      </c>
      <c r="S493" s="21" t="s">
        <v>4767</v>
      </c>
      <c r="T493" s="21" t="s">
        <v>4786</v>
      </c>
      <c r="U493" s="30"/>
    </row>
    <row r="494">
      <c r="A494" s="21" t="s">
        <v>1058</v>
      </c>
      <c r="B494" s="21">
        <v>27.5</v>
      </c>
      <c r="C494" s="21">
        <v>4.49</v>
      </c>
      <c r="D494" s="21" t="s">
        <v>4753</v>
      </c>
      <c r="E494" s="21" t="s">
        <v>4753</v>
      </c>
      <c r="F494" s="21" t="s">
        <v>4753</v>
      </c>
      <c r="G494" s="21" t="s">
        <v>4754</v>
      </c>
      <c r="H494" s="21" t="s">
        <v>4753</v>
      </c>
      <c r="I494" s="21" t="str">
        <f t="shared" si="1"/>
        <v>Not Missing</v>
      </c>
      <c r="L494" s="21" t="s">
        <v>3766</v>
      </c>
      <c r="M494" s="21">
        <v>1994.0</v>
      </c>
      <c r="N494" s="21" t="s">
        <v>4772</v>
      </c>
      <c r="O494" s="21">
        <v>28.0</v>
      </c>
      <c r="P494" s="21">
        <v>3.0</v>
      </c>
      <c r="Q494" s="21">
        <v>4449.46</v>
      </c>
      <c r="R494" s="21" t="s">
        <v>4771</v>
      </c>
      <c r="S494" s="21" t="s">
        <v>4767</v>
      </c>
      <c r="T494" s="21" t="s">
        <v>4769</v>
      </c>
      <c r="U494" s="30"/>
    </row>
    <row r="495">
      <c r="A495" s="21" t="s">
        <v>1060</v>
      </c>
      <c r="B495" s="21">
        <v>21.8</v>
      </c>
      <c r="C495" s="21">
        <v>10.55</v>
      </c>
      <c r="D495" s="21" t="s">
        <v>4753</v>
      </c>
      <c r="E495" s="21" t="s">
        <v>4753</v>
      </c>
      <c r="F495" s="21" t="s">
        <v>4753</v>
      </c>
      <c r="G495" s="21" t="s">
        <v>4754</v>
      </c>
      <c r="H495" s="21" t="s">
        <v>4755</v>
      </c>
      <c r="I495" s="21" t="str">
        <f t="shared" si="1"/>
        <v>Not Missing</v>
      </c>
      <c r="L495" s="21" t="s">
        <v>3764</v>
      </c>
      <c r="M495" s="21">
        <v>1990.0</v>
      </c>
      <c r="N495" s="21" t="s">
        <v>4776</v>
      </c>
      <c r="O495" s="21">
        <v>8.0</v>
      </c>
      <c r="P495" s="21">
        <v>1.0</v>
      </c>
      <c r="Q495" s="21">
        <v>4454.4</v>
      </c>
      <c r="R495" s="21" t="s">
        <v>4767</v>
      </c>
      <c r="S495" s="21" t="s">
        <v>4768</v>
      </c>
      <c r="T495" s="21" t="s">
        <v>4774</v>
      </c>
      <c r="U495" s="30"/>
    </row>
    <row r="496">
      <c r="A496" s="21" t="s">
        <v>1062</v>
      </c>
      <c r="B496" s="21">
        <v>26.41</v>
      </c>
      <c r="C496" s="21">
        <v>4.92</v>
      </c>
      <c r="D496" s="21" t="s">
        <v>4755</v>
      </c>
      <c r="E496" s="21" t="s">
        <v>4753</v>
      </c>
      <c r="F496" s="21" t="s">
        <v>4756</v>
      </c>
      <c r="G496" s="21">
        <v>1.0</v>
      </c>
      <c r="H496" s="21" t="s">
        <v>4755</v>
      </c>
      <c r="I496" s="21" t="str">
        <f t="shared" si="1"/>
        <v>Not Missing</v>
      </c>
      <c r="L496" s="21" t="s">
        <v>3762</v>
      </c>
      <c r="M496" s="21">
        <v>1990.0</v>
      </c>
      <c r="N496" s="21" t="s">
        <v>4766</v>
      </c>
      <c r="O496" s="21">
        <v>15.0</v>
      </c>
      <c r="P496" s="21">
        <v>1.0</v>
      </c>
      <c r="Q496" s="21">
        <v>4462.72</v>
      </c>
      <c r="R496" s="21" t="s">
        <v>4767</v>
      </c>
      <c r="S496" s="21" t="s">
        <v>4768</v>
      </c>
      <c r="T496" s="21" t="s">
        <v>4774</v>
      </c>
      <c r="U496" s="30"/>
    </row>
    <row r="497">
      <c r="A497" s="21" t="s">
        <v>1064</v>
      </c>
      <c r="B497" s="21">
        <v>27.835</v>
      </c>
      <c r="C497" s="21">
        <v>5.9</v>
      </c>
      <c r="D497" s="21" t="s">
        <v>4755</v>
      </c>
      <c r="E497" s="21" t="s">
        <v>4753</v>
      </c>
      <c r="F497" s="21" t="s">
        <v>4753</v>
      </c>
      <c r="G497" s="21">
        <v>1.0</v>
      </c>
      <c r="H497" s="21" t="s">
        <v>4755</v>
      </c>
      <c r="I497" s="21" t="str">
        <f t="shared" si="1"/>
        <v>Not Missing</v>
      </c>
      <c r="L497" s="21" t="s">
        <v>3760</v>
      </c>
      <c r="M497" s="21">
        <v>1991.0</v>
      </c>
      <c r="N497" s="21" t="s">
        <v>4766</v>
      </c>
      <c r="O497" s="21">
        <v>4.0</v>
      </c>
      <c r="P497" s="21">
        <v>2.0</v>
      </c>
      <c r="Q497" s="21">
        <v>4463.21</v>
      </c>
      <c r="R497" s="21" t="s">
        <v>4768</v>
      </c>
      <c r="S497" s="21" t="s">
        <v>4768</v>
      </c>
      <c r="T497" s="21" t="s">
        <v>4769</v>
      </c>
      <c r="U497" s="30"/>
    </row>
    <row r="498">
      <c r="A498" s="21" t="s">
        <v>1066</v>
      </c>
      <c r="B498" s="21">
        <v>51.74</v>
      </c>
      <c r="C498" s="21">
        <v>4.98</v>
      </c>
      <c r="D498" s="21" t="s">
        <v>4755</v>
      </c>
      <c r="E498" s="21" t="s">
        <v>4753</v>
      </c>
      <c r="F498" s="21" t="s">
        <v>4753</v>
      </c>
      <c r="G498" s="21">
        <v>2.0</v>
      </c>
      <c r="H498" s="21" t="s">
        <v>4753</v>
      </c>
      <c r="I498" s="21" t="str">
        <f t="shared" si="1"/>
        <v>Not Missing</v>
      </c>
      <c r="L498" s="21" t="s">
        <v>3758</v>
      </c>
      <c r="M498" s="21">
        <v>1999.0</v>
      </c>
      <c r="N498" s="21" t="s">
        <v>4770</v>
      </c>
      <c r="O498" s="21">
        <v>20.0</v>
      </c>
      <c r="P498" s="21">
        <v>3.0</v>
      </c>
      <c r="Q498" s="21">
        <v>4466.62</v>
      </c>
      <c r="R498" s="21" t="s">
        <v>4767</v>
      </c>
      <c r="S498" s="21" t="s">
        <v>4767</v>
      </c>
      <c r="T498" s="21" t="s">
        <v>4774</v>
      </c>
      <c r="U498" s="30"/>
    </row>
    <row r="499">
      <c r="A499" s="21" t="s">
        <v>1068</v>
      </c>
      <c r="B499" s="21">
        <v>23.37</v>
      </c>
      <c r="C499" s="21">
        <v>5.8</v>
      </c>
      <c r="D499" s="21" t="s">
        <v>4753</v>
      </c>
      <c r="E499" s="21" t="s">
        <v>4753</v>
      </c>
      <c r="F499" s="21" t="s">
        <v>4753</v>
      </c>
      <c r="G499" s="21" t="s">
        <v>4754</v>
      </c>
      <c r="H499" s="21" t="s">
        <v>4755</v>
      </c>
      <c r="I499" s="21" t="str">
        <f t="shared" si="1"/>
        <v>Not Missing</v>
      </c>
      <c r="L499" s="21" t="s">
        <v>3756</v>
      </c>
      <c r="M499" s="21">
        <v>2004.0</v>
      </c>
      <c r="N499" s="21" t="s">
        <v>4766</v>
      </c>
      <c r="O499" s="21">
        <v>18.0</v>
      </c>
      <c r="P499" s="21">
        <v>0.0</v>
      </c>
      <c r="Q499" s="21">
        <v>4468.25</v>
      </c>
      <c r="R499" s="21" t="s">
        <v>4767</v>
      </c>
      <c r="S499" s="21" t="s">
        <v>4767</v>
      </c>
      <c r="T499" s="21" t="s">
        <v>4774</v>
      </c>
      <c r="U499" s="30"/>
    </row>
    <row r="500">
      <c r="A500" s="21" t="s">
        <v>1070</v>
      </c>
      <c r="B500" s="21">
        <v>29.7</v>
      </c>
      <c r="C500" s="21">
        <v>6.21</v>
      </c>
      <c r="D500" s="21" t="s">
        <v>4755</v>
      </c>
      <c r="E500" s="21" t="s">
        <v>4753</v>
      </c>
      <c r="F500" s="21" t="s">
        <v>4756</v>
      </c>
      <c r="G500" s="21">
        <v>1.0</v>
      </c>
      <c r="H500" s="21" t="s">
        <v>4755</v>
      </c>
      <c r="I500" s="21" t="str">
        <f t="shared" si="1"/>
        <v>Not Missing</v>
      </c>
      <c r="L500" s="21" t="s">
        <v>3754</v>
      </c>
      <c r="M500" s="21">
        <v>1992.0</v>
      </c>
      <c r="N500" s="21" t="s">
        <v>4766</v>
      </c>
      <c r="O500" s="21">
        <v>12.0</v>
      </c>
      <c r="P500" s="21">
        <v>0.0</v>
      </c>
      <c r="Q500" s="21">
        <v>4488.58</v>
      </c>
      <c r="R500" s="21" t="s">
        <v>4767</v>
      </c>
      <c r="S500" s="21" t="s">
        <v>4768</v>
      </c>
      <c r="T500" s="21" t="s">
        <v>4774</v>
      </c>
      <c r="U500" s="30"/>
    </row>
    <row r="501">
      <c r="A501" s="21" t="s">
        <v>1072</v>
      </c>
      <c r="B501" s="21">
        <v>20.045</v>
      </c>
      <c r="C501" s="21">
        <v>6.17</v>
      </c>
      <c r="D501" s="21" t="s">
        <v>4753</v>
      </c>
      <c r="E501" s="21" t="s">
        <v>4753</v>
      </c>
      <c r="F501" s="21" t="s">
        <v>4756</v>
      </c>
      <c r="G501" s="21">
        <v>1.0</v>
      </c>
      <c r="H501" s="21" t="s">
        <v>4755</v>
      </c>
      <c r="I501" s="21" t="str">
        <f t="shared" si="1"/>
        <v>Not Missing</v>
      </c>
      <c r="L501" s="21" t="s">
        <v>3752</v>
      </c>
      <c r="M501" s="21">
        <v>1988.0</v>
      </c>
      <c r="N501" s="21" t="s">
        <v>4772</v>
      </c>
      <c r="O501" s="21">
        <v>26.0</v>
      </c>
      <c r="P501" s="21">
        <v>0.0</v>
      </c>
      <c r="Q501" s="21">
        <v>4500.34</v>
      </c>
      <c r="R501" s="21" t="s">
        <v>4767</v>
      </c>
      <c r="S501" s="21" t="s">
        <v>4771</v>
      </c>
      <c r="T501" s="21" t="s">
        <v>4788</v>
      </c>
      <c r="U501" s="30"/>
    </row>
    <row r="502">
      <c r="A502" s="21" t="s">
        <v>1074</v>
      </c>
      <c r="B502" s="21">
        <v>27.83</v>
      </c>
      <c r="C502" s="21">
        <v>5.36</v>
      </c>
      <c r="D502" s="21" t="s">
        <v>4753</v>
      </c>
      <c r="E502" s="21" t="s">
        <v>4753</v>
      </c>
      <c r="F502" s="21" t="s">
        <v>4753</v>
      </c>
      <c r="G502" s="21">
        <v>2.0</v>
      </c>
      <c r="H502" s="21" t="s">
        <v>4753</v>
      </c>
      <c r="I502" s="21" t="str">
        <f t="shared" si="1"/>
        <v>Not Missing</v>
      </c>
      <c r="L502" s="21" t="s">
        <v>3750</v>
      </c>
      <c r="M502" s="21">
        <v>1997.0</v>
      </c>
      <c r="N502" s="21" t="s">
        <v>4777</v>
      </c>
      <c r="O502" s="21">
        <v>13.0</v>
      </c>
      <c r="P502" s="21">
        <v>4.0</v>
      </c>
      <c r="Q502" s="21">
        <v>4504.66</v>
      </c>
      <c r="R502" s="21" t="s">
        <v>4771</v>
      </c>
      <c r="S502" s="21" t="s">
        <v>4767</v>
      </c>
      <c r="T502" s="21" t="s">
        <v>4769</v>
      </c>
      <c r="U502" s="30"/>
    </row>
    <row r="503">
      <c r="A503" s="21" t="s">
        <v>1076</v>
      </c>
      <c r="B503" s="21">
        <v>28.93</v>
      </c>
      <c r="C503" s="21">
        <v>5.2</v>
      </c>
      <c r="D503" s="21" t="s">
        <v>4753</v>
      </c>
      <c r="E503" s="21" t="s">
        <v>4753</v>
      </c>
      <c r="F503" s="21" t="s">
        <v>4753</v>
      </c>
      <c r="G503" s="21" t="s">
        <v>4754</v>
      </c>
      <c r="H503" s="21" t="s">
        <v>4755</v>
      </c>
      <c r="I503" s="21" t="str">
        <f t="shared" si="1"/>
        <v>Not Missing</v>
      </c>
      <c r="L503" s="21" t="s">
        <v>3748</v>
      </c>
      <c r="M503" s="21">
        <v>1982.0</v>
      </c>
      <c r="N503" s="21" t="s">
        <v>4773</v>
      </c>
      <c r="O503" s="21">
        <v>27.0</v>
      </c>
      <c r="P503" s="21">
        <v>3.0</v>
      </c>
      <c r="Q503" s="21">
        <v>4511.41</v>
      </c>
      <c r="R503" s="21" t="s">
        <v>4767</v>
      </c>
      <c r="S503" s="21" t="s">
        <v>4768</v>
      </c>
      <c r="T503" s="21" t="s">
        <v>4769</v>
      </c>
      <c r="U503" s="30"/>
    </row>
    <row r="504">
      <c r="A504" s="21" t="s">
        <v>1078</v>
      </c>
      <c r="B504" s="21">
        <v>33.82</v>
      </c>
      <c r="C504" s="21">
        <v>5.42</v>
      </c>
      <c r="D504" s="21" t="s">
        <v>4753</v>
      </c>
      <c r="E504" s="21" t="s">
        <v>4753</v>
      </c>
      <c r="F504" s="21" t="s">
        <v>4753</v>
      </c>
      <c r="G504" s="21" t="s">
        <v>4754</v>
      </c>
      <c r="H504" s="21" t="s">
        <v>4753</v>
      </c>
      <c r="I504" s="21" t="str">
        <f t="shared" si="1"/>
        <v>Not Missing</v>
      </c>
      <c r="L504" s="21" t="s">
        <v>3746</v>
      </c>
      <c r="M504" s="21">
        <v>1980.0</v>
      </c>
      <c r="N504" s="21" t="s">
        <v>4772</v>
      </c>
      <c r="O504" s="21">
        <v>16.0</v>
      </c>
      <c r="P504" s="21">
        <v>2.0</v>
      </c>
      <c r="Q504" s="21">
        <v>4515.71</v>
      </c>
      <c r="R504" s="21" t="s">
        <v>4767</v>
      </c>
      <c r="S504" s="21" t="s">
        <v>4768</v>
      </c>
      <c r="T504" s="21" t="s">
        <v>4769</v>
      </c>
      <c r="U504" s="30"/>
    </row>
    <row r="505">
      <c r="A505" s="21" t="s">
        <v>1080</v>
      </c>
      <c r="B505" s="21">
        <v>20.235</v>
      </c>
      <c r="C505" s="21">
        <v>6.84</v>
      </c>
      <c r="D505" s="21" t="s">
        <v>4753</v>
      </c>
      <c r="E505" s="21" t="s">
        <v>4753</v>
      </c>
      <c r="F505" s="21" t="s">
        <v>4753</v>
      </c>
      <c r="G505" s="21" t="s">
        <v>4754</v>
      </c>
      <c r="H505" s="21" t="s">
        <v>4755</v>
      </c>
      <c r="I505" s="21" t="str">
        <f t="shared" si="1"/>
        <v>Not Missing</v>
      </c>
      <c r="L505" s="21" t="s">
        <v>3744</v>
      </c>
      <c r="M505" s="21">
        <v>2003.0</v>
      </c>
      <c r="N505" s="21" t="s">
        <v>4777</v>
      </c>
      <c r="O505" s="21">
        <v>2.0</v>
      </c>
      <c r="P505" s="21">
        <v>0.0</v>
      </c>
      <c r="Q505" s="21">
        <v>4518.4</v>
      </c>
      <c r="R505" s="21" t="s">
        <v>4767</v>
      </c>
      <c r="S505" s="21" t="s">
        <v>4768</v>
      </c>
      <c r="T505" s="21" t="s">
        <v>4790</v>
      </c>
      <c r="U505" s="30"/>
    </row>
    <row r="506">
      <c r="A506" s="21" t="s">
        <v>1082</v>
      </c>
      <c r="B506" s="21">
        <v>49.2</v>
      </c>
      <c r="C506" s="21">
        <v>10.9</v>
      </c>
      <c r="D506" s="21" t="s">
        <v>4755</v>
      </c>
      <c r="E506" s="21" t="s">
        <v>4753</v>
      </c>
      <c r="F506" s="21" t="s">
        <v>4756</v>
      </c>
      <c r="G506" s="21">
        <v>1.0</v>
      </c>
      <c r="H506" s="21" t="s">
        <v>4753</v>
      </c>
      <c r="I506" s="21" t="str">
        <f t="shared" si="1"/>
        <v>Not Missing</v>
      </c>
      <c r="L506" s="21" t="s">
        <v>3742</v>
      </c>
      <c r="M506" s="21">
        <v>1987.0</v>
      </c>
      <c r="N506" s="21" t="s">
        <v>4775</v>
      </c>
      <c r="O506" s="21">
        <v>5.0</v>
      </c>
      <c r="P506" s="21">
        <v>3.0</v>
      </c>
      <c r="Q506" s="21">
        <v>4518.77</v>
      </c>
      <c r="R506" s="21" t="s">
        <v>4767</v>
      </c>
      <c r="S506" s="21" t="s">
        <v>4768</v>
      </c>
      <c r="T506" s="21" t="s">
        <v>4774</v>
      </c>
      <c r="U506" s="30"/>
    </row>
    <row r="507">
      <c r="A507" s="21" t="s">
        <v>1084</v>
      </c>
      <c r="B507" s="21">
        <v>26.4</v>
      </c>
      <c r="C507" s="21">
        <v>4.87</v>
      </c>
      <c r="D507" s="21" t="s">
        <v>4755</v>
      </c>
      <c r="E507" s="21" t="s">
        <v>4753</v>
      </c>
      <c r="F507" s="21" t="s">
        <v>4753</v>
      </c>
      <c r="G507" s="21" t="s">
        <v>4754</v>
      </c>
      <c r="H507" s="21" t="s">
        <v>4755</v>
      </c>
      <c r="I507" s="21" t="str">
        <f t="shared" si="1"/>
        <v>Not Missing</v>
      </c>
      <c r="L507" s="21" t="s">
        <v>3740</v>
      </c>
      <c r="M507" s="21">
        <v>1988.0</v>
      </c>
      <c r="N507" s="21" t="s">
        <v>4775</v>
      </c>
      <c r="O507" s="21">
        <v>21.0</v>
      </c>
      <c r="P507" s="21">
        <v>0.0</v>
      </c>
      <c r="Q507" s="21">
        <v>4518.83</v>
      </c>
      <c r="R507" s="21" t="s">
        <v>4767</v>
      </c>
      <c r="S507" s="21" t="s">
        <v>4767</v>
      </c>
      <c r="T507" s="21" t="s">
        <v>4788</v>
      </c>
      <c r="U507" s="30"/>
    </row>
    <row r="508">
      <c r="A508" s="21" t="s">
        <v>1086</v>
      </c>
      <c r="B508" s="21">
        <v>28.38</v>
      </c>
      <c r="C508" s="21">
        <v>6.07</v>
      </c>
      <c r="D508" s="21" t="s">
        <v>4753</v>
      </c>
      <c r="E508" s="21" t="s">
        <v>4753</v>
      </c>
      <c r="F508" s="21" t="s">
        <v>4753</v>
      </c>
      <c r="G508" s="21">
        <v>1.0</v>
      </c>
      <c r="H508" s="21" t="s">
        <v>4755</v>
      </c>
      <c r="I508" s="21" t="str">
        <f t="shared" si="1"/>
        <v>Not Missing</v>
      </c>
      <c r="L508" s="21" t="s">
        <v>3738</v>
      </c>
      <c r="M508" s="21">
        <v>1992.0</v>
      </c>
      <c r="N508" s="21" t="s">
        <v>4776</v>
      </c>
      <c r="O508" s="21">
        <v>13.0</v>
      </c>
      <c r="P508" s="21">
        <v>1.0</v>
      </c>
      <c r="Q508" s="21">
        <v>4527.18</v>
      </c>
      <c r="R508" s="21" t="s">
        <v>4767</v>
      </c>
      <c r="S508" s="21" t="s">
        <v>4767</v>
      </c>
      <c r="T508" s="21" t="s">
        <v>4774</v>
      </c>
      <c r="U508" s="30"/>
    </row>
    <row r="509">
      <c r="A509" s="21" t="s">
        <v>1088</v>
      </c>
      <c r="B509" s="21">
        <v>24.64</v>
      </c>
      <c r="C509" s="21">
        <v>4.33</v>
      </c>
      <c r="D509" s="21" t="s">
        <v>4753</v>
      </c>
      <c r="E509" s="21" t="s">
        <v>4753</v>
      </c>
      <c r="F509" s="21" t="s">
        <v>4753</v>
      </c>
      <c r="G509" s="21" t="s">
        <v>4754</v>
      </c>
      <c r="H509" s="21" t="s">
        <v>4755</v>
      </c>
      <c r="I509" s="21" t="str">
        <f t="shared" si="1"/>
        <v>Not Missing</v>
      </c>
      <c r="L509" s="21" t="s">
        <v>3736</v>
      </c>
      <c r="M509" s="21">
        <v>1993.0</v>
      </c>
      <c r="N509" s="21" t="s">
        <v>4772</v>
      </c>
      <c r="O509" s="21">
        <v>29.0</v>
      </c>
      <c r="P509" s="21">
        <v>2.0</v>
      </c>
      <c r="Q509" s="21">
        <v>4529.48</v>
      </c>
      <c r="R509" s="21" t="s">
        <v>4767</v>
      </c>
      <c r="S509" s="21" t="s">
        <v>4771</v>
      </c>
      <c r="T509" s="21" t="s">
        <v>4778</v>
      </c>
      <c r="U509" s="30"/>
    </row>
    <row r="510">
      <c r="A510" s="21" t="s">
        <v>1090</v>
      </c>
      <c r="B510" s="21">
        <v>39.71</v>
      </c>
      <c r="C510" s="21">
        <v>5.83</v>
      </c>
      <c r="D510" s="21" t="s">
        <v>4753</v>
      </c>
      <c r="E510" s="21" t="s">
        <v>4753</v>
      </c>
      <c r="F510" s="21" t="s">
        <v>4753</v>
      </c>
      <c r="G510" s="21">
        <v>1.0</v>
      </c>
      <c r="H510" s="21" t="s">
        <v>4753</v>
      </c>
      <c r="I510" s="21" t="str">
        <f t="shared" si="1"/>
        <v>Not Missing</v>
      </c>
      <c r="L510" s="21" t="s">
        <v>3734</v>
      </c>
      <c r="M510" s="21">
        <v>1988.0</v>
      </c>
      <c r="N510" s="21" t="s">
        <v>4772</v>
      </c>
      <c r="O510" s="21">
        <v>13.0</v>
      </c>
      <c r="P510" s="21">
        <v>1.0</v>
      </c>
      <c r="Q510" s="21">
        <v>4536.26</v>
      </c>
      <c r="R510" s="21" t="s">
        <v>4767</v>
      </c>
      <c r="S510" s="21" t="s">
        <v>4767</v>
      </c>
      <c r="T510" s="21" t="s">
        <v>4778</v>
      </c>
      <c r="U510" s="30"/>
    </row>
    <row r="511">
      <c r="A511" s="21" t="s">
        <v>1092</v>
      </c>
      <c r="B511" s="21">
        <v>22.22</v>
      </c>
      <c r="C511" s="21">
        <v>5.5</v>
      </c>
      <c r="D511" s="21" t="s">
        <v>4753</v>
      </c>
      <c r="E511" s="21" t="s">
        <v>4753</v>
      </c>
      <c r="F511" s="21" t="s">
        <v>4753</v>
      </c>
      <c r="G511" s="21" t="s">
        <v>4754</v>
      </c>
      <c r="H511" s="21" t="s">
        <v>4755</v>
      </c>
      <c r="I511" s="21" t="str">
        <f t="shared" si="1"/>
        <v>Not Missing</v>
      </c>
      <c r="L511" s="21" t="s">
        <v>3732</v>
      </c>
      <c r="M511" s="21">
        <v>1990.0</v>
      </c>
      <c r="N511" s="21" t="s">
        <v>4770</v>
      </c>
      <c r="O511" s="21">
        <v>17.0</v>
      </c>
      <c r="P511" s="21">
        <v>0.0</v>
      </c>
      <c r="Q511" s="21">
        <v>4544.23</v>
      </c>
      <c r="R511" s="21" t="s">
        <v>4767</v>
      </c>
      <c r="S511" s="21" t="s">
        <v>4771</v>
      </c>
      <c r="T511" s="21" t="s">
        <v>4784</v>
      </c>
      <c r="U511" s="30"/>
    </row>
    <row r="512">
      <c r="A512" s="21" t="s">
        <v>1094</v>
      </c>
      <c r="B512" s="21">
        <v>33.345</v>
      </c>
      <c r="C512" s="21">
        <v>4.79</v>
      </c>
      <c r="D512" s="21" t="s">
        <v>4753</v>
      </c>
      <c r="E512" s="21" t="s">
        <v>4753</v>
      </c>
      <c r="F512" s="21" t="s">
        <v>4756</v>
      </c>
      <c r="G512" s="21">
        <v>1.0</v>
      </c>
      <c r="H512" s="21" t="s">
        <v>4753</v>
      </c>
      <c r="I512" s="21" t="str">
        <f t="shared" si="1"/>
        <v>Not Missing</v>
      </c>
      <c r="L512" s="21" t="s">
        <v>3730</v>
      </c>
      <c r="M512" s="21">
        <v>2004.0</v>
      </c>
      <c r="N512" s="21" t="s">
        <v>4775</v>
      </c>
      <c r="O512" s="21">
        <v>22.0</v>
      </c>
      <c r="P512" s="21">
        <v>4.0</v>
      </c>
      <c r="Q512" s="21">
        <v>4561.19</v>
      </c>
      <c r="R512" s="21" t="s">
        <v>4767</v>
      </c>
      <c r="S512" s="21" t="s">
        <v>4767</v>
      </c>
      <c r="T512" s="21" t="s">
        <v>4784</v>
      </c>
      <c r="U512" s="30"/>
    </row>
    <row r="513">
      <c r="A513" s="21" t="s">
        <v>1096</v>
      </c>
      <c r="B513" s="21">
        <v>24.42</v>
      </c>
      <c r="C513" s="21">
        <v>5.81</v>
      </c>
      <c r="D513" s="21" t="s">
        <v>4753</v>
      </c>
      <c r="E513" s="21" t="s">
        <v>4753</v>
      </c>
      <c r="F513" s="21" t="s">
        <v>4753</v>
      </c>
      <c r="G513" s="21">
        <v>1.0</v>
      </c>
      <c r="H513" s="21" t="s">
        <v>4755</v>
      </c>
      <c r="I513" s="21" t="str">
        <f t="shared" si="1"/>
        <v>Not Missing</v>
      </c>
      <c r="L513" s="21" t="s">
        <v>3728</v>
      </c>
      <c r="M513" s="21">
        <v>1990.0</v>
      </c>
      <c r="N513" s="21" t="s">
        <v>4773</v>
      </c>
      <c r="O513" s="21">
        <v>20.0</v>
      </c>
      <c r="P513" s="21">
        <v>1.0</v>
      </c>
      <c r="Q513" s="21">
        <v>4562.84</v>
      </c>
      <c r="R513" s="21" t="s">
        <v>4767</v>
      </c>
      <c r="S513" s="21" t="s">
        <v>4767</v>
      </c>
      <c r="T513" s="21" t="s">
        <v>4769</v>
      </c>
      <c r="U513" s="30"/>
    </row>
    <row r="514">
      <c r="A514" s="21" t="s">
        <v>1098</v>
      </c>
      <c r="B514" s="21">
        <v>29.81</v>
      </c>
      <c r="C514" s="21">
        <v>5.58</v>
      </c>
      <c r="D514" s="21" t="s">
        <v>4753</v>
      </c>
      <c r="E514" s="21" t="s">
        <v>4753</v>
      </c>
      <c r="F514" s="21" t="s">
        <v>4753</v>
      </c>
      <c r="G514" s="21" t="s">
        <v>4754</v>
      </c>
      <c r="H514" s="21" t="s">
        <v>4755</v>
      </c>
      <c r="I514" s="21" t="str">
        <f t="shared" si="1"/>
        <v>Not Missing</v>
      </c>
      <c r="L514" s="21" t="s">
        <v>3726</v>
      </c>
      <c r="M514" s="21">
        <v>1996.0</v>
      </c>
      <c r="N514" s="21" t="s">
        <v>4775</v>
      </c>
      <c r="O514" s="21">
        <v>25.0</v>
      </c>
      <c r="P514" s="21">
        <v>2.0</v>
      </c>
      <c r="Q514" s="21">
        <v>4564.19</v>
      </c>
      <c r="R514" s="21" t="s">
        <v>4767</v>
      </c>
      <c r="S514" s="21" t="s">
        <v>4767</v>
      </c>
      <c r="T514" s="21" t="s">
        <v>4784</v>
      </c>
      <c r="U514" s="30"/>
    </row>
    <row r="515">
      <c r="A515" s="21" t="s">
        <v>1100</v>
      </c>
      <c r="B515" s="21">
        <v>51.18</v>
      </c>
      <c r="C515" s="21">
        <v>4.4</v>
      </c>
      <c r="D515" s="21" t="s">
        <v>4755</v>
      </c>
      <c r="E515" s="21" t="s">
        <v>4753</v>
      </c>
      <c r="F515" s="21" t="s">
        <v>4753</v>
      </c>
      <c r="G515" s="21">
        <v>2.0</v>
      </c>
      <c r="H515" s="21" t="s">
        <v>4753</v>
      </c>
      <c r="I515" s="21" t="str">
        <f t="shared" si="1"/>
        <v>Not Missing</v>
      </c>
      <c r="L515" s="21" t="s">
        <v>3724</v>
      </c>
      <c r="M515" s="21">
        <v>1989.0</v>
      </c>
      <c r="N515" s="21" t="s">
        <v>4773</v>
      </c>
      <c r="O515" s="21">
        <v>18.0</v>
      </c>
      <c r="P515" s="21">
        <v>0.0</v>
      </c>
      <c r="Q515" s="21">
        <v>4571.41</v>
      </c>
      <c r="R515" s="21" t="s">
        <v>4767</v>
      </c>
      <c r="S515" s="21" t="s">
        <v>4767</v>
      </c>
      <c r="T515" s="21" t="s">
        <v>4774</v>
      </c>
      <c r="U515" s="30"/>
    </row>
    <row r="516">
      <c r="A516" s="21" t="s">
        <v>1102</v>
      </c>
      <c r="B516" s="21">
        <v>51.37</v>
      </c>
      <c r="C516" s="21">
        <v>8.18</v>
      </c>
      <c r="D516" s="21" t="s">
        <v>4755</v>
      </c>
      <c r="E516" s="21" t="s">
        <v>4753</v>
      </c>
      <c r="F516" s="21" t="s">
        <v>4753</v>
      </c>
      <c r="G516" s="21" t="s">
        <v>4754</v>
      </c>
      <c r="H516" s="21" t="s">
        <v>4753</v>
      </c>
      <c r="I516" s="21" t="str">
        <f t="shared" si="1"/>
        <v>Not Missing</v>
      </c>
      <c r="L516" s="21" t="s">
        <v>3722</v>
      </c>
      <c r="M516" s="21">
        <v>2000.0</v>
      </c>
      <c r="N516" s="21" t="s">
        <v>4766</v>
      </c>
      <c r="O516" s="21">
        <v>2.0</v>
      </c>
      <c r="P516" s="21">
        <v>0.0</v>
      </c>
      <c r="Q516" s="21">
        <v>4608.03</v>
      </c>
      <c r="R516" s="21" t="s">
        <v>4767</v>
      </c>
      <c r="S516" s="21" t="s">
        <v>4768</v>
      </c>
      <c r="T516" s="21" t="s">
        <v>4778</v>
      </c>
      <c r="U516" s="30"/>
    </row>
    <row r="517">
      <c r="A517" s="21" t="s">
        <v>1104</v>
      </c>
      <c r="B517" s="21">
        <v>36.19</v>
      </c>
      <c r="C517" s="21">
        <v>5.52</v>
      </c>
      <c r="D517" s="21" t="s">
        <v>4755</v>
      </c>
      <c r="E517" s="21" t="s">
        <v>4753</v>
      </c>
      <c r="F517" s="21" t="s">
        <v>4753</v>
      </c>
      <c r="G517" s="21" t="s">
        <v>4754</v>
      </c>
      <c r="H517" s="21" t="s">
        <v>4753</v>
      </c>
      <c r="I517" s="21" t="str">
        <f t="shared" si="1"/>
        <v>Not Missing</v>
      </c>
      <c r="L517" s="21" t="s">
        <v>3720</v>
      </c>
      <c r="M517" s="21">
        <v>1998.0</v>
      </c>
      <c r="N517" s="21" t="s">
        <v>4772</v>
      </c>
      <c r="O517" s="21">
        <v>29.0</v>
      </c>
      <c r="P517" s="21">
        <v>3.0</v>
      </c>
      <c r="Q517" s="21">
        <v>4618.08</v>
      </c>
      <c r="R517" s="21" t="s">
        <v>4767</v>
      </c>
      <c r="S517" s="21" t="s">
        <v>4771</v>
      </c>
      <c r="T517" s="21" t="s">
        <v>4774</v>
      </c>
      <c r="U517" s="30"/>
    </row>
    <row r="518">
      <c r="A518" s="21" t="s">
        <v>1106</v>
      </c>
      <c r="B518" s="21">
        <v>25.9</v>
      </c>
      <c r="C518" s="21">
        <v>4.84</v>
      </c>
      <c r="D518" s="21" t="s">
        <v>4753</v>
      </c>
      <c r="E518" s="21" t="s">
        <v>4753</v>
      </c>
      <c r="F518" s="21" t="s">
        <v>4753</v>
      </c>
      <c r="G518" s="21" t="s">
        <v>4754</v>
      </c>
      <c r="H518" s="21" t="s">
        <v>4755</v>
      </c>
      <c r="I518" s="21" t="str">
        <f t="shared" si="1"/>
        <v>Not Missing</v>
      </c>
      <c r="L518" s="21" t="s">
        <v>3718</v>
      </c>
      <c r="M518" s="21">
        <v>1985.0</v>
      </c>
      <c r="N518" s="21" t="s">
        <v>4772</v>
      </c>
      <c r="O518" s="21">
        <v>22.0</v>
      </c>
      <c r="P518" s="21">
        <v>0.0</v>
      </c>
      <c r="Q518" s="21">
        <v>4646.76</v>
      </c>
      <c r="R518" s="21" t="s">
        <v>4771</v>
      </c>
      <c r="S518" s="21" t="s">
        <v>4771</v>
      </c>
      <c r="T518" s="21" t="s">
        <v>4778</v>
      </c>
      <c r="U518" s="30"/>
    </row>
    <row r="519">
      <c r="A519" s="21" t="s">
        <v>1108</v>
      </c>
      <c r="B519" s="21">
        <v>35.72</v>
      </c>
      <c r="C519" s="21">
        <v>4.08</v>
      </c>
      <c r="D519" s="21" t="s">
        <v>4753</v>
      </c>
      <c r="E519" s="21" t="s">
        <v>4753</v>
      </c>
      <c r="F519" s="21" t="s">
        <v>4756</v>
      </c>
      <c r="G519" s="21">
        <v>1.0</v>
      </c>
      <c r="H519" s="21" t="s">
        <v>4753</v>
      </c>
      <c r="I519" s="21" t="str">
        <f t="shared" si="1"/>
        <v>Not Missing</v>
      </c>
      <c r="L519" s="21" t="s">
        <v>3716</v>
      </c>
      <c r="M519" s="21">
        <v>1996.0</v>
      </c>
      <c r="N519" s="21" t="s">
        <v>4777</v>
      </c>
      <c r="O519" s="21">
        <v>25.0</v>
      </c>
      <c r="P519" s="21">
        <v>3.0</v>
      </c>
      <c r="Q519" s="21">
        <v>4661.29</v>
      </c>
      <c r="R519" s="21" t="s">
        <v>4767</v>
      </c>
      <c r="S519" s="21" t="s">
        <v>4771</v>
      </c>
      <c r="T519" s="21" t="s">
        <v>4788</v>
      </c>
      <c r="U519" s="30"/>
    </row>
    <row r="520">
      <c r="A520" s="21" t="s">
        <v>1110</v>
      </c>
      <c r="B520" s="21">
        <v>27.94</v>
      </c>
      <c r="C520" s="21">
        <v>4.48</v>
      </c>
      <c r="D520" s="21" t="s">
        <v>4753</v>
      </c>
      <c r="E520" s="21" t="s">
        <v>4753</v>
      </c>
      <c r="F520" s="21" t="s">
        <v>4756</v>
      </c>
      <c r="G520" s="21">
        <v>1.0</v>
      </c>
      <c r="H520" s="21" t="s">
        <v>4755</v>
      </c>
      <c r="I520" s="21" t="str">
        <f t="shared" si="1"/>
        <v>Not Missing</v>
      </c>
      <c r="L520" s="21" t="s">
        <v>3714</v>
      </c>
      <c r="M520" s="21">
        <v>1990.0</v>
      </c>
      <c r="N520" s="21" t="s">
        <v>4776</v>
      </c>
      <c r="O520" s="21">
        <v>5.0</v>
      </c>
      <c r="P520" s="21">
        <v>1.0</v>
      </c>
      <c r="Q520" s="21">
        <v>4667.61</v>
      </c>
      <c r="R520" s="21" t="s">
        <v>4768</v>
      </c>
      <c r="S520" s="21" t="s">
        <v>4768</v>
      </c>
      <c r="T520" s="21" t="s">
        <v>4781</v>
      </c>
      <c r="U520" s="30"/>
    </row>
    <row r="521">
      <c r="A521" s="21" t="s">
        <v>1112</v>
      </c>
      <c r="B521" s="21">
        <v>27.1</v>
      </c>
      <c r="C521" s="21">
        <v>5.73</v>
      </c>
      <c r="D521" s="21" t="s">
        <v>4753</v>
      </c>
      <c r="E521" s="21" t="s">
        <v>4753</v>
      </c>
      <c r="F521" s="21" t="s">
        <v>4753</v>
      </c>
      <c r="G521" s="21" t="s">
        <v>4754</v>
      </c>
      <c r="H521" s="21" t="s">
        <v>4755</v>
      </c>
      <c r="I521" s="21" t="str">
        <f t="shared" si="1"/>
        <v>Not Missing</v>
      </c>
      <c r="L521" s="21" t="s">
        <v>3712</v>
      </c>
      <c r="M521" s="21">
        <v>1990.0</v>
      </c>
      <c r="N521" s="21" t="s">
        <v>4773</v>
      </c>
      <c r="O521" s="21">
        <v>26.0</v>
      </c>
      <c r="P521" s="21">
        <v>2.0</v>
      </c>
      <c r="Q521" s="21">
        <v>4670.64</v>
      </c>
      <c r="R521" s="21" t="s">
        <v>4767</v>
      </c>
      <c r="S521" s="21" t="s">
        <v>4767</v>
      </c>
      <c r="T521" s="21" t="s">
        <v>4778</v>
      </c>
      <c r="U521" s="30"/>
    </row>
    <row r="522">
      <c r="A522" s="21" t="s">
        <v>1114</v>
      </c>
      <c r="B522" s="21">
        <v>18.3</v>
      </c>
      <c r="C522" s="21">
        <v>5.46</v>
      </c>
      <c r="D522" s="21" t="s">
        <v>4755</v>
      </c>
      <c r="E522" s="21" t="s">
        <v>4753</v>
      </c>
      <c r="F522" s="21" t="s">
        <v>4756</v>
      </c>
      <c r="G522" s="21">
        <v>1.0</v>
      </c>
      <c r="H522" s="21" t="s">
        <v>4755</v>
      </c>
      <c r="I522" s="21" t="str">
        <f t="shared" si="1"/>
        <v>Not Missing</v>
      </c>
      <c r="L522" s="21" t="s">
        <v>3710</v>
      </c>
      <c r="M522" s="21">
        <v>1990.0</v>
      </c>
      <c r="N522" s="21" t="s">
        <v>4766</v>
      </c>
      <c r="O522" s="21">
        <v>13.0</v>
      </c>
      <c r="P522" s="21">
        <v>2.0</v>
      </c>
      <c r="Q522" s="21">
        <v>4673.39</v>
      </c>
      <c r="R522" s="21" t="s">
        <v>4767</v>
      </c>
      <c r="S522" s="21" t="s">
        <v>4771</v>
      </c>
      <c r="T522" s="21" t="s">
        <v>4769</v>
      </c>
      <c r="U522" s="30"/>
    </row>
    <row r="523">
      <c r="A523" s="21" t="s">
        <v>1116</v>
      </c>
      <c r="B523" s="21">
        <v>25.3</v>
      </c>
      <c r="C523" s="21">
        <v>5.02</v>
      </c>
      <c r="D523" s="21" t="s">
        <v>4755</v>
      </c>
      <c r="E523" s="21" t="s">
        <v>4753</v>
      </c>
      <c r="F523" s="21" t="s">
        <v>4753</v>
      </c>
      <c r="G523" s="21">
        <v>1.0</v>
      </c>
      <c r="H523" s="21" t="s">
        <v>4755</v>
      </c>
      <c r="I523" s="21" t="str">
        <f t="shared" si="1"/>
        <v>Not Missing</v>
      </c>
      <c r="L523" s="21" t="s">
        <v>3708</v>
      </c>
      <c r="M523" s="21">
        <v>1979.0</v>
      </c>
      <c r="N523" s="21" t="s">
        <v>4777</v>
      </c>
      <c r="O523" s="21">
        <v>18.0</v>
      </c>
      <c r="P523" s="21">
        <v>2.0</v>
      </c>
      <c r="Q523" s="21">
        <v>4674.2</v>
      </c>
      <c r="R523" s="21" t="s">
        <v>4767</v>
      </c>
      <c r="S523" s="21" t="s">
        <v>4771</v>
      </c>
      <c r="T523" s="21" t="s">
        <v>4769</v>
      </c>
      <c r="U523" s="30"/>
    </row>
    <row r="524">
      <c r="A524" s="21" t="s">
        <v>1118</v>
      </c>
      <c r="B524" s="21">
        <v>38.83</v>
      </c>
      <c r="C524" s="21">
        <v>6.36</v>
      </c>
      <c r="D524" s="21" t="s">
        <v>4753</v>
      </c>
      <c r="E524" s="21" t="s">
        <v>4753</v>
      </c>
      <c r="F524" s="21" t="s">
        <v>4753</v>
      </c>
      <c r="G524" s="21">
        <v>1.0</v>
      </c>
      <c r="H524" s="21" t="s">
        <v>4753</v>
      </c>
      <c r="I524" s="21" t="str">
        <f t="shared" si="1"/>
        <v>Not Missing</v>
      </c>
      <c r="L524" s="21" t="s">
        <v>3706</v>
      </c>
      <c r="M524" s="21">
        <v>2003.0</v>
      </c>
      <c r="N524" s="21" t="s">
        <v>4777</v>
      </c>
      <c r="O524" s="21">
        <v>4.0</v>
      </c>
      <c r="P524" s="21">
        <v>0.0</v>
      </c>
      <c r="Q524" s="21">
        <v>4678.8</v>
      </c>
      <c r="R524" s="21" t="s">
        <v>4767</v>
      </c>
      <c r="S524" s="21" t="s">
        <v>4771</v>
      </c>
      <c r="T524" s="21" t="s">
        <v>4787</v>
      </c>
      <c r="U524" s="30"/>
    </row>
    <row r="525">
      <c r="A525" s="21" t="s">
        <v>1120</v>
      </c>
      <c r="B525" s="21">
        <v>27.6</v>
      </c>
      <c r="C525" s="21">
        <v>5.36</v>
      </c>
      <c r="D525" s="21" t="s">
        <v>4753</v>
      </c>
      <c r="E525" s="21" t="s">
        <v>4753</v>
      </c>
      <c r="F525" s="21" t="s">
        <v>4753</v>
      </c>
      <c r="G525" s="21">
        <v>1.0</v>
      </c>
      <c r="H525" s="21" t="s">
        <v>4753</v>
      </c>
      <c r="I525" s="21" t="str">
        <f t="shared" si="1"/>
        <v>Not Missing</v>
      </c>
      <c r="L525" s="21" t="s">
        <v>3704</v>
      </c>
      <c r="M525" s="21">
        <v>1990.0</v>
      </c>
      <c r="N525" s="21" t="s">
        <v>4773</v>
      </c>
      <c r="O525" s="21">
        <v>4.0</v>
      </c>
      <c r="P525" s="21">
        <v>2.0</v>
      </c>
      <c r="Q525" s="21">
        <v>4686.39</v>
      </c>
      <c r="R525" s="21" t="s">
        <v>4768</v>
      </c>
      <c r="S525" s="21" t="s">
        <v>4768</v>
      </c>
      <c r="T525" s="21" t="s">
        <v>4769</v>
      </c>
      <c r="U525" s="30"/>
    </row>
    <row r="526">
      <c r="A526" s="21" t="s">
        <v>1122</v>
      </c>
      <c r="B526" s="21">
        <v>46.4</v>
      </c>
      <c r="C526" s="21">
        <v>8.37</v>
      </c>
      <c r="D526" s="21" t="s">
        <v>4755</v>
      </c>
      <c r="E526" s="21" t="s">
        <v>4753</v>
      </c>
      <c r="F526" s="21" t="s">
        <v>4756</v>
      </c>
      <c r="G526" s="21">
        <v>1.0</v>
      </c>
      <c r="H526" s="21" t="s">
        <v>4753</v>
      </c>
      <c r="I526" s="21" t="str">
        <f t="shared" si="1"/>
        <v>Not Missing</v>
      </c>
      <c r="L526" s="21" t="s">
        <v>3702</v>
      </c>
      <c r="M526" s="21">
        <v>2003.0</v>
      </c>
      <c r="N526" s="21" t="s">
        <v>4772</v>
      </c>
      <c r="O526" s="21">
        <v>22.0</v>
      </c>
      <c r="P526" s="21">
        <v>5.0</v>
      </c>
      <c r="Q526" s="21">
        <v>4687.8</v>
      </c>
      <c r="R526" s="21" t="s">
        <v>4767</v>
      </c>
      <c r="S526" s="21" t="s">
        <v>4768</v>
      </c>
      <c r="T526" s="21" t="s">
        <v>4778</v>
      </c>
      <c r="U526" s="30"/>
    </row>
    <row r="527">
      <c r="A527" s="21" t="s">
        <v>1124</v>
      </c>
      <c r="B527" s="21">
        <v>51.92</v>
      </c>
      <c r="C527" s="21">
        <v>5.18</v>
      </c>
      <c r="D527" s="21" t="s">
        <v>4755</v>
      </c>
      <c r="E527" s="21" t="s">
        <v>4753</v>
      </c>
      <c r="F527" s="21" t="s">
        <v>4756</v>
      </c>
      <c r="G527" s="21">
        <v>1.0</v>
      </c>
      <c r="H527" s="21" t="s">
        <v>4753</v>
      </c>
      <c r="I527" s="21" t="str">
        <f t="shared" si="1"/>
        <v>Not Missing</v>
      </c>
      <c r="L527" s="21" t="s">
        <v>3700</v>
      </c>
      <c r="M527" s="21">
        <v>1977.0</v>
      </c>
      <c r="N527" s="21" t="s">
        <v>4775</v>
      </c>
      <c r="O527" s="21">
        <v>4.0</v>
      </c>
      <c r="P527" s="21">
        <v>2.0</v>
      </c>
      <c r="Q527" s="21">
        <v>4699.47</v>
      </c>
      <c r="R527" s="21" t="s">
        <v>4767</v>
      </c>
      <c r="S527" s="21" t="s">
        <v>4768</v>
      </c>
      <c r="T527" s="21" t="s">
        <v>4769</v>
      </c>
      <c r="U527" s="30"/>
    </row>
    <row r="528">
      <c r="A528" s="21" t="s">
        <v>1126</v>
      </c>
      <c r="B528" s="21">
        <v>32.395</v>
      </c>
      <c r="C528" s="21">
        <v>5.68</v>
      </c>
      <c r="D528" s="21" t="s">
        <v>4755</v>
      </c>
      <c r="E528" s="21" t="s">
        <v>4753</v>
      </c>
      <c r="F528" s="21" t="s">
        <v>4753</v>
      </c>
      <c r="G528" s="21">
        <v>1.0</v>
      </c>
      <c r="H528" s="21" t="s">
        <v>4753</v>
      </c>
      <c r="I528" s="21" t="str">
        <f t="shared" si="1"/>
        <v>Not Missing</v>
      </c>
      <c r="L528" s="21" t="s">
        <v>3698</v>
      </c>
      <c r="M528" s="21">
        <v>1981.0</v>
      </c>
      <c r="N528" s="21" t="s">
        <v>4776</v>
      </c>
      <c r="O528" s="21">
        <v>12.0</v>
      </c>
      <c r="P528" s="21">
        <v>1.0</v>
      </c>
      <c r="Q528" s="21">
        <v>4712.12</v>
      </c>
      <c r="R528" s="21" t="s">
        <v>4767</v>
      </c>
      <c r="S528" s="21" t="s">
        <v>4768</v>
      </c>
      <c r="T528" s="21" t="s">
        <v>4778</v>
      </c>
      <c r="U528" s="30"/>
    </row>
    <row r="529">
      <c r="A529" s="21" t="s">
        <v>1128</v>
      </c>
      <c r="B529" s="21">
        <v>46.19</v>
      </c>
      <c r="C529" s="21">
        <v>7.31</v>
      </c>
      <c r="D529" s="21" t="s">
        <v>4755</v>
      </c>
      <c r="E529" s="21" t="s">
        <v>4753</v>
      </c>
      <c r="F529" s="21" t="s">
        <v>4756</v>
      </c>
      <c r="G529" s="21">
        <v>1.0</v>
      </c>
      <c r="H529" s="21" t="s">
        <v>4753</v>
      </c>
      <c r="I529" s="21" t="str">
        <f t="shared" si="1"/>
        <v>Not Missing</v>
      </c>
      <c r="L529" s="21" t="s">
        <v>3696</v>
      </c>
      <c r="M529" s="21">
        <v>1992.0</v>
      </c>
      <c r="N529" s="21" t="s">
        <v>4777</v>
      </c>
      <c r="O529" s="21">
        <v>9.0</v>
      </c>
      <c r="P529" s="21">
        <v>1.0</v>
      </c>
      <c r="Q529" s="21">
        <v>4718.2</v>
      </c>
      <c r="R529" s="21" t="s">
        <v>4767</v>
      </c>
      <c r="S529" s="21" t="s">
        <v>4768</v>
      </c>
      <c r="T529" s="21" t="s">
        <v>4784</v>
      </c>
      <c r="U529" s="30"/>
    </row>
    <row r="530">
      <c r="A530" s="21" t="s">
        <v>1130</v>
      </c>
      <c r="B530" s="21">
        <v>27.93</v>
      </c>
      <c r="C530" s="21">
        <v>4.67</v>
      </c>
      <c r="D530" s="21" t="s">
        <v>4753</v>
      </c>
      <c r="E530" s="21" t="s">
        <v>4753</v>
      </c>
      <c r="F530" s="21" t="s">
        <v>4756</v>
      </c>
      <c r="G530" s="21">
        <v>1.0</v>
      </c>
      <c r="H530" s="21" t="s">
        <v>4753</v>
      </c>
      <c r="I530" s="21" t="str">
        <f t="shared" si="1"/>
        <v>Not Missing</v>
      </c>
      <c r="L530" s="21" t="s">
        <v>3694</v>
      </c>
      <c r="M530" s="21">
        <v>1992.0</v>
      </c>
      <c r="N530" s="21" t="s">
        <v>4773</v>
      </c>
      <c r="O530" s="21">
        <v>28.0</v>
      </c>
      <c r="P530" s="21">
        <v>1.0</v>
      </c>
      <c r="Q530" s="21">
        <v>4719.52</v>
      </c>
      <c r="R530" s="21" t="s">
        <v>4767</v>
      </c>
      <c r="S530" s="21" t="s">
        <v>4767</v>
      </c>
      <c r="T530" s="21" t="s">
        <v>4784</v>
      </c>
      <c r="U530" s="30"/>
    </row>
    <row r="531">
      <c r="A531" s="21" t="s">
        <v>1132</v>
      </c>
      <c r="B531" s="21">
        <v>45.62</v>
      </c>
      <c r="C531" s="21">
        <v>6.87</v>
      </c>
      <c r="D531" s="21" t="s">
        <v>4753</v>
      </c>
      <c r="E531" s="21" t="s">
        <v>4753</v>
      </c>
      <c r="F531" s="21" t="s">
        <v>4753</v>
      </c>
      <c r="G531" s="21" t="s">
        <v>4754</v>
      </c>
      <c r="H531" s="21" t="s">
        <v>4753</v>
      </c>
      <c r="I531" s="21" t="str">
        <f t="shared" si="1"/>
        <v>Not Missing</v>
      </c>
      <c r="L531" s="21" t="s">
        <v>3692</v>
      </c>
      <c r="M531" s="21">
        <v>1994.0</v>
      </c>
      <c r="N531" s="21" t="s">
        <v>4776</v>
      </c>
      <c r="O531" s="21">
        <v>12.0</v>
      </c>
      <c r="P531" s="21">
        <v>2.0</v>
      </c>
      <c r="Q531" s="21">
        <v>4719.74</v>
      </c>
      <c r="R531" s="21" t="s">
        <v>4767</v>
      </c>
      <c r="S531" s="21" t="s">
        <v>4771</v>
      </c>
      <c r="T531" s="21" t="s">
        <v>4774</v>
      </c>
      <c r="U531" s="30"/>
    </row>
    <row r="532">
      <c r="A532" s="21" t="s">
        <v>1134</v>
      </c>
      <c r="B532" s="21">
        <v>35.31</v>
      </c>
      <c r="C532" s="21">
        <v>5.87</v>
      </c>
      <c r="D532" s="21" t="s">
        <v>4753</v>
      </c>
      <c r="E532" s="21" t="s">
        <v>4753</v>
      </c>
      <c r="F532" s="21" t="s">
        <v>4756</v>
      </c>
      <c r="G532" s="21">
        <v>1.0</v>
      </c>
      <c r="H532" s="21" t="s">
        <v>4753</v>
      </c>
      <c r="I532" s="21" t="str">
        <f t="shared" si="1"/>
        <v>Not Missing</v>
      </c>
      <c r="L532" s="21" t="s">
        <v>3690</v>
      </c>
      <c r="M532" s="21">
        <v>1980.0</v>
      </c>
      <c r="N532" s="21" t="s">
        <v>4766</v>
      </c>
      <c r="O532" s="21">
        <v>2.0</v>
      </c>
      <c r="P532" s="21">
        <v>2.0</v>
      </c>
      <c r="Q532" s="21">
        <v>4728.71</v>
      </c>
      <c r="R532" s="21" t="s">
        <v>4767</v>
      </c>
      <c r="S532" s="21" t="s">
        <v>4768</v>
      </c>
      <c r="T532" s="21" t="s">
        <v>4774</v>
      </c>
      <c r="U532" s="30"/>
    </row>
    <row r="533">
      <c r="A533" s="21" t="s">
        <v>1136</v>
      </c>
      <c r="B533" s="21">
        <v>30.4</v>
      </c>
      <c r="C533" s="21">
        <v>4.07</v>
      </c>
      <c r="D533" s="21" t="s">
        <v>4755</v>
      </c>
      <c r="E533" s="21" t="s">
        <v>4753</v>
      </c>
      <c r="F533" s="21" t="s">
        <v>4753</v>
      </c>
      <c r="G533" s="21">
        <v>1.0</v>
      </c>
      <c r="H533" s="21" t="s">
        <v>4753</v>
      </c>
      <c r="I533" s="21" t="str">
        <f t="shared" si="1"/>
        <v>Not Missing</v>
      </c>
      <c r="L533" s="21" t="s">
        <v>3688</v>
      </c>
      <c r="M533" s="21">
        <v>1986.0</v>
      </c>
      <c r="N533" s="21" t="s">
        <v>4773</v>
      </c>
      <c r="O533" s="21">
        <v>5.0</v>
      </c>
      <c r="P533" s="21">
        <v>3.0</v>
      </c>
      <c r="Q533" s="21">
        <v>4734.64</v>
      </c>
      <c r="R533" s="21" t="s">
        <v>4767</v>
      </c>
      <c r="S533" s="21" t="s">
        <v>4771</v>
      </c>
      <c r="T533" s="21" t="s">
        <v>4769</v>
      </c>
      <c r="U533" s="30"/>
    </row>
    <row r="534">
      <c r="A534" s="21" t="s">
        <v>1138</v>
      </c>
      <c r="B534" s="21">
        <v>20.13</v>
      </c>
      <c r="C534" s="21">
        <v>6.47</v>
      </c>
      <c r="D534" s="21" t="s">
        <v>4753</v>
      </c>
      <c r="E534" s="21" t="s">
        <v>4753</v>
      </c>
      <c r="F534" s="21" t="s">
        <v>4756</v>
      </c>
      <c r="G534" s="21">
        <v>1.0</v>
      </c>
      <c r="H534" s="21" t="s">
        <v>4755</v>
      </c>
      <c r="I534" s="21" t="str">
        <f t="shared" si="1"/>
        <v>Not Missing</v>
      </c>
      <c r="L534" s="21" t="s">
        <v>3686</v>
      </c>
      <c r="M534" s="21">
        <v>1991.0</v>
      </c>
      <c r="N534" s="21" t="s">
        <v>4777</v>
      </c>
      <c r="O534" s="21">
        <v>12.0</v>
      </c>
      <c r="P534" s="21">
        <v>1.0</v>
      </c>
      <c r="Q534" s="21">
        <v>4738.27</v>
      </c>
      <c r="R534" s="21" t="s">
        <v>4767</v>
      </c>
      <c r="S534" s="21" t="s">
        <v>4768</v>
      </c>
      <c r="T534" s="21" t="s">
        <v>4774</v>
      </c>
      <c r="U534" s="30"/>
    </row>
    <row r="535">
      <c r="A535" s="21" t="s">
        <v>1140</v>
      </c>
      <c r="B535" s="21">
        <v>23.655</v>
      </c>
      <c r="C535" s="21">
        <v>5.14</v>
      </c>
      <c r="D535" s="21" t="s">
        <v>4753</v>
      </c>
      <c r="E535" s="21" t="s">
        <v>4753</v>
      </c>
      <c r="F535" s="21" t="s">
        <v>4753</v>
      </c>
      <c r="G535" s="21">
        <v>1.0</v>
      </c>
      <c r="H535" s="21" t="s">
        <v>4755</v>
      </c>
      <c r="I535" s="21" t="str">
        <f t="shared" si="1"/>
        <v>Not Missing</v>
      </c>
      <c r="L535" s="21" t="s">
        <v>3684</v>
      </c>
      <c r="M535" s="21">
        <v>2004.0</v>
      </c>
      <c r="N535" s="21" t="s">
        <v>4770</v>
      </c>
      <c r="O535" s="21">
        <v>24.0</v>
      </c>
      <c r="P535" s="21">
        <v>0.0</v>
      </c>
      <c r="Q535" s="21">
        <v>4740.78</v>
      </c>
      <c r="R535" s="21" t="s">
        <v>4767</v>
      </c>
      <c r="S535" s="21" t="s">
        <v>4768</v>
      </c>
      <c r="T535" s="21" t="s">
        <v>4787</v>
      </c>
      <c r="U535" s="30"/>
    </row>
    <row r="536">
      <c r="A536" s="21" t="s">
        <v>1142</v>
      </c>
      <c r="B536" s="21">
        <v>49.05</v>
      </c>
      <c r="C536" s="21">
        <v>9.77</v>
      </c>
      <c r="D536" s="21" t="s">
        <v>4755</v>
      </c>
      <c r="E536" s="21" t="s">
        <v>4753</v>
      </c>
      <c r="F536" s="21" t="s">
        <v>4753</v>
      </c>
      <c r="G536" s="21" t="s">
        <v>4754</v>
      </c>
      <c r="H536" s="21" t="s">
        <v>4753</v>
      </c>
      <c r="I536" s="21" t="str">
        <f t="shared" si="1"/>
        <v>Not Missing</v>
      </c>
      <c r="L536" s="21" t="s">
        <v>3682</v>
      </c>
      <c r="M536" s="21">
        <v>1987.0</v>
      </c>
      <c r="N536" s="21" t="s">
        <v>4772</v>
      </c>
      <c r="O536" s="21">
        <v>5.0</v>
      </c>
      <c r="P536" s="21">
        <v>1.0</v>
      </c>
      <c r="Q536" s="21">
        <v>4746.34</v>
      </c>
      <c r="R536" s="21" t="s">
        <v>4767</v>
      </c>
      <c r="S536" s="21" t="s">
        <v>4767</v>
      </c>
      <c r="T536" s="21" t="s">
        <v>4778</v>
      </c>
      <c r="U536" s="30"/>
    </row>
    <row r="537">
      <c r="A537" s="21" t="s">
        <v>1144</v>
      </c>
      <c r="B537" s="21">
        <v>51.94</v>
      </c>
      <c r="C537" s="21">
        <v>8.8</v>
      </c>
      <c r="D537" s="21" t="s">
        <v>4755</v>
      </c>
      <c r="E537" s="21" t="s">
        <v>4753</v>
      </c>
      <c r="F537" s="21" t="s">
        <v>4753</v>
      </c>
      <c r="G537" s="21">
        <v>2.0</v>
      </c>
      <c r="H537" s="21" t="s">
        <v>4753</v>
      </c>
      <c r="I537" s="21" t="str">
        <f t="shared" si="1"/>
        <v>Not Missing</v>
      </c>
      <c r="L537" s="21" t="s">
        <v>3680</v>
      </c>
      <c r="M537" s="21">
        <v>1987.0</v>
      </c>
      <c r="N537" s="21" t="s">
        <v>4773</v>
      </c>
      <c r="O537" s="21">
        <v>2.0</v>
      </c>
      <c r="P537" s="21">
        <v>1.0</v>
      </c>
      <c r="Q537" s="21">
        <v>4747.05</v>
      </c>
      <c r="R537" s="21" t="s">
        <v>4767</v>
      </c>
      <c r="S537" s="21" t="s">
        <v>4767</v>
      </c>
      <c r="T537" s="21" t="s">
        <v>4769</v>
      </c>
      <c r="U537" s="30"/>
    </row>
    <row r="538">
      <c r="A538" s="21" t="s">
        <v>1146</v>
      </c>
      <c r="B538" s="21">
        <v>29.83</v>
      </c>
      <c r="C538" s="21">
        <v>5.84</v>
      </c>
      <c r="D538" s="21" t="s">
        <v>4753</v>
      </c>
      <c r="E538" s="21" t="s">
        <v>4753</v>
      </c>
      <c r="F538" s="21" t="s">
        <v>4753</v>
      </c>
      <c r="G538" s="21">
        <v>1.0</v>
      </c>
      <c r="H538" s="21" t="s">
        <v>4755</v>
      </c>
      <c r="I538" s="21" t="str">
        <f t="shared" si="1"/>
        <v>Not Missing</v>
      </c>
      <c r="L538" s="21" t="s">
        <v>3678</v>
      </c>
      <c r="M538" s="21">
        <v>1987.0</v>
      </c>
      <c r="N538" s="21" t="s">
        <v>4770</v>
      </c>
      <c r="O538" s="21">
        <v>22.0</v>
      </c>
      <c r="P538" s="21">
        <v>1.0</v>
      </c>
      <c r="Q538" s="21">
        <v>4751.07</v>
      </c>
      <c r="R538" s="21" t="s">
        <v>4768</v>
      </c>
      <c r="S538" s="21" t="s">
        <v>4771</v>
      </c>
      <c r="T538" s="21" t="s">
        <v>4778</v>
      </c>
      <c r="U538" s="30"/>
    </row>
    <row r="539">
      <c r="A539" s="21" t="s">
        <v>1148</v>
      </c>
      <c r="B539" s="21">
        <v>22.6</v>
      </c>
      <c r="C539" s="21">
        <v>10.43</v>
      </c>
      <c r="D539" s="21" t="s">
        <v>4755</v>
      </c>
      <c r="E539" s="21" t="s">
        <v>4753</v>
      </c>
      <c r="F539" s="21" t="s">
        <v>4753</v>
      </c>
      <c r="G539" s="21">
        <v>1.0</v>
      </c>
      <c r="H539" s="21" t="s">
        <v>4755</v>
      </c>
      <c r="I539" s="21" t="str">
        <f t="shared" si="1"/>
        <v>Not Missing</v>
      </c>
      <c r="L539" s="21" t="s">
        <v>3676</v>
      </c>
      <c r="M539" s="21">
        <v>1992.0</v>
      </c>
      <c r="N539" s="21" t="s">
        <v>4776</v>
      </c>
      <c r="O539" s="21">
        <v>16.0</v>
      </c>
      <c r="P539" s="21">
        <v>2.0</v>
      </c>
      <c r="Q539" s="21">
        <v>4753.64</v>
      </c>
      <c r="R539" s="21" t="s">
        <v>4767</v>
      </c>
      <c r="S539" s="21" t="s">
        <v>4768</v>
      </c>
      <c r="T539" s="21" t="s">
        <v>4769</v>
      </c>
      <c r="U539" s="30"/>
    </row>
    <row r="540">
      <c r="A540" s="21" t="s">
        <v>1150</v>
      </c>
      <c r="B540" s="21">
        <v>46.69</v>
      </c>
      <c r="C540" s="21">
        <v>4.25</v>
      </c>
      <c r="D540" s="21" t="s">
        <v>4755</v>
      </c>
      <c r="E540" s="21" t="s">
        <v>4753</v>
      </c>
      <c r="F540" s="21" t="s">
        <v>4753</v>
      </c>
      <c r="G540" s="21">
        <v>1.0</v>
      </c>
      <c r="H540" s="21" t="s">
        <v>4753</v>
      </c>
      <c r="I540" s="21" t="str">
        <f t="shared" si="1"/>
        <v>Not Missing</v>
      </c>
      <c r="L540" s="21" t="s">
        <v>3674</v>
      </c>
      <c r="M540" s="21">
        <v>1987.0</v>
      </c>
      <c r="N540" s="21" t="s">
        <v>4773</v>
      </c>
      <c r="O540" s="21">
        <v>27.0</v>
      </c>
      <c r="P540" s="21">
        <v>1.0</v>
      </c>
      <c r="Q540" s="21">
        <v>4762.33</v>
      </c>
      <c r="R540" s="21" t="s">
        <v>4768</v>
      </c>
      <c r="S540" s="21" t="s">
        <v>4768</v>
      </c>
      <c r="T540" s="21" t="s">
        <v>4778</v>
      </c>
      <c r="U540" s="30"/>
    </row>
    <row r="541">
      <c r="A541" s="21" t="s">
        <v>1152</v>
      </c>
      <c r="B541" s="21">
        <v>28.49</v>
      </c>
      <c r="C541" s="21">
        <v>4.89</v>
      </c>
      <c r="D541" s="21" t="s">
        <v>4753</v>
      </c>
      <c r="E541" s="21" t="s">
        <v>4753</v>
      </c>
      <c r="F541" s="21" t="s">
        <v>4753</v>
      </c>
      <c r="G541" s="21" t="s">
        <v>4754</v>
      </c>
      <c r="H541" s="21" t="s">
        <v>4755</v>
      </c>
      <c r="I541" s="21" t="str">
        <f t="shared" si="1"/>
        <v>Not Missing</v>
      </c>
      <c r="L541" s="21" t="s">
        <v>3672</v>
      </c>
      <c r="M541" s="21">
        <v>1989.0</v>
      </c>
      <c r="N541" s="21" t="s">
        <v>4776</v>
      </c>
      <c r="O541" s="21">
        <v>1.0</v>
      </c>
      <c r="P541" s="21">
        <v>1.0</v>
      </c>
      <c r="Q541" s="21">
        <v>4766.02</v>
      </c>
      <c r="R541" s="21" t="s">
        <v>4767</v>
      </c>
      <c r="S541" s="21" t="s">
        <v>4768</v>
      </c>
      <c r="T541" s="21" t="s">
        <v>4778</v>
      </c>
      <c r="U541" s="30"/>
    </row>
    <row r="542">
      <c r="A542" s="21" t="s">
        <v>1154</v>
      </c>
      <c r="B542" s="21">
        <v>28.5</v>
      </c>
      <c r="C542" s="21">
        <v>5.55</v>
      </c>
      <c r="D542" s="21" t="s">
        <v>4755</v>
      </c>
      <c r="E542" s="21" t="s">
        <v>4753</v>
      </c>
      <c r="F542" s="21" t="s">
        <v>4753</v>
      </c>
      <c r="G542" s="21">
        <v>1.0</v>
      </c>
      <c r="H542" s="21" t="s">
        <v>4755</v>
      </c>
      <c r="I542" s="21" t="str">
        <f t="shared" si="1"/>
        <v>Not Missing</v>
      </c>
      <c r="L542" s="21" t="s">
        <v>3670</v>
      </c>
      <c r="M542" s="21">
        <v>1989.0</v>
      </c>
      <c r="N542" s="21" t="s">
        <v>4775</v>
      </c>
      <c r="O542" s="21">
        <v>9.0</v>
      </c>
      <c r="P542" s="21">
        <v>1.0</v>
      </c>
      <c r="Q542" s="21">
        <v>4779.6</v>
      </c>
      <c r="R542" s="21" t="s">
        <v>4767</v>
      </c>
      <c r="S542" s="21" t="s">
        <v>4768</v>
      </c>
      <c r="T542" s="21" t="s">
        <v>4769</v>
      </c>
      <c r="U542" s="30"/>
    </row>
    <row r="543">
      <c r="A543" s="21" t="s">
        <v>1156</v>
      </c>
      <c r="B543" s="21">
        <v>24.4</v>
      </c>
      <c r="C543" s="21">
        <v>4.52</v>
      </c>
      <c r="D543" s="21" t="s">
        <v>4753</v>
      </c>
      <c r="E543" s="21" t="s">
        <v>4753</v>
      </c>
      <c r="F543" s="21" t="s">
        <v>4753</v>
      </c>
      <c r="G543" s="21">
        <v>1.0</v>
      </c>
      <c r="H543" s="21" t="s">
        <v>4755</v>
      </c>
      <c r="I543" s="21" t="str">
        <f t="shared" si="1"/>
        <v>Not Missing</v>
      </c>
      <c r="L543" s="21" t="s">
        <v>3668</v>
      </c>
      <c r="M543" s="21">
        <v>1987.0</v>
      </c>
      <c r="N543" s="21" t="s">
        <v>4772</v>
      </c>
      <c r="O543" s="21">
        <v>22.0</v>
      </c>
      <c r="P543" s="21">
        <v>3.0</v>
      </c>
      <c r="Q543" s="21">
        <v>4787.42</v>
      </c>
      <c r="R543" s="21" t="s">
        <v>4767</v>
      </c>
      <c r="S543" s="21" t="s">
        <v>4768</v>
      </c>
      <c r="T543" s="21" t="s">
        <v>4769</v>
      </c>
      <c r="U543" s="30"/>
    </row>
    <row r="544">
      <c r="A544" s="21" t="s">
        <v>1158</v>
      </c>
      <c r="B544" s="21">
        <v>29.15</v>
      </c>
      <c r="C544" s="21">
        <v>4.45</v>
      </c>
      <c r="D544" s="21" t="s">
        <v>4755</v>
      </c>
      <c r="E544" s="21" t="s">
        <v>4753</v>
      </c>
      <c r="F544" s="21" t="s">
        <v>4753</v>
      </c>
      <c r="G544" s="21">
        <v>1.0</v>
      </c>
      <c r="H544" s="21" t="s">
        <v>4755</v>
      </c>
      <c r="I544" s="21" t="str">
        <f t="shared" si="1"/>
        <v>Not Missing</v>
      </c>
      <c r="L544" s="21" t="s">
        <v>3666</v>
      </c>
      <c r="M544" s="21">
        <v>1989.0</v>
      </c>
      <c r="N544" s="21" t="s">
        <v>4775</v>
      </c>
      <c r="O544" s="21">
        <v>16.0</v>
      </c>
      <c r="P544" s="21">
        <v>1.0</v>
      </c>
      <c r="Q544" s="21">
        <v>4795.66</v>
      </c>
      <c r="R544" s="21" t="s">
        <v>4767</v>
      </c>
      <c r="S544" s="21" t="s">
        <v>4771</v>
      </c>
      <c r="T544" s="21" t="s">
        <v>4769</v>
      </c>
      <c r="U544" s="30"/>
    </row>
    <row r="545">
      <c r="A545" s="21" t="s">
        <v>1160</v>
      </c>
      <c r="B545" s="21">
        <v>27.28</v>
      </c>
      <c r="C545" s="21">
        <v>4.72</v>
      </c>
      <c r="D545" s="21" t="s">
        <v>4753</v>
      </c>
      <c r="E545" s="21" t="s">
        <v>4755</v>
      </c>
      <c r="F545" s="21" t="s">
        <v>4753</v>
      </c>
      <c r="G545" s="21">
        <v>1.0</v>
      </c>
      <c r="H545" s="21" t="s">
        <v>4755</v>
      </c>
      <c r="I545" s="21" t="str">
        <f t="shared" si="1"/>
        <v>Not Missing</v>
      </c>
      <c r="L545" s="21" t="s">
        <v>3664</v>
      </c>
      <c r="M545" s="21">
        <v>1978.0</v>
      </c>
      <c r="N545" s="21" t="s">
        <v>4777</v>
      </c>
      <c r="O545" s="21">
        <v>3.0</v>
      </c>
      <c r="P545" s="21">
        <v>2.0</v>
      </c>
      <c r="Q545" s="21">
        <v>4812.34</v>
      </c>
      <c r="R545" s="21" t="s">
        <v>4767</v>
      </c>
      <c r="S545" s="21" t="s">
        <v>4768</v>
      </c>
      <c r="T545" s="21" t="s">
        <v>4769</v>
      </c>
      <c r="U545" s="30"/>
    </row>
    <row r="546">
      <c r="A546" s="21" t="s">
        <v>1162</v>
      </c>
      <c r="B546" s="21">
        <v>32.23</v>
      </c>
      <c r="C546" s="21">
        <v>4.65</v>
      </c>
      <c r="D546" s="21" t="s">
        <v>4755</v>
      </c>
      <c r="E546" s="21" t="s">
        <v>4753</v>
      </c>
      <c r="F546" s="21" t="s">
        <v>4756</v>
      </c>
      <c r="G546" s="21">
        <v>1.0</v>
      </c>
      <c r="H546" s="21" t="s">
        <v>4753</v>
      </c>
      <c r="I546" s="21" t="str">
        <f t="shared" si="1"/>
        <v>Not Missing</v>
      </c>
      <c r="L546" s="21" t="s">
        <v>3662</v>
      </c>
      <c r="M546" s="21">
        <v>1981.0</v>
      </c>
      <c r="N546" s="21" t="s">
        <v>4766</v>
      </c>
      <c r="O546" s="21">
        <v>3.0</v>
      </c>
      <c r="P546" s="21">
        <v>1.0</v>
      </c>
      <c r="Q546" s="21">
        <v>4827.1</v>
      </c>
      <c r="R546" s="21" t="s">
        <v>4767</v>
      </c>
      <c r="S546" s="21" t="s">
        <v>4771</v>
      </c>
      <c r="T546" s="21" t="s">
        <v>4769</v>
      </c>
      <c r="U546" s="30"/>
    </row>
    <row r="547">
      <c r="A547" s="21" t="s">
        <v>1164</v>
      </c>
      <c r="B547" s="21">
        <v>44.2</v>
      </c>
      <c r="C547" s="21">
        <v>11.34</v>
      </c>
      <c r="D547" s="21" t="s">
        <v>4755</v>
      </c>
      <c r="E547" s="21" t="s">
        <v>4753</v>
      </c>
      <c r="F547" s="21" t="s">
        <v>4756</v>
      </c>
      <c r="G547" s="21">
        <v>1.0</v>
      </c>
      <c r="H547" s="21" t="s">
        <v>4753</v>
      </c>
      <c r="I547" s="21" t="str">
        <f t="shared" si="1"/>
        <v>Not Missing</v>
      </c>
      <c r="L547" s="21" t="s">
        <v>3660</v>
      </c>
      <c r="M547" s="21">
        <v>1995.0</v>
      </c>
      <c r="N547" s="21" t="s">
        <v>4775</v>
      </c>
      <c r="O547" s="21">
        <v>1.0</v>
      </c>
      <c r="P547" s="21">
        <v>3.0</v>
      </c>
      <c r="Q547" s="21">
        <v>4827.9</v>
      </c>
      <c r="R547" s="21" t="s">
        <v>4771</v>
      </c>
      <c r="S547" s="21" t="s">
        <v>4767</v>
      </c>
      <c r="T547" s="35" t="s">
        <v>4804</v>
      </c>
      <c r="U547" s="30"/>
    </row>
    <row r="548">
      <c r="A548" s="21" t="s">
        <v>1166</v>
      </c>
      <c r="B548" s="21">
        <v>29.735</v>
      </c>
      <c r="C548" s="21">
        <v>4.53</v>
      </c>
      <c r="D548" s="21" t="s">
        <v>4753</v>
      </c>
      <c r="E548" s="21" t="s">
        <v>4753</v>
      </c>
      <c r="F548" s="21" t="s">
        <v>4756</v>
      </c>
      <c r="G548" s="21">
        <v>1.0</v>
      </c>
      <c r="H548" s="21" t="s">
        <v>4753</v>
      </c>
      <c r="I548" s="21" t="str">
        <f t="shared" si="1"/>
        <v>Not Missing</v>
      </c>
      <c r="L548" s="21" t="s">
        <v>3658</v>
      </c>
      <c r="M548" s="21">
        <v>2002.0</v>
      </c>
      <c r="N548" s="21" t="s">
        <v>4772</v>
      </c>
      <c r="O548" s="21">
        <v>27.0</v>
      </c>
      <c r="P548" s="21">
        <v>5.0</v>
      </c>
      <c r="Q548" s="21">
        <v>4830.63</v>
      </c>
      <c r="R548" s="21" t="s">
        <v>4767</v>
      </c>
      <c r="S548" s="21" t="s">
        <v>4771</v>
      </c>
      <c r="T548" s="21" t="s">
        <v>4778</v>
      </c>
      <c r="U548" s="30"/>
    </row>
    <row r="549">
      <c r="A549" s="21" t="s">
        <v>1168</v>
      </c>
      <c r="B549" s="21">
        <v>28.31</v>
      </c>
      <c r="C549" s="21">
        <v>6.35</v>
      </c>
      <c r="D549" s="21" t="s">
        <v>4753</v>
      </c>
      <c r="E549" s="21" t="s">
        <v>4753</v>
      </c>
      <c r="F549" s="21" t="s">
        <v>4753</v>
      </c>
      <c r="G549" s="21" t="s">
        <v>4754</v>
      </c>
      <c r="H549" s="21" t="s">
        <v>4755</v>
      </c>
      <c r="I549" s="21" t="str">
        <f t="shared" si="1"/>
        <v>Not Missing</v>
      </c>
      <c r="L549" s="21" t="s">
        <v>3656</v>
      </c>
      <c r="M549" s="21">
        <v>2000.0</v>
      </c>
      <c r="N549" s="21" t="s">
        <v>4775</v>
      </c>
      <c r="O549" s="21">
        <v>11.0</v>
      </c>
      <c r="P549" s="21">
        <v>0.0</v>
      </c>
      <c r="Q549" s="21">
        <v>4835.43</v>
      </c>
      <c r="R549" s="21" t="s">
        <v>4767</v>
      </c>
      <c r="S549" s="21" t="s">
        <v>4767</v>
      </c>
      <c r="T549" s="21" t="s">
        <v>4787</v>
      </c>
      <c r="U549" s="30"/>
    </row>
    <row r="550">
      <c r="A550" s="21" t="s">
        <v>1170</v>
      </c>
      <c r="B550" s="21">
        <v>46.62</v>
      </c>
      <c r="C550" s="21">
        <v>8.51</v>
      </c>
      <c r="D550" s="21" t="s">
        <v>4753</v>
      </c>
      <c r="E550" s="21" t="s">
        <v>4753</v>
      </c>
      <c r="F550" s="21" t="s">
        <v>4753</v>
      </c>
      <c r="G550" s="21" t="s">
        <v>4754</v>
      </c>
      <c r="H550" s="21" t="s">
        <v>4753</v>
      </c>
      <c r="I550" s="21" t="str">
        <f t="shared" si="1"/>
        <v>Not Missing</v>
      </c>
      <c r="L550" s="21" t="s">
        <v>3654</v>
      </c>
      <c r="M550" s="21">
        <v>1992.0</v>
      </c>
      <c r="N550" s="21" t="s">
        <v>4773</v>
      </c>
      <c r="O550" s="21">
        <v>10.0</v>
      </c>
      <c r="P550" s="21">
        <v>3.0</v>
      </c>
      <c r="Q550" s="21">
        <v>4837.58</v>
      </c>
      <c r="R550" s="21" t="s">
        <v>4768</v>
      </c>
      <c r="S550" s="21" t="s">
        <v>4767</v>
      </c>
      <c r="T550" s="21" t="s">
        <v>4769</v>
      </c>
      <c r="U550" s="30"/>
    </row>
    <row r="551">
      <c r="A551" s="21" t="s">
        <v>1172</v>
      </c>
      <c r="B551" s="21">
        <v>51.75</v>
      </c>
      <c r="C551" s="21">
        <v>8.59</v>
      </c>
      <c r="D551" s="21" t="s">
        <v>4755</v>
      </c>
      <c r="E551" s="21" t="s">
        <v>4753</v>
      </c>
      <c r="F551" s="21" t="s">
        <v>4753</v>
      </c>
      <c r="G551" s="21">
        <v>1.0</v>
      </c>
      <c r="H551" s="21" t="s">
        <v>4753</v>
      </c>
      <c r="I551" s="21" t="str">
        <f t="shared" si="1"/>
        <v>Not Missing</v>
      </c>
      <c r="L551" s="21" t="s">
        <v>3652</v>
      </c>
      <c r="M551" s="21">
        <v>1984.0</v>
      </c>
      <c r="N551" s="21" t="s">
        <v>4777</v>
      </c>
      <c r="O551" s="21">
        <v>15.0</v>
      </c>
      <c r="P551" s="21">
        <v>3.0</v>
      </c>
      <c r="Q551" s="21">
        <v>4839.18</v>
      </c>
      <c r="R551" s="21" t="s">
        <v>4767</v>
      </c>
      <c r="S551" s="21" t="s">
        <v>4771</v>
      </c>
      <c r="T551" s="21" t="s">
        <v>4774</v>
      </c>
      <c r="U551" s="30"/>
    </row>
    <row r="552">
      <c r="A552" s="21" t="s">
        <v>1174</v>
      </c>
      <c r="B552" s="21">
        <v>25.7</v>
      </c>
      <c r="C552" s="21">
        <v>4.13</v>
      </c>
      <c r="D552" s="21" t="s">
        <v>4755</v>
      </c>
      <c r="E552" s="21" t="s">
        <v>4753</v>
      </c>
      <c r="F552" s="21" t="s">
        <v>4753</v>
      </c>
      <c r="G552" s="21" t="s">
        <v>4754</v>
      </c>
      <c r="H552" s="21" t="s">
        <v>4755</v>
      </c>
      <c r="I552" s="21" t="str">
        <f t="shared" si="1"/>
        <v>Not Missing</v>
      </c>
      <c r="L552" s="21" t="s">
        <v>3650</v>
      </c>
      <c r="M552" s="21">
        <v>1995.0</v>
      </c>
      <c r="N552" s="21" t="s">
        <v>4773</v>
      </c>
      <c r="O552" s="21">
        <v>29.0</v>
      </c>
      <c r="P552" s="21">
        <v>0.0</v>
      </c>
      <c r="Q552" s="21">
        <v>4840.95</v>
      </c>
      <c r="R552" s="21" t="s">
        <v>4767</v>
      </c>
      <c r="S552" s="21" t="s">
        <v>4771</v>
      </c>
      <c r="T552" s="21" t="s">
        <v>4787</v>
      </c>
      <c r="U552" s="30"/>
    </row>
    <row r="553">
      <c r="A553" s="21" t="s">
        <v>1176</v>
      </c>
      <c r="B553" s="21">
        <v>31.79</v>
      </c>
      <c r="C553" s="21">
        <v>4.55</v>
      </c>
      <c r="D553" s="21" t="s">
        <v>4753</v>
      </c>
      <c r="E553" s="21" t="s">
        <v>4753</v>
      </c>
      <c r="F553" s="21" t="s">
        <v>4753</v>
      </c>
      <c r="G553" s="21" t="s">
        <v>4754</v>
      </c>
      <c r="H553" s="21" t="s">
        <v>4753</v>
      </c>
      <c r="I553" s="21" t="str">
        <f t="shared" si="1"/>
        <v>Not Missing</v>
      </c>
      <c r="L553" s="21" t="s">
        <v>3648</v>
      </c>
      <c r="M553" s="21">
        <v>1979.0</v>
      </c>
      <c r="N553" s="21" t="s">
        <v>4775</v>
      </c>
      <c r="O553" s="21">
        <v>13.0</v>
      </c>
      <c r="P553" s="21">
        <v>2.0</v>
      </c>
      <c r="Q553" s="21">
        <v>4843.79</v>
      </c>
      <c r="R553" s="21" t="s">
        <v>4767</v>
      </c>
      <c r="S553" s="21" t="s">
        <v>4768</v>
      </c>
      <c r="T553" s="21" t="s">
        <v>4769</v>
      </c>
      <c r="U553" s="30"/>
    </row>
    <row r="554">
      <c r="A554" s="21" t="s">
        <v>1178</v>
      </c>
      <c r="B554" s="21">
        <v>24.795</v>
      </c>
      <c r="C554" s="21">
        <v>4.52</v>
      </c>
      <c r="D554" s="21" t="s">
        <v>4753</v>
      </c>
      <c r="E554" s="21" t="s">
        <v>4753</v>
      </c>
      <c r="F554" s="21" t="s">
        <v>4753</v>
      </c>
      <c r="G554" s="21" t="s">
        <v>4754</v>
      </c>
      <c r="H554" s="21" t="s">
        <v>4755</v>
      </c>
      <c r="I554" s="21" t="str">
        <f t="shared" si="1"/>
        <v>Not Missing</v>
      </c>
      <c r="L554" s="21" t="s">
        <v>3646</v>
      </c>
      <c r="M554" s="21">
        <v>1974.0</v>
      </c>
      <c r="N554" s="21" t="s">
        <v>4773</v>
      </c>
      <c r="O554" s="21">
        <v>11.0</v>
      </c>
      <c r="P554" s="21">
        <v>0.0</v>
      </c>
      <c r="Q554" s="21">
        <v>4844.67</v>
      </c>
      <c r="R554" s="21" t="s">
        <v>4767</v>
      </c>
      <c r="S554" s="21" t="s">
        <v>4767</v>
      </c>
      <c r="T554" s="21" t="s">
        <v>4769</v>
      </c>
      <c r="U554" s="30"/>
    </row>
    <row r="555">
      <c r="A555" s="21" t="s">
        <v>1180</v>
      </c>
      <c r="B555" s="21">
        <v>53.98</v>
      </c>
      <c r="C555" s="21">
        <v>5.07</v>
      </c>
      <c r="D555" s="21" t="s">
        <v>4753</v>
      </c>
      <c r="E555" s="21" t="s">
        <v>4753</v>
      </c>
      <c r="F555" s="21" t="s">
        <v>4756</v>
      </c>
      <c r="G555" s="21">
        <v>1.0</v>
      </c>
      <c r="H555" s="21" t="s">
        <v>4753</v>
      </c>
      <c r="I555" s="21" t="str">
        <f t="shared" si="1"/>
        <v>Not Missing</v>
      </c>
      <c r="L555" s="21" t="s">
        <v>3644</v>
      </c>
      <c r="M555" s="21">
        <v>2001.0</v>
      </c>
      <c r="N555" s="21" t="s">
        <v>4772</v>
      </c>
      <c r="O555" s="21">
        <v>7.0</v>
      </c>
      <c r="P555" s="21">
        <v>0.0</v>
      </c>
      <c r="Q555" s="21">
        <v>4846.53</v>
      </c>
      <c r="R555" s="21" t="s">
        <v>4767</v>
      </c>
      <c r="S555" s="21" t="s">
        <v>4768</v>
      </c>
      <c r="T555" s="21" t="s">
        <v>4787</v>
      </c>
      <c r="U555" s="30"/>
    </row>
    <row r="556">
      <c r="A556" s="21" t="s">
        <v>1182</v>
      </c>
      <c r="B556" s="21">
        <v>41.325</v>
      </c>
      <c r="C556" s="21">
        <v>4.04</v>
      </c>
      <c r="D556" s="21" t="s">
        <v>4755</v>
      </c>
      <c r="E556" s="21" t="s">
        <v>4753</v>
      </c>
      <c r="F556" s="21" t="s">
        <v>4756</v>
      </c>
      <c r="G556" s="21">
        <v>1.0</v>
      </c>
      <c r="H556" s="21" t="s">
        <v>4753</v>
      </c>
      <c r="I556" s="21" t="str">
        <f t="shared" si="1"/>
        <v>Not Missing</v>
      </c>
      <c r="L556" s="21" t="s">
        <v>3642</v>
      </c>
      <c r="M556" s="21">
        <v>1995.0</v>
      </c>
      <c r="N556" s="21" t="s">
        <v>4775</v>
      </c>
      <c r="O556" s="21">
        <v>27.0</v>
      </c>
      <c r="P556" s="21">
        <v>3.0</v>
      </c>
      <c r="Q556" s="21">
        <v>4846.92</v>
      </c>
      <c r="R556" s="21" t="s">
        <v>4767</v>
      </c>
      <c r="S556" s="21" t="s">
        <v>4768</v>
      </c>
      <c r="T556" s="21" t="s">
        <v>4788</v>
      </c>
      <c r="U556" s="30"/>
    </row>
    <row r="557">
      <c r="A557" s="21" t="s">
        <v>1184</v>
      </c>
      <c r="B557" s="21">
        <v>51.65</v>
      </c>
      <c r="C557" s="21">
        <v>5.3</v>
      </c>
      <c r="D557" s="21" t="s">
        <v>4755</v>
      </c>
      <c r="E557" s="21" t="s">
        <v>4753</v>
      </c>
      <c r="F557" s="21" t="s">
        <v>4753</v>
      </c>
      <c r="G557" s="21" t="s">
        <v>4754</v>
      </c>
      <c r="H557" s="21" t="s">
        <v>4753</v>
      </c>
      <c r="I557" s="21" t="str">
        <f t="shared" si="1"/>
        <v>Not Missing</v>
      </c>
      <c r="L557" s="21" t="s">
        <v>3640</v>
      </c>
      <c r="M557" s="21">
        <v>1989.0</v>
      </c>
      <c r="N557" s="21" t="s">
        <v>4773</v>
      </c>
      <c r="O557" s="21">
        <v>1.0</v>
      </c>
      <c r="P557" s="21">
        <v>3.0</v>
      </c>
      <c r="Q557" s="21">
        <v>4859.89</v>
      </c>
      <c r="R557" s="21" t="s">
        <v>4767</v>
      </c>
      <c r="S557" s="21" t="s">
        <v>4768</v>
      </c>
      <c r="T557" s="21" t="s">
        <v>4778</v>
      </c>
      <c r="U557" s="30"/>
    </row>
    <row r="558">
      <c r="A558" s="21" t="s">
        <v>1186</v>
      </c>
      <c r="B558" s="21">
        <v>44.52</v>
      </c>
      <c r="C558" s="21">
        <v>8.64</v>
      </c>
      <c r="D558" s="21" t="s">
        <v>4755</v>
      </c>
      <c r="E558" s="21" t="s">
        <v>4753</v>
      </c>
      <c r="F558" s="21" t="s">
        <v>4756</v>
      </c>
      <c r="G558" s="21">
        <v>1.0</v>
      </c>
      <c r="H558" s="21" t="s">
        <v>4753</v>
      </c>
      <c r="I558" s="21" t="str">
        <f t="shared" si="1"/>
        <v>Not Missing</v>
      </c>
      <c r="L558" s="21" t="s">
        <v>3638</v>
      </c>
      <c r="M558" s="21">
        <v>1997.0</v>
      </c>
      <c r="N558" s="21" t="s">
        <v>4773</v>
      </c>
      <c r="O558" s="21">
        <v>29.0</v>
      </c>
      <c r="P558" s="21">
        <v>4.0</v>
      </c>
      <c r="Q558" s="21">
        <v>4877.98</v>
      </c>
      <c r="R558" s="21" t="s">
        <v>4767</v>
      </c>
      <c r="S558" s="21" t="s">
        <v>4768</v>
      </c>
      <c r="T558" s="21" t="s">
        <v>4774</v>
      </c>
      <c r="U558" s="30"/>
    </row>
    <row r="559">
      <c r="A559" s="21" t="s">
        <v>1188</v>
      </c>
      <c r="B559" s="21">
        <v>53.29</v>
      </c>
      <c r="C559" s="21">
        <v>4.03</v>
      </c>
      <c r="D559" s="21" t="s">
        <v>4753</v>
      </c>
      <c r="E559" s="21" t="s">
        <v>4753</v>
      </c>
      <c r="F559" s="21" t="s">
        <v>4756</v>
      </c>
      <c r="G559" s="21">
        <v>1.0</v>
      </c>
      <c r="H559" s="21" t="s">
        <v>4753</v>
      </c>
      <c r="I559" s="21" t="str">
        <f t="shared" si="1"/>
        <v>Not Missing</v>
      </c>
      <c r="L559" s="21" t="s">
        <v>3636</v>
      </c>
      <c r="M559" s="21">
        <v>1986.0</v>
      </c>
      <c r="N559" s="21" t="s">
        <v>4775</v>
      </c>
      <c r="O559" s="21">
        <v>23.0</v>
      </c>
      <c r="P559" s="21">
        <v>0.0</v>
      </c>
      <c r="Q559" s="21">
        <v>4883.87</v>
      </c>
      <c r="R559" s="21" t="s">
        <v>4767</v>
      </c>
      <c r="S559" s="21" t="s">
        <v>4771</v>
      </c>
      <c r="T559" s="21" t="s">
        <v>4778</v>
      </c>
      <c r="U559" s="30"/>
    </row>
    <row r="560">
      <c r="A560" s="21" t="s">
        <v>1190</v>
      </c>
      <c r="B560" s="21">
        <v>46.63</v>
      </c>
      <c r="C560" s="21">
        <v>4.26</v>
      </c>
      <c r="D560" s="21" t="s">
        <v>4755</v>
      </c>
      <c r="E560" s="21" t="s">
        <v>4753</v>
      </c>
      <c r="F560" s="21" t="s">
        <v>4753</v>
      </c>
      <c r="G560" s="21">
        <v>2.0</v>
      </c>
      <c r="H560" s="21" t="s">
        <v>4753</v>
      </c>
      <c r="I560" s="21" t="str">
        <f t="shared" si="1"/>
        <v>Not Missing</v>
      </c>
      <c r="L560" s="21" t="s">
        <v>3634</v>
      </c>
      <c r="M560" s="21">
        <v>1986.0</v>
      </c>
      <c r="N560" s="21" t="s">
        <v>4777</v>
      </c>
      <c r="O560" s="21">
        <v>27.0</v>
      </c>
      <c r="P560" s="21">
        <v>0.0</v>
      </c>
      <c r="Q560" s="21">
        <v>4889.04</v>
      </c>
      <c r="R560" s="21" t="s">
        <v>4767</v>
      </c>
      <c r="S560" s="21" t="s">
        <v>4771</v>
      </c>
      <c r="T560" s="21" t="s">
        <v>4769</v>
      </c>
      <c r="U560" s="30"/>
    </row>
    <row r="561">
      <c r="A561" s="21" t="s">
        <v>1192</v>
      </c>
      <c r="B561" s="21">
        <v>28.88</v>
      </c>
      <c r="C561" s="21">
        <v>5.35</v>
      </c>
      <c r="D561" s="21" t="s">
        <v>4753</v>
      </c>
      <c r="E561" s="21" t="s">
        <v>4753</v>
      </c>
      <c r="F561" s="21" t="s">
        <v>4756</v>
      </c>
      <c r="G561" s="21">
        <v>1.0</v>
      </c>
      <c r="H561" s="21" t="s">
        <v>4755</v>
      </c>
      <c r="I561" s="21" t="str">
        <f t="shared" si="1"/>
        <v>Not Missing</v>
      </c>
      <c r="L561" s="21" t="s">
        <v>3632</v>
      </c>
      <c r="M561" s="21">
        <v>1989.0</v>
      </c>
      <c r="N561" s="21" t="s">
        <v>4766</v>
      </c>
      <c r="O561" s="21">
        <v>10.0</v>
      </c>
      <c r="P561" s="21">
        <v>2.0</v>
      </c>
      <c r="Q561" s="21">
        <v>4890.0</v>
      </c>
      <c r="R561" s="21" t="s">
        <v>4768</v>
      </c>
      <c r="S561" s="21" t="s">
        <v>4767</v>
      </c>
      <c r="T561" s="21" t="s">
        <v>4769</v>
      </c>
      <c r="U561" s="30"/>
    </row>
    <row r="562">
      <c r="A562" s="21" t="s">
        <v>1194</v>
      </c>
      <c r="B562" s="21">
        <v>23.98</v>
      </c>
      <c r="C562" s="21">
        <v>4.9</v>
      </c>
      <c r="D562" s="21" t="s">
        <v>4753</v>
      </c>
      <c r="E562" s="21" t="s">
        <v>4753</v>
      </c>
      <c r="F562" s="21" t="s">
        <v>4753</v>
      </c>
      <c r="G562" s="21" t="s">
        <v>4754</v>
      </c>
      <c r="H562" s="33" t="s">
        <v>4805</v>
      </c>
      <c r="I562" s="21" t="str">
        <f t="shared" si="1"/>
        <v>Not Missing</v>
      </c>
      <c r="L562" s="21" t="s">
        <v>3630</v>
      </c>
      <c r="M562" s="21">
        <v>1990.0</v>
      </c>
      <c r="N562" s="21" t="s">
        <v>4770</v>
      </c>
      <c r="O562" s="21">
        <v>28.0</v>
      </c>
      <c r="P562" s="21">
        <v>3.0</v>
      </c>
      <c r="Q562" s="21">
        <v>4894.39</v>
      </c>
      <c r="R562" s="21" t="s">
        <v>4767</v>
      </c>
      <c r="S562" s="21" t="s">
        <v>4768</v>
      </c>
      <c r="T562" s="21" t="s">
        <v>4769</v>
      </c>
      <c r="U562" s="30"/>
    </row>
    <row r="563">
      <c r="A563" s="21" t="s">
        <v>1196</v>
      </c>
      <c r="B563" s="21">
        <v>23.65</v>
      </c>
      <c r="C563" s="21">
        <v>4.5</v>
      </c>
      <c r="D563" s="21" t="s">
        <v>4753</v>
      </c>
      <c r="E563" s="21" t="s">
        <v>4753</v>
      </c>
      <c r="F563" s="21" t="s">
        <v>4753</v>
      </c>
      <c r="G563" s="21" t="s">
        <v>4754</v>
      </c>
      <c r="H563" s="21" t="s">
        <v>4753</v>
      </c>
      <c r="I563" s="21" t="str">
        <f t="shared" si="1"/>
        <v>Not Missing</v>
      </c>
      <c r="L563" s="21" t="s">
        <v>3628</v>
      </c>
      <c r="M563" s="21">
        <v>1988.0</v>
      </c>
      <c r="N563" s="21" t="s">
        <v>4773</v>
      </c>
      <c r="O563" s="21">
        <v>23.0</v>
      </c>
      <c r="P563" s="21">
        <v>1.0</v>
      </c>
      <c r="Q563" s="21">
        <v>4894.75</v>
      </c>
      <c r="R563" s="21" t="s">
        <v>4768</v>
      </c>
      <c r="S563" s="21" t="s">
        <v>4768</v>
      </c>
      <c r="T563" s="21" t="s">
        <v>4774</v>
      </c>
      <c r="U563" s="30"/>
    </row>
    <row r="564">
      <c r="A564" s="21" t="s">
        <v>1198</v>
      </c>
      <c r="B564" s="21">
        <v>49.09</v>
      </c>
      <c r="C564" s="21">
        <v>8.38</v>
      </c>
      <c r="D564" s="21" t="s">
        <v>4755</v>
      </c>
      <c r="E564" s="21" t="s">
        <v>4753</v>
      </c>
      <c r="F564" s="21" t="s">
        <v>4753</v>
      </c>
      <c r="G564" s="21">
        <v>2.0</v>
      </c>
      <c r="H564" s="21" t="s">
        <v>4753</v>
      </c>
      <c r="I564" s="21" t="str">
        <f t="shared" si="1"/>
        <v>Not Missing</v>
      </c>
      <c r="L564" s="21" t="s">
        <v>3626</v>
      </c>
      <c r="M564" s="21">
        <v>1993.0</v>
      </c>
      <c r="N564" s="21" t="s">
        <v>4766</v>
      </c>
      <c r="O564" s="21">
        <v>10.0</v>
      </c>
      <c r="P564" s="21">
        <v>2.0</v>
      </c>
      <c r="Q564" s="21">
        <v>4906.41</v>
      </c>
      <c r="R564" s="21" t="s">
        <v>4767</v>
      </c>
      <c r="S564" s="21" t="s">
        <v>4771</v>
      </c>
      <c r="T564" s="21" t="s">
        <v>4774</v>
      </c>
      <c r="U564" s="30"/>
    </row>
    <row r="565">
      <c r="A565" s="21" t="s">
        <v>1200</v>
      </c>
      <c r="B565" s="21">
        <v>28.025</v>
      </c>
      <c r="C565" s="21">
        <v>7.03</v>
      </c>
      <c r="D565" s="21" t="s">
        <v>4753</v>
      </c>
      <c r="E565" s="21" t="s">
        <v>4753</v>
      </c>
      <c r="F565" s="21" t="s">
        <v>4753</v>
      </c>
      <c r="G565" s="21" t="s">
        <v>4754</v>
      </c>
      <c r="H565" s="21" t="s">
        <v>4755</v>
      </c>
      <c r="I565" s="21" t="str">
        <f t="shared" si="1"/>
        <v>Not Missing</v>
      </c>
      <c r="L565" s="21" t="s">
        <v>3624</v>
      </c>
      <c r="M565" s="21">
        <v>1981.0</v>
      </c>
      <c r="N565" s="21" t="s">
        <v>4777</v>
      </c>
      <c r="O565" s="21">
        <v>18.0</v>
      </c>
      <c r="P565" s="21">
        <v>1.0</v>
      </c>
      <c r="Q565" s="21">
        <v>4911.89</v>
      </c>
      <c r="R565" s="21" t="s">
        <v>4767</v>
      </c>
      <c r="S565" s="21" t="s">
        <v>4768</v>
      </c>
      <c r="T565" s="21" t="s">
        <v>4769</v>
      </c>
      <c r="U565" s="30"/>
    </row>
    <row r="566">
      <c r="A566" s="21" t="s">
        <v>1202</v>
      </c>
      <c r="B566" s="21">
        <v>43.32</v>
      </c>
      <c r="C566" s="21">
        <v>8.75</v>
      </c>
      <c r="D566" s="21" t="s">
        <v>4755</v>
      </c>
      <c r="E566" s="21" t="s">
        <v>4753</v>
      </c>
      <c r="F566" s="21" t="s">
        <v>4756</v>
      </c>
      <c r="G566" s="21">
        <v>1.0</v>
      </c>
      <c r="H566" s="21" t="s">
        <v>4753</v>
      </c>
      <c r="I566" s="21" t="str">
        <f t="shared" si="1"/>
        <v>Not Missing</v>
      </c>
      <c r="L566" s="21" t="s">
        <v>3622</v>
      </c>
      <c r="M566" s="21">
        <v>2002.0</v>
      </c>
      <c r="N566" s="21" t="s">
        <v>4776</v>
      </c>
      <c r="O566" s="21">
        <v>21.0</v>
      </c>
      <c r="P566" s="21">
        <v>5.0</v>
      </c>
      <c r="Q566" s="21">
        <v>4915.06</v>
      </c>
      <c r="R566" s="21" t="s">
        <v>4767</v>
      </c>
      <c r="S566" s="21" t="s">
        <v>4771</v>
      </c>
      <c r="T566" s="21" t="s">
        <v>4788</v>
      </c>
      <c r="U566" s="30"/>
    </row>
    <row r="567">
      <c r="A567" s="21" t="s">
        <v>1204</v>
      </c>
      <c r="B567" s="21">
        <v>45.92</v>
      </c>
      <c r="C567" s="21">
        <v>9.51</v>
      </c>
      <c r="D567" s="21" t="s">
        <v>4753</v>
      </c>
      <c r="E567" s="21" t="s">
        <v>4753</v>
      </c>
      <c r="F567" s="21" t="s">
        <v>4753</v>
      </c>
      <c r="G567" s="21" t="s">
        <v>4754</v>
      </c>
      <c r="H567" s="21" t="s">
        <v>4753</v>
      </c>
      <c r="I567" s="21" t="str">
        <f t="shared" si="1"/>
        <v>Not Missing</v>
      </c>
      <c r="L567" s="21" t="s">
        <v>3620</v>
      </c>
      <c r="M567" s="21">
        <v>1993.0</v>
      </c>
      <c r="N567" s="21" t="s">
        <v>4776</v>
      </c>
      <c r="O567" s="21">
        <v>10.0</v>
      </c>
      <c r="P567" s="21">
        <v>2.0</v>
      </c>
      <c r="Q567" s="21">
        <v>4922.92</v>
      </c>
      <c r="R567" s="21" t="s">
        <v>4767</v>
      </c>
      <c r="S567" s="21" t="s">
        <v>4767</v>
      </c>
      <c r="T567" s="21" t="s">
        <v>4774</v>
      </c>
      <c r="U567" s="30"/>
    </row>
    <row r="568">
      <c r="A568" s="21" t="s">
        <v>1206</v>
      </c>
      <c r="B568" s="21">
        <v>44.03</v>
      </c>
      <c r="C568" s="21">
        <v>9.36</v>
      </c>
      <c r="D568" s="21" t="s">
        <v>4753</v>
      </c>
      <c r="E568" s="21" t="s">
        <v>4753</v>
      </c>
      <c r="F568" s="21" t="s">
        <v>4753</v>
      </c>
      <c r="G568" s="21" t="s">
        <v>4754</v>
      </c>
      <c r="H568" s="21" t="s">
        <v>4753</v>
      </c>
      <c r="I568" s="21" t="str">
        <f t="shared" si="1"/>
        <v>Not Missing</v>
      </c>
      <c r="L568" s="21" t="s">
        <v>3618</v>
      </c>
      <c r="M568" s="21">
        <v>1991.0</v>
      </c>
      <c r="N568" s="21" t="s">
        <v>4776</v>
      </c>
      <c r="O568" s="21">
        <v>23.0</v>
      </c>
      <c r="P568" s="21">
        <v>2.0</v>
      </c>
      <c r="Q568" s="21">
        <v>4931.65</v>
      </c>
      <c r="R568" s="21" t="s">
        <v>4767</v>
      </c>
      <c r="S568" s="21" t="s">
        <v>4768</v>
      </c>
      <c r="T568" s="21" t="s">
        <v>4778</v>
      </c>
      <c r="U568" s="30"/>
    </row>
    <row r="569">
      <c r="A569" s="21" t="s">
        <v>1208</v>
      </c>
      <c r="B569" s="21">
        <v>24.6</v>
      </c>
      <c r="C569" s="21">
        <v>4.81</v>
      </c>
      <c r="D569" s="21" t="s">
        <v>4753</v>
      </c>
      <c r="E569" s="21" t="s">
        <v>4753</v>
      </c>
      <c r="F569" s="21" t="s">
        <v>4753</v>
      </c>
      <c r="G569" s="21" t="s">
        <v>4754</v>
      </c>
      <c r="H569" s="21" t="s">
        <v>4755</v>
      </c>
      <c r="I569" s="21" t="str">
        <f t="shared" si="1"/>
        <v>Not Missing</v>
      </c>
      <c r="L569" s="21" t="s">
        <v>3616</v>
      </c>
      <c r="M569" s="21">
        <v>1991.0</v>
      </c>
      <c r="N569" s="21" t="s">
        <v>4770</v>
      </c>
      <c r="O569" s="21">
        <v>27.0</v>
      </c>
      <c r="P569" s="21">
        <v>2.0</v>
      </c>
      <c r="Q569" s="21">
        <v>4934.71</v>
      </c>
      <c r="R569" s="21" t="s">
        <v>4767</v>
      </c>
      <c r="S569" s="21" t="s">
        <v>4768</v>
      </c>
      <c r="T569" s="21" t="s">
        <v>4778</v>
      </c>
      <c r="U569" s="30"/>
    </row>
    <row r="570">
      <c r="A570" s="21" t="s">
        <v>1210</v>
      </c>
      <c r="B570" s="21">
        <v>49.15</v>
      </c>
      <c r="C570" s="21">
        <v>8.08</v>
      </c>
      <c r="D570" s="21" t="s">
        <v>4753</v>
      </c>
      <c r="E570" s="21" t="s">
        <v>4753</v>
      </c>
      <c r="F570" s="21" t="s">
        <v>4753</v>
      </c>
      <c r="G570" s="21" t="s">
        <v>4754</v>
      </c>
      <c r="H570" s="21" t="s">
        <v>4753</v>
      </c>
      <c r="I570" s="21" t="str">
        <f t="shared" si="1"/>
        <v>Not Missing</v>
      </c>
      <c r="L570" s="21" t="s">
        <v>3614</v>
      </c>
      <c r="M570" s="21">
        <v>1974.0</v>
      </c>
      <c r="N570" s="21" t="s">
        <v>4772</v>
      </c>
      <c r="O570" s="21">
        <v>26.0</v>
      </c>
      <c r="P570" s="21">
        <v>0.0</v>
      </c>
      <c r="Q570" s="21">
        <v>4942.06</v>
      </c>
      <c r="R570" s="21" t="s">
        <v>4767</v>
      </c>
      <c r="S570" s="21" t="s">
        <v>4767</v>
      </c>
      <c r="T570" s="21" t="s">
        <v>4769</v>
      </c>
      <c r="U570" s="30"/>
    </row>
    <row r="571">
      <c r="A571" s="21" t="s">
        <v>1212</v>
      </c>
      <c r="B571" s="21">
        <v>28.31</v>
      </c>
      <c r="C571" s="21">
        <v>6.29</v>
      </c>
      <c r="D571" s="21" t="s">
        <v>4753</v>
      </c>
      <c r="E571" s="21" t="s">
        <v>4753</v>
      </c>
      <c r="F571" s="21" t="s">
        <v>4756</v>
      </c>
      <c r="G571" s="21">
        <v>1.0</v>
      </c>
      <c r="H571" s="21" t="s">
        <v>4755</v>
      </c>
      <c r="I571" s="21" t="str">
        <f t="shared" si="1"/>
        <v>Not Missing</v>
      </c>
      <c r="L571" s="21" t="s">
        <v>3612</v>
      </c>
      <c r="M571" s="21">
        <v>1991.0</v>
      </c>
      <c r="N571" s="21" t="s">
        <v>4776</v>
      </c>
      <c r="O571" s="21">
        <v>30.0</v>
      </c>
      <c r="P571" s="21">
        <v>2.0</v>
      </c>
      <c r="Q571" s="21">
        <v>4949.76</v>
      </c>
      <c r="R571" s="21" t="s">
        <v>4767</v>
      </c>
      <c r="S571" s="21" t="s">
        <v>4771</v>
      </c>
      <c r="T571" s="21" t="s">
        <v>4769</v>
      </c>
      <c r="U571" s="30"/>
    </row>
    <row r="572">
      <c r="A572" s="21" t="s">
        <v>1214</v>
      </c>
      <c r="B572" s="21">
        <v>22.99</v>
      </c>
      <c r="C572" s="21">
        <v>6.29</v>
      </c>
      <c r="D572" s="21" t="s">
        <v>4753</v>
      </c>
      <c r="E572" s="21" t="s">
        <v>4753</v>
      </c>
      <c r="F572" s="21" t="s">
        <v>4753</v>
      </c>
      <c r="G572" s="21">
        <v>1.0</v>
      </c>
      <c r="H572" s="21" t="s">
        <v>4755</v>
      </c>
      <c r="I572" s="21" t="str">
        <f t="shared" si="1"/>
        <v>Not Missing</v>
      </c>
      <c r="L572" s="21" t="s">
        <v>3610</v>
      </c>
      <c r="M572" s="21">
        <v>1973.0</v>
      </c>
      <c r="N572" s="21" t="s">
        <v>4770</v>
      </c>
      <c r="O572" s="21">
        <v>7.0</v>
      </c>
      <c r="P572" s="21">
        <v>0.0</v>
      </c>
      <c r="Q572" s="21">
        <v>4985.22</v>
      </c>
      <c r="R572" s="21" t="s">
        <v>4767</v>
      </c>
      <c r="S572" s="21" t="s">
        <v>4768</v>
      </c>
      <c r="T572" s="21" t="s">
        <v>4769</v>
      </c>
      <c r="U572" s="30"/>
    </row>
    <row r="573">
      <c r="A573" s="21" t="s">
        <v>1216</v>
      </c>
      <c r="B573" s="21">
        <v>29.07</v>
      </c>
      <c r="C573" s="21">
        <v>5.12</v>
      </c>
      <c r="D573" s="21" t="s">
        <v>4753</v>
      </c>
      <c r="E573" s="21" t="s">
        <v>4753</v>
      </c>
      <c r="F573" s="21" t="s">
        <v>4756</v>
      </c>
      <c r="G573" s="21">
        <v>1.0</v>
      </c>
      <c r="H573" s="21" t="s">
        <v>4755</v>
      </c>
      <c r="I573" s="21" t="str">
        <f t="shared" si="1"/>
        <v>Not Missing</v>
      </c>
      <c r="L573" s="21" t="s">
        <v>3608</v>
      </c>
      <c r="M573" s="21">
        <v>1988.0</v>
      </c>
      <c r="N573" s="21" t="s">
        <v>4772</v>
      </c>
      <c r="O573" s="21">
        <v>24.0</v>
      </c>
      <c r="P573" s="21">
        <v>0.0</v>
      </c>
      <c r="Q573" s="21">
        <v>4992.38</v>
      </c>
      <c r="R573" s="21" t="s">
        <v>4767</v>
      </c>
      <c r="S573" s="21" t="s">
        <v>4768</v>
      </c>
      <c r="T573" s="21" t="s">
        <v>4784</v>
      </c>
      <c r="U573" s="30"/>
    </row>
    <row r="574">
      <c r="A574" s="21" t="s">
        <v>1218</v>
      </c>
      <c r="B574" s="21">
        <v>42.02</v>
      </c>
      <c r="C574" s="21">
        <v>9.95</v>
      </c>
      <c r="D574" s="21" t="s">
        <v>4755</v>
      </c>
      <c r="E574" s="21" t="s">
        <v>4753</v>
      </c>
      <c r="F574" s="21" t="s">
        <v>4756</v>
      </c>
      <c r="G574" s="21">
        <v>1.0</v>
      </c>
      <c r="H574" s="21" t="s">
        <v>4753</v>
      </c>
      <c r="I574" s="21" t="str">
        <f t="shared" si="1"/>
        <v>Not Missing</v>
      </c>
      <c r="L574" s="21" t="s">
        <v>3606</v>
      </c>
      <c r="M574" s="21">
        <v>2001.0</v>
      </c>
      <c r="N574" s="21" t="s">
        <v>4777</v>
      </c>
      <c r="O574" s="21">
        <v>5.0</v>
      </c>
      <c r="P574" s="21">
        <v>0.0</v>
      </c>
      <c r="Q574" s="21">
        <v>4999.04</v>
      </c>
      <c r="R574" s="21" t="s">
        <v>4767</v>
      </c>
      <c r="S574" s="21" t="s">
        <v>4767</v>
      </c>
      <c r="T574" s="21" t="s">
        <v>4778</v>
      </c>
      <c r="U574" s="30"/>
    </row>
    <row r="575">
      <c r="A575" s="21" t="s">
        <v>1220</v>
      </c>
      <c r="B575" s="21">
        <v>49.07</v>
      </c>
      <c r="C575" s="21">
        <v>9.08</v>
      </c>
      <c r="D575" s="21" t="s">
        <v>4755</v>
      </c>
      <c r="E575" s="21" t="s">
        <v>4753</v>
      </c>
      <c r="F575" s="21" t="s">
        <v>4753</v>
      </c>
      <c r="G575" s="21">
        <v>1.0</v>
      </c>
      <c r="H575" s="21" t="s">
        <v>4753</v>
      </c>
      <c r="I575" s="21" t="str">
        <f t="shared" si="1"/>
        <v>Not Missing</v>
      </c>
      <c r="L575" s="21" t="s">
        <v>3604</v>
      </c>
      <c r="M575" s="21">
        <v>1988.0</v>
      </c>
      <c r="N575" s="21" t="s">
        <v>4773</v>
      </c>
      <c r="O575" s="21">
        <v>4.0</v>
      </c>
      <c r="P575" s="21">
        <v>1.0</v>
      </c>
      <c r="Q575" s="21">
        <v>5002.78</v>
      </c>
      <c r="R575" s="21" t="s">
        <v>4767</v>
      </c>
      <c r="S575" s="21" t="s">
        <v>4767</v>
      </c>
      <c r="T575" s="21" t="s">
        <v>4769</v>
      </c>
      <c r="U575" s="30"/>
    </row>
    <row r="576">
      <c r="A576" s="21" t="s">
        <v>1222</v>
      </c>
      <c r="B576" s="21">
        <v>19.8</v>
      </c>
      <c r="C576" s="21">
        <v>4.82</v>
      </c>
      <c r="D576" s="21" t="s">
        <v>4753</v>
      </c>
      <c r="E576" s="21" t="s">
        <v>4753</v>
      </c>
      <c r="F576" s="21" t="s">
        <v>4753</v>
      </c>
      <c r="G576" s="21" t="s">
        <v>4754</v>
      </c>
      <c r="H576" s="21" t="s">
        <v>4755</v>
      </c>
      <c r="I576" s="21" t="str">
        <f t="shared" si="1"/>
        <v>Not Missing</v>
      </c>
      <c r="L576" s="21" t="s">
        <v>3602</v>
      </c>
      <c r="M576" s="21">
        <v>1977.0</v>
      </c>
      <c r="N576" s="21" t="s">
        <v>4772</v>
      </c>
      <c r="O576" s="21">
        <v>9.0</v>
      </c>
      <c r="P576" s="21">
        <v>2.0</v>
      </c>
      <c r="Q576" s="21">
        <v>5003.77</v>
      </c>
      <c r="R576" s="21" t="s">
        <v>4767</v>
      </c>
      <c r="S576" s="21" t="s">
        <v>4768</v>
      </c>
      <c r="T576" s="21" t="s">
        <v>4769</v>
      </c>
      <c r="U576" s="30"/>
    </row>
    <row r="577">
      <c r="A577" s="21" t="s">
        <v>1224</v>
      </c>
      <c r="B577" s="21">
        <v>27.36</v>
      </c>
      <c r="C577" s="21">
        <v>4.65</v>
      </c>
      <c r="D577" s="21" t="s">
        <v>4753</v>
      </c>
      <c r="E577" s="21" t="s">
        <v>4755</v>
      </c>
      <c r="F577" s="21" t="s">
        <v>4753</v>
      </c>
      <c r="G577" s="21">
        <v>1.0</v>
      </c>
      <c r="H577" s="21" t="s">
        <v>4755</v>
      </c>
      <c r="I577" s="21" t="str">
        <f t="shared" si="1"/>
        <v>Not Missing</v>
      </c>
      <c r="L577" s="21" t="s">
        <v>3600</v>
      </c>
      <c r="M577" s="21">
        <v>1988.0</v>
      </c>
      <c r="N577" s="21" t="s">
        <v>4766</v>
      </c>
      <c r="O577" s="21">
        <v>8.0</v>
      </c>
      <c r="P577" s="21">
        <v>1.0</v>
      </c>
      <c r="Q577" s="21">
        <v>5003.85</v>
      </c>
      <c r="R577" s="21" t="s">
        <v>4767</v>
      </c>
      <c r="S577" s="21" t="s">
        <v>4768</v>
      </c>
      <c r="T577" s="21" t="s">
        <v>4778</v>
      </c>
      <c r="U577" s="30"/>
    </row>
    <row r="578">
      <c r="A578" s="21" t="s">
        <v>1226</v>
      </c>
      <c r="B578" s="21">
        <v>42.95</v>
      </c>
      <c r="C578" s="21">
        <v>5.16</v>
      </c>
      <c r="D578" s="21" t="s">
        <v>4755</v>
      </c>
      <c r="E578" s="21" t="s">
        <v>4753</v>
      </c>
      <c r="F578" s="21" t="s">
        <v>4753</v>
      </c>
      <c r="G578" s="21">
        <v>1.0</v>
      </c>
      <c r="H578" s="21" t="s">
        <v>4753</v>
      </c>
      <c r="I578" s="21" t="str">
        <f t="shared" si="1"/>
        <v>Not Missing</v>
      </c>
      <c r="L578" s="21" t="s">
        <v>3598</v>
      </c>
      <c r="M578" s="21">
        <v>1988.0</v>
      </c>
      <c r="N578" s="21" t="s">
        <v>4770</v>
      </c>
      <c r="O578" s="21">
        <v>9.0</v>
      </c>
      <c r="P578" s="21">
        <v>1.0</v>
      </c>
      <c r="Q578" s="21">
        <v>5012.47</v>
      </c>
      <c r="R578" s="21" t="s">
        <v>4767</v>
      </c>
      <c r="S578" s="21" t="s">
        <v>4768</v>
      </c>
      <c r="T578" s="21" t="s">
        <v>4778</v>
      </c>
      <c r="U578" s="30"/>
    </row>
    <row r="579">
      <c r="A579" s="21" t="s">
        <v>1228</v>
      </c>
      <c r="B579" s="21">
        <v>42.66</v>
      </c>
      <c r="C579" s="21">
        <v>10.44</v>
      </c>
      <c r="D579" s="21" t="s">
        <v>4753</v>
      </c>
      <c r="E579" s="21" t="s">
        <v>4753</v>
      </c>
      <c r="F579" s="21" t="s">
        <v>4753</v>
      </c>
      <c r="G579" s="21" t="s">
        <v>4754</v>
      </c>
      <c r="H579" s="21" t="s">
        <v>4753</v>
      </c>
      <c r="I579" s="21" t="str">
        <f t="shared" si="1"/>
        <v>Not Missing</v>
      </c>
      <c r="L579" s="21" t="s">
        <v>3596</v>
      </c>
      <c r="M579" s="21">
        <v>1985.0</v>
      </c>
      <c r="N579" s="21" t="s">
        <v>4775</v>
      </c>
      <c r="O579" s="21">
        <v>28.0</v>
      </c>
      <c r="P579" s="21">
        <v>0.0</v>
      </c>
      <c r="Q579" s="21">
        <v>5028.15</v>
      </c>
      <c r="R579" s="21" t="s">
        <v>4771</v>
      </c>
      <c r="S579" s="21" t="s">
        <v>4767</v>
      </c>
      <c r="T579" s="21" t="s">
        <v>4774</v>
      </c>
      <c r="U579" s="30"/>
    </row>
    <row r="580">
      <c r="A580" s="21" t="s">
        <v>1230</v>
      </c>
      <c r="B580" s="21">
        <v>33.63</v>
      </c>
      <c r="C580" s="21">
        <v>5.69</v>
      </c>
      <c r="D580" s="21" t="s">
        <v>4753</v>
      </c>
      <c r="E580" s="21" t="s">
        <v>4753</v>
      </c>
      <c r="F580" s="21" t="s">
        <v>4753</v>
      </c>
      <c r="G580" s="21">
        <v>1.0</v>
      </c>
      <c r="H580" s="21" t="s">
        <v>4753</v>
      </c>
      <c r="I580" s="21" t="str">
        <f t="shared" si="1"/>
        <v>Not Missing</v>
      </c>
      <c r="L580" s="21" t="s">
        <v>3594</v>
      </c>
      <c r="M580" s="21">
        <v>1991.0</v>
      </c>
      <c r="N580" s="21" t="s">
        <v>4773</v>
      </c>
      <c r="O580" s="21">
        <v>10.0</v>
      </c>
      <c r="P580" s="21">
        <v>2.0</v>
      </c>
      <c r="Q580" s="21">
        <v>5031.27</v>
      </c>
      <c r="R580" s="21" t="s">
        <v>4768</v>
      </c>
      <c r="S580" s="21" t="s">
        <v>4771</v>
      </c>
      <c r="T580" s="21" t="s">
        <v>4781</v>
      </c>
      <c r="U580" s="30"/>
    </row>
    <row r="581">
      <c r="A581" s="21" t="s">
        <v>1232</v>
      </c>
      <c r="B581" s="21">
        <v>26.84</v>
      </c>
      <c r="C581" s="21">
        <v>6.5</v>
      </c>
      <c r="D581" s="21" t="s">
        <v>4753</v>
      </c>
      <c r="E581" s="21" t="s">
        <v>4753</v>
      </c>
      <c r="F581" s="21" t="s">
        <v>4753</v>
      </c>
      <c r="G581" s="21" t="s">
        <v>4754</v>
      </c>
      <c r="H581" s="21" t="s">
        <v>4755</v>
      </c>
      <c r="I581" s="21" t="str">
        <f t="shared" si="1"/>
        <v>Not Missing</v>
      </c>
      <c r="L581" s="21" t="s">
        <v>3592</v>
      </c>
      <c r="M581" s="21">
        <v>1986.0</v>
      </c>
      <c r="N581" s="21" t="s">
        <v>4772</v>
      </c>
      <c r="O581" s="21">
        <v>29.0</v>
      </c>
      <c r="P581" s="21">
        <v>3.0</v>
      </c>
      <c r="Q581" s="21">
        <v>5034.1</v>
      </c>
      <c r="R581" s="21" t="s">
        <v>4767</v>
      </c>
      <c r="S581" s="21" t="s">
        <v>4767</v>
      </c>
      <c r="T581" s="21" t="s">
        <v>4769</v>
      </c>
      <c r="U581" s="30"/>
    </row>
    <row r="582">
      <c r="A582" s="21" t="s">
        <v>1234</v>
      </c>
      <c r="B582" s="21">
        <v>28.3</v>
      </c>
      <c r="C582" s="21">
        <v>5.73</v>
      </c>
      <c r="D582" s="21" t="s">
        <v>4753</v>
      </c>
      <c r="E582" s="21" t="s">
        <v>4753</v>
      </c>
      <c r="F582" s="21" t="s">
        <v>4756</v>
      </c>
      <c r="G582" s="21">
        <v>1.0</v>
      </c>
      <c r="H582" s="21" t="s">
        <v>4755</v>
      </c>
      <c r="I582" s="21" t="str">
        <f t="shared" si="1"/>
        <v>Not Missing</v>
      </c>
      <c r="L582" s="21" t="s">
        <v>3590</v>
      </c>
      <c r="M582" s="21">
        <v>1997.0</v>
      </c>
      <c r="N582" s="21" t="s">
        <v>4775</v>
      </c>
      <c r="O582" s="21">
        <v>4.0</v>
      </c>
      <c r="P582" s="21">
        <v>0.0</v>
      </c>
      <c r="Q582" s="21">
        <v>5038.57</v>
      </c>
      <c r="R582" s="21" t="s">
        <v>4767</v>
      </c>
      <c r="S582" s="21" t="s">
        <v>4767</v>
      </c>
      <c r="T582" s="21" t="s">
        <v>4783</v>
      </c>
      <c r="U582" s="30"/>
    </row>
    <row r="583">
      <c r="A583" s="21" t="s">
        <v>1236</v>
      </c>
      <c r="B583" s="21">
        <v>27.06</v>
      </c>
      <c r="C583" s="21">
        <v>5.74</v>
      </c>
      <c r="D583" s="21" t="s">
        <v>4755</v>
      </c>
      <c r="E583" s="21" t="s">
        <v>4753</v>
      </c>
      <c r="F583" s="21" t="s">
        <v>4753</v>
      </c>
      <c r="G583" s="21" t="s">
        <v>4754</v>
      </c>
      <c r="H583" s="21" t="s">
        <v>4755</v>
      </c>
      <c r="I583" s="21" t="str">
        <f t="shared" si="1"/>
        <v>Not Missing</v>
      </c>
      <c r="L583" s="21" t="s">
        <v>3588</v>
      </c>
      <c r="M583" s="21">
        <v>2001.0</v>
      </c>
      <c r="N583" s="21" t="s">
        <v>4777</v>
      </c>
      <c r="O583" s="21">
        <v>16.0</v>
      </c>
      <c r="P583" s="21">
        <v>0.0</v>
      </c>
      <c r="Q583" s="21">
        <v>5043.13</v>
      </c>
      <c r="R583" s="21" t="s">
        <v>4767</v>
      </c>
      <c r="S583" s="21" t="s">
        <v>4768</v>
      </c>
      <c r="T583" s="21" t="s">
        <v>4778</v>
      </c>
      <c r="U583" s="30"/>
    </row>
    <row r="584">
      <c r="A584" s="21" t="s">
        <v>1238</v>
      </c>
      <c r="B584" s="21">
        <v>47.13</v>
      </c>
      <c r="C584" s="21">
        <v>8.7</v>
      </c>
      <c r="D584" s="21" t="s">
        <v>4753</v>
      </c>
      <c r="E584" s="21" t="s">
        <v>4753</v>
      </c>
      <c r="F584" s="21" t="s">
        <v>4753</v>
      </c>
      <c r="G584" s="21" t="s">
        <v>4754</v>
      </c>
      <c r="H584" s="21" t="s">
        <v>4753</v>
      </c>
      <c r="I584" s="21" t="str">
        <f t="shared" si="1"/>
        <v>Not Missing</v>
      </c>
      <c r="L584" s="21" t="s">
        <v>3586</v>
      </c>
      <c r="M584" s="21">
        <v>1997.0</v>
      </c>
      <c r="N584" s="21" t="s">
        <v>4766</v>
      </c>
      <c r="O584" s="21">
        <v>29.0</v>
      </c>
      <c r="P584" s="21">
        <v>0.0</v>
      </c>
      <c r="Q584" s="21">
        <v>5045.15</v>
      </c>
      <c r="R584" s="21" t="s">
        <v>4767</v>
      </c>
      <c r="S584" s="21" t="s">
        <v>4767</v>
      </c>
      <c r="T584" s="21" t="s">
        <v>4774</v>
      </c>
      <c r="U584" s="30"/>
    </row>
    <row r="585">
      <c r="A585" s="21" t="s">
        <v>1240</v>
      </c>
      <c r="B585" s="21">
        <v>51.72</v>
      </c>
      <c r="C585" s="21">
        <v>5.09</v>
      </c>
      <c r="D585" s="21" t="s">
        <v>4753</v>
      </c>
      <c r="E585" s="21" t="s">
        <v>4753</v>
      </c>
      <c r="F585" s="21" t="s">
        <v>4753</v>
      </c>
      <c r="G585" s="21" t="s">
        <v>4754</v>
      </c>
      <c r="H585" s="21" t="s">
        <v>4753</v>
      </c>
      <c r="I585" s="21" t="str">
        <f t="shared" si="1"/>
        <v>Not Missing</v>
      </c>
      <c r="L585" s="21" t="s">
        <v>3584</v>
      </c>
      <c r="M585" s="21">
        <v>1980.0</v>
      </c>
      <c r="N585" s="21" t="s">
        <v>4773</v>
      </c>
      <c r="O585" s="21">
        <v>7.0</v>
      </c>
      <c r="P585" s="21">
        <v>2.0</v>
      </c>
      <c r="Q585" s="21">
        <v>5054.05</v>
      </c>
      <c r="R585" s="21" t="s">
        <v>4767</v>
      </c>
      <c r="S585" s="21" t="s">
        <v>4767</v>
      </c>
      <c r="T585" s="21" t="s">
        <v>4769</v>
      </c>
      <c r="U585" s="30"/>
    </row>
    <row r="586">
      <c r="A586" s="21" t="s">
        <v>1242</v>
      </c>
      <c r="B586" s="21">
        <v>48.59</v>
      </c>
      <c r="C586" s="21">
        <v>5.57</v>
      </c>
      <c r="D586" s="21" t="s">
        <v>4753</v>
      </c>
      <c r="E586" s="21" t="s">
        <v>4753</v>
      </c>
      <c r="F586" s="21" t="s">
        <v>4753</v>
      </c>
      <c r="G586" s="21" t="s">
        <v>4754</v>
      </c>
      <c r="H586" s="21" t="s">
        <v>4753</v>
      </c>
      <c r="I586" s="21" t="str">
        <f t="shared" si="1"/>
        <v>Not Missing</v>
      </c>
      <c r="L586" s="21" t="s">
        <v>3582</v>
      </c>
      <c r="M586" s="21">
        <v>1993.0</v>
      </c>
      <c r="N586" s="21" t="s">
        <v>4772</v>
      </c>
      <c r="O586" s="21">
        <v>11.0</v>
      </c>
      <c r="P586" s="21">
        <v>0.0</v>
      </c>
      <c r="Q586" s="21">
        <v>5059.56</v>
      </c>
      <c r="R586" s="21" t="s">
        <v>4767</v>
      </c>
      <c r="S586" s="21" t="s">
        <v>4771</v>
      </c>
      <c r="T586" s="21" t="s">
        <v>4787</v>
      </c>
      <c r="U586" s="30"/>
    </row>
    <row r="587">
      <c r="A587" s="21" t="s">
        <v>1244</v>
      </c>
      <c r="B587" s="21">
        <v>45.18</v>
      </c>
      <c r="C587" s="21">
        <v>10.87</v>
      </c>
      <c r="D587" s="21" t="s">
        <v>4753</v>
      </c>
      <c r="E587" s="21" t="s">
        <v>4753</v>
      </c>
      <c r="F587" s="21" t="s">
        <v>4753</v>
      </c>
      <c r="G587" s="21" t="s">
        <v>4754</v>
      </c>
      <c r="H587" s="21" t="s">
        <v>4753</v>
      </c>
      <c r="I587" s="21" t="str">
        <f t="shared" si="1"/>
        <v>Not Missing</v>
      </c>
      <c r="L587" s="21" t="s">
        <v>3580</v>
      </c>
      <c r="M587" s="21">
        <v>1978.0</v>
      </c>
      <c r="N587" s="21" t="s">
        <v>4770</v>
      </c>
      <c r="O587" s="21">
        <v>22.0</v>
      </c>
      <c r="P587" s="21">
        <v>2.0</v>
      </c>
      <c r="Q587" s="21">
        <v>5077.19</v>
      </c>
      <c r="R587" s="21" t="s">
        <v>4767</v>
      </c>
      <c r="S587" s="21" t="s">
        <v>4768</v>
      </c>
      <c r="T587" s="21" t="s">
        <v>4774</v>
      </c>
      <c r="U587" s="30"/>
    </row>
    <row r="588">
      <c r="A588" s="21" t="s">
        <v>1246</v>
      </c>
      <c r="B588" s="21">
        <v>27.9</v>
      </c>
      <c r="C588" s="21">
        <v>6.02</v>
      </c>
      <c r="D588" s="21" t="s">
        <v>4753</v>
      </c>
      <c r="E588" s="21" t="s">
        <v>4753</v>
      </c>
      <c r="F588" s="21" t="s">
        <v>4756</v>
      </c>
      <c r="G588" s="21">
        <v>1.0</v>
      </c>
      <c r="H588" s="21" t="s">
        <v>4755</v>
      </c>
      <c r="I588" s="21" t="str">
        <f t="shared" si="1"/>
        <v>Not Missing</v>
      </c>
      <c r="L588" s="21" t="s">
        <v>3578</v>
      </c>
      <c r="M588" s="21">
        <v>1997.0</v>
      </c>
      <c r="N588" s="21" t="s">
        <v>4766</v>
      </c>
      <c r="O588" s="21">
        <v>14.0</v>
      </c>
      <c r="P588" s="21">
        <v>5.0</v>
      </c>
      <c r="Q588" s="21">
        <v>5080.1</v>
      </c>
      <c r="R588" s="21" t="s">
        <v>4768</v>
      </c>
      <c r="S588" s="21" t="s">
        <v>4767</v>
      </c>
      <c r="T588" s="21" t="s">
        <v>4778</v>
      </c>
      <c r="U588" s="30"/>
    </row>
    <row r="589">
      <c r="A589" s="21" t="s">
        <v>1248</v>
      </c>
      <c r="B589" s="21">
        <v>51.33</v>
      </c>
      <c r="C589" s="21">
        <v>7.0</v>
      </c>
      <c r="D589" s="21" t="s">
        <v>4753</v>
      </c>
      <c r="E589" s="21" t="s">
        <v>4753</v>
      </c>
      <c r="F589" s="21" t="s">
        <v>4753</v>
      </c>
      <c r="G589" s="21" t="s">
        <v>4754</v>
      </c>
      <c r="H589" s="21" t="s">
        <v>4753</v>
      </c>
      <c r="I589" s="21" t="str">
        <f t="shared" si="1"/>
        <v>Not Missing</v>
      </c>
      <c r="L589" s="21" t="s">
        <v>3576</v>
      </c>
      <c r="M589" s="21">
        <v>1999.0</v>
      </c>
      <c r="N589" s="21" t="s">
        <v>4772</v>
      </c>
      <c r="O589" s="21">
        <v>19.0</v>
      </c>
      <c r="P589" s="21">
        <v>0.0</v>
      </c>
      <c r="Q589" s="21">
        <v>5087.92</v>
      </c>
      <c r="R589" s="21" t="s">
        <v>4767</v>
      </c>
      <c r="S589" s="21" t="s">
        <v>4767</v>
      </c>
      <c r="T589" s="21" t="s">
        <v>4790</v>
      </c>
      <c r="U589" s="30"/>
    </row>
    <row r="590">
      <c r="A590" s="21" t="s">
        <v>1250</v>
      </c>
      <c r="B590" s="21">
        <v>30.59</v>
      </c>
      <c r="C590" s="21">
        <v>5.56</v>
      </c>
      <c r="D590" s="21" t="s">
        <v>4755</v>
      </c>
      <c r="E590" s="21" t="s">
        <v>4753</v>
      </c>
      <c r="F590" s="21" t="s">
        <v>4753</v>
      </c>
      <c r="G590" s="21">
        <v>1.0</v>
      </c>
      <c r="H590" s="21" t="s">
        <v>4753</v>
      </c>
      <c r="I590" s="21" t="str">
        <f t="shared" si="1"/>
        <v>Not Missing</v>
      </c>
      <c r="L590" s="21" t="s">
        <v>3574</v>
      </c>
      <c r="M590" s="21">
        <v>1987.0</v>
      </c>
      <c r="N590" s="21" t="s">
        <v>4770</v>
      </c>
      <c r="O590" s="21">
        <v>18.0</v>
      </c>
      <c r="P590" s="21">
        <v>1.0</v>
      </c>
      <c r="Q590" s="21">
        <v>5116.5</v>
      </c>
      <c r="R590" s="21" t="s">
        <v>4767</v>
      </c>
      <c r="S590" s="21" t="s">
        <v>4767</v>
      </c>
      <c r="T590" s="21" t="s">
        <v>4774</v>
      </c>
      <c r="U590" s="30"/>
    </row>
    <row r="591">
      <c r="A591" s="21" t="s">
        <v>1252</v>
      </c>
      <c r="B591" s="21">
        <v>39.23</v>
      </c>
      <c r="C591" s="21">
        <v>8.45</v>
      </c>
      <c r="D591" s="21" t="s">
        <v>4753</v>
      </c>
      <c r="E591" s="21" t="s">
        <v>4753</v>
      </c>
      <c r="F591" s="21" t="s">
        <v>4753</v>
      </c>
      <c r="G591" s="21" t="s">
        <v>4754</v>
      </c>
      <c r="H591" s="21" t="s">
        <v>4753</v>
      </c>
      <c r="I591" s="21" t="str">
        <f t="shared" si="1"/>
        <v>Not Missing</v>
      </c>
      <c r="L591" s="21" t="s">
        <v>3572</v>
      </c>
      <c r="M591" s="21">
        <v>1988.0</v>
      </c>
      <c r="N591" s="21" t="s">
        <v>4770</v>
      </c>
      <c r="O591" s="21">
        <v>1.0</v>
      </c>
      <c r="P591" s="21">
        <v>2.0</v>
      </c>
      <c r="Q591" s="21">
        <v>5124.19</v>
      </c>
      <c r="R591" s="21" t="s">
        <v>4767</v>
      </c>
      <c r="S591" s="21" t="s">
        <v>4768</v>
      </c>
      <c r="T591" s="21" t="s">
        <v>4769</v>
      </c>
      <c r="U591" s="30"/>
    </row>
    <row r="592">
      <c r="A592" s="21" t="s">
        <v>1254</v>
      </c>
      <c r="B592" s="21">
        <v>19.095</v>
      </c>
      <c r="C592" s="21">
        <v>6.19</v>
      </c>
      <c r="D592" s="21" t="s">
        <v>4753</v>
      </c>
      <c r="E592" s="21" t="s">
        <v>4753</v>
      </c>
      <c r="F592" s="21" t="s">
        <v>4753</v>
      </c>
      <c r="G592" s="21" t="s">
        <v>4754</v>
      </c>
      <c r="H592" s="21" t="s">
        <v>4755</v>
      </c>
      <c r="I592" s="21" t="str">
        <f t="shared" si="1"/>
        <v>Not Missing</v>
      </c>
      <c r="L592" s="21" t="s">
        <v>3570</v>
      </c>
      <c r="M592" s="21">
        <v>1987.0</v>
      </c>
      <c r="N592" s="21" t="s">
        <v>4773</v>
      </c>
      <c r="O592" s="21">
        <v>13.0</v>
      </c>
      <c r="P592" s="21">
        <v>1.0</v>
      </c>
      <c r="Q592" s="21">
        <v>5125.22</v>
      </c>
      <c r="R592" s="21" t="s">
        <v>4771</v>
      </c>
      <c r="S592" s="21" t="s">
        <v>4767</v>
      </c>
      <c r="T592" s="21" t="s">
        <v>4774</v>
      </c>
      <c r="U592" s="30"/>
    </row>
    <row r="593">
      <c r="A593" s="21" t="s">
        <v>1256</v>
      </c>
      <c r="B593" s="21">
        <v>49.72</v>
      </c>
      <c r="C593" s="21">
        <v>7.71</v>
      </c>
      <c r="D593" s="21" t="s">
        <v>4753</v>
      </c>
      <c r="E593" s="21" t="s">
        <v>4753</v>
      </c>
      <c r="F593" s="21" t="s">
        <v>4753</v>
      </c>
      <c r="G593" s="21" t="s">
        <v>4754</v>
      </c>
      <c r="H593" s="21" t="s">
        <v>4753</v>
      </c>
      <c r="I593" s="21" t="str">
        <f t="shared" si="1"/>
        <v>Not Missing</v>
      </c>
      <c r="L593" s="21" t="s">
        <v>3568</v>
      </c>
      <c r="M593" s="21">
        <v>1988.0</v>
      </c>
      <c r="N593" s="21" t="s">
        <v>4773</v>
      </c>
      <c r="O593" s="21">
        <v>15.0</v>
      </c>
      <c r="P593" s="21">
        <v>3.0</v>
      </c>
      <c r="Q593" s="21">
        <v>5136.75</v>
      </c>
      <c r="R593" s="21" t="s">
        <v>4767</v>
      </c>
      <c r="S593" s="21" t="s">
        <v>4771</v>
      </c>
      <c r="T593" s="21" t="s">
        <v>4769</v>
      </c>
      <c r="U593" s="30"/>
    </row>
    <row r="594">
      <c r="A594" s="21" t="s">
        <v>1258</v>
      </c>
      <c r="B594" s="21">
        <v>21.755</v>
      </c>
      <c r="C594" s="21">
        <v>4.63</v>
      </c>
      <c r="D594" s="21" t="s">
        <v>4753</v>
      </c>
      <c r="E594" s="21" t="s">
        <v>4753</v>
      </c>
      <c r="F594" s="21" t="s">
        <v>4756</v>
      </c>
      <c r="G594" s="21">
        <v>1.0</v>
      </c>
      <c r="H594" s="21" t="s">
        <v>4755</v>
      </c>
      <c r="I594" s="21" t="str">
        <f t="shared" si="1"/>
        <v>Not Missing</v>
      </c>
      <c r="L594" s="21" t="s">
        <v>3566</v>
      </c>
      <c r="M594" s="21">
        <v>1993.0</v>
      </c>
      <c r="N594" s="21" t="s">
        <v>4775</v>
      </c>
      <c r="O594" s="21">
        <v>10.0</v>
      </c>
      <c r="P594" s="21">
        <v>3.0</v>
      </c>
      <c r="Q594" s="21">
        <v>5138.26</v>
      </c>
      <c r="R594" s="21" t="s">
        <v>4767</v>
      </c>
      <c r="S594" s="21" t="s">
        <v>4767</v>
      </c>
      <c r="T594" s="21" t="s">
        <v>4769</v>
      </c>
      <c r="U594" s="30"/>
    </row>
    <row r="595">
      <c r="A595" s="21" t="s">
        <v>1260</v>
      </c>
      <c r="B595" s="21">
        <v>48.39</v>
      </c>
      <c r="C595" s="21">
        <v>4.61</v>
      </c>
      <c r="D595" s="21" t="s">
        <v>4753</v>
      </c>
      <c r="E595" s="21" t="s">
        <v>4753</v>
      </c>
      <c r="F595" s="21" t="s">
        <v>4753</v>
      </c>
      <c r="G595" s="21" t="s">
        <v>4754</v>
      </c>
      <c r="H595" s="21" t="s">
        <v>4753</v>
      </c>
      <c r="I595" s="21" t="str">
        <f t="shared" si="1"/>
        <v>Not Missing</v>
      </c>
      <c r="L595" s="21" t="s">
        <v>3564</v>
      </c>
      <c r="M595" s="21">
        <v>1984.0</v>
      </c>
      <c r="N595" s="21" t="s">
        <v>4776</v>
      </c>
      <c r="O595" s="21">
        <v>22.0</v>
      </c>
      <c r="P595" s="21">
        <v>3.0</v>
      </c>
      <c r="Q595" s="21">
        <v>5144.18</v>
      </c>
      <c r="R595" s="21" t="s">
        <v>4767</v>
      </c>
      <c r="S595" s="21" t="s">
        <v>4771</v>
      </c>
      <c r="T595" s="21" t="s">
        <v>4769</v>
      </c>
      <c r="U595" s="30"/>
    </row>
    <row r="596">
      <c r="A596" s="21" t="s">
        <v>1262</v>
      </c>
      <c r="B596" s="21">
        <v>47.15</v>
      </c>
      <c r="C596" s="21">
        <v>9.53</v>
      </c>
      <c r="D596" s="21" t="s">
        <v>4755</v>
      </c>
      <c r="E596" s="21" t="s">
        <v>4753</v>
      </c>
      <c r="F596" s="21" t="s">
        <v>4753</v>
      </c>
      <c r="G596" s="21">
        <v>1.0</v>
      </c>
      <c r="H596" s="21" t="s">
        <v>4753</v>
      </c>
      <c r="I596" s="21" t="str">
        <f t="shared" si="1"/>
        <v>Not Missing</v>
      </c>
      <c r="L596" s="21" t="s">
        <v>3562</v>
      </c>
      <c r="M596" s="21">
        <v>1990.0</v>
      </c>
      <c r="N596" s="21" t="s">
        <v>4776</v>
      </c>
      <c r="O596" s="21">
        <v>22.0</v>
      </c>
      <c r="P596" s="21">
        <v>1.0</v>
      </c>
      <c r="Q596" s="21">
        <v>5148.55</v>
      </c>
      <c r="R596" s="21" t="s">
        <v>4767</v>
      </c>
      <c r="S596" s="21" t="s">
        <v>4767</v>
      </c>
      <c r="T596" s="21" t="s">
        <v>4784</v>
      </c>
      <c r="U596" s="30"/>
    </row>
    <row r="597">
      <c r="A597" s="21" t="s">
        <v>1264</v>
      </c>
      <c r="B597" s="21">
        <v>47.59</v>
      </c>
      <c r="C597" s="21">
        <v>11.43</v>
      </c>
      <c r="D597" s="21" t="s">
        <v>4755</v>
      </c>
      <c r="E597" s="21" t="s">
        <v>4753</v>
      </c>
      <c r="F597" s="21" t="s">
        <v>4753</v>
      </c>
      <c r="G597" s="21">
        <v>2.0</v>
      </c>
      <c r="H597" s="21" t="s">
        <v>4753</v>
      </c>
      <c r="I597" s="21" t="str">
        <f t="shared" si="1"/>
        <v>Not Missing</v>
      </c>
      <c r="L597" s="21" t="s">
        <v>3560</v>
      </c>
      <c r="M597" s="21">
        <v>1990.0</v>
      </c>
      <c r="N597" s="21" t="s">
        <v>4777</v>
      </c>
      <c r="O597" s="21">
        <v>9.0</v>
      </c>
      <c r="P597" s="21">
        <v>2.0</v>
      </c>
      <c r="Q597" s="21">
        <v>5152.13</v>
      </c>
      <c r="R597" s="21" t="s">
        <v>4767</v>
      </c>
      <c r="S597" s="21" t="s">
        <v>4767</v>
      </c>
      <c r="T597" s="21" t="s">
        <v>4778</v>
      </c>
      <c r="U597" s="30"/>
    </row>
    <row r="598">
      <c r="A598" s="21" t="s">
        <v>1266</v>
      </c>
      <c r="B598" s="21">
        <v>39.81</v>
      </c>
      <c r="C598" s="21">
        <v>7.65</v>
      </c>
      <c r="D598" s="21" t="s">
        <v>4755</v>
      </c>
      <c r="E598" s="21" t="s">
        <v>4753</v>
      </c>
      <c r="F598" s="21" t="s">
        <v>4756</v>
      </c>
      <c r="G598" s="21">
        <v>1.0</v>
      </c>
      <c r="H598" s="21" t="s">
        <v>4753</v>
      </c>
      <c r="I598" s="21" t="str">
        <f t="shared" si="1"/>
        <v>Not Missing</v>
      </c>
      <c r="L598" s="21" t="s">
        <v>3558</v>
      </c>
      <c r="M598" s="21">
        <v>1991.0</v>
      </c>
      <c r="N598" s="21" t="s">
        <v>4776</v>
      </c>
      <c r="O598" s="21">
        <v>29.0</v>
      </c>
      <c r="P598" s="21">
        <v>3.0</v>
      </c>
      <c r="Q598" s="21">
        <v>5166.96</v>
      </c>
      <c r="R598" s="21" t="s">
        <v>4767</v>
      </c>
      <c r="S598" s="21" t="s">
        <v>4767</v>
      </c>
      <c r="T598" s="21" t="s">
        <v>4774</v>
      </c>
      <c r="U598" s="30"/>
    </row>
    <row r="599">
      <c r="A599" s="21" t="s">
        <v>1268</v>
      </c>
      <c r="B599" s="21">
        <v>31.02</v>
      </c>
      <c r="C599" s="21">
        <v>5.87</v>
      </c>
      <c r="D599" s="21" t="s">
        <v>4755</v>
      </c>
      <c r="E599" s="21" t="s">
        <v>4753</v>
      </c>
      <c r="F599" s="21" t="s">
        <v>4753</v>
      </c>
      <c r="G599" s="21" t="s">
        <v>4754</v>
      </c>
      <c r="H599" s="21" t="s">
        <v>4753</v>
      </c>
      <c r="I599" s="21" t="str">
        <f t="shared" si="1"/>
        <v>Not Missing</v>
      </c>
      <c r="L599" s="21" t="s">
        <v>3556</v>
      </c>
      <c r="M599" s="21">
        <v>1984.0</v>
      </c>
      <c r="N599" s="21" t="s">
        <v>4777</v>
      </c>
      <c r="O599" s="21">
        <v>16.0</v>
      </c>
      <c r="P599" s="21">
        <v>3.0</v>
      </c>
      <c r="Q599" s="21">
        <v>5177.12</v>
      </c>
      <c r="R599" s="21" t="s">
        <v>4767</v>
      </c>
      <c r="S599" s="21" t="s">
        <v>4771</v>
      </c>
      <c r="T599" s="21" t="s">
        <v>4769</v>
      </c>
      <c r="U599" s="30"/>
    </row>
    <row r="600">
      <c r="A600" s="21" t="s">
        <v>1270</v>
      </c>
      <c r="B600" s="21">
        <v>24.75</v>
      </c>
      <c r="C600" s="21">
        <v>4.36</v>
      </c>
      <c r="D600" s="21" t="s">
        <v>4755</v>
      </c>
      <c r="E600" s="21" t="s">
        <v>4753</v>
      </c>
      <c r="F600" s="21" t="s">
        <v>4753</v>
      </c>
      <c r="G600" s="21">
        <v>1.0</v>
      </c>
      <c r="H600" s="21" t="s">
        <v>4755</v>
      </c>
      <c r="I600" s="21" t="str">
        <f t="shared" si="1"/>
        <v>Not Missing</v>
      </c>
      <c r="L600" s="21" t="s">
        <v>3554</v>
      </c>
      <c r="M600" s="21">
        <v>1979.0</v>
      </c>
      <c r="N600" s="21" t="s">
        <v>4773</v>
      </c>
      <c r="O600" s="21">
        <v>12.0</v>
      </c>
      <c r="P600" s="21">
        <v>2.0</v>
      </c>
      <c r="Q600" s="21">
        <v>5195.58</v>
      </c>
      <c r="R600" s="21" t="s">
        <v>4767</v>
      </c>
      <c r="S600" s="21" t="s">
        <v>4767</v>
      </c>
      <c r="T600" s="21" t="s">
        <v>4769</v>
      </c>
      <c r="U600" s="30"/>
    </row>
    <row r="601">
      <c r="A601" s="21" t="s">
        <v>1272</v>
      </c>
      <c r="B601" s="21">
        <v>30.115</v>
      </c>
      <c r="C601" s="21">
        <v>10.12</v>
      </c>
      <c r="D601" s="21" t="s">
        <v>4753</v>
      </c>
      <c r="E601" s="21" t="s">
        <v>4753</v>
      </c>
      <c r="F601" s="21" t="s">
        <v>4753</v>
      </c>
      <c r="G601" s="21">
        <v>3.0</v>
      </c>
      <c r="H601" s="21" t="s">
        <v>4753</v>
      </c>
      <c r="I601" s="21" t="str">
        <f t="shared" si="1"/>
        <v>Not Missing</v>
      </c>
      <c r="L601" s="21" t="s">
        <v>3552</v>
      </c>
      <c r="M601" s="21">
        <v>2004.0</v>
      </c>
      <c r="N601" s="21" t="s">
        <v>4772</v>
      </c>
      <c r="O601" s="21">
        <v>6.0</v>
      </c>
      <c r="P601" s="21">
        <v>0.0</v>
      </c>
      <c r="Q601" s="21">
        <v>5198.69</v>
      </c>
      <c r="R601" s="21" t="s">
        <v>4767</v>
      </c>
      <c r="S601" s="21" t="s">
        <v>4767</v>
      </c>
      <c r="T601" s="21" t="s">
        <v>4791</v>
      </c>
      <c r="U601" s="30"/>
    </row>
    <row r="602">
      <c r="A602" s="21" t="s">
        <v>1274</v>
      </c>
      <c r="B602" s="21">
        <v>26.03</v>
      </c>
      <c r="C602" s="21">
        <v>4.01</v>
      </c>
      <c r="D602" s="21" t="s">
        <v>4753</v>
      </c>
      <c r="E602" s="21" t="s">
        <v>4753</v>
      </c>
      <c r="F602" s="21" t="s">
        <v>4756</v>
      </c>
      <c r="G602" s="21">
        <v>1.0</v>
      </c>
      <c r="H602" s="21" t="s">
        <v>4755</v>
      </c>
      <c r="I602" s="21" t="str">
        <f t="shared" si="1"/>
        <v>Not Missing</v>
      </c>
      <c r="L602" s="21" t="s">
        <v>3550</v>
      </c>
      <c r="M602" s="21">
        <v>1983.0</v>
      </c>
      <c r="N602" s="21" t="s">
        <v>4777</v>
      </c>
      <c r="O602" s="21">
        <v>24.0</v>
      </c>
      <c r="P602" s="21">
        <v>3.0</v>
      </c>
      <c r="Q602" s="21">
        <v>5207.97</v>
      </c>
      <c r="R602" s="21" t="s">
        <v>4767</v>
      </c>
      <c r="S602" s="21" t="s">
        <v>4767</v>
      </c>
      <c r="T602" s="21" t="s">
        <v>4774</v>
      </c>
      <c r="U602" s="30"/>
    </row>
    <row r="603">
      <c r="A603" s="21" t="s">
        <v>1276</v>
      </c>
      <c r="B603" s="21">
        <v>20.045</v>
      </c>
      <c r="C603" s="21">
        <v>4.77</v>
      </c>
      <c r="D603" s="21" t="s">
        <v>4755</v>
      </c>
      <c r="E603" s="21" t="s">
        <v>4753</v>
      </c>
      <c r="F603" s="21" t="s">
        <v>4753</v>
      </c>
      <c r="G603" s="21">
        <v>1.0</v>
      </c>
      <c r="H603" s="21" t="s">
        <v>4755</v>
      </c>
      <c r="I603" s="21" t="str">
        <f t="shared" si="1"/>
        <v>Not Missing</v>
      </c>
      <c r="L603" s="21" t="s">
        <v>3548</v>
      </c>
      <c r="M603" s="21">
        <v>1993.0</v>
      </c>
      <c r="N603" s="21" t="s">
        <v>4772</v>
      </c>
      <c r="O603" s="21">
        <v>17.0</v>
      </c>
      <c r="P603" s="21">
        <v>3.0</v>
      </c>
      <c r="Q603" s="21">
        <v>5209.58</v>
      </c>
      <c r="R603" s="21" t="s">
        <v>4768</v>
      </c>
      <c r="S603" s="21" t="s">
        <v>4768</v>
      </c>
      <c r="T603" s="21" t="s">
        <v>4788</v>
      </c>
      <c r="U603" s="30"/>
    </row>
    <row r="604">
      <c r="A604" s="21" t="s">
        <v>1278</v>
      </c>
      <c r="B604" s="21">
        <v>40.24</v>
      </c>
      <c r="C604" s="21">
        <v>6.83</v>
      </c>
      <c r="D604" s="21" t="s">
        <v>4753</v>
      </c>
      <c r="E604" s="21" t="s">
        <v>4753</v>
      </c>
      <c r="F604" s="21" t="s">
        <v>4753</v>
      </c>
      <c r="G604" s="21" t="s">
        <v>4754</v>
      </c>
      <c r="H604" s="21" t="s">
        <v>4753</v>
      </c>
      <c r="I604" s="21" t="str">
        <f t="shared" si="1"/>
        <v>Not Missing</v>
      </c>
      <c r="L604" s="21" t="s">
        <v>3546</v>
      </c>
      <c r="M604" s="21">
        <v>1999.0</v>
      </c>
      <c r="N604" s="21" t="s">
        <v>4775</v>
      </c>
      <c r="O604" s="21">
        <v>1.0</v>
      </c>
      <c r="P604" s="21">
        <v>0.0</v>
      </c>
      <c r="Q604" s="21">
        <v>5213.22</v>
      </c>
      <c r="R604" s="21" t="s">
        <v>4767</v>
      </c>
      <c r="S604" s="21" t="s">
        <v>4771</v>
      </c>
      <c r="T604" s="21" t="s">
        <v>4774</v>
      </c>
      <c r="U604" s="30"/>
    </row>
    <row r="605">
      <c r="A605" s="21" t="s">
        <v>1280</v>
      </c>
      <c r="B605" s="21">
        <v>43.15</v>
      </c>
      <c r="C605" s="21">
        <v>6.14</v>
      </c>
      <c r="D605" s="21" t="s">
        <v>4755</v>
      </c>
      <c r="E605" s="21" t="s">
        <v>4753</v>
      </c>
      <c r="F605" s="21" t="s">
        <v>4756</v>
      </c>
      <c r="G605" s="21">
        <v>1.0</v>
      </c>
      <c r="H605" s="21" t="s">
        <v>4753</v>
      </c>
      <c r="I605" s="21" t="str">
        <f t="shared" si="1"/>
        <v>Not Missing</v>
      </c>
      <c r="L605" s="21" t="s">
        <v>3544</v>
      </c>
      <c r="M605" s="21">
        <v>1995.0</v>
      </c>
      <c r="N605" s="21" t="s">
        <v>4772</v>
      </c>
      <c r="O605" s="21">
        <v>6.0</v>
      </c>
      <c r="P605" s="21">
        <v>0.0</v>
      </c>
      <c r="Q605" s="21">
        <v>5216.48</v>
      </c>
      <c r="R605" s="21" t="s">
        <v>4767</v>
      </c>
      <c r="S605" s="21" t="s">
        <v>4767</v>
      </c>
      <c r="T605" s="21" t="s">
        <v>4783</v>
      </c>
      <c r="U605" s="30"/>
    </row>
    <row r="606">
      <c r="A606" s="21" t="s">
        <v>1282</v>
      </c>
      <c r="B606" s="21">
        <v>27.7</v>
      </c>
      <c r="C606" s="21">
        <v>5.6</v>
      </c>
      <c r="D606" s="21" t="s">
        <v>4753</v>
      </c>
      <c r="E606" s="21" t="s">
        <v>4753</v>
      </c>
      <c r="F606" s="21" t="s">
        <v>4756</v>
      </c>
      <c r="G606" s="21">
        <v>1.0</v>
      </c>
      <c r="H606" s="21" t="s">
        <v>4755</v>
      </c>
      <c r="I606" s="21" t="str">
        <f t="shared" si="1"/>
        <v>Not Missing</v>
      </c>
      <c r="L606" s="21" t="s">
        <v>3542</v>
      </c>
      <c r="M606" s="21">
        <v>1987.0</v>
      </c>
      <c r="N606" s="21" t="s">
        <v>4772</v>
      </c>
      <c r="O606" s="21">
        <v>29.0</v>
      </c>
      <c r="P606" s="21">
        <v>0.0</v>
      </c>
      <c r="Q606" s="21">
        <v>5227.99</v>
      </c>
      <c r="R606" s="21" t="s">
        <v>4767</v>
      </c>
      <c r="S606" s="21" t="s">
        <v>4771</v>
      </c>
      <c r="T606" s="21" t="s">
        <v>4784</v>
      </c>
      <c r="U606" s="30"/>
    </row>
    <row r="607">
      <c r="A607" s="21" t="s">
        <v>1284</v>
      </c>
      <c r="B607" s="21">
        <v>45.68</v>
      </c>
      <c r="C607" s="21">
        <v>4.8</v>
      </c>
      <c r="D607" s="21" t="s">
        <v>4753</v>
      </c>
      <c r="E607" s="21" t="s">
        <v>4753</v>
      </c>
      <c r="F607" s="21" t="s">
        <v>4753</v>
      </c>
      <c r="G607" s="21">
        <v>2.0</v>
      </c>
      <c r="H607" s="21" t="s">
        <v>4753</v>
      </c>
      <c r="I607" s="21" t="str">
        <f t="shared" si="1"/>
        <v>Not Missing</v>
      </c>
      <c r="L607" s="21" t="s">
        <v>3540</v>
      </c>
      <c r="M607" s="21">
        <v>1987.0</v>
      </c>
      <c r="N607" s="21" t="s">
        <v>4775</v>
      </c>
      <c r="O607" s="21">
        <v>26.0</v>
      </c>
      <c r="P607" s="21">
        <v>1.0</v>
      </c>
      <c r="Q607" s="21">
        <v>5240.77</v>
      </c>
      <c r="R607" s="21" t="s">
        <v>4767</v>
      </c>
      <c r="S607" s="21" t="s">
        <v>4767</v>
      </c>
      <c r="T607" s="21" t="s">
        <v>4778</v>
      </c>
      <c r="U607" s="30"/>
    </row>
    <row r="608">
      <c r="A608" s="21" t="s">
        <v>1286</v>
      </c>
      <c r="B608" s="21">
        <v>27.3</v>
      </c>
      <c r="C608" s="21">
        <v>11.89</v>
      </c>
      <c r="D608" s="21" t="s">
        <v>4753</v>
      </c>
      <c r="E608" s="21" t="s">
        <v>4753</v>
      </c>
      <c r="F608" s="21" t="s">
        <v>4753</v>
      </c>
      <c r="G608" s="21" t="s">
        <v>4754</v>
      </c>
      <c r="H608" s="21" t="s">
        <v>4755</v>
      </c>
      <c r="I608" s="21" t="str">
        <f t="shared" si="1"/>
        <v>Not Missing</v>
      </c>
      <c r="L608" s="21" t="s">
        <v>3538</v>
      </c>
      <c r="M608" s="21">
        <v>1987.0</v>
      </c>
      <c r="N608" s="21" t="s">
        <v>4766</v>
      </c>
      <c r="O608" s="21">
        <v>5.0</v>
      </c>
      <c r="P608" s="21">
        <v>1.0</v>
      </c>
      <c r="Q608" s="21">
        <v>5245.23</v>
      </c>
      <c r="R608" s="21" t="s">
        <v>4767</v>
      </c>
      <c r="S608" s="21" t="s">
        <v>4767</v>
      </c>
      <c r="T608" s="21" t="s">
        <v>4769</v>
      </c>
      <c r="U608" s="30"/>
    </row>
    <row r="609">
      <c r="A609" s="21" t="s">
        <v>1288</v>
      </c>
      <c r="B609" s="21">
        <v>54.45</v>
      </c>
      <c r="C609" s="21">
        <v>4.73</v>
      </c>
      <c r="D609" s="21" t="s">
        <v>4755</v>
      </c>
      <c r="E609" s="21" t="s">
        <v>4753</v>
      </c>
      <c r="F609" s="21" t="s">
        <v>4753</v>
      </c>
      <c r="G609" s="21">
        <v>1.0</v>
      </c>
      <c r="H609" s="21" t="s">
        <v>4753</v>
      </c>
      <c r="I609" s="21" t="str">
        <f t="shared" si="1"/>
        <v>Not Missing</v>
      </c>
      <c r="L609" s="21" t="s">
        <v>3536</v>
      </c>
      <c r="M609" s="21">
        <v>1987.0</v>
      </c>
      <c r="N609" s="21" t="s">
        <v>4773</v>
      </c>
      <c r="O609" s="21">
        <v>9.0</v>
      </c>
      <c r="P609" s="21">
        <v>1.0</v>
      </c>
      <c r="Q609" s="21">
        <v>5246.05</v>
      </c>
      <c r="R609" s="21" t="s">
        <v>4767</v>
      </c>
      <c r="S609" s="21" t="s">
        <v>4768</v>
      </c>
      <c r="T609" s="21" t="s">
        <v>4778</v>
      </c>
      <c r="U609" s="30"/>
    </row>
    <row r="610">
      <c r="A610" s="21" t="s">
        <v>1290</v>
      </c>
      <c r="B610" s="21">
        <v>54.43</v>
      </c>
      <c r="C610" s="21">
        <v>4.61</v>
      </c>
      <c r="D610" s="21" t="s">
        <v>4755</v>
      </c>
      <c r="E610" s="21" t="s">
        <v>4753</v>
      </c>
      <c r="F610" s="21" t="s">
        <v>4753</v>
      </c>
      <c r="G610" s="21">
        <v>1.0</v>
      </c>
      <c r="H610" s="21" t="s">
        <v>4753</v>
      </c>
      <c r="I610" s="21" t="str">
        <f t="shared" si="1"/>
        <v>Not Missing</v>
      </c>
      <c r="L610" s="21" t="s">
        <v>3534</v>
      </c>
      <c r="M610" s="21">
        <v>1990.0</v>
      </c>
      <c r="N610" s="21" t="s">
        <v>4766</v>
      </c>
      <c r="O610" s="21">
        <v>6.0</v>
      </c>
      <c r="P610" s="21">
        <v>3.0</v>
      </c>
      <c r="Q610" s="21">
        <v>5253.52</v>
      </c>
      <c r="R610" s="21" t="s">
        <v>4768</v>
      </c>
      <c r="S610" s="21" t="s">
        <v>4768</v>
      </c>
      <c r="T610" s="21" t="s">
        <v>4778</v>
      </c>
      <c r="U610" s="30"/>
    </row>
    <row r="611">
      <c r="A611" s="21" t="s">
        <v>1292</v>
      </c>
      <c r="B611" s="21">
        <v>48.01</v>
      </c>
      <c r="C611" s="21">
        <v>7.3</v>
      </c>
      <c r="D611" s="21" t="s">
        <v>4753</v>
      </c>
      <c r="E611" s="21" t="s">
        <v>4753</v>
      </c>
      <c r="F611" s="21" t="s">
        <v>4753</v>
      </c>
      <c r="G611" s="21" t="s">
        <v>4754</v>
      </c>
      <c r="H611" s="21" t="s">
        <v>4753</v>
      </c>
      <c r="I611" s="21" t="str">
        <f t="shared" si="1"/>
        <v>Not Missing</v>
      </c>
      <c r="L611" s="21" t="s">
        <v>3532</v>
      </c>
      <c r="M611" s="21">
        <v>1989.0</v>
      </c>
      <c r="N611" s="21" t="s">
        <v>4770</v>
      </c>
      <c r="O611" s="21">
        <v>25.0</v>
      </c>
      <c r="P611" s="21">
        <v>2.0</v>
      </c>
      <c r="Q611" s="21">
        <v>5257.51</v>
      </c>
      <c r="R611" s="21" t="s">
        <v>4767</v>
      </c>
      <c r="S611" s="21" t="s">
        <v>4767</v>
      </c>
      <c r="T611" s="21" t="s">
        <v>4774</v>
      </c>
      <c r="U611" s="30"/>
    </row>
    <row r="612">
      <c r="A612" s="21" t="s">
        <v>1294</v>
      </c>
      <c r="B612" s="21">
        <v>48.32</v>
      </c>
      <c r="C612" s="21">
        <v>5.88</v>
      </c>
      <c r="D612" s="21" t="s">
        <v>4753</v>
      </c>
      <c r="E612" s="21" t="s">
        <v>4753</v>
      </c>
      <c r="F612" s="21" t="s">
        <v>4753</v>
      </c>
      <c r="G612" s="21" t="s">
        <v>4754</v>
      </c>
      <c r="H612" s="21" t="s">
        <v>4753</v>
      </c>
      <c r="I612" s="21" t="str">
        <f t="shared" si="1"/>
        <v>Not Missing</v>
      </c>
      <c r="L612" s="21" t="s">
        <v>3530</v>
      </c>
      <c r="M612" s="21">
        <v>1989.0</v>
      </c>
      <c r="N612" s="21" t="s">
        <v>4766</v>
      </c>
      <c r="O612" s="21">
        <v>19.0</v>
      </c>
      <c r="P612" s="21">
        <v>2.0</v>
      </c>
      <c r="Q612" s="21">
        <v>5261.47</v>
      </c>
      <c r="R612" s="21" t="s">
        <v>4767</v>
      </c>
      <c r="S612" s="21" t="s">
        <v>4767</v>
      </c>
      <c r="T612" s="21" t="s">
        <v>4774</v>
      </c>
      <c r="U612" s="30"/>
    </row>
    <row r="613">
      <c r="A613" s="21" t="s">
        <v>1296</v>
      </c>
      <c r="B613" s="21">
        <v>22.895</v>
      </c>
      <c r="C613" s="21">
        <v>4.06</v>
      </c>
      <c r="D613" s="21" t="s">
        <v>4753</v>
      </c>
      <c r="E613" s="21" t="s">
        <v>4753</v>
      </c>
      <c r="F613" s="21" t="s">
        <v>4756</v>
      </c>
      <c r="G613" s="21">
        <v>1.0</v>
      </c>
      <c r="H613" s="21" t="s">
        <v>4755</v>
      </c>
      <c r="I613" s="21" t="str">
        <f t="shared" si="1"/>
        <v>Not Missing</v>
      </c>
      <c r="L613" s="21" t="s">
        <v>3528</v>
      </c>
      <c r="M613" s="21">
        <v>1986.0</v>
      </c>
      <c r="N613" s="21" t="s">
        <v>4777</v>
      </c>
      <c r="O613" s="21">
        <v>25.0</v>
      </c>
      <c r="P613" s="21">
        <v>0.0</v>
      </c>
      <c r="Q613" s="21">
        <v>5266.37</v>
      </c>
      <c r="R613" s="21" t="s">
        <v>4767</v>
      </c>
      <c r="S613" s="21" t="s">
        <v>4767</v>
      </c>
      <c r="T613" s="21" t="s">
        <v>4774</v>
      </c>
      <c r="U613" s="30"/>
    </row>
    <row r="614">
      <c r="A614" s="21" t="s">
        <v>1298</v>
      </c>
      <c r="B614" s="21">
        <v>54.85</v>
      </c>
      <c r="C614" s="21">
        <v>4.9</v>
      </c>
      <c r="D614" s="21" t="s">
        <v>4753</v>
      </c>
      <c r="E614" s="21" t="s">
        <v>4753</v>
      </c>
      <c r="F614" s="21" t="s">
        <v>4753</v>
      </c>
      <c r="G614" s="21">
        <v>1.0</v>
      </c>
      <c r="H614" s="21" t="s">
        <v>4753</v>
      </c>
      <c r="I614" s="21" t="str">
        <f t="shared" si="1"/>
        <v>Not Missing</v>
      </c>
      <c r="L614" s="21" t="s">
        <v>3526</v>
      </c>
      <c r="M614" s="21">
        <v>1986.0</v>
      </c>
      <c r="N614" s="21" t="s">
        <v>4773</v>
      </c>
      <c r="O614" s="21">
        <v>20.0</v>
      </c>
      <c r="P614" s="21">
        <v>0.0</v>
      </c>
      <c r="Q614" s="21">
        <v>5267.82</v>
      </c>
      <c r="R614" s="21" t="s">
        <v>4767</v>
      </c>
      <c r="S614" s="21" t="s">
        <v>4767</v>
      </c>
      <c r="T614" s="21" t="s">
        <v>4774</v>
      </c>
      <c r="U614" s="30"/>
    </row>
    <row r="615">
      <c r="A615" s="21" t="s">
        <v>1300</v>
      </c>
      <c r="B615" s="21">
        <v>21.85</v>
      </c>
      <c r="C615" s="21">
        <v>5.52</v>
      </c>
      <c r="D615" s="21" t="s">
        <v>4753</v>
      </c>
      <c r="E615" s="21" t="s">
        <v>4753</v>
      </c>
      <c r="F615" s="21" t="s">
        <v>4756</v>
      </c>
      <c r="G615" s="21">
        <v>1.0</v>
      </c>
      <c r="H615" s="21" t="s">
        <v>4755</v>
      </c>
      <c r="I615" s="21" t="str">
        <f t="shared" si="1"/>
        <v>Not Missing</v>
      </c>
      <c r="L615" s="21" t="s">
        <v>3524</v>
      </c>
      <c r="M615" s="21">
        <v>1986.0</v>
      </c>
      <c r="N615" s="21" t="s">
        <v>4777</v>
      </c>
      <c r="O615" s="21">
        <v>20.0</v>
      </c>
      <c r="P615" s="21">
        <v>0.0</v>
      </c>
      <c r="Q615" s="21">
        <v>5272.18</v>
      </c>
      <c r="R615" s="21" t="s">
        <v>4767</v>
      </c>
      <c r="S615" s="21" t="s">
        <v>4768</v>
      </c>
      <c r="T615" s="21" t="s">
        <v>4774</v>
      </c>
      <c r="U615" s="30"/>
    </row>
    <row r="616">
      <c r="A616" s="21" t="s">
        <v>1302</v>
      </c>
      <c r="B616" s="21">
        <v>51.86</v>
      </c>
      <c r="C616" s="21">
        <v>5.2</v>
      </c>
      <c r="D616" s="21" t="s">
        <v>4755</v>
      </c>
      <c r="E616" s="21" t="s">
        <v>4753</v>
      </c>
      <c r="F616" s="21" t="s">
        <v>4753</v>
      </c>
      <c r="G616" s="21" t="s">
        <v>4754</v>
      </c>
      <c r="H616" s="21" t="s">
        <v>4753</v>
      </c>
      <c r="I616" s="21" t="str">
        <f t="shared" si="1"/>
        <v>Not Missing</v>
      </c>
      <c r="L616" s="21" t="s">
        <v>3522</v>
      </c>
      <c r="M616" s="21">
        <v>1987.0</v>
      </c>
      <c r="N616" s="21" t="s">
        <v>4773</v>
      </c>
      <c r="O616" s="21">
        <v>1.0</v>
      </c>
      <c r="P616" s="21">
        <v>3.0</v>
      </c>
      <c r="Q616" s="21">
        <v>5275.86</v>
      </c>
      <c r="R616" s="21" t="s">
        <v>4767</v>
      </c>
      <c r="S616" s="21" t="s">
        <v>4767</v>
      </c>
      <c r="T616" s="21" t="s">
        <v>4769</v>
      </c>
      <c r="U616" s="30"/>
    </row>
    <row r="617">
      <c r="A617" s="21" t="s">
        <v>1304</v>
      </c>
      <c r="B617" s="21">
        <v>39.05</v>
      </c>
      <c r="C617" s="21">
        <v>7.59</v>
      </c>
      <c r="D617" s="21" t="s">
        <v>4753</v>
      </c>
      <c r="E617" s="21" t="s">
        <v>4753</v>
      </c>
      <c r="F617" s="21" t="s">
        <v>4753</v>
      </c>
      <c r="G617" s="21">
        <v>3.0</v>
      </c>
      <c r="H617" s="21" t="s">
        <v>4753</v>
      </c>
      <c r="I617" s="21" t="str">
        <f t="shared" si="1"/>
        <v>Not Missing</v>
      </c>
      <c r="L617" s="21" t="s">
        <v>3520</v>
      </c>
      <c r="M617" s="21">
        <v>1974.0</v>
      </c>
      <c r="N617" s="21" t="s">
        <v>4770</v>
      </c>
      <c r="O617" s="21">
        <v>12.0</v>
      </c>
      <c r="P617" s="21">
        <v>0.0</v>
      </c>
      <c r="Q617" s="21">
        <v>5291.71</v>
      </c>
      <c r="R617" s="21" t="s">
        <v>4767</v>
      </c>
      <c r="S617" s="21" t="s">
        <v>4767</v>
      </c>
      <c r="T617" s="21" t="s">
        <v>4774</v>
      </c>
      <c r="U617" s="30"/>
    </row>
    <row r="618">
      <c r="A618" s="21" t="s">
        <v>1306</v>
      </c>
      <c r="B618" s="21">
        <v>31.825</v>
      </c>
      <c r="C618" s="21">
        <v>8.28</v>
      </c>
      <c r="D618" s="21" t="s">
        <v>4753</v>
      </c>
      <c r="E618" s="21" t="s">
        <v>4753</v>
      </c>
      <c r="F618" s="21" t="s">
        <v>4753</v>
      </c>
      <c r="G618" s="21">
        <v>3.0</v>
      </c>
      <c r="H618" s="21" t="s">
        <v>4753</v>
      </c>
      <c r="I618" s="21" t="str">
        <f t="shared" si="1"/>
        <v>Not Missing</v>
      </c>
      <c r="L618" s="21" t="s">
        <v>3518</v>
      </c>
      <c r="M618" s="21">
        <v>2004.0</v>
      </c>
      <c r="N618" s="21" t="s">
        <v>4776</v>
      </c>
      <c r="O618" s="21">
        <v>22.0</v>
      </c>
      <c r="P618" s="21">
        <v>0.0</v>
      </c>
      <c r="Q618" s="21">
        <v>5293.67</v>
      </c>
      <c r="R618" s="21" t="s">
        <v>4767</v>
      </c>
      <c r="S618" s="21" t="s">
        <v>4767</v>
      </c>
      <c r="T618" s="21" t="s">
        <v>4791</v>
      </c>
      <c r="U618" s="30"/>
    </row>
    <row r="619">
      <c r="A619" s="21" t="s">
        <v>1308</v>
      </c>
      <c r="B619" s="21">
        <v>46.43</v>
      </c>
      <c r="C619" s="21">
        <v>6.72</v>
      </c>
      <c r="D619" s="21" t="s">
        <v>4753</v>
      </c>
      <c r="E619" s="21" t="s">
        <v>4753</v>
      </c>
      <c r="F619" s="21" t="s">
        <v>4753</v>
      </c>
      <c r="G619" s="21" t="s">
        <v>4754</v>
      </c>
      <c r="H619" s="21" t="s">
        <v>4753</v>
      </c>
      <c r="I619" s="21" t="str">
        <f t="shared" si="1"/>
        <v>Not Missing</v>
      </c>
      <c r="L619" s="21" t="s">
        <v>3516</v>
      </c>
      <c r="M619" s="21">
        <v>2000.0</v>
      </c>
      <c r="N619" s="21" t="s">
        <v>4773</v>
      </c>
      <c r="O619" s="21">
        <v>9.0</v>
      </c>
      <c r="P619" s="21">
        <v>0.0</v>
      </c>
      <c r="Q619" s="21">
        <v>5306.7</v>
      </c>
      <c r="R619" s="21" t="s">
        <v>4767</v>
      </c>
      <c r="S619" s="21" t="s">
        <v>4768</v>
      </c>
      <c r="T619" s="21" t="s">
        <v>4774</v>
      </c>
      <c r="U619" s="30"/>
    </row>
    <row r="620">
      <c r="A620" s="21" t="s">
        <v>1310</v>
      </c>
      <c r="B620" s="21">
        <v>53.63</v>
      </c>
      <c r="C620" s="21">
        <v>5.47</v>
      </c>
      <c r="D620" s="21" t="s">
        <v>4755</v>
      </c>
      <c r="E620" s="21" t="s">
        <v>4753</v>
      </c>
      <c r="F620" s="21" t="s">
        <v>4753</v>
      </c>
      <c r="G620" s="21">
        <v>1.0</v>
      </c>
      <c r="H620" s="21" t="s">
        <v>4753</v>
      </c>
      <c r="I620" s="21" t="str">
        <f t="shared" si="1"/>
        <v>Not Missing</v>
      </c>
      <c r="L620" s="21" t="s">
        <v>3514</v>
      </c>
      <c r="M620" s="21">
        <v>1994.0</v>
      </c>
      <c r="N620" s="21" t="s">
        <v>4770</v>
      </c>
      <c r="O620" s="21">
        <v>13.0</v>
      </c>
      <c r="P620" s="21">
        <v>3.0</v>
      </c>
      <c r="Q620" s="21">
        <v>5312.17</v>
      </c>
      <c r="R620" s="21" t="s">
        <v>4767</v>
      </c>
      <c r="S620" s="21" t="s">
        <v>4767</v>
      </c>
      <c r="T620" s="21" t="s">
        <v>4774</v>
      </c>
      <c r="U620" s="30"/>
    </row>
    <row r="621">
      <c r="A621" s="21" t="s">
        <v>1312</v>
      </c>
      <c r="B621" s="21">
        <v>48.7</v>
      </c>
      <c r="C621" s="21">
        <v>4.71</v>
      </c>
      <c r="D621" s="21" t="s">
        <v>4753</v>
      </c>
      <c r="E621" s="21" t="s">
        <v>4753</v>
      </c>
      <c r="F621" s="21" t="s">
        <v>4753</v>
      </c>
      <c r="G621" s="21" t="s">
        <v>4754</v>
      </c>
      <c r="H621" s="21" t="s">
        <v>4753</v>
      </c>
      <c r="I621" s="21" t="str">
        <f t="shared" si="1"/>
        <v>Not Missing</v>
      </c>
      <c r="L621" s="21" t="s">
        <v>3512</v>
      </c>
      <c r="M621" s="21">
        <v>1974.0</v>
      </c>
      <c r="N621" s="21" t="s">
        <v>4773</v>
      </c>
      <c r="O621" s="21">
        <v>2.0</v>
      </c>
      <c r="P621" s="21">
        <v>0.0</v>
      </c>
      <c r="Q621" s="21">
        <v>5322.24</v>
      </c>
      <c r="R621" s="21" t="s">
        <v>4767</v>
      </c>
      <c r="S621" s="21" t="s">
        <v>4771</v>
      </c>
      <c r="T621" s="21" t="s">
        <v>4774</v>
      </c>
      <c r="U621" s="30"/>
    </row>
    <row r="622">
      <c r="A622" s="21" t="s">
        <v>1314</v>
      </c>
      <c r="B622" s="21">
        <v>48.81</v>
      </c>
      <c r="C622" s="21">
        <v>5.49</v>
      </c>
      <c r="D622" s="21" t="s">
        <v>4753</v>
      </c>
      <c r="E622" s="21" t="s">
        <v>4753</v>
      </c>
      <c r="F622" s="21" t="s">
        <v>4753</v>
      </c>
      <c r="G622" s="21" t="s">
        <v>4754</v>
      </c>
      <c r="H622" s="21" t="s">
        <v>4753</v>
      </c>
      <c r="I622" s="21" t="str">
        <f t="shared" si="1"/>
        <v>Not Missing</v>
      </c>
      <c r="L622" s="21" t="s">
        <v>3510</v>
      </c>
      <c r="M622" s="21">
        <v>1992.0</v>
      </c>
      <c r="N622" s="21" t="s">
        <v>4772</v>
      </c>
      <c r="O622" s="21">
        <v>18.0</v>
      </c>
      <c r="P622" s="21">
        <v>3.0</v>
      </c>
      <c r="Q622" s="21">
        <v>5325.65</v>
      </c>
      <c r="R622" s="21" t="s">
        <v>4767</v>
      </c>
      <c r="S622" s="21" t="s">
        <v>4771</v>
      </c>
      <c r="T622" s="21" t="s">
        <v>4778</v>
      </c>
      <c r="U622" s="30"/>
    </row>
    <row r="623">
      <c r="A623" s="21" t="s">
        <v>1316</v>
      </c>
      <c r="B623" s="21">
        <v>47.53</v>
      </c>
      <c r="C623" s="21">
        <v>4.72</v>
      </c>
      <c r="D623" s="21" t="s">
        <v>4753</v>
      </c>
      <c r="E623" s="21" t="s">
        <v>4753</v>
      </c>
      <c r="F623" s="21" t="s">
        <v>4753</v>
      </c>
      <c r="G623" s="21" t="s">
        <v>4754</v>
      </c>
      <c r="H623" s="21" t="s">
        <v>4753</v>
      </c>
      <c r="I623" s="21" t="str">
        <f t="shared" si="1"/>
        <v>Not Missing</v>
      </c>
      <c r="L623" s="21" t="s">
        <v>3508</v>
      </c>
      <c r="M623" s="21">
        <v>1991.0</v>
      </c>
      <c r="N623" s="21" t="s">
        <v>4776</v>
      </c>
      <c r="O623" s="21">
        <v>28.0</v>
      </c>
      <c r="P623" s="21">
        <v>2.0</v>
      </c>
      <c r="Q623" s="21">
        <v>5327.4</v>
      </c>
      <c r="R623" s="21" t="s">
        <v>4767</v>
      </c>
      <c r="S623" s="21" t="s">
        <v>4771</v>
      </c>
      <c r="T623" s="21" t="s">
        <v>4774</v>
      </c>
      <c r="U623" s="30"/>
    </row>
    <row r="624">
      <c r="A624" s="21" t="s">
        <v>1318</v>
      </c>
      <c r="B624" s="21">
        <v>36.85</v>
      </c>
      <c r="C624" s="21">
        <v>6.7</v>
      </c>
      <c r="D624" s="21" t="s">
        <v>4753</v>
      </c>
      <c r="E624" s="21" t="s">
        <v>4753</v>
      </c>
      <c r="F624" s="21" t="s">
        <v>4753</v>
      </c>
      <c r="G624" s="21" t="s">
        <v>4754</v>
      </c>
      <c r="H624" s="21" t="s">
        <v>4753</v>
      </c>
      <c r="I624" s="21" t="str">
        <f t="shared" si="1"/>
        <v>Not Missing</v>
      </c>
      <c r="L624" s="21" t="s">
        <v>3506</v>
      </c>
      <c r="M624" s="21">
        <v>1972.0</v>
      </c>
      <c r="N624" s="21" t="s">
        <v>4775</v>
      </c>
      <c r="O624" s="21">
        <v>15.0</v>
      </c>
      <c r="P624" s="21">
        <v>0.0</v>
      </c>
      <c r="Q624" s="21">
        <v>5344.81</v>
      </c>
      <c r="R624" s="21" t="s">
        <v>4767</v>
      </c>
      <c r="S624" s="21" t="s">
        <v>4768</v>
      </c>
      <c r="T624" s="21" t="s">
        <v>4769</v>
      </c>
      <c r="U624" s="30"/>
    </row>
    <row r="625">
      <c r="A625" s="21" t="s">
        <v>1320</v>
      </c>
      <c r="B625" s="21">
        <v>29.3</v>
      </c>
      <c r="C625" s="21">
        <v>5.5</v>
      </c>
      <c r="D625" s="21" t="s">
        <v>4753</v>
      </c>
      <c r="E625" s="21" t="s">
        <v>4753</v>
      </c>
      <c r="F625" s="21" t="s">
        <v>4753</v>
      </c>
      <c r="G625" s="21" t="s">
        <v>4754</v>
      </c>
      <c r="H625" s="21" t="s">
        <v>4753</v>
      </c>
      <c r="I625" s="21" t="str">
        <f t="shared" si="1"/>
        <v>Not Missing</v>
      </c>
      <c r="L625" s="21" t="s">
        <v>3504</v>
      </c>
      <c r="M625" s="21">
        <v>1989.0</v>
      </c>
      <c r="N625" s="21" t="s">
        <v>4770</v>
      </c>
      <c r="O625" s="21">
        <v>7.0</v>
      </c>
      <c r="P625" s="21">
        <v>1.0</v>
      </c>
      <c r="Q625" s="21">
        <v>5354.07</v>
      </c>
      <c r="R625" s="21" t="s">
        <v>4767</v>
      </c>
      <c r="S625" s="21" t="s">
        <v>4768</v>
      </c>
      <c r="T625" s="21" t="s">
        <v>4784</v>
      </c>
      <c r="U625" s="30"/>
    </row>
    <row r="626">
      <c r="A626" s="21" t="s">
        <v>1322</v>
      </c>
      <c r="B626" s="21">
        <v>19.3</v>
      </c>
      <c r="C626" s="21">
        <v>4.46</v>
      </c>
      <c r="D626" s="21" t="s">
        <v>4753</v>
      </c>
      <c r="E626" s="21" t="s">
        <v>4753</v>
      </c>
      <c r="F626" s="21" t="s">
        <v>4753</v>
      </c>
      <c r="G626" s="21">
        <v>1.0</v>
      </c>
      <c r="H626" s="21" t="s">
        <v>4755</v>
      </c>
      <c r="I626" s="21" t="str">
        <f t="shared" si="1"/>
        <v>Not Missing</v>
      </c>
      <c r="L626" s="21" t="s">
        <v>3502</v>
      </c>
      <c r="M626" s="21">
        <v>1994.0</v>
      </c>
      <c r="N626" s="21" t="s">
        <v>4775</v>
      </c>
      <c r="O626" s="21">
        <v>7.0</v>
      </c>
      <c r="P626" s="21">
        <v>0.0</v>
      </c>
      <c r="Q626" s="21">
        <v>5364.66</v>
      </c>
      <c r="R626" s="21" t="s">
        <v>4767</v>
      </c>
      <c r="S626" s="21" t="s">
        <v>4771</v>
      </c>
      <c r="T626" s="21" t="s">
        <v>4778</v>
      </c>
      <c r="U626" s="30"/>
    </row>
    <row r="627">
      <c r="A627" s="21" t="s">
        <v>1324</v>
      </c>
      <c r="B627" s="21">
        <v>24.13</v>
      </c>
      <c r="C627" s="21">
        <v>5.29</v>
      </c>
      <c r="D627" s="21" t="s">
        <v>4755</v>
      </c>
      <c r="E627" s="21" t="s">
        <v>4753</v>
      </c>
      <c r="F627" s="21" t="s">
        <v>4756</v>
      </c>
      <c r="G627" s="21">
        <v>1.0</v>
      </c>
      <c r="H627" s="21" t="s">
        <v>4755</v>
      </c>
      <c r="I627" s="21" t="str">
        <f t="shared" si="1"/>
        <v>Not Missing</v>
      </c>
      <c r="L627" s="21" t="s">
        <v>3500</v>
      </c>
      <c r="M627" s="21">
        <v>1986.0</v>
      </c>
      <c r="N627" s="21" t="s">
        <v>4772</v>
      </c>
      <c r="O627" s="21">
        <v>1.0</v>
      </c>
      <c r="P627" s="21">
        <v>1.0</v>
      </c>
      <c r="Q627" s="21">
        <v>5373.36</v>
      </c>
      <c r="R627" s="21" t="s">
        <v>4767</v>
      </c>
      <c r="S627" s="21" t="s">
        <v>4767</v>
      </c>
      <c r="T627" s="21" t="s">
        <v>4774</v>
      </c>
      <c r="U627" s="30"/>
    </row>
    <row r="628">
      <c r="A628" s="21" t="s">
        <v>1326</v>
      </c>
      <c r="B628" s="21">
        <v>46.7</v>
      </c>
      <c r="C628" s="21">
        <v>10.99</v>
      </c>
      <c r="D628" s="21" t="s">
        <v>4753</v>
      </c>
      <c r="E628" s="21" t="s">
        <v>4753</v>
      </c>
      <c r="F628" s="21" t="s">
        <v>4753</v>
      </c>
      <c r="G628" s="21" t="s">
        <v>4754</v>
      </c>
      <c r="H628" s="21" t="s">
        <v>4753</v>
      </c>
      <c r="I628" s="21" t="str">
        <f t="shared" si="1"/>
        <v>Not Missing</v>
      </c>
      <c r="L628" s="21" t="s">
        <v>3498</v>
      </c>
      <c r="M628" s="21">
        <v>1989.0</v>
      </c>
      <c r="N628" s="21" t="s">
        <v>4770</v>
      </c>
      <c r="O628" s="21">
        <v>18.0</v>
      </c>
      <c r="P628" s="21">
        <v>2.0</v>
      </c>
      <c r="Q628" s="21">
        <v>5375.04</v>
      </c>
      <c r="R628" s="21" t="s">
        <v>4767</v>
      </c>
      <c r="S628" s="21" t="s">
        <v>4771</v>
      </c>
      <c r="T628" s="21" t="s">
        <v>4778</v>
      </c>
      <c r="U628" s="30"/>
    </row>
    <row r="629">
      <c r="A629" s="21" t="s">
        <v>1328</v>
      </c>
      <c r="B629" s="21">
        <v>45.27</v>
      </c>
      <c r="C629" s="21">
        <v>5.2</v>
      </c>
      <c r="D629" s="21" t="s">
        <v>4755</v>
      </c>
      <c r="E629" s="21" t="s">
        <v>4753</v>
      </c>
      <c r="F629" s="21" t="s">
        <v>4753</v>
      </c>
      <c r="G629" s="21" t="s">
        <v>4754</v>
      </c>
      <c r="H629" s="21" t="s">
        <v>4753</v>
      </c>
      <c r="I629" s="21" t="str">
        <f t="shared" si="1"/>
        <v>Not Missing</v>
      </c>
      <c r="L629" s="21" t="s">
        <v>3496</v>
      </c>
      <c r="M629" s="21">
        <v>1986.0</v>
      </c>
      <c r="N629" s="21" t="s">
        <v>4766</v>
      </c>
      <c r="O629" s="21">
        <v>22.0</v>
      </c>
      <c r="P629" s="21">
        <v>1.0</v>
      </c>
      <c r="Q629" s="21">
        <v>5377.46</v>
      </c>
      <c r="R629" s="21" t="s">
        <v>4767</v>
      </c>
      <c r="S629" s="21" t="s">
        <v>4768</v>
      </c>
      <c r="T629" s="21" t="s">
        <v>4774</v>
      </c>
      <c r="U629" s="30"/>
    </row>
    <row r="630">
      <c r="A630" s="21" t="s">
        <v>1330</v>
      </c>
      <c r="B630" s="21">
        <v>44.29</v>
      </c>
      <c r="C630" s="21">
        <v>9.66</v>
      </c>
      <c r="D630" s="21" t="s">
        <v>4753</v>
      </c>
      <c r="E630" s="21" t="s">
        <v>4753</v>
      </c>
      <c r="F630" s="21" t="s">
        <v>4753</v>
      </c>
      <c r="G630" s="21">
        <v>2.0</v>
      </c>
      <c r="H630" s="21" t="s">
        <v>4753</v>
      </c>
      <c r="I630" s="21" t="str">
        <f t="shared" si="1"/>
        <v>Not Missing</v>
      </c>
      <c r="L630" s="21" t="s">
        <v>3494</v>
      </c>
      <c r="M630" s="21">
        <v>1984.0</v>
      </c>
      <c r="N630" s="21" t="s">
        <v>4772</v>
      </c>
      <c r="O630" s="21">
        <v>1.0</v>
      </c>
      <c r="P630" s="21">
        <v>0.0</v>
      </c>
      <c r="Q630" s="21">
        <v>5383.54</v>
      </c>
      <c r="R630" s="21" t="s">
        <v>4767</v>
      </c>
      <c r="S630" s="21" t="s">
        <v>4768</v>
      </c>
      <c r="T630" s="21" t="s">
        <v>4778</v>
      </c>
      <c r="U630" s="30"/>
    </row>
    <row r="631">
      <c r="A631" s="21" t="s">
        <v>1332</v>
      </c>
      <c r="B631" s="21">
        <v>54.59</v>
      </c>
      <c r="C631" s="21">
        <v>4.22</v>
      </c>
      <c r="D631" s="21" t="s">
        <v>4755</v>
      </c>
      <c r="E631" s="21" t="s">
        <v>4753</v>
      </c>
      <c r="F631" s="21" t="s">
        <v>4753</v>
      </c>
      <c r="G631" s="21">
        <v>1.0</v>
      </c>
      <c r="H631" s="21" t="s">
        <v>4753</v>
      </c>
      <c r="I631" s="21" t="str">
        <f t="shared" si="1"/>
        <v>Not Missing</v>
      </c>
      <c r="L631" s="21" t="s">
        <v>3492</v>
      </c>
      <c r="M631" s="21">
        <v>1988.0</v>
      </c>
      <c r="N631" s="21" t="s">
        <v>4776</v>
      </c>
      <c r="O631" s="21">
        <v>8.0</v>
      </c>
      <c r="P631" s="21">
        <v>1.0</v>
      </c>
      <c r="Q631" s="21">
        <v>5385.34</v>
      </c>
      <c r="R631" s="21" t="s">
        <v>4767</v>
      </c>
      <c r="S631" s="21" t="s">
        <v>4768</v>
      </c>
      <c r="T631" s="21" t="s">
        <v>4774</v>
      </c>
      <c r="U631" s="30"/>
    </row>
    <row r="632">
      <c r="A632" s="21" t="s">
        <v>1334</v>
      </c>
      <c r="B632" s="21">
        <v>32.965</v>
      </c>
      <c r="C632" s="21">
        <v>11.78</v>
      </c>
      <c r="D632" s="21" t="s">
        <v>4753</v>
      </c>
      <c r="E632" s="21" t="s">
        <v>4753</v>
      </c>
      <c r="F632" s="21" t="s">
        <v>4753</v>
      </c>
      <c r="G632" s="21" t="s">
        <v>4754</v>
      </c>
      <c r="H632" s="21" t="s">
        <v>4753</v>
      </c>
      <c r="I632" s="21" t="str">
        <f t="shared" si="1"/>
        <v>Not Missing</v>
      </c>
      <c r="L632" s="21" t="s">
        <v>3490</v>
      </c>
      <c r="M632" s="21">
        <v>1989.0</v>
      </c>
      <c r="N632" s="21" t="s">
        <v>4770</v>
      </c>
      <c r="O632" s="21">
        <v>6.0</v>
      </c>
      <c r="P632" s="21">
        <v>3.0</v>
      </c>
      <c r="Q632" s="21">
        <v>5396.44</v>
      </c>
      <c r="R632" s="21" t="s">
        <v>4767</v>
      </c>
      <c r="S632" s="21" t="s">
        <v>4768</v>
      </c>
      <c r="T632" s="21" t="s">
        <v>4769</v>
      </c>
      <c r="U632" s="30"/>
    </row>
    <row r="633">
      <c r="A633" s="21" t="s">
        <v>1336</v>
      </c>
      <c r="B633" s="21">
        <v>38.05</v>
      </c>
      <c r="C633" s="21">
        <v>9.62</v>
      </c>
      <c r="D633" s="21" t="s">
        <v>4753</v>
      </c>
      <c r="E633" s="21" t="s">
        <v>4753</v>
      </c>
      <c r="F633" s="21" t="s">
        <v>4753</v>
      </c>
      <c r="G633" s="21" t="s">
        <v>4754</v>
      </c>
      <c r="H633" s="21" t="s">
        <v>4753</v>
      </c>
      <c r="I633" s="21" t="str">
        <f t="shared" si="1"/>
        <v>Not Missing</v>
      </c>
      <c r="L633" s="21" t="s">
        <v>3488</v>
      </c>
      <c r="M633" s="21">
        <v>1984.0</v>
      </c>
      <c r="N633" s="21" t="s">
        <v>4773</v>
      </c>
      <c r="O633" s="21">
        <v>3.0</v>
      </c>
      <c r="P633" s="21">
        <v>0.0</v>
      </c>
      <c r="Q633" s="21">
        <v>5397.62</v>
      </c>
      <c r="R633" s="21" t="s">
        <v>4767</v>
      </c>
      <c r="S633" s="21" t="s">
        <v>4767</v>
      </c>
      <c r="T633" s="21" t="s">
        <v>4769</v>
      </c>
      <c r="U633" s="30"/>
    </row>
    <row r="634">
      <c r="A634" s="21" t="s">
        <v>1338</v>
      </c>
      <c r="B634" s="21">
        <v>46.14</v>
      </c>
      <c r="C634" s="21">
        <v>10.78</v>
      </c>
      <c r="D634" s="21" t="s">
        <v>4753</v>
      </c>
      <c r="E634" s="21" t="s">
        <v>4753</v>
      </c>
      <c r="F634" s="21" t="s">
        <v>4753</v>
      </c>
      <c r="G634" s="21" t="s">
        <v>4754</v>
      </c>
      <c r="H634" s="21" t="s">
        <v>4753</v>
      </c>
      <c r="I634" s="21" t="str">
        <f t="shared" si="1"/>
        <v>Not Missing</v>
      </c>
      <c r="L634" s="21" t="s">
        <v>3486</v>
      </c>
      <c r="M634" s="21">
        <v>1984.0</v>
      </c>
      <c r="N634" s="21" t="s">
        <v>4776</v>
      </c>
      <c r="O634" s="21">
        <v>1.0</v>
      </c>
      <c r="P634" s="21">
        <v>0.0</v>
      </c>
      <c r="Q634" s="21">
        <v>5400.98</v>
      </c>
      <c r="R634" s="21" t="s">
        <v>4767</v>
      </c>
      <c r="S634" s="21" t="s">
        <v>4767</v>
      </c>
      <c r="T634" s="21" t="s">
        <v>4769</v>
      </c>
      <c r="U634" s="30"/>
    </row>
    <row r="635">
      <c r="A635" s="21" t="s">
        <v>1340</v>
      </c>
      <c r="B635" s="21">
        <v>41.325</v>
      </c>
      <c r="C635" s="21">
        <v>5.11</v>
      </c>
      <c r="D635" s="21" t="s">
        <v>4755</v>
      </c>
      <c r="E635" s="21" t="s">
        <v>4753</v>
      </c>
      <c r="F635" s="21" t="s">
        <v>4753</v>
      </c>
      <c r="G635" s="21">
        <v>2.0</v>
      </c>
      <c r="H635" s="21" t="s">
        <v>4753</v>
      </c>
      <c r="I635" s="21" t="str">
        <f t="shared" si="1"/>
        <v>Not Missing</v>
      </c>
      <c r="L635" s="21" t="s">
        <v>3484</v>
      </c>
      <c r="M635" s="21">
        <v>1985.0</v>
      </c>
      <c r="N635" s="21" t="s">
        <v>4775</v>
      </c>
      <c r="O635" s="21">
        <v>23.0</v>
      </c>
      <c r="P635" s="21">
        <v>3.0</v>
      </c>
      <c r="Q635" s="21">
        <v>5402.89</v>
      </c>
      <c r="R635" s="21" t="s">
        <v>4767</v>
      </c>
      <c r="S635" s="21" t="s">
        <v>4771</v>
      </c>
      <c r="T635" s="21" t="s">
        <v>4769</v>
      </c>
      <c r="U635" s="30"/>
    </row>
    <row r="636">
      <c r="A636" s="21" t="s">
        <v>1342</v>
      </c>
      <c r="B636" s="21">
        <v>44.64</v>
      </c>
      <c r="C636" s="21">
        <v>7.18</v>
      </c>
      <c r="D636" s="21" t="s">
        <v>4753</v>
      </c>
      <c r="E636" s="21" t="s">
        <v>4753</v>
      </c>
      <c r="F636" s="21" t="s">
        <v>4753</v>
      </c>
      <c r="G636" s="21" t="s">
        <v>4754</v>
      </c>
      <c r="H636" s="21" t="s">
        <v>4753</v>
      </c>
      <c r="I636" s="21" t="str">
        <f t="shared" si="1"/>
        <v>Not Missing</v>
      </c>
      <c r="L636" s="21" t="s">
        <v>3482</v>
      </c>
      <c r="M636" s="21">
        <v>1975.0</v>
      </c>
      <c r="N636" s="21" t="s">
        <v>4773</v>
      </c>
      <c r="O636" s="21">
        <v>27.0</v>
      </c>
      <c r="P636" s="21">
        <v>1.0</v>
      </c>
      <c r="Q636" s="21">
        <v>5411.99</v>
      </c>
      <c r="R636" s="21" t="s">
        <v>4767</v>
      </c>
      <c r="S636" s="21" t="s">
        <v>4768</v>
      </c>
      <c r="T636" s="21" t="s">
        <v>4774</v>
      </c>
      <c r="U636" s="30"/>
    </row>
    <row r="637">
      <c r="A637" s="21" t="s">
        <v>1344</v>
      </c>
      <c r="B637" s="21">
        <v>25.175</v>
      </c>
      <c r="C637" s="21">
        <v>4.96</v>
      </c>
      <c r="D637" s="21" t="s">
        <v>4753</v>
      </c>
      <c r="E637" s="21" t="s">
        <v>4755</v>
      </c>
      <c r="F637" s="21" t="s">
        <v>4753</v>
      </c>
      <c r="G637" s="21">
        <v>1.0</v>
      </c>
      <c r="H637" s="33" t="s">
        <v>4805</v>
      </c>
      <c r="I637" s="21" t="str">
        <f t="shared" si="1"/>
        <v>Not Missing</v>
      </c>
      <c r="L637" s="21" t="s">
        <v>3480</v>
      </c>
      <c r="M637" s="21">
        <v>1982.0</v>
      </c>
      <c r="N637" s="21" t="s">
        <v>4773</v>
      </c>
      <c r="O637" s="21">
        <v>27.0</v>
      </c>
      <c r="P637" s="21">
        <v>0.0</v>
      </c>
      <c r="Q637" s="21">
        <v>5415.66</v>
      </c>
      <c r="R637" s="21" t="s">
        <v>4767</v>
      </c>
      <c r="S637" s="21" t="s">
        <v>4768</v>
      </c>
      <c r="T637" s="21" t="s">
        <v>4769</v>
      </c>
      <c r="U637" s="30"/>
    </row>
    <row r="638">
      <c r="A638" s="21" t="s">
        <v>1346</v>
      </c>
      <c r="B638" s="21">
        <v>43.11</v>
      </c>
      <c r="C638" s="21">
        <v>4.67</v>
      </c>
      <c r="D638" s="21" t="s">
        <v>4755</v>
      </c>
      <c r="E638" s="21" t="s">
        <v>4753</v>
      </c>
      <c r="F638" s="21" t="s">
        <v>4753</v>
      </c>
      <c r="G638" s="21" t="s">
        <v>4754</v>
      </c>
      <c r="H638" s="21" t="s">
        <v>4753</v>
      </c>
      <c r="I638" s="21" t="str">
        <f t="shared" si="1"/>
        <v>Not Missing</v>
      </c>
      <c r="L638" s="21" t="s">
        <v>3478</v>
      </c>
      <c r="M638" s="21">
        <v>1991.0</v>
      </c>
      <c r="N638" s="21" t="s">
        <v>4766</v>
      </c>
      <c r="O638" s="21">
        <v>6.0</v>
      </c>
      <c r="P638" s="21">
        <v>3.0</v>
      </c>
      <c r="Q638" s="21">
        <v>5425.02</v>
      </c>
      <c r="R638" s="21" t="s">
        <v>4767</v>
      </c>
      <c r="S638" s="21" t="s">
        <v>4771</v>
      </c>
      <c r="T638" s="21" t="s">
        <v>4774</v>
      </c>
      <c r="U638" s="30"/>
    </row>
    <row r="639">
      <c r="A639" s="21" t="s">
        <v>1348</v>
      </c>
      <c r="B639" s="21">
        <v>53.32</v>
      </c>
      <c r="C639" s="21">
        <v>5.06</v>
      </c>
      <c r="D639" s="21" t="s">
        <v>4753</v>
      </c>
      <c r="E639" s="21" t="s">
        <v>4753</v>
      </c>
      <c r="F639" s="21" t="s">
        <v>4753</v>
      </c>
      <c r="G639" s="21" t="s">
        <v>4754</v>
      </c>
      <c r="H639" s="21" t="s">
        <v>4753</v>
      </c>
      <c r="I639" s="21" t="str">
        <f t="shared" si="1"/>
        <v>Not Missing</v>
      </c>
      <c r="L639" s="21" t="s">
        <v>3476</v>
      </c>
      <c r="M639" s="21">
        <v>1992.0</v>
      </c>
      <c r="N639" s="21" t="s">
        <v>4773</v>
      </c>
      <c r="O639" s="21">
        <v>17.0</v>
      </c>
      <c r="P639" s="21">
        <v>3.0</v>
      </c>
      <c r="Q639" s="21">
        <v>5428.73</v>
      </c>
      <c r="R639" s="21" t="s">
        <v>4768</v>
      </c>
      <c r="S639" s="21" t="s">
        <v>4771</v>
      </c>
      <c r="T639" s="21" t="s">
        <v>4788</v>
      </c>
      <c r="U639" s="30"/>
    </row>
    <row r="640">
      <c r="A640" s="21" t="s">
        <v>1350</v>
      </c>
      <c r="B640" s="21">
        <v>38.04</v>
      </c>
      <c r="C640" s="21">
        <v>5.02</v>
      </c>
      <c r="D640" s="21" t="s">
        <v>4755</v>
      </c>
      <c r="E640" s="21" t="s">
        <v>4753</v>
      </c>
      <c r="F640" s="21" t="s">
        <v>4753</v>
      </c>
      <c r="G640" s="21">
        <v>1.0</v>
      </c>
      <c r="H640" s="21" t="s">
        <v>4753</v>
      </c>
      <c r="I640" s="21" t="str">
        <f t="shared" si="1"/>
        <v>Not Missing</v>
      </c>
      <c r="L640" s="21" t="s">
        <v>3474</v>
      </c>
      <c r="M640" s="21">
        <v>1978.0</v>
      </c>
      <c r="N640" s="21" t="s">
        <v>4772</v>
      </c>
      <c r="O640" s="21">
        <v>8.0</v>
      </c>
      <c r="P640" s="21">
        <v>2.0</v>
      </c>
      <c r="Q640" s="21">
        <v>5428.98</v>
      </c>
      <c r="R640" s="21" t="s">
        <v>4767</v>
      </c>
      <c r="S640" s="21" t="s">
        <v>4767</v>
      </c>
      <c r="T640" s="21" t="s">
        <v>4774</v>
      </c>
      <c r="U640" s="30"/>
    </row>
    <row r="641">
      <c r="A641" s="21" t="s">
        <v>1352</v>
      </c>
      <c r="B641" s="21">
        <v>37.9</v>
      </c>
      <c r="C641" s="21">
        <v>7.76</v>
      </c>
      <c r="D641" s="21" t="s">
        <v>4753</v>
      </c>
      <c r="E641" s="21" t="s">
        <v>4753</v>
      </c>
      <c r="F641" s="21" t="s">
        <v>4753</v>
      </c>
      <c r="G641" s="21" t="s">
        <v>4754</v>
      </c>
      <c r="H641" s="21" t="s">
        <v>4753</v>
      </c>
      <c r="I641" s="21" t="str">
        <f t="shared" si="1"/>
        <v>Not Missing</v>
      </c>
      <c r="L641" s="21" t="s">
        <v>3472</v>
      </c>
      <c r="M641" s="21">
        <v>1982.0</v>
      </c>
      <c r="N641" s="21" t="s">
        <v>4776</v>
      </c>
      <c r="O641" s="21">
        <v>25.0</v>
      </c>
      <c r="P641" s="21">
        <v>0.0</v>
      </c>
      <c r="Q641" s="21">
        <v>5438.75</v>
      </c>
      <c r="R641" s="21" t="s">
        <v>4768</v>
      </c>
      <c r="S641" s="21" t="s">
        <v>4767</v>
      </c>
      <c r="T641" s="21" t="s">
        <v>4769</v>
      </c>
      <c r="U641" s="30"/>
    </row>
    <row r="642">
      <c r="A642" s="21" t="s">
        <v>1354</v>
      </c>
      <c r="B642" s="21">
        <v>39.6</v>
      </c>
      <c r="C642" s="21">
        <v>9.32</v>
      </c>
      <c r="D642" s="21" t="s">
        <v>4753</v>
      </c>
      <c r="E642" s="21" t="s">
        <v>4753</v>
      </c>
      <c r="F642" s="21" t="s">
        <v>4753</v>
      </c>
      <c r="G642" s="21" t="s">
        <v>4754</v>
      </c>
      <c r="H642" s="21" t="s">
        <v>4753</v>
      </c>
      <c r="I642" s="21" t="str">
        <f t="shared" si="1"/>
        <v>Not Missing</v>
      </c>
      <c r="L642" s="21" t="s">
        <v>3470</v>
      </c>
      <c r="M642" s="21">
        <v>1986.0</v>
      </c>
      <c r="N642" s="21" t="s">
        <v>4775</v>
      </c>
      <c r="O642" s="21">
        <v>25.0</v>
      </c>
      <c r="P642" s="21">
        <v>0.0</v>
      </c>
      <c r="Q642" s="21">
        <v>5458.05</v>
      </c>
      <c r="R642" s="21" t="s">
        <v>4767</v>
      </c>
      <c r="S642" s="21" t="s">
        <v>4767</v>
      </c>
      <c r="T642" s="21" t="s">
        <v>4784</v>
      </c>
      <c r="U642" s="30"/>
    </row>
    <row r="643">
      <c r="A643" s="21" t="s">
        <v>1356</v>
      </c>
      <c r="B643" s="21">
        <v>50.92</v>
      </c>
      <c r="C643" s="21">
        <v>5.31</v>
      </c>
      <c r="D643" s="21" t="s">
        <v>4755</v>
      </c>
      <c r="E643" s="21" t="s">
        <v>4753</v>
      </c>
      <c r="F643" s="21" t="s">
        <v>4753</v>
      </c>
      <c r="G643" s="21">
        <v>1.0</v>
      </c>
      <c r="H643" s="21" t="s">
        <v>4753</v>
      </c>
      <c r="I643" s="21" t="str">
        <f t="shared" si="1"/>
        <v>Not Missing</v>
      </c>
      <c r="L643" s="21" t="s">
        <v>3468</v>
      </c>
      <c r="M643" s="21">
        <v>1973.0</v>
      </c>
      <c r="N643" s="21" t="s">
        <v>4777</v>
      </c>
      <c r="O643" s="21">
        <v>24.0</v>
      </c>
      <c r="P643" s="21">
        <v>0.0</v>
      </c>
      <c r="Q643" s="21">
        <v>5466.88</v>
      </c>
      <c r="R643" s="21" t="s">
        <v>4767</v>
      </c>
      <c r="S643" s="21" t="s">
        <v>4767</v>
      </c>
      <c r="T643" s="21" t="s">
        <v>4769</v>
      </c>
      <c r="U643" s="30"/>
    </row>
    <row r="644">
      <c r="A644" s="21" t="s">
        <v>1358</v>
      </c>
      <c r="B644" s="21">
        <v>21.85</v>
      </c>
      <c r="C644" s="21">
        <v>5.56</v>
      </c>
      <c r="D644" s="21" t="s">
        <v>4755</v>
      </c>
      <c r="E644" s="21" t="s">
        <v>4753</v>
      </c>
      <c r="F644" s="21" t="s">
        <v>4753</v>
      </c>
      <c r="G644" s="21" t="s">
        <v>4754</v>
      </c>
      <c r="H644" s="21" t="s">
        <v>4755</v>
      </c>
      <c r="I644" s="21" t="str">
        <f t="shared" si="1"/>
        <v>Not Missing</v>
      </c>
      <c r="L644" s="21" t="s">
        <v>3466</v>
      </c>
      <c r="M644" s="21">
        <v>1986.0</v>
      </c>
      <c r="N644" s="21" t="s">
        <v>4775</v>
      </c>
      <c r="O644" s="21">
        <v>2.0</v>
      </c>
      <c r="P644" s="21">
        <v>0.0</v>
      </c>
      <c r="Q644" s="21">
        <v>5469.01</v>
      </c>
      <c r="R644" s="21" t="s">
        <v>4767</v>
      </c>
      <c r="S644" s="21" t="s">
        <v>4767</v>
      </c>
      <c r="T644" s="21" t="s">
        <v>4784</v>
      </c>
      <c r="U644" s="30"/>
    </row>
    <row r="645">
      <c r="A645" s="21" t="s">
        <v>1360</v>
      </c>
      <c r="B645" s="21">
        <v>36.08</v>
      </c>
      <c r="C645" s="21">
        <v>7.11</v>
      </c>
      <c r="D645" s="21" t="s">
        <v>4755</v>
      </c>
      <c r="E645" s="21" t="s">
        <v>4753</v>
      </c>
      <c r="F645" s="21" t="s">
        <v>4756</v>
      </c>
      <c r="G645" s="21">
        <v>1.0</v>
      </c>
      <c r="H645" s="21" t="s">
        <v>4753</v>
      </c>
      <c r="I645" s="21" t="str">
        <f t="shared" si="1"/>
        <v>Not Missing</v>
      </c>
      <c r="L645" s="21" t="s">
        <v>3464</v>
      </c>
      <c r="M645" s="21">
        <v>1986.0</v>
      </c>
      <c r="N645" s="21" t="s">
        <v>4766</v>
      </c>
      <c r="O645" s="21">
        <v>12.0</v>
      </c>
      <c r="P645" s="21">
        <v>1.0</v>
      </c>
      <c r="Q645" s="21">
        <v>5472.45</v>
      </c>
      <c r="R645" s="21" t="s">
        <v>4767</v>
      </c>
      <c r="S645" s="21" t="s">
        <v>4768</v>
      </c>
      <c r="T645" s="21" t="s">
        <v>4778</v>
      </c>
      <c r="U645" s="30"/>
    </row>
    <row r="646">
      <c r="A646" s="21" t="s">
        <v>1362</v>
      </c>
      <c r="B646" s="21">
        <v>40.44</v>
      </c>
      <c r="C646" s="21">
        <v>5.13</v>
      </c>
      <c r="D646" s="21" t="s">
        <v>4755</v>
      </c>
      <c r="E646" s="21" t="s">
        <v>4753</v>
      </c>
      <c r="F646" s="21" t="s">
        <v>4756</v>
      </c>
      <c r="G646" s="21">
        <v>1.0</v>
      </c>
      <c r="H646" s="21" t="s">
        <v>4753</v>
      </c>
      <c r="I646" s="21" t="str">
        <f t="shared" si="1"/>
        <v>Not Missing</v>
      </c>
      <c r="L646" s="21" t="s">
        <v>3462</v>
      </c>
      <c r="M646" s="21">
        <v>1986.0</v>
      </c>
      <c r="N646" s="21" t="s">
        <v>4773</v>
      </c>
      <c r="O646" s="21">
        <v>30.0</v>
      </c>
      <c r="P646" s="21">
        <v>1.0</v>
      </c>
      <c r="Q646" s="21">
        <v>5478.04</v>
      </c>
      <c r="R646" s="21" t="s">
        <v>4767</v>
      </c>
      <c r="S646" s="21" t="s">
        <v>4768</v>
      </c>
      <c r="T646" s="21" t="s">
        <v>4769</v>
      </c>
      <c r="U646" s="30"/>
    </row>
    <row r="647">
      <c r="A647" s="21" t="s">
        <v>1364</v>
      </c>
      <c r="B647" s="21">
        <v>38.095</v>
      </c>
      <c r="C647" s="21">
        <v>10.2</v>
      </c>
      <c r="D647" s="21" t="s">
        <v>4753</v>
      </c>
      <c r="E647" s="21" t="s">
        <v>4753</v>
      </c>
      <c r="F647" s="21" t="s">
        <v>4753</v>
      </c>
      <c r="G647" s="21" t="s">
        <v>4754</v>
      </c>
      <c r="H647" s="21" t="s">
        <v>4753</v>
      </c>
      <c r="I647" s="21" t="str">
        <f t="shared" si="1"/>
        <v>Not Missing</v>
      </c>
      <c r="L647" s="21" t="s">
        <v>3460</v>
      </c>
      <c r="M647" s="21">
        <v>1984.0</v>
      </c>
      <c r="N647" s="21" t="s">
        <v>4776</v>
      </c>
      <c r="O647" s="21">
        <v>26.0</v>
      </c>
      <c r="P647" s="21">
        <v>1.0</v>
      </c>
      <c r="Q647" s="21">
        <v>5484.47</v>
      </c>
      <c r="R647" s="21" t="s">
        <v>4767</v>
      </c>
      <c r="S647" s="21" t="s">
        <v>4767</v>
      </c>
      <c r="T647" s="21" t="s">
        <v>4769</v>
      </c>
      <c r="U647" s="30"/>
    </row>
    <row r="648">
      <c r="A648" s="21" t="s">
        <v>1366</v>
      </c>
      <c r="B648" s="21">
        <v>44.95</v>
      </c>
      <c r="C648" s="21">
        <v>10.4</v>
      </c>
      <c r="D648" s="21" t="s">
        <v>4753</v>
      </c>
      <c r="E648" s="21" t="s">
        <v>4753</v>
      </c>
      <c r="F648" s="21" t="s">
        <v>4753</v>
      </c>
      <c r="G648" s="21" t="s">
        <v>4754</v>
      </c>
      <c r="H648" s="21" t="s">
        <v>4753</v>
      </c>
      <c r="I648" s="21" t="str">
        <f t="shared" si="1"/>
        <v>Not Missing</v>
      </c>
      <c r="L648" s="21" t="s">
        <v>3458</v>
      </c>
      <c r="M648" s="21">
        <v>1984.0</v>
      </c>
      <c r="N648" s="21" t="s">
        <v>4776</v>
      </c>
      <c r="O648" s="21">
        <v>17.0</v>
      </c>
      <c r="P648" s="21">
        <v>1.0</v>
      </c>
      <c r="Q648" s="21">
        <v>5488.26</v>
      </c>
      <c r="R648" s="21" t="s">
        <v>4767</v>
      </c>
      <c r="S648" s="21" t="s">
        <v>4768</v>
      </c>
      <c r="T648" s="21" t="s">
        <v>4778</v>
      </c>
      <c r="U648" s="30"/>
    </row>
    <row r="649">
      <c r="A649" s="21" t="s">
        <v>1368</v>
      </c>
      <c r="B649" s="21">
        <v>35.54</v>
      </c>
      <c r="C649" s="21">
        <v>10.67</v>
      </c>
      <c r="D649" s="21" t="s">
        <v>4753</v>
      </c>
      <c r="E649" s="21" t="s">
        <v>4753</v>
      </c>
      <c r="F649" s="21" t="s">
        <v>4753</v>
      </c>
      <c r="G649" s="21" t="s">
        <v>4754</v>
      </c>
      <c r="H649" s="21" t="s">
        <v>4753</v>
      </c>
      <c r="I649" s="21" t="str">
        <f t="shared" si="1"/>
        <v>Not Missing</v>
      </c>
      <c r="L649" s="21" t="s">
        <v>3456</v>
      </c>
      <c r="M649" s="21">
        <v>1988.0</v>
      </c>
      <c r="N649" s="21" t="s">
        <v>4766</v>
      </c>
      <c r="O649" s="21">
        <v>29.0</v>
      </c>
      <c r="P649" s="21">
        <v>3.0</v>
      </c>
      <c r="Q649" s="21">
        <v>5503.36</v>
      </c>
      <c r="R649" s="21" t="s">
        <v>4767</v>
      </c>
      <c r="S649" s="21" t="s">
        <v>4767</v>
      </c>
      <c r="T649" s="21" t="s">
        <v>4774</v>
      </c>
      <c r="U649" s="30"/>
    </row>
    <row r="650">
      <c r="A650" s="21" t="s">
        <v>1370</v>
      </c>
      <c r="B650" s="21">
        <v>39.8</v>
      </c>
      <c r="C650" s="21">
        <v>4.65</v>
      </c>
      <c r="D650" s="21" t="s">
        <v>4755</v>
      </c>
      <c r="E650" s="21" t="s">
        <v>4753</v>
      </c>
      <c r="F650" s="21" t="s">
        <v>4753</v>
      </c>
      <c r="G650" s="21">
        <v>2.0</v>
      </c>
      <c r="H650" s="21" t="s">
        <v>4753</v>
      </c>
      <c r="I650" s="21" t="str">
        <f t="shared" si="1"/>
        <v>Not Missing</v>
      </c>
      <c r="L650" s="21" t="s">
        <v>3454</v>
      </c>
      <c r="M650" s="21">
        <v>1981.0</v>
      </c>
      <c r="N650" s="21" t="s">
        <v>4770</v>
      </c>
      <c r="O650" s="21">
        <v>7.0</v>
      </c>
      <c r="P650" s="21">
        <v>1.0</v>
      </c>
      <c r="Q650" s="21">
        <v>5539.4</v>
      </c>
      <c r="R650" s="21" t="s">
        <v>4767</v>
      </c>
      <c r="S650" s="21" t="s">
        <v>4767</v>
      </c>
      <c r="T650" s="21" t="s">
        <v>4769</v>
      </c>
      <c r="U650" s="30"/>
    </row>
    <row r="651">
      <c r="A651" s="21" t="s">
        <v>1372</v>
      </c>
      <c r="B651" s="21">
        <v>33.66</v>
      </c>
      <c r="C651" s="21">
        <v>5.65</v>
      </c>
      <c r="D651" s="21" t="s">
        <v>4755</v>
      </c>
      <c r="E651" s="21" t="s">
        <v>4753</v>
      </c>
      <c r="F651" s="21" t="s">
        <v>4753</v>
      </c>
      <c r="G651" s="21">
        <v>2.0</v>
      </c>
      <c r="H651" s="21" t="s">
        <v>4753</v>
      </c>
      <c r="I651" s="21" t="str">
        <f t="shared" si="1"/>
        <v>Not Missing</v>
      </c>
      <c r="L651" s="21" t="s">
        <v>3452</v>
      </c>
      <c r="M651" s="21">
        <v>1980.0</v>
      </c>
      <c r="N651" s="21" t="s">
        <v>4775</v>
      </c>
      <c r="O651" s="21">
        <v>7.0</v>
      </c>
      <c r="P651" s="21">
        <v>2.0</v>
      </c>
      <c r="Q651" s="21">
        <v>5540.35</v>
      </c>
      <c r="R651" s="21" t="s">
        <v>4767</v>
      </c>
      <c r="S651" s="21" t="s">
        <v>4767</v>
      </c>
      <c r="T651" s="21" t="s">
        <v>4774</v>
      </c>
      <c r="U651" s="30"/>
    </row>
    <row r="652">
      <c r="A652" s="21" t="s">
        <v>1374</v>
      </c>
      <c r="B652" s="21">
        <v>35.5</v>
      </c>
      <c r="C652" s="21">
        <v>11.97</v>
      </c>
      <c r="D652" s="21" t="s">
        <v>4753</v>
      </c>
      <c r="E652" s="21" t="s">
        <v>4753</v>
      </c>
      <c r="F652" s="21" t="s">
        <v>4753</v>
      </c>
      <c r="G652" s="21" t="s">
        <v>4754</v>
      </c>
      <c r="H652" s="21" t="s">
        <v>4753</v>
      </c>
      <c r="I652" s="21" t="str">
        <f t="shared" si="1"/>
        <v>Not Missing</v>
      </c>
      <c r="L652" s="21" t="s">
        <v>3450</v>
      </c>
      <c r="M652" s="21">
        <v>1999.0</v>
      </c>
      <c r="N652" s="21" t="s">
        <v>4773</v>
      </c>
      <c r="O652" s="21">
        <v>22.0</v>
      </c>
      <c r="P652" s="21">
        <v>0.0</v>
      </c>
      <c r="Q652" s="21">
        <v>5552.61</v>
      </c>
      <c r="R652" s="21" t="s">
        <v>4767</v>
      </c>
      <c r="S652" s="21" t="s">
        <v>4768</v>
      </c>
      <c r="T652" s="21" t="s">
        <v>4790</v>
      </c>
      <c r="U652" s="30"/>
    </row>
    <row r="653">
      <c r="A653" s="21" t="s">
        <v>1376</v>
      </c>
      <c r="B653" s="21">
        <v>41.63</v>
      </c>
      <c r="C653" s="21">
        <v>6.71</v>
      </c>
      <c r="D653" s="21" t="s">
        <v>4753</v>
      </c>
      <c r="E653" s="21" t="s">
        <v>4753</v>
      </c>
      <c r="F653" s="21" t="s">
        <v>4753</v>
      </c>
      <c r="G653" s="21" t="s">
        <v>4754</v>
      </c>
      <c r="H653" s="21" t="s">
        <v>4753</v>
      </c>
      <c r="I653" s="21" t="str">
        <f t="shared" si="1"/>
        <v>Not Missing</v>
      </c>
      <c r="L653" s="21" t="s">
        <v>3448</v>
      </c>
      <c r="M653" s="21">
        <v>1974.0</v>
      </c>
      <c r="N653" s="21" t="s">
        <v>4773</v>
      </c>
      <c r="O653" s="21">
        <v>18.0</v>
      </c>
      <c r="P653" s="21">
        <v>0.0</v>
      </c>
      <c r="Q653" s="21">
        <v>5576.35</v>
      </c>
      <c r="R653" s="21" t="s">
        <v>4767</v>
      </c>
      <c r="S653" s="21" t="s">
        <v>4768</v>
      </c>
      <c r="T653" s="21" t="s">
        <v>4769</v>
      </c>
      <c r="U653" s="30"/>
    </row>
    <row r="654">
      <c r="A654" s="21" t="s">
        <v>1378</v>
      </c>
      <c r="B654" s="21">
        <v>46.49</v>
      </c>
      <c r="C654" s="21">
        <v>11.92</v>
      </c>
      <c r="D654" s="21" t="s">
        <v>4753</v>
      </c>
      <c r="E654" s="21" t="s">
        <v>4753</v>
      </c>
      <c r="F654" s="21" t="s">
        <v>4753</v>
      </c>
      <c r="G654" s="21" t="s">
        <v>4754</v>
      </c>
      <c r="H654" s="21" t="s">
        <v>4753</v>
      </c>
      <c r="I654" s="21" t="str">
        <f t="shared" si="1"/>
        <v>Not Missing</v>
      </c>
      <c r="L654" s="21" t="s">
        <v>3446</v>
      </c>
      <c r="M654" s="21">
        <v>1985.0</v>
      </c>
      <c r="N654" s="21" t="s">
        <v>4773</v>
      </c>
      <c r="O654" s="21">
        <v>5.0</v>
      </c>
      <c r="P654" s="21">
        <v>3.0</v>
      </c>
      <c r="Q654" s="21">
        <v>5582.95</v>
      </c>
      <c r="R654" s="21" t="s">
        <v>4767</v>
      </c>
      <c r="S654" s="21" t="s">
        <v>4771</v>
      </c>
      <c r="T654" s="21" t="s">
        <v>4774</v>
      </c>
      <c r="U654" s="30"/>
    </row>
    <row r="655">
      <c r="A655" s="21" t="s">
        <v>1380</v>
      </c>
      <c r="B655" s="21">
        <v>43.29</v>
      </c>
      <c r="C655" s="21">
        <v>5.35</v>
      </c>
      <c r="D655" s="21" t="s">
        <v>4753</v>
      </c>
      <c r="E655" s="21" t="s">
        <v>4753</v>
      </c>
      <c r="F655" s="21" t="s">
        <v>4753</v>
      </c>
      <c r="G655" s="21">
        <v>2.0</v>
      </c>
      <c r="H655" s="21" t="s">
        <v>4753</v>
      </c>
      <c r="I655" s="21" t="str">
        <f t="shared" si="1"/>
        <v>Not Missing</v>
      </c>
      <c r="L655" s="21" t="s">
        <v>3444</v>
      </c>
      <c r="M655" s="21">
        <v>1986.0</v>
      </c>
      <c r="N655" s="21" t="s">
        <v>4770</v>
      </c>
      <c r="O655" s="21">
        <v>21.0</v>
      </c>
      <c r="P655" s="21">
        <v>2.0</v>
      </c>
      <c r="Q655" s="21">
        <v>5584.31</v>
      </c>
      <c r="R655" s="21" t="s">
        <v>4768</v>
      </c>
      <c r="S655" s="21" t="s">
        <v>4771</v>
      </c>
      <c r="T655" s="21" t="s">
        <v>4769</v>
      </c>
      <c r="U655" s="30"/>
    </row>
    <row r="656">
      <c r="A656" s="21" t="s">
        <v>1382</v>
      </c>
      <c r="B656" s="21">
        <v>43.08</v>
      </c>
      <c r="C656" s="21">
        <v>8.96</v>
      </c>
      <c r="D656" s="21" t="s">
        <v>4755</v>
      </c>
      <c r="E656" s="21" t="s">
        <v>4753</v>
      </c>
      <c r="F656" s="21" t="s">
        <v>4753</v>
      </c>
      <c r="G656" s="21">
        <v>1.0</v>
      </c>
      <c r="H656" s="21" t="s">
        <v>4753</v>
      </c>
      <c r="I656" s="21" t="str">
        <f t="shared" si="1"/>
        <v>Not Missing</v>
      </c>
      <c r="L656" s="21" t="s">
        <v>3442</v>
      </c>
      <c r="M656" s="21">
        <v>1983.0</v>
      </c>
      <c r="N656" s="21" t="s">
        <v>4777</v>
      </c>
      <c r="O656" s="21">
        <v>3.0</v>
      </c>
      <c r="P656" s="21">
        <v>3.0</v>
      </c>
      <c r="Q656" s="21">
        <v>5587.59</v>
      </c>
      <c r="R656" s="21" t="s">
        <v>4767</v>
      </c>
      <c r="S656" s="21" t="s">
        <v>4771</v>
      </c>
      <c r="T656" s="21" t="s">
        <v>4769</v>
      </c>
      <c r="U656" s="30"/>
    </row>
    <row r="657">
      <c r="A657" s="21" t="s">
        <v>1384</v>
      </c>
      <c r="B657" s="21">
        <v>39.07</v>
      </c>
      <c r="C657" s="21">
        <v>11.93</v>
      </c>
      <c r="D657" s="21" t="s">
        <v>4753</v>
      </c>
      <c r="E657" s="21" t="s">
        <v>4753</v>
      </c>
      <c r="F657" s="21" t="s">
        <v>4753</v>
      </c>
      <c r="G657" s="21" t="s">
        <v>4754</v>
      </c>
      <c r="H657" s="21" t="s">
        <v>4753</v>
      </c>
      <c r="I657" s="21" t="str">
        <f t="shared" si="1"/>
        <v>Not Missing</v>
      </c>
      <c r="L657" s="21" t="s">
        <v>3440</v>
      </c>
      <c r="M657" s="21">
        <v>1988.0</v>
      </c>
      <c r="N657" s="21" t="s">
        <v>4770</v>
      </c>
      <c r="O657" s="21">
        <v>18.0</v>
      </c>
      <c r="P657" s="21">
        <v>1.0</v>
      </c>
      <c r="Q657" s="21">
        <v>5594.85</v>
      </c>
      <c r="R657" s="21" t="s">
        <v>4767</v>
      </c>
      <c r="S657" s="21" t="s">
        <v>4768</v>
      </c>
      <c r="T657" s="21" t="s">
        <v>4784</v>
      </c>
      <c r="U657" s="30"/>
    </row>
    <row r="658">
      <c r="A658" s="21" t="s">
        <v>1386</v>
      </c>
      <c r="B658" s="21">
        <v>41.3</v>
      </c>
      <c r="C658" s="21">
        <v>9.59</v>
      </c>
      <c r="D658" s="21" t="s">
        <v>4753</v>
      </c>
      <c r="E658" s="21" t="s">
        <v>4753</v>
      </c>
      <c r="F658" s="21" t="s">
        <v>4753</v>
      </c>
      <c r="G658" s="21" t="s">
        <v>4754</v>
      </c>
      <c r="H658" s="21" t="s">
        <v>4753</v>
      </c>
      <c r="I658" s="21" t="str">
        <f t="shared" si="1"/>
        <v>Not Missing</v>
      </c>
      <c r="L658" s="21" t="s">
        <v>3438</v>
      </c>
      <c r="M658" s="21">
        <v>1978.0</v>
      </c>
      <c r="N658" s="21" t="s">
        <v>4773</v>
      </c>
      <c r="O658" s="21">
        <v>11.0</v>
      </c>
      <c r="P658" s="21">
        <v>2.0</v>
      </c>
      <c r="Q658" s="21">
        <v>5612.83</v>
      </c>
      <c r="R658" s="21" t="s">
        <v>4767</v>
      </c>
      <c r="S658" s="21" t="s">
        <v>4768</v>
      </c>
      <c r="T658" s="21" t="s">
        <v>4769</v>
      </c>
      <c r="U658" s="30"/>
    </row>
    <row r="659">
      <c r="A659" s="21" t="s">
        <v>1388</v>
      </c>
      <c r="B659" s="21">
        <v>42.95</v>
      </c>
      <c r="C659" s="21">
        <v>11.88</v>
      </c>
      <c r="D659" s="21" t="s">
        <v>4755</v>
      </c>
      <c r="E659" s="21" t="s">
        <v>4753</v>
      </c>
      <c r="F659" s="21" t="s">
        <v>4753</v>
      </c>
      <c r="G659" s="21">
        <v>2.0</v>
      </c>
      <c r="H659" s="21" t="s">
        <v>4753</v>
      </c>
      <c r="I659" s="21" t="str">
        <f t="shared" si="1"/>
        <v>Not Missing</v>
      </c>
      <c r="L659" s="21" t="s">
        <v>3436</v>
      </c>
      <c r="M659" s="21">
        <v>1994.0</v>
      </c>
      <c r="N659" s="21" t="s">
        <v>4770</v>
      </c>
      <c r="O659" s="21">
        <v>15.0</v>
      </c>
      <c r="P659" s="21">
        <v>5.0</v>
      </c>
      <c r="Q659" s="21">
        <v>5615.37</v>
      </c>
      <c r="R659" s="21" t="s">
        <v>4767</v>
      </c>
      <c r="S659" s="21" t="s">
        <v>4768</v>
      </c>
      <c r="T659" s="21" t="s">
        <v>4778</v>
      </c>
      <c r="U659" s="30"/>
    </row>
    <row r="660">
      <c r="A660" s="21" t="s">
        <v>1390</v>
      </c>
      <c r="B660" s="21">
        <v>46.96</v>
      </c>
      <c r="C660" s="21">
        <v>4.64</v>
      </c>
      <c r="D660" s="21" t="s">
        <v>4753</v>
      </c>
      <c r="E660" s="21" t="s">
        <v>4753</v>
      </c>
      <c r="F660" s="21" t="s">
        <v>4756</v>
      </c>
      <c r="G660" s="21">
        <v>1.0</v>
      </c>
      <c r="H660" s="21" t="s">
        <v>4753</v>
      </c>
      <c r="I660" s="21" t="str">
        <f t="shared" si="1"/>
        <v>Not Missing</v>
      </c>
      <c r="L660" s="21" t="s">
        <v>3434</v>
      </c>
      <c r="M660" s="21">
        <v>1987.0</v>
      </c>
      <c r="N660" s="21" t="s">
        <v>4775</v>
      </c>
      <c r="O660" s="21">
        <v>9.0</v>
      </c>
      <c r="P660" s="21">
        <v>1.0</v>
      </c>
      <c r="Q660" s="21">
        <v>5630.46</v>
      </c>
      <c r="R660" s="21" t="s">
        <v>4767</v>
      </c>
      <c r="S660" s="21" t="s">
        <v>4768</v>
      </c>
      <c r="T660" s="21" t="s">
        <v>4774</v>
      </c>
      <c r="U660" s="30"/>
    </row>
    <row r="661">
      <c r="A661" s="21" t="s">
        <v>1392</v>
      </c>
      <c r="B661" s="21">
        <v>30.495</v>
      </c>
      <c r="C661" s="21">
        <v>9.53</v>
      </c>
      <c r="D661" s="21" t="s">
        <v>4753</v>
      </c>
      <c r="E661" s="21" t="s">
        <v>4753</v>
      </c>
      <c r="F661" s="21" t="s">
        <v>4753</v>
      </c>
      <c r="G661" s="21" t="s">
        <v>4754</v>
      </c>
      <c r="H661" s="21" t="s">
        <v>4753</v>
      </c>
      <c r="I661" s="21" t="str">
        <f t="shared" si="1"/>
        <v>Not Missing</v>
      </c>
      <c r="L661" s="21" t="s">
        <v>3432</v>
      </c>
      <c r="M661" s="21">
        <v>1983.0</v>
      </c>
      <c r="N661" s="21" t="s">
        <v>4772</v>
      </c>
      <c r="O661" s="21">
        <v>8.0</v>
      </c>
      <c r="P661" s="21">
        <v>0.0</v>
      </c>
      <c r="Q661" s="21">
        <v>5649.72</v>
      </c>
      <c r="R661" s="21" t="s">
        <v>4767</v>
      </c>
      <c r="S661" s="21" t="s">
        <v>4768</v>
      </c>
      <c r="T661" s="21" t="s">
        <v>4778</v>
      </c>
      <c r="U661" s="30"/>
    </row>
    <row r="662">
      <c r="A662" s="21" t="s">
        <v>1394</v>
      </c>
      <c r="B662" s="21">
        <v>17.955</v>
      </c>
      <c r="C662" s="21">
        <v>5.29</v>
      </c>
      <c r="D662" s="21" t="s">
        <v>4755</v>
      </c>
      <c r="E662" s="21" t="s">
        <v>4753</v>
      </c>
      <c r="F662" s="21" t="s">
        <v>4753</v>
      </c>
      <c r="G662" s="21">
        <v>1.0</v>
      </c>
      <c r="H662" s="21" t="s">
        <v>4755</v>
      </c>
      <c r="I662" s="21" t="str">
        <f t="shared" si="1"/>
        <v>Not Missing</v>
      </c>
      <c r="L662" s="21" t="s">
        <v>3430</v>
      </c>
      <c r="M662" s="21">
        <v>1978.0</v>
      </c>
      <c r="N662" s="21" t="s">
        <v>4773</v>
      </c>
      <c r="O662" s="21">
        <v>27.0</v>
      </c>
      <c r="P662" s="21">
        <v>2.0</v>
      </c>
      <c r="Q662" s="21">
        <v>5650.14</v>
      </c>
      <c r="R662" s="21" t="s">
        <v>4767</v>
      </c>
      <c r="S662" s="21" t="s">
        <v>4771</v>
      </c>
      <c r="T662" s="21" t="s">
        <v>4769</v>
      </c>
      <c r="U662" s="30"/>
    </row>
    <row r="663">
      <c r="A663" s="21" t="s">
        <v>1396</v>
      </c>
      <c r="B663" s="21">
        <v>25.6</v>
      </c>
      <c r="C663" s="21">
        <v>10.95</v>
      </c>
      <c r="D663" s="21" t="s">
        <v>4753</v>
      </c>
      <c r="E663" s="21" t="s">
        <v>4753</v>
      </c>
      <c r="F663" s="21" t="s">
        <v>4753</v>
      </c>
      <c r="G663" s="21">
        <v>3.0</v>
      </c>
      <c r="H663" s="21" t="s">
        <v>4753</v>
      </c>
      <c r="I663" s="21" t="str">
        <f t="shared" si="1"/>
        <v>Not Missing</v>
      </c>
      <c r="L663" s="21" t="s">
        <v>3428</v>
      </c>
      <c r="M663" s="21">
        <v>1983.0</v>
      </c>
      <c r="N663" s="21" t="s">
        <v>4773</v>
      </c>
      <c r="O663" s="21">
        <v>3.0</v>
      </c>
      <c r="P663" s="21">
        <v>0.0</v>
      </c>
      <c r="Q663" s="21">
        <v>5662.23</v>
      </c>
      <c r="R663" s="21" t="s">
        <v>4767</v>
      </c>
      <c r="S663" s="21" t="s">
        <v>4771</v>
      </c>
      <c r="T663" s="21" t="s">
        <v>4769</v>
      </c>
      <c r="U663" s="30"/>
    </row>
    <row r="664">
      <c r="A664" s="21" t="s">
        <v>1398</v>
      </c>
      <c r="B664" s="21">
        <v>34.21</v>
      </c>
      <c r="C664" s="21">
        <v>9.17</v>
      </c>
      <c r="D664" s="21" t="s">
        <v>4753</v>
      </c>
      <c r="E664" s="21" t="s">
        <v>4753</v>
      </c>
      <c r="F664" s="21" t="s">
        <v>4753</v>
      </c>
      <c r="G664" s="21" t="s">
        <v>4754</v>
      </c>
      <c r="H664" s="21" t="s">
        <v>4753</v>
      </c>
      <c r="I664" s="21" t="str">
        <f t="shared" si="1"/>
        <v>Not Missing</v>
      </c>
      <c r="L664" s="21" t="s">
        <v>3426</v>
      </c>
      <c r="M664" s="21">
        <v>1984.0</v>
      </c>
      <c r="N664" s="21" t="s">
        <v>4776</v>
      </c>
      <c r="O664" s="21">
        <v>12.0</v>
      </c>
      <c r="P664" s="21">
        <v>3.0</v>
      </c>
      <c r="Q664" s="21">
        <v>5679.13</v>
      </c>
      <c r="R664" s="21" t="s">
        <v>4767</v>
      </c>
      <c r="S664" s="21" t="s">
        <v>4767</v>
      </c>
      <c r="T664" s="21" t="s">
        <v>4769</v>
      </c>
      <c r="U664" s="30"/>
    </row>
    <row r="665">
      <c r="A665" s="21" t="s">
        <v>1400</v>
      </c>
      <c r="B665" s="21">
        <v>39.74</v>
      </c>
      <c r="C665" s="21">
        <v>7.39</v>
      </c>
      <c r="D665" s="21" t="s">
        <v>4753</v>
      </c>
      <c r="E665" s="21" t="s">
        <v>4753</v>
      </c>
      <c r="F665" s="21" t="s">
        <v>4753</v>
      </c>
      <c r="G665" s="21" t="s">
        <v>4754</v>
      </c>
      <c r="H665" s="21" t="s">
        <v>4753</v>
      </c>
      <c r="I665" s="21" t="str">
        <f t="shared" si="1"/>
        <v>Not Missing</v>
      </c>
      <c r="L665" s="21" t="s">
        <v>3424</v>
      </c>
      <c r="M665" s="21">
        <v>1972.0</v>
      </c>
      <c r="N665" s="21" t="s">
        <v>4777</v>
      </c>
      <c r="O665" s="21">
        <v>28.0</v>
      </c>
      <c r="P665" s="21">
        <v>0.0</v>
      </c>
      <c r="Q665" s="21">
        <v>5690.79</v>
      </c>
      <c r="R665" s="21" t="s">
        <v>4767</v>
      </c>
      <c r="S665" s="21" t="s">
        <v>4771</v>
      </c>
      <c r="T665" s="21" t="s">
        <v>4769</v>
      </c>
      <c r="U665" s="30"/>
    </row>
    <row r="666">
      <c r="A666" s="21" t="s">
        <v>1402</v>
      </c>
      <c r="B666" s="21">
        <v>49.53</v>
      </c>
      <c r="C666" s="21">
        <v>9.13</v>
      </c>
      <c r="D666" s="21" t="s">
        <v>4755</v>
      </c>
      <c r="E666" s="21" t="s">
        <v>4753</v>
      </c>
      <c r="F666" s="21" t="s">
        <v>4753</v>
      </c>
      <c r="G666" s="21" t="s">
        <v>4754</v>
      </c>
      <c r="H666" s="21" t="s">
        <v>4753</v>
      </c>
      <c r="I666" s="21" t="str">
        <f t="shared" si="1"/>
        <v>Not Missing</v>
      </c>
      <c r="L666" s="21" t="s">
        <v>3422</v>
      </c>
      <c r="M666" s="21">
        <v>1992.0</v>
      </c>
      <c r="N666" s="21" t="s">
        <v>4770</v>
      </c>
      <c r="O666" s="21">
        <v>3.0</v>
      </c>
      <c r="P666" s="21">
        <v>3.0</v>
      </c>
      <c r="Q666" s="21">
        <v>5693.43</v>
      </c>
      <c r="R666" s="21" t="s">
        <v>4767</v>
      </c>
      <c r="S666" s="21" t="s">
        <v>4768</v>
      </c>
      <c r="T666" s="21" t="s">
        <v>4774</v>
      </c>
      <c r="U666" s="30"/>
    </row>
    <row r="667">
      <c r="A667" s="21" t="s">
        <v>1404</v>
      </c>
      <c r="B667" s="21">
        <v>39.33</v>
      </c>
      <c r="C667" s="21">
        <v>10.4</v>
      </c>
      <c r="D667" s="21" t="s">
        <v>4753</v>
      </c>
      <c r="E667" s="21" t="s">
        <v>4753</v>
      </c>
      <c r="F667" s="21" t="s">
        <v>4753</v>
      </c>
      <c r="G667" s="21">
        <v>3.0</v>
      </c>
      <c r="H667" s="21" t="s">
        <v>4753</v>
      </c>
      <c r="I667" s="21" t="str">
        <f t="shared" si="1"/>
        <v>Not Missing</v>
      </c>
      <c r="L667" s="21" t="s">
        <v>3420</v>
      </c>
      <c r="M667" s="21">
        <v>1974.0</v>
      </c>
      <c r="N667" s="21" t="s">
        <v>4766</v>
      </c>
      <c r="O667" s="21">
        <v>6.0</v>
      </c>
      <c r="P667" s="21">
        <v>0.0</v>
      </c>
      <c r="Q667" s="21">
        <v>5698.74</v>
      </c>
      <c r="R667" s="21" t="s">
        <v>4767</v>
      </c>
      <c r="S667" s="21" t="s">
        <v>4767</v>
      </c>
      <c r="T667" s="21" t="s">
        <v>4774</v>
      </c>
      <c r="U667" s="30"/>
    </row>
    <row r="668">
      <c r="A668" s="21" t="s">
        <v>1406</v>
      </c>
      <c r="B668" s="21">
        <v>39.98</v>
      </c>
      <c r="C668" s="21">
        <v>9.46</v>
      </c>
      <c r="D668" s="21" t="s">
        <v>4755</v>
      </c>
      <c r="E668" s="21" t="s">
        <v>4753</v>
      </c>
      <c r="F668" s="21" t="s">
        <v>4753</v>
      </c>
      <c r="G668" s="21">
        <v>2.0</v>
      </c>
      <c r="H668" s="21" t="s">
        <v>4753</v>
      </c>
      <c r="I668" s="21" t="str">
        <f t="shared" si="1"/>
        <v>Not Missing</v>
      </c>
      <c r="L668" s="21" t="s">
        <v>3418</v>
      </c>
      <c r="M668" s="21">
        <v>1981.0</v>
      </c>
      <c r="N668" s="21" t="s">
        <v>4772</v>
      </c>
      <c r="O668" s="21">
        <v>15.0</v>
      </c>
      <c r="P668" s="21">
        <v>0.0</v>
      </c>
      <c r="Q668" s="21">
        <v>5699.84</v>
      </c>
      <c r="R668" s="21" t="s">
        <v>4767</v>
      </c>
      <c r="S668" s="21" t="s">
        <v>4768</v>
      </c>
      <c r="T668" s="21" t="s">
        <v>4769</v>
      </c>
      <c r="U668" s="30"/>
    </row>
    <row r="669">
      <c r="A669" s="21" t="s">
        <v>1408</v>
      </c>
      <c r="B669" s="21">
        <v>46.51</v>
      </c>
      <c r="C669" s="21">
        <v>8.69</v>
      </c>
      <c r="D669" s="21" t="s">
        <v>4755</v>
      </c>
      <c r="E669" s="21" t="s">
        <v>4753</v>
      </c>
      <c r="F669" s="21" t="s">
        <v>4753</v>
      </c>
      <c r="G669" s="21" t="s">
        <v>4754</v>
      </c>
      <c r="H669" s="21" t="s">
        <v>4753</v>
      </c>
      <c r="I669" s="21" t="str">
        <f t="shared" si="1"/>
        <v>Not Missing</v>
      </c>
      <c r="L669" s="21" t="s">
        <v>3416</v>
      </c>
      <c r="M669" s="21">
        <v>1993.0</v>
      </c>
      <c r="N669" s="21" t="s">
        <v>4770</v>
      </c>
      <c r="O669" s="21">
        <v>3.0</v>
      </c>
      <c r="P669" s="21">
        <v>4.0</v>
      </c>
      <c r="Q669" s="21">
        <v>5708.87</v>
      </c>
      <c r="R669" s="21" t="s">
        <v>4767</v>
      </c>
      <c r="S669" s="21" t="s">
        <v>4771</v>
      </c>
      <c r="T669" s="21" t="s">
        <v>4778</v>
      </c>
      <c r="U669" s="30"/>
    </row>
    <row r="670">
      <c r="A670" s="21" t="s">
        <v>1410</v>
      </c>
      <c r="B670" s="21">
        <v>43.58</v>
      </c>
      <c r="C670" s="21">
        <v>4.23</v>
      </c>
      <c r="D670" s="21" t="s">
        <v>4753</v>
      </c>
      <c r="E670" s="21" t="s">
        <v>4753</v>
      </c>
      <c r="F670" s="21" t="s">
        <v>4756</v>
      </c>
      <c r="G670" s="21">
        <v>1.0</v>
      </c>
      <c r="H670" s="21" t="s">
        <v>4753</v>
      </c>
      <c r="I670" s="21" t="str">
        <f t="shared" si="1"/>
        <v>Not Missing</v>
      </c>
      <c r="L670" s="21" t="s">
        <v>3414</v>
      </c>
      <c r="M670" s="21">
        <v>1981.0</v>
      </c>
      <c r="N670" s="21" t="s">
        <v>4776</v>
      </c>
      <c r="O670" s="21">
        <v>30.0</v>
      </c>
      <c r="P670" s="21">
        <v>0.0</v>
      </c>
      <c r="Q670" s="21">
        <v>5709.16</v>
      </c>
      <c r="R670" s="21" t="s">
        <v>4768</v>
      </c>
      <c r="S670" s="21" t="s">
        <v>4768</v>
      </c>
      <c r="T670" s="21" t="s">
        <v>4769</v>
      </c>
      <c r="U670" s="30"/>
    </row>
    <row r="671">
      <c r="A671" s="21" t="s">
        <v>1412</v>
      </c>
      <c r="B671" s="21">
        <v>42.28</v>
      </c>
      <c r="C671" s="21">
        <v>9.16</v>
      </c>
      <c r="D671" s="21" t="s">
        <v>4755</v>
      </c>
      <c r="E671" s="21" t="s">
        <v>4753</v>
      </c>
      <c r="F671" s="21" t="s">
        <v>4753</v>
      </c>
      <c r="G671" s="21">
        <v>1.0</v>
      </c>
      <c r="H671" s="21" t="s">
        <v>4753</v>
      </c>
      <c r="I671" s="21" t="str">
        <f t="shared" si="1"/>
        <v>Not Missing</v>
      </c>
      <c r="L671" s="21" t="s">
        <v>3412</v>
      </c>
      <c r="M671" s="21">
        <v>1971.0</v>
      </c>
      <c r="N671" s="21" t="s">
        <v>4775</v>
      </c>
      <c r="O671" s="21">
        <v>18.0</v>
      </c>
      <c r="P671" s="21">
        <v>0.0</v>
      </c>
      <c r="Q671" s="21">
        <v>5720.38</v>
      </c>
      <c r="R671" s="21" t="s">
        <v>4767</v>
      </c>
      <c r="S671" s="21" t="s">
        <v>4771</v>
      </c>
      <c r="T671" s="21" t="s">
        <v>4769</v>
      </c>
      <c r="U671" s="30"/>
    </row>
    <row r="672">
      <c r="A672" s="21" t="s">
        <v>1414</v>
      </c>
      <c r="B672" s="21">
        <v>35.52</v>
      </c>
      <c r="C672" s="21">
        <v>8.26</v>
      </c>
      <c r="D672" s="21" t="s">
        <v>4753</v>
      </c>
      <c r="E672" s="21" t="s">
        <v>4753</v>
      </c>
      <c r="F672" s="21" t="s">
        <v>4753</v>
      </c>
      <c r="G672" s="21" t="s">
        <v>4754</v>
      </c>
      <c r="H672" s="21" t="s">
        <v>4753</v>
      </c>
      <c r="I672" s="21" t="str">
        <f t="shared" si="1"/>
        <v>Not Missing</v>
      </c>
      <c r="L672" s="21" t="s">
        <v>3410</v>
      </c>
      <c r="M672" s="21">
        <v>1987.0</v>
      </c>
      <c r="N672" s="21" t="s">
        <v>4777</v>
      </c>
      <c r="O672" s="21">
        <v>19.0</v>
      </c>
      <c r="P672" s="21">
        <v>2.0</v>
      </c>
      <c r="Q672" s="21">
        <v>5729.01</v>
      </c>
      <c r="R672" s="21" t="s">
        <v>4771</v>
      </c>
      <c r="S672" s="21" t="s">
        <v>4767</v>
      </c>
      <c r="T672" s="21" t="s">
        <v>4774</v>
      </c>
      <c r="U672" s="30"/>
    </row>
    <row r="673">
      <c r="A673" s="21" t="s">
        <v>1416</v>
      </c>
      <c r="B673" s="21">
        <v>33.6</v>
      </c>
      <c r="C673" s="21">
        <v>11.25</v>
      </c>
      <c r="D673" s="21" t="s">
        <v>4753</v>
      </c>
      <c r="E673" s="21" t="s">
        <v>4753</v>
      </c>
      <c r="F673" s="21" t="s">
        <v>4753</v>
      </c>
      <c r="G673" s="21" t="s">
        <v>4754</v>
      </c>
      <c r="H673" s="21" t="s">
        <v>4753</v>
      </c>
      <c r="I673" s="21" t="str">
        <f t="shared" si="1"/>
        <v>Not Missing</v>
      </c>
      <c r="L673" s="21" t="s">
        <v>3408</v>
      </c>
      <c r="M673" s="21">
        <v>1972.0</v>
      </c>
      <c r="N673" s="21" t="s">
        <v>4776</v>
      </c>
      <c r="O673" s="21">
        <v>21.0</v>
      </c>
      <c r="P673" s="21">
        <v>0.0</v>
      </c>
      <c r="Q673" s="21">
        <v>5741.67</v>
      </c>
      <c r="R673" s="21" t="s">
        <v>4767</v>
      </c>
      <c r="S673" s="21" t="s">
        <v>4768</v>
      </c>
      <c r="T673" s="21" t="s">
        <v>4769</v>
      </c>
      <c r="U673" s="30"/>
    </row>
    <row r="674">
      <c r="A674" s="21" t="s">
        <v>1418</v>
      </c>
      <c r="B674" s="21">
        <v>22.42</v>
      </c>
      <c r="C674" s="21">
        <v>6.74</v>
      </c>
      <c r="D674" s="21" t="s">
        <v>4753</v>
      </c>
      <c r="E674" s="21" t="s">
        <v>4753</v>
      </c>
      <c r="F674" s="21" t="s">
        <v>4753</v>
      </c>
      <c r="G674" s="21" t="s">
        <v>4754</v>
      </c>
      <c r="H674" s="21" t="s">
        <v>4755</v>
      </c>
      <c r="I674" s="21" t="str">
        <f t="shared" si="1"/>
        <v>Not Missing</v>
      </c>
      <c r="L674" s="21" t="s">
        <v>3406</v>
      </c>
      <c r="M674" s="21">
        <v>1993.0</v>
      </c>
      <c r="N674" s="21" t="s">
        <v>4772</v>
      </c>
      <c r="O674" s="21">
        <v>10.0</v>
      </c>
      <c r="P674" s="21">
        <v>0.0</v>
      </c>
      <c r="Q674" s="21">
        <v>5748.13</v>
      </c>
      <c r="R674" s="21" t="s">
        <v>4767</v>
      </c>
      <c r="S674" s="21" t="s">
        <v>4771</v>
      </c>
      <c r="T674" s="21" t="s">
        <v>4787</v>
      </c>
      <c r="U674" s="30"/>
    </row>
    <row r="675">
      <c r="A675" s="21" t="s">
        <v>1420</v>
      </c>
      <c r="B675" s="21">
        <v>46.86</v>
      </c>
      <c r="C675" s="21">
        <v>4.87</v>
      </c>
      <c r="D675" s="21" t="s">
        <v>4753</v>
      </c>
      <c r="E675" s="21" t="s">
        <v>4753</v>
      </c>
      <c r="F675" s="21" t="s">
        <v>4753</v>
      </c>
      <c r="G675" s="21" t="s">
        <v>4754</v>
      </c>
      <c r="H675" s="21" t="s">
        <v>4753</v>
      </c>
      <c r="I675" s="21" t="str">
        <f t="shared" si="1"/>
        <v>Not Missing</v>
      </c>
      <c r="L675" s="21" t="s">
        <v>3404</v>
      </c>
      <c r="M675" s="21">
        <v>1983.0</v>
      </c>
      <c r="N675" s="21" t="s">
        <v>4776</v>
      </c>
      <c r="O675" s="21">
        <v>30.0</v>
      </c>
      <c r="P675" s="21">
        <v>0.0</v>
      </c>
      <c r="Q675" s="21">
        <v>5757.41</v>
      </c>
      <c r="R675" s="21" t="s">
        <v>4767</v>
      </c>
      <c r="S675" s="21" t="s">
        <v>4768</v>
      </c>
      <c r="T675" s="21" t="s">
        <v>4780</v>
      </c>
      <c r="U675" s="30"/>
    </row>
    <row r="676">
      <c r="A676" s="21" t="s">
        <v>1422</v>
      </c>
      <c r="B676" s="21">
        <v>32.965</v>
      </c>
      <c r="C676" s="21">
        <v>6.68</v>
      </c>
      <c r="D676" s="21" t="s">
        <v>4753</v>
      </c>
      <c r="E676" s="21" t="s">
        <v>4753</v>
      </c>
      <c r="F676" s="21" t="s">
        <v>4753</v>
      </c>
      <c r="G676" s="21">
        <v>3.0</v>
      </c>
      <c r="H676" s="21" t="s">
        <v>4753</v>
      </c>
      <c r="I676" s="21" t="str">
        <f t="shared" si="1"/>
        <v>Not Missing</v>
      </c>
      <c r="L676" s="21" t="s">
        <v>3402</v>
      </c>
      <c r="M676" s="21">
        <v>2004.0</v>
      </c>
      <c r="N676" s="21" t="s">
        <v>4770</v>
      </c>
      <c r="O676" s="21">
        <v>1.0</v>
      </c>
      <c r="P676" s="21">
        <v>0.0</v>
      </c>
      <c r="Q676" s="21">
        <v>5778.71</v>
      </c>
      <c r="R676" s="21" t="s">
        <v>4767</v>
      </c>
      <c r="S676" s="21" t="s">
        <v>4768</v>
      </c>
      <c r="T676" s="21" t="s">
        <v>4791</v>
      </c>
      <c r="U676" s="30"/>
    </row>
    <row r="677">
      <c r="A677" s="21" t="s">
        <v>1424</v>
      </c>
      <c r="B677" s="21">
        <v>39.34</v>
      </c>
      <c r="C677" s="21">
        <v>5.02</v>
      </c>
      <c r="D677" s="21" t="s">
        <v>4755</v>
      </c>
      <c r="E677" s="21" t="s">
        <v>4753</v>
      </c>
      <c r="F677" s="21" t="s">
        <v>4756</v>
      </c>
      <c r="G677" s="21">
        <v>1.0</v>
      </c>
      <c r="H677" s="21" t="s">
        <v>4753</v>
      </c>
      <c r="I677" s="21" t="str">
        <f t="shared" si="1"/>
        <v>Not Missing</v>
      </c>
      <c r="L677" s="21" t="s">
        <v>3400</v>
      </c>
      <c r="M677" s="21">
        <v>1980.0</v>
      </c>
      <c r="N677" s="21" t="s">
        <v>4773</v>
      </c>
      <c r="O677" s="21">
        <v>18.0</v>
      </c>
      <c r="P677" s="21">
        <v>2.0</v>
      </c>
      <c r="Q677" s="21">
        <v>5807.06</v>
      </c>
      <c r="R677" s="21" t="s">
        <v>4767</v>
      </c>
      <c r="S677" s="21" t="s">
        <v>4768</v>
      </c>
      <c r="T677" s="21" t="s">
        <v>4769</v>
      </c>
      <c r="U677" s="30"/>
    </row>
    <row r="678">
      <c r="A678" s="21" t="s">
        <v>1426</v>
      </c>
      <c r="B678" s="21">
        <v>47.0</v>
      </c>
      <c r="C678" s="21">
        <v>10.64</v>
      </c>
      <c r="D678" s="21" t="s">
        <v>4755</v>
      </c>
      <c r="E678" s="21" t="s">
        <v>4753</v>
      </c>
      <c r="F678" s="21" t="s">
        <v>4753</v>
      </c>
      <c r="G678" s="21" t="s">
        <v>4754</v>
      </c>
      <c r="H678" s="21" t="s">
        <v>4753</v>
      </c>
      <c r="I678" s="21" t="str">
        <f t="shared" si="1"/>
        <v>Not Missing</v>
      </c>
      <c r="L678" s="21" t="s">
        <v>3398</v>
      </c>
      <c r="M678" s="21">
        <v>1972.0</v>
      </c>
      <c r="N678" s="21" t="s">
        <v>4770</v>
      </c>
      <c r="O678" s="21">
        <v>2.0</v>
      </c>
      <c r="P678" s="21">
        <v>0.0</v>
      </c>
      <c r="Q678" s="21">
        <v>5812.9</v>
      </c>
      <c r="R678" s="21" t="s">
        <v>4767</v>
      </c>
      <c r="S678" s="21" t="s">
        <v>4767</v>
      </c>
      <c r="T678" s="21" t="s">
        <v>4769</v>
      </c>
      <c r="U678" s="30"/>
    </row>
    <row r="679">
      <c r="A679" s="21" t="s">
        <v>1428</v>
      </c>
      <c r="B679" s="21">
        <v>36.71</v>
      </c>
      <c r="C679" s="21">
        <v>8.74</v>
      </c>
      <c r="D679" s="21" t="s">
        <v>4755</v>
      </c>
      <c r="E679" s="21" t="s">
        <v>4753</v>
      </c>
      <c r="F679" s="21" t="s">
        <v>4753</v>
      </c>
      <c r="G679" s="21" t="s">
        <v>4754</v>
      </c>
      <c r="H679" s="21" t="s">
        <v>4753</v>
      </c>
      <c r="I679" s="21" t="str">
        <f t="shared" si="1"/>
        <v>Not Missing</v>
      </c>
      <c r="L679" s="21" t="s">
        <v>3396</v>
      </c>
      <c r="M679" s="21">
        <v>2002.0</v>
      </c>
      <c r="N679" s="21" t="s">
        <v>4766</v>
      </c>
      <c r="O679" s="21">
        <v>22.0</v>
      </c>
      <c r="P679" s="21">
        <v>0.0</v>
      </c>
      <c r="Q679" s="21">
        <v>5816.58</v>
      </c>
      <c r="R679" s="21" t="s">
        <v>4767</v>
      </c>
      <c r="S679" s="21" t="s">
        <v>4767</v>
      </c>
      <c r="T679" s="21" t="s">
        <v>4790</v>
      </c>
      <c r="U679" s="30"/>
    </row>
    <row r="680">
      <c r="A680" s="21" t="s">
        <v>1430</v>
      </c>
      <c r="B680" s="21">
        <v>53.48</v>
      </c>
      <c r="C680" s="21">
        <v>5.64</v>
      </c>
      <c r="D680" s="21" t="s">
        <v>4753</v>
      </c>
      <c r="E680" s="21" t="s">
        <v>4753</v>
      </c>
      <c r="F680" s="21" t="s">
        <v>4753</v>
      </c>
      <c r="G680" s="21" t="s">
        <v>4754</v>
      </c>
      <c r="H680" s="21" t="s">
        <v>4753</v>
      </c>
      <c r="I680" s="21" t="str">
        <f t="shared" si="1"/>
        <v>Not Missing</v>
      </c>
      <c r="L680" s="21" t="s">
        <v>3394</v>
      </c>
      <c r="M680" s="21">
        <v>1971.0</v>
      </c>
      <c r="N680" s="21" t="s">
        <v>4773</v>
      </c>
      <c r="O680" s="21">
        <v>27.0</v>
      </c>
      <c r="P680" s="21">
        <v>0.0</v>
      </c>
      <c r="Q680" s="21">
        <v>5832.6</v>
      </c>
      <c r="R680" s="21" t="s">
        <v>4767</v>
      </c>
      <c r="S680" s="21" t="s">
        <v>4768</v>
      </c>
      <c r="T680" s="21" t="s">
        <v>4774</v>
      </c>
      <c r="U680" s="30"/>
    </row>
    <row r="681">
      <c r="A681" s="21" t="s">
        <v>1432</v>
      </c>
      <c r="B681" s="21">
        <v>35.5</v>
      </c>
      <c r="C681" s="21">
        <v>10.37</v>
      </c>
      <c r="D681" s="21" t="s">
        <v>4753</v>
      </c>
      <c r="E681" s="21" t="s">
        <v>4753</v>
      </c>
      <c r="F681" s="21" t="s">
        <v>4753</v>
      </c>
      <c r="G681" s="21" t="s">
        <v>4754</v>
      </c>
      <c r="H681" s="21" t="s">
        <v>4753</v>
      </c>
      <c r="I681" s="21" t="str">
        <f t="shared" si="1"/>
        <v>Not Missing</v>
      </c>
      <c r="L681" s="21" t="s">
        <v>3392</v>
      </c>
      <c r="M681" s="21">
        <v>1987.0</v>
      </c>
      <c r="N681" s="21" t="s">
        <v>4766</v>
      </c>
      <c r="O681" s="21">
        <v>27.0</v>
      </c>
      <c r="P681" s="21">
        <v>2.0</v>
      </c>
      <c r="Q681" s="21">
        <v>5836.52</v>
      </c>
      <c r="R681" s="21" t="s">
        <v>4767</v>
      </c>
      <c r="S681" s="21" t="s">
        <v>4768</v>
      </c>
      <c r="T681" s="21" t="s">
        <v>4769</v>
      </c>
      <c r="U681" s="30"/>
    </row>
    <row r="682">
      <c r="A682" s="21" t="s">
        <v>1434</v>
      </c>
      <c r="B682" s="21">
        <v>36.98</v>
      </c>
      <c r="C682" s="21">
        <v>9.56</v>
      </c>
      <c r="D682" s="21" t="s">
        <v>4755</v>
      </c>
      <c r="E682" s="21" t="s">
        <v>4753</v>
      </c>
      <c r="F682" s="21" t="s">
        <v>4753</v>
      </c>
      <c r="G682" s="21" t="s">
        <v>4754</v>
      </c>
      <c r="H682" s="21" t="s">
        <v>4753</v>
      </c>
      <c r="I682" s="21" t="str">
        <f t="shared" si="1"/>
        <v>Not Missing</v>
      </c>
      <c r="L682" s="21" t="s">
        <v>3390</v>
      </c>
      <c r="M682" s="21">
        <v>1995.0</v>
      </c>
      <c r="N682" s="21" t="s">
        <v>4776</v>
      </c>
      <c r="O682" s="21">
        <v>20.0</v>
      </c>
      <c r="P682" s="21">
        <v>0.0</v>
      </c>
      <c r="Q682" s="21">
        <v>5843.99</v>
      </c>
      <c r="R682" s="21" t="s">
        <v>4767</v>
      </c>
      <c r="S682" s="21" t="s">
        <v>4767</v>
      </c>
      <c r="T682" s="21" t="s">
        <v>4783</v>
      </c>
      <c r="U682" s="30"/>
    </row>
    <row r="683">
      <c r="A683" s="21" t="s">
        <v>1436</v>
      </c>
      <c r="B683" s="21">
        <v>32.395</v>
      </c>
      <c r="C683" s="21">
        <v>8.23</v>
      </c>
      <c r="D683" s="21" t="s">
        <v>4755</v>
      </c>
      <c r="E683" s="21" t="s">
        <v>4753</v>
      </c>
      <c r="F683" s="21" t="s">
        <v>4756</v>
      </c>
      <c r="G683" s="21">
        <v>1.0</v>
      </c>
      <c r="H683" s="21" t="s">
        <v>4753</v>
      </c>
      <c r="I683" s="21" t="str">
        <f t="shared" si="1"/>
        <v>Not Missing</v>
      </c>
      <c r="L683" s="21" t="s">
        <v>3388</v>
      </c>
      <c r="M683" s="21">
        <v>1987.0</v>
      </c>
      <c r="N683" s="21" t="s">
        <v>4773</v>
      </c>
      <c r="O683" s="21">
        <v>30.0</v>
      </c>
      <c r="P683" s="21">
        <v>2.0</v>
      </c>
      <c r="Q683" s="21">
        <v>5846.92</v>
      </c>
      <c r="R683" s="21" t="s">
        <v>4767</v>
      </c>
      <c r="S683" s="21" t="s">
        <v>4767</v>
      </c>
      <c r="T683" s="21" t="s">
        <v>4769</v>
      </c>
      <c r="U683" s="30"/>
    </row>
    <row r="684">
      <c r="A684" s="21" t="s">
        <v>1438</v>
      </c>
      <c r="B684" s="21">
        <v>32.73</v>
      </c>
      <c r="C684" s="21">
        <v>7.03</v>
      </c>
      <c r="D684" s="21" t="s">
        <v>4753</v>
      </c>
      <c r="E684" s="21" t="s">
        <v>4753</v>
      </c>
      <c r="F684" s="21" t="s">
        <v>4753</v>
      </c>
      <c r="G684" s="21" t="s">
        <v>4754</v>
      </c>
      <c r="H684" s="21" t="s">
        <v>4753</v>
      </c>
      <c r="I684" s="21" t="str">
        <f t="shared" si="1"/>
        <v>Not Missing</v>
      </c>
      <c r="L684" s="21" t="s">
        <v>3386</v>
      </c>
      <c r="M684" s="21">
        <v>1985.0</v>
      </c>
      <c r="N684" s="21" t="s">
        <v>4772</v>
      </c>
      <c r="O684" s="21">
        <v>18.0</v>
      </c>
      <c r="P684" s="21">
        <v>3.0</v>
      </c>
      <c r="Q684" s="21">
        <v>5847.24</v>
      </c>
      <c r="R684" s="21" t="s">
        <v>4767</v>
      </c>
      <c r="S684" s="21" t="s">
        <v>4771</v>
      </c>
      <c r="T684" s="21" t="s">
        <v>4769</v>
      </c>
      <c r="U684" s="30"/>
    </row>
    <row r="685">
      <c r="A685" s="21" t="s">
        <v>1440</v>
      </c>
      <c r="B685" s="21">
        <v>20.52</v>
      </c>
      <c r="C685" s="21">
        <v>5.45</v>
      </c>
      <c r="D685" s="21" t="s">
        <v>4753</v>
      </c>
      <c r="E685" s="21" t="s">
        <v>4753</v>
      </c>
      <c r="F685" s="21" t="s">
        <v>4753</v>
      </c>
      <c r="G685" s="21">
        <v>1.0</v>
      </c>
      <c r="H685" s="21" t="s">
        <v>4755</v>
      </c>
      <c r="I685" s="21" t="str">
        <f t="shared" si="1"/>
        <v>Not Missing</v>
      </c>
      <c r="L685" s="21" t="s">
        <v>3384</v>
      </c>
      <c r="M685" s="21">
        <v>1984.0</v>
      </c>
      <c r="N685" s="21" t="s">
        <v>4770</v>
      </c>
      <c r="O685" s="21">
        <v>22.0</v>
      </c>
      <c r="P685" s="21">
        <v>1.0</v>
      </c>
      <c r="Q685" s="21">
        <v>5855.9</v>
      </c>
      <c r="R685" s="21" t="s">
        <v>4767</v>
      </c>
      <c r="S685" s="21" t="s">
        <v>4768</v>
      </c>
      <c r="T685" s="21" t="s">
        <v>4774</v>
      </c>
      <c r="U685" s="30"/>
    </row>
    <row r="686">
      <c r="A686" s="21" t="s">
        <v>1442</v>
      </c>
      <c r="B686" s="21">
        <v>51.72</v>
      </c>
      <c r="C686" s="21">
        <v>5.76</v>
      </c>
      <c r="D686" s="21" t="s">
        <v>4753</v>
      </c>
      <c r="E686" s="21" t="s">
        <v>4753</v>
      </c>
      <c r="F686" s="21" t="s">
        <v>4753</v>
      </c>
      <c r="G686" s="21" t="s">
        <v>4754</v>
      </c>
      <c r="H686" s="21" t="s">
        <v>4753</v>
      </c>
      <c r="I686" s="21" t="str">
        <f t="shared" si="1"/>
        <v>Not Missing</v>
      </c>
      <c r="L686" s="21" t="s">
        <v>3382</v>
      </c>
      <c r="M686" s="21">
        <v>1993.0</v>
      </c>
      <c r="N686" s="21" t="s">
        <v>4777</v>
      </c>
      <c r="O686" s="21">
        <v>19.0</v>
      </c>
      <c r="P686" s="21">
        <v>0.0</v>
      </c>
      <c r="Q686" s="21">
        <v>5877.02</v>
      </c>
      <c r="R686" s="21" t="s">
        <v>4767</v>
      </c>
      <c r="S686" s="21" t="s">
        <v>4767</v>
      </c>
      <c r="T686" s="21" t="s">
        <v>4787</v>
      </c>
      <c r="U686" s="30"/>
    </row>
    <row r="687">
      <c r="A687" s="21" t="s">
        <v>1444</v>
      </c>
      <c r="B687" s="21">
        <v>50.2</v>
      </c>
      <c r="C687" s="21">
        <v>5.4</v>
      </c>
      <c r="D687" s="21" t="s">
        <v>4753</v>
      </c>
      <c r="E687" s="21" t="s">
        <v>4753</v>
      </c>
      <c r="F687" s="21" t="s">
        <v>4753</v>
      </c>
      <c r="G687" s="21" t="s">
        <v>4754</v>
      </c>
      <c r="H687" s="21" t="s">
        <v>4753</v>
      </c>
      <c r="I687" s="21" t="str">
        <f t="shared" si="1"/>
        <v>Not Missing</v>
      </c>
      <c r="L687" s="21" t="s">
        <v>3380</v>
      </c>
      <c r="M687" s="21">
        <v>1982.0</v>
      </c>
      <c r="N687" s="21" t="s">
        <v>4766</v>
      </c>
      <c r="O687" s="21">
        <v>8.0</v>
      </c>
      <c r="P687" s="21">
        <v>0.0</v>
      </c>
      <c r="Q687" s="21">
        <v>5910.94</v>
      </c>
      <c r="R687" s="21" t="s">
        <v>4767</v>
      </c>
      <c r="S687" s="21" t="s">
        <v>4771</v>
      </c>
      <c r="T687" s="21" t="s">
        <v>4778</v>
      </c>
      <c r="U687" s="30"/>
    </row>
    <row r="688">
      <c r="A688" s="21" t="s">
        <v>1446</v>
      </c>
      <c r="B688" s="21">
        <v>25.52</v>
      </c>
      <c r="C688" s="21">
        <v>6.35</v>
      </c>
      <c r="D688" s="21" t="s">
        <v>4753</v>
      </c>
      <c r="E688" s="21" t="s">
        <v>4753</v>
      </c>
      <c r="F688" s="21" t="s">
        <v>4756</v>
      </c>
      <c r="G688" s="21">
        <v>1.0</v>
      </c>
      <c r="H688" s="21" t="s">
        <v>4753</v>
      </c>
      <c r="I688" s="21" t="str">
        <f t="shared" si="1"/>
        <v>Not Missing</v>
      </c>
      <c r="L688" s="21" t="s">
        <v>3378</v>
      </c>
      <c r="M688" s="21">
        <v>1982.0</v>
      </c>
      <c r="N688" s="21" t="s">
        <v>4775</v>
      </c>
      <c r="O688" s="21">
        <v>21.0</v>
      </c>
      <c r="P688" s="21">
        <v>0.0</v>
      </c>
      <c r="Q688" s="21">
        <v>5920.1</v>
      </c>
      <c r="R688" s="21" t="s">
        <v>4767</v>
      </c>
      <c r="S688" s="21" t="s">
        <v>4771</v>
      </c>
      <c r="T688" s="21" t="s">
        <v>4769</v>
      </c>
      <c r="U688" s="30"/>
    </row>
    <row r="689">
      <c r="A689" s="21" t="s">
        <v>1448</v>
      </c>
      <c r="B689" s="21">
        <v>35.2</v>
      </c>
      <c r="C689" s="21">
        <v>6.26</v>
      </c>
      <c r="D689" s="21" t="s">
        <v>4755</v>
      </c>
      <c r="E689" s="21" t="s">
        <v>4753</v>
      </c>
      <c r="F689" s="21" t="s">
        <v>4753</v>
      </c>
      <c r="G689" s="21">
        <v>2.0</v>
      </c>
      <c r="H689" s="21" t="s">
        <v>4753</v>
      </c>
      <c r="I689" s="21" t="str">
        <f t="shared" si="1"/>
        <v>Not Missing</v>
      </c>
      <c r="L689" s="21" t="s">
        <v>3376</v>
      </c>
      <c r="M689" s="21">
        <v>1987.0</v>
      </c>
      <c r="N689" s="21" t="s">
        <v>4766</v>
      </c>
      <c r="O689" s="21">
        <v>29.0</v>
      </c>
      <c r="P689" s="21">
        <v>3.0</v>
      </c>
      <c r="Q689" s="21">
        <v>5926.85</v>
      </c>
      <c r="R689" s="21" t="s">
        <v>4768</v>
      </c>
      <c r="S689" s="21" t="s">
        <v>4768</v>
      </c>
      <c r="T689" s="21" t="s">
        <v>4778</v>
      </c>
      <c r="U689" s="30"/>
    </row>
    <row r="690">
      <c r="A690" s="21" t="s">
        <v>1450</v>
      </c>
      <c r="B690" s="21">
        <v>41.26</v>
      </c>
      <c r="C690" s="21">
        <v>5.97</v>
      </c>
      <c r="D690" s="21" t="s">
        <v>4755</v>
      </c>
      <c r="E690" s="21" t="s">
        <v>4753</v>
      </c>
      <c r="F690" s="21" t="s">
        <v>4753</v>
      </c>
      <c r="G690" s="21" t="s">
        <v>4754</v>
      </c>
      <c r="H690" s="21" t="s">
        <v>4753</v>
      </c>
      <c r="I690" s="21" t="str">
        <f t="shared" si="1"/>
        <v>Not Missing</v>
      </c>
      <c r="L690" s="21" t="s">
        <v>3374</v>
      </c>
      <c r="M690" s="21">
        <v>1993.0</v>
      </c>
      <c r="N690" s="21" t="s">
        <v>4776</v>
      </c>
      <c r="O690" s="21">
        <v>13.0</v>
      </c>
      <c r="P690" s="21">
        <v>0.0</v>
      </c>
      <c r="Q690" s="21">
        <v>5926.93</v>
      </c>
      <c r="R690" s="21" t="s">
        <v>4767</v>
      </c>
      <c r="S690" s="21" t="s">
        <v>4767</v>
      </c>
      <c r="T690" s="21" t="s">
        <v>4783</v>
      </c>
      <c r="U690" s="30"/>
    </row>
    <row r="691">
      <c r="A691" s="21" t="s">
        <v>1452</v>
      </c>
      <c r="B691" s="21">
        <v>17.195</v>
      </c>
      <c r="C691" s="21">
        <v>5.29</v>
      </c>
      <c r="D691" s="21" t="s">
        <v>4755</v>
      </c>
      <c r="E691" s="21" t="s">
        <v>4753</v>
      </c>
      <c r="F691" s="21" t="s">
        <v>4753</v>
      </c>
      <c r="G691" s="21" t="s">
        <v>4754</v>
      </c>
      <c r="H691" s="21" t="s">
        <v>4755</v>
      </c>
      <c r="I691" s="21" t="str">
        <f t="shared" si="1"/>
        <v>Not Missing</v>
      </c>
      <c r="L691" s="21" t="s">
        <v>3372</v>
      </c>
      <c r="M691" s="21">
        <v>1994.0</v>
      </c>
      <c r="N691" s="21" t="s">
        <v>4766</v>
      </c>
      <c r="O691" s="21">
        <v>30.0</v>
      </c>
      <c r="P691" s="21">
        <v>0.0</v>
      </c>
      <c r="Q691" s="21">
        <v>5927.65</v>
      </c>
      <c r="R691" s="21" t="s">
        <v>4767</v>
      </c>
      <c r="S691" s="21" t="s">
        <v>4771</v>
      </c>
      <c r="T691" s="21" t="s">
        <v>4774</v>
      </c>
      <c r="U691" s="30"/>
    </row>
    <row r="692">
      <c r="A692" s="21" t="s">
        <v>1454</v>
      </c>
      <c r="B692" s="21">
        <v>23.085</v>
      </c>
      <c r="C692" s="21">
        <v>4.27</v>
      </c>
      <c r="D692" s="21" t="s">
        <v>4755</v>
      </c>
      <c r="E692" s="21" t="s">
        <v>4753</v>
      </c>
      <c r="F692" s="21" t="s">
        <v>4753</v>
      </c>
      <c r="G692" s="21">
        <v>2.0</v>
      </c>
      <c r="H692" s="21" t="s">
        <v>4753</v>
      </c>
      <c r="I692" s="21" t="str">
        <f t="shared" si="1"/>
        <v>Not Missing</v>
      </c>
      <c r="L692" s="21" t="s">
        <v>3370</v>
      </c>
      <c r="M692" s="21">
        <v>1987.0</v>
      </c>
      <c r="N692" s="21" t="s">
        <v>4766</v>
      </c>
      <c r="O692" s="21">
        <v>14.0</v>
      </c>
      <c r="P692" s="21">
        <v>3.0</v>
      </c>
      <c r="Q692" s="21">
        <v>5934.38</v>
      </c>
      <c r="R692" s="21" t="s">
        <v>4768</v>
      </c>
      <c r="S692" s="21" t="s">
        <v>4767</v>
      </c>
      <c r="T692" s="21" t="s">
        <v>4769</v>
      </c>
      <c r="U692" s="30"/>
    </row>
    <row r="693">
      <c r="A693" s="21" t="s">
        <v>1456</v>
      </c>
      <c r="B693" s="21">
        <v>21.66</v>
      </c>
      <c r="C693" s="21">
        <v>5.2</v>
      </c>
      <c r="D693" s="21" t="s">
        <v>4755</v>
      </c>
      <c r="E693" s="21" t="s">
        <v>4753</v>
      </c>
      <c r="F693" s="21" t="s">
        <v>4753</v>
      </c>
      <c r="G693" s="21">
        <v>2.0</v>
      </c>
      <c r="H693" s="21" t="s">
        <v>4753</v>
      </c>
      <c r="I693" s="21" t="str">
        <f t="shared" si="1"/>
        <v>Not Missing</v>
      </c>
      <c r="L693" s="21" t="s">
        <v>3368</v>
      </c>
      <c r="M693" s="21">
        <v>2003.0</v>
      </c>
      <c r="N693" s="21" t="s">
        <v>4776</v>
      </c>
      <c r="O693" s="21">
        <v>13.0</v>
      </c>
      <c r="P693" s="21">
        <v>0.0</v>
      </c>
      <c r="Q693" s="21">
        <v>5957.35</v>
      </c>
      <c r="R693" s="21" t="s">
        <v>4767</v>
      </c>
      <c r="S693" s="21" t="s">
        <v>4767</v>
      </c>
      <c r="T693" s="21" t="s">
        <v>4774</v>
      </c>
      <c r="U693" s="30"/>
    </row>
    <row r="694">
      <c r="A694" s="21" t="s">
        <v>1458</v>
      </c>
      <c r="B694" s="21">
        <v>36.47</v>
      </c>
      <c r="C694" s="21">
        <v>8.23</v>
      </c>
      <c r="D694" s="21" t="s">
        <v>4755</v>
      </c>
      <c r="E694" s="21" t="s">
        <v>4753</v>
      </c>
      <c r="F694" s="21" t="s">
        <v>4753</v>
      </c>
      <c r="G694" s="21" t="s">
        <v>4754</v>
      </c>
      <c r="H694" s="21" t="s">
        <v>4753</v>
      </c>
      <c r="I694" s="21" t="str">
        <f t="shared" si="1"/>
        <v>Not Missing</v>
      </c>
      <c r="L694" s="21" t="s">
        <v>3366</v>
      </c>
      <c r="M694" s="21">
        <v>2004.0</v>
      </c>
      <c r="N694" s="21" t="s">
        <v>4766</v>
      </c>
      <c r="O694" s="21">
        <v>15.0</v>
      </c>
      <c r="P694" s="21">
        <v>0.0</v>
      </c>
      <c r="Q694" s="21">
        <v>5960.91</v>
      </c>
      <c r="R694" s="21" t="s">
        <v>4767</v>
      </c>
      <c r="S694" s="21" t="s">
        <v>4771</v>
      </c>
      <c r="T694" s="21" t="s">
        <v>4790</v>
      </c>
      <c r="U694" s="30"/>
    </row>
    <row r="695">
      <c r="A695" s="21" t="s">
        <v>1460</v>
      </c>
      <c r="B695" s="21">
        <v>36.08</v>
      </c>
      <c r="C695" s="21">
        <v>10.33</v>
      </c>
      <c r="D695" s="21" t="s">
        <v>4755</v>
      </c>
      <c r="E695" s="21" t="s">
        <v>4753</v>
      </c>
      <c r="F695" s="21" t="s">
        <v>4753</v>
      </c>
      <c r="G695" s="21" t="s">
        <v>4754</v>
      </c>
      <c r="H695" s="21" t="s">
        <v>4753</v>
      </c>
      <c r="I695" s="21" t="str">
        <f t="shared" si="1"/>
        <v>Not Missing</v>
      </c>
      <c r="L695" s="21" t="s">
        <v>3364</v>
      </c>
      <c r="M695" s="21">
        <v>1980.0</v>
      </c>
      <c r="N695" s="21" t="s">
        <v>4776</v>
      </c>
      <c r="O695" s="21">
        <v>5.0</v>
      </c>
      <c r="P695" s="21">
        <v>0.0</v>
      </c>
      <c r="Q695" s="21">
        <v>5966.89</v>
      </c>
      <c r="R695" s="21" t="s">
        <v>4767</v>
      </c>
      <c r="S695" s="21" t="s">
        <v>4768</v>
      </c>
      <c r="T695" s="21" t="s">
        <v>4769</v>
      </c>
      <c r="U695" s="30"/>
    </row>
    <row r="696">
      <c r="A696" s="21" t="s">
        <v>1462</v>
      </c>
      <c r="B696" s="21">
        <v>23.18</v>
      </c>
      <c r="C696" s="21">
        <v>6.13</v>
      </c>
      <c r="D696" s="21" t="s">
        <v>4753</v>
      </c>
      <c r="E696" s="21" t="s">
        <v>4753</v>
      </c>
      <c r="F696" s="21" t="s">
        <v>4753</v>
      </c>
      <c r="G696" s="21" t="s">
        <v>4754</v>
      </c>
      <c r="H696" s="21" t="s">
        <v>4753</v>
      </c>
      <c r="I696" s="21" t="str">
        <f t="shared" si="1"/>
        <v>Not Missing</v>
      </c>
      <c r="L696" s="21" t="s">
        <v>3362</v>
      </c>
      <c r="M696" s="21">
        <v>1980.0</v>
      </c>
      <c r="N696" s="21" t="s">
        <v>4766</v>
      </c>
      <c r="O696" s="21">
        <v>21.0</v>
      </c>
      <c r="P696" s="21">
        <v>0.0</v>
      </c>
      <c r="Q696" s="21">
        <v>5969.72</v>
      </c>
      <c r="R696" s="21" t="s">
        <v>4768</v>
      </c>
      <c r="S696" s="21" t="s">
        <v>4768</v>
      </c>
      <c r="T696" s="21" t="s">
        <v>4778</v>
      </c>
      <c r="U696" s="30"/>
    </row>
    <row r="697">
      <c r="A697" s="21" t="s">
        <v>1464</v>
      </c>
      <c r="B697" s="21">
        <v>39.16</v>
      </c>
      <c r="C697" s="21">
        <v>8.08</v>
      </c>
      <c r="D697" s="21" t="s">
        <v>4753</v>
      </c>
      <c r="E697" s="21" t="s">
        <v>4753</v>
      </c>
      <c r="F697" s="21" t="s">
        <v>4753</v>
      </c>
      <c r="G697" s="21">
        <v>3.0</v>
      </c>
      <c r="H697" s="21" t="s">
        <v>4753</v>
      </c>
      <c r="I697" s="21" t="str">
        <f t="shared" si="1"/>
        <v>Not Missing</v>
      </c>
      <c r="L697" s="21" t="s">
        <v>3360</v>
      </c>
      <c r="M697" s="21">
        <v>1989.0</v>
      </c>
      <c r="N697" s="21" t="s">
        <v>4766</v>
      </c>
      <c r="O697" s="21">
        <v>22.0</v>
      </c>
      <c r="P697" s="21">
        <v>3.0</v>
      </c>
      <c r="Q697" s="21">
        <v>5972.38</v>
      </c>
      <c r="R697" s="21" t="s">
        <v>4767</v>
      </c>
      <c r="S697" s="21" t="s">
        <v>4767</v>
      </c>
      <c r="T697" s="21" t="s">
        <v>4778</v>
      </c>
      <c r="U697" s="30"/>
    </row>
    <row r="698">
      <c r="A698" s="21" t="s">
        <v>1466</v>
      </c>
      <c r="B698" s="21">
        <v>38.19</v>
      </c>
      <c r="C698" s="21">
        <v>10.49</v>
      </c>
      <c r="D698" s="21" t="s">
        <v>4753</v>
      </c>
      <c r="E698" s="21" t="s">
        <v>4753</v>
      </c>
      <c r="F698" s="21" t="s">
        <v>4753</v>
      </c>
      <c r="G698" s="21">
        <v>3.0</v>
      </c>
      <c r="H698" s="21" t="s">
        <v>4753</v>
      </c>
      <c r="I698" s="21" t="str">
        <f t="shared" si="1"/>
        <v>Not Missing</v>
      </c>
      <c r="L698" s="21" t="s">
        <v>3358</v>
      </c>
      <c r="M698" s="21">
        <v>1984.0</v>
      </c>
      <c r="N698" s="21" t="s">
        <v>4773</v>
      </c>
      <c r="O698" s="21">
        <v>19.0</v>
      </c>
      <c r="P698" s="21">
        <v>1.0</v>
      </c>
      <c r="Q698" s="21">
        <v>5974.38</v>
      </c>
      <c r="R698" s="21" t="s">
        <v>4767</v>
      </c>
      <c r="S698" s="21" t="s">
        <v>4768</v>
      </c>
      <c r="T698" s="21" t="s">
        <v>4769</v>
      </c>
      <c r="U698" s="30"/>
    </row>
    <row r="699">
      <c r="A699" s="21" t="s">
        <v>1468</v>
      </c>
      <c r="B699" s="21">
        <v>26.41</v>
      </c>
      <c r="C699" s="21">
        <v>8.11</v>
      </c>
      <c r="D699" s="21" t="s">
        <v>4753</v>
      </c>
      <c r="E699" s="21" t="s">
        <v>4753</v>
      </c>
      <c r="F699" s="21" t="s">
        <v>4753</v>
      </c>
      <c r="G699" s="21">
        <v>3.0</v>
      </c>
      <c r="H699" s="21" t="s">
        <v>4753</v>
      </c>
      <c r="I699" s="21" t="str">
        <f t="shared" si="1"/>
        <v>Not Missing</v>
      </c>
      <c r="L699" s="21" t="s">
        <v>3356</v>
      </c>
      <c r="M699" s="21">
        <v>1984.0</v>
      </c>
      <c r="N699" s="21" t="s">
        <v>4770</v>
      </c>
      <c r="O699" s="21">
        <v>11.0</v>
      </c>
      <c r="P699" s="21">
        <v>1.0</v>
      </c>
      <c r="Q699" s="21">
        <v>5976.83</v>
      </c>
      <c r="R699" s="21" t="s">
        <v>4767</v>
      </c>
      <c r="S699" s="21" t="s">
        <v>4767</v>
      </c>
      <c r="T699" s="21" t="s">
        <v>4769</v>
      </c>
      <c r="U699" s="30"/>
    </row>
    <row r="700">
      <c r="A700" s="21" t="s">
        <v>1470</v>
      </c>
      <c r="B700" s="21">
        <v>28.785</v>
      </c>
      <c r="C700" s="21">
        <v>6.6</v>
      </c>
      <c r="D700" s="21" t="s">
        <v>4753</v>
      </c>
      <c r="E700" s="21" t="s">
        <v>4753</v>
      </c>
      <c r="F700" s="21" t="s">
        <v>4753</v>
      </c>
      <c r="G700" s="21" t="s">
        <v>4754</v>
      </c>
      <c r="H700" s="21" t="s">
        <v>4753</v>
      </c>
      <c r="I700" s="21" t="str">
        <f t="shared" si="1"/>
        <v>Not Missing</v>
      </c>
      <c r="L700" s="21" t="s">
        <v>3354</v>
      </c>
      <c r="M700" s="21">
        <v>1970.0</v>
      </c>
      <c r="N700" s="21" t="s">
        <v>4772</v>
      </c>
      <c r="O700" s="21">
        <v>25.0</v>
      </c>
      <c r="P700" s="21">
        <v>0.0</v>
      </c>
      <c r="Q700" s="21">
        <v>5979.66</v>
      </c>
      <c r="R700" s="21" t="s">
        <v>4767</v>
      </c>
      <c r="S700" s="21" t="s">
        <v>4768</v>
      </c>
      <c r="T700" s="21" t="s">
        <v>4769</v>
      </c>
      <c r="U700" s="30"/>
    </row>
    <row r="701">
      <c r="A701" s="21" t="s">
        <v>1472</v>
      </c>
      <c r="B701" s="21">
        <v>26.695</v>
      </c>
      <c r="C701" s="21">
        <v>10.14</v>
      </c>
      <c r="D701" s="21" t="s">
        <v>4755</v>
      </c>
      <c r="E701" s="21" t="s">
        <v>4753</v>
      </c>
      <c r="F701" s="21" t="s">
        <v>4756</v>
      </c>
      <c r="G701" s="21">
        <v>1.0</v>
      </c>
      <c r="H701" s="21" t="s">
        <v>4753</v>
      </c>
      <c r="I701" s="21" t="str">
        <f t="shared" si="1"/>
        <v>Not Missing</v>
      </c>
      <c r="L701" s="21" t="s">
        <v>3352</v>
      </c>
      <c r="M701" s="21">
        <v>1980.0</v>
      </c>
      <c r="N701" s="21" t="s">
        <v>4777</v>
      </c>
      <c r="O701" s="21">
        <v>10.0</v>
      </c>
      <c r="P701" s="21">
        <v>0.0</v>
      </c>
      <c r="Q701" s="21">
        <v>5979.73</v>
      </c>
      <c r="R701" s="21" t="s">
        <v>4767</v>
      </c>
      <c r="S701" s="21" t="s">
        <v>4767</v>
      </c>
      <c r="T701" s="21" t="s">
        <v>4778</v>
      </c>
      <c r="U701" s="30"/>
    </row>
    <row r="702">
      <c r="A702" s="21" t="s">
        <v>1474</v>
      </c>
      <c r="B702" s="21">
        <v>32.8</v>
      </c>
      <c r="C702" s="21">
        <v>6.06</v>
      </c>
      <c r="D702" s="21" t="s">
        <v>4755</v>
      </c>
      <c r="E702" s="21" t="s">
        <v>4753</v>
      </c>
      <c r="F702" s="21" t="s">
        <v>4753</v>
      </c>
      <c r="G702" s="21">
        <v>1.0</v>
      </c>
      <c r="H702" s="21" t="s">
        <v>4753</v>
      </c>
      <c r="I702" s="21" t="str">
        <f t="shared" si="1"/>
        <v>Not Missing</v>
      </c>
      <c r="L702" s="21" t="s">
        <v>3350</v>
      </c>
      <c r="M702" s="21">
        <v>1974.0</v>
      </c>
      <c r="N702" s="21" t="s">
        <v>4777</v>
      </c>
      <c r="O702" s="21">
        <v>11.0</v>
      </c>
      <c r="P702" s="21">
        <v>0.0</v>
      </c>
      <c r="Q702" s="21">
        <v>5979.99</v>
      </c>
      <c r="R702" s="21" t="s">
        <v>4767</v>
      </c>
      <c r="S702" s="21" t="s">
        <v>4768</v>
      </c>
      <c r="T702" s="21" t="s">
        <v>4769</v>
      </c>
      <c r="U702" s="30"/>
    </row>
    <row r="703">
      <c r="A703" s="21" t="s">
        <v>1476</v>
      </c>
      <c r="B703" s="21">
        <v>35.87</v>
      </c>
      <c r="C703" s="21">
        <v>9.91</v>
      </c>
      <c r="D703" s="21" t="s">
        <v>4755</v>
      </c>
      <c r="E703" s="21" t="s">
        <v>4753</v>
      </c>
      <c r="F703" s="21" t="s">
        <v>4753</v>
      </c>
      <c r="G703" s="21" t="s">
        <v>4754</v>
      </c>
      <c r="H703" s="21" t="s">
        <v>4753</v>
      </c>
      <c r="I703" s="21" t="str">
        <f t="shared" si="1"/>
        <v>Not Missing</v>
      </c>
      <c r="L703" s="21" t="s">
        <v>3348</v>
      </c>
      <c r="M703" s="21">
        <v>1988.0</v>
      </c>
      <c r="N703" s="21" t="s">
        <v>4772</v>
      </c>
      <c r="O703" s="21">
        <v>10.0</v>
      </c>
      <c r="P703" s="21">
        <v>2.0</v>
      </c>
      <c r="Q703" s="21">
        <v>5989.52</v>
      </c>
      <c r="R703" s="21" t="s">
        <v>4767</v>
      </c>
      <c r="S703" s="21" t="s">
        <v>4771</v>
      </c>
      <c r="T703" s="21" t="s">
        <v>4774</v>
      </c>
      <c r="U703" s="30"/>
    </row>
    <row r="704">
      <c r="A704" s="21" t="s">
        <v>1478</v>
      </c>
      <c r="B704" s="21">
        <v>21.66</v>
      </c>
      <c r="C704" s="21">
        <v>4.14</v>
      </c>
      <c r="D704" s="21" t="s">
        <v>4755</v>
      </c>
      <c r="E704" s="21" t="s">
        <v>4753</v>
      </c>
      <c r="F704" s="21" t="s">
        <v>4753</v>
      </c>
      <c r="G704" s="21">
        <v>2.0</v>
      </c>
      <c r="H704" s="21" t="s">
        <v>4753</v>
      </c>
      <c r="I704" s="21" t="str">
        <f t="shared" si="1"/>
        <v>Not Missing</v>
      </c>
      <c r="L704" s="21" t="s">
        <v>3346</v>
      </c>
      <c r="M704" s="21">
        <v>1974.0</v>
      </c>
      <c r="N704" s="21" t="s">
        <v>4776</v>
      </c>
      <c r="O704" s="21">
        <v>17.0</v>
      </c>
      <c r="P704" s="21">
        <v>0.0</v>
      </c>
      <c r="Q704" s="21">
        <v>5990.17</v>
      </c>
      <c r="R704" s="21" t="s">
        <v>4767</v>
      </c>
      <c r="S704" s="21" t="s">
        <v>4767</v>
      </c>
      <c r="T704" s="21" t="s">
        <v>4769</v>
      </c>
      <c r="U704" s="30"/>
    </row>
    <row r="705">
      <c r="A705" s="21" t="s">
        <v>1480</v>
      </c>
      <c r="B705" s="21">
        <v>37.72</v>
      </c>
      <c r="C705" s="21">
        <v>4.38</v>
      </c>
      <c r="D705" s="21" t="s">
        <v>4755</v>
      </c>
      <c r="E705" s="21" t="s">
        <v>4753</v>
      </c>
      <c r="F705" s="21" t="s">
        <v>4756</v>
      </c>
      <c r="G705" s="21">
        <v>1.0</v>
      </c>
      <c r="H705" s="21" t="s">
        <v>4753</v>
      </c>
      <c r="I705" s="21" t="str">
        <f t="shared" si="1"/>
        <v>Not Missing</v>
      </c>
      <c r="L705" s="21" t="s">
        <v>3344</v>
      </c>
      <c r="M705" s="21">
        <v>1980.0</v>
      </c>
      <c r="N705" s="21" t="s">
        <v>4776</v>
      </c>
      <c r="O705" s="21">
        <v>8.0</v>
      </c>
      <c r="P705" s="21">
        <v>2.0</v>
      </c>
      <c r="Q705" s="21">
        <v>5993.62</v>
      </c>
      <c r="R705" s="21" t="s">
        <v>4767</v>
      </c>
      <c r="S705" s="21" t="s">
        <v>4768</v>
      </c>
      <c r="T705" s="21" t="s">
        <v>4769</v>
      </c>
      <c r="U705" s="30"/>
    </row>
    <row r="706">
      <c r="A706" s="21" t="s">
        <v>1482</v>
      </c>
      <c r="B706" s="21">
        <v>39.7</v>
      </c>
      <c r="C706" s="21">
        <v>9.83</v>
      </c>
      <c r="D706" s="21" t="s">
        <v>4753</v>
      </c>
      <c r="E706" s="21" t="s">
        <v>4753</v>
      </c>
      <c r="F706" s="21" t="s">
        <v>4753</v>
      </c>
      <c r="G706" s="21">
        <v>3.0</v>
      </c>
      <c r="H706" s="21" t="s">
        <v>4753</v>
      </c>
      <c r="I706" s="21" t="str">
        <f t="shared" si="1"/>
        <v>Not Missing</v>
      </c>
      <c r="L706" s="21" t="s">
        <v>3342</v>
      </c>
      <c r="M706" s="21">
        <v>1989.0</v>
      </c>
      <c r="N706" s="21" t="s">
        <v>4776</v>
      </c>
      <c r="O706" s="21">
        <v>16.0</v>
      </c>
      <c r="P706" s="21">
        <v>4.0</v>
      </c>
      <c r="Q706" s="21">
        <v>6059.17</v>
      </c>
      <c r="R706" s="21" t="s">
        <v>4767</v>
      </c>
      <c r="S706" s="21" t="s">
        <v>4771</v>
      </c>
      <c r="T706" s="21" t="s">
        <v>4778</v>
      </c>
      <c r="U706" s="30"/>
    </row>
    <row r="707">
      <c r="A707" s="21" t="s">
        <v>1484</v>
      </c>
      <c r="B707" s="21">
        <v>35.97</v>
      </c>
      <c r="C707" s="21">
        <v>11.08</v>
      </c>
      <c r="D707" s="21" t="s">
        <v>4753</v>
      </c>
      <c r="E707" s="21" t="s">
        <v>4753</v>
      </c>
      <c r="F707" s="21" t="s">
        <v>4753</v>
      </c>
      <c r="G707" s="21">
        <v>3.0</v>
      </c>
      <c r="H707" s="21" t="s">
        <v>4753</v>
      </c>
      <c r="I707" s="21" t="str">
        <f t="shared" si="1"/>
        <v>Not Missing</v>
      </c>
      <c r="L707" s="21" t="s">
        <v>3340</v>
      </c>
      <c r="M707" s="21">
        <v>1996.0</v>
      </c>
      <c r="N707" s="21" t="s">
        <v>4766</v>
      </c>
      <c r="O707" s="21">
        <v>28.0</v>
      </c>
      <c r="P707" s="21">
        <v>0.0</v>
      </c>
      <c r="Q707" s="21">
        <v>6061.8</v>
      </c>
      <c r="R707" s="21" t="s">
        <v>4767</v>
      </c>
      <c r="S707" s="21" t="s">
        <v>4768</v>
      </c>
      <c r="T707" s="21" t="s">
        <v>4774</v>
      </c>
      <c r="U707" s="30"/>
    </row>
    <row r="708">
      <c r="A708" s="21" t="s">
        <v>1486</v>
      </c>
      <c r="B708" s="21">
        <v>37.85</v>
      </c>
      <c r="C708" s="21">
        <v>11.01</v>
      </c>
      <c r="D708" s="21" t="s">
        <v>4753</v>
      </c>
      <c r="E708" s="21" t="s">
        <v>4753</v>
      </c>
      <c r="F708" s="21" t="s">
        <v>4753</v>
      </c>
      <c r="G708" s="21" t="s">
        <v>4754</v>
      </c>
      <c r="H708" s="21" t="s">
        <v>4753</v>
      </c>
      <c r="I708" s="21" t="str">
        <f t="shared" si="1"/>
        <v>Not Missing</v>
      </c>
      <c r="L708" s="21" t="s">
        <v>3338</v>
      </c>
      <c r="M708" s="21">
        <v>1994.0</v>
      </c>
      <c r="N708" s="21" t="s">
        <v>4770</v>
      </c>
      <c r="O708" s="21">
        <v>8.0</v>
      </c>
      <c r="P708" s="21">
        <v>0.0</v>
      </c>
      <c r="Q708" s="21">
        <v>6064.37</v>
      </c>
      <c r="R708" s="21" t="s">
        <v>4767</v>
      </c>
      <c r="S708" s="21" t="s">
        <v>4767</v>
      </c>
      <c r="T708" s="21" t="s">
        <v>4778</v>
      </c>
      <c r="U708" s="30"/>
    </row>
    <row r="709">
      <c r="A709" s="21" t="s">
        <v>1488</v>
      </c>
      <c r="B709" s="21">
        <v>21.66</v>
      </c>
      <c r="C709" s="21">
        <v>4.37</v>
      </c>
      <c r="D709" s="21" t="s">
        <v>4753</v>
      </c>
      <c r="E709" s="21" t="s">
        <v>4755</v>
      </c>
      <c r="F709" s="21" t="s">
        <v>4753</v>
      </c>
      <c r="G709" s="21">
        <v>1.0</v>
      </c>
      <c r="H709" s="21" t="s">
        <v>4755</v>
      </c>
      <c r="I709" s="21" t="str">
        <f t="shared" si="1"/>
        <v>Not Missing</v>
      </c>
      <c r="L709" s="21" t="s">
        <v>3336</v>
      </c>
      <c r="M709" s="21">
        <v>1984.0</v>
      </c>
      <c r="N709" s="21" t="s">
        <v>4773</v>
      </c>
      <c r="O709" s="21">
        <v>21.0</v>
      </c>
      <c r="P709" s="21">
        <v>1.0</v>
      </c>
      <c r="Q709" s="21">
        <v>6067.13</v>
      </c>
      <c r="R709" s="21" t="s">
        <v>4768</v>
      </c>
      <c r="S709" s="21" t="s">
        <v>4771</v>
      </c>
      <c r="T709" s="21" t="s">
        <v>4781</v>
      </c>
      <c r="U709" s="30"/>
    </row>
    <row r="710">
      <c r="A710" s="21" t="s">
        <v>1490</v>
      </c>
      <c r="B710" s="21">
        <v>39.37</v>
      </c>
      <c r="C710" s="21">
        <v>5.91</v>
      </c>
      <c r="D710" s="21" t="s">
        <v>4753</v>
      </c>
      <c r="E710" s="21" t="s">
        <v>4753</v>
      </c>
      <c r="F710" s="21" t="s">
        <v>4753</v>
      </c>
      <c r="G710" s="21">
        <v>2.0</v>
      </c>
      <c r="H710" s="21" t="s">
        <v>4753</v>
      </c>
      <c r="I710" s="21" t="str">
        <f t="shared" si="1"/>
        <v>Not Missing</v>
      </c>
      <c r="L710" s="21" t="s">
        <v>3334</v>
      </c>
      <c r="M710" s="21">
        <v>1979.0</v>
      </c>
      <c r="N710" s="21" t="s">
        <v>4776</v>
      </c>
      <c r="O710" s="21">
        <v>8.0</v>
      </c>
      <c r="P710" s="21">
        <v>2.0</v>
      </c>
      <c r="Q710" s="21">
        <v>6074.37</v>
      </c>
      <c r="R710" s="21" t="s">
        <v>4767</v>
      </c>
      <c r="S710" s="21" t="s">
        <v>4767</v>
      </c>
      <c r="T710" s="21" t="s">
        <v>4774</v>
      </c>
      <c r="U710" s="30"/>
    </row>
    <row r="711">
      <c r="A711" s="21" t="s">
        <v>1492</v>
      </c>
      <c r="B711" s="21">
        <v>40.88</v>
      </c>
      <c r="C711" s="21">
        <v>7.65</v>
      </c>
      <c r="D711" s="21" t="s">
        <v>4753</v>
      </c>
      <c r="E711" s="21" t="s">
        <v>4753</v>
      </c>
      <c r="F711" s="21" t="s">
        <v>4753</v>
      </c>
      <c r="G711" s="21" t="s">
        <v>4754</v>
      </c>
      <c r="H711" s="21" t="s">
        <v>4753</v>
      </c>
      <c r="I711" s="21" t="str">
        <f t="shared" si="1"/>
        <v>Not Missing</v>
      </c>
      <c r="L711" s="21" t="s">
        <v>3332</v>
      </c>
      <c r="M711" s="21">
        <v>1984.0</v>
      </c>
      <c r="N711" s="21" t="s">
        <v>4777</v>
      </c>
      <c r="O711" s="21">
        <v>14.0</v>
      </c>
      <c r="P711" s="21">
        <v>1.0</v>
      </c>
      <c r="Q711" s="21">
        <v>6079.67</v>
      </c>
      <c r="R711" s="21" t="s">
        <v>4771</v>
      </c>
      <c r="S711" s="21" t="s">
        <v>4771</v>
      </c>
      <c r="T711" s="21" t="s">
        <v>4786</v>
      </c>
      <c r="U711" s="30"/>
    </row>
    <row r="712">
      <c r="A712" s="21" t="s">
        <v>1494</v>
      </c>
      <c r="B712" s="21">
        <v>26.22</v>
      </c>
      <c r="C712" s="21">
        <v>5.37</v>
      </c>
      <c r="D712" s="21" t="s">
        <v>4755</v>
      </c>
      <c r="E712" s="21" t="s">
        <v>4753</v>
      </c>
      <c r="F712" s="21" t="s">
        <v>4753</v>
      </c>
      <c r="G712" s="21">
        <v>2.0</v>
      </c>
      <c r="H712" s="21" t="s">
        <v>4753</v>
      </c>
      <c r="I712" s="21" t="str">
        <f t="shared" si="1"/>
        <v>Not Missing</v>
      </c>
      <c r="L712" s="21" t="s">
        <v>3330</v>
      </c>
      <c r="M712" s="21">
        <v>1984.0</v>
      </c>
      <c r="N712" s="21" t="s">
        <v>4766</v>
      </c>
      <c r="O712" s="21">
        <v>25.0</v>
      </c>
      <c r="P712" s="21">
        <v>2.0</v>
      </c>
      <c r="Q712" s="21">
        <v>6082.41</v>
      </c>
      <c r="R712" s="21" t="s">
        <v>4771</v>
      </c>
      <c r="S712" s="21" t="s">
        <v>4767</v>
      </c>
      <c r="T712" s="21" t="s">
        <v>4778</v>
      </c>
      <c r="U712" s="30"/>
    </row>
    <row r="713">
      <c r="A713" s="21" t="s">
        <v>1496</v>
      </c>
      <c r="B713" s="21">
        <v>25.08</v>
      </c>
      <c r="C713" s="21">
        <v>5.75</v>
      </c>
      <c r="D713" s="21" t="s">
        <v>4755</v>
      </c>
      <c r="E713" s="21" t="s">
        <v>4753</v>
      </c>
      <c r="F713" s="21" t="s">
        <v>4753</v>
      </c>
      <c r="G713" s="21">
        <v>2.0</v>
      </c>
      <c r="H713" s="21" t="s">
        <v>4753</v>
      </c>
      <c r="I713" s="21" t="str">
        <f t="shared" si="1"/>
        <v>Not Missing</v>
      </c>
      <c r="L713" s="21" t="s">
        <v>3328</v>
      </c>
      <c r="M713" s="21">
        <v>1970.0</v>
      </c>
      <c r="N713" s="21" t="s">
        <v>4772</v>
      </c>
      <c r="O713" s="21">
        <v>9.0</v>
      </c>
      <c r="P713" s="21">
        <v>0.0</v>
      </c>
      <c r="Q713" s="21">
        <v>6098.38</v>
      </c>
      <c r="R713" s="21" t="s">
        <v>4767</v>
      </c>
      <c r="S713" s="21" t="s">
        <v>4767</v>
      </c>
      <c r="T713" s="21" t="s">
        <v>4769</v>
      </c>
      <c r="U713" s="30"/>
    </row>
    <row r="714">
      <c r="A714" s="21" t="s">
        <v>1498</v>
      </c>
      <c r="B714" s="21">
        <v>39.1</v>
      </c>
      <c r="C714" s="21">
        <v>6.79</v>
      </c>
      <c r="D714" s="21" t="s">
        <v>4755</v>
      </c>
      <c r="E714" s="21" t="s">
        <v>4753</v>
      </c>
      <c r="F714" s="21" t="s">
        <v>4753</v>
      </c>
      <c r="G714" s="21">
        <v>2.0</v>
      </c>
      <c r="H714" s="21" t="s">
        <v>4753</v>
      </c>
      <c r="I714" s="21" t="str">
        <f t="shared" si="1"/>
        <v>Not Missing</v>
      </c>
      <c r="L714" s="21" t="s">
        <v>3326</v>
      </c>
      <c r="M714" s="21">
        <v>1995.0</v>
      </c>
      <c r="N714" s="21" t="s">
        <v>4773</v>
      </c>
      <c r="O714" s="21">
        <v>9.0</v>
      </c>
      <c r="P714" s="21">
        <v>0.0</v>
      </c>
      <c r="Q714" s="21">
        <v>6111.95</v>
      </c>
      <c r="R714" s="21" t="s">
        <v>4767</v>
      </c>
      <c r="S714" s="21" t="s">
        <v>4768</v>
      </c>
      <c r="T714" s="21" t="s">
        <v>4790</v>
      </c>
      <c r="U714" s="30"/>
    </row>
    <row r="715">
      <c r="A715" s="21" t="s">
        <v>1500</v>
      </c>
      <c r="B715" s="21">
        <v>37.905</v>
      </c>
      <c r="C715" s="21">
        <v>7.03</v>
      </c>
      <c r="D715" s="21" t="s">
        <v>4753</v>
      </c>
      <c r="E715" s="21" t="s">
        <v>4753</v>
      </c>
      <c r="F715" s="21" t="s">
        <v>4753</v>
      </c>
      <c r="G715" s="21">
        <v>3.0</v>
      </c>
      <c r="H715" s="21" t="s">
        <v>4753</v>
      </c>
      <c r="I715" s="21" t="str">
        <f t="shared" si="1"/>
        <v>Not Missing</v>
      </c>
      <c r="L715" s="21" t="s">
        <v>3324</v>
      </c>
      <c r="M715" s="21">
        <v>1985.0</v>
      </c>
      <c r="N715" s="21" t="s">
        <v>4766</v>
      </c>
      <c r="O715" s="21">
        <v>21.0</v>
      </c>
      <c r="P715" s="21">
        <v>1.0</v>
      </c>
      <c r="Q715" s="21">
        <v>6112.35</v>
      </c>
      <c r="R715" s="21" t="s">
        <v>4767</v>
      </c>
      <c r="S715" s="21" t="s">
        <v>4771</v>
      </c>
      <c r="T715" s="21" t="s">
        <v>4774</v>
      </c>
      <c r="U715" s="30"/>
    </row>
    <row r="716">
      <c r="A716" s="21" t="s">
        <v>1502</v>
      </c>
      <c r="B716" s="21">
        <v>43.35</v>
      </c>
      <c r="C716" s="21">
        <v>5.41</v>
      </c>
      <c r="D716" s="21" t="s">
        <v>4755</v>
      </c>
      <c r="E716" s="21" t="s">
        <v>4753</v>
      </c>
      <c r="F716" s="21" t="s">
        <v>4756</v>
      </c>
      <c r="G716" s="21">
        <v>1.0</v>
      </c>
      <c r="H716" s="21" t="s">
        <v>4753</v>
      </c>
      <c r="I716" s="21" t="str">
        <f t="shared" si="1"/>
        <v>Not Missing</v>
      </c>
      <c r="L716" s="21" t="s">
        <v>3322</v>
      </c>
      <c r="M716" s="21">
        <v>1991.0</v>
      </c>
      <c r="N716" s="21" t="s">
        <v>4766</v>
      </c>
      <c r="O716" s="21">
        <v>25.0</v>
      </c>
      <c r="P716" s="21">
        <v>3.0</v>
      </c>
      <c r="Q716" s="21">
        <v>6113.23</v>
      </c>
      <c r="R716" s="21" t="s">
        <v>4767</v>
      </c>
      <c r="S716" s="21" t="s">
        <v>4767</v>
      </c>
      <c r="T716" s="21" t="s">
        <v>4784</v>
      </c>
      <c r="U716" s="30"/>
    </row>
    <row r="717">
      <c r="A717" s="21" t="s">
        <v>1504</v>
      </c>
      <c r="B717" s="21">
        <v>36.15</v>
      </c>
      <c r="C717" s="21">
        <v>8.05</v>
      </c>
      <c r="D717" s="21" t="s">
        <v>4753</v>
      </c>
      <c r="E717" s="21" t="s">
        <v>4753</v>
      </c>
      <c r="F717" s="21" t="s">
        <v>4753</v>
      </c>
      <c r="G717" s="21" t="s">
        <v>4754</v>
      </c>
      <c r="H717" s="21" t="s">
        <v>4753</v>
      </c>
      <c r="I717" s="21" t="str">
        <f t="shared" si="1"/>
        <v>Not Missing</v>
      </c>
      <c r="L717" s="21" t="s">
        <v>3320</v>
      </c>
      <c r="M717" s="21">
        <v>1983.0</v>
      </c>
      <c r="N717" s="21" t="s">
        <v>4776</v>
      </c>
      <c r="O717" s="21">
        <v>11.0</v>
      </c>
      <c r="P717" s="21">
        <v>1.0</v>
      </c>
      <c r="Q717" s="21">
        <v>6117.49</v>
      </c>
      <c r="R717" s="21" t="s">
        <v>4767</v>
      </c>
      <c r="S717" s="21" t="s">
        <v>4768</v>
      </c>
      <c r="T717" s="21" t="s">
        <v>4774</v>
      </c>
      <c r="U717" s="30"/>
    </row>
    <row r="718">
      <c r="A718" s="21" t="s">
        <v>1506</v>
      </c>
      <c r="B718" s="21">
        <v>44.98</v>
      </c>
      <c r="C718" s="21">
        <v>5.94</v>
      </c>
      <c r="D718" s="21" t="s">
        <v>4753</v>
      </c>
      <c r="E718" s="21" t="s">
        <v>4753</v>
      </c>
      <c r="F718" s="21" t="s">
        <v>4753</v>
      </c>
      <c r="G718" s="21">
        <v>1.0</v>
      </c>
      <c r="H718" s="21" t="s">
        <v>4753</v>
      </c>
      <c r="I718" s="21" t="str">
        <f t="shared" si="1"/>
        <v>Not Missing</v>
      </c>
      <c r="L718" s="21" t="s">
        <v>3318</v>
      </c>
      <c r="M718" s="21">
        <v>1983.0</v>
      </c>
      <c r="N718" s="21" t="s">
        <v>4770</v>
      </c>
      <c r="O718" s="21">
        <v>16.0</v>
      </c>
      <c r="P718" s="21">
        <v>1.0</v>
      </c>
      <c r="Q718" s="21">
        <v>6123.57</v>
      </c>
      <c r="R718" s="21" t="s">
        <v>4768</v>
      </c>
      <c r="S718" s="21" t="s">
        <v>4767</v>
      </c>
      <c r="T718" s="21" t="s">
        <v>4774</v>
      </c>
      <c r="U718" s="30"/>
    </row>
    <row r="719">
      <c r="A719" s="21" t="s">
        <v>1508</v>
      </c>
      <c r="B719" s="21">
        <v>38.28</v>
      </c>
      <c r="C719" s="21">
        <v>5.51</v>
      </c>
      <c r="D719" s="21" t="s">
        <v>4753</v>
      </c>
      <c r="E719" s="21" t="s">
        <v>4755</v>
      </c>
      <c r="F719" s="21" t="s">
        <v>4753</v>
      </c>
      <c r="G719" s="21">
        <v>1.0</v>
      </c>
      <c r="H719" s="21" t="s">
        <v>4753</v>
      </c>
      <c r="I719" s="21" t="str">
        <f t="shared" si="1"/>
        <v>Not Missing</v>
      </c>
      <c r="L719" s="21" t="s">
        <v>3316</v>
      </c>
      <c r="M719" s="21">
        <v>1990.0</v>
      </c>
      <c r="N719" s="21" t="s">
        <v>4776</v>
      </c>
      <c r="O719" s="21">
        <v>18.0</v>
      </c>
      <c r="P719" s="21">
        <v>3.0</v>
      </c>
      <c r="Q719" s="21">
        <v>6128.8</v>
      </c>
      <c r="R719" s="21" t="s">
        <v>4767</v>
      </c>
      <c r="S719" s="21" t="s">
        <v>4768</v>
      </c>
      <c r="T719" s="21" t="s">
        <v>4774</v>
      </c>
      <c r="U719" s="30"/>
    </row>
    <row r="720">
      <c r="A720" s="21" t="s">
        <v>1510</v>
      </c>
      <c r="B720" s="21">
        <v>32.3</v>
      </c>
      <c r="C720" s="21">
        <v>6.55</v>
      </c>
      <c r="D720" s="21" t="s">
        <v>4755</v>
      </c>
      <c r="E720" s="21" t="s">
        <v>4753</v>
      </c>
      <c r="F720" s="21" t="s">
        <v>4753</v>
      </c>
      <c r="G720" s="21">
        <v>2.0</v>
      </c>
      <c r="H720" s="21" t="s">
        <v>4753</v>
      </c>
      <c r="I720" s="21" t="str">
        <f t="shared" si="1"/>
        <v>Not Missing</v>
      </c>
      <c r="L720" s="21" t="s">
        <v>3314</v>
      </c>
      <c r="M720" s="21">
        <v>1969.0</v>
      </c>
      <c r="N720" s="21" t="s">
        <v>4770</v>
      </c>
      <c r="O720" s="21">
        <v>9.0</v>
      </c>
      <c r="P720" s="21">
        <v>0.0</v>
      </c>
      <c r="Q720" s="21">
        <v>6138.5</v>
      </c>
      <c r="R720" s="21" t="s">
        <v>4767</v>
      </c>
      <c r="S720" s="21" t="s">
        <v>4767</v>
      </c>
      <c r="T720" s="21" t="s">
        <v>4778</v>
      </c>
      <c r="U720" s="30"/>
    </row>
    <row r="721">
      <c r="A721" s="21" t="s">
        <v>1512</v>
      </c>
      <c r="B721" s="21">
        <v>39.51</v>
      </c>
      <c r="C721" s="21">
        <v>5.79</v>
      </c>
      <c r="D721" s="21" t="s">
        <v>4755</v>
      </c>
      <c r="E721" s="21" t="s">
        <v>4753</v>
      </c>
      <c r="F721" s="21" t="s">
        <v>4753</v>
      </c>
      <c r="G721" s="21" t="s">
        <v>4754</v>
      </c>
      <c r="H721" s="21" t="s">
        <v>4753</v>
      </c>
      <c r="I721" s="21" t="str">
        <f t="shared" si="1"/>
        <v>Not Missing</v>
      </c>
      <c r="L721" s="21" t="s">
        <v>3312</v>
      </c>
      <c r="M721" s="21">
        <v>1978.0</v>
      </c>
      <c r="N721" s="21" t="s">
        <v>4773</v>
      </c>
      <c r="O721" s="21">
        <v>5.0</v>
      </c>
      <c r="P721" s="21">
        <v>2.0</v>
      </c>
      <c r="Q721" s="21">
        <v>6138.58</v>
      </c>
      <c r="R721" s="21" t="s">
        <v>4767</v>
      </c>
      <c r="S721" s="21" t="s">
        <v>4771</v>
      </c>
      <c r="T721" s="21" t="s">
        <v>4769</v>
      </c>
      <c r="U721" s="30"/>
    </row>
    <row r="722">
      <c r="A722" s="21" t="s">
        <v>1514</v>
      </c>
      <c r="B722" s="21">
        <v>50.46</v>
      </c>
      <c r="C722" s="21">
        <v>4.56</v>
      </c>
      <c r="D722" s="21" t="s">
        <v>4753</v>
      </c>
      <c r="E722" s="21" t="s">
        <v>4753</v>
      </c>
      <c r="F722" s="21" t="s">
        <v>4753</v>
      </c>
      <c r="G722" s="21" t="s">
        <v>4754</v>
      </c>
      <c r="H722" s="21" t="s">
        <v>4753</v>
      </c>
      <c r="I722" s="21" t="str">
        <f t="shared" si="1"/>
        <v>Not Missing</v>
      </c>
      <c r="L722" s="21" t="s">
        <v>3310</v>
      </c>
      <c r="M722" s="21">
        <v>1976.0</v>
      </c>
      <c r="N722" s="21" t="s">
        <v>4775</v>
      </c>
      <c r="O722" s="21">
        <v>12.0</v>
      </c>
      <c r="P722" s="21">
        <v>2.0</v>
      </c>
      <c r="Q722" s="21">
        <v>6139.14</v>
      </c>
      <c r="R722" s="21" t="s">
        <v>4767</v>
      </c>
      <c r="S722" s="21" t="s">
        <v>4768</v>
      </c>
      <c r="T722" s="21" t="s">
        <v>4769</v>
      </c>
      <c r="U722" s="30"/>
    </row>
    <row r="723">
      <c r="A723" s="21" t="s">
        <v>1516</v>
      </c>
      <c r="B723" s="21">
        <v>31.73</v>
      </c>
      <c r="C723" s="21">
        <v>7.0</v>
      </c>
      <c r="D723" s="21" t="s">
        <v>4753</v>
      </c>
      <c r="E723" s="21" t="s">
        <v>4753</v>
      </c>
      <c r="F723" s="21" t="s">
        <v>4753</v>
      </c>
      <c r="G723" s="21" t="s">
        <v>4754</v>
      </c>
      <c r="H723" s="21" t="s">
        <v>4753</v>
      </c>
      <c r="I723" s="21" t="str">
        <f t="shared" si="1"/>
        <v>Not Missing</v>
      </c>
      <c r="L723" s="21" t="s">
        <v>3308</v>
      </c>
      <c r="M723" s="21">
        <v>1970.0</v>
      </c>
      <c r="N723" s="21" t="s">
        <v>4777</v>
      </c>
      <c r="O723" s="21">
        <v>14.0</v>
      </c>
      <c r="P723" s="21">
        <v>0.0</v>
      </c>
      <c r="Q723" s="21">
        <v>6147.12</v>
      </c>
      <c r="R723" s="21" t="s">
        <v>4767</v>
      </c>
      <c r="S723" s="21" t="s">
        <v>4768</v>
      </c>
      <c r="T723" s="21" t="s">
        <v>4774</v>
      </c>
      <c r="U723" s="30"/>
    </row>
    <row r="724">
      <c r="A724" s="21" t="s">
        <v>1518</v>
      </c>
      <c r="B724" s="21">
        <v>32.1</v>
      </c>
      <c r="C724" s="21">
        <v>6.57</v>
      </c>
      <c r="D724" s="21" t="s">
        <v>4755</v>
      </c>
      <c r="E724" s="21" t="s">
        <v>4753</v>
      </c>
      <c r="F724" s="21" t="s">
        <v>4756</v>
      </c>
      <c r="G724" s="21">
        <v>1.0</v>
      </c>
      <c r="H724" s="21" t="s">
        <v>4753</v>
      </c>
      <c r="I724" s="21" t="str">
        <f t="shared" si="1"/>
        <v>Not Missing</v>
      </c>
      <c r="L724" s="21" t="s">
        <v>3306</v>
      </c>
      <c r="M724" s="21">
        <v>1973.0</v>
      </c>
      <c r="N724" s="21" t="s">
        <v>4770</v>
      </c>
      <c r="O724" s="21">
        <v>6.0</v>
      </c>
      <c r="P724" s="21">
        <v>0.0</v>
      </c>
      <c r="Q724" s="21">
        <v>6152.05</v>
      </c>
      <c r="R724" s="21" t="s">
        <v>4767</v>
      </c>
      <c r="S724" s="21" t="s">
        <v>4768</v>
      </c>
      <c r="T724" s="21" t="s">
        <v>4769</v>
      </c>
      <c r="U724" s="30"/>
    </row>
    <row r="725">
      <c r="A725" s="21" t="s">
        <v>1520</v>
      </c>
      <c r="B725" s="21">
        <v>27.83</v>
      </c>
      <c r="C725" s="21">
        <v>11.61</v>
      </c>
      <c r="D725" s="21" t="s">
        <v>4755</v>
      </c>
      <c r="E725" s="21" t="s">
        <v>4753</v>
      </c>
      <c r="F725" s="21" t="s">
        <v>4756</v>
      </c>
      <c r="G725" s="21">
        <v>1.0</v>
      </c>
      <c r="H725" s="21" t="s">
        <v>4753</v>
      </c>
      <c r="I725" s="21" t="str">
        <f t="shared" si="1"/>
        <v>Not Missing</v>
      </c>
      <c r="L725" s="21" t="s">
        <v>3304</v>
      </c>
      <c r="M725" s="21">
        <v>1985.0</v>
      </c>
      <c r="N725" s="21" t="s">
        <v>4777</v>
      </c>
      <c r="O725" s="21">
        <v>15.0</v>
      </c>
      <c r="P725" s="21">
        <v>3.0</v>
      </c>
      <c r="Q725" s="21">
        <v>6159.57</v>
      </c>
      <c r="R725" s="21" t="s">
        <v>4767</v>
      </c>
      <c r="S725" s="21" t="s">
        <v>4771</v>
      </c>
      <c r="T725" s="21" t="s">
        <v>4774</v>
      </c>
      <c r="U725" s="30"/>
    </row>
    <row r="726">
      <c r="A726" s="21" t="s">
        <v>1522</v>
      </c>
      <c r="B726" s="21">
        <v>27.72</v>
      </c>
      <c r="C726" s="21">
        <v>8.16</v>
      </c>
      <c r="D726" s="21" t="s">
        <v>4755</v>
      </c>
      <c r="E726" s="21" t="s">
        <v>4753</v>
      </c>
      <c r="F726" s="21" t="s">
        <v>4756</v>
      </c>
      <c r="G726" s="21">
        <v>1.0</v>
      </c>
      <c r="H726" s="21" t="s">
        <v>4753</v>
      </c>
      <c r="I726" s="21" t="str">
        <f t="shared" si="1"/>
        <v>Not Missing</v>
      </c>
      <c r="L726" s="21" t="s">
        <v>3302</v>
      </c>
      <c r="M726" s="21">
        <v>1984.0</v>
      </c>
      <c r="N726" s="21" t="s">
        <v>4777</v>
      </c>
      <c r="O726" s="21">
        <v>6.0</v>
      </c>
      <c r="P726" s="21">
        <v>3.0</v>
      </c>
      <c r="Q726" s="21">
        <v>6170.96</v>
      </c>
      <c r="R726" s="21" t="s">
        <v>4767</v>
      </c>
      <c r="S726" s="21" t="s">
        <v>4771</v>
      </c>
      <c r="T726" s="21" t="s">
        <v>4769</v>
      </c>
      <c r="U726" s="30"/>
    </row>
    <row r="727">
      <c r="A727" s="21" t="s">
        <v>1524</v>
      </c>
      <c r="B727" s="21">
        <v>36.765</v>
      </c>
      <c r="C727" s="21">
        <v>4.48</v>
      </c>
      <c r="D727" s="21" t="s">
        <v>4755</v>
      </c>
      <c r="E727" s="21" t="s">
        <v>4753</v>
      </c>
      <c r="F727" s="21" t="s">
        <v>4753</v>
      </c>
      <c r="G727" s="21">
        <v>2.0</v>
      </c>
      <c r="H727" s="21" t="s">
        <v>4753</v>
      </c>
      <c r="I727" s="21" t="str">
        <f t="shared" si="1"/>
        <v>Not Missing</v>
      </c>
      <c r="L727" s="21" t="s">
        <v>3300</v>
      </c>
      <c r="M727" s="21">
        <v>1985.0</v>
      </c>
      <c r="N727" s="21" t="s">
        <v>4776</v>
      </c>
      <c r="O727" s="21">
        <v>9.0</v>
      </c>
      <c r="P727" s="21">
        <v>3.0</v>
      </c>
      <c r="Q727" s="21">
        <v>6183.32</v>
      </c>
      <c r="R727" s="21" t="s">
        <v>4767</v>
      </c>
      <c r="S727" s="21" t="s">
        <v>4767</v>
      </c>
      <c r="T727" s="21" t="s">
        <v>4774</v>
      </c>
      <c r="U727" s="30"/>
    </row>
    <row r="728">
      <c r="A728" s="21" t="s">
        <v>1526</v>
      </c>
      <c r="B728" s="21">
        <v>48.36</v>
      </c>
      <c r="C728" s="21">
        <v>4.08</v>
      </c>
      <c r="D728" s="21" t="s">
        <v>4753</v>
      </c>
      <c r="E728" s="21" t="s">
        <v>4753</v>
      </c>
      <c r="F728" s="21" t="s">
        <v>4753</v>
      </c>
      <c r="G728" s="21" t="s">
        <v>4754</v>
      </c>
      <c r="H728" s="21" t="s">
        <v>4753</v>
      </c>
      <c r="I728" s="21" t="str">
        <f t="shared" si="1"/>
        <v>Not Missing</v>
      </c>
      <c r="L728" s="21" t="s">
        <v>3298</v>
      </c>
      <c r="M728" s="21">
        <v>1970.0</v>
      </c>
      <c r="N728" s="21" t="s">
        <v>4777</v>
      </c>
      <c r="O728" s="21">
        <v>5.0</v>
      </c>
      <c r="P728" s="21">
        <v>0.0</v>
      </c>
      <c r="Q728" s="21">
        <v>6183.46</v>
      </c>
      <c r="R728" s="21" t="s">
        <v>4767</v>
      </c>
      <c r="S728" s="21" t="s">
        <v>4767</v>
      </c>
      <c r="T728" s="21" t="s">
        <v>4774</v>
      </c>
      <c r="U728" s="30"/>
    </row>
    <row r="729">
      <c r="A729" s="21" t="s">
        <v>1528</v>
      </c>
      <c r="B729" s="21">
        <v>31.445</v>
      </c>
      <c r="C729" s="21">
        <v>4.4</v>
      </c>
      <c r="D729" s="21" t="s">
        <v>4755</v>
      </c>
      <c r="E729" s="21" t="s">
        <v>4753</v>
      </c>
      <c r="F729" s="21" t="s">
        <v>4753</v>
      </c>
      <c r="G729" s="21">
        <v>2.0</v>
      </c>
      <c r="H729" s="21" t="s">
        <v>4753</v>
      </c>
      <c r="I729" s="21" t="str">
        <f t="shared" si="1"/>
        <v>Not Missing</v>
      </c>
      <c r="L729" s="21" t="s">
        <v>3296</v>
      </c>
      <c r="M729" s="21">
        <v>1988.0</v>
      </c>
      <c r="N729" s="21" t="s">
        <v>4770</v>
      </c>
      <c r="O729" s="21">
        <v>1.0</v>
      </c>
      <c r="P729" s="21">
        <v>3.0</v>
      </c>
      <c r="Q729" s="21">
        <v>6184.3</v>
      </c>
      <c r="R729" s="21" t="s">
        <v>4767</v>
      </c>
      <c r="S729" s="21" t="s">
        <v>4768</v>
      </c>
      <c r="T729" s="21" t="s">
        <v>4769</v>
      </c>
      <c r="U729" s="30"/>
    </row>
    <row r="730">
      <c r="A730" s="21" t="s">
        <v>1530</v>
      </c>
      <c r="B730" s="21">
        <v>27.55</v>
      </c>
      <c r="C730" s="21">
        <v>9.02</v>
      </c>
      <c r="D730" s="21" t="s">
        <v>4753</v>
      </c>
      <c r="E730" s="21" t="s">
        <v>4753</v>
      </c>
      <c r="F730" s="21" t="s">
        <v>4753</v>
      </c>
      <c r="G730" s="21" t="s">
        <v>4754</v>
      </c>
      <c r="H730" s="21" t="s">
        <v>4753</v>
      </c>
      <c r="I730" s="21" t="str">
        <f t="shared" si="1"/>
        <v>Not Missing</v>
      </c>
      <c r="L730" s="21" t="s">
        <v>3294</v>
      </c>
      <c r="M730" s="21">
        <v>1981.0</v>
      </c>
      <c r="N730" s="21" t="s">
        <v>4770</v>
      </c>
      <c r="O730" s="21">
        <v>22.0</v>
      </c>
      <c r="P730" s="21">
        <v>0.0</v>
      </c>
      <c r="Q730" s="21">
        <v>6185.32</v>
      </c>
      <c r="R730" s="21" t="s">
        <v>4767</v>
      </c>
      <c r="S730" s="21" t="s">
        <v>4771</v>
      </c>
      <c r="T730" s="21" t="s">
        <v>4769</v>
      </c>
      <c r="U730" s="30"/>
    </row>
    <row r="731">
      <c r="A731" s="21" t="s">
        <v>1532</v>
      </c>
      <c r="B731" s="21">
        <v>33.11</v>
      </c>
      <c r="C731" s="21">
        <v>8.06</v>
      </c>
      <c r="D731" s="21" t="s">
        <v>4753</v>
      </c>
      <c r="E731" s="21" t="s">
        <v>4753</v>
      </c>
      <c r="F731" s="21" t="s">
        <v>4753</v>
      </c>
      <c r="G731" s="21" t="s">
        <v>4754</v>
      </c>
      <c r="H731" s="21" t="s">
        <v>4753</v>
      </c>
      <c r="I731" s="21" t="str">
        <f t="shared" si="1"/>
        <v>Not Missing</v>
      </c>
      <c r="L731" s="21" t="s">
        <v>3292</v>
      </c>
      <c r="M731" s="21">
        <v>1981.0</v>
      </c>
      <c r="N731" s="21" t="s">
        <v>4777</v>
      </c>
      <c r="O731" s="21">
        <v>1.0</v>
      </c>
      <c r="P731" s="21">
        <v>0.0</v>
      </c>
      <c r="Q731" s="21">
        <v>6186.13</v>
      </c>
      <c r="R731" s="21" t="s">
        <v>4767</v>
      </c>
      <c r="S731" s="21" t="s">
        <v>4768</v>
      </c>
      <c r="T731" s="21" t="s">
        <v>4778</v>
      </c>
      <c r="U731" s="30"/>
    </row>
    <row r="732">
      <c r="A732" s="21" t="s">
        <v>1534</v>
      </c>
      <c r="B732" s="21">
        <v>36.85</v>
      </c>
      <c r="C732" s="21">
        <v>6.21</v>
      </c>
      <c r="D732" s="21" t="s">
        <v>4755</v>
      </c>
      <c r="E732" s="21" t="s">
        <v>4753</v>
      </c>
      <c r="F732" s="21" t="s">
        <v>4753</v>
      </c>
      <c r="G732" s="21">
        <v>2.0</v>
      </c>
      <c r="H732" s="21" t="s">
        <v>4753</v>
      </c>
      <c r="I732" s="21" t="str">
        <f t="shared" si="1"/>
        <v>Not Missing</v>
      </c>
      <c r="L732" s="21" t="s">
        <v>3290</v>
      </c>
      <c r="M732" s="21">
        <v>1988.0</v>
      </c>
      <c r="N732" s="21" t="s">
        <v>4777</v>
      </c>
      <c r="O732" s="21">
        <v>23.0</v>
      </c>
      <c r="P732" s="21">
        <v>3.0</v>
      </c>
      <c r="Q732" s="21">
        <v>6196.45</v>
      </c>
      <c r="R732" s="21" t="s">
        <v>4767</v>
      </c>
      <c r="S732" s="21" t="s">
        <v>4771</v>
      </c>
      <c r="T732" s="21" t="s">
        <v>4778</v>
      </c>
      <c r="U732" s="30"/>
    </row>
    <row r="733">
      <c r="A733" s="21" t="s">
        <v>1536</v>
      </c>
      <c r="B733" s="21">
        <v>36.3</v>
      </c>
      <c r="C733" s="21">
        <v>5.79</v>
      </c>
      <c r="D733" s="21" t="s">
        <v>4755</v>
      </c>
      <c r="E733" s="21" t="s">
        <v>4753</v>
      </c>
      <c r="F733" s="21" t="s">
        <v>4753</v>
      </c>
      <c r="G733" s="21">
        <v>2.0</v>
      </c>
      <c r="H733" s="21" t="s">
        <v>4753</v>
      </c>
      <c r="I733" s="21" t="str">
        <f t="shared" si="1"/>
        <v>Not Missing</v>
      </c>
      <c r="L733" s="21" t="s">
        <v>3288</v>
      </c>
      <c r="M733" s="21">
        <v>1985.0</v>
      </c>
      <c r="N733" s="21" t="s">
        <v>4766</v>
      </c>
      <c r="O733" s="21">
        <v>22.0</v>
      </c>
      <c r="P733" s="21">
        <v>2.0</v>
      </c>
      <c r="Q733" s="21">
        <v>6198.75</v>
      </c>
      <c r="R733" s="21" t="s">
        <v>4767</v>
      </c>
      <c r="S733" s="21" t="s">
        <v>4771</v>
      </c>
      <c r="T733" s="21" t="s">
        <v>4774</v>
      </c>
      <c r="U733" s="30"/>
    </row>
    <row r="734">
      <c r="A734" s="21" t="s">
        <v>1538</v>
      </c>
      <c r="B734" s="21">
        <v>45.34</v>
      </c>
      <c r="C734" s="21">
        <v>5.69</v>
      </c>
      <c r="D734" s="21" t="s">
        <v>4755</v>
      </c>
      <c r="E734" s="21" t="s">
        <v>4753</v>
      </c>
      <c r="F734" s="21" t="s">
        <v>4753</v>
      </c>
      <c r="G734" s="21" t="s">
        <v>4754</v>
      </c>
      <c r="H734" s="21" t="s">
        <v>4753</v>
      </c>
      <c r="I734" s="21" t="str">
        <f t="shared" si="1"/>
        <v>Not Missing</v>
      </c>
      <c r="L734" s="21" t="s">
        <v>4757</v>
      </c>
      <c r="M734" s="21">
        <v>1985.0</v>
      </c>
      <c r="N734" s="21" t="s">
        <v>4775</v>
      </c>
      <c r="O734" s="21">
        <v>20.0</v>
      </c>
      <c r="P734" s="21">
        <v>2.0</v>
      </c>
      <c r="Q734" s="21">
        <v>6203.9</v>
      </c>
      <c r="R734" s="21" t="s">
        <v>4771</v>
      </c>
      <c r="S734" s="21" t="s">
        <v>4767</v>
      </c>
      <c r="T734" s="21" t="s">
        <v>4774</v>
      </c>
      <c r="U734" s="30"/>
    </row>
    <row r="735">
      <c r="A735" s="21" t="s">
        <v>1540</v>
      </c>
      <c r="B735" s="21">
        <v>31.8</v>
      </c>
      <c r="C735" s="21">
        <v>5.36</v>
      </c>
      <c r="D735" s="21" t="s">
        <v>4755</v>
      </c>
      <c r="E735" s="21" t="s">
        <v>4753</v>
      </c>
      <c r="F735" s="21" t="s">
        <v>4753</v>
      </c>
      <c r="G735" s="21">
        <v>2.0</v>
      </c>
      <c r="H735" s="21" t="s">
        <v>4753</v>
      </c>
      <c r="I735" s="21" t="str">
        <f t="shared" si="1"/>
        <v>Not Missing</v>
      </c>
      <c r="L735" s="21" t="s">
        <v>3286</v>
      </c>
      <c r="M735" s="21">
        <v>1985.0</v>
      </c>
      <c r="N735" s="21" t="s">
        <v>4773</v>
      </c>
      <c r="O735" s="21">
        <v>22.0</v>
      </c>
      <c r="P735" s="21">
        <v>2.0</v>
      </c>
      <c r="Q735" s="21">
        <v>6203.9</v>
      </c>
      <c r="R735" s="21" t="s">
        <v>4767</v>
      </c>
      <c r="S735" s="21" t="s">
        <v>4767</v>
      </c>
      <c r="T735" s="21" t="s">
        <v>4774</v>
      </c>
      <c r="U735" s="30"/>
    </row>
    <row r="736">
      <c r="A736" s="21" t="s">
        <v>1542</v>
      </c>
      <c r="B736" s="21">
        <v>41.02</v>
      </c>
      <c r="C736" s="21">
        <v>11.37</v>
      </c>
      <c r="D736" s="21" t="s">
        <v>4753</v>
      </c>
      <c r="E736" s="21" t="s">
        <v>4753</v>
      </c>
      <c r="F736" s="21" t="s">
        <v>4753</v>
      </c>
      <c r="G736" s="21" t="s">
        <v>4754</v>
      </c>
      <c r="H736" s="21" t="s">
        <v>4753</v>
      </c>
      <c r="I736" s="21" t="str">
        <f t="shared" si="1"/>
        <v>Not Missing</v>
      </c>
      <c r="L736" s="21" t="s">
        <v>3284</v>
      </c>
      <c r="M736" s="21">
        <v>1999.0</v>
      </c>
      <c r="N736" s="21" t="s">
        <v>4773</v>
      </c>
      <c r="O736" s="21">
        <v>10.0</v>
      </c>
      <c r="P736" s="21">
        <v>0.0</v>
      </c>
      <c r="Q736" s="21">
        <v>6207.26</v>
      </c>
      <c r="R736" s="21" t="s">
        <v>4767</v>
      </c>
      <c r="S736" s="21" t="s">
        <v>4767</v>
      </c>
      <c r="T736" s="21" t="s">
        <v>4790</v>
      </c>
      <c r="U736" s="30"/>
    </row>
    <row r="737">
      <c r="A737" s="21" t="s">
        <v>1544</v>
      </c>
      <c r="B737" s="21">
        <v>32.68</v>
      </c>
      <c r="C737" s="21">
        <v>11.87</v>
      </c>
      <c r="D737" s="21" t="s">
        <v>4753</v>
      </c>
      <c r="E737" s="21" t="s">
        <v>4753</v>
      </c>
      <c r="F737" s="21" t="s">
        <v>4753</v>
      </c>
      <c r="G737" s="21" t="s">
        <v>4754</v>
      </c>
      <c r="H737" s="21" t="s">
        <v>4753</v>
      </c>
      <c r="I737" s="21" t="str">
        <f t="shared" si="1"/>
        <v>Not Missing</v>
      </c>
      <c r="L737" s="21" t="s">
        <v>3282</v>
      </c>
      <c r="M737" s="21">
        <v>1992.0</v>
      </c>
      <c r="N737" s="21" t="s">
        <v>4776</v>
      </c>
      <c r="O737" s="21">
        <v>12.0</v>
      </c>
      <c r="P737" s="21">
        <v>0.0</v>
      </c>
      <c r="Q737" s="21">
        <v>6208.5</v>
      </c>
      <c r="R737" s="21" t="s">
        <v>4767</v>
      </c>
      <c r="S737" s="21" t="s">
        <v>4771</v>
      </c>
      <c r="T737" s="21" t="s">
        <v>4787</v>
      </c>
      <c r="U737" s="30"/>
    </row>
    <row r="738">
      <c r="A738" s="21" t="s">
        <v>1546</v>
      </c>
      <c r="B738" s="21">
        <v>21.7</v>
      </c>
      <c r="C738" s="21">
        <v>4.9</v>
      </c>
      <c r="D738" s="21" t="s">
        <v>4753</v>
      </c>
      <c r="E738" s="21" t="s">
        <v>4753</v>
      </c>
      <c r="F738" s="21" t="s">
        <v>4756</v>
      </c>
      <c r="G738" s="21">
        <v>1.0</v>
      </c>
      <c r="H738" s="21" t="s">
        <v>4755</v>
      </c>
      <c r="I738" s="21" t="str">
        <f t="shared" si="1"/>
        <v>Not Missing</v>
      </c>
      <c r="L738" s="21" t="s">
        <v>3280</v>
      </c>
      <c r="M738" s="21">
        <v>1972.0</v>
      </c>
      <c r="N738" s="21" t="s">
        <v>4772</v>
      </c>
      <c r="O738" s="21">
        <v>29.0</v>
      </c>
      <c r="P738" s="21">
        <v>0.0</v>
      </c>
      <c r="Q738" s="21">
        <v>6219.93</v>
      </c>
      <c r="R738" s="21" t="s">
        <v>4767</v>
      </c>
      <c r="S738" s="21" t="s">
        <v>4767</v>
      </c>
      <c r="T738" s="21" t="s">
        <v>4769</v>
      </c>
      <c r="U738" s="30"/>
    </row>
    <row r="739">
      <c r="A739" s="21" t="s">
        <v>1548</v>
      </c>
      <c r="B739" s="21">
        <v>40.48</v>
      </c>
      <c r="C739" s="21">
        <v>6.7</v>
      </c>
      <c r="D739" s="21" t="s">
        <v>4753</v>
      </c>
      <c r="E739" s="21" t="s">
        <v>4753</v>
      </c>
      <c r="F739" s="21" t="s">
        <v>4753</v>
      </c>
      <c r="G739" s="21">
        <v>3.0</v>
      </c>
      <c r="H739" s="21" t="s">
        <v>4753</v>
      </c>
      <c r="I739" s="21" t="str">
        <f t="shared" si="1"/>
        <v>Not Missing</v>
      </c>
      <c r="L739" s="21" t="s">
        <v>3278</v>
      </c>
      <c r="M739" s="21">
        <v>1978.0</v>
      </c>
      <c r="N739" s="21" t="s">
        <v>4773</v>
      </c>
      <c r="O739" s="21">
        <v>19.0</v>
      </c>
      <c r="P739" s="21">
        <v>2.0</v>
      </c>
      <c r="Q739" s="21">
        <v>6236.95</v>
      </c>
      <c r="R739" s="21" t="s">
        <v>4767</v>
      </c>
      <c r="S739" s="21" t="s">
        <v>4767</v>
      </c>
      <c r="T739" s="21" t="s">
        <v>4769</v>
      </c>
      <c r="U739" s="30"/>
    </row>
    <row r="740">
      <c r="A740" s="21" t="s">
        <v>1550</v>
      </c>
      <c r="B740" s="21">
        <v>34.5</v>
      </c>
      <c r="C740" s="21">
        <v>10.3</v>
      </c>
      <c r="D740" s="21" t="s">
        <v>4753</v>
      </c>
      <c r="E740" s="21" t="s">
        <v>4753</v>
      </c>
      <c r="F740" s="21" t="s">
        <v>4753</v>
      </c>
      <c r="G740" s="21">
        <v>3.0</v>
      </c>
      <c r="H740" s="21" t="s">
        <v>4753</v>
      </c>
      <c r="I740" s="21" t="str">
        <f t="shared" si="1"/>
        <v>Not Missing</v>
      </c>
      <c r="L740" s="21" t="s">
        <v>3276</v>
      </c>
      <c r="M740" s="21">
        <v>1983.0</v>
      </c>
      <c r="N740" s="21" t="s">
        <v>4776</v>
      </c>
      <c r="O740" s="21">
        <v>11.0</v>
      </c>
      <c r="P740" s="21">
        <v>1.0</v>
      </c>
      <c r="Q740" s="21">
        <v>6238.3</v>
      </c>
      <c r="R740" s="21" t="s">
        <v>4767</v>
      </c>
      <c r="S740" s="21" t="s">
        <v>4771</v>
      </c>
      <c r="T740" s="21" t="s">
        <v>4778</v>
      </c>
      <c r="U740" s="30"/>
    </row>
    <row r="741">
      <c r="A741" s="21" t="s">
        <v>1552</v>
      </c>
      <c r="B741" s="21">
        <v>45.9</v>
      </c>
      <c r="C741" s="21">
        <v>11.14</v>
      </c>
      <c r="D741" s="21" t="s">
        <v>4755</v>
      </c>
      <c r="E741" s="21" t="s">
        <v>4753</v>
      </c>
      <c r="F741" s="21" t="s">
        <v>4753</v>
      </c>
      <c r="G741" s="21">
        <v>1.0</v>
      </c>
      <c r="H741" s="21" t="s">
        <v>4753</v>
      </c>
      <c r="I741" s="21" t="str">
        <f t="shared" si="1"/>
        <v>Not Missing</v>
      </c>
      <c r="L741" s="21" t="s">
        <v>3274</v>
      </c>
      <c r="M741" s="21">
        <v>1979.0</v>
      </c>
      <c r="N741" s="21" t="s">
        <v>4777</v>
      </c>
      <c r="O741" s="21">
        <v>10.0</v>
      </c>
      <c r="P741" s="21">
        <v>0.0</v>
      </c>
      <c r="Q741" s="21">
        <v>6250.44</v>
      </c>
      <c r="R741" s="21" t="s">
        <v>4767</v>
      </c>
      <c r="S741" s="21" t="s">
        <v>4771</v>
      </c>
      <c r="T741" s="21" t="s">
        <v>4778</v>
      </c>
      <c r="U741" s="30"/>
    </row>
    <row r="742">
      <c r="A742" s="21" t="s">
        <v>1554</v>
      </c>
      <c r="B742" s="21">
        <v>33.48</v>
      </c>
      <c r="C742" s="21">
        <v>4.74</v>
      </c>
      <c r="D742" s="21" t="s">
        <v>4755</v>
      </c>
      <c r="E742" s="21" t="s">
        <v>4753</v>
      </c>
      <c r="F742" s="21" t="s">
        <v>4753</v>
      </c>
      <c r="G742" s="21">
        <v>2.0</v>
      </c>
      <c r="H742" s="21" t="s">
        <v>4753</v>
      </c>
      <c r="I742" s="21" t="str">
        <f t="shared" si="1"/>
        <v>Not Missing</v>
      </c>
      <c r="L742" s="21" t="s">
        <v>3272</v>
      </c>
      <c r="M742" s="21">
        <v>1972.0</v>
      </c>
      <c r="N742" s="21" t="s">
        <v>4770</v>
      </c>
      <c r="O742" s="21">
        <v>11.0</v>
      </c>
      <c r="P742" s="21">
        <v>0.0</v>
      </c>
      <c r="Q742" s="21">
        <v>6253.85</v>
      </c>
      <c r="R742" s="21" t="s">
        <v>4767</v>
      </c>
      <c r="S742" s="21" t="s">
        <v>4767</v>
      </c>
      <c r="T742" s="21" t="s">
        <v>4769</v>
      </c>
      <c r="U742" s="30"/>
    </row>
    <row r="743">
      <c r="A743" s="21" t="s">
        <v>1556</v>
      </c>
      <c r="B743" s="21">
        <v>28.31</v>
      </c>
      <c r="C743" s="21">
        <v>5.96</v>
      </c>
      <c r="D743" s="21" t="s">
        <v>4755</v>
      </c>
      <c r="E743" s="21" t="s">
        <v>4753</v>
      </c>
      <c r="F743" s="21" t="s">
        <v>4753</v>
      </c>
      <c r="G743" s="21">
        <v>2.0</v>
      </c>
      <c r="H743" s="21" t="s">
        <v>4753</v>
      </c>
      <c r="I743" s="21" t="str">
        <f t="shared" si="1"/>
        <v>Not Missing</v>
      </c>
      <c r="L743" s="21" t="s">
        <v>3270</v>
      </c>
      <c r="M743" s="21">
        <v>1972.0</v>
      </c>
      <c r="N743" s="21" t="s">
        <v>4773</v>
      </c>
      <c r="O743" s="21">
        <v>8.0</v>
      </c>
      <c r="P743" s="21">
        <v>0.0</v>
      </c>
      <c r="Q743" s="21">
        <v>6254.13</v>
      </c>
      <c r="R743" s="21" t="s">
        <v>4767</v>
      </c>
      <c r="S743" s="21" t="s">
        <v>4767</v>
      </c>
      <c r="T743" s="21" t="s">
        <v>4774</v>
      </c>
      <c r="U743" s="30"/>
    </row>
    <row r="744">
      <c r="A744" s="21" t="s">
        <v>1558</v>
      </c>
      <c r="B744" s="21">
        <v>21.565</v>
      </c>
      <c r="C744" s="21">
        <v>4.95</v>
      </c>
      <c r="D744" s="21" t="s">
        <v>4753</v>
      </c>
      <c r="E744" s="21" t="s">
        <v>4755</v>
      </c>
      <c r="F744" s="21" t="s">
        <v>4753</v>
      </c>
      <c r="G744" s="21">
        <v>1.0</v>
      </c>
      <c r="H744" s="21" t="s">
        <v>4755</v>
      </c>
      <c r="I744" s="21" t="str">
        <f t="shared" si="1"/>
        <v>Not Missing</v>
      </c>
      <c r="L744" s="21" t="s">
        <v>3268</v>
      </c>
      <c r="M744" s="21">
        <v>1970.0</v>
      </c>
      <c r="N744" s="21" t="s">
        <v>4777</v>
      </c>
      <c r="O744" s="21">
        <v>11.0</v>
      </c>
      <c r="P744" s="21">
        <v>0.0</v>
      </c>
      <c r="Q744" s="21">
        <v>6255.38</v>
      </c>
      <c r="R744" s="21" t="s">
        <v>4767</v>
      </c>
      <c r="S744" s="21" t="s">
        <v>4767</v>
      </c>
      <c r="T744" s="21" t="s">
        <v>4769</v>
      </c>
      <c r="U744" s="30"/>
    </row>
    <row r="745">
      <c r="A745" s="21" t="s">
        <v>1560</v>
      </c>
      <c r="B745" s="21">
        <v>35.59</v>
      </c>
      <c r="C745" s="21">
        <v>5.21</v>
      </c>
      <c r="D745" s="21" t="s">
        <v>4755</v>
      </c>
      <c r="E745" s="21" t="s">
        <v>4753</v>
      </c>
      <c r="F745" s="21" t="s">
        <v>4756</v>
      </c>
      <c r="G745" s="21">
        <v>1.0</v>
      </c>
      <c r="H745" s="21" t="s">
        <v>4753</v>
      </c>
      <c r="I745" s="21" t="str">
        <f t="shared" si="1"/>
        <v>Not Missing</v>
      </c>
      <c r="L745" s="21" t="s">
        <v>3266</v>
      </c>
      <c r="M745" s="21">
        <v>1995.0</v>
      </c>
      <c r="N745" s="21" t="s">
        <v>4777</v>
      </c>
      <c r="O745" s="21">
        <v>17.0</v>
      </c>
      <c r="P745" s="21">
        <v>0.0</v>
      </c>
      <c r="Q745" s="21">
        <v>6261.2</v>
      </c>
      <c r="R745" s="21" t="s">
        <v>4767</v>
      </c>
      <c r="S745" s="21" t="s">
        <v>4771</v>
      </c>
      <c r="T745" s="21" t="s">
        <v>4790</v>
      </c>
      <c r="U745" s="30"/>
    </row>
    <row r="746">
      <c r="A746" s="21" t="s">
        <v>1562</v>
      </c>
      <c r="B746" s="21">
        <v>43.44</v>
      </c>
      <c r="C746" s="21">
        <v>4.86</v>
      </c>
      <c r="D746" s="21" t="s">
        <v>4755</v>
      </c>
      <c r="E746" s="21" t="s">
        <v>4753</v>
      </c>
      <c r="F746" s="21" t="s">
        <v>4753</v>
      </c>
      <c r="G746" s="21" t="s">
        <v>4754</v>
      </c>
      <c r="H746" s="21" t="s">
        <v>4753</v>
      </c>
      <c r="I746" s="21" t="str">
        <f t="shared" si="1"/>
        <v>Not Missing</v>
      </c>
      <c r="L746" s="21" t="s">
        <v>3264</v>
      </c>
      <c r="M746" s="21">
        <v>1984.0</v>
      </c>
      <c r="N746" s="21" t="s">
        <v>4773</v>
      </c>
      <c r="O746" s="21">
        <v>25.0</v>
      </c>
      <c r="P746" s="21">
        <v>3.0</v>
      </c>
      <c r="Q746" s="21">
        <v>6269.33</v>
      </c>
      <c r="R746" s="21" t="s">
        <v>4767</v>
      </c>
      <c r="S746" s="21" t="s">
        <v>4771</v>
      </c>
      <c r="T746" s="21" t="s">
        <v>4769</v>
      </c>
      <c r="U746" s="30"/>
    </row>
    <row r="747">
      <c r="A747" s="21" t="s">
        <v>1564</v>
      </c>
      <c r="B747" s="21">
        <v>21.755</v>
      </c>
      <c r="C747" s="21">
        <v>7.79</v>
      </c>
      <c r="D747" s="21" t="s">
        <v>4755</v>
      </c>
      <c r="E747" s="21" t="s">
        <v>4753</v>
      </c>
      <c r="F747" s="21" t="s">
        <v>4753</v>
      </c>
      <c r="G747" s="21" t="s">
        <v>4754</v>
      </c>
      <c r="H747" s="21" t="s">
        <v>4753</v>
      </c>
      <c r="I747" s="21" t="str">
        <f t="shared" si="1"/>
        <v>Not Missing</v>
      </c>
      <c r="L747" s="21" t="s">
        <v>3262</v>
      </c>
      <c r="M747" s="21">
        <v>1981.0</v>
      </c>
      <c r="N747" s="21" t="s">
        <v>4772</v>
      </c>
      <c r="O747" s="21">
        <v>30.0</v>
      </c>
      <c r="P747" s="21">
        <v>1.0</v>
      </c>
      <c r="Q747" s="21">
        <v>6272.48</v>
      </c>
      <c r="R747" s="21" t="s">
        <v>4771</v>
      </c>
      <c r="S747" s="21" t="s">
        <v>4768</v>
      </c>
      <c r="T747" s="21" t="s">
        <v>4769</v>
      </c>
      <c r="U747" s="30"/>
    </row>
    <row r="748">
      <c r="A748" s="21" t="s">
        <v>1566</v>
      </c>
      <c r="B748" s="21">
        <v>44.55</v>
      </c>
      <c r="C748" s="21">
        <v>7.12</v>
      </c>
      <c r="D748" s="21" t="s">
        <v>4755</v>
      </c>
      <c r="E748" s="21" t="s">
        <v>4753</v>
      </c>
      <c r="F748" s="21" t="s">
        <v>4753</v>
      </c>
      <c r="G748" s="21">
        <v>1.0</v>
      </c>
      <c r="H748" s="21" t="s">
        <v>4753</v>
      </c>
      <c r="I748" s="21" t="str">
        <f t="shared" si="1"/>
        <v>Not Missing</v>
      </c>
      <c r="L748" s="21" t="s">
        <v>3260</v>
      </c>
      <c r="M748" s="21">
        <v>1993.0</v>
      </c>
      <c r="N748" s="21" t="s">
        <v>4777</v>
      </c>
      <c r="O748" s="21">
        <v>16.0</v>
      </c>
      <c r="P748" s="21">
        <v>0.0</v>
      </c>
      <c r="Q748" s="21">
        <v>6276.3</v>
      </c>
      <c r="R748" s="21" t="s">
        <v>4767</v>
      </c>
      <c r="S748" s="21" t="s">
        <v>4771</v>
      </c>
      <c r="T748" s="21" t="s">
        <v>4783</v>
      </c>
      <c r="U748" s="30"/>
    </row>
    <row r="749">
      <c r="A749" s="21" t="s">
        <v>1568</v>
      </c>
      <c r="B749" s="21">
        <v>43.32</v>
      </c>
      <c r="C749" s="21">
        <v>4.67</v>
      </c>
      <c r="D749" s="21" t="s">
        <v>4755</v>
      </c>
      <c r="E749" s="21" t="s">
        <v>4753</v>
      </c>
      <c r="F749" s="21" t="s">
        <v>4753</v>
      </c>
      <c r="G749" s="21" t="s">
        <v>4754</v>
      </c>
      <c r="H749" s="21" t="s">
        <v>4753</v>
      </c>
      <c r="I749" s="21" t="str">
        <f t="shared" si="1"/>
        <v>Not Missing</v>
      </c>
      <c r="L749" s="21" t="s">
        <v>3258</v>
      </c>
      <c r="M749" s="21">
        <v>1981.0</v>
      </c>
      <c r="N749" s="21" t="s">
        <v>4770</v>
      </c>
      <c r="O749" s="21">
        <v>24.0</v>
      </c>
      <c r="P749" s="21">
        <v>1.0</v>
      </c>
      <c r="Q749" s="21">
        <v>6282.24</v>
      </c>
      <c r="R749" s="21" t="s">
        <v>4767</v>
      </c>
      <c r="S749" s="21" t="s">
        <v>4771</v>
      </c>
      <c r="T749" s="21" t="s">
        <v>4778</v>
      </c>
      <c r="U749" s="30"/>
    </row>
    <row r="750">
      <c r="A750" s="21" t="s">
        <v>1570</v>
      </c>
      <c r="B750" s="21">
        <v>31.23</v>
      </c>
      <c r="C750" s="21">
        <v>9.12</v>
      </c>
      <c r="D750" s="21" t="s">
        <v>4755</v>
      </c>
      <c r="E750" s="21" t="s">
        <v>4753</v>
      </c>
      <c r="F750" s="21" t="s">
        <v>4756</v>
      </c>
      <c r="G750" s="21">
        <v>1.0</v>
      </c>
      <c r="H750" s="21" t="s">
        <v>4753</v>
      </c>
      <c r="I750" s="21" t="str">
        <f t="shared" si="1"/>
        <v>Not Missing</v>
      </c>
      <c r="L750" s="21" t="s">
        <v>3256</v>
      </c>
      <c r="M750" s="21">
        <v>1981.0</v>
      </c>
      <c r="N750" s="21" t="s">
        <v>4776</v>
      </c>
      <c r="O750" s="21">
        <v>26.0</v>
      </c>
      <c r="P750" s="21">
        <v>1.0</v>
      </c>
      <c r="Q750" s="21">
        <v>6289.75</v>
      </c>
      <c r="R750" s="21" t="s">
        <v>4767</v>
      </c>
      <c r="S750" s="21" t="s">
        <v>4768</v>
      </c>
      <c r="T750" s="21" t="s">
        <v>4769</v>
      </c>
      <c r="U750" s="30"/>
    </row>
    <row r="751">
      <c r="A751" s="21" t="s">
        <v>1572</v>
      </c>
      <c r="B751" s="21">
        <v>42.81</v>
      </c>
      <c r="C751" s="21">
        <v>4.15</v>
      </c>
      <c r="D751" s="21" t="s">
        <v>4753</v>
      </c>
      <c r="E751" s="21" t="s">
        <v>4753</v>
      </c>
      <c r="F751" s="21" t="s">
        <v>4753</v>
      </c>
      <c r="G751" s="21">
        <v>1.0</v>
      </c>
      <c r="H751" s="21" t="s">
        <v>4753</v>
      </c>
      <c r="I751" s="21" t="str">
        <f t="shared" si="1"/>
        <v>Not Missing</v>
      </c>
      <c r="L751" s="21" t="s">
        <v>3254</v>
      </c>
      <c r="M751" s="21">
        <v>1996.0</v>
      </c>
      <c r="N751" s="21" t="s">
        <v>4766</v>
      </c>
      <c r="O751" s="21">
        <v>4.0</v>
      </c>
      <c r="P751" s="21">
        <v>0.0</v>
      </c>
      <c r="Q751" s="21">
        <v>6293.63</v>
      </c>
      <c r="R751" s="21" t="s">
        <v>4767</v>
      </c>
      <c r="S751" s="21" t="s">
        <v>4768</v>
      </c>
      <c r="T751" s="21" t="s">
        <v>4787</v>
      </c>
      <c r="U751" s="30"/>
    </row>
    <row r="752">
      <c r="A752" s="21" t="s">
        <v>1574</v>
      </c>
      <c r="B752" s="21">
        <v>35.91</v>
      </c>
      <c r="C752" s="21">
        <v>6.72</v>
      </c>
      <c r="D752" s="21" t="s">
        <v>4755</v>
      </c>
      <c r="E752" s="21" t="s">
        <v>4753</v>
      </c>
      <c r="F752" s="21" t="s">
        <v>4753</v>
      </c>
      <c r="G752" s="21">
        <v>2.0</v>
      </c>
      <c r="H752" s="21" t="s">
        <v>4753</v>
      </c>
      <c r="I752" s="21" t="str">
        <f t="shared" si="1"/>
        <v>Not Missing</v>
      </c>
      <c r="L752" s="21" t="s">
        <v>3252</v>
      </c>
      <c r="M752" s="21">
        <v>1974.0</v>
      </c>
      <c r="N752" s="21" t="s">
        <v>4773</v>
      </c>
      <c r="O752" s="21">
        <v>17.0</v>
      </c>
      <c r="P752" s="21">
        <v>0.0</v>
      </c>
      <c r="Q752" s="21">
        <v>6302.23</v>
      </c>
      <c r="R752" s="21" t="s">
        <v>4767</v>
      </c>
      <c r="S752" s="21" t="s">
        <v>4771</v>
      </c>
      <c r="T752" s="21" t="s">
        <v>4769</v>
      </c>
      <c r="U752" s="30"/>
    </row>
    <row r="753">
      <c r="A753" s="21" t="s">
        <v>1576</v>
      </c>
      <c r="B753" s="21">
        <v>36.65</v>
      </c>
      <c r="C753" s="21">
        <v>5.01</v>
      </c>
      <c r="D753" s="21" t="s">
        <v>4755</v>
      </c>
      <c r="E753" s="21" t="s">
        <v>4753</v>
      </c>
      <c r="F753" s="21" t="s">
        <v>4756</v>
      </c>
      <c r="G753" s="21">
        <v>1.0</v>
      </c>
      <c r="H753" s="21" t="s">
        <v>4753</v>
      </c>
      <c r="I753" s="21" t="str">
        <f t="shared" si="1"/>
        <v>Not Missing</v>
      </c>
      <c r="L753" s="21" t="s">
        <v>3250</v>
      </c>
      <c r="M753" s="21">
        <v>1969.0</v>
      </c>
      <c r="N753" s="21" t="s">
        <v>4773</v>
      </c>
      <c r="O753" s="21">
        <v>4.0</v>
      </c>
      <c r="P753" s="21">
        <v>0.0</v>
      </c>
      <c r="Q753" s="21">
        <v>6305.61</v>
      </c>
      <c r="R753" s="21" t="s">
        <v>4767</v>
      </c>
      <c r="S753" s="21" t="s">
        <v>4767</v>
      </c>
      <c r="T753" s="21" t="s">
        <v>4774</v>
      </c>
      <c r="U753" s="30"/>
    </row>
    <row r="754">
      <c r="A754" s="21" t="s">
        <v>1578</v>
      </c>
      <c r="B754" s="21">
        <v>22.04</v>
      </c>
      <c r="C754" s="21">
        <v>10.9</v>
      </c>
      <c r="D754" s="21" t="s">
        <v>4755</v>
      </c>
      <c r="E754" s="21" t="s">
        <v>4753</v>
      </c>
      <c r="F754" s="21" t="s">
        <v>4753</v>
      </c>
      <c r="G754" s="21">
        <v>2.0</v>
      </c>
      <c r="H754" s="21" t="s">
        <v>4753</v>
      </c>
      <c r="I754" s="21" t="str">
        <f t="shared" si="1"/>
        <v>Not Missing</v>
      </c>
      <c r="L754" s="21" t="s">
        <v>3248</v>
      </c>
      <c r="M754" s="21">
        <v>2004.0</v>
      </c>
      <c r="N754" s="21" t="s">
        <v>4766</v>
      </c>
      <c r="O754" s="21">
        <v>27.0</v>
      </c>
      <c r="P754" s="21">
        <v>0.0</v>
      </c>
      <c r="Q754" s="21">
        <v>6311.11</v>
      </c>
      <c r="R754" s="21" t="s">
        <v>4767</v>
      </c>
      <c r="S754" s="21" t="s">
        <v>4767</v>
      </c>
      <c r="T754" s="21" t="s">
        <v>4778</v>
      </c>
      <c r="U754" s="30"/>
    </row>
    <row r="755">
      <c r="A755" s="21" t="s">
        <v>1580</v>
      </c>
      <c r="B755" s="21">
        <v>31.825</v>
      </c>
      <c r="C755" s="21">
        <v>5.52</v>
      </c>
      <c r="D755" s="21" t="s">
        <v>4755</v>
      </c>
      <c r="E755" s="21" t="s">
        <v>4753</v>
      </c>
      <c r="F755" s="21" t="s">
        <v>4753</v>
      </c>
      <c r="G755" s="21">
        <v>1.0</v>
      </c>
      <c r="H755" s="21" t="s">
        <v>4753</v>
      </c>
      <c r="I755" s="21" t="str">
        <f t="shared" si="1"/>
        <v>Not Missing</v>
      </c>
      <c r="L755" s="21" t="s">
        <v>3246</v>
      </c>
      <c r="M755" s="21">
        <v>1985.0</v>
      </c>
      <c r="N755" s="21" t="s">
        <v>4770</v>
      </c>
      <c r="O755" s="21">
        <v>19.0</v>
      </c>
      <c r="P755" s="21">
        <v>2.0</v>
      </c>
      <c r="Q755" s="21">
        <v>6311.95</v>
      </c>
      <c r="R755" s="21" t="s">
        <v>4767</v>
      </c>
      <c r="S755" s="21" t="s">
        <v>4771</v>
      </c>
      <c r="T755" s="21" t="s">
        <v>4778</v>
      </c>
      <c r="U755" s="30"/>
    </row>
    <row r="756">
      <c r="A756" s="21" t="s">
        <v>1582</v>
      </c>
      <c r="B756" s="21">
        <v>53.58</v>
      </c>
      <c r="C756" s="21">
        <v>4.55</v>
      </c>
      <c r="D756" s="21" t="s">
        <v>4753</v>
      </c>
      <c r="E756" s="21" t="s">
        <v>4753</v>
      </c>
      <c r="F756" s="21" t="s">
        <v>4753</v>
      </c>
      <c r="G756" s="21">
        <v>1.0</v>
      </c>
      <c r="H756" s="21" t="s">
        <v>4753</v>
      </c>
      <c r="I756" s="21" t="str">
        <f t="shared" si="1"/>
        <v>Not Missing</v>
      </c>
      <c r="L756" s="21" t="s">
        <v>3244</v>
      </c>
      <c r="M756" s="21">
        <v>1985.0</v>
      </c>
      <c r="N756" s="21" t="s">
        <v>4775</v>
      </c>
      <c r="O756" s="21">
        <v>15.0</v>
      </c>
      <c r="P756" s="21">
        <v>2.0</v>
      </c>
      <c r="Q756" s="21">
        <v>6313.76</v>
      </c>
      <c r="R756" s="21" t="s">
        <v>4767</v>
      </c>
      <c r="S756" s="21" t="s">
        <v>4771</v>
      </c>
      <c r="T756" s="21" t="s">
        <v>4769</v>
      </c>
      <c r="U756" s="30"/>
    </row>
    <row r="757">
      <c r="A757" s="21" t="s">
        <v>1584</v>
      </c>
      <c r="B757" s="21">
        <v>34.3</v>
      </c>
      <c r="C757" s="21">
        <v>11.76</v>
      </c>
      <c r="D757" s="21" t="s">
        <v>4753</v>
      </c>
      <c r="E757" s="21" t="s">
        <v>4753</v>
      </c>
      <c r="F757" s="21" t="s">
        <v>4753</v>
      </c>
      <c r="G757" s="21" t="s">
        <v>4754</v>
      </c>
      <c r="H757" s="21" t="s">
        <v>4753</v>
      </c>
      <c r="I757" s="21" t="str">
        <f t="shared" si="1"/>
        <v>Not Missing</v>
      </c>
      <c r="L757" s="21" t="s">
        <v>3242</v>
      </c>
      <c r="M757" s="21">
        <v>1990.0</v>
      </c>
      <c r="N757" s="21" t="s">
        <v>4776</v>
      </c>
      <c r="O757" s="21">
        <v>13.0</v>
      </c>
      <c r="P757" s="21">
        <v>3.0</v>
      </c>
      <c r="Q757" s="21">
        <v>6334.34</v>
      </c>
      <c r="R757" s="21" t="s">
        <v>4767</v>
      </c>
      <c r="S757" s="21" t="s">
        <v>4767</v>
      </c>
      <c r="T757" s="21" t="s">
        <v>4784</v>
      </c>
      <c r="U757" s="30"/>
    </row>
    <row r="758">
      <c r="A758" s="21" t="s">
        <v>1586</v>
      </c>
      <c r="B758" s="21">
        <v>32.11</v>
      </c>
      <c r="C758" s="21">
        <v>7.06</v>
      </c>
      <c r="D758" s="21" t="s">
        <v>4753</v>
      </c>
      <c r="E758" s="21" t="s">
        <v>4753</v>
      </c>
      <c r="F758" s="21" t="s">
        <v>4753</v>
      </c>
      <c r="G758" s="21" t="s">
        <v>4754</v>
      </c>
      <c r="H758" s="21" t="s">
        <v>4753</v>
      </c>
      <c r="I758" s="21" t="str">
        <f t="shared" si="1"/>
        <v>Not Missing</v>
      </c>
      <c r="L758" s="21" t="s">
        <v>3240</v>
      </c>
      <c r="M758" s="21">
        <v>1986.0</v>
      </c>
      <c r="N758" s="21" t="s">
        <v>4773</v>
      </c>
      <c r="O758" s="21">
        <v>25.0</v>
      </c>
      <c r="P758" s="21">
        <v>3.0</v>
      </c>
      <c r="Q758" s="21">
        <v>6335.64</v>
      </c>
      <c r="R758" s="21" t="s">
        <v>4767</v>
      </c>
      <c r="S758" s="21" t="s">
        <v>4767</v>
      </c>
      <c r="T758" s="21" t="s">
        <v>4769</v>
      </c>
      <c r="U758" s="30"/>
    </row>
    <row r="759">
      <c r="A759" s="21" t="s">
        <v>1588</v>
      </c>
      <c r="B759" s="21">
        <v>31.78</v>
      </c>
      <c r="C759" s="21">
        <v>11.35</v>
      </c>
      <c r="D759" s="21" t="s">
        <v>4755</v>
      </c>
      <c r="E759" s="21" t="s">
        <v>4753</v>
      </c>
      <c r="F759" s="21" t="s">
        <v>4756</v>
      </c>
      <c r="G759" s="21">
        <v>1.0</v>
      </c>
      <c r="H759" s="21" t="s">
        <v>4753</v>
      </c>
      <c r="I759" s="21" t="str">
        <f t="shared" si="1"/>
        <v>Not Missing</v>
      </c>
      <c r="L759" s="21" t="s">
        <v>3238</v>
      </c>
      <c r="M759" s="21">
        <v>1983.0</v>
      </c>
      <c r="N759" s="21" t="s">
        <v>4777</v>
      </c>
      <c r="O759" s="21">
        <v>21.0</v>
      </c>
      <c r="P759" s="21">
        <v>2.0</v>
      </c>
      <c r="Q759" s="21">
        <v>6338.08</v>
      </c>
      <c r="R759" s="21" t="s">
        <v>4767</v>
      </c>
      <c r="S759" s="21" t="s">
        <v>4771</v>
      </c>
      <c r="T759" s="21" t="s">
        <v>4769</v>
      </c>
      <c r="U759" s="30"/>
    </row>
    <row r="760">
      <c r="A760" s="21" t="s">
        <v>1590</v>
      </c>
      <c r="B760" s="21">
        <v>46.89</v>
      </c>
      <c r="C760" s="21">
        <v>5.52</v>
      </c>
      <c r="D760" s="21" t="s">
        <v>4753</v>
      </c>
      <c r="E760" s="21" t="s">
        <v>4753</v>
      </c>
      <c r="F760" s="21" t="s">
        <v>4753</v>
      </c>
      <c r="G760" s="21" t="s">
        <v>4754</v>
      </c>
      <c r="H760" s="21" t="s">
        <v>4753</v>
      </c>
      <c r="I760" s="21" t="str">
        <f t="shared" si="1"/>
        <v>Not Missing</v>
      </c>
      <c r="L760" s="21" t="s">
        <v>3236</v>
      </c>
      <c r="M760" s="21">
        <v>1983.0</v>
      </c>
      <c r="N760" s="21" t="s">
        <v>4776</v>
      </c>
      <c r="O760" s="21">
        <v>19.0</v>
      </c>
      <c r="P760" s="21">
        <v>2.0</v>
      </c>
      <c r="Q760" s="21">
        <v>6356.27</v>
      </c>
      <c r="R760" s="21" t="s">
        <v>4768</v>
      </c>
      <c r="S760" s="21" t="s">
        <v>4767</v>
      </c>
      <c r="T760" s="21" t="s">
        <v>4769</v>
      </c>
      <c r="U760" s="30"/>
    </row>
    <row r="761">
      <c r="A761" s="21" t="s">
        <v>1592</v>
      </c>
      <c r="B761" s="21">
        <v>39.35</v>
      </c>
      <c r="C761" s="21">
        <v>7.86</v>
      </c>
      <c r="D761" s="21" t="s">
        <v>4755</v>
      </c>
      <c r="E761" s="21" t="s">
        <v>4753</v>
      </c>
      <c r="F761" s="21" t="s">
        <v>4753</v>
      </c>
      <c r="G761" s="21">
        <v>1.0</v>
      </c>
      <c r="H761" s="21" t="s">
        <v>4753</v>
      </c>
      <c r="I761" s="21" t="str">
        <f t="shared" si="1"/>
        <v>Not Missing</v>
      </c>
      <c r="L761" s="21" t="s">
        <v>3234</v>
      </c>
      <c r="M761" s="21">
        <v>1980.0</v>
      </c>
      <c r="N761" s="21" t="s">
        <v>4777</v>
      </c>
      <c r="O761" s="21">
        <v>30.0</v>
      </c>
      <c r="P761" s="21">
        <v>0.0</v>
      </c>
      <c r="Q761" s="21">
        <v>6358.78</v>
      </c>
      <c r="R761" s="21" t="s">
        <v>4767</v>
      </c>
      <c r="S761" s="21" t="s">
        <v>4771</v>
      </c>
      <c r="T761" s="21" t="s">
        <v>4774</v>
      </c>
      <c r="U761" s="30"/>
    </row>
    <row r="762">
      <c r="A762" s="21" t="s">
        <v>1594</v>
      </c>
      <c r="B762" s="21">
        <v>39.2</v>
      </c>
      <c r="C762" s="21">
        <v>11.38</v>
      </c>
      <c r="D762" s="21" t="s">
        <v>4753</v>
      </c>
      <c r="E762" s="21" t="s">
        <v>4753</v>
      </c>
      <c r="F762" s="21" t="s">
        <v>4753</v>
      </c>
      <c r="G762" s="21" t="s">
        <v>4754</v>
      </c>
      <c r="H762" s="21" t="s">
        <v>4753</v>
      </c>
      <c r="I762" s="21" t="str">
        <f t="shared" si="1"/>
        <v>Not Missing</v>
      </c>
      <c r="L762" s="21" t="s">
        <v>3232</v>
      </c>
      <c r="M762" s="21">
        <v>1989.0</v>
      </c>
      <c r="N762" s="21" t="s">
        <v>4772</v>
      </c>
      <c r="O762" s="21">
        <v>24.0</v>
      </c>
      <c r="P762" s="21">
        <v>3.0</v>
      </c>
      <c r="Q762" s="21">
        <v>6360.99</v>
      </c>
      <c r="R762" s="21" t="s">
        <v>4767</v>
      </c>
      <c r="S762" s="21" t="s">
        <v>4767</v>
      </c>
      <c r="T762" s="21" t="s">
        <v>4774</v>
      </c>
      <c r="U762" s="30"/>
    </row>
    <row r="763">
      <c r="A763" s="21" t="s">
        <v>1596</v>
      </c>
      <c r="B763" s="21">
        <v>39.16</v>
      </c>
      <c r="C763" s="21">
        <v>10.48</v>
      </c>
      <c r="D763" s="21" t="s">
        <v>4753</v>
      </c>
      <c r="E763" s="21" t="s">
        <v>4753</v>
      </c>
      <c r="F763" s="21" t="s">
        <v>4753</v>
      </c>
      <c r="G763" s="21" t="s">
        <v>4754</v>
      </c>
      <c r="H763" s="21" t="s">
        <v>4753</v>
      </c>
      <c r="I763" s="21" t="str">
        <f t="shared" si="1"/>
        <v>Not Missing</v>
      </c>
      <c r="L763" s="21" t="s">
        <v>3230</v>
      </c>
      <c r="M763" s="21">
        <v>1996.0</v>
      </c>
      <c r="N763" s="21" t="s">
        <v>4766</v>
      </c>
      <c r="O763" s="21">
        <v>7.0</v>
      </c>
      <c r="P763" s="21">
        <v>0.0</v>
      </c>
      <c r="Q763" s="21">
        <v>6361.47</v>
      </c>
      <c r="R763" s="21" t="s">
        <v>4767</v>
      </c>
      <c r="S763" s="21" t="s">
        <v>4768</v>
      </c>
      <c r="T763" s="21" t="s">
        <v>4787</v>
      </c>
      <c r="U763" s="30"/>
    </row>
    <row r="764">
      <c r="A764" s="21" t="s">
        <v>1598</v>
      </c>
      <c r="B764" s="21">
        <v>44.1</v>
      </c>
      <c r="C764" s="21">
        <v>5.04</v>
      </c>
      <c r="D764" s="21" t="s">
        <v>4755</v>
      </c>
      <c r="E764" s="21" t="s">
        <v>4753</v>
      </c>
      <c r="F764" s="21" t="s">
        <v>4753</v>
      </c>
      <c r="G764" s="21" t="s">
        <v>4754</v>
      </c>
      <c r="H764" s="21" t="s">
        <v>4753</v>
      </c>
      <c r="I764" s="21" t="str">
        <f t="shared" si="1"/>
        <v>Not Missing</v>
      </c>
      <c r="L764" s="21" t="s">
        <v>3228</v>
      </c>
      <c r="M764" s="21">
        <v>1970.0</v>
      </c>
      <c r="N764" s="21" t="s">
        <v>4770</v>
      </c>
      <c r="O764" s="21">
        <v>9.0</v>
      </c>
      <c r="P764" s="21">
        <v>0.0</v>
      </c>
      <c r="Q764" s="21">
        <v>6367.31</v>
      </c>
      <c r="R764" s="21" t="s">
        <v>4767</v>
      </c>
      <c r="S764" s="21" t="s">
        <v>4771</v>
      </c>
      <c r="T764" s="21" t="s">
        <v>4769</v>
      </c>
      <c r="U764" s="30"/>
    </row>
    <row r="765">
      <c r="A765" s="21" t="s">
        <v>1600</v>
      </c>
      <c r="B765" s="21">
        <v>33.2</v>
      </c>
      <c r="C765" s="21">
        <v>9.06</v>
      </c>
      <c r="D765" s="21" t="s">
        <v>4753</v>
      </c>
      <c r="E765" s="21" t="s">
        <v>4753</v>
      </c>
      <c r="F765" s="21" t="s">
        <v>4753</v>
      </c>
      <c r="G765" s="21" t="s">
        <v>4754</v>
      </c>
      <c r="H765" s="21" t="s">
        <v>4753</v>
      </c>
      <c r="I765" s="21" t="str">
        <f t="shared" si="1"/>
        <v>Not Missing</v>
      </c>
      <c r="L765" s="21" t="s">
        <v>3226</v>
      </c>
      <c r="M765" s="21">
        <v>1984.0</v>
      </c>
      <c r="N765" s="21" t="s">
        <v>4776</v>
      </c>
      <c r="O765" s="21">
        <v>13.0</v>
      </c>
      <c r="P765" s="21">
        <v>1.0</v>
      </c>
      <c r="Q765" s="21">
        <v>6373.56</v>
      </c>
      <c r="R765" s="21" t="s">
        <v>4767</v>
      </c>
      <c r="S765" s="21" t="s">
        <v>4771</v>
      </c>
      <c r="T765" s="21" t="s">
        <v>4774</v>
      </c>
      <c r="U765" s="30"/>
    </row>
    <row r="766">
      <c r="A766" s="21" t="s">
        <v>1602</v>
      </c>
      <c r="B766" s="21">
        <v>29.92</v>
      </c>
      <c r="C766" s="21">
        <v>11.07</v>
      </c>
      <c r="D766" s="21" t="s">
        <v>4753</v>
      </c>
      <c r="E766" s="21" t="s">
        <v>4753</v>
      </c>
      <c r="F766" s="21" t="s">
        <v>4753</v>
      </c>
      <c r="G766" s="21" t="s">
        <v>4754</v>
      </c>
      <c r="H766" s="21" t="s">
        <v>4753</v>
      </c>
      <c r="I766" s="21" t="str">
        <f t="shared" si="1"/>
        <v>Not Missing</v>
      </c>
      <c r="L766" s="21" t="s">
        <v>3224</v>
      </c>
      <c r="M766" s="21">
        <v>1976.0</v>
      </c>
      <c r="N766" s="21" t="s">
        <v>4770</v>
      </c>
      <c r="O766" s="21">
        <v>18.0</v>
      </c>
      <c r="P766" s="21">
        <v>2.0</v>
      </c>
      <c r="Q766" s="21">
        <v>6374.16</v>
      </c>
      <c r="R766" s="21" t="s">
        <v>4767</v>
      </c>
      <c r="S766" s="21" t="s">
        <v>4767</v>
      </c>
      <c r="T766" s="21" t="s">
        <v>4769</v>
      </c>
      <c r="U766" s="30"/>
    </row>
    <row r="767">
      <c r="A767" s="21" t="s">
        <v>1604</v>
      </c>
      <c r="B767" s="21">
        <v>25.0</v>
      </c>
      <c r="C767" s="21">
        <v>10.45</v>
      </c>
      <c r="D767" s="21" t="s">
        <v>4753</v>
      </c>
      <c r="E767" s="21" t="s">
        <v>4753</v>
      </c>
      <c r="F767" s="21" t="s">
        <v>4753</v>
      </c>
      <c r="G767" s="21" t="s">
        <v>4754</v>
      </c>
      <c r="H767" s="21" t="s">
        <v>4753</v>
      </c>
      <c r="I767" s="21" t="str">
        <f t="shared" si="1"/>
        <v>Not Missing</v>
      </c>
      <c r="L767" s="21" t="s">
        <v>3222</v>
      </c>
      <c r="M767" s="21">
        <v>1982.0</v>
      </c>
      <c r="N767" s="21" t="s">
        <v>4776</v>
      </c>
      <c r="O767" s="21">
        <v>6.0</v>
      </c>
      <c r="P767" s="21">
        <v>1.0</v>
      </c>
      <c r="Q767" s="21">
        <v>6389.38</v>
      </c>
      <c r="R767" s="21" t="s">
        <v>4771</v>
      </c>
      <c r="S767" s="21" t="s">
        <v>4767</v>
      </c>
      <c r="T767" s="21" t="s">
        <v>4774</v>
      </c>
      <c r="U767" s="30"/>
    </row>
    <row r="768">
      <c r="A768" s="21" t="s">
        <v>1606</v>
      </c>
      <c r="B768" s="21">
        <v>38.87</v>
      </c>
      <c r="C768" s="21">
        <v>8.63</v>
      </c>
      <c r="D768" s="21" t="s">
        <v>4755</v>
      </c>
      <c r="E768" s="21" t="s">
        <v>4753</v>
      </c>
      <c r="F768" s="21" t="s">
        <v>4753</v>
      </c>
      <c r="G768" s="21">
        <v>1.0</v>
      </c>
      <c r="H768" s="21" t="s">
        <v>4753</v>
      </c>
      <c r="I768" s="21" t="str">
        <f t="shared" si="1"/>
        <v>Not Missing</v>
      </c>
      <c r="L768" s="21" t="s">
        <v>3220</v>
      </c>
      <c r="M768" s="21">
        <v>1997.0</v>
      </c>
      <c r="N768" s="21" t="s">
        <v>4776</v>
      </c>
      <c r="O768" s="21">
        <v>16.0</v>
      </c>
      <c r="P768" s="21">
        <v>0.0</v>
      </c>
      <c r="Q768" s="21">
        <v>6389.53</v>
      </c>
      <c r="R768" s="21" t="s">
        <v>4767</v>
      </c>
      <c r="S768" s="21" t="s">
        <v>4767</v>
      </c>
      <c r="T768" s="21" t="s">
        <v>4787</v>
      </c>
      <c r="U768" s="30"/>
    </row>
    <row r="769">
      <c r="A769" s="21" t="s">
        <v>1608</v>
      </c>
      <c r="B769" s="21">
        <v>32.3</v>
      </c>
      <c r="C769" s="21">
        <v>5.28</v>
      </c>
      <c r="D769" s="21" t="s">
        <v>4755</v>
      </c>
      <c r="E769" s="21" t="s">
        <v>4753</v>
      </c>
      <c r="F769" s="21" t="s">
        <v>4753</v>
      </c>
      <c r="G769" s="21">
        <v>2.0</v>
      </c>
      <c r="H769" s="21" t="s">
        <v>4753</v>
      </c>
      <c r="I769" s="21" t="str">
        <f t="shared" si="1"/>
        <v>Not Missing</v>
      </c>
      <c r="L769" s="21" t="s">
        <v>3218</v>
      </c>
      <c r="M769" s="21">
        <v>1982.0</v>
      </c>
      <c r="N769" s="21" t="s">
        <v>4777</v>
      </c>
      <c r="O769" s="21">
        <v>28.0</v>
      </c>
      <c r="P769" s="21">
        <v>1.0</v>
      </c>
      <c r="Q769" s="21">
        <v>6393.6</v>
      </c>
      <c r="R769" s="21" t="s">
        <v>4767</v>
      </c>
      <c r="S769" s="21" t="s">
        <v>4771</v>
      </c>
      <c r="T769" s="21" t="s">
        <v>4774</v>
      </c>
      <c r="U769" s="30"/>
    </row>
    <row r="770">
      <c r="A770" s="21" t="s">
        <v>1610</v>
      </c>
      <c r="B770" s="21">
        <v>31.16</v>
      </c>
      <c r="C770" s="21">
        <v>7.49</v>
      </c>
      <c r="D770" s="21" t="s">
        <v>4755</v>
      </c>
      <c r="E770" s="21" t="s">
        <v>4753</v>
      </c>
      <c r="F770" s="21" t="s">
        <v>4753</v>
      </c>
      <c r="G770" s="21">
        <v>2.0</v>
      </c>
      <c r="H770" s="21" t="s">
        <v>4753</v>
      </c>
      <c r="I770" s="21" t="str">
        <f t="shared" si="1"/>
        <v>Not Missing</v>
      </c>
      <c r="L770" s="21" t="s">
        <v>3216</v>
      </c>
      <c r="M770" s="21">
        <v>1987.0</v>
      </c>
      <c r="N770" s="21" t="s">
        <v>4773</v>
      </c>
      <c r="O770" s="21">
        <v>9.0</v>
      </c>
      <c r="P770" s="21">
        <v>2.0</v>
      </c>
      <c r="Q770" s="21">
        <v>6402.29</v>
      </c>
      <c r="R770" s="21" t="s">
        <v>4767</v>
      </c>
      <c r="S770" s="21" t="s">
        <v>4768</v>
      </c>
      <c r="T770" s="21" t="s">
        <v>4784</v>
      </c>
      <c r="U770" s="30"/>
    </row>
    <row r="771">
      <c r="A771" s="21" t="s">
        <v>1612</v>
      </c>
      <c r="B771" s="21">
        <v>54.59</v>
      </c>
      <c r="C771" s="21">
        <v>4.27</v>
      </c>
      <c r="D771" s="21" t="s">
        <v>4753</v>
      </c>
      <c r="E771" s="21" t="s">
        <v>4753</v>
      </c>
      <c r="F771" s="21" t="s">
        <v>4753</v>
      </c>
      <c r="G771" s="21" t="s">
        <v>4754</v>
      </c>
      <c r="H771" s="21" t="s">
        <v>4753</v>
      </c>
      <c r="I771" s="21" t="str">
        <f t="shared" si="1"/>
        <v>Not Missing</v>
      </c>
      <c r="L771" s="21" t="s">
        <v>3214</v>
      </c>
      <c r="M771" s="21">
        <v>1985.0</v>
      </c>
      <c r="N771" s="21" t="s">
        <v>4775</v>
      </c>
      <c r="O771" s="21">
        <v>10.0</v>
      </c>
      <c r="P771" s="21">
        <v>2.0</v>
      </c>
      <c r="Q771" s="21">
        <v>6406.41</v>
      </c>
      <c r="R771" s="21" t="s">
        <v>4771</v>
      </c>
      <c r="S771" s="21" t="s">
        <v>4768</v>
      </c>
      <c r="T771" s="21" t="s">
        <v>4786</v>
      </c>
      <c r="U771" s="30"/>
    </row>
    <row r="772">
      <c r="A772" s="21" t="s">
        <v>1614</v>
      </c>
      <c r="B772" s="21">
        <v>21.09</v>
      </c>
      <c r="C772" s="21">
        <v>9.22</v>
      </c>
      <c r="D772" s="21" t="s">
        <v>4755</v>
      </c>
      <c r="E772" s="21" t="s">
        <v>4753</v>
      </c>
      <c r="F772" s="21" t="s">
        <v>4753</v>
      </c>
      <c r="G772" s="21">
        <v>2.0</v>
      </c>
      <c r="H772" s="21" t="s">
        <v>4753</v>
      </c>
      <c r="I772" s="21" t="str">
        <f t="shared" si="1"/>
        <v>Not Missing</v>
      </c>
      <c r="L772" s="21" t="s">
        <v>3212</v>
      </c>
      <c r="M772" s="21">
        <v>1970.0</v>
      </c>
      <c r="N772" s="21" t="s">
        <v>4776</v>
      </c>
      <c r="O772" s="21">
        <v>20.0</v>
      </c>
      <c r="P772" s="21">
        <v>0.0</v>
      </c>
      <c r="Q772" s="21">
        <v>6407.05</v>
      </c>
      <c r="R772" s="21" t="s">
        <v>4767</v>
      </c>
      <c r="S772" s="21" t="s">
        <v>4771</v>
      </c>
      <c r="T772" s="21" t="s">
        <v>4769</v>
      </c>
      <c r="U772" s="30"/>
    </row>
    <row r="773">
      <c r="A773" s="21" t="s">
        <v>1616</v>
      </c>
      <c r="B773" s="21">
        <v>52.41</v>
      </c>
      <c r="C773" s="21">
        <v>5.99</v>
      </c>
      <c r="D773" s="21" t="s">
        <v>4753</v>
      </c>
      <c r="E773" s="21" t="s">
        <v>4753</v>
      </c>
      <c r="F773" s="21" t="s">
        <v>4753</v>
      </c>
      <c r="G773" s="21">
        <v>1.0</v>
      </c>
      <c r="H773" s="21" t="s">
        <v>4753</v>
      </c>
      <c r="I773" s="21" t="str">
        <f t="shared" si="1"/>
        <v>Not Missing</v>
      </c>
      <c r="L773" s="21" t="s">
        <v>3210</v>
      </c>
      <c r="M773" s="21">
        <v>1971.0</v>
      </c>
      <c r="N773" s="21" t="s">
        <v>4776</v>
      </c>
      <c r="O773" s="21">
        <v>22.0</v>
      </c>
      <c r="P773" s="21">
        <v>0.0</v>
      </c>
      <c r="Q773" s="21">
        <v>6412.34</v>
      </c>
      <c r="R773" s="21" t="s">
        <v>4767</v>
      </c>
      <c r="S773" s="21" t="s">
        <v>4768</v>
      </c>
      <c r="T773" s="21" t="s">
        <v>4769</v>
      </c>
      <c r="U773" s="30"/>
    </row>
    <row r="774">
      <c r="A774" s="21" t="s">
        <v>1618</v>
      </c>
      <c r="B774" s="21">
        <v>41.47</v>
      </c>
      <c r="C774" s="21">
        <v>5.86</v>
      </c>
      <c r="D774" s="21" t="s">
        <v>4755</v>
      </c>
      <c r="E774" s="21" t="s">
        <v>4753</v>
      </c>
      <c r="F774" s="21" t="s">
        <v>4753</v>
      </c>
      <c r="G774" s="21">
        <v>2.0</v>
      </c>
      <c r="H774" s="21" t="s">
        <v>4753</v>
      </c>
      <c r="I774" s="21" t="str">
        <f t="shared" si="1"/>
        <v>Not Missing</v>
      </c>
      <c r="L774" s="21" t="s">
        <v>3208</v>
      </c>
      <c r="M774" s="21">
        <v>1987.0</v>
      </c>
      <c r="N774" s="21" t="s">
        <v>4773</v>
      </c>
      <c r="O774" s="21">
        <v>4.0</v>
      </c>
      <c r="P774" s="21">
        <v>3.0</v>
      </c>
      <c r="Q774" s="21">
        <v>6414.18</v>
      </c>
      <c r="R774" s="21" t="s">
        <v>4767</v>
      </c>
      <c r="S774" s="21" t="s">
        <v>4767</v>
      </c>
      <c r="T774" s="21" t="s">
        <v>4778</v>
      </c>
      <c r="U774" s="30"/>
    </row>
    <row r="775">
      <c r="A775" s="21" t="s">
        <v>1620</v>
      </c>
      <c r="B775" s="21">
        <v>33.1</v>
      </c>
      <c r="C775" s="21">
        <v>5.19</v>
      </c>
      <c r="D775" s="21" t="s">
        <v>4755</v>
      </c>
      <c r="E775" s="21" t="s">
        <v>4753</v>
      </c>
      <c r="F775" s="21" t="s">
        <v>4753</v>
      </c>
      <c r="G775" s="21">
        <v>2.0</v>
      </c>
      <c r="H775" s="21" t="s">
        <v>4753</v>
      </c>
      <c r="I775" s="21" t="str">
        <f t="shared" si="1"/>
        <v>Not Missing</v>
      </c>
      <c r="L775" s="21" t="s">
        <v>3206</v>
      </c>
      <c r="M775" s="21">
        <v>1976.0</v>
      </c>
      <c r="N775" s="21" t="s">
        <v>4775</v>
      </c>
      <c r="O775" s="21">
        <v>30.0</v>
      </c>
      <c r="P775" s="21">
        <v>2.0</v>
      </c>
      <c r="Q775" s="21">
        <v>6417.28</v>
      </c>
      <c r="R775" s="21" t="s">
        <v>4767</v>
      </c>
      <c r="S775" s="21" t="s">
        <v>4768</v>
      </c>
      <c r="T775" s="21" t="s">
        <v>4769</v>
      </c>
      <c r="U775" s="30"/>
    </row>
    <row r="776">
      <c r="A776" s="21" t="s">
        <v>1622</v>
      </c>
      <c r="B776" s="21">
        <v>30.8</v>
      </c>
      <c r="C776" s="21">
        <v>4.37</v>
      </c>
      <c r="D776" s="21" t="s">
        <v>4755</v>
      </c>
      <c r="E776" s="21" t="s">
        <v>4753</v>
      </c>
      <c r="F776" s="21" t="s">
        <v>4753</v>
      </c>
      <c r="G776" s="21">
        <v>2.0</v>
      </c>
      <c r="H776" s="21" t="s">
        <v>4753</v>
      </c>
      <c r="I776" s="21" t="str">
        <f t="shared" si="1"/>
        <v>Not Missing</v>
      </c>
      <c r="L776" s="21" t="s">
        <v>3204</v>
      </c>
      <c r="M776" s="21">
        <v>1975.0</v>
      </c>
      <c r="N776" s="21" t="s">
        <v>4776</v>
      </c>
      <c r="O776" s="21">
        <v>5.0</v>
      </c>
      <c r="P776" s="21">
        <v>1.0</v>
      </c>
      <c r="Q776" s="21">
        <v>6423.48</v>
      </c>
      <c r="R776" s="21" t="s">
        <v>4767</v>
      </c>
      <c r="S776" s="21" t="s">
        <v>4768</v>
      </c>
      <c r="T776" s="21" t="s">
        <v>4769</v>
      </c>
      <c r="U776" s="30"/>
    </row>
    <row r="777">
      <c r="A777" s="21" t="s">
        <v>1624</v>
      </c>
      <c r="B777" s="21">
        <v>42.06</v>
      </c>
      <c r="C777" s="21">
        <v>5.32</v>
      </c>
      <c r="D777" s="21" t="s">
        <v>4753</v>
      </c>
      <c r="E777" s="21" t="s">
        <v>4753</v>
      </c>
      <c r="F777" s="21" t="s">
        <v>4753</v>
      </c>
      <c r="G777" s="21">
        <v>1.0</v>
      </c>
      <c r="H777" s="21" t="s">
        <v>4753</v>
      </c>
      <c r="I777" s="21" t="str">
        <f t="shared" si="1"/>
        <v>Not Missing</v>
      </c>
      <c r="L777" s="21" t="s">
        <v>3202</v>
      </c>
      <c r="M777" s="21">
        <v>1985.0</v>
      </c>
      <c r="N777" s="21" t="s">
        <v>4766</v>
      </c>
      <c r="O777" s="21">
        <v>22.0</v>
      </c>
      <c r="P777" s="21">
        <v>3.0</v>
      </c>
      <c r="Q777" s="21">
        <v>6435.62</v>
      </c>
      <c r="R777" s="21" t="s">
        <v>4768</v>
      </c>
      <c r="S777" s="21" t="s">
        <v>4767</v>
      </c>
      <c r="T777" s="21" t="s">
        <v>4769</v>
      </c>
      <c r="U777" s="30"/>
    </row>
    <row r="778">
      <c r="A778" s="21" t="s">
        <v>1626</v>
      </c>
      <c r="B778" s="21">
        <v>39.27</v>
      </c>
      <c r="C778" s="21">
        <v>5.64</v>
      </c>
      <c r="D778" s="21" t="s">
        <v>4753</v>
      </c>
      <c r="E778" s="21" t="s">
        <v>4753</v>
      </c>
      <c r="F778" s="21" t="s">
        <v>4756</v>
      </c>
      <c r="G778" s="21">
        <v>1.0</v>
      </c>
      <c r="H778" s="21" t="s">
        <v>4753</v>
      </c>
      <c r="I778" s="21" t="str">
        <f t="shared" si="1"/>
        <v>Not Missing</v>
      </c>
      <c r="L778" s="21" t="s">
        <v>3200</v>
      </c>
      <c r="M778" s="21">
        <v>1984.0</v>
      </c>
      <c r="N778" s="21" t="s">
        <v>4776</v>
      </c>
      <c r="O778" s="21">
        <v>26.0</v>
      </c>
      <c r="P778" s="21">
        <v>2.0</v>
      </c>
      <c r="Q778" s="21">
        <v>6455.86</v>
      </c>
      <c r="R778" s="21" t="s">
        <v>4768</v>
      </c>
      <c r="S778" s="21" t="s">
        <v>4768</v>
      </c>
      <c r="T778" s="21" t="s">
        <v>4774</v>
      </c>
      <c r="U778" s="30"/>
    </row>
    <row r="779">
      <c r="A779" s="21" t="s">
        <v>1628</v>
      </c>
      <c r="B779" s="21">
        <v>30.71</v>
      </c>
      <c r="C779" s="21">
        <v>5.59</v>
      </c>
      <c r="D779" s="21" t="s">
        <v>4755</v>
      </c>
      <c r="E779" s="21" t="s">
        <v>4753</v>
      </c>
      <c r="F779" s="21" t="s">
        <v>4753</v>
      </c>
      <c r="G779" s="21">
        <v>1.0</v>
      </c>
      <c r="H779" s="21" t="s">
        <v>4753</v>
      </c>
      <c r="I779" s="21" t="str">
        <f t="shared" si="1"/>
        <v>Not Missing</v>
      </c>
      <c r="L779" s="21" t="s">
        <v>3198</v>
      </c>
      <c r="M779" s="21">
        <v>1984.0</v>
      </c>
      <c r="N779" s="21" t="s">
        <v>4770</v>
      </c>
      <c r="O779" s="21">
        <v>1.0</v>
      </c>
      <c r="P779" s="21">
        <v>2.0</v>
      </c>
      <c r="Q779" s="21">
        <v>6457.84</v>
      </c>
      <c r="R779" s="21" t="s">
        <v>4767</v>
      </c>
      <c r="S779" s="21" t="s">
        <v>4768</v>
      </c>
      <c r="T779" s="21" t="s">
        <v>4774</v>
      </c>
      <c r="U779" s="30"/>
    </row>
    <row r="780">
      <c r="A780" s="21" t="s">
        <v>1630</v>
      </c>
      <c r="B780" s="21">
        <v>47.19</v>
      </c>
      <c r="C780" s="21">
        <v>5.29</v>
      </c>
      <c r="D780" s="21" t="s">
        <v>4753</v>
      </c>
      <c r="E780" s="21" t="s">
        <v>4753</v>
      </c>
      <c r="F780" s="21" t="s">
        <v>4753</v>
      </c>
      <c r="G780" s="21" t="s">
        <v>4754</v>
      </c>
      <c r="H780" s="21" t="s">
        <v>4753</v>
      </c>
      <c r="I780" s="21" t="str">
        <f t="shared" si="1"/>
        <v>Not Missing</v>
      </c>
      <c r="L780" s="21" t="s">
        <v>3196</v>
      </c>
      <c r="M780" s="21">
        <v>1981.0</v>
      </c>
      <c r="N780" s="21" t="s">
        <v>4766</v>
      </c>
      <c r="O780" s="21">
        <v>27.0</v>
      </c>
      <c r="P780" s="21">
        <v>1.0</v>
      </c>
      <c r="Q780" s="21">
        <v>6473.15</v>
      </c>
      <c r="R780" s="21" t="s">
        <v>4767</v>
      </c>
      <c r="S780" s="21" t="s">
        <v>4767</v>
      </c>
      <c r="T780" s="21" t="s">
        <v>4769</v>
      </c>
      <c r="U780" s="30"/>
    </row>
    <row r="781">
      <c r="A781" s="21" t="s">
        <v>1632</v>
      </c>
      <c r="B781" s="21">
        <v>30.02</v>
      </c>
      <c r="C781" s="21">
        <v>6.65</v>
      </c>
      <c r="D781" s="21" t="s">
        <v>4753</v>
      </c>
      <c r="E781" s="21" t="s">
        <v>4753</v>
      </c>
      <c r="F781" s="21" t="s">
        <v>4753</v>
      </c>
      <c r="G781" s="21" t="s">
        <v>4754</v>
      </c>
      <c r="H781" s="21" t="s">
        <v>4753</v>
      </c>
      <c r="I781" s="21" t="str">
        <f t="shared" si="1"/>
        <v>Not Missing</v>
      </c>
      <c r="L781" s="21" t="s">
        <v>3194</v>
      </c>
      <c r="M781" s="21">
        <v>1980.0</v>
      </c>
      <c r="N781" s="21" t="s">
        <v>4772</v>
      </c>
      <c r="O781" s="21">
        <v>8.0</v>
      </c>
      <c r="P781" s="21">
        <v>0.0</v>
      </c>
      <c r="Q781" s="21">
        <v>6474.01</v>
      </c>
      <c r="R781" s="21" t="s">
        <v>4767</v>
      </c>
      <c r="S781" s="21" t="s">
        <v>4768</v>
      </c>
      <c r="T781" s="21" t="s">
        <v>4778</v>
      </c>
      <c r="U781" s="30"/>
    </row>
    <row r="782">
      <c r="A782" s="21" t="s">
        <v>1634</v>
      </c>
      <c r="B782" s="21">
        <v>37.91</v>
      </c>
      <c r="C782" s="21">
        <v>5.68</v>
      </c>
      <c r="D782" s="21" t="s">
        <v>4755</v>
      </c>
      <c r="E782" s="21" t="s">
        <v>4753</v>
      </c>
      <c r="F782" s="21" t="s">
        <v>4753</v>
      </c>
      <c r="G782" s="21" t="s">
        <v>4754</v>
      </c>
      <c r="H782" s="21" t="s">
        <v>4753</v>
      </c>
      <c r="I782" s="21" t="str">
        <f t="shared" si="1"/>
        <v>Not Missing</v>
      </c>
      <c r="L782" s="21" t="s">
        <v>3192</v>
      </c>
      <c r="M782" s="21">
        <v>1970.0</v>
      </c>
      <c r="N782" s="21" t="s">
        <v>4775</v>
      </c>
      <c r="O782" s="21">
        <v>1.0</v>
      </c>
      <c r="P782" s="21">
        <v>0.0</v>
      </c>
      <c r="Q782" s="21">
        <v>6481.67</v>
      </c>
      <c r="R782" s="21" t="s">
        <v>4767</v>
      </c>
      <c r="S782" s="21" t="s">
        <v>4767</v>
      </c>
      <c r="T782" s="21" t="s">
        <v>4769</v>
      </c>
      <c r="U782" s="30"/>
    </row>
    <row r="783">
      <c r="A783" s="21" t="s">
        <v>1636</v>
      </c>
      <c r="B783" s="21">
        <v>54.61</v>
      </c>
      <c r="C783" s="21">
        <v>4.49</v>
      </c>
      <c r="D783" s="21" t="s">
        <v>4753</v>
      </c>
      <c r="E783" s="21" t="s">
        <v>4753</v>
      </c>
      <c r="F783" s="21" t="s">
        <v>4753</v>
      </c>
      <c r="G783" s="21" t="s">
        <v>4754</v>
      </c>
      <c r="H783" s="21" t="s">
        <v>4753</v>
      </c>
      <c r="I783" s="21" t="str">
        <f t="shared" si="1"/>
        <v>Not Missing</v>
      </c>
      <c r="L783" s="21" t="s">
        <v>3190</v>
      </c>
      <c r="M783" s="21">
        <v>1982.0</v>
      </c>
      <c r="N783" s="21" t="s">
        <v>4777</v>
      </c>
      <c r="O783" s="21">
        <v>9.0</v>
      </c>
      <c r="P783" s="21">
        <v>1.0</v>
      </c>
      <c r="Q783" s="21">
        <v>6496.89</v>
      </c>
      <c r="R783" s="21" t="s">
        <v>4767</v>
      </c>
      <c r="S783" s="21" t="s">
        <v>4768</v>
      </c>
      <c r="T783" s="21" t="s">
        <v>4778</v>
      </c>
      <c r="U783" s="30"/>
    </row>
    <row r="784">
      <c r="A784" s="21" t="s">
        <v>1638</v>
      </c>
      <c r="B784" s="21">
        <v>36.005</v>
      </c>
      <c r="C784" s="21">
        <v>6.9</v>
      </c>
      <c r="D784" s="21" t="s">
        <v>4753</v>
      </c>
      <c r="E784" s="21" t="s">
        <v>4753</v>
      </c>
      <c r="F784" s="21" t="s">
        <v>4753</v>
      </c>
      <c r="G784" s="21" t="s">
        <v>4754</v>
      </c>
      <c r="H784" s="21" t="s">
        <v>4753</v>
      </c>
      <c r="I784" s="21" t="str">
        <f t="shared" si="1"/>
        <v>Not Missing</v>
      </c>
      <c r="L784" s="21" t="s">
        <v>3188</v>
      </c>
      <c r="M784" s="21">
        <v>1982.0</v>
      </c>
      <c r="N784" s="21" t="s">
        <v>4776</v>
      </c>
      <c r="O784" s="21">
        <v>28.0</v>
      </c>
      <c r="P784" s="21">
        <v>1.0</v>
      </c>
      <c r="Q784" s="21">
        <v>6500.24</v>
      </c>
      <c r="R784" s="21" t="s">
        <v>4767</v>
      </c>
      <c r="S784" s="21" t="s">
        <v>4767</v>
      </c>
      <c r="T784" s="21" t="s">
        <v>4769</v>
      </c>
      <c r="U784" s="30"/>
    </row>
    <row r="785">
      <c r="A785" s="21" t="s">
        <v>1640</v>
      </c>
      <c r="B785" s="21">
        <v>28.7</v>
      </c>
      <c r="C785" s="21">
        <v>11.52</v>
      </c>
      <c r="D785" s="21" t="s">
        <v>4753</v>
      </c>
      <c r="E785" s="21" t="s">
        <v>4753</v>
      </c>
      <c r="F785" s="21" t="s">
        <v>4753</v>
      </c>
      <c r="G785" s="21" t="s">
        <v>4754</v>
      </c>
      <c r="H785" s="21" t="s">
        <v>4753</v>
      </c>
      <c r="I785" s="21" t="str">
        <f t="shared" si="1"/>
        <v>Not Missing</v>
      </c>
      <c r="L785" s="21" t="s">
        <v>3186</v>
      </c>
      <c r="M785" s="21">
        <v>1994.0</v>
      </c>
      <c r="N785" s="21" t="s">
        <v>4766</v>
      </c>
      <c r="O785" s="21">
        <v>7.0</v>
      </c>
      <c r="P785" s="21">
        <v>0.0</v>
      </c>
      <c r="Q785" s="21">
        <v>6512.24</v>
      </c>
      <c r="R785" s="21" t="s">
        <v>4767</v>
      </c>
      <c r="S785" s="21" t="s">
        <v>4771</v>
      </c>
      <c r="T785" s="21" t="s">
        <v>4787</v>
      </c>
      <c r="U785" s="30"/>
    </row>
    <row r="786">
      <c r="A786" s="21" t="s">
        <v>1642</v>
      </c>
      <c r="B786" s="21">
        <v>34.295</v>
      </c>
      <c r="C786" s="21">
        <v>11.24</v>
      </c>
      <c r="D786" s="21" t="s">
        <v>4753</v>
      </c>
      <c r="E786" s="21" t="s">
        <v>4753</v>
      </c>
      <c r="F786" s="21" t="s">
        <v>4753</v>
      </c>
      <c r="G786" s="21" t="s">
        <v>4754</v>
      </c>
      <c r="H786" s="21" t="s">
        <v>4753</v>
      </c>
      <c r="I786" s="21" t="str">
        <f t="shared" si="1"/>
        <v>Not Missing</v>
      </c>
      <c r="L786" s="21" t="s">
        <v>3184</v>
      </c>
      <c r="M786" s="21">
        <v>1976.0</v>
      </c>
      <c r="N786" s="21" t="s">
        <v>4777</v>
      </c>
      <c r="O786" s="21">
        <v>23.0</v>
      </c>
      <c r="P786" s="21">
        <v>2.0</v>
      </c>
      <c r="Q786" s="21">
        <v>6529.21</v>
      </c>
      <c r="R786" s="21" t="s">
        <v>4767</v>
      </c>
      <c r="S786" s="21" t="s">
        <v>4771</v>
      </c>
      <c r="T786" s="21" t="s">
        <v>4769</v>
      </c>
      <c r="U786" s="30"/>
    </row>
    <row r="787">
      <c r="A787" s="21" t="s">
        <v>1644</v>
      </c>
      <c r="B787" s="21">
        <v>27.55</v>
      </c>
      <c r="C787" s="21">
        <v>10.98</v>
      </c>
      <c r="D787" s="21" t="s">
        <v>4753</v>
      </c>
      <c r="E787" s="21" t="s">
        <v>4753</v>
      </c>
      <c r="F787" s="21" t="s">
        <v>4753</v>
      </c>
      <c r="G787" s="21" t="s">
        <v>4754</v>
      </c>
      <c r="H787" s="21" t="s">
        <v>4753</v>
      </c>
      <c r="I787" s="21" t="str">
        <f t="shared" si="1"/>
        <v>Not Missing</v>
      </c>
      <c r="L787" s="21" t="s">
        <v>3182</v>
      </c>
      <c r="M787" s="21">
        <v>1982.0</v>
      </c>
      <c r="N787" s="21" t="s">
        <v>4776</v>
      </c>
      <c r="O787" s="21">
        <v>12.0</v>
      </c>
      <c r="P787" s="21">
        <v>3.0</v>
      </c>
      <c r="Q787" s="21">
        <v>6532.04</v>
      </c>
      <c r="R787" s="21" t="s">
        <v>4767</v>
      </c>
      <c r="S787" s="21" t="s">
        <v>4771</v>
      </c>
      <c r="T787" s="21" t="s">
        <v>4769</v>
      </c>
      <c r="U787" s="30"/>
    </row>
    <row r="788">
      <c r="A788" s="21" t="s">
        <v>1646</v>
      </c>
      <c r="B788" s="21">
        <v>40.7</v>
      </c>
      <c r="C788" s="21">
        <v>5.42</v>
      </c>
      <c r="D788" s="21" t="s">
        <v>4753</v>
      </c>
      <c r="E788" s="21" t="s">
        <v>4753</v>
      </c>
      <c r="F788" s="21" t="s">
        <v>4753</v>
      </c>
      <c r="G788" s="21" t="s">
        <v>4754</v>
      </c>
      <c r="H788" s="21" t="s">
        <v>4753</v>
      </c>
      <c r="I788" s="21" t="str">
        <f t="shared" si="1"/>
        <v>Not Missing</v>
      </c>
      <c r="L788" s="21" t="s">
        <v>3180</v>
      </c>
      <c r="M788" s="21">
        <v>1982.0</v>
      </c>
      <c r="N788" s="21" t="s">
        <v>4777</v>
      </c>
      <c r="O788" s="21">
        <v>2.0</v>
      </c>
      <c r="P788" s="21">
        <v>3.0</v>
      </c>
      <c r="Q788" s="21">
        <v>6536.68</v>
      </c>
      <c r="R788" s="21" t="s">
        <v>4767</v>
      </c>
      <c r="S788" s="21" t="s">
        <v>4767</v>
      </c>
      <c r="T788" s="21" t="s">
        <v>4774</v>
      </c>
      <c r="U788" s="30"/>
    </row>
    <row r="789">
      <c r="A789" s="21" t="s">
        <v>1648</v>
      </c>
      <c r="B789" s="21">
        <v>18.335</v>
      </c>
      <c r="C789" s="21">
        <v>10.97</v>
      </c>
      <c r="D789" s="21" t="s">
        <v>4753</v>
      </c>
      <c r="E789" s="21" t="s">
        <v>4753</v>
      </c>
      <c r="F789" s="21" t="s">
        <v>4753</v>
      </c>
      <c r="G789" s="21" t="s">
        <v>4754</v>
      </c>
      <c r="H789" s="21" t="s">
        <v>4753</v>
      </c>
      <c r="I789" s="21" t="str">
        <f t="shared" si="1"/>
        <v>Not Missing</v>
      </c>
      <c r="L789" s="21" t="s">
        <v>3178</v>
      </c>
      <c r="M789" s="21">
        <v>1969.0</v>
      </c>
      <c r="N789" s="21" t="s">
        <v>4775</v>
      </c>
      <c r="O789" s="21">
        <v>3.0</v>
      </c>
      <c r="P789" s="21">
        <v>0.0</v>
      </c>
      <c r="Q789" s="21">
        <v>6546.16</v>
      </c>
      <c r="R789" s="21" t="s">
        <v>4767</v>
      </c>
      <c r="S789" s="21" t="s">
        <v>4768</v>
      </c>
      <c r="T789" s="21" t="s">
        <v>4769</v>
      </c>
      <c r="U789" s="30"/>
    </row>
    <row r="790">
      <c r="A790" s="21" t="s">
        <v>1650</v>
      </c>
      <c r="B790" s="21">
        <v>33.915</v>
      </c>
      <c r="C790" s="21">
        <v>9.56</v>
      </c>
      <c r="D790" s="21" t="s">
        <v>4755</v>
      </c>
      <c r="E790" s="21" t="s">
        <v>4753</v>
      </c>
      <c r="F790" s="21" t="s">
        <v>4753</v>
      </c>
      <c r="G790" s="21">
        <v>2.0</v>
      </c>
      <c r="H790" s="21" t="s">
        <v>4753</v>
      </c>
      <c r="I790" s="21" t="str">
        <f t="shared" si="1"/>
        <v>Not Missing</v>
      </c>
      <c r="L790" s="21" t="s">
        <v>3176</v>
      </c>
      <c r="M790" s="21">
        <v>1986.0</v>
      </c>
      <c r="N790" s="21" t="s">
        <v>4775</v>
      </c>
      <c r="O790" s="21">
        <v>18.0</v>
      </c>
      <c r="P790" s="21">
        <v>3.0</v>
      </c>
      <c r="Q790" s="21">
        <v>6548.2</v>
      </c>
      <c r="R790" s="21" t="s">
        <v>4767</v>
      </c>
      <c r="S790" s="21" t="s">
        <v>4768</v>
      </c>
      <c r="T790" s="21" t="s">
        <v>4774</v>
      </c>
      <c r="U790" s="30"/>
    </row>
    <row r="791">
      <c r="A791" s="21" t="s">
        <v>1652</v>
      </c>
      <c r="B791" s="21">
        <v>33.535</v>
      </c>
      <c r="C791" s="21">
        <v>9.4</v>
      </c>
      <c r="D791" s="21" t="s">
        <v>4755</v>
      </c>
      <c r="E791" s="21" t="s">
        <v>4753</v>
      </c>
      <c r="F791" s="21" t="s">
        <v>4753</v>
      </c>
      <c r="G791" s="21">
        <v>2.0</v>
      </c>
      <c r="H791" s="21" t="s">
        <v>4753</v>
      </c>
      <c r="I791" s="21" t="str">
        <f t="shared" si="1"/>
        <v>Not Missing</v>
      </c>
      <c r="L791" s="21" t="s">
        <v>3174</v>
      </c>
      <c r="M791" s="21">
        <v>1989.0</v>
      </c>
      <c r="N791" s="21" t="s">
        <v>4776</v>
      </c>
      <c r="O791" s="21">
        <v>6.0</v>
      </c>
      <c r="P791" s="21">
        <v>3.0</v>
      </c>
      <c r="Q791" s="21">
        <v>6551.75</v>
      </c>
      <c r="R791" s="21" t="s">
        <v>4767</v>
      </c>
      <c r="S791" s="21" t="s">
        <v>4767</v>
      </c>
      <c r="T791" s="21" t="s">
        <v>4784</v>
      </c>
      <c r="U791" s="30"/>
    </row>
    <row r="792">
      <c r="A792" s="21" t="s">
        <v>1654</v>
      </c>
      <c r="B792" s="21">
        <v>23.655</v>
      </c>
      <c r="C792" s="21">
        <v>8.48</v>
      </c>
      <c r="D792" s="21" t="s">
        <v>4755</v>
      </c>
      <c r="E792" s="21" t="s">
        <v>4753</v>
      </c>
      <c r="F792" s="21" t="s">
        <v>4753</v>
      </c>
      <c r="G792" s="21">
        <v>2.0</v>
      </c>
      <c r="H792" s="21" t="s">
        <v>4753</v>
      </c>
      <c r="I792" s="21" t="str">
        <f t="shared" si="1"/>
        <v>Not Missing</v>
      </c>
      <c r="L792" s="21" t="s">
        <v>3172</v>
      </c>
      <c r="M792" s="21">
        <v>1968.0</v>
      </c>
      <c r="N792" s="21" t="s">
        <v>4775</v>
      </c>
      <c r="O792" s="21">
        <v>11.0</v>
      </c>
      <c r="P792" s="21">
        <v>0.0</v>
      </c>
      <c r="Q792" s="21">
        <v>6552.01</v>
      </c>
      <c r="R792" s="21" t="s">
        <v>4768</v>
      </c>
      <c r="S792" s="21" t="s">
        <v>4767</v>
      </c>
      <c r="T792" s="21" t="s">
        <v>4769</v>
      </c>
      <c r="U792" s="30"/>
    </row>
    <row r="793">
      <c r="A793" s="21" t="s">
        <v>1656</v>
      </c>
      <c r="B793" s="21">
        <v>28.0</v>
      </c>
      <c r="C793" s="21">
        <v>5.57</v>
      </c>
      <c r="D793" s="21" t="s">
        <v>4753</v>
      </c>
      <c r="E793" s="21" t="s">
        <v>4753</v>
      </c>
      <c r="F793" s="21" t="s">
        <v>4753</v>
      </c>
      <c r="G793" s="21" t="s">
        <v>4754</v>
      </c>
      <c r="H793" s="21" t="s">
        <v>4753</v>
      </c>
      <c r="I793" s="21" t="str">
        <f t="shared" si="1"/>
        <v>Not Missing</v>
      </c>
      <c r="L793" s="21" t="s">
        <v>3170</v>
      </c>
      <c r="M793" s="21">
        <v>1984.0</v>
      </c>
      <c r="N793" s="21" t="s">
        <v>4773</v>
      </c>
      <c r="O793" s="21">
        <v>20.0</v>
      </c>
      <c r="P793" s="21">
        <v>1.0</v>
      </c>
      <c r="Q793" s="21">
        <v>6555.07</v>
      </c>
      <c r="R793" s="21" t="s">
        <v>4767</v>
      </c>
      <c r="S793" s="21" t="s">
        <v>4767</v>
      </c>
      <c r="T793" s="21" t="s">
        <v>4784</v>
      </c>
      <c r="U793" s="30"/>
    </row>
    <row r="794">
      <c r="A794" s="21" t="s">
        <v>1658</v>
      </c>
      <c r="B794" s="21">
        <v>30.23</v>
      </c>
      <c r="C794" s="21">
        <v>6.94</v>
      </c>
      <c r="D794" s="21" t="s">
        <v>4755</v>
      </c>
      <c r="E794" s="21" t="s">
        <v>4753</v>
      </c>
      <c r="F794" s="21" t="s">
        <v>4756</v>
      </c>
      <c r="G794" s="21">
        <v>1.0</v>
      </c>
      <c r="H794" s="21" t="s">
        <v>4753</v>
      </c>
      <c r="I794" s="21" t="str">
        <f t="shared" si="1"/>
        <v>Not Missing</v>
      </c>
      <c r="L794" s="21" t="s">
        <v>3168</v>
      </c>
      <c r="M794" s="21">
        <v>1981.0</v>
      </c>
      <c r="N794" s="21" t="s">
        <v>4766</v>
      </c>
      <c r="O794" s="21">
        <v>20.0</v>
      </c>
      <c r="P794" s="21">
        <v>0.0</v>
      </c>
      <c r="Q794" s="21">
        <v>6571.02</v>
      </c>
      <c r="R794" s="21" t="s">
        <v>4767</v>
      </c>
      <c r="S794" s="21" t="s">
        <v>4771</v>
      </c>
      <c r="T794" s="21" t="s">
        <v>4774</v>
      </c>
      <c r="U794" s="30"/>
    </row>
    <row r="795">
      <c r="A795" s="21" t="s">
        <v>1660</v>
      </c>
      <c r="B795" s="21">
        <v>51.14</v>
      </c>
      <c r="C795" s="21">
        <v>4.05</v>
      </c>
      <c r="D795" s="21" t="s">
        <v>4753</v>
      </c>
      <c r="E795" s="21" t="s">
        <v>4753</v>
      </c>
      <c r="F795" s="21" t="s">
        <v>4753</v>
      </c>
      <c r="G795" s="21">
        <v>1.0</v>
      </c>
      <c r="H795" s="21" t="s">
        <v>4753</v>
      </c>
      <c r="I795" s="21" t="str">
        <f t="shared" si="1"/>
        <v>Not Missing</v>
      </c>
      <c r="L795" s="21" t="s">
        <v>3166</v>
      </c>
      <c r="M795" s="21">
        <v>1984.0</v>
      </c>
      <c r="N795" s="21" t="s">
        <v>4777</v>
      </c>
      <c r="O795" s="21">
        <v>5.0</v>
      </c>
      <c r="P795" s="21">
        <v>2.0</v>
      </c>
      <c r="Q795" s="21">
        <v>6571.54</v>
      </c>
      <c r="R795" s="21" t="s">
        <v>4767</v>
      </c>
      <c r="S795" s="21" t="s">
        <v>4768</v>
      </c>
      <c r="T795" s="21" t="s">
        <v>4778</v>
      </c>
      <c r="U795" s="30"/>
    </row>
    <row r="796">
      <c r="A796" s="21" t="s">
        <v>1662</v>
      </c>
      <c r="B796" s="21">
        <v>24.32</v>
      </c>
      <c r="C796" s="21">
        <v>10.22</v>
      </c>
      <c r="D796" s="21" t="s">
        <v>4753</v>
      </c>
      <c r="E796" s="21" t="s">
        <v>4753</v>
      </c>
      <c r="F796" s="21" t="s">
        <v>4753</v>
      </c>
      <c r="G796" s="21" t="s">
        <v>4754</v>
      </c>
      <c r="H796" s="21" t="s">
        <v>4753</v>
      </c>
      <c r="I796" s="21" t="str">
        <f t="shared" si="1"/>
        <v>Not Missing</v>
      </c>
      <c r="L796" s="21" t="s">
        <v>3164</v>
      </c>
      <c r="M796" s="21">
        <v>1982.0</v>
      </c>
      <c r="N796" s="21" t="s">
        <v>4770</v>
      </c>
      <c r="O796" s="21">
        <v>22.0</v>
      </c>
      <c r="P796" s="21">
        <v>2.0</v>
      </c>
      <c r="Q796" s="21">
        <v>6593.51</v>
      </c>
      <c r="R796" s="21" t="s">
        <v>4767</v>
      </c>
      <c r="S796" s="21" t="s">
        <v>4771</v>
      </c>
      <c r="T796" s="21" t="s">
        <v>4769</v>
      </c>
      <c r="U796" s="30"/>
    </row>
    <row r="797">
      <c r="A797" s="21" t="s">
        <v>1664</v>
      </c>
      <c r="B797" s="21">
        <v>38.06</v>
      </c>
      <c r="C797" s="21">
        <v>9.24</v>
      </c>
      <c r="D797" s="21" t="s">
        <v>4753</v>
      </c>
      <c r="E797" s="21" t="s">
        <v>4753</v>
      </c>
      <c r="F797" s="21" t="s">
        <v>4753</v>
      </c>
      <c r="G797" s="21" t="s">
        <v>4754</v>
      </c>
      <c r="H797" s="21" t="s">
        <v>4753</v>
      </c>
      <c r="I797" s="21" t="str">
        <f t="shared" si="1"/>
        <v>Not Missing</v>
      </c>
      <c r="L797" s="21" t="s">
        <v>3162</v>
      </c>
      <c r="M797" s="21">
        <v>1982.0</v>
      </c>
      <c r="N797" s="21" t="s">
        <v>4775</v>
      </c>
      <c r="O797" s="21">
        <v>29.0</v>
      </c>
      <c r="P797" s="21">
        <v>1.0</v>
      </c>
      <c r="Q797" s="21">
        <v>6600.21</v>
      </c>
      <c r="R797" s="21" t="s">
        <v>4768</v>
      </c>
      <c r="S797" s="21" t="s">
        <v>4767</v>
      </c>
      <c r="T797" s="21" t="s">
        <v>4781</v>
      </c>
      <c r="U797" s="30"/>
    </row>
    <row r="798">
      <c r="A798" s="21" t="s">
        <v>1666</v>
      </c>
      <c r="B798" s="21">
        <v>37.7</v>
      </c>
      <c r="C798" s="21">
        <v>8.6</v>
      </c>
      <c r="D798" s="21" t="s">
        <v>4753</v>
      </c>
      <c r="E798" s="21" t="s">
        <v>4753</v>
      </c>
      <c r="F798" s="21" t="s">
        <v>4753</v>
      </c>
      <c r="G798" s="21" t="s">
        <v>4754</v>
      </c>
      <c r="H798" s="21" t="s">
        <v>4753</v>
      </c>
      <c r="I798" s="21" t="str">
        <f t="shared" si="1"/>
        <v>Not Missing</v>
      </c>
      <c r="L798" s="21" t="s">
        <v>3160</v>
      </c>
      <c r="M798" s="21">
        <v>1982.0</v>
      </c>
      <c r="N798" s="21" t="s">
        <v>4770</v>
      </c>
      <c r="O798" s="21">
        <v>7.0</v>
      </c>
      <c r="P798" s="21">
        <v>2.0</v>
      </c>
      <c r="Q798" s="21">
        <v>6600.36</v>
      </c>
      <c r="R798" s="21" t="s">
        <v>4767</v>
      </c>
      <c r="S798" s="21" t="s">
        <v>4768</v>
      </c>
      <c r="T798" s="21" t="s">
        <v>4778</v>
      </c>
      <c r="U798" s="30"/>
    </row>
    <row r="799">
      <c r="A799" s="21" t="s">
        <v>1668</v>
      </c>
      <c r="B799" s="21">
        <v>44.0</v>
      </c>
      <c r="C799" s="21">
        <v>9.32</v>
      </c>
      <c r="D799" s="21" t="s">
        <v>4755</v>
      </c>
      <c r="E799" s="21" t="s">
        <v>4753</v>
      </c>
      <c r="F799" s="21" t="s">
        <v>4753</v>
      </c>
      <c r="G799" s="21">
        <v>2.0</v>
      </c>
      <c r="H799" s="21" t="s">
        <v>4753</v>
      </c>
      <c r="I799" s="21" t="str">
        <f t="shared" si="1"/>
        <v>Not Missing</v>
      </c>
      <c r="L799" s="21" t="s">
        <v>3158</v>
      </c>
      <c r="M799" s="21">
        <v>1982.0</v>
      </c>
      <c r="N799" s="21" t="s">
        <v>4776</v>
      </c>
      <c r="O799" s="21">
        <v>28.0</v>
      </c>
      <c r="P799" s="21">
        <v>1.0</v>
      </c>
      <c r="Q799" s="21">
        <v>6610.11</v>
      </c>
      <c r="R799" s="21" t="s">
        <v>4768</v>
      </c>
      <c r="S799" s="21" t="s">
        <v>4767</v>
      </c>
      <c r="T799" s="21" t="s">
        <v>4779</v>
      </c>
      <c r="U799" s="30"/>
    </row>
    <row r="800">
      <c r="A800" s="21" t="s">
        <v>1670</v>
      </c>
      <c r="B800" s="21">
        <v>41.45</v>
      </c>
      <c r="C800" s="21">
        <v>6.12</v>
      </c>
      <c r="D800" s="21" t="s">
        <v>4755</v>
      </c>
      <c r="E800" s="21" t="s">
        <v>4753</v>
      </c>
      <c r="F800" s="21" t="s">
        <v>4753</v>
      </c>
      <c r="G800" s="21" t="s">
        <v>4754</v>
      </c>
      <c r="H800" s="21" t="s">
        <v>4753</v>
      </c>
      <c r="I800" s="21" t="str">
        <f t="shared" si="1"/>
        <v>Not Missing</v>
      </c>
      <c r="L800" s="21" t="s">
        <v>3156</v>
      </c>
      <c r="M800" s="21">
        <v>1973.0</v>
      </c>
      <c r="N800" s="21" t="s">
        <v>4776</v>
      </c>
      <c r="O800" s="21">
        <v>29.0</v>
      </c>
      <c r="P800" s="21">
        <v>0.0</v>
      </c>
      <c r="Q800" s="21">
        <v>6630.31</v>
      </c>
      <c r="R800" s="21" t="s">
        <v>4767</v>
      </c>
      <c r="S800" s="21" t="s">
        <v>4771</v>
      </c>
      <c r="T800" s="21" t="s">
        <v>4769</v>
      </c>
      <c r="U800" s="30"/>
    </row>
    <row r="801">
      <c r="A801" s="21" t="s">
        <v>1672</v>
      </c>
      <c r="B801" s="21">
        <v>25.365</v>
      </c>
      <c r="C801" s="21">
        <v>9.19</v>
      </c>
      <c r="D801" s="21" t="s">
        <v>4755</v>
      </c>
      <c r="E801" s="21" t="s">
        <v>4753</v>
      </c>
      <c r="F801" s="21" t="s">
        <v>4753</v>
      </c>
      <c r="G801" s="21" t="s">
        <v>4754</v>
      </c>
      <c r="H801" s="21" t="s">
        <v>4753</v>
      </c>
      <c r="I801" s="21" t="str">
        <f t="shared" si="1"/>
        <v>Not Missing</v>
      </c>
      <c r="L801" s="21" t="s">
        <v>3154</v>
      </c>
      <c r="M801" s="21">
        <v>2003.0</v>
      </c>
      <c r="N801" s="21" t="s">
        <v>4773</v>
      </c>
      <c r="O801" s="21">
        <v>4.0</v>
      </c>
      <c r="P801" s="21">
        <v>0.0</v>
      </c>
      <c r="Q801" s="21">
        <v>6638.16</v>
      </c>
      <c r="R801" s="21" t="s">
        <v>4767</v>
      </c>
      <c r="S801" s="21" t="s">
        <v>4771</v>
      </c>
      <c r="T801" s="21" t="s">
        <v>4774</v>
      </c>
      <c r="U801" s="30"/>
    </row>
    <row r="802">
      <c r="A802" s="21" t="s">
        <v>1674</v>
      </c>
      <c r="B802" s="21">
        <v>34.56</v>
      </c>
      <c r="C802" s="21">
        <v>5.84</v>
      </c>
      <c r="D802" s="21" t="s">
        <v>4755</v>
      </c>
      <c r="E802" s="21" t="s">
        <v>4753</v>
      </c>
      <c r="F802" s="21" t="s">
        <v>4756</v>
      </c>
      <c r="G802" s="21">
        <v>1.0</v>
      </c>
      <c r="H802" s="21" t="s">
        <v>4753</v>
      </c>
      <c r="I802" s="21" t="str">
        <f t="shared" si="1"/>
        <v>Not Missing</v>
      </c>
      <c r="L802" s="21" t="s">
        <v>3152</v>
      </c>
      <c r="M802" s="21">
        <v>1990.0</v>
      </c>
      <c r="N802" s="21" t="s">
        <v>4772</v>
      </c>
      <c r="O802" s="21">
        <v>6.0</v>
      </c>
      <c r="P802" s="21">
        <v>3.0</v>
      </c>
      <c r="Q802" s="21">
        <v>6639.3</v>
      </c>
      <c r="R802" s="21" t="s">
        <v>4767</v>
      </c>
      <c r="S802" s="21" t="s">
        <v>4767</v>
      </c>
      <c r="T802" s="21" t="s">
        <v>4787</v>
      </c>
      <c r="U802" s="30"/>
    </row>
    <row r="803">
      <c r="A803" s="21" t="s">
        <v>1676</v>
      </c>
      <c r="B803" s="21">
        <v>28.2</v>
      </c>
      <c r="C803" s="21">
        <v>7.19</v>
      </c>
      <c r="D803" s="21" t="s">
        <v>4755</v>
      </c>
      <c r="E803" s="21" t="s">
        <v>4753</v>
      </c>
      <c r="F803" s="21" t="s">
        <v>4753</v>
      </c>
      <c r="G803" s="21">
        <v>2.0</v>
      </c>
      <c r="H803" s="21" t="s">
        <v>4753</v>
      </c>
      <c r="I803" s="21" t="str">
        <f t="shared" si="1"/>
        <v>Not Missing</v>
      </c>
      <c r="L803" s="21" t="s">
        <v>3150</v>
      </c>
      <c r="M803" s="21">
        <v>1984.0</v>
      </c>
      <c r="N803" s="21" t="s">
        <v>4775</v>
      </c>
      <c r="O803" s="21">
        <v>8.0</v>
      </c>
      <c r="P803" s="21">
        <v>2.0</v>
      </c>
      <c r="Q803" s="21">
        <v>6640.54</v>
      </c>
      <c r="R803" s="21" t="s">
        <v>4767</v>
      </c>
      <c r="S803" s="21" t="s">
        <v>4768</v>
      </c>
      <c r="T803" s="21" t="s">
        <v>4780</v>
      </c>
      <c r="U803" s="30"/>
    </row>
    <row r="804">
      <c r="A804" s="21" t="s">
        <v>1678</v>
      </c>
      <c r="B804" s="21">
        <v>30.43</v>
      </c>
      <c r="C804" s="21">
        <v>9.39</v>
      </c>
      <c r="D804" s="21" t="s">
        <v>4753</v>
      </c>
      <c r="E804" s="21" t="s">
        <v>4753</v>
      </c>
      <c r="F804" s="21" t="s">
        <v>4753</v>
      </c>
      <c r="G804" s="21" t="s">
        <v>4754</v>
      </c>
      <c r="H804" s="21" t="s">
        <v>4753</v>
      </c>
      <c r="I804" s="21" t="str">
        <f t="shared" si="1"/>
        <v>Not Missing</v>
      </c>
      <c r="L804" s="21" t="s">
        <v>3148</v>
      </c>
      <c r="M804" s="21">
        <v>1970.0</v>
      </c>
      <c r="N804" s="21" t="s">
        <v>4770</v>
      </c>
      <c r="O804" s="21">
        <v>8.0</v>
      </c>
      <c r="P804" s="21">
        <v>0.0</v>
      </c>
      <c r="Q804" s="21">
        <v>6651.26</v>
      </c>
      <c r="R804" s="21" t="s">
        <v>4767</v>
      </c>
      <c r="S804" s="21" t="s">
        <v>4768</v>
      </c>
      <c r="T804" s="21" t="s">
        <v>4769</v>
      </c>
      <c r="U804" s="30"/>
    </row>
    <row r="805">
      <c r="A805" s="21" t="s">
        <v>1680</v>
      </c>
      <c r="B805" s="21">
        <v>32.395</v>
      </c>
      <c r="C805" s="21">
        <v>4.27</v>
      </c>
      <c r="D805" s="21" t="s">
        <v>4755</v>
      </c>
      <c r="E805" s="21" t="s">
        <v>4753</v>
      </c>
      <c r="F805" s="21" t="s">
        <v>4753</v>
      </c>
      <c r="G805" s="21">
        <v>1.0</v>
      </c>
      <c r="H805" s="21" t="s">
        <v>4753</v>
      </c>
      <c r="I805" s="21" t="str">
        <f t="shared" si="1"/>
        <v>Not Missing</v>
      </c>
      <c r="L805" s="21" t="s">
        <v>3146</v>
      </c>
      <c r="M805" s="21">
        <v>1984.0</v>
      </c>
      <c r="N805" s="21" t="s">
        <v>4766</v>
      </c>
      <c r="O805" s="21">
        <v>1.0</v>
      </c>
      <c r="P805" s="21">
        <v>3.0</v>
      </c>
      <c r="Q805" s="21">
        <v>6652.53</v>
      </c>
      <c r="R805" s="21" t="s">
        <v>4768</v>
      </c>
      <c r="S805" s="21" t="s">
        <v>4767</v>
      </c>
      <c r="T805" s="21" t="s">
        <v>4769</v>
      </c>
      <c r="U805" s="30"/>
    </row>
    <row r="806">
      <c r="A806" s="21" t="s">
        <v>1682</v>
      </c>
      <c r="B806" s="21">
        <v>24.035</v>
      </c>
      <c r="C806" s="21">
        <v>11.71</v>
      </c>
      <c r="D806" s="21" t="s">
        <v>4753</v>
      </c>
      <c r="E806" s="21" t="s">
        <v>4753</v>
      </c>
      <c r="F806" s="21" t="s">
        <v>4753</v>
      </c>
      <c r="G806" s="21" t="s">
        <v>4754</v>
      </c>
      <c r="H806" s="21" t="s">
        <v>4753</v>
      </c>
      <c r="I806" s="21" t="str">
        <f t="shared" si="1"/>
        <v>Not Missing</v>
      </c>
      <c r="L806" s="21" t="s">
        <v>3144</v>
      </c>
      <c r="M806" s="21">
        <v>1989.0</v>
      </c>
      <c r="N806" s="21" t="s">
        <v>4770</v>
      </c>
      <c r="O806" s="21">
        <v>19.0</v>
      </c>
      <c r="P806" s="21">
        <v>5.0</v>
      </c>
      <c r="Q806" s="21">
        <v>6653.79</v>
      </c>
      <c r="R806" s="21" t="s">
        <v>4767</v>
      </c>
      <c r="S806" s="21" t="s">
        <v>4771</v>
      </c>
      <c r="T806" s="21" t="s">
        <v>4769</v>
      </c>
      <c r="U806" s="30"/>
    </row>
    <row r="807">
      <c r="A807" s="21" t="s">
        <v>1684</v>
      </c>
      <c r="B807" s="21">
        <v>37.12</v>
      </c>
      <c r="C807" s="21">
        <v>5.29</v>
      </c>
      <c r="D807" s="21" t="s">
        <v>4753</v>
      </c>
      <c r="E807" s="21" t="s">
        <v>4753</v>
      </c>
      <c r="F807" s="21" t="s">
        <v>4753</v>
      </c>
      <c r="G807" s="21">
        <v>2.0</v>
      </c>
      <c r="H807" s="21" t="s">
        <v>4753</v>
      </c>
      <c r="I807" s="21" t="str">
        <f t="shared" si="1"/>
        <v>Not Missing</v>
      </c>
      <c r="L807" s="21" t="s">
        <v>3142</v>
      </c>
      <c r="M807" s="21">
        <v>1982.0</v>
      </c>
      <c r="N807" s="21" t="s">
        <v>4773</v>
      </c>
      <c r="O807" s="21">
        <v>27.0</v>
      </c>
      <c r="P807" s="21">
        <v>3.0</v>
      </c>
      <c r="Q807" s="21">
        <v>6664.32</v>
      </c>
      <c r="R807" s="21" t="s">
        <v>4767</v>
      </c>
      <c r="S807" s="21" t="s">
        <v>4767</v>
      </c>
      <c r="T807" s="21" t="s">
        <v>4769</v>
      </c>
      <c r="U807" s="30"/>
    </row>
    <row r="808">
      <c r="A808" s="21" t="s">
        <v>1686</v>
      </c>
      <c r="B808" s="21">
        <v>34.84</v>
      </c>
      <c r="C808" s="21">
        <v>6.0</v>
      </c>
      <c r="D808" s="21" t="s">
        <v>4755</v>
      </c>
      <c r="E808" s="21" t="s">
        <v>4753</v>
      </c>
      <c r="F808" s="21" t="s">
        <v>4756</v>
      </c>
      <c r="G808" s="21">
        <v>1.0</v>
      </c>
      <c r="H808" s="21" t="s">
        <v>4753</v>
      </c>
      <c r="I808" s="21" t="str">
        <f t="shared" si="1"/>
        <v>Not Missing</v>
      </c>
      <c r="L808" s="21" t="s">
        <v>3140</v>
      </c>
      <c r="M808" s="21">
        <v>1981.0</v>
      </c>
      <c r="N808" s="21" t="s">
        <v>4773</v>
      </c>
      <c r="O808" s="21">
        <v>17.0</v>
      </c>
      <c r="P808" s="21">
        <v>1.0</v>
      </c>
      <c r="Q808" s="21">
        <v>6664.69</v>
      </c>
      <c r="R808" s="21" t="s">
        <v>4768</v>
      </c>
      <c r="S808" s="21" t="s">
        <v>4771</v>
      </c>
      <c r="T808" s="21" t="s">
        <v>4774</v>
      </c>
      <c r="U808" s="30"/>
    </row>
    <row r="809">
      <c r="A809" s="21" t="s">
        <v>1688</v>
      </c>
      <c r="B809" s="21">
        <v>29.53</v>
      </c>
      <c r="C809" s="21">
        <v>10.64</v>
      </c>
      <c r="D809" s="21" t="s">
        <v>4753</v>
      </c>
      <c r="E809" s="21" t="s">
        <v>4753</v>
      </c>
      <c r="F809" s="21" t="s">
        <v>4753</v>
      </c>
      <c r="G809" s="21" t="s">
        <v>4754</v>
      </c>
      <c r="H809" s="21" t="s">
        <v>4753</v>
      </c>
      <c r="I809" s="21" t="str">
        <f t="shared" si="1"/>
        <v>Not Missing</v>
      </c>
      <c r="L809" s="21" t="s">
        <v>3138</v>
      </c>
      <c r="M809" s="21">
        <v>1989.0</v>
      </c>
      <c r="N809" s="21" t="s">
        <v>4777</v>
      </c>
      <c r="O809" s="21">
        <v>20.0</v>
      </c>
      <c r="P809" s="21">
        <v>5.0</v>
      </c>
      <c r="Q809" s="21">
        <v>6666.24</v>
      </c>
      <c r="R809" s="21" t="s">
        <v>4768</v>
      </c>
      <c r="S809" s="21" t="s">
        <v>4771</v>
      </c>
      <c r="T809" s="21" t="s">
        <v>4778</v>
      </c>
      <c r="U809" s="30"/>
    </row>
    <row r="810">
      <c r="A810" s="21" t="s">
        <v>1690</v>
      </c>
      <c r="B810" s="21">
        <v>42.51</v>
      </c>
      <c r="C810" s="21">
        <v>8.21</v>
      </c>
      <c r="D810" s="21" t="s">
        <v>4755</v>
      </c>
      <c r="E810" s="21" t="s">
        <v>4753</v>
      </c>
      <c r="F810" s="21" t="s">
        <v>4753</v>
      </c>
      <c r="G810" s="21" t="s">
        <v>4754</v>
      </c>
      <c r="H810" s="21" t="s">
        <v>4753</v>
      </c>
      <c r="I810" s="21" t="str">
        <f t="shared" si="1"/>
        <v>Not Missing</v>
      </c>
      <c r="L810" s="21" t="s">
        <v>3136</v>
      </c>
      <c r="M810" s="21">
        <v>1985.0</v>
      </c>
      <c r="N810" s="21" t="s">
        <v>4766</v>
      </c>
      <c r="O810" s="21">
        <v>9.0</v>
      </c>
      <c r="P810" s="21">
        <v>2.0</v>
      </c>
      <c r="Q810" s="21">
        <v>6686.43</v>
      </c>
      <c r="R810" s="21" t="s">
        <v>4767</v>
      </c>
      <c r="S810" s="21" t="s">
        <v>4768</v>
      </c>
      <c r="T810" s="21" t="s">
        <v>4774</v>
      </c>
      <c r="U810" s="30"/>
    </row>
    <row r="811">
      <c r="A811" s="21" t="s">
        <v>1692</v>
      </c>
      <c r="B811" s="21">
        <v>38.14</v>
      </c>
      <c r="C811" s="21">
        <v>5.58</v>
      </c>
      <c r="D811" s="21" t="s">
        <v>4753</v>
      </c>
      <c r="E811" s="21" t="s">
        <v>4753</v>
      </c>
      <c r="F811" s="21" t="s">
        <v>4756</v>
      </c>
      <c r="G811" s="21">
        <v>1.0</v>
      </c>
      <c r="H811" s="21" t="s">
        <v>4753</v>
      </c>
      <c r="I811" s="21" t="str">
        <f t="shared" si="1"/>
        <v>Not Missing</v>
      </c>
      <c r="L811" s="21" t="s">
        <v>3134</v>
      </c>
      <c r="M811" s="21">
        <v>1968.0</v>
      </c>
      <c r="N811" s="21" t="s">
        <v>4766</v>
      </c>
      <c r="O811" s="21">
        <v>13.0</v>
      </c>
      <c r="P811" s="21">
        <v>0.0</v>
      </c>
      <c r="Q811" s="21">
        <v>6700.56</v>
      </c>
      <c r="R811" s="21" t="s">
        <v>4768</v>
      </c>
      <c r="S811" s="21" t="s">
        <v>4771</v>
      </c>
      <c r="T811" s="21" t="s">
        <v>4774</v>
      </c>
      <c r="U811" s="30"/>
    </row>
    <row r="812">
      <c r="A812" s="21" t="s">
        <v>1694</v>
      </c>
      <c r="B812" s="21">
        <v>39.93</v>
      </c>
      <c r="C812" s="21">
        <v>8.75</v>
      </c>
      <c r="D812" s="21" t="s">
        <v>4753</v>
      </c>
      <c r="E812" s="21" t="s">
        <v>4753</v>
      </c>
      <c r="F812" s="21" t="s">
        <v>4753</v>
      </c>
      <c r="G812" s="21" t="s">
        <v>4754</v>
      </c>
      <c r="H812" s="21" t="s">
        <v>4753</v>
      </c>
      <c r="I812" s="21" t="str">
        <f t="shared" si="1"/>
        <v>Not Missing</v>
      </c>
      <c r="L812" s="21" t="s">
        <v>3132</v>
      </c>
      <c r="M812" s="21">
        <v>1971.0</v>
      </c>
      <c r="N812" s="21" t="s">
        <v>4775</v>
      </c>
      <c r="O812" s="21">
        <v>12.0</v>
      </c>
      <c r="P812" s="21">
        <v>0.0</v>
      </c>
      <c r="Q812" s="21">
        <v>6706.47</v>
      </c>
      <c r="R812" s="21" t="s">
        <v>4767</v>
      </c>
      <c r="S812" s="21" t="s">
        <v>4771</v>
      </c>
      <c r="T812" s="21" t="s">
        <v>4769</v>
      </c>
      <c r="U812" s="30"/>
    </row>
    <row r="813">
      <c r="A813" s="21" t="s">
        <v>1696</v>
      </c>
      <c r="B813" s="21">
        <v>38.83</v>
      </c>
      <c r="C813" s="21">
        <v>11.86</v>
      </c>
      <c r="D813" s="21" t="s">
        <v>4753</v>
      </c>
      <c r="E813" s="21" t="s">
        <v>4753</v>
      </c>
      <c r="F813" s="21" t="s">
        <v>4753</v>
      </c>
      <c r="G813" s="21" t="s">
        <v>4754</v>
      </c>
      <c r="H813" s="21" t="s">
        <v>4753</v>
      </c>
      <c r="I813" s="21" t="str">
        <f t="shared" si="1"/>
        <v>Not Missing</v>
      </c>
      <c r="L813" s="21" t="s">
        <v>3130</v>
      </c>
      <c r="M813" s="21">
        <v>1983.0</v>
      </c>
      <c r="N813" s="21" t="s">
        <v>4772</v>
      </c>
      <c r="O813" s="21">
        <v>12.0</v>
      </c>
      <c r="P813" s="21">
        <v>2.0</v>
      </c>
      <c r="Q813" s="21">
        <v>6710.19</v>
      </c>
      <c r="R813" s="21" t="s">
        <v>4768</v>
      </c>
      <c r="S813" s="21" t="s">
        <v>4768</v>
      </c>
      <c r="T813" s="21" t="s">
        <v>4774</v>
      </c>
      <c r="U813" s="30"/>
    </row>
    <row r="814">
      <c r="A814" s="21" t="s">
        <v>1698</v>
      </c>
      <c r="B814" s="21">
        <v>37.4</v>
      </c>
      <c r="C814" s="21">
        <v>11.46</v>
      </c>
      <c r="D814" s="21" t="s">
        <v>4753</v>
      </c>
      <c r="E814" s="21" t="s">
        <v>4753</v>
      </c>
      <c r="F814" s="21" t="s">
        <v>4753</v>
      </c>
      <c r="G814" s="21" t="s">
        <v>4754</v>
      </c>
      <c r="H814" s="21" t="s">
        <v>4753</v>
      </c>
      <c r="I814" s="21" t="str">
        <f t="shared" si="1"/>
        <v>Not Missing</v>
      </c>
      <c r="L814" s="21" t="s">
        <v>3128</v>
      </c>
      <c r="M814" s="21">
        <v>1994.0</v>
      </c>
      <c r="N814" s="21" t="s">
        <v>4772</v>
      </c>
      <c r="O814" s="21">
        <v>13.0</v>
      </c>
      <c r="P814" s="21">
        <v>0.0</v>
      </c>
      <c r="Q814" s="21">
        <v>6721.37</v>
      </c>
      <c r="R814" s="21" t="s">
        <v>4767</v>
      </c>
      <c r="S814" s="21" t="s">
        <v>4771</v>
      </c>
      <c r="T814" s="21" t="s">
        <v>4774</v>
      </c>
      <c r="U814" s="30"/>
    </row>
    <row r="815">
      <c r="A815" s="21" t="s">
        <v>1700</v>
      </c>
      <c r="B815" s="21">
        <v>21.4</v>
      </c>
      <c r="C815" s="21">
        <v>9.03</v>
      </c>
      <c r="D815" s="21" t="s">
        <v>4753</v>
      </c>
      <c r="E815" s="21" t="s">
        <v>4753</v>
      </c>
      <c r="F815" s="21" t="s">
        <v>4753</v>
      </c>
      <c r="G815" s="21" t="s">
        <v>4754</v>
      </c>
      <c r="H815" s="21" t="s">
        <v>4753</v>
      </c>
      <c r="I815" s="21" t="str">
        <f t="shared" si="1"/>
        <v>Not Missing</v>
      </c>
      <c r="L815" s="21" t="s">
        <v>3126</v>
      </c>
      <c r="M815" s="21">
        <v>1978.0</v>
      </c>
      <c r="N815" s="21" t="s">
        <v>4777</v>
      </c>
      <c r="O815" s="21">
        <v>21.0</v>
      </c>
      <c r="P815" s="21">
        <v>2.0</v>
      </c>
      <c r="Q815" s="21">
        <v>6737.98</v>
      </c>
      <c r="R815" s="21" t="s">
        <v>4767</v>
      </c>
      <c r="S815" s="21" t="s">
        <v>4768</v>
      </c>
      <c r="T815" s="21" t="s">
        <v>4769</v>
      </c>
      <c r="U815" s="30"/>
    </row>
    <row r="816">
      <c r="A816" s="21" t="s">
        <v>1702</v>
      </c>
      <c r="B816" s="21">
        <v>38.38</v>
      </c>
      <c r="C816" s="21">
        <v>8.26</v>
      </c>
      <c r="D816" s="21" t="s">
        <v>4755</v>
      </c>
      <c r="E816" s="21" t="s">
        <v>4753</v>
      </c>
      <c r="F816" s="21" t="s">
        <v>4753</v>
      </c>
      <c r="G816" s="21">
        <v>2.0</v>
      </c>
      <c r="H816" s="21" t="s">
        <v>4753</v>
      </c>
      <c r="I816" s="21" t="str">
        <f t="shared" si="1"/>
        <v>Not Missing</v>
      </c>
      <c r="L816" s="21" t="s">
        <v>3124</v>
      </c>
      <c r="M816" s="21">
        <v>1968.0</v>
      </c>
      <c r="N816" s="21" t="s">
        <v>4766</v>
      </c>
      <c r="O816" s="21">
        <v>18.0</v>
      </c>
      <c r="P816" s="21">
        <v>0.0</v>
      </c>
      <c r="Q816" s="21">
        <v>6738.84</v>
      </c>
      <c r="R816" s="21" t="s">
        <v>4768</v>
      </c>
      <c r="S816" s="21" t="s">
        <v>4771</v>
      </c>
      <c r="T816" s="21" t="s">
        <v>4774</v>
      </c>
      <c r="U816" s="30"/>
    </row>
    <row r="817">
      <c r="A817" s="21" t="s">
        <v>1704</v>
      </c>
      <c r="B817" s="21">
        <v>33.66</v>
      </c>
      <c r="C817" s="21">
        <v>5.42</v>
      </c>
      <c r="D817" s="21" t="s">
        <v>4755</v>
      </c>
      <c r="E817" s="21" t="s">
        <v>4753</v>
      </c>
      <c r="F817" s="21" t="s">
        <v>4753</v>
      </c>
      <c r="G817" s="21">
        <v>2.0</v>
      </c>
      <c r="H817" s="21" t="s">
        <v>4753</v>
      </c>
      <c r="I817" s="21" t="str">
        <f t="shared" si="1"/>
        <v>Not Missing</v>
      </c>
      <c r="L817" s="21" t="s">
        <v>3122</v>
      </c>
      <c r="M817" s="21">
        <v>1986.0</v>
      </c>
      <c r="N817" s="21" t="s">
        <v>4776</v>
      </c>
      <c r="O817" s="21">
        <v>7.0</v>
      </c>
      <c r="P817" s="21">
        <v>3.0</v>
      </c>
      <c r="Q817" s="21">
        <v>6746.74</v>
      </c>
      <c r="R817" s="21" t="s">
        <v>4768</v>
      </c>
      <c r="S817" s="21" t="s">
        <v>4767</v>
      </c>
      <c r="T817" s="21" t="s">
        <v>4781</v>
      </c>
      <c r="U817" s="30"/>
    </row>
    <row r="818">
      <c r="A818" s="21" t="s">
        <v>1706</v>
      </c>
      <c r="B818" s="21">
        <v>31.79</v>
      </c>
      <c r="C818" s="21">
        <v>11.33</v>
      </c>
      <c r="D818" s="21" t="s">
        <v>4755</v>
      </c>
      <c r="E818" s="21" t="s">
        <v>4753</v>
      </c>
      <c r="F818" s="21" t="s">
        <v>4756</v>
      </c>
      <c r="G818" s="21">
        <v>1.0</v>
      </c>
      <c r="H818" s="21" t="s">
        <v>4753</v>
      </c>
      <c r="I818" s="21" t="str">
        <f t="shared" si="1"/>
        <v>Not Missing</v>
      </c>
      <c r="L818" s="21" t="s">
        <v>3120</v>
      </c>
      <c r="M818" s="21">
        <v>1986.0</v>
      </c>
      <c r="N818" s="21" t="s">
        <v>4772</v>
      </c>
      <c r="O818" s="21">
        <v>5.0</v>
      </c>
      <c r="P818" s="21">
        <v>3.0</v>
      </c>
      <c r="Q818" s="21">
        <v>6748.59</v>
      </c>
      <c r="R818" s="21" t="s">
        <v>4768</v>
      </c>
      <c r="S818" s="21" t="s">
        <v>4771</v>
      </c>
      <c r="T818" s="21" t="s">
        <v>4781</v>
      </c>
      <c r="U818" s="30"/>
    </row>
    <row r="819">
      <c r="A819" s="21" t="s">
        <v>1708</v>
      </c>
      <c r="B819" s="21">
        <v>29.7</v>
      </c>
      <c r="C819" s="21">
        <v>7.69</v>
      </c>
      <c r="D819" s="21" t="s">
        <v>4755</v>
      </c>
      <c r="E819" s="21" t="s">
        <v>4753</v>
      </c>
      <c r="F819" s="21" t="s">
        <v>4756</v>
      </c>
      <c r="G819" s="21">
        <v>1.0</v>
      </c>
      <c r="H819" s="21" t="s">
        <v>4753</v>
      </c>
      <c r="I819" s="21" t="str">
        <f t="shared" si="1"/>
        <v>Not Missing</v>
      </c>
      <c r="L819" s="21" t="s">
        <v>3118</v>
      </c>
      <c r="M819" s="21">
        <v>1970.0</v>
      </c>
      <c r="N819" s="21" t="s">
        <v>4772</v>
      </c>
      <c r="O819" s="21">
        <v>17.0</v>
      </c>
      <c r="P819" s="21">
        <v>0.0</v>
      </c>
      <c r="Q819" s="21">
        <v>6749.63</v>
      </c>
      <c r="R819" s="21" t="s">
        <v>4767</v>
      </c>
      <c r="S819" s="21" t="s">
        <v>4771</v>
      </c>
      <c r="T819" s="21" t="s">
        <v>4769</v>
      </c>
      <c r="U819" s="30"/>
    </row>
    <row r="820">
      <c r="A820" s="21" t="s">
        <v>1710</v>
      </c>
      <c r="B820" s="21">
        <v>25.46</v>
      </c>
      <c r="C820" s="21">
        <v>8.77</v>
      </c>
      <c r="D820" s="21" t="s">
        <v>4755</v>
      </c>
      <c r="E820" s="21" t="s">
        <v>4753</v>
      </c>
      <c r="F820" s="21" t="s">
        <v>4756</v>
      </c>
      <c r="G820" s="21">
        <v>1.0</v>
      </c>
      <c r="H820" s="21" t="s">
        <v>4753</v>
      </c>
      <c r="I820" s="21" t="str">
        <f t="shared" si="1"/>
        <v>Not Missing</v>
      </c>
      <c r="L820" s="21" t="s">
        <v>3116</v>
      </c>
      <c r="M820" s="21">
        <v>1966.0</v>
      </c>
      <c r="N820" s="21" t="s">
        <v>4775</v>
      </c>
      <c r="O820" s="21">
        <v>9.0</v>
      </c>
      <c r="P820" s="21">
        <v>0.0</v>
      </c>
      <c r="Q820" s="21">
        <v>6750.27</v>
      </c>
      <c r="R820" s="21" t="s">
        <v>4768</v>
      </c>
      <c r="S820" s="21" t="s">
        <v>4767</v>
      </c>
      <c r="T820" s="21" t="s">
        <v>4769</v>
      </c>
      <c r="U820" s="30"/>
    </row>
    <row r="821">
      <c r="A821" s="21" t="s">
        <v>1712</v>
      </c>
      <c r="B821" s="21">
        <v>39.14</v>
      </c>
      <c r="C821" s="21">
        <v>4.91</v>
      </c>
      <c r="D821" s="21" t="s">
        <v>4753</v>
      </c>
      <c r="E821" s="21" t="s">
        <v>4755</v>
      </c>
      <c r="F821" s="21" t="s">
        <v>4753</v>
      </c>
      <c r="G821" s="21">
        <v>1.0</v>
      </c>
      <c r="H821" s="21" t="s">
        <v>4753</v>
      </c>
      <c r="I821" s="21" t="str">
        <f t="shared" si="1"/>
        <v>Not Missing</v>
      </c>
      <c r="L821" s="21" t="s">
        <v>3114</v>
      </c>
      <c r="M821" s="21">
        <v>1988.0</v>
      </c>
      <c r="N821" s="21" t="s">
        <v>4777</v>
      </c>
      <c r="O821" s="21">
        <v>10.0</v>
      </c>
      <c r="P821" s="21">
        <v>3.0</v>
      </c>
      <c r="Q821" s="21">
        <v>6753.04</v>
      </c>
      <c r="R821" s="21" t="s">
        <v>4767</v>
      </c>
      <c r="S821" s="21" t="s">
        <v>4767</v>
      </c>
      <c r="T821" s="21" t="s">
        <v>4784</v>
      </c>
      <c r="U821" s="30"/>
    </row>
    <row r="822">
      <c r="A822" s="21" t="s">
        <v>1714</v>
      </c>
      <c r="B822" s="21">
        <v>41.2</v>
      </c>
      <c r="C822" s="21">
        <v>4.95</v>
      </c>
      <c r="D822" s="21" t="s">
        <v>4753</v>
      </c>
      <c r="E822" s="21" t="s">
        <v>4753</v>
      </c>
      <c r="F822" s="21" t="s">
        <v>4753</v>
      </c>
      <c r="G822" s="21">
        <v>1.0</v>
      </c>
      <c r="H822" s="21" t="s">
        <v>4753</v>
      </c>
      <c r="I822" s="21" t="str">
        <f t="shared" si="1"/>
        <v>Not Missing</v>
      </c>
      <c r="L822" s="21" t="s">
        <v>3112</v>
      </c>
      <c r="M822" s="21">
        <v>1981.0</v>
      </c>
      <c r="N822" s="21" t="s">
        <v>4773</v>
      </c>
      <c r="O822" s="21">
        <v>21.0</v>
      </c>
      <c r="P822" s="21">
        <v>1.0</v>
      </c>
      <c r="Q822" s="21">
        <v>6770.19</v>
      </c>
      <c r="R822" s="21" t="s">
        <v>4767</v>
      </c>
      <c r="S822" s="21" t="s">
        <v>4768</v>
      </c>
      <c r="T822" s="21" t="s">
        <v>4769</v>
      </c>
      <c r="U822" s="30"/>
    </row>
    <row r="823">
      <c r="A823" s="21" t="s">
        <v>1716</v>
      </c>
      <c r="B823" s="21">
        <v>28.81</v>
      </c>
      <c r="C823" s="21">
        <v>10.8</v>
      </c>
      <c r="D823" s="21" t="s">
        <v>4755</v>
      </c>
      <c r="E823" s="21" t="s">
        <v>4753</v>
      </c>
      <c r="F823" s="21" t="s">
        <v>4756</v>
      </c>
      <c r="G823" s="21">
        <v>1.0</v>
      </c>
      <c r="H823" s="21" t="s">
        <v>4753</v>
      </c>
      <c r="I823" s="21" t="str">
        <f t="shared" si="1"/>
        <v>Not Missing</v>
      </c>
      <c r="L823" s="21" t="s">
        <v>3110</v>
      </c>
      <c r="M823" s="21">
        <v>1981.0</v>
      </c>
      <c r="N823" s="21" t="s">
        <v>4773</v>
      </c>
      <c r="O823" s="21">
        <v>3.0</v>
      </c>
      <c r="P823" s="21">
        <v>1.0</v>
      </c>
      <c r="Q823" s="21">
        <v>6775.96</v>
      </c>
      <c r="R823" s="21" t="s">
        <v>4767</v>
      </c>
      <c r="S823" s="21" t="s">
        <v>4768</v>
      </c>
      <c r="T823" s="21" t="s">
        <v>4778</v>
      </c>
      <c r="U823" s="30"/>
    </row>
    <row r="824">
      <c r="A824" s="21" t="s">
        <v>1718</v>
      </c>
      <c r="B824" s="21">
        <v>37.41</v>
      </c>
      <c r="C824" s="21">
        <v>7.21</v>
      </c>
      <c r="D824" s="21" t="s">
        <v>4753</v>
      </c>
      <c r="E824" s="21" t="s">
        <v>4753</v>
      </c>
      <c r="F824" s="21" t="s">
        <v>4753</v>
      </c>
      <c r="G824" s="21">
        <v>2.0</v>
      </c>
      <c r="H824" s="21" t="s">
        <v>4753</v>
      </c>
      <c r="I824" s="21" t="str">
        <f t="shared" si="1"/>
        <v>Not Missing</v>
      </c>
      <c r="L824" s="21" t="s">
        <v>3108</v>
      </c>
      <c r="M824" s="21">
        <v>1981.0</v>
      </c>
      <c r="N824" s="21" t="s">
        <v>4777</v>
      </c>
      <c r="O824" s="21">
        <v>8.0</v>
      </c>
      <c r="P824" s="21">
        <v>1.0</v>
      </c>
      <c r="Q824" s="21">
        <v>6781.35</v>
      </c>
      <c r="R824" s="21" t="s">
        <v>4767</v>
      </c>
      <c r="S824" s="21" t="s">
        <v>4771</v>
      </c>
      <c r="T824" s="21" t="s">
        <v>4769</v>
      </c>
      <c r="U824" s="30"/>
    </row>
    <row r="825">
      <c r="A825" s="21" t="s">
        <v>1720</v>
      </c>
      <c r="B825" s="21">
        <v>52.54</v>
      </c>
      <c r="C825" s="21">
        <v>5.12</v>
      </c>
      <c r="D825" s="21" t="s">
        <v>4753</v>
      </c>
      <c r="E825" s="21" t="s">
        <v>4753</v>
      </c>
      <c r="F825" s="21" t="s">
        <v>4756</v>
      </c>
      <c r="G825" s="21">
        <v>1.0</v>
      </c>
      <c r="H825" s="21" t="s">
        <v>4753</v>
      </c>
      <c r="I825" s="21" t="str">
        <f t="shared" si="1"/>
        <v>Not Missing</v>
      </c>
      <c r="L825" s="21" t="s">
        <v>3106</v>
      </c>
      <c r="M825" s="21">
        <v>1980.0</v>
      </c>
      <c r="N825" s="21" t="s">
        <v>4770</v>
      </c>
      <c r="O825" s="21">
        <v>23.0</v>
      </c>
      <c r="P825" s="21">
        <v>2.0</v>
      </c>
      <c r="Q825" s="21">
        <v>6781.52</v>
      </c>
      <c r="R825" s="21" t="s">
        <v>4767</v>
      </c>
      <c r="S825" s="21" t="s">
        <v>4767</v>
      </c>
      <c r="T825" s="21" t="s">
        <v>4769</v>
      </c>
      <c r="U825" s="30"/>
    </row>
    <row r="826">
      <c r="A826" s="21" t="s">
        <v>1722</v>
      </c>
      <c r="B826" s="21">
        <v>17.29</v>
      </c>
      <c r="C826" s="21">
        <v>4.62</v>
      </c>
      <c r="D826" s="21" t="s">
        <v>4753</v>
      </c>
      <c r="E826" s="21" t="s">
        <v>4755</v>
      </c>
      <c r="F826" s="21" t="s">
        <v>4753</v>
      </c>
      <c r="G826" s="21">
        <v>1.0</v>
      </c>
      <c r="H826" s="21" t="s">
        <v>4755</v>
      </c>
      <c r="I826" s="21" t="str">
        <f t="shared" si="1"/>
        <v>Not Missing</v>
      </c>
      <c r="L826" s="21" t="s">
        <v>3104</v>
      </c>
      <c r="M826" s="21">
        <v>1985.0</v>
      </c>
      <c r="N826" s="21" t="s">
        <v>4775</v>
      </c>
      <c r="O826" s="21">
        <v>24.0</v>
      </c>
      <c r="P826" s="21">
        <v>3.0</v>
      </c>
      <c r="Q826" s="21">
        <v>6796.86</v>
      </c>
      <c r="R826" s="21" t="s">
        <v>4768</v>
      </c>
      <c r="S826" s="21" t="s">
        <v>4768</v>
      </c>
      <c r="T826" s="21" t="s">
        <v>4774</v>
      </c>
      <c r="U826" s="30"/>
    </row>
    <row r="827">
      <c r="A827" s="21" t="s">
        <v>1724</v>
      </c>
      <c r="B827" s="21">
        <v>31.74</v>
      </c>
      <c r="C827" s="21">
        <v>7.68</v>
      </c>
      <c r="D827" s="21" t="s">
        <v>4755</v>
      </c>
      <c r="E827" s="21" t="s">
        <v>4753</v>
      </c>
      <c r="F827" s="21" t="s">
        <v>4753</v>
      </c>
      <c r="G827" s="21" t="s">
        <v>4754</v>
      </c>
      <c r="H827" s="21" t="s">
        <v>4753</v>
      </c>
      <c r="I827" s="21" t="str">
        <f t="shared" si="1"/>
        <v>Not Missing</v>
      </c>
      <c r="L827" s="21" t="s">
        <v>3102</v>
      </c>
      <c r="M827" s="21">
        <v>1991.0</v>
      </c>
      <c r="N827" s="21" t="s">
        <v>4772</v>
      </c>
      <c r="O827" s="21">
        <v>29.0</v>
      </c>
      <c r="P827" s="21">
        <v>5.0</v>
      </c>
      <c r="Q827" s="21">
        <v>6799.46</v>
      </c>
      <c r="R827" s="21" t="s">
        <v>4771</v>
      </c>
      <c r="S827" s="21" t="s">
        <v>4767</v>
      </c>
      <c r="T827" s="21" t="s">
        <v>4786</v>
      </c>
      <c r="U827" s="30"/>
    </row>
    <row r="828">
      <c r="A828" s="21" t="s">
        <v>1726</v>
      </c>
      <c r="B828" s="21">
        <v>26.505</v>
      </c>
      <c r="C828" s="21">
        <v>6.79</v>
      </c>
      <c r="D828" s="21" t="s">
        <v>4755</v>
      </c>
      <c r="E828" s="21" t="s">
        <v>4753</v>
      </c>
      <c r="F828" s="21" t="s">
        <v>4756</v>
      </c>
      <c r="G828" s="21">
        <v>1.0</v>
      </c>
      <c r="H828" s="21" t="s">
        <v>4753</v>
      </c>
      <c r="I828" s="21" t="str">
        <f t="shared" si="1"/>
        <v>Not Missing</v>
      </c>
      <c r="L828" s="21" t="s">
        <v>3100</v>
      </c>
      <c r="M828" s="21">
        <v>1975.0</v>
      </c>
      <c r="N828" s="21" t="s">
        <v>4776</v>
      </c>
      <c r="O828" s="21">
        <v>17.0</v>
      </c>
      <c r="P828" s="21">
        <v>1.0</v>
      </c>
      <c r="Q828" s="21">
        <v>6809.46</v>
      </c>
      <c r="R828" s="21" t="s">
        <v>4767</v>
      </c>
      <c r="S828" s="21" t="s">
        <v>4771</v>
      </c>
      <c r="T828" s="21" t="s">
        <v>4774</v>
      </c>
      <c r="U828" s="30"/>
    </row>
    <row r="829">
      <c r="A829" s="21" t="s">
        <v>1728</v>
      </c>
      <c r="B829" s="21">
        <v>36.48</v>
      </c>
      <c r="C829" s="21">
        <v>11.09</v>
      </c>
      <c r="D829" s="21" t="s">
        <v>4753</v>
      </c>
      <c r="E829" s="21" t="s">
        <v>4753</v>
      </c>
      <c r="F829" s="21" t="s">
        <v>4753</v>
      </c>
      <c r="G829" s="21" t="s">
        <v>4754</v>
      </c>
      <c r="H829" s="21" t="s">
        <v>4753</v>
      </c>
      <c r="I829" s="21" t="str">
        <f t="shared" si="1"/>
        <v>Not Missing</v>
      </c>
      <c r="L829" s="21" t="s">
        <v>3098</v>
      </c>
      <c r="M829" s="21">
        <v>1994.0</v>
      </c>
      <c r="N829" s="21" t="s">
        <v>4766</v>
      </c>
      <c r="O829" s="21">
        <v>8.0</v>
      </c>
      <c r="P829" s="21">
        <v>0.0</v>
      </c>
      <c r="Q829" s="21">
        <v>6827.69</v>
      </c>
      <c r="R829" s="21" t="s">
        <v>4767</v>
      </c>
      <c r="S829" s="21" t="s">
        <v>4767</v>
      </c>
      <c r="T829" s="21" t="s">
        <v>4787</v>
      </c>
      <c r="U829" s="30"/>
    </row>
    <row r="830">
      <c r="A830" s="21" t="s">
        <v>1730</v>
      </c>
      <c r="B830" s="21">
        <v>39.16</v>
      </c>
      <c r="C830" s="21">
        <v>5.24</v>
      </c>
      <c r="D830" s="21" t="s">
        <v>4755</v>
      </c>
      <c r="E830" s="21" t="s">
        <v>4753</v>
      </c>
      <c r="F830" s="21" t="s">
        <v>4756</v>
      </c>
      <c r="G830" s="21">
        <v>1.0</v>
      </c>
      <c r="H830" s="21" t="s">
        <v>4753</v>
      </c>
      <c r="I830" s="21" t="str">
        <f t="shared" si="1"/>
        <v>Not Missing</v>
      </c>
      <c r="L830" s="21" t="s">
        <v>3096</v>
      </c>
      <c r="M830" s="21">
        <v>1979.0</v>
      </c>
      <c r="N830" s="21" t="s">
        <v>4766</v>
      </c>
      <c r="O830" s="21">
        <v>15.0</v>
      </c>
      <c r="P830" s="21">
        <v>0.0</v>
      </c>
      <c r="Q830" s="21">
        <v>6837.37</v>
      </c>
      <c r="R830" s="21" t="s">
        <v>4768</v>
      </c>
      <c r="S830" s="21" t="s">
        <v>4771</v>
      </c>
      <c r="T830" s="21" t="s">
        <v>4781</v>
      </c>
      <c r="U830" s="30"/>
    </row>
    <row r="831">
      <c r="A831" s="21" t="s">
        <v>1732</v>
      </c>
      <c r="B831" s="21">
        <v>28.22</v>
      </c>
      <c r="C831" s="21">
        <v>7.51</v>
      </c>
      <c r="D831" s="21" t="s">
        <v>4755</v>
      </c>
      <c r="E831" s="21" t="s">
        <v>4753</v>
      </c>
      <c r="F831" s="21" t="s">
        <v>4756</v>
      </c>
      <c r="G831" s="21">
        <v>1.0</v>
      </c>
      <c r="H831" s="21" t="s">
        <v>4753</v>
      </c>
      <c r="I831" s="21" t="str">
        <f t="shared" si="1"/>
        <v>Not Missing</v>
      </c>
      <c r="L831" s="21" t="s">
        <v>3094</v>
      </c>
      <c r="M831" s="21">
        <v>2000.0</v>
      </c>
      <c r="N831" s="21" t="s">
        <v>4770</v>
      </c>
      <c r="O831" s="21">
        <v>30.0</v>
      </c>
      <c r="P831" s="21">
        <v>0.0</v>
      </c>
      <c r="Q831" s="21">
        <v>6842.28</v>
      </c>
      <c r="R831" s="21" t="s">
        <v>4767</v>
      </c>
      <c r="S831" s="21" t="s">
        <v>4771</v>
      </c>
      <c r="T831" s="21" t="s">
        <v>4774</v>
      </c>
      <c r="U831" s="30"/>
    </row>
    <row r="832">
      <c r="A832" s="21" t="s">
        <v>1734</v>
      </c>
      <c r="B832" s="21">
        <v>35.0</v>
      </c>
      <c r="C832" s="21">
        <v>4.13</v>
      </c>
      <c r="D832" s="21" t="s">
        <v>4753</v>
      </c>
      <c r="E832" s="21" t="s">
        <v>4753</v>
      </c>
      <c r="F832" s="21" t="s">
        <v>4753</v>
      </c>
      <c r="G832" s="21">
        <v>2.0</v>
      </c>
      <c r="H832" s="21" t="s">
        <v>4753</v>
      </c>
      <c r="I832" s="21" t="str">
        <f t="shared" si="1"/>
        <v>Not Missing</v>
      </c>
      <c r="L832" s="21" t="s">
        <v>3092</v>
      </c>
      <c r="M832" s="21">
        <v>1977.0</v>
      </c>
      <c r="N832" s="21" t="s">
        <v>4772</v>
      </c>
      <c r="O832" s="21">
        <v>15.0</v>
      </c>
      <c r="P832" s="21">
        <v>2.0</v>
      </c>
      <c r="Q832" s="21">
        <v>6843.17</v>
      </c>
      <c r="R832" s="21" t="s">
        <v>4767</v>
      </c>
      <c r="S832" s="21" t="s">
        <v>4771</v>
      </c>
      <c r="T832" s="21" t="s">
        <v>4769</v>
      </c>
      <c r="U832" s="30"/>
    </row>
    <row r="833">
      <c r="A833" s="21" t="s">
        <v>1736</v>
      </c>
      <c r="B833" s="21">
        <v>36.24</v>
      </c>
      <c r="C833" s="21">
        <v>8.38</v>
      </c>
      <c r="D833" s="21" t="s">
        <v>4755</v>
      </c>
      <c r="E833" s="21" t="s">
        <v>4753</v>
      </c>
      <c r="F833" s="21" t="s">
        <v>4753</v>
      </c>
      <c r="G833" s="21">
        <v>1.0</v>
      </c>
      <c r="H833" s="21" t="s">
        <v>4753</v>
      </c>
      <c r="I833" s="21" t="str">
        <f t="shared" si="1"/>
        <v>Not Missing</v>
      </c>
      <c r="L833" s="21" t="s">
        <v>3090</v>
      </c>
      <c r="M833" s="21">
        <v>1979.0</v>
      </c>
      <c r="N833" s="21" t="s">
        <v>4770</v>
      </c>
      <c r="O833" s="21">
        <v>4.0</v>
      </c>
      <c r="P833" s="21">
        <v>1.0</v>
      </c>
      <c r="Q833" s="21">
        <v>6849.03</v>
      </c>
      <c r="R833" s="21" t="s">
        <v>4767</v>
      </c>
      <c r="S833" s="21" t="s">
        <v>4767</v>
      </c>
      <c r="T833" s="21" t="s">
        <v>4778</v>
      </c>
      <c r="U833" s="30"/>
    </row>
    <row r="834">
      <c r="A834" s="21" t="s">
        <v>1738</v>
      </c>
      <c r="B834" s="21">
        <v>36.955</v>
      </c>
      <c r="C834" s="21">
        <v>8.07</v>
      </c>
      <c r="D834" s="21" t="s">
        <v>4753</v>
      </c>
      <c r="E834" s="21" t="s">
        <v>4753</v>
      </c>
      <c r="F834" s="21" t="s">
        <v>4753</v>
      </c>
      <c r="G834" s="21" t="s">
        <v>4754</v>
      </c>
      <c r="H834" s="21" t="s">
        <v>4753</v>
      </c>
      <c r="I834" s="21" t="str">
        <f t="shared" si="1"/>
        <v>Not Missing</v>
      </c>
      <c r="L834" s="21" t="s">
        <v>3088</v>
      </c>
      <c r="M834" s="21">
        <v>1981.0</v>
      </c>
      <c r="N834" s="21" t="s">
        <v>4772</v>
      </c>
      <c r="O834" s="21">
        <v>19.0</v>
      </c>
      <c r="P834" s="21">
        <v>1.0</v>
      </c>
      <c r="Q834" s="21">
        <v>6858.48</v>
      </c>
      <c r="R834" s="21" t="s">
        <v>4767</v>
      </c>
      <c r="S834" s="21" t="s">
        <v>4767</v>
      </c>
      <c r="T834" s="21" t="s">
        <v>4780</v>
      </c>
      <c r="U834" s="30"/>
    </row>
    <row r="835">
      <c r="A835" s="21" t="s">
        <v>1740</v>
      </c>
      <c r="B835" s="21">
        <v>29.64</v>
      </c>
      <c r="C835" s="21">
        <v>8.95</v>
      </c>
      <c r="D835" s="21" t="s">
        <v>4753</v>
      </c>
      <c r="E835" s="21" t="s">
        <v>4753</v>
      </c>
      <c r="F835" s="21" t="s">
        <v>4753</v>
      </c>
      <c r="G835" s="21" t="s">
        <v>4754</v>
      </c>
      <c r="H835" s="21" t="s">
        <v>4753</v>
      </c>
      <c r="I835" s="21" t="str">
        <f t="shared" si="1"/>
        <v>Not Missing</v>
      </c>
      <c r="L835" s="21" t="s">
        <v>3086</v>
      </c>
      <c r="M835" s="21">
        <v>1978.0</v>
      </c>
      <c r="N835" s="21" t="s">
        <v>4776</v>
      </c>
      <c r="O835" s="21">
        <v>5.0</v>
      </c>
      <c r="P835" s="21">
        <v>2.0</v>
      </c>
      <c r="Q835" s="21">
        <v>6863.49</v>
      </c>
      <c r="R835" s="21" t="s">
        <v>4767</v>
      </c>
      <c r="S835" s="21" t="s">
        <v>4771</v>
      </c>
      <c r="T835" s="21" t="s">
        <v>4769</v>
      </c>
      <c r="U835" s="30"/>
    </row>
    <row r="836">
      <c r="A836" s="21" t="s">
        <v>1742</v>
      </c>
      <c r="B836" s="21">
        <v>42.74</v>
      </c>
      <c r="C836" s="21">
        <v>6.31</v>
      </c>
      <c r="D836" s="21" t="s">
        <v>4755</v>
      </c>
      <c r="E836" s="21" t="s">
        <v>4753</v>
      </c>
      <c r="F836" s="21" t="s">
        <v>4753</v>
      </c>
      <c r="G836" s="21">
        <v>1.0</v>
      </c>
      <c r="H836" s="21" t="s">
        <v>4753</v>
      </c>
      <c r="I836" s="21" t="str">
        <f t="shared" si="1"/>
        <v>Not Missing</v>
      </c>
      <c r="L836" s="21" t="s">
        <v>3084</v>
      </c>
      <c r="M836" s="21">
        <v>1969.0</v>
      </c>
      <c r="N836" s="21" t="s">
        <v>4777</v>
      </c>
      <c r="O836" s="21">
        <v>23.0</v>
      </c>
      <c r="P836" s="21">
        <v>0.0</v>
      </c>
      <c r="Q836" s="21">
        <v>6868.39</v>
      </c>
      <c r="R836" s="21" t="s">
        <v>4767</v>
      </c>
      <c r="S836" s="21" t="s">
        <v>4767</v>
      </c>
      <c r="T836" s="21" t="s">
        <v>4769</v>
      </c>
      <c r="U836" s="30"/>
    </row>
    <row r="837">
      <c r="A837" s="21" t="s">
        <v>1744</v>
      </c>
      <c r="B837" s="21">
        <v>36.13</v>
      </c>
      <c r="C837" s="21">
        <v>7.19</v>
      </c>
      <c r="D837" s="21" t="s">
        <v>4755</v>
      </c>
      <c r="E837" s="21" t="s">
        <v>4753</v>
      </c>
      <c r="F837" s="21" t="s">
        <v>4753</v>
      </c>
      <c r="G837" s="21">
        <v>2.0</v>
      </c>
      <c r="H837" s="21" t="s">
        <v>4753</v>
      </c>
      <c r="I837" s="21" t="str">
        <f t="shared" si="1"/>
        <v>Not Missing</v>
      </c>
      <c r="L837" s="21" t="s">
        <v>3082</v>
      </c>
      <c r="M837" s="21">
        <v>1981.0</v>
      </c>
      <c r="N837" s="21" t="s">
        <v>4772</v>
      </c>
      <c r="O837" s="21">
        <v>23.0</v>
      </c>
      <c r="P837" s="21">
        <v>2.0</v>
      </c>
      <c r="Q837" s="21">
        <v>6875.96</v>
      </c>
      <c r="R837" s="21" t="s">
        <v>4767</v>
      </c>
      <c r="S837" s="21" t="s">
        <v>4767</v>
      </c>
      <c r="T837" s="21" t="s">
        <v>4778</v>
      </c>
      <c r="U837" s="30"/>
    </row>
    <row r="838">
      <c r="A838" s="21" t="s">
        <v>1746</v>
      </c>
      <c r="B838" s="21">
        <v>31.55</v>
      </c>
      <c r="C838" s="21">
        <v>6.11</v>
      </c>
      <c r="D838" s="21" t="s">
        <v>4755</v>
      </c>
      <c r="E838" s="21" t="s">
        <v>4753</v>
      </c>
      <c r="F838" s="21" t="s">
        <v>4753</v>
      </c>
      <c r="G838" s="21">
        <v>1.0</v>
      </c>
      <c r="H838" s="21" t="s">
        <v>4753</v>
      </c>
      <c r="I838" s="21" t="str">
        <f t="shared" si="1"/>
        <v>Not Missing</v>
      </c>
      <c r="L838" s="21" t="s">
        <v>3080</v>
      </c>
      <c r="M838" s="21">
        <v>2004.0</v>
      </c>
      <c r="N838" s="21" t="s">
        <v>4775</v>
      </c>
      <c r="O838" s="21">
        <v>24.0</v>
      </c>
      <c r="P838" s="21">
        <v>0.0</v>
      </c>
      <c r="Q838" s="21">
        <v>6876.53</v>
      </c>
      <c r="R838" s="21" t="s">
        <v>4767</v>
      </c>
      <c r="S838" s="21" t="s">
        <v>4771</v>
      </c>
      <c r="T838" s="21" t="s">
        <v>4774</v>
      </c>
      <c r="U838" s="30"/>
    </row>
    <row r="839">
      <c r="A839" s="21" t="s">
        <v>1748</v>
      </c>
      <c r="B839" s="21">
        <v>52.75</v>
      </c>
      <c r="C839" s="21">
        <v>6.02</v>
      </c>
      <c r="D839" s="21" t="s">
        <v>4753</v>
      </c>
      <c r="E839" s="21" t="s">
        <v>4753</v>
      </c>
      <c r="F839" s="21" t="s">
        <v>4753</v>
      </c>
      <c r="G839" s="21">
        <v>1.0</v>
      </c>
      <c r="H839" s="21" t="s">
        <v>4753</v>
      </c>
      <c r="I839" s="21" t="str">
        <f t="shared" si="1"/>
        <v>Not Missing</v>
      </c>
      <c r="L839" s="21" t="s">
        <v>3078</v>
      </c>
      <c r="M839" s="21">
        <v>1985.0</v>
      </c>
      <c r="N839" s="21" t="s">
        <v>4773</v>
      </c>
      <c r="O839" s="21">
        <v>10.0</v>
      </c>
      <c r="P839" s="21">
        <v>2.0</v>
      </c>
      <c r="Q839" s="21">
        <v>6877.98</v>
      </c>
      <c r="R839" s="21" t="s">
        <v>4767</v>
      </c>
      <c r="S839" s="21" t="s">
        <v>4771</v>
      </c>
      <c r="T839" s="21" t="s">
        <v>4784</v>
      </c>
      <c r="U839" s="30"/>
    </row>
    <row r="840">
      <c r="A840" s="21" t="s">
        <v>1750</v>
      </c>
      <c r="B840" s="21">
        <v>36.67</v>
      </c>
      <c r="C840" s="21">
        <v>11.86</v>
      </c>
      <c r="D840" s="21" t="s">
        <v>4753</v>
      </c>
      <c r="E840" s="21" t="s">
        <v>4753</v>
      </c>
      <c r="F840" s="21" t="s">
        <v>4753</v>
      </c>
      <c r="G840" s="21" t="s">
        <v>4754</v>
      </c>
      <c r="H840" s="21" t="s">
        <v>4753</v>
      </c>
      <c r="I840" s="21" t="str">
        <f t="shared" si="1"/>
        <v>Not Missing</v>
      </c>
      <c r="L840" s="21" t="s">
        <v>3076</v>
      </c>
      <c r="M840" s="21">
        <v>1989.0</v>
      </c>
      <c r="N840" s="21" t="s">
        <v>4775</v>
      </c>
      <c r="O840" s="21">
        <v>21.0</v>
      </c>
      <c r="P840" s="21">
        <v>3.0</v>
      </c>
      <c r="Q840" s="21">
        <v>6895.19</v>
      </c>
      <c r="R840" s="21" t="s">
        <v>4767</v>
      </c>
      <c r="S840" s="21" t="s">
        <v>4768</v>
      </c>
      <c r="T840" s="21" t="s">
        <v>4784</v>
      </c>
      <c r="U840" s="30"/>
    </row>
    <row r="841">
      <c r="A841" s="21" t="s">
        <v>1752</v>
      </c>
      <c r="B841" s="21">
        <v>38.06</v>
      </c>
      <c r="C841" s="21">
        <v>8.25</v>
      </c>
      <c r="D841" s="21" t="s">
        <v>4753</v>
      </c>
      <c r="E841" s="21" t="s">
        <v>4753</v>
      </c>
      <c r="F841" s="21" t="s">
        <v>4753</v>
      </c>
      <c r="G841" s="21" t="s">
        <v>4754</v>
      </c>
      <c r="H841" s="21" t="s">
        <v>4753</v>
      </c>
      <c r="I841" s="21" t="str">
        <f t="shared" si="1"/>
        <v>Not Missing</v>
      </c>
      <c r="L841" s="21" t="s">
        <v>3074</v>
      </c>
      <c r="M841" s="21">
        <v>1984.0</v>
      </c>
      <c r="N841" s="21" t="s">
        <v>4773</v>
      </c>
      <c r="O841" s="21">
        <v>5.0</v>
      </c>
      <c r="P841" s="21">
        <v>2.0</v>
      </c>
      <c r="Q841" s="21">
        <v>6933.24</v>
      </c>
      <c r="R841" s="21" t="s">
        <v>4767</v>
      </c>
      <c r="S841" s="21" t="s">
        <v>4768</v>
      </c>
      <c r="T841" s="21" t="s">
        <v>4774</v>
      </c>
      <c r="U841" s="30"/>
    </row>
    <row r="842">
      <c r="A842" s="21" t="s">
        <v>1754</v>
      </c>
      <c r="B842" s="21">
        <v>38.0</v>
      </c>
      <c r="C842" s="21">
        <v>8.13</v>
      </c>
      <c r="D842" s="21" t="s">
        <v>4753</v>
      </c>
      <c r="E842" s="21" t="s">
        <v>4753</v>
      </c>
      <c r="F842" s="21" t="s">
        <v>4753</v>
      </c>
      <c r="G842" s="21" t="s">
        <v>4754</v>
      </c>
      <c r="H842" s="21" t="s">
        <v>4753</v>
      </c>
      <c r="I842" s="21" t="str">
        <f t="shared" si="1"/>
        <v>Not Missing</v>
      </c>
      <c r="L842" s="21" t="s">
        <v>3072</v>
      </c>
      <c r="M842" s="21">
        <v>1978.0</v>
      </c>
      <c r="N842" s="21" t="s">
        <v>4770</v>
      </c>
      <c r="O842" s="21">
        <v>29.0</v>
      </c>
      <c r="P842" s="21">
        <v>2.0</v>
      </c>
      <c r="Q842" s="21">
        <v>6938.11</v>
      </c>
      <c r="R842" s="21" t="s">
        <v>4767</v>
      </c>
      <c r="S842" s="21" t="s">
        <v>4767</v>
      </c>
      <c r="T842" s="21" t="s">
        <v>4769</v>
      </c>
      <c r="U842" s="30"/>
    </row>
    <row r="843">
      <c r="A843" s="21" t="s">
        <v>1756</v>
      </c>
      <c r="B843" s="21">
        <v>35.1</v>
      </c>
      <c r="C843" s="21">
        <v>10.1</v>
      </c>
      <c r="D843" s="21" t="s">
        <v>4753</v>
      </c>
      <c r="E843" s="21" t="s">
        <v>4753</v>
      </c>
      <c r="F843" s="21" t="s">
        <v>4753</v>
      </c>
      <c r="G843" s="21" t="s">
        <v>4754</v>
      </c>
      <c r="H843" s="21" t="s">
        <v>4753</v>
      </c>
      <c r="I843" s="21" t="str">
        <f t="shared" si="1"/>
        <v>Not Missing</v>
      </c>
      <c r="L843" s="21" t="s">
        <v>3070</v>
      </c>
      <c r="M843" s="21">
        <v>1980.0</v>
      </c>
      <c r="N843" s="21" t="s">
        <v>4776</v>
      </c>
      <c r="O843" s="21">
        <v>30.0</v>
      </c>
      <c r="P843" s="21">
        <v>1.0</v>
      </c>
      <c r="Q843" s="21">
        <v>6940.91</v>
      </c>
      <c r="R843" s="21" t="s">
        <v>4767</v>
      </c>
      <c r="S843" s="21" t="s">
        <v>4767</v>
      </c>
      <c r="T843" s="21" t="s">
        <v>4774</v>
      </c>
      <c r="U843" s="30"/>
    </row>
    <row r="844">
      <c r="A844" s="21" t="s">
        <v>1758</v>
      </c>
      <c r="B844" s="21">
        <v>33.82</v>
      </c>
      <c r="C844" s="21">
        <v>5.89</v>
      </c>
      <c r="D844" s="21" t="s">
        <v>4755</v>
      </c>
      <c r="E844" s="21" t="s">
        <v>4753</v>
      </c>
      <c r="F844" s="21" t="s">
        <v>4753</v>
      </c>
      <c r="G844" s="21">
        <v>2.0</v>
      </c>
      <c r="H844" s="21" t="s">
        <v>4753</v>
      </c>
      <c r="I844" s="21" t="str">
        <f t="shared" si="1"/>
        <v>Not Missing</v>
      </c>
      <c r="L844" s="21" t="s">
        <v>3068</v>
      </c>
      <c r="M844" s="21">
        <v>1980.0</v>
      </c>
      <c r="N844" s="21" t="s">
        <v>4777</v>
      </c>
      <c r="O844" s="21">
        <v>5.0</v>
      </c>
      <c r="P844" s="21">
        <v>2.0</v>
      </c>
      <c r="Q844" s="21">
        <v>6940.94</v>
      </c>
      <c r="R844" s="21" t="s">
        <v>4767</v>
      </c>
      <c r="S844" s="21" t="s">
        <v>4768</v>
      </c>
      <c r="T844" s="21" t="s">
        <v>4769</v>
      </c>
      <c r="U844" s="30"/>
    </row>
    <row r="845">
      <c r="A845" s="21" t="s">
        <v>1760</v>
      </c>
      <c r="B845" s="21">
        <v>37.43</v>
      </c>
      <c r="C845" s="21">
        <v>4.97</v>
      </c>
      <c r="D845" s="21" t="s">
        <v>4753</v>
      </c>
      <c r="E845" s="21" t="s">
        <v>4753</v>
      </c>
      <c r="F845" s="21" t="s">
        <v>4753</v>
      </c>
      <c r="G845" s="21">
        <v>2.0</v>
      </c>
      <c r="H845" s="21" t="s">
        <v>4753</v>
      </c>
      <c r="I845" s="21" t="str">
        <f t="shared" si="1"/>
        <v>Not Missing</v>
      </c>
      <c r="L845" s="21" t="s">
        <v>3066</v>
      </c>
      <c r="M845" s="21">
        <v>1978.0</v>
      </c>
      <c r="N845" s="21" t="s">
        <v>4775</v>
      </c>
      <c r="O845" s="21">
        <v>15.0</v>
      </c>
      <c r="P845" s="21">
        <v>0.0</v>
      </c>
      <c r="Q845" s="21">
        <v>6948.7</v>
      </c>
      <c r="R845" s="21" t="s">
        <v>4771</v>
      </c>
      <c r="S845" s="21" t="s">
        <v>4767</v>
      </c>
      <c r="T845" s="21" t="s">
        <v>4774</v>
      </c>
      <c r="U845" s="30"/>
    </row>
    <row r="846">
      <c r="A846" s="21" t="s">
        <v>1762</v>
      </c>
      <c r="B846" s="21">
        <v>30.5</v>
      </c>
      <c r="C846" s="21">
        <v>9.9</v>
      </c>
      <c r="D846" s="21" t="s">
        <v>4753</v>
      </c>
      <c r="E846" s="21" t="s">
        <v>4753</v>
      </c>
      <c r="F846" s="21" t="s">
        <v>4753</v>
      </c>
      <c r="G846" s="21" t="s">
        <v>4754</v>
      </c>
      <c r="H846" s="21" t="s">
        <v>4753</v>
      </c>
      <c r="I846" s="21" t="str">
        <f t="shared" si="1"/>
        <v>Not Missing</v>
      </c>
      <c r="L846" s="21" t="s">
        <v>3064</v>
      </c>
      <c r="M846" s="21">
        <v>1980.0</v>
      </c>
      <c r="N846" s="21" t="s">
        <v>4776</v>
      </c>
      <c r="O846" s="21">
        <v>18.0</v>
      </c>
      <c r="P846" s="21">
        <v>2.0</v>
      </c>
      <c r="Q846" s="21">
        <v>6951.12</v>
      </c>
      <c r="R846" s="21" t="s">
        <v>4767</v>
      </c>
      <c r="S846" s="21" t="s">
        <v>4767</v>
      </c>
      <c r="T846" s="21" t="s">
        <v>4769</v>
      </c>
      <c r="U846" s="30"/>
    </row>
    <row r="847">
      <c r="A847" s="21" t="s">
        <v>1764</v>
      </c>
      <c r="B847" s="21">
        <v>24.53</v>
      </c>
      <c r="C847" s="21">
        <v>9.05</v>
      </c>
      <c r="D847" s="21" t="s">
        <v>4753</v>
      </c>
      <c r="E847" s="21" t="s">
        <v>4753</v>
      </c>
      <c r="F847" s="21" t="s">
        <v>4753</v>
      </c>
      <c r="G847" s="21" t="s">
        <v>4754</v>
      </c>
      <c r="H847" s="21" t="s">
        <v>4753</v>
      </c>
      <c r="I847" s="21" t="str">
        <f t="shared" si="1"/>
        <v>Not Missing</v>
      </c>
      <c r="L847" s="21" t="s">
        <v>3062</v>
      </c>
      <c r="M847" s="21">
        <v>1975.0</v>
      </c>
      <c r="N847" s="21" t="s">
        <v>4772</v>
      </c>
      <c r="O847" s="21">
        <v>3.0</v>
      </c>
      <c r="P847" s="21">
        <v>1.0</v>
      </c>
      <c r="Q847" s="21">
        <v>6965.21</v>
      </c>
      <c r="R847" s="21" t="s">
        <v>4767</v>
      </c>
      <c r="S847" s="21" t="s">
        <v>4768</v>
      </c>
      <c r="T847" s="21" t="s">
        <v>4769</v>
      </c>
      <c r="U847" s="30"/>
    </row>
    <row r="848">
      <c r="A848" s="21" t="s">
        <v>1766</v>
      </c>
      <c r="B848" s="21">
        <v>25.74</v>
      </c>
      <c r="C848" s="21">
        <v>10.93</v>
      </c>
      <c r="D848" s="21" t="s">
        <v>4753</v>
      </c>
      <c r="E848" s="21" t="s">
        <v>4753</v>
      </c>
      <c r="F848" s="21" t="s">
        <v>4753</v>
      </c>
      <c r="G848" s="21" t="s">
        <v>4754</v>
      </c>
      <c r="H848" s="21" t="s">
        <v>4753</v>
      </c>
      <c r="I848" s="21" t="str">
        <f t="shared" si="1"/>
        <v>Not Missing</v>
      </c>
      <c r="L848" s="21" t="s">
        <v>3060</v>
      </c>
      <c r="M848" s="21">
        <v>1985.0</v>
      </c>
      <c r="N848" s="21" t="s">
        <v>4775</v>
      </c>
      <c r="O848" s="21">
        <v>10.0</v>
      </c>
      <c r="P848" s="21">
        <v>3.0</v>
      </c>
      <c r="Q848" s="21">
        <v>6985.51</v>
      </c>
      <c r="R848" s="21" t="s">
        <v>4767</v>
      </c>
      <c r="S848" s="21" t="s">
        <v>4767</v>
      </c>
      <c r="T848" s="21" t="s">
        <v>4780</v>
      </c>
      <c r="U848" s="30"/>
    </row>
    <row r="849">
      <c r="A849" s="21" t="s">
        <v>1768</v>
      </c>
      <c r="B849" s="21">
        <v>34.08</v>
      </c>
      <c r="C849" s="21">
        <v>7.58</v>
      </c>
      <c r="D849" s="21" t="s">
        <v>4755</v>
      </c>
      <c r="E849" s="21" t="s">
        <v>4753</v>
      </c>
      <c r="F849" s="21" t="s">
        <v>4753</v>
      </c>
      <c r="G849" s="21">
        <v>2.0</v>
      </c>
      <c r="H849" s="21" t="s">
        <v>4753</v>
      </c>
      <c r="I849" s="21" t="str">
        <f t="shared" si="1"/>
        <v>Not Missing</v>
      </c>
      <c r="L849" s="21" t="s">
        <v>3058</v>
      </c>
      <c r="M849" s="21">
        <v>1982.0</v>
      </c>
      <c r="N849" s="21" t="s">
        <v>4777</v>
      </c>
      <c r="O849" s="21">
        <v>18.0</v>
      </c>
      <c r="P849" s="21">
        <v>2.0</v>
      </c>
      <c r="Q849" s="21">
        <v>6986.7</v>
      </c>
      <c r="R849" s="21" t="s">
        <v>4768</v>
      </c>
      <c r="S849" s="21" t="s">
        <v>4771</v>
      </c>
      <c r="T849" s="21" t="s">
        <v>4774</v>
      </c>
      <c r="U849" s="30"/>
    </row>
    <row r="850">
      <c r="A850" s="21" t="s">
        <v>1770</v>
      </c>
      <c r="B850" s="21">
        <v>31.35</v>
      </c>
      <c r="C850" s="21">
        <v>11.0</v>
      </c>
      <c r="D850" s="21" t="s">
        <v>4755</v>
      </c>
      <c r="E850" s="21" t="s">
        <v>4753</v>
      </c>
      <c r="F850" s="21" t="s">
        <v>4756</v>
      </c>
      <c r="G850" s="21">
        <v>1.0</v>
      </c>
      <c r="H850" s="21" t="s">
        <v>4753</v>
      </c>
      <c r="I850" s="21" t="str">
        <f t="shared" si="1"/>
        <v>Not Missing</v>
      </c>
      <c r="L850" s="21" t="s">
        <v>3056</v>
      </c>
      <c r="M850" s="21">
        <v>1982.0</v>
      </c>
      <c r="N850" s="21" t="s">
        <v>4773</v>
      </c>
      <c r="O850" s="21">
        <v>1.0</v>
      </c>
      <c r="P850" s="21">
        <v>3.0</v>
      </c>
      <c r="Q850" s="21">
        <v>6989.95</v>
      </c>
      <c r="R850" s="21" t="s">
        <v>4767</v>
      </c>
      <c r="S850" s="21" t="s">
        <v>4771</v>
      </c>
      <c r="T850" s="21" t="s">
        <v>4769</v>
      </c>
      <c r="U850" s="30"/>
    </row>
    <row r="851">
      <c r="A851" s="21" t="s">
        <v>1772</v>
      </c>
      <c r="B851" s="21">
        <v>26.79</v>
      </c>
      <c r="C851" s="21">
        <v>5.06</v>
      </c>
      <c r="D851" s="21" t="s">
        <v>4753</v>
      </c>
      <c r="E851" s="21" t="s">
        <v>4753</v>
      </c>
      <c r="F851" s="21" t="s">
        <v>4753</v>
      </c>
      <c r="G851" s="21">
        <v>1.0</v>
      </c>
      <c r="H851" s="21" t="s">
        <v>4753</v>
      </c>
      <c r="I851" s="21" t="str">
        <f t="shared" si="1"/>
        <v>Not Missing</v>
      </c>
      <c r="L851" s="21" t="s">
        <v>3054</v>
      </c>
      <c r="M851" s="21">
        <v>1969.0</v>
      </c>
      <c r="N851" s="21" t="s">
        <v>4766</v>
      </c>
      <c r="O851" s="21">
        <v>6.0</v>
      </c>
      <c r="P851" s="21">
        <v>0.0</v>
      </c>
      <c r="Q851" s="21">
        <v>7003.1</v>
      </c>
      <c r="R851" s="21" t="s">
        <v>4767</v>
      </c>
      <c r="S851" s="21" t="s">
        <v>4768</v>
      </c>
      <c r="T851" s="21" t="s">
        <v>4769</v>
      </c>
      <c r="U851" s="30"/>
    </row>
    <row r="852">
      <c r="A852" s="21" t="s">
        <v>1774</v>
      </c>
      <c r="B852" s="21">
        <v>42.78</v>
      </c>
      <c r="C852" s="21">
        <v>6.11</v>
      </c>
      <c r="D852" s="21" t="s">
        <v>4755</v>
      </c>
      <c r="E852" s="21" t="s">
        <v>4753</v>
      </c>
      <c r="F852" s="21" t="s">
        <v>4753</v>
      </c>
      <c r="G852" s="21">
        <v>1.0</v>
      </c>
      <c r="H852" s="21" t="s">
        <v>4753</v>
      </c>
      <c r="I852" s="21" t="str">
        <f t="shared" si="1"/>
        <v>Not Missing</v>
      </c>
      <c r="L852" s="21" t="s">
        <v>3052</v>
      </c>
      <c r="M852" s="21">
        <v>1978.0</v>
      </c>
      <c r="N852" s="21" t="s">
        <v>4772</v>
      </c>
      <c r="O852" s="21">
        <v>2.0</v>
      </c>
      <c r="P852" s="21">
        <v>2.0</v>
      </c>
      <c r="Q852" s="21">
        <v>7033.08</v>
      </c>
      <c r="R852" s="21" t="s">
        <v>4767</v>
      </c>
      <c r="S852" s="21" t="s">
        <v>4767</v>
      </c>
      <c r="T852" s="21" t="s">
        <v>4769</v>
      </c>
      <c r="U852" s="30"/>
    </row>
    <row r="853">
      <c r="A853" s="21" t="s">
        <v>1776</v>
      </c>
      <c r="B853" s="21">
        <v>46.75</v>
      </c>
      <c r="C853" s="21">
        <v>6.66</v>
      </c>
      <c r="D853" s="21" t="s">
        <v>4755</v>
      </c>
      <c r="E853" s="21" t="s">
        <v>4753</v>
      </c>
      <c r="F853" s="21" t="s">
        <v>4753</v>
      </c>
      <c r="G853" s="21">
        <v>2.0</v>
      </c>
      <c r="H853" s="21" t="s">
        <v>4753</v>
      </c>
      <c r="I853" s="21" t="str">
        <f t="shared" si="1"/>
        <v>Not Missing</v>
      </c>
      <c r="L853" s="21" t="s">
        <v>3050</v>
      </c>
      <c r="M853" s="21">
        <v>1995.0</v>
      </c>
      <c r="N853" s="21" t="s">
        <v>4777</v>
      </c>
      <c r="O853" s="21">
        <v>29.0</v>
      </c>
      <c r="P853" s="21">
        <v>0.0</v>
      </c>
      <c r="Q853" s="21">
        <v>7042.11</v>
      </c>
      <c r="R853" s="21" t="s">
        <v>4767</v>
      </c>
      <c r="S853" s="21" t="s">
        <v>4768</v>
      </c>
      <c r="T853" s="21" t="s">
        <v>4774</v>
      </c>
      <c r="U853" s="30"/>
    </row>
    <row r="854">
      <c r="A854" s="21" t="s">
        <v>1778</v>
      </c>
      <c r="B854" s="21">
        <v>32.15</v>
      </c>
      <c r="C854" s="21">
        <v>4.02</v>
      </c>
      <c r="D854" s="21" t="s">
        <v>4755</v>
      </c>
      <c r="E854" s="21" t="s">
        <v>4753</v>
      </c>
      <c r="F854" s="21" t="s">
        <v>4756</v>
      </c>
      <c r="G854" s="21">
        <v>1.0</v>
      </c>
      <c r="H854" s="21" t="s">
        <v>4753</v>
      </c>
      <c r="I854" s="21" t="str">
        <f t="shared" si="1"/>
        <v>Not Missing</v>
      </c>
      <c r="L854" s="21" t="s">
        <v>3048</v>
      </c>
      <c r="M854" s="21">
        <v>1980.0</v>
      </c>
      <c r="N854" s="21" t="s">
        <v>4766</v>
      </c>
      <c r="O854" s="21">
        <v>26.0</v>
      </c>
      <c r="P854" s="21">
        <v>1.0</v>
      </c>
      <c r="Q854" s="21">
        <v>7045.5</v>
      </c>
      <c r="R854" s="21" t="s">
        <v>4767</v>
      </c>
      <c r="S854" s="21" t="s">
        <v>4771</v>
      </c>
      <c r="T854" s="21" t="s">
        <v>4778</v>
      </c>
      <c r="U854" s="30"/>
    </row>
    <row r="855">
      <c r="A855" s="21" t="s">
        <v>1780</v>
      </c>
      <c r="B855" s="21">
        <v>43.4</v>
      </c>
      <c r="C855" s="21">
        <v>8.81</v>
      </c>
      <c r="D855" s="21" t="s">
        <v>4755</v>
      </c>
      <c r="E855" s="21" t="s">
        <v>4753</v>
      </c>
      <c r="F855" s="21" t="s">
        <v>4753</v>
      </c>
      <c r="G855" s="21">
        <v>2.0</v>
      </c>
      <c r="H855" s="21" t="s">
        <v>4753</v>
      </c>
      <c r="I855" s="21" t="str">
        <f t="shared" si="1"/>
        <v>Not Missing</v>
      </c>
      <c r="L855" s="21" t="s">
        <v>3046</v>
      </c>
      <c r="M855" s="21">
        <v>1980.0</v>
      </c>
      <c r="N855" s="21" t="s">
        <v>4777</v>
      </c>
      <c r="O855" s="21">
        <v>22.0</v>
      </c>
      <c r="P855" s="21">
        <v>1.0</v>
      </c>
      <c r="Q855" s="21">
        <v>7046.72</v>
      </c>
      <c r="R855" s="21" t="s">
        <v>4767</v>
      </c>
      <c r="S855" s="21" t="s">
        <v>4768</v>
      </c>
      <c r="T855" s="21" t="s">
        <v>4769</v>
      </c>
      <c r="U855" s="30"/>
    </row>
    <row r="856">
      <c r="A856" s="21" t="s">
        <v>1782</v>
      </c>
      <c r="B856" s="21">
        <v>31.57</v>
      </c>
      <c r="C856" s="21">
        <v>7.92</v>
      </c>
      <c r="D856" s="21" t="s">
        <v>4755</v>
      </c>
      <c r="E856" s="21" t="s">
        <v>4753</v>
      </c>
      <c r="F856" s="21" t="s">
        <v>4753</v>
      </c>
      <c r="G856" s="21">
        <v>2.0</v>
      </c>
      <c r="H856" s="21" t="s">
        <v>4753</v>
      </c>
      <c r="I856" s="21" t="str">
        <f t="shared" si="1"/>
        <v>Not Missing</v>
      </c>
      <c r="L856" s="21" t="s">
        <v>3044</v>
      </c>
      <c r="M856" s="21">
        <v>1980.0</v>
      </c>
      <c r="N856" s="21" t="s">
        <v>4766</v>
      </c>
      <c r="O856" s="21">
        <v>21.0</v>
      </c>
      <c r="P856" s="21">
        <v>0.0</v>
      </c>
      <c r="Q856" s="21">
        <v>7050.02</v>
      </c>
      <c r="R856" s="21" t="s">
        <v>4767</v>
      </c>
      <c r="S856" s="21" t="s">
        <v>4771</v>
      </c>
      <c r="T856" s="21" t="s">
        <v>4784</v>
      </c>
      <c r="U856" s="30"/>
    </row>
    <row r="857">
      <c r="A857" s="21" t="s">
        <v>1784</v>
      </c>
      <c r="B857" s="21">
        <v>24.32</v>
      </c>
      <c r="C857" s="21">
        <v>7.48</v>
      </c>
      <c r="D857" s="21" t="s">
        <v>4753</v>
      </c>
      <c r="E857" s="21" t="s">
        <v>4753</v>
      </c>
      <c r="F857" s="21" t="s">
        <v>4753</v>
      </c>
      <c r="G857" s="21" t="s">
        <v>4754</v>
      </c>
      <c r="H857" s="21" t="s">
        <v>4753</v>
      </c>
      <c r="I857" s="21" t="str">
        <f t="shared" si="1"/>
        <v>Not Missing</v>
      </c>
      <c r="L857" s="21" t="s">
        <v>3042</v>
      </c>
      <c r="M857" s="21">
        <v>1980.0</v>
      </c>
      <c r="N857" s="21" t="s">
        <v>4772</v>
      </c>
      <c r="O857" s="21">
        <v>28.0</v>
      </c>
      <c r="P857" s="21">
        <v>1.0</v>
      </c>
      <c r="Q857" s="21">
        <v>7050.64</v>
      </c>
      <c r="R857" s="21" t="s">
        <v>4767</v>
      </c>
      <c r="S857" s="21" t="s">
        <v>4768</v>
      </c>
      <c r="T857" s="21" t="s">
        <v>4778</v>
      </c>
      <c r="U857" s="30"/>
    </row>
    <row r="858">
      <c r="A858" s="21" t="s">
        <v>1786</v>
      </c>
      <c r="B858" s="21">
        <v>31.07</v>
      </c>
      <c r="C858" s="21">
        <v>4.62</v>
      </c>
      <c r="D858" s="21" t="s">
        <v>4755</v>
      </c>
      <c r="E858" s="21" t="s">
        <v>4753</v>
      </c>
      <c r="F858" s="21" t="s">
        <v>4753</v>
      </c>
      <c r="G858" s="21">
        <v>2.0</v>
      </c>
      <c r="H858" s="21" t="s">
        <v>4753</v>
      </c>
      <c r="I858" s="21" t="str">
        <f t="shared" si="1"/>
        <v>Not Missing</v>
      </c>
      <c r="L858" s="21" t="s">
        <v>3040</v>
      </c>
      <c r="M858" s="21">
        <v>1978.0</v>
      </c>
      <c r="N858" s="21" t="s">
        <v>4772</v>
      </c>
      <c r="O858" s="21">
        <v>24.0</v>
      </c>
      <c r="P858" s="21">
        <v>2.0</v>
      </c>
      <c r="Q858" s="21">
        <v>7054.41</v>
      </c>
      <c r="R858" s="21" t="s">
        <v>4767</v>
      </c>
      <c r="S858" s="21" t="s">
        <v>4767</v>
      </c>
      <c r="T858" s="21" t="s">
        <v>4769</v>
      </c>
      <c r="U858" s="30"/>
    </row>
    <row r="859">
      <c r="A859" s="21" t="s">
        <v>1788</v>
      </c>
      <c r="B859" s="21">
        <v>35.815</v>
      </c>
      <c r="C859" s="21">
        <v>8.47</v>
      </c>
      <c r="D859" s="21" t="s">
        <v>4753</v>
      </c>
      <c r="E859" s="21" t="s">
        <v>4753</v>
      </c>
      <c r="F859" s="21" t="s">
        <v>4753</v>
      </c>
      <c r="G859" s="21" t="s">
        <v>4754</v>
      </c>
      <c r="H859" s="21" t="s">
        <v>4753</v>
      </c>
      <c r="I859" s="21" t="str">
        <f t="shared" si="1"/>
        <v>Not Missing</v>
      </c>
      <c r="L859" s="21" t="s">
        <v>3038</v>
      </c>
      <c r="M859" s="21">
        <v>1982.0</v>
      </c>
      <c r="N859" s="21" t="s">
        <v>4777</v>
      </c>
      <c r="O859" s="21">
        <v>6.0</v>
      </c>
      <c r="P859" s="21">
        <v>1.0</v>
      </c>
      <c r="Q859" s="21">
        <v>7077.19</v>
      </c>
      <c r="R859" s="21" t="s">
        <v>4767</v>
      </c>
      <c r="S859" s="21" t="s">
        <v>4768</v>
      </c>
      <c r="T859" s="21" t="s">
        <v>4784</v>
      </c>
      <c r="U859" s="30"/>
    </row>
    <row r="860">
      <c r="A860" s="21" t="s">
        <v>1790</v>
      </c>
      <c r="B860" s="21">
        <v>40.81</v>
      </c>
      <c r="C860" s="21">
        <v>10.58</v>
      </c>
      <c r="D860" s="21" t="s">
        <v>4755</v>
      </c>
      <c r="E860" s="21" t="s">
        <v>4753</v>
      </c>
      <c r="F860" s="21" t="s">
        <v>4753</v>
      </c>
      <c r="G860" s="21" t="s">
        <v>4754</v>
      </c>
      <c r="H860" s="21" t="s">
        <v>4753</v>
      </c>
      <c r="I860" s="21" t="str">
        <f t="shared" si="1"/>
        <v>Not Missing</v>
      </c>
      <c r="L860" s="21" t="s">
        <v>3036</v>
      </c>
      <c r="M860" s="21">
        <v>1992.0</v>
      </c>
      <c r="N860" s="21" t="s">
        <v>4772</v>
      </c>
      <c r="O860" s="21">
        <v>18.0</v>
      </c>
      <c r="P860" s="21">
        <v>0.0</v>
      </c>
      <c r="Q860" s="21">
        <v>7096.98</v>
      </c>
      <c r="R860" s="21" t="s">
        <v>4767</v>
      </c>
      <c r="S860" s="21" t="s">
        <v>4767</v>
      </c>
      <c r="T860" s="21" t="s">
        <v>4774</v>
      </c>
      <c r="U860" s="30"/>
    </row>
    <row r="861">
      <c r="A861" s="21" t="s">
        <v>1792</v>
      </c>
      <c r="B861" s="21">
        <v>24.605</v>
      </c>
      <c r="C861" s="21">
        <v>7.48</v>
      </c>
      <c r="D861" s="21" t="s">
        <v>4753</v>
      </c>
      <c r="E861" s="21" t="s">
        <v>4753</v>
      </c>
      <c r="F861" s="21" t="s">
        <v>4753</v>
      </c>
      <c r="G861" s="21" t="s">
        <v>4754</v>
      </c>
      <c r="H861" s="21" t="s">
        <v>4753</v>
      </c>
      <c r="I861" s="21" t="str">
        <f t="shared" si="1"/>
        <v>Not Missing</v>
      </c>
      <c r="L861" s="21" t="s">
        <v>3034</v>
      </c>
      <c r="M861" s="21">
        <v>1987.0</v>
      </c>
      <c r="N861" s="21" t="s">
        <v>4776</v>
      </c>
      <c r="O861" s="21">
        <v>11.0</v>
      </c>
      <c r="P861" s="21">
        <v>3.0</v>
      </c>
      <c r="Q861" s="21">
        <v>7106.81</v>
      </c>
      <c r="R861" s="21" t="s">
        <v>4767</v>
      </c>
      <c r="S861" s="21" t="s">
        <v>4771</v>
      </c>
      <c r="T861" s="21" t="s">
        <v>4774</v>
      </c>
      <c r="U861" s="30"/>
    </row>
    <row r="862">
      <c r="A862" s="21" t="s">
        <v>1794</v>
      </c>
      <c r="B862" s="21">
        <v>21.47</v>
      </c>
      <c r="C862" s="21">
        <v>7.82</v>
      </c>
      <c r="D862" s="21" t="s">
        <v>4753</v>
      </c>
      <c r="E862" s="21" t="s">
        <v>4753</v>
      </c>
      <c r="F862" s="21" t="s">
        <v>4753</v>
      </c>
      <c r="G862" s="21" t="s">
        <v>4754</v>
      </c>
      <c r="H862" s="21" t="s">
        <v>4753</v>
      </c>
      <c r="I862" s="21" t="str">
        <f t="shared" si="1"/>
        <v>Not Missing</v>
      </c>
      <c r="L862" s="21" t="s">
        <v>3032</v>
      </c>
      <c r="M862" s="21">
        <v>1968.0</v>
      </c>
      <c r="N862" s="21" t="s">
        <v>4772</v>
      </c>
      <c r="O862" s="21">
        <v>29.0</v>
      </c>
      <c r="P862" s="21">
        <v>0.0</v>
      </c>
      <c r="Q862" s="21">
        <v>7125.25</v>
      </c>
      <c r="R862" s="21" t="s">
        <v>4768</v>
      </c>
      <c r="S862" s="21" t="s">
        <v>4767</v>
      </c>
      <c r="T862" s="21" t="s">
        <v>4769</v>
      </c>
      <c r="U862" s="30"/>
    </row>
    <row r="863">
      <c r="A863" s="21" t="s">
        <v>1796</v>
      </c>
      <c r="B863" s="21">
        <v>52.89</v>
      </c>
      <c r="C863" s="21">
        <v>4.96</v>
      </c>
      <c r="D863" s="21" t="s">
        <v>4755</v>
      </c>
      <c r="E863" s="21" t="s">
        <v>4753</v>
      </c>
      <c r="F863" s="21" t="s">
        <v>4753</v>
      </c>
      <c r="G863" s="21">
        <v>1.0</v>
      </c>
      <c r="H863" s="21" t="s">
        <v>4753</v>
      </c>
      <c r="I863" s="21" t="str">
        <f t="shared" si="1"/>
        <v>Not Missing</v>
      </c>
      <c r="L863" s="21" t="s">
        <v>3030</v>
      </c>
      <c r="M863" s="21">
        <v>1993.0</v>
      </c>
      <c r="N863" s="21" t="s">
        <v>4776</v>
      </c>
      <c r="O863" s="21">
        <v>1.0</v>
      </c>
      <c r="P863" s="21">
        <v>0.0</v>
      </c>
      <c r="Q863" s="21">
        <v>7128.64</v>
      </c>
      <c r="R863" s="21" t="s">
        <v>4767</v>
      </c>
      <c r="S863" s="21" t="s">
        <v>4767</v>
      </c>
      <c r="T863" s="21" t="s">
        <v>4787</v>
      </c>
      <c r="U863" s="30"/>
    </row>
    <row r="864">
      <c r="A864" s="21" t="s">
        <v>1798</v>
      </c>
      <c r="B864" s="21">
        <v>32.965</v>
      </c>
      <c r="C864" s="21">
        <v>6.15</v>
      </c>
      <c r="D864" s="21" t="s">
        <v>4755</v>
      </c>
      <c r="E864" s="21" t="s">
        <v>4753</v>
      </c>
      <c r="F864" s="21" t="s">
        <v>4753</v>
      </c>
      <c r="G864" s="21">
        <v>1.0</v>
      </c>
      <c r="H864" s="21" t="s">
        <v>4753</v>
      </c>
      <c r="I864" s="21" t="str">
        <f t="shared" si="1"/>
        <v>Not Missing</v>
      </c>
      <c r="L864" s="21" t="s">
        <v>3028</v>
      </c>
      <c r="M864" s="21">
        <v>1984.0</v>
      </c>
      <c r="N864" s="21" t="s">
        <v>4766</v>
      </c>
      <c r="O864" s="21">
        <v>7.0</v>
      </c>
      <c r="P864" s="21">
        <v>2.0</v>
      </c>
      <c r="Q864" s="21">
        <v>7133.9</v>
      </c>
      <c r="R864" s="21" t="s">
        <v>4767</v>
      </c>
      <c r="S864" s="21" t="s">
        <v>4771</v>
      </c>
      <c r="T864" s="21" t="s">
        <v>4784</v>
      </c>
      <c r="U864" s="30"/>
    </row>
    <row r="865">
      <c r="A865" s="21" t="s">
        <v>1800</v>
      </c>
      <c r="B865" s="21">
        <v>36.8</v>
      </c>
      <c r="C865" s="21">
        <v>4.62</v>
      </c>
      <c r="D865" s="21" t="s">
        <v>4753</v>
      </c>
      <c r="E865" s="21" t="s">
        <v>4753</v>
      </c>
      <c r="F865" s="21" t="s">
        <v>4756</v>
      </c>
      <c r="G865" s="21">
        <v>1.0</v>
      </c>
      <c r="H865" s="21" t="s">
        <v>4753</v>
      </c>
      <c r="I865" s="21" t="str">
        <f t="shared" si="1"/>
        <v>Not Missing</v>
      </c>
      <c r="L865" s="21" t="s">
        <v>3026</v>
      </c>
      <c r="M865" s="21">
        <v>1999.0</v>
      </c>
      <c r="N865" s="21" t="s">
        <v>4776</v>
      </c>
      <c r="O865" s="21">
        <v>8.0</v>
      </c>
      <c r="P865" s="21">
        <v>0.0</v>
      </c>
      <c r="Q865" s="21">
        <v>7144.4</v>
      </c>
      <c r="R865" s="21" t="s">
        <v>4767</v>
      </c>
      <c r="S865" s="21" t="s">
        <v>4771</v>
      </c>
      <c r="T865" s="21" t="s">
        <v>4791</v>
      </c>
      <c r="U865" s="30"/>
    </row>
    <row r="866">
      <c r="A866" s="21" t="s">
        <v>1802</v>
      </c>
      <c r="B866" s="21">
        <v>34.3</v>
      </c>
      <c r="C866" s="21">
        <v>4.87</v>
      </c>
      <c r="D866" s="21" t="s">
        <v>4753</v>
      </c>
      <c r="E866" s="21" t="s">
        <v>4753</v>
      </c>
      <c r="F866" s="21" t="s">
        <v>4753</v>
      </c>
      <c r="G866" s="21">
        <v>2.0</v>
      </c>
      <c r="H866" s="21" t="s">
        <v>4753</v>
      </c>
      <c r="I866" s="21" t="str">
        <f t="shared" si="1"/>
        <v>Not Missing</v>
      </c>
      <c r="L866" s="21" t="s">
        <v>3024</v>
      </c>
      <c r="M866" s="21">
        <v>1984.0</v>
      </c>
      <c r="N866" s="21" t="s">
        <v>4770</v>
      </c>
      <c r="O866" s="21">
        <v>21.0</v>
      </c>
      <c r="P866" s="21">
        <v>2.0</v>
      </c>
      <c r="Q866" s="21">
        <v>7144.86</v>
      </c>
      <c r="R866" s="21" t="s">
        <v>4767</v>
      </c>
      <c r="S866" s="21" t="s">
        <v>4767</v>
      </c>
      <c r="T866" s="21" t="s">
        <v>4784</v>
      </c>
      <c r="U866" s="30"/>
    </row>
    <row r="867">
      <c r="A867" s="21" t="s">
        <v>1804</v>
      </c>
      <c r="B867" s="21">
        <v>35.245</v>
      </c>
      <c r="C867" s="21">
        <v>4.63</v>
      </c>
      <c r="D867" s="21" t="s">
        <v>4753</v>
      </c>
      <c r="E867" s="21" t="s">
        <v>4753</v>
      </c>
      <c r="F867" s="21" t="s">
        <v>4753</v>
      </c>
      <c r="G867" s="21" t="s">
        <v>4754</v>
      </c>
      <c r="H867" s="21" t="s">
        <v>4753</v>
      </c>
      <c r="I867" s="21" t="str">
        <f t="shared" si="1"/>
        <v>Not Missing</v>
      </c>
      <c r="L867" s="21" t="s">
        <v>3022</v>
      </c>
      <c r="M867" s="21">
        <v>1976.0</v>
      </c>
      <c r="N867" s="21" t="s">
        <v>4772</v>
      </c>
      <c r="O867" s="21">
        <v>24.0</v>
      </c>
      <c r="P867" s="21">
        <v>0.0</v>
      </c>
      <c r="Q867" s="21">
        <v>7147.11</v>
      </c>
      <c r="R867" s="21" t="s">
        <v>4768</v>
      </c>
      <c r="S867" s="21" t="s">
        <v>4767</v>
      </c>
      <c r="T867" s="21" t="s">
        <v>4778</v>
      </c>
      <c r="U867" s="30"/>
    </row>
    <row r="868">
      <c r="A868" s="21" t="s">
        <v>1806</v>
      </c>
      <c r="B868" s="21">
        <v>26.23</v>
      </c>
      <c r="C868" s="21">
        <v>11.93</v>
      </c>
      <c r="D868" s="21" t="s">
        <v>4753</v>
      </c>
      <c r="E868" s="21" t="s">
        <v>4753</v>
      </c>
      <c r="F868" s="21" t="s">
        <v>4753</v>
      </c>
      <c r="G868" s="21" t="s">
        <v>4754</v>
      </c>
      <c r="H868" s="21" t="s">
        <v>4753</v>
      </c>
      <c r="I868" s="21" t="str">
        <f t="shared" si="1"/>
        <v>Not Missing</v>
      </c>
      <c r="L868" s="21" t="s">
        <v>3020</v>
      </c>
      <c r="M868" s="21">
        <v>1978.0</v>
      </c>
      <c r="N868" s="21" t="s">
        <v>4766</v>
      </c>
      <c r="O868" s="21">
        <v>30.0</v>
      </c>
      <c r="P868" s="21">
        <v>1.0</v>
      </c>
      <c r="Q868" s="21">
        <v>7147.47</v>
      </c>
      <c r="R868" s="21" t="s">
        <v>4767</v>
      </c>
      <c r="S868" s="21" t="s">
        <v>4768</v>
      </c>
      <c r="T868" s="21" t="s">
        <v>4769</v>
      </c>
      <c r="U868" s="30"/>
    </row>
    <row r="869">
      <c r="A869" s="21" t="s">
        <v>1808</v>
      </c>
      <c r="B869" s="21">
        <v>36.1</v>
      </c>
      <c r="C869" s="21">
        <v>5.65</v>
      </c>
      <c r="D869" s="21" t="s">
        <v>4755</v>
      </c>
      <c r="E869" s="21" t="s">
        <v>4753</v>
      </c>
      <c r="F869" s="21" t="s">
        <v>4753</v>
      </c>
      <c r="G869" s="21">
        <v>2.0</v>
      </c>
      <c r="H869" s="21" t="s">
        <v>4753</v>
      </c>
      <c r="I869" s="21" t="str">
        <f t="shared" si="1"/>
        <v>Not Missing</v>
      </c>
      <c r="L869" s="21" t="s">
        <v>3018</v>
      </c>
      <c r="M869" s="21">
        <v>1984.0</v>
      </c>
      <c r="N869" s="21" t="s">
        <v>4772</v>
      </c>
      <c r="O869" s="21">
        <v>29.0</v>
      </c>
      <c r="P869" s="21">
        <v>3.0</v>
      </c>
      <c r="Q869" s="21">
        <v>7151.09</v>
      </c>
      <c r="R869" s="21" t="s">
        <v>4767</v>
      </c>
      <c r="S869" s="21" t="s">
        <v>4767</v>
      </c>
      <c r="T869" s="21" t="s">
        <v>4778</v>
      </c>
      <c r="U869" s="30"/>
    </row>
    <row r="870">
      <c r="A870" s="21" t="s">
        <v>1810</v>
      </c>
      <c r="B870" s="21">
        <v>37.1</v>
      </c>
      <c r="C870" s="21">
        <v>11.21</v>
      </c>
      <c r="D870" s="21" t="s">
        <v>4755</v>
      </c>
      <c r="E870" s="21" t="s">
        <v>4753</v>
      </c>
      <c r="F870" s="21" t="s">
        <v>4756</v>
      </c>
      <c r="G870" s="21">
        <v>1.0</v>
      </c>
      <c r="H870" s="21" t="s">
        <v>4753</v>
      </c>
      <c r="I870" s="21" t="str">
        <f t="shared" si="1"/>
        <v>Not Missing</v>
      </c>
      <c r="L870" s="21" t="s">
        <v>3016</v>
      </c>
      <c r="M870" s="21">
        <v>1978.0</v>
      </c>
      <c r="N870" s="21" t="s">
        <v>4773</v>
      </c>
      <c r="O870" s="21">
        <v>6.0</v>
      </c>
      <c r="P870" s="21">
        <v>1.0</v>
      </c>
      <c r="Q870" s="21">
        <v>7152.67</v>
      </c>
      <c r="R870" s="21" t="s">
        <v>4768</v>
      </c>
      <c r="S870" s="21" t="s">
        <v>4767</v>
      </c>
      <c r="T870" s="21" t="s">
        <v>4769</v>
      </c>
      <c r="U870" s="30"/>
    </row>
    <row r="871">
      <c r="A871" s="21" t="s">
        <v>1812</v>
      </c>
      <c r="B871" s="21">
        <v>27.5</v>
      </c>
      <c r="C871" s="21">
        <v>10.62</v>
      </c>
      <c r="D871" s="21" t="s">
        <v>4755</v>
      </c>
      <c r="E871" s="21" t="s">
        <v>4753</v>
      </c>
      <c r="F871" s="21" t="s">
        <v>4756</v>
      </c>
      <c r="G871" s="21">
        <v>1.0</v>
      </c>
      <c r="H871" s="21" t="s">
        <v>4753</v>
      </c>
      <c r="I871" s="21" t="str">
        <f t="shared" si="1"/>
        <v>Not Missing</v>
      </c>
      <c r="L871" s="21" t="s">
        <v>3014</v>
      </c>
      <c r="M871" s="21">
        <v>1981.0</v>
      </c>
      <c r="N871" s="21" t="s">
        <v>4766</v>
      </c>
      <c r="O871" s="21">
        <v>17.0</v>
      </c>
      <c r="P871" s="21">
        <v>1.0</v>
      </c>
      <c r="Q871" s="21">
        <v>7153.55</v>
      </c>
      <c r="R871" s="21" t="s">
        <v>4767</v>
      </c>
      <c r="S871" s="21" t="s">
        <v>4771</v>
      </c>
      <c r="T871" s="21" t="s">
        <v>4774</v>
      </c>
      <c r="U871" s="30"/>
    </row>
    <row r="872">
      <c r="A872" s="21" t="s">
        <v>1814</v>
      </c>
      <c r="B872" s="21">
        <v>24.7</v>
      </c>
      <c r="C872" s="21">
        <v>10.7</v>
      </c>
      <c r="D872" s="21" t="s">
        <v>4755</v>
      </c>
      <c r="E872" s="21" t="s">
        <v>4753</v>
      </c>
      <c r="F872" s="21" t="s">
        <v>4756</v>
      </c>
      <c r="G872" s="21">
        <v>1.0</v>
      </c>
      <c r="H872" s="21" t="s">
        <v>4753</v>
      </c>
      <c r="I872" s="21" t="str">
        <f t="shared" si="1"/>
        <v>Not Missing</v>
      </c>
      <c r="L872" s="21" t="s">
        <v>3012</v>
      </c>
      <c r="M872" s="21">
        <v>1980.0</v>
      </c>
      <c r="N872" s="21" t="s">
        <v>4772</v>
      </c>
      <c r="O872" s="21">
        <v>22.0</v>
      </c>
      <c r="P872" s="21">
        <v>2.0</v>
      </c>
      <c r="Q872" s="21">
        <v>7160.09</v>
      </c>
      <c r="R872" s="21" t="s">
        <v>4767</v>
      </c>
      <c r="S872" s="21" t="s">
        <v>4767</v>
      </c>
      <c r="T872" s="21" t="s">
        <v>4778</v>
      </c>
      <c r="U872" s="30"/>
    </row>
    <row r="873">
      <c r="A873" s="21" t="s">
        <v>1816</v>
      </c>
      <c r="B873" s="21">
        <v>26.78</v>
      </c>
      <c r="C873" s="21">
        <v>10.02</v>
      </c>
      <c r="D873" s="21" t="s">
        <v>4755</v>
      </c>
      <c r="E873" s="21" t="s">
        <v>4753</v>
      </c>
      <c r="F873" s="21" t="s">
        <v>4756</v>
      </c>
      <c r="G873" s="21">
        <v>1.0</v>
      </c>
      <c r="H873" s="21" t="s">
        <v>4753</v>
      </c>
      <c r="I873" s="21" t="str">
        <f t="shared" si="1"/>
        <v>Not Missing</v>
      </c>
      <c r="L873" s="21" t="s">
        <v>3010</v>
      </c>
      <c r="M873" s="21">
        <v>1980.0</v>
      </c>
      <c r="N873" s="21" t="s">
        <v>4777</v>
      </c>
      <c r="O873" s="21">
        <v>7.0</v>
      </c>
      <c r="P873" s="21">
        <v>2.0</v>
      </c>
      <c r="Q873" s="21">
        <v>7160.33</v>
      </c>
      <c r="R873" s="21" t="s">
        <v>4767</v>
      </c>
      <c r="S873" s="21" t="s">
        <v>4771</v>
      </c>
      <c r="T873" s="21" t="s">
        <v>4769</v>
      </c>
      <c r="U873" s="30"/>
    </row>
    <row r="874">
      <c r="A874" s="21" t="s">
        <v>1818</v>
      </c>
      <c r="B874" s="21">
        <v>45.8</v>
      </c>
      <c r="C874" s="21">
        <v>4.85</v>
      </c>
      <c r="D874" s="21" t="s">
        <v>4753</v>
      </c>
      <c r="E874" s="21" t="s">
        <v>4753</v>
      </c>
      <c r="F874" s="21" t="s">
        <v>4753</v>
      </c>
      <c r="G874" s="21" t="s">
        <v>4754</v>
      </c>
      <c r="H874" s="21" t="s">
        <v>4753</v>
      </c>
      <c r="I874" s="21" t="str">
        <f t="shared" si="1"/>
        <v>Not Missing</v>
      </c>
      <c r="L874" s="21" t="s">
        <v>3008</v>
      </c>
      <c r="M874" s="21">
        <v>1980.0</v>
      </c>
      <c r="N874" s="21" t="s">
        <v>4773</v>
      </c>
      <c r="O874" s="21">
        <v>30.0</v>
      </c>
      <c r="P874" s="21">
        <v>2.0</v>
      </c>
      <c r="Q874" s="21">
        <v>7162.01</v>
      </c>
      <c r="R874" s="21" t="s">
        <v>4767</v>
      </c>
      <c r="S874" s="21" t="s">
        <v>4768</v>
      </c>
      <c r="T874" s="21" t="s">
        <v>4769</v>
      </c>
      <c r="U874" s="30"/>
    </row>
    <row r="875">
      <c r="A875" s="21" t="s">
        <v>1820</v>
      </c>
      <c r="B875" s="21">
        <v>29.0</v>
      </c>
      <c r="C875" s="21">
        <v>4.39</v>
      </c>
      <c r="D875" s="21" t="s">
        <v>4755</v>
      </c>
      <c r="E875" s="21" t="s">
        <v>4753</v>
      </c>
      <c r="F875" s="21" t="s">
        <v>4753</v>
      </c>
      <c r="G875" s="21">
        <v>2.0</v>
      </c>
      <c r="H875" s="21" t="s">
        <v>4753</v>
      </c>
      <c r="I875" s="21" t="str">
        <f t="shared" si="1"/>
        <v>Not Missing</v>
      </c>
      <c r="L875" s="21" t="s">
        <v>3006</v>
      </c>
      <c r="M875" s="21">
        <v>1982.0</v>
      </c>
      <c r="N875" s="21" t="s">
        <v>4776</v>
      </c>
      <c r="O875" s="21">
        <v>16.0</v>
      </c>
      <c r="P875" s="21">
        <v>2.0</v>
      </c>
      <c r="Q875" s="21">
        <v>7173.36</v>
      </c>
      <c r="R875" s="21" t="s">
        <v>4768</v>
      </c>
      <c r="S875" s="21" t="s">
        <v>4767</v>
      </c>
      <c r="T875" s="21" t="s">
        <v>4781</v>
      </c>
      <c r="U875" s="30"/>
    </row>
    <row r="876">
      <c r="A876" s="21" t="s">
        <v>1822</v>
      </c>
      <c r="B876" s="21">
        <v>33.535</v>
      </c>
      <c r="C876" s="21">
        <v>8.24</v>
      </c>
      <c r="D876" s="21" t="s">
        <v>4755</v>
      </c>
      <c r="E876" s="21" t="s">
        <v>4753</v>
      </c>
      <c r="F876" s="21" t="s">
        <v>4753</v>
      </c>
      <c r="G876" s="21" t="s">
        <v>4754</v>
      </c>
      <c r="H876" s="21" t="s">
        <v>4753</v>
      </c>
      <c r="I876" s="21" t="str">
        <f t="shared" si="1"/>
        <v>Not Missing</v>
      </c>
      <c r="L876" s="21" t="s">
        <v>3004</v>
      </c>
      <c r="M876" s="21">
        <v>1975.0</v>
      </c>
      <c r="N876" s="21" t="s">
        <v>4766</v>
      </c>
      <c r="O876" s="21">
        <v>19.0</v>
      </c>
      <c r="P876" s="21">
        <v>1.0</v>
      </c>
      <c r="Q876" s="21">
        <v>7175.51</v>
      </c>
      <c r="R876" s="21" t="s">
        <v>4767</v>
      </c>
      <c r="S876" s="21" t="s">
        <v>4768</v>
      </c>
      <c r="T876" s="21" t="s">
        <v>4769</v>
      </c>
      <c r="U876" s="30"/>
    </row>
    <row r="877">
      <c r="A877" s="21" t="s">
        <v>1824</v>
      </c>
      <c r="B877" s="21">
        <v>32.775</v>
      </c>
      <c r="C877" s="21">
        <v>9.77</v>
      </c>
      <c r="D877" s="21" t="s">
        <v>4755</v>
      </c>
      <c r="E877" s="21" t="s">
        <v>4753</v>
      </c>
      <c r="F877" s="21" t="s">
        <v>4753</v>
      </c>
      <c r="G877" s="21" t="s">
        <v>4754</v>
      </c>
      <c r="H877" s="21" t="s">
        <v>4753</v>
      </c>
      <c r="I877" s="21" t="str">
        <f t="shared" si="1"/>
        <v>Not Missing</v>
      </c>
      <c r="L877" s="21" t="s">
        <v>3002</v>
      </c>
      <c r="M877" s="21">
        <v>1968.0</v>
      </c>
      <c r="N877" s="21" t="s">
        <v>4776</v>
      </c>
      <c r="O877" s="21">
        <v>26.0</v>
      </c>
      <c r="P877" s="21">
        <v>0.0</v>
      </c>
      <c r="Q877" s="21">
        <v>7179.52</v>
      </c>
      <c r="R877" s="21" t="s">
        <v>4768</v>
      </c>
      <c r="S877" s="21" t="s">
        <v>4768</v>
      </c>
      <c r="T877" s="21" t="s">
        <v>4769</v>
      </c>
      <c r="U877" s="30"/>
    </row>
    <row r="878">
      <c r="A878" s="21" t="s">
        <v>1826</v>
      </c>
      <c r="B878" s="21">
        <v>37.51</v>
      </c>
      <c r="C878" s="21">
        <v>5.5</v>
      </c>
      <c r="D878" s="21" t="s">
        <v>4755</v>
      </c>
      <c r="E878" s="21" t="s">
        <v>4753</v>
      </c>
      <c r="F878" s="21" t="s">
        <v>4753</v>
      </c>
      <c r="G878" s="21">
        <v>2.0</v>
      </c>
      <c r="H878" s="21" t="s">
        <v>4753</v>
      </c>
      <c r="I878" s="21" t="str">
        <f t="shared" si="1"/>
        <v>Not Missing</v>
      </c>
      <c r="L878" s="21" t="s">
        <v>3000</v>
      </c>
      <c r="M878" s="21">
        <v>1982.0</v>
      </c>
      <c r="N878" s="21" t="s">
        <v>4773</v>
      </c>
      <c r="O878" s="21">
        <v>14.0</v>
      </c>
      <c r="P878" s="21">
        <v>3.0</v>
      </c>
      <c r="Q878" s="21">
        <v>7196.87</v>
      </c>
      <c r="R878" s="21" t="s">
        <v>4768</v>
      </c>
      <c r="S878" s="21" t="s">
        <v>4767</v>
      </c>
      <c r="T878" s="21" t="s">
        <v>4778</v>
      </c>
      <c r="U878" s="30"/>
    </row>
    <row r="879">
      <c r="A879" s="21" t="s">
        <v>1828</v>
      </c>
      <c r="B879" s="21">
        <v>39.86</v>
      </c>
      <c r="C879" s="21">
        <v>11.84</v>
      </c>
      <c r="D879" s="21" t="s">
        <v>4755</v>
      </c>
      <c r="E879" s="21" t="s">
        <v>4753</v>
      </c>
      <c r="F879" s="21" t="s">
        <v>4753</v>
      </c>
      <c r="G879" s="21">
        <v>1.0</v>
      </c>
      <c r="H879" s="21" t="s">
        <v>4753</v>
      </c>
      <c r="I879" s="21" t="str">
        <f t="shared" si="1"/>
        <v>Not Missing</v>
      </c>
      <c r="L879" s="21" t="s">
        <v>2998</v>
      </c>
      <c r="M879" s="21">
        <v>1983.0</v>
      </c>
      <c r="N879" s="21" t="s">
        <v>4776</v>
      </c>
      <c r="O879" s="21">
        <v>11.0</v>
      </c>
      <c r="P879" s="21">
        <v>2.0</v>
      </c>
      <c r="Q879" s="21">
        <v>7201.7</v>
      </c>
      <c r="R879" s="21" t="s">
        <v>4767</v>
      </c>
      <c r="S879" s="21" t="s">
        <v>4768</v>
      </c>
      <c r="T879" s="21" t="s">
        <v>4774</v>
      </c>
      <c r="U879" s="30"/>
    </row>
    <row r="880">
      <c r="A880" s="21" t="s">
        <v>1830</v>
      </c>
      <c r="B880" s="21">
        <v>42.13</v>
      </c>
      <c r="C880" s="21">
        <v>4.66</v>
      </c>
      <c r="D880" s="21" t="s">
        <v>4753</v>
      </c>
      <c r="E880" s="21" t="s">
        <v>4753</v>
      </c>
      <c r="F880" s="21" t="s">
        <v>4753</v>
      </c>
      <c r="G880" s="21" t="s">
        <v>4754</v>
      </c>
      <c r="H880" s="21" t="s">
        <v>4753</v>
      </c>
      <c r="I880" s="21" t="str">
        <f t="shared" si="1"/>
        <v>Not Missing</v>
      </c>
      <c r="L880" s="21" t="s">
        <v>2996</v>
      </c>
      <c r="M880" s="21">
        <v>1983.0</v>
      </c>
      <c r="N880" s="21" t="s">
        <v>4770</v>
      </c>
      <c r="O880" s="21">
        <v>21.0</v>
      </c>
      <c r="P880" s="21">
        <v>2.0</v>
      </c>
      <c r="Q880" s="21">
        <v>7209.49</v>
      </c>
      <c r="R880" s="21" t="s">
        <v>4767</v>
      </c>
      <c r="S880" s="21" t="s">
        <v>4768</v>
      </c>
      <c r="T880" s="21" t="s">
        <v>4774</v>
      </c>
      <c r="U880" s="30"/>
    </row>
    <row r="881">
      <c r="A881" s="21" t="s">
        <v>1832</v>
      </c>
      <c r="B881" s="21">
        <v>35.99</v>
      </c>
      <c r="C881" s="21">
        <v>11.11</v>
      </c>
      <c r="D881" s="21" t="s">
        <v>4753</v>
      </c>
      <c r="E881" s="21" t="s">
        <v>4753</v>
      </c>
      <c r="F881" s="21" t="s">
        <v>4753</v>
      </c>
      <c r="G881" s="21" t="s">
        <v>4754</v>
      </c>
      <c r="H881" s="21" t="s">
        <v>4753</v>
      </c>
      <c r="I881" s="21" t="str">
        <f t="shared" si="1"/>
        <v>Not Missing</v>
      </c>
      <c r="L881" s="21" t="s">
        <v>2994</v>
      </c>
      <c r="M881" s="21">
        <v>1991.0</v>
      </c>
      <c r="N881" s="21" t="s">
        <v>4772</v>
      </c>
      <c r="O881" s="21">
        <v>28.0</v>
      </c>
      <c r="P881" s="21">
        <v>3.0</v>
      </c>
      <c r="Q881" s="21">
        <v>7220.25</v>
      </c>
      <c r="R881" s="21" t="s">
        <v>4767</v>
      </c>
      <c r="S881" s="21" t="s">
        <v>4767</v>
      </c>
      <c r="T881" s="21" t="s">
        <v>4787</v>
      </c>
      <c r="U881" s="30"/>
    </row>
    <row r="882">
      <c r="A882" s="21" t="s">
        <v>1834</v>
      </c>
      <c r="B882" s="21">
        <v>35.2</v>
      </c>
      <c r="C882" s="21">
        <v>7.72</v>
      </c>
      <c r="D882" s="21" t="s">
        <v>4755</v>
      </c>
      <c r="E882" s="21" t="s">
        <v>4753</v>
      </c>
      <c r="F882" s="21" t="s">
        <v>4756</v>
      </c>
      <c r="G882" s="21">
        <v>1.0</v>
      </c>
      <c r="H882" s="21" t="s">
        <v>4753</v>
      </c>
      <c r="I882" s="21" t="str">
        <f t="shared" si="1"/>
        <v>Not Missing</v>
      </c>
      <c r="L882" s="21" t="s">
        <v>2992</v>
      </c>
      <c r="M882" s="21">
        <v>1977.0</v>
      </c>
      <c r="N882" s="21" t="s">
        <v>4773</v>
      </c>
      <c r="O882" s="21">
        <v>15.0</v>
      </c>
      <c r="P882" s="21">
        <v>0.0</v>
      </c>
      <c r="Q882" s="21">
        <v>7222.79</v>
      </c>
      <c r="R882" s="21" t="s">
        <v>4768</v>
      </c>
      <c r="S882" s="21" t="s">
        <v>4768</v>
      </c>
      <c r="T882" s="21" t="s">
        <v>4774</v>
      </c>
      <c r="U882" s="30"/>
    </row>
    <row r="883">
      <c r="A883" s="21" t="s">
        <v>1836</v>
      </c>
      <c r="B883" s="21">
        <v>29.91</v>
      </c>
      <c r="C883" s="21">
        <v>5.55</v>
      </c>
      <c r="D883" s="21" t="s">
        <v>4755</v>
      </c>
      <c r="E883" s="21" t="s">
        <v>4753</v>
      </c>
      <c r="F883" s="21" t="s">
        <v>4753</v>
      </c>
      <c r="G883" s="21">
        <v>2.0</v>
      </c>
      <c r="H883" s="21" t="s">
        <v>4753</v>
      </c>
      <c r="I883" s="21" t="str">
        <f t="shared" si="1"/>
        <v>Not Missing</v>
      </c>
      <c r="L883" s="21" t="s">
        <v>2990</v>
      </c>
      <c r="M883" s="21">
        <v>1986.0</v>
      </c>
      <c r="N883" s="21" t="s">
        <v>4766</v>
      </c>
      <c r="O883" s="21">
        <v>13.0</v>
      </c>
      <c r="P883" s="21">
        <v>3.0</v>
      </c>
      <c r="Q883" s="21">
        <v>7228.22</v>
      </c>
      <c r="R883" s="21" t="s">
        <v>4767</v>
      </c>
      <c r="S883" s="21" t="s">
        <v>4771</v>
      </c>
      <c r="T883" s="21" t="s">
        <v>4784</v>
      </c>
      <c r="U883" s="30"/>
    </row>
    <row r="884">
      <c r="A884" s="21" t="s">
        <v>1838</v>
      </c>
      <c r="B884" s="21">
        <v>36.48</v>
      </c>
      <c r="C884" s="21">
        <v>5.05</v>
      </c>
      <c r="D884" s="21" t="s">
        <v>4755</v>
      </c>
      <c r="E884" s="21" t="s">
        <v>4753</v>
      </c>
      <c r="F884" s="21" t="s">
        <v>4753</v>
      </c>
      <c r="G884" s="21">
        <v>1.0</v>
      </c>
      <c r="H884" s="21" t="s">
        <v>4753</v>
      </c>
      <c r="I884" s="21" t="str">
        <f t="shared" si="1"/>
        <v>Not Missing</v>
      </c>
      <c r="L884" s="21" t="s">
        <v>2988</v>
      </c>
      <c r="M884" s="21">
        <v>1986.0</v>
      </c>
      <c r="N884" s="21" t="s">
        <v>4773</v>
      </c>
      <c r="O884" s="21">
        <v>2.0</v>
      </c>
      <c r="P884" s="21">
        <v>4.0</v>
      </c>
      <c r="Q884" s="21">
        <v>7243.81</v>
      </c>
      <c r="R884" s="21" t="s">
        <v>4767</v>
      </c>
      <c r="S884" s="21" t="s">
        <v>4768</v>
      </c>
      <c r="T884" s="21" t="s">
        <v>4769</v>
      </c>
      <c r="U884" s="30"/>
    </row>
    <row r="885">
      <c r="A885" s="21" t="s">
        <v>1840</v>
      </c>
      <c r="B885" s="21">
        <v>27.5</v>
      </c>
      <c r="C885" s="21">
        <v>8.69</v>
      </c>
      <c r="D885" s="21" t="s">
        <v>4755</v>
      </c>
      <c r="E885" s="21" t="s">
        <v>4753</v>
      </c>
      <c r="F885" s="21" t="s">
        <v>4756</v>
      </c>
      <c r="G885" s="21">
        <v>1.0</v>
      </c>
      <c r="H885" s="21" t="s">
        <v>4753</v>
      </c>
      <c r="I885" s="21" t="str">
        <f t="shared" si="1"/>
        <v>Not Missing</v>
      </c>
      <c r="L885" s="21" t="s">
        <v>2986</v>
      </c>
      <c r="M885" s="21">
        <v>1982.0</v>
      </c>
      <c r="N885" s="21" t="s">
        <v>4766</v>
      </c>
      <c r="O885" s="21">
        <v>24.0</v>
      </c>
      <c r="P885" s="21">
        <v>3.0</v>
      </c>
      <c r="Q885" s="21">
        <v>7248.71</v>
      </c>
      <c r="R885" s="21" t="s">
        <v>4767</v>
      </c>
      <c r="S885" s="21" t="s">
        <v>4771</v>
      </c>
      <c r="T885" s="21" t="s">
        <v>4769</v>
      </c>
      <c r="U885" s="30"/>
    </row>
    <row r="886">
      <c r="A886" s="21" t="s">
        <v>1842</v>
      </c>
      <c r="B886" s="21">
        <v>33.44</v>
      </c>
      <c r="C886" s="21">
        <v>5.9</v>
      </c>
      <c r="D886" s="21" t="s">
        <v>4755</v>
      </c>
      <c r="E886" s="21" t="s">
        <v>4753</v>
      </c>
      <c r="F886" s="21" t="s">
        <v>4753</v>
      </c>
      <c r="G886" s="21">
        <v>1.0</v>
      </c>
      <c r="H886" s="21" t="s">
        <v>4753</v>
      </c>
      <c r="I886" s="21" t="str">
        <f t="shared" si="1"/>
        <v>Not Missing</v>
      </c>
      <c r="L886" s="21" t="s">
        <v>2984</v>
      </c>
      <c r="M886" s="21">
        <v>1981.0</v>
      </c>
      <c r="N886" s="21" t="s">
        <v>4776</v>
      </c>
      <c r="O886" s="21">
        <v>14.0</v>
      </c>
      <c r="P886" s="21">
        <v>2.0</v>
      </c>
      <c r="Q886" s="21">
        <v>7256.72</v>
      </c>
      <c r="R886" s="21" t="s">
        <v>4768</v>
      </c>
      <c r="S886" s="21" t="s">
        <v>4767</v>
      </c>
      <c r="T886" s="21" t="s">
        <v>4774</v>
      </c>
      <c r="U886" s="30"/>
    </row>
    <row r="887">
      <c r="A887" s="21" t="s">
        <v>1844</v>
      </c>
      <c r="B887" s="21">
        <v>28.215</v>
      </c>
      <c r="C887" s="21">
        <v>6.29</v>
      </c>
      <c r="D887" s="21" t="s">
        <v>4755</v>
      </c>
      <c r="E887" s="21" t="s">
        <v>4753</v>
      </c>
      <c r="F887" s="21" t="s">
        <v>4753</v>
      </c>
      <c r="G887" s="21">
        <v>1.0</v>
      </c>
      <c r="H887" s="21" t="s">
        <v>4753</v>
      </c>
      <c r="I887" s="21" t="str">
        <f t="shared" si="1"/>
        <v>Not Missing</v>
      </c>
      <c r="L887" s="21" t="s">
        <v>2982</v>
      </c>
      <c r="M887" s="21">
        <v>1981.0</v>
      </c>
      <c r="N887" s="21" t="s">
        <v>4772</v>
      </c>
      <c r="O887" s="21">
        <v>13.0</v>
      </c>
      <c r="P887" s="21">
        <v>2.0</v>
      </c>
      <c r="Q887" s="21">
        <v>7261.74</v>
      </c>
      <c r="R887" s="21" t="s">
        <v>4768</v>
      </c>
      <c r="S887" s="21" t="s">
        <v>4768</v>
      </c>
      <c r="T887" s="21" t="s">
        <v>4774</v>
      </c>
      <c r="U887" s="30"/>
    </row>
    <row r="888">
      <c r="A888" s="21" t="s">
        <v>1846</v>
      </c>
      <c r="B888" s="21">
        <v>27.17</v>
      </c>
      <c r="C888" s="21">
        <v>5.84</v>
      </c>
      <c r="D888" s="21" t="s">
        <v>4755</v>
      </c>
      <c r="E888" s="21" t="s">
        <v>4753</v>
      </c>
      <c r="F888" s="21" t="s">
        <v>4753</v>
      </c>
      <c r="G888" s="21">
        <v>1.0</v>
      </c>
      <c r="H888" s="21" t="s">
        <v>4753</v>
      </c>
      <c r="I888" s="21" t="str">
        <f t="shared" si="1"/>
        <v>Not Missing</v>
      </c>
      <c r="L888" s="21" t="s">
        <v>2980</v>
      </c>
      <c r="M888" s="21">
        <v>1973.0</v>
      </c>
      <c r="N888" s="21" t="s">
        <v>4777</v>
      </c>
      <c r="O888" s="21">
        <v>25.0</v>
      </c>
      <c r="P888" s="21">
        <v>0.0</v>
      </c>
      <c r="Q888" s="21">
        <v>7265.58</v>
      </c>
      <c r="R888" s="21" t="s">
        <v>4767</v>
      </c>
      <c r="S888" s="21" t="s">
        <v>4767</v>
      </c>
      <c r="T888" s="21" t="s">
        <v>4769</v>
      </c>
      <c r="U888" s="30"/>
    </row>
    <row r="889">
      <c r="A889" s="21" t="s">
        <v>1848</v>
      </c>
      <c r="B889" s="21">
        <v>35.38</v>
      </c>
      <c r="C889" s="21">
        <v>6.12</v>
      </c>
      <c r="D889" s="21" t="s">
        <v>4753</v>
      </c>
      <c r="E889" s="21" t="s">
        <v>4753</v>
      </c>
      <c r="F889" s="21" t="s">
        <v>4753</v>
      </c>
      <c r="G889" s="21" t="s">
        <v>4754</v>
      </c>
      <c r="H889" s="21" t="s">
        <v>4753</v>
      </c>
      <c r="I889" s="21" t="str">
        <f t="shared" si="1"/>
        <v>Not Missing</v>
      </c>
      <c r="L889" s="21" t="s">
        <v>2978</v>
      </c>
      <c r="M889" s="21">
        <v>1981.0</v>
      </c>
      <c r="N889" s="21" t="s">
        <v>4776</v>
      </c>
      <c r="O889" s="21">
        <v>4.0</v>
      </c>
      <c r="P889" s="21">
        <v>2.0</v>
      </c>
      <c r="Q889" s="21">
        <v>7265.7</v>
      </c>
      <c r="R889" s="21" t="s">
        <v>4768</v>
      </c>
      <c r="S889" s="21" t="s">
        <v>4768</v>
      </c>
      <c r="T889" s="21" t="s">
        <v>4774</v>
      </c>
      <c r="U889" s="30"/>
    </row>
    <row r="890">
      <c r="A890" s="21" t="s">
        <v>1850</v>
      </c>
      <c r="B890" s="21">
        <v>43.48</v>
      </c>
      <c r="C890" s="21">
        <v>6.24</v>
      </c>
      <c r="D890" s="21" t="s">
        <v>4753</v>
      </c>
      <c r="E890" s="21" t="s">
        <v>4753</v>
      </c>
      <c r="F890" s="21" t="s">
        <v>4753</v>
      </c>
      <c r="G890" s="21" t="s">
        <v>4754</v>
      </c>
      <c r="H890" s="21" t="s">
        <v>4753</v>
      </c>
      <c r="I890" s="21" t="str">
        <f t="shared" si="1"/>
        <v>Not Missing</v>
      </c>
      <c r="L890" s="21" t="s">
        <v>2976</v>
      </c>
      <c r="M890" s="21">
        <v>1976.0</v>
      </c>
      <c r="N890" s="21" t="s">
        <v>4775</v>
      </c>
      <c r="O890" s="21">
        <v>18.0</v>
      </c>
      <c r="P890" s="21">
        <v>2.0</v>
      </c>
      <c r="Q890" s="21">
        <v>7273.02</v>
      </c>
      <c r="R890" s="21" t="s">
        <v>4767</v>
      </c>
      <c r="S890" s="21" t="s">
        <v>4771</v>
      </c>
      <c r="T890" s="21" t="s">
        <v>4769</v>
      </c>
      <c r="U890" s="30"/>
    </row>
    <row r="891">
      <c r="A891" s="21" t="s">
        <v>1852</v>
      </c>
      <c r="B891" s="21">
        <v>41.73</v>
      </c>
      <c r="C891" s="21">
        <v>6.25</v>
      </c>
      <c r="D891" s="21" t="s">
        <v>4753</v>
      </c>
      <c r="E891" s="21" t="s">
        <v>4753</v>
      </c>
      <c r="F891" s="21" t="s">
        <v>4753</v>
      </c>
      <c r="G891" s="21">
        <v>1.0</v>
      </c>
      <c r="H891" s="21" t="s">
        <v>4753</v>
      </c>
      <c r="I891" s="21" t="str">
        <f t="shared" si="1"/>
        <v>Not Missing</v>
      </c>
      <c r="L891" s="21" t="s">
        <v>2974</v>
      </c>
      <c r="M891" s="21">
        <v>1985.0</v>
      </c>
      <c r="N891" s="21" t="s">
        <v>4770</v>
      </c>
      <c r="O891" s="21">
        <v>2.0</v>
      </c>
      <c r="P891" s="21">
        <v>3.0</v>
      </c>
      <c r="Q891" s="21">
        <v>7281.51</v>
      </c>
      <c r="R891" s="21" t="s">
        <v>4767</v>
      </c>
      <c r="S891" s="21" t="s">
        <v>4771</v>
      </c>
      <c r="T891" s="21" t="s">
        <v>4774</v>
      </c>
      <c r="U891" s="30"/>
    </row>
    <row r="892">
      <c r="A892" s="21" t="s">
        <v>1854</v>
      </c>
      <c r="B892" s="21">
        <v>28.9</v>
      </c>
      <c r="C892" s="21">
        <v>11.96</v>
      </c>
      <c r="D892" s="21" t="s">
        <v>4753</v>
      </c>
      <c r="E892" s="21" t="s">
        <v>4753</v>
      </c>
      <c r="F892" s="21" t="s">
        <v>4753</v>
      </c>
      <c r="G892" s="21" t="s">
        <v>4754</v>
      </c>
      <c r="H892" s="21" t="s">
        <v>4753</v>
      </c>
      <c r="I892" s="21" t="str">
        <f t="shared" si="1"/>
        <v>Not Missing</v>
      </c>
      <c r="L892" s="21" t="s">
        <v>2972</v>
      </c>
      <c r="M892" s="21">
        <v>1966.0</v>
      </c>
      <c r="N892" s="21" t="s">
        <v>4775</v>
      </c>
      <c r="O892" s="21">
        <v>26.0</v>
      </c>
      <c r="P892" s="21">
        <v>0.0</v>
      </c>
      <c r="Q892" s="21">
        <v>7302.46</v>
      </c>
      <c r="R892" s="21" t="s">
        <v>4768</v>
      </c>
      <c r="S892" s="21" t="s">
        <v>4771</v>
      </c>
      <c r="T892" s="21" t="s">
        <v>4774</v>
      </c>
      <c r="U892" s="30"/>
    </row>
    <row r="893">
      <c r="A893" s="21" t="s">
        <v>1856</v>
      </c>
      <c r="B893" s="21">
        <v>25.74</v>
      </c>
      <c r="C893" s="21">
        <v>7.69</v>
      </c>
      <c r="D893" s="21" t="s">
        <v>4753</v>
      </c>
      <c r="E893" s="21" t="s">
        <v>4753</v>
      </c>
      <c r="F893" s="21" t="s">
        <v>4753</v>
      </c>
      <c r="G893" s="21" t="s">
        <v>4754</v>
      </c>
      <c r="H893" s="21" t="s">
        <v>4753</v>
      </c>
      <c r="I893" s="21" t="str">
        <f t="shared" si="1"/>
        <v>Not Missing</v>
      </c>
      <c r="L893" s="21" t="s">
        <v>2970</v>
      </c>
      <c r="M893" s="21">
        <v>1965.0</v>
      </c>
      <c r="N893" s="21" t="s">
        <v>4772</v>
      </c>
      <c r="O893" s="21">
        <v>6.0</v>
      </c>
      <c r="P893" s="21">
        <v>0.0</v>
      </c>
      <c r="Q893" s="21">
        <v>7304.65</v>
      </c>
      <c r="R893" s="21" t="s">
        <v>4768</v>
      </c>
      <c r="S893" s="21" t="s">
        <v>4768</v>
      </c>
      <c r="T893" s="21" t="s">
        <v>4769</v>
      </c>
      <c r="U893" s="30"/>
    </row>
    <row r="894">
      <c r="A894" s="21" t="s">
        <v>1858</v>
      </c>
      <c r="B894" s="21">
        <v>36.06</v>
      </c>
      <c r="C894" s="21">
        <v>8.83</v>
      </c>
      <c r="D894" s="21" t="s">
        <v>4753</v>
      </c>
      <c r="E894" s="21" t="s">
        <v>4753</v>
      </c>
      <c r="F894" s="21" t="s">
        <v>4753</v>
      </c>
      <c r="G894" s="21" t="s">
        <v>4754</v>
      </c>
      <c r="H894" s="21" t="s">
        <v>4753</v>
      </c>
      <c r="I894" s="21" t="str">
        <f t="shared" si="1"/>
        <v>Not Missing</v>
      </c>
      <c r="L894" s="21" t="s">
        <v>2968</v>
      </c>
      <c r="M894" s="21">
        <v>1965.0</v>
      </c>
      <c r="N894" s="21" t="s">
        <v>4772</v>
      </c>
      <c r="O894" s="21">
        <v>25.0</v>
      </c>
      <c r="P894" s="21">
        <v>0.0</v>
      </c>
      <c r="Q894" s="21">
        <v>7318.21</v>
      </c>
      <c r="R894" s="21" t="s">
        <v>4768</v>
      </c>
      <c r="S894" s="21" t="s">
        <v>4771</v>
      </c>
      <c r="T894" s="21" t="s">
        <v>4769</v>
      </c>
      <c r="U894" s="30"/>
    </row>
    <row r="895">
      <c r="A895" s="21" t="s">
        <v>1860</v>
      </c>
      <c r="B895" s="21">
        <v>43.28</v>
      </c>
      <c r="C895" s="21">
        <v>4.41</v>
      </c>
      <c r="D895" s="21" t="s">
        <v>4753</v>
      </c>
      <c r="E895" s="21" t="s">
        <v>4753</v>
      </c>
      <c r="F895" s="21" t="s">
        <v>4753</v>
      </c>
      <c r="G895" s="21" t="s">
        <v>4754</v>
      </c>
      <c r="H895" s="21" t="s">
        <v>4753</v>
      </c>
      <c r="I895" s="21" t="str">
        <f t="shared" si="1"/>
        <v>Not Missing</v>
      </c>
      <c r="L895" s="21" t="s">
        <v>2966</v>
      </c>
      <c r="M895" s="21">
        <v>1972.0</v>
      </c>
      <c r="N895" s="21" t="s">
        <v>4776</v>
      </c>
      <c r="O895" s="21">
        <v>11.0</v>
      </c>
      <c r="P895" s="21">
        <v>0.0</v>
      </c>
      <c r="Q895" s="21">
        <v>7318.22</v>
      </c>
      <c r="R895" s="21" t="s">
        <v>4767</v>
      </c>
      <c r="S895" s="21" t="s">
        <v>4768</v>
      </c>
      <c r="T895" s="21" t="s">
        <v>4774</v>
      </c>
      <c r="U895" s="30"/>
    </row>
    <row r="896">
      <c r="A896" s="21" t="s">
        <v>1862</v>
      </c>
      <c r="B896" s="21">
        <v>28.785</v>
      </c>
      <c r="C896" s="21">
        <v>9.1</v>
      </c>
      <c r="D896" s="21" t="s">
        <v>4755</v>
      </c>
      <c r="E896" s="21" t="s">
        <v>4753</v>
      </c>
      <c r="F896" s="21" t="s">
        <v>4756</v>
      </c>
      <c r="G896" s="21">
        <v>1.0</v>
      </c>
      <c r="H896" s="21" t="s">
        <v>4753</v>
      </c>
      <c r="I896" s="21" t="str">
        <f t="shared" si="1"/>
        <v>Not Missing</v>
      </c>
      <c r="L896" s="21" t="s">
        <v>2964</v>
      </c>
      <c r="M896" s="21">
        <v>1965.0</v>
      </c>
      <c r="N896" s="21" t="s">
        <v>4766</v>
      </c>
      <c r="O896" s="21">
        <v>11.0</v>
      </c>
      <c r="P896" s="21">
        <v>0.0</v>
      </c>
      <c r="Q896" s="21">
        <v>7322.86</v>
      </c>
      <c r="R896" s="21" t="s">
        <v>4768</v>
      </c>
      <c r="S896" s="21" t="s">
        <v>4768</v>
      </c>
      <c r="T896" s="21" t="s">
        <v>4774</v>
      </c>
      <c r="U896" s="30"/>
    </row>
    <row r="897">
      <c r="A897" s="21" t="s">
        <v>1864</v>
      </c>
      <c r="B897" s="21">
        <v>25.46</v>
      </c>
      <c r="C897" s="21">
        <v>11.52</v>
      </c>
      <c r="D897" s="21" t="s">
        <v>4755</v>
      </c>
      <c r="E897" s="21" t="s">
        <v>4753</v>
      </c>
      <c r="F897" s="21" t="s">
        <v>4756</v>
      </c>
      <c r="G897" s="21">
        <v>1.0</v>
      </c>
      <c r="H897" s="21" t="s">
        <v>4753</v>
      </c>
      <c r="I897" s="21" t="str">
        <f t="shared" si="1"/>
        <v>Not Missing</v>
      </c>
      <c r="L897" s="21" t="s">
        <v>2962</v>
      </c>
      <c r="M897" s="21">
        <v>2004.0</v>
      </c>
      <c r="N897" s="21" t="s">
        <v>4770</v>
      </c>
      <c r="O897" s="21">
        <v>15.0</v>
      </c>
      <c r="P897" s="21">
        <v>0.0</v>
      </c>
      <c r="Q897" s="21">
        <v>7323.73</v>
      </c>
      <c r="R897" s="21" t="s">
        <v>4767</v>
      </c>
      <c r="S897" s="21" t="s">
        <v>4767</v>
      </c>
      <c r="T897" s="21" t="s">
        <v>4784</v>
      </c>
      <c r="U897" s="30"/>
    </row>
    <row r="898">
      <c r="A898" s="21" t="s">
        <v>1866</v>
      </c>
      <c r="B898" s="21">
        <v>30.8</v>
      </c>
      <c r="C898" s="21">
        <v>10.95</v>
      </c>
      <c r="D898" s="21" t="s">
        <v>4753</v>
      </c>
      <c r="E898" s="21" t="s">
        <v>4753</v>
      </c>
      <c r="F898" s="21" t="s">
        <v>4753</v>
      </c>
      <c r="G898" s="21" t="s">
        <v>4754</v>
      </c>
      <c r="H898" s="21" t="s">
        <v>4753</v>
      </c>
      <c r="I898" s="21" t="str">
        <f t="shared" si="1"/>
        <v>Not Missing</v>
      </c>
      <c r="L898" s="21" t="s">
        <v>2960</v>
      </c>
      <c r="M898" s="21">
        <v>1979.0</v>
      </c>
      <c r="N898" s="21" t="s">
        <v>4772</v>
      </c>
      <c r="O898" s="21">
        <v>19.0</v>
      </c>
      <c r="P898" s="21">
        <v>0.0</v>
      </c>
      <c r="Q898" s="21">
        <v>7325.05</v>
      </c>
      <c r="R898" s="21" t="s">
        <v>4767</v>
      </c>
      <c r="S898" s="21" t="s">
        <v>4768</v>
      </c>
      <c r="T898" s="21" t="s">
        <v>4784</v>
      </c>
      <c r="U898" s="30"/>
    </row>
    <row r="899">
      <c r="A899" s="21" t="s">
        <v>1868</v>
      </c>
      <c r="B899" s="21">
        <v>28.88</v>
      </c>
      <c r="C899" s="21">
        <v>11.5</v>
      </c>
      <c r="D899" s="21" t="s">
        <v>4753</v>
      </c>
      <c r="E899" s="21" t="s">
        <v>4753</v>
      </c>
      <c r="F899" s="21" t="s">
        <v>4753</v>
      </c>
      <c r="G899" s="21" t="s">
        <v>4754</v>
      </c>
      <c r="H899" s="21" t="s">
        <v>4753</v>
      </c>
      <c r="I899" s="21" t="str">
        <f t="shared" si="1"/>
        <v>Not Missing</v>
      </c>
      <c r="L899" s="21" t="s">
        <v>2958</v>
      </c>
      <c r="M899" s="21">
        <v>1984.0</v>
      </c>
      <c r="N899" s="21" t="s">
        <v>4766</v>
      </c>
      <c r="O899" s="21">
        <v>25.0</v>
      </c>
      <c r="P899" s="21">
        <v>3.0</v>
      </c>
      <c r="Q899" s="21">
        <v>7325.47</v>
      </c>
      <c r="R899" s="21" t="s">
        <v>4767</v>
      </c>
      <c r="S899" s="21" t="s">
        <v>4771</v>
      </c>
      <c r="T899" s="21" t="s">
        <v>4774</v>
      </c>
      <c r="U899" s="30"/>
    </row>
    <row r="900">
      <c r="A900" s="21" t="s">
        <v>1870</v>
      </c>
      <c r="B900" s="21">
        <v>23.0</v>
      </c>
      <c r="C900" s="21">
        <v>9.88</v>
      </c>
      <c r="D900" s="21" t="s">
        <v>4753</v>
      </c>
      <c r="E900" s="21" t="s">
        <v>4753</v>
      </c>
      <c r="F900" s="21" t="s">
        <v>4753</v>
      </c>
      <c r="G900" s="21" t="s">
        <v>4754</v>
      </c>
      <c r="H900" s="21" t="s">
        <v>4753</v>
      </c>
      <c r="I900" s="21" t="str">
        <f t="shared" si="1"/>
        <v>Not Missing</v>
      </c>
      <c r="L900" s="21" t="s">
        <v>2956</v>
      </c>
      <c r="M900" s="21">
        <v>1979.0</v>
      </c>
      <c r="N900" s="21" t="s">
        <v>4773</v>
      </c>
      <c r="O900" s="21">
        <v>19.0</v>
      </c>
      <c r="P900" s="21">
        <v>1.0</v>
      </c>
      <c r="Q900" s="21">
        <v>7337.75</v>
      </c>
      <c r="R900" s="21" t="s">
        <v>4767</v>
      </c>
      <c r="S900" s="21" t="s">
        <v>4768</v>
      </c>
      <c r="T900" s="21" t="s">
        <v>4778</v>
      </c>
      <c r="U900" s="30"/>
    </row>
    <row r="901">
      <c r="A901" s="21" t="s">
        <v>1872</v>
      </c>
      <c r="B901" s="21">
        <v>38.25</v>
      </c>
      <c r="C901" s="21">
        <v>6.2</v>
      </c>
      <c r="D901" s="21" t="s">
        <v>4753</v>
      </c>
      <c r="E901" s="21" t="s">
        <v>4753</v>
      </c>
      <c r="F901" s="21" t="s">
        <v>4753</v>
      </c>
      <c r="G901" s="21">
        <v>1.0</v>
      </c>
      <c r="H901" s="21" t="s">
        <v>4753</v>
      </c>
      <c r="I901" s="21" t="str">
        <f t="shared" si="1"/>
        <v>Not Missing</v>
      </c>
      <c r="L901" s="21" t="s">
        <v>2954</v>
      </c>
      <c r="M901" s="21">
        <v>1986.0</v>
      </c>
      <c r="N901" s="21" t="s">
        <v>4772</v>
      </c>
      <c r="O901" s="21">
        <v>15.0</v>
      </c>
      <c r="P901" s="21">
        <v>3.0</v>
      </c>
      <c r="Q901" s="21">
        <v>7339.93</v>
      </c>
      <c r="R901" s="21" t="s">
        <v>4767</v>
      </c>
      <c r="S901" s="21" t="s">
        <v>4767</v>
      </c>
      <c r="T901" s="21" t="s">
        <v>4774</v>
      </c>
      <c r="U901" s="30"/>
    </row>
    <row r="902">
      <c r="A902" s="21" t="s">
        <v>1874</v>
      </c>
      <c r="B902" s="21">
        <v>39.25</v>
      </c>
      <c r="C902" s="21">
        <v>8.41</v>
      </c>
      <c r="D902" s="21" t="s">
        <v>4755</v>
      </c>
      <c r="E902" s="21" t="s">
        <v>4753</v>
      </c>
      <c r="F902" s="21" t="s">
        <v>4753</v>
      </c>
      <c r="G902" s="21">
        <v>1.0</v>
      </c>
      <c r="H902" s="21" t="s">
        <v>4753</v>
      </c>
      <c r="I902" s="21" t="str">
        <f t="shared" si="1"/>
        <v>Not Missing</v>
      </c>
      <c r="L902" s="21" t="s">
        <v>2952</v>
      </c>
      <c r="M902" s="21">
        <v>1977.0</v>
      </c>
      <c r="N902" s="21" t="s">
        <v>4775</v>
      </c>
      <c r="O902" s="21">
        <v>18.0</v>
      </c>
      <c r="P902" s="21">
        <v>0.0</v>
      </c>
      <c r="Q902" s="21">
        <v>7345.08</v>
      </c>
      <c r="R902" s="21" t="s">
        <v>4767</v>
      </c>
      <c r="S902" s="21" t="s">
        <v>4771</v>
      </c>
      <c r="T902" s="21" t="s">
        <v>4778</v>
      </c>
      <c r="U902" s="30"/>
    </row>
    <row r="903">
      <c r="A903" s="21" t="s">
        <v>1876</v>
      </c>
      <c r="B903" s="21">
        <v>26.6</v>
      </c>
      <c r="C903" s="21">
        <v>5.07</v>
      </c>
      <c r="D903" s="21" t="s">
        <v>4755</v>
      </c>
      <c r="E903" s="21" t="s">
        <v>4753</v>
      </c>
      <c r="F903" s="21" t="s">
        <v>4753</v>
      </c>
      <c r="G903" s="21">
        <v>2.0</v>
      </c>
      <c r="H903" s="21" t="s">
        <v>4753</v>
      </c>
      <c r="I903" s="21" t="str">
        <f t="shared" si="1"/>
        <v>Not Missing</v>
      </c>
      <c r="L903" s="21" t="s">
        <v>2950</v>
      </c>
      <c r="M903" s="21">
        <v>1979.0</v>
      </c>
      <c r="N903" s="21" t="s">
        <v>4772</v>
      </c>
      <c r="O903" s="21">
        <v>26.0</v>
      </c>
      <c r="P903" s="21">
        <v>1.0</v>
      </c>
      <c r="Q903" s="21">
        <v>7345.73</v>
      </c>
      <c r="R903" s="21" t="s">
        <v>4767</v>
      </c>
      <c r="S903" s="21" t="s">
        <v>4771</v>
      </c>
      <c r="T903" s="21" t="s">
        <v>4769</v>
      </c>
      <c r="U903" s="30"/>
    </row>
    <row r="904">
      <c r="A904" s="21" t="s">
        <v>1878</v>
      </c>
      <c r="B904" s="21">
        <v>35.7</v>
      </c>
      <c r="C904" s="21">
        <v>4.06</v>
      </c>
      <c r="D904" s="21" t="s">
        <v>4753</v>
      </c>
      <c r="E904" s="21" t="s">
        <v>4753</v>
      </c>
      <c r="F904" s="21" t="s">
        <v>4756</v>
      </c>
      <c r="G904" s="21">
        <v>1.0</v>
      </c>
      <c r="H904" s="21" t="s">
        <v>4753</v>
      </c>
      <c r="I904" s="21" t="str">
        <f t="shared" si="1"/>
        <v>Not Missing</v>
      </c>
      <c r="L904" s="21" t="s">
        <v>2948</v>
      </c>
      <c r="M904" s="21">
        <v>1977.0</v>
      </c>
      <c r="N904" s="21" t="s">
        <v>4775</v>
      </c>
      <c r="O904" s="21">
        <v>1.0</v>
      </c>
      <c r="P904" s="21">
        <v>0.0</v>
      </c>
      <c r="Q904" s="21">
        <v>7348.14</v>
      </c>
      <c r="R904" s="21" t="s">
        <v>4767</v>
      </c>
      <c r="S904" s="21" t="s">
        <v>4771</v>
      </c>
      <c r="T904" s="21" t="s">
        <v>4778</v>
      </c>
      <c r="U904" s="30"/>
    </row>
    <row r="905">
      <c r="A905" s="21" t="s">
        <v>1880</v>
      </c>
      <c r="B905" s="21">
        <v>20.1</v>
      </c>
      <c r="C905" s="21">
        <v>10.52</v>
      </c>
      <c r="D905" s="21" t="s">
        <v>4753</v>
      </c>
      <c r="E905" s="21" t="s">
        <v>4753</v>
      </c>
      <c r="F905" s="21" t="s">
        <v>4753</v>
      </c>
      <c r="G905" s="21" t="s">
        <v>4754</v>
      </c>
      <c r="H905" s="21" t="s">
        <v>4753</v>
      </c>
      <c r="I905" s="21" t="str">
        <f t="shared" si="1"/>
        <v>Not Missing</v>
      </c>
      <c r="L905" s="21" t="s">
        <v>2946</v>
      </c>
      <c r="M905" s="21">
        <v>1993.0</v>
      </c>
      <c r="N905" s="21" t="s">
        <v>4777</v>
      </c>
      <c r="O905" s="21">
        <v>5.0</v>
      </c>
      <c r="P905" s="21">
        <v>0.0</v>
      </c>
      <c r="Q905" s="21">
        <v>7349.12</v>
      </c>
      <c r="R905" s="21" t="s">
        <v>4767</v>
      </c>
      <c r="S905" s="21" t="s">
        <v>4767</v>
      </c>
      <c r="T905" s="21" t="s">
        <v>4787</v>
      </c>
      <c r="U905" s="30"/>
    </row>
    <row r="906">
      <c r="A906" s="21" t="s">
        <v>1882</v>
      </c>
      <c r="B906" s="21">
        <v>22.23</v>
      </c>
      <c r="C906" s="21">
        <v>9.65</v>
      </c>
      <c r="D906" s="21" t="s">
        <v>4753</v>
      </c>
      <c r="E906" s="21" t="s">
        <v>4753</v>
      </c>
      <c r="F906" s="21" t="s">
        <v>4753</v>
      </c>
      <c r="G906" s="21" t="s">
        <v>4754</v>
      </c>
      <c r="H906" s="21" t="s">
        <v>4753</v>
      </c>
      <c r="I906" s="21" t="str">
        <f t="shared" si="1"/>
        <v>Not Missing</v>
      </c>
      <c r="L906" s="21" t="s">
        <v>2944</v>
      </c>
      <c r="M906" s="21">
        <v>1983.0</v>
      </c>
      <c r="N906" s="21" t="s">
        <v>4772</v>
      </c>
      <c r="O906" s="21">
        <v>21.0</v>
      </c>
      <c r="P906" s="21">
        <v>3.0</v>
      </c>
      <c r="Q906" s="21">
        <v>7357.49</v>
      </c>
      <c r="R906" s="21" t="s">
        <v>4767</v>
      </c>
      <c r="S906" s="21" t="s">
        <v>4767</v>
      </c>
      <c r="T906" s="21" t="s">
        <v>4774</v>
      </c>
      <c r="U906" s="30"/>
    </row>
    <row r="907">
      <c r="A907" s="21" t="s">
        <v>1884</v>
      </c>
      <c r="B907" s="21">
        <v>36.47</v>
      </c>
      <c r="C907" s="21">
        <v>6.21</v>
      </c>
      <c r="D907" s="21" t="s">
        <v>4753</v>
      </c>
      <c r="E907" s="21" t="s">
        <v>4753</v>
      </c>
      <c r="F907" s="21" t="s">
        <v>4753</v>
      </c>
      <c r="G907" s="21" t="s">
        <v>4754</v>
      </c>
      <c r="H907" s="21" t="s">
        <v>4753</v>
      </c>
      <c r="I907" s="21" t="str">
        <f t="shared" si="1"/>
        <v>Not Missing</v>
      </c>
      <c r="L907" s="21" t="s">
        <v>2942</v>
      </c>
      <c r="M907" s="21">
        <v>1981.0</v>
      </c>
      <c r="N907" s="21" t="s">
        <v>4766</v>
      </c>
      <c r="O907" s="21">
        <v>16.0</v>
      </c>
      <c r="P907" s="21">
        <v>1.0</v>
      </c>
      <c r="Q907" s="21">
        <v>7358.18</v>
      </c>
      <c r="R907" s="21" t="s">
        <v>4767</v>
      </c>
      <c r="S907" s="21" t="s">
        <v>4768</v>
      </c>
      <c r="T907" s="21" t="s">
        <v>4784</v>
      </c>
      <c r="U907" s="30"/>
    </row>
    <row r="908">
      <c r="A908" s="21" t="s">
        <v>1886</v>
      </c>
      <c r="B908" s="21">
        <v>49.64</v>
      </c>
      <c r="C908" s="21">
        <v>4.76</v>
      </c>
      <c r="D908" s="21" t="s">
        <v>4753</v>
      </c>
      <c r="E908" s="21" t="s">
        <v>4753</v>
      </c>
      <c r="F908" s="21" t="s">
        <v>4756</v>
      </c>
      <c r="G908" s="21">
        <v>1.0</v>
      </c>
      <c r="H908" s="21" t="s">
        <v>4753</v>
      </c>
      <c r="I908" s="21" t="str">
        <f t="shared" si="1"/>
        <v>Not Missing</v>
      </c>
      <c r="L908" s="21" t="s">
        <v>2940</v>
      </c>
      <c r="M908" s="21">
        <v>1965.0</v>
      </c>
      <c r="N908" s="21" t="s">
        <v>4775</v>
      </c>
      <c r="O908" s="21">
        <v>9.0</v>
      </c>
      <c r="P908" s="21">
        <v>0.0</v>
      </c>
      <c r="Q908" s="21">
        <v>7362.31</v>
      </c>
      <c r="R908" s="21" t="s">
        <v>4768</v>
      </c>
      <c r="S908" s="21" t="s">
        <v>4768</v>
      </c>
      <c r="T908" s="21" t="s">
        <v>4769</v>
      </c>
      <c r="U908" s="30"/>
    </row>
    <row r="909">
      <c r="A909" s="21" t="s">
        <v>1888</v>
      </c>
      <c r="B909" s="21">
        <v>36.8</v>
      </c>
      <c r="C909" s="21">
        <v>5.73</v>
      </c>
      <c r="D909" s="21" t="s">
        <v>4755</v>
      </c>
      <c r="E909" s="21" t="s">
        <v>4753</v>
      </c>
      <c r="F909" s="21" t="s">
        <v>4756</v>
      </c>
      <c r="G909" s="21">
        <v>1.0</v>
      </c>
      <c r="H909" s="21" t="s">
        <v>4753</v>
      </c>
      <c r="I909" s="21" t="str">
        <f t="shared" si="1"/>
        <v>Not Missing</v>
      </c>
      <c r="L909" s="21" t="s">
        <v>2938</v>
      </c>
      <c r="M909" s="21">
        <v>1981.0</v>
      </c>
      <c r="N909" s="21" t="s">
        <v>4770</v>
      </c>
      <c r="O909" s="21">
        <v>24.0</v>
      </c>
      <c r="P909" s="21">
        <v>2.0</v>
      </c>
      <c r="Q909" s="21">
        <v>7371.77</v>
      </c>
      <c r="R909" s="21" t="s">
        <v>4767</v>
      </c>
      <c r="S909" s="21" t="s">
        <v>4771</v>
      </c>
      <c r="T909" s="21" t="s">
        <v>4778</v>
      </c>
      <c r="U909" s="30"/>
    </row>
    <row r="910">
      <c r="A910" s="21" t="s">
        <v>1890</v>
      </c>
      <c r="B910" s="21">
        <v>33.88</v>
      </c>
      <c r="C910" s="21">
        <v>10.78</v>
      </c>
      <c r="D910" s="21" t="s">
        <v>4755</v>
      </c>
      <c r="E910" s="21" t="s">
        <v>4753</v>
      </c>
      <c r="F910" s="21" t="s">
        <v>4753</v>
      </c>
      <c r="G910" s="21" t="s">
        <v>4754</v>
      </c>
      <c r="H910" s="21" t="s">
        <v>4753</v>
      </c>
      <c r="I910" s="21" t="str">
        <f t="shared" si="1"/>
        <v>Not Missing</v>
      </c>
      <c r="L910" s="21" t="s">
        <v>2936</v>
      </c>
      <c r="M910" s="21">
        <v>1993.0</v>
      </c>
      <c r="N910" s="21" t="s">
        <v>4766</v>
      </c>
      <c r="O910" s="21">
        <v>22.0</v>
      </c>
      <c r="P910" s="21">
        <v>0.0</v>
      </c>
      <c r="Q910" s="21">
        <v>7388.85</v>
      </c>
      <c r="R910" s="21" t="s">
        <v>4767</v>
      </c>
      <c r="S910" s="21" t="s">
        <v>4767</v>
      </c>
      <c r="T910" s="21" t="s">
        <v>4790</v>
      </c>
      <c r="U910" s="30"/>
    </row>
    <row r="911">
      <c r="A911" s="21" t="s">
        <v>1892</v>
      </c>
      <c r="B911" s="21">
        <v>32.01</v>
      </c>
      <c r="C911" s="21">
        <v>5.08</v>
      </c>
      <c r="D911" s="21" t="s">
        <v>4755</v>
      </c>
      <c r="E911" s="21" t="s">
        <v>4753</v>
      </c>
      <c r="F911" s="21" t="s">
        <v>4753</v>
      </c>
      <c r="G911" s="21">
        <v>1.0</v>
      </c>
      <c r="H911" s="21" t="s">
        <v>4753</v>
      </c>
      <c r="I911" s="21" t="str">
        <f t="shared" si="1"/>
        <v>Not Missing</v>
      </c>
      <c r="L911" s="21" t="s">
        <v>2934</v>
      </c>
      <c r="M911" s="21">
        <v>1965.0</v>
      </c>
      <c r="N911" s="21" t="s">
        <v>4775</v>
      </c>
      <c r="O911" s="21">
        <v>5.0</v>
      </c>
      <c r="P911" s="21">
        <v>0.0</v>
      </c>
      <c r="Q911" s="21">
        <v>7403.98</v>
      </c>
      <c r="R911" s="21" t="s">
        <v>4768</v>
      </c>
      <c r="S911" s="21" t="s">
        <v>4767</v>
      </c>
      <c r="T911" s="21" t="s">
        <v>4769</v>
      </c>
      <c r="U911" s="30"/>
    </row>
    <row r="912">
      <c r="A912" s="21" t="s">
        <v>1894</v>
      </c>
      <c r="B912" s="21">
        <v>33.63</v>
      </c>
      <c r="C912" s="21">
        <v>11.39</v>
      </c>
      <c r="D912" s="21" t="s">
        <v>4753</v>
      </c>
      <c r="E912" s="21" t="s">
        <v>4753</v>
      </c>
      <c r="F912" s="21" t="s">
        <v>4753</v>
      </c>
      <c r="G912" s="21" t="s">
        <v>4754</v>
      </c>
      <c r="H912" s="21" t="s">
        <v>4753</v>
      </c>
      <c r="I912" s="21" t="str">
        <f t="shared" si="1"/>
        <v>Not Missing</v>
      </c>
      <c r="L912" s="21" t="s">
        <v>2932</v>
      </c>
      <c r="M912" s="21">
        <v>1983.0</v>
      </c>
      <c r="N912" s="21" t="s">
        <v>4773</v>
      </c>
      <c r="O912" s="21">
        <v>19.0</v>
      </c>
      <c r="P912" s="21">
        <v>3.0</v>
      </c>
      <c r="Q912" s="21">
        <v>7418.52</v>
      </c>
      <c r="R912" s="21" t="s">
        <v>4767</v>
      </c>
      <c r="S912" s="21" t="s">
        <v>4767</v>
      </c>
      <c r="T912" s="21" t="s">
        <v>4778</v>
      </c>
      <c r="U912" s="30"/>
    </row>
    <row r="913">
      <c r="A913" s="21" t="s">
        <v>1896</v>
      </c>
      <c r="B913" s="21">
        <v>34.865</v>
      </c>
      <c r="C913" s="21">
        <v>5.35</v>
      </c>
      <c r="D913" s="21" t="s">
        <v>4755</v>
      </c>
      <c r="E913" s="21" t="s">
        <v>4753</v>
      </c>
      <c r="F913" s="21" t="s">
        <v>4753</v>
      </c>
      <c r="G913" s="21">
        <v>1.0</v>
      </c>
      <c r="H913" s="21" t="s">
        <v>4753</v>
      </c>
      <c r="I913" s="21" t="str">
        <f t="shared" si="1"/>
        <v>Not Missing</v>
      </c>
      <c r="L913" s="21" t="s">
        <v>2930</v>
      </c>
      <c r="M913" s="21">
        <v>1978.0</v>
      </c>
      <c r="N913" s="21" t="s">
        <v>4770</v>
      </c>
      <c r="O913" s="21">
        <v>12.0</v>
      </c>
      <c r="P913" s="21">
        <v>0.0</v>
      </c>
      <c r="Q913" s="21">
        <v>7419.48</v>
      </c>
      <c r="R913" s="21" t="s">
        <v>4767</v>
      </c>
      <c r="S913" s="21" t="s">
        <v>4767</v>
      </c>
      <c r="T913" s="21" t="s">
        <v>4774</v>
      </c>
      <c r="U913" s="30"/>
    </row>
    <row r="914">
      <c r="A914" s="21" t="s">
        <v>1898</v>
      </c>
      <c r="B914" s="21">
        <v>43.11</v>
      </c>
      <c r="C914" s="21">
        <v>5.6</v>
      </c>
      <c r="D914" s="21" t="s">
        <v>4753</v>
      </c>
      <c r="E914" s="21" t="s">
        <v>4753</v>
      </c>
      <c r="F914" s="21" t="s">
        <v>4753</v>
      </c>
      <c r="G914" s="21" t="s">
        <v>4754</v>
      </c>
      <c r="H914" s="21" t="s">
        <v>4753</v>
      </c>
      <c r="I914" s="21" t="str">
        <f t="shared" si="1"/>
        <v>Not Missing</v>
      </c>
      <c r="L914" s="21" t="s">
        <v>2928</v>
      </c>
      <c r="M914" s="21">
        <v>1978.0</v>
      </c>
      <c r="N914" s="21" t="s">
        <v>4775</v>
      </c>
      <c r="O914" s="21">
        <v>2.0</v>
      </c>
      <c r="P914" s="21">
        <v>0.0</v>
      </c>
      <c r="Q914" s="21">
        <v>7421.19</v>
      </c>
      <c r="R914" s="21" t="s">
        <v>4767</v>
      </c>
      <c r="S914" s="21" t="s">
        <v>4768</v>
      </c>
      <c r="T914" s="21" t="s">
        <v>4774</v>
      </c>
      <c r="U914" s="30"/>
    </row>
    <row r="915">
      <c r="A915" s="21" t="s">
        <v>1900</v>
      </c>
      <c r="B915" s="21">
        <v>30.305</v>
      </c>
      <c r="C915" s="21">
        <v>4.27</v>
      </c>
      <c r="D915" s="21" t="s">
        <v>4755</v>
      </c>
      <c r="E915" s="21" t="s">
        <v>4753</v>
      </c>
      <c r="F915" s="21" t="s">
        <v>4753</v>
      </c>
      <c r="G915" s="21">
        <v>1.0</v>
      </c>
      <c r="H915" s="21" t="s">
        <v>4753</v>
      </c>
      <c r="I915" s="21" t="str">
        <f t="shared" si="1"/>
        <v>Not Missing</v>
      </c>
      <c r="L915" s="21" t="s">
        <v>2926</v>
      </c>
      <c r="M915" s="21">
        <v>1977.0</v>
      </c>
      <c r="N915" s="21" t="s">
        <v>4776</v>
      </c>
      <c r="O915" s="21">
        <v>25.0</v>
      </c>
      <c r="P915" s="21">
        <v>1.0</v>
      </c>
      <c r="Q915" s="21">
        <v>7441.05</v>
      </c>
      <c r="R915" s="21" t="s">
        <v>4768</v>
      </c>
      <c r="S915" s="21" t="s">
        <v>4767</v>
      </c>
      <c r="T915" s="21" t="s">
        <v>4778</v>
      </c>
      <c r="U915" s="30"/>
    </row>
    <row r="916">
      <c r="A916" s="21" t="s">
        <v>1902</v>
      </c>
      <c r="B916" s="21">
        <v>25.175</v>
      </c>
      <c r="C916" s="21">
        <v>5.57</v>
      </c>
      <c r="D916" s="21" t="s">
        <v>4755</v>
      </c>
      <c r="E916" s="21" t="s">
        <v>4753</v>
      </c>
      <c r="F916" s="21" t="s">
        <v>4753</v>
      </c>
      <c r="G916" s="21">
        <v>1.0</v>
      </c>
      <c r="H916" s="21" t="s">
        <v>4753</v>
      </c>
      <c r="I916" s="21" t="str">
        <f t="shared" si="1"/>
        <v>Not Missing</v>
      </c>
      <c r="L916" s="21" t="s">
        <v>2924</v>
      </c>
      <c r="M916" s="21">
        <v>1979.0</v>
      </c>
      <c r="N916" s="21" t="s">
        <v>4773</v>
      </c>
      <c r="O916" s="21">
        <v>1.0</v>
      </c>
      <c r="P916" s="21">
        <v>2.0</v>
      </c>
      <c r="Q916" s="21">
        <v>7441.5</v>
      </c>
      <c r="R916" s="21" t="s">
        <v>4768</v>
      </c>
      <c r="S916" s="21" t="s">
        <v>4767</v>
      </c>
      <c r="T916" s="21" t="s">
        <v>4778</v>
      </c>
      <c r="U916" s="30"/>
    </row>
    <row r="917">
      <c r="A917" s="21" t="s">
        <v>1904</v>
      </c>
      <c r="B917" s="21">
        <v>26.8</v>
      </c>
      <c r="C917" s="21">
        <v>5.68</v>
      </c>
      <c r="D917" s="21" t="s">
        <v>4755</v>
      </c>
      <c r="E917" s="21" t="s">
        <v>4753</v>
      </c>
      <c r="F917" s="21" t="s">
        <v>4753</v>
      </c>
      <c r="G917" s="21">
        <v>1.0</v>
      </c>
      <c r="H917" s="21" t="s">
        <v>4753</v>
      </c>
      <c r="I917" s="21" t="str">
        <f t="shared" si="1"/>
        <v>Not Missing</v>
      </c>
      <c r="L917" s="21" t="s">
        <v>2922</v>
      </c>
      <c r="M917" s="21">
        <v>1980.0</v>
      </c>
      <c r="N917" s="21" t="s">
        <v>4766</v>
      </c>
      <c r="O917" s="21">
        <v>7.0</v>
      </c>
      <c r="P917" s="21">
        <v>1.0</v>
      </c>
      <c r="Q917" s="21">
        <v>7443.64</v>
      </c>
      <c r="R917" s="21" t="s">
        <v>4767</v>
      </c>
      <c r="S917" s="21" t="s">
        <v>4768</v>
      </c>
      <c r="T917" s="21" t="s">
        <v>4774</v>
      </c>
      <c r="U917" s="30"/>
    </row>
    <row r="918">
      <c r="A918" s="21" t="s">
        <v>1906</v>
      </c>
      <c r="B918" s="21">
        <v>21.78</v>
      </c>
      <c r="C918" s="21">
        <v>5.3</v>
      </c>
      <c r="D918" s="21" t="s">
        <v>4753</v>
      </c>
      <c r="E918" s="21" t="s">
        <v>4755</v>
      </c>
      <c r="F918" s="21" t="s">
        <v>4753</v>
      </c>
      <c r="G918" s="21">
        <v>1.0</v>
      </c>
      <c r="H918" s="21" t="s">
        <v>4753</v>
      </c>
      <c r="I918" s="21" t="str">
        <f t="shared" si="1"/>
        <v>Not Missing</v>
      </c>
      <c r="L918" s="21" t="s">
        <v>2920</v>
      </c>
      <c r="M918" s="21">
        <v>1977.0</v>
      </c>
      <c r="N918" s="21" t="s">
        <v>4773</v>
      </c>
      <c r="O918" s="21">
        <v>25.0</v>
      </c>
      <c r="P918" s="21">
        <v>1.0</v>
      </c>
      <c r="Q918" s="21">
        <v>7445.92</v>
      </c>
      <c r="R918" s="21" t="s">
        <v>4768</v>
      </c>
      <c r="S918" s="21" t="s">
        <v>4771</v>
      </c>
      <c r="T918" s="21" t="s">
        <v>4778</v>
      </c>
      <c r="U918" s="30"/>
    </row>
    <row r="919">
      <c r="A919" s="21" t="s">
        <v>1908</v>
      </c>
      <c r="B919" s="21">
        <v>30.14</v>
      </c>
      <c r="C919" s="21">
        <v>9.45</v>
      </c>
      <c r="D919" s="21" t="s">
        <v>4755</v>
      </c>
      <c r="E919" s="21" t="s">
        <v>4753</v>
      </c>
      <c r="F919" s="21" t="s">
        <v>4753</v>
      </c>
      <c r="G919" s="21" t="s">
        <v>4754</v>
      </c>
      <c r="H919" s="21" t="s">
        <v>4753</v>
      </c>
      <c r="I919" s="21" t="str">
        <f t="shared" si="1"/>
        <v>Not Missing</v>
      </c>
      <c r="L919" s="21" t="s">
        <v>2918</v>
      </c>
      <c r="M919" s="21">
        <v>1977.0</v>
      </c>
      <c r="N919" s="21" t="s">
        <v>4773</v>
      </c>
      <c r="O919" s="21">
        <v>30.0</v>
      </c>
      <c r="P919" s="21">
        <v>0.0</v>
      </c>
      <c r="Q919" s="21">
        <v>7448.4</v>
      </c>
      <c r="R919" s="21" t="s">
        <v>4768</v>
      </c>
      <c r="S919" s="21" t="s">
        <v>4768</v>
      </c>
      <c r="T919" s="21" t="s">
        <v>4788</v>
      </c>
      <c r="U919" s="30"/>
    </row>
    <row r="920">
      <c r="A920" s="21" t="s">
        <v>1910</v>
      </c>
      <c r="B920" s="21">
        <v>29.7</v>
      </c>
      <c r="C920" s="21">
        <v>6.79</v>
      </c>
      <c r="D920" s="21" t="s">
        <v>4755</v>
      </c>
      <c r="E920" s="21" t="s">
        <v>4753</v>
      </c>
      <c r="F920" s="21" t="s">
        <v>4753</v>
      </c>
      <c r="G920" s="21" t="s">
        <v>4754</v>
      </c>
      <c r="H920" s="21" t="s">
        <v>4753</v>
      </c>
      <c r="I920" s="21" t="str">
        <f t="shared" si="1"/>
        <v>Not Missing</v>
      </c>
      <c r="L920" s="21" t="s">
        <v>2916</v>
      </c>
      <c r="M920" s="21">
        <v>2001.0</v>
      </c>
      <c r="N920" s="21" t="s">
        <v>4772</v>
      </c>
      <c r="O920" s="21">
        <v>1.0</v>
      </c>
      <c r="P920" s="21">
        <v>0.0</v>
      </c>
      <c r="Q920" s="21">
        <v>7450.36</v>
      </c>
      <c r="R920" s="21" t="s">
        <v>4767</v>
      </c>
      <c r="S920" s="21" t="s">
        <v>4767</v>
      </c>
      <c r="T920" s="21" t="s">
        <v>4774</v>
      </c>
      <c r="U920" s="30"/>
    </row>
    <row r="921">
      <c r="A921" s="21" t="s">
        <v>1912</v>
      </c>
      <c r="B921" s="21">
        <v>32.395</v>
      </c>
      <c r="C921" s="21">
        <v>11.1</v>
      </c>
      <c r="D921" s="21" t="s">
        <v>4755</v>
      </c>
      <c r="E921" s="21" t="s">
        <v>4753</v>
      </c>
      <c r="F921" s="21" t="s">
        <v>4753</v>
      </c>
      <c r="G921" s="21" t="s">
        <v>4754</v>
      </c>
      <c r="H921" s="21" t="s">
        <v>4753</v>
      </c>
      <c r="I921" s="21" t="str">
        <f t="shared" si="1"/>
        <v>Not Missing</v>
      </c>
      <c r="L921" s="21" t="s">
        <v>2914</v>
      </c>
      <c r="M921" s="21">
        <v>1967.0</v>
      </c>
      <c r="N921" s="21" t="s">
        <v>4776</v>
      </c>
      <c r="O921" s="21">
        <v>4.0</v>
      </c>
      <c r="P921" s="21">
        <v>0.0</v>
      </c>
      <c r="Q921" s="21">
        <v>7463.51</v>
      </c>
      <c r="R921" s="21" t="s">
        <v>4768</v>
      </c>
      <c r="S921" s="21" t="s">
        <v>4768</v>
      </c>
      <c r="T921" s="21" t="s">
        <v>4769</v>
      </c>
      <c r="U921" s="30"/>
    </row>
    <row r="922">
      <c r="A922" s="21" t="s">
        <v>1914</v>
      </c>
      <c r="B922" s="21">
        <v>36.64</v>
      </c>
      <c r="C922" s="21">
        <v>7.26</v>
      </c>
      <c r="D922" s="21" t="s">
        <v>4753</v>
      </c>
      <c r="E922" s="21" t="s">
        <v>4753</v>
      </c>
      <c r="F922" s="21" t="s">
        <v>4753</v>
      </c>
      <c r="G922" s="21" t="s">
        <v>4754</v>
      </c>
      <c r="H922" s="21" t="s">
        <v>4753</v>
      </c>
      <c r="I922" s="21" t="str">
        <f t="shared" si="1"/>
        <v>Not Missing</v>
      </c>
      <c r="L922" s="21" t="s">
        <v>2912</v>
      </c>
      <c r="M922" s="21">
        <v>1996.0</v>
      </c>
      <c r="N922" s="21" t="s">
        <v>4772</v>
      </c>
      <c r="O922" s="21">
        <v>14.0</v>
      </c>
      <c r="P922" s="21">
        <v>0.0</v>
      </c>
      <c r="Q922" s="21">
        <v>7487.38</v>
      </c>
      <c r="R922" s="21" t="s">
        <v>4767</v>
      </c>
      <c r="S922" s="21" t="s">
        <v>4768</v>
      </c>
      <c r="T922" s="21" t="s">
        <v>4774</v>
      </c>
      <c r="U922" s="30"/>
    </row>
    <row r="923">
      <c r="A923" s="21" t="s">
        <v>1916</v>
      </c>
      <c r="B923" s="21">
        <v>39.05</v>
      </c>
      <c r="C923" s="21">
        <v>5.27</v>
      </c>
      <c r="D923" s="21" t="s">
        <v>4755</v>
      </c>
      <c r="E923" s="21" t="s">
        <v>4753</v>
      </c>
      <c r="F923" s="21" t="s">
        <v>4753</v>
      </c>
      <c r="G923" s="21">
        <v>1.0</v>
      </c>
      <c r="H923" s="21" t="s">
        <v>4753</v>
      </c>
      <c r="I923" s="21" t="str">
        <f t="shared" si="1"/>
        <v>Not Missing</v>
      </c>
      <c r="L923" s="21" t="s">
        <v>2910</v>
      </c>
      <c r="M923" s="21">
        <v>1988.0</v>
      </c>
      <c r="N923" s="21" t="s">
        <v>4775</v>
      </c>
      <c r="O923" s="21">
        <v>15.0</v>
      </c>
      <c r="P923" s="21">
        <v>3.0</v>
      </c>
      <c r="Q923" s="21">
        <v>7494.63</v>
      </c>
      <c r="R923" s="21" t="s">
        <v>4767</v>
      </c>
      <c r="S923" s="21" t="s">
        <v>4768</v>
      </c>
      <c r="T923" s="21" t="s">
        <v>4783</v>
      </c>
      <c r="U923" s="30"/>
    </row>
    <row r="924">
      <c r="A924" s="21" t="s">
        <v>1918</v>
      </c>
      <c r="B924" s="21">
        <v>33.1</v>
      </c>
      <c r="C924" s="21">
        <v>5.46</v>
      </c>
      <c r="D924" s="21" t="s">
        <v>4755</v>
      </c>
      <c r="E924" s="21" t="s">
        <v>4753</v>
      </c>
      <c r="F924" s="21" t="s">
        <v>4753</v>
      </c>
      <c r="G924" s="21">
        <v>1.0</v>
      </c>
      <c r="H924" s="21" t="s">
        <v>4753</v>
      </c>
      <c r="I924" s="21" t="str">
        <f t="shared" si="1"/>
        <v>Not Missing</v>
      </c>
      <c r="L924" s="21" t="s">
        <v>2908</v>
      </c>
      <c r="M924" s="21">
        <v>1997.0</v>
      </c>
      <c r="N924" s="21" t="s">
        <v>4777</v>
      </c>
      <c r="O924" s="21">
        <v>28.0</v>
      </c>
      <c r="P924" s="21">
        <v>0.0</v>
      </c>
      <c r="Q924" s="21">
        <v>7504.3</v>
      </c>
      <c r="R924" s="21" t="s">
        <v>4767</v>
      </c>
      <c r="S924" s="21" t="s">
        <v>4771</v>
      </c>
      <c r="T924" s="21" t="s">
        <v>4774</v>
      </c>
      <c r="U924" s="30"/>
    </row>
    <row r="925">
      <c r="A925" s="21" t="s">
        <v>1920</v>
      </c>
      <c r="B925" s="21">
        <v>31.825</v>
      </c>
      <c r="C925" s="21">
        <v>8.13</v>
      </c>
      <c r="D925" s="21" t="s">
        <v>4753</v>
      </c>
      <c r="E925" s="21" t="s">
        <v>4753</v>
      </c>
      <c r="F925" s="21" t="s">
        <v>4753</v>
      </c>
      <c r="G925" s="21" t="s">
        <v>4754</v>
      </c>
      <c r="H925" s="21" t="s">
        <v>4753</v>
      </c>
      <c r="I925" s="21" t="str">
        <f t="shared" si="1"/>
        <v>Not Missing</v>
      </c>
      <c r="L925" s="21" t="s">
        <v>2906</v>
      </c>
      <c r="M925" s="21">
        <v>1983.0</v>
      </c>
      <c r="N925" s="21" t="s">
        <v>4766</v>
      </c>
      <c r="O925" s="21">
        <v>10.0</v>
      </c>
      <c r="P925" s="21">
        <v>4.0</v>
      </c>
      <c r="Q925" s="21">
        <v>7512.27</v>
      </c>
      <c r="R925" s="21" t="s">
        <v>4768</v>
      </c>
      <c r="S925" s="21" t="s">
        <v>4767</v>
      </c>
      <c r="T925" s="21" t="s">
        <v>4778</v>
      </c>
      <c r="U925" s="30"/>
    </row>
    <row r="926">
      <c r="A926" s="21" t="s">
        <v>1922</v>
      </c>
      <c r="B926" s="21">
        <v>29.0</v>
      </c>
      <c r="C926" s="21">
        <v>4.25</v>
      </c>
      <c r="D926" s="21" t="s">
        <v>4755</v>
      </c>
      <c r="E926" s="21" t="s">
        <v>4753</v>
      </c>
      <c r="F926" s="21" t="s">
        <v>4753</v>
      </c>
      <c r="G926" s="21">
        <v>1.0</v>
      </c>
      <c r="H926" s="21" t="s">
        <v>4753</v>
      </c>
      <c r="I926" s="21" t="str">
        <f t="shared" si="1"/>
        <v>Not Missing</v>
      </c>
      <c r="L926" s="21" t="s">
        <v>2904</v>
      </c>
      <c r="M926" s="21">
        <v>1978.0</v>
      </c>
      <c r="N926" s="21" t="s">
        <v>4777</v>
      </c>
      <c r="O926" s="21">
        <v>18.0</v>
      </c>
      <c r="P926" s="21">
        <v>1.0</v>
      </c>
      <c r="Q926" s="21">
        <v>7518.03</v>
      </c>
      <c r="R926" s="21" t="s">
        <v>4767</v>
      </c>
      <c r="S926" s="21" t="s">
        <v>4768</v>
      </c>
      <c r="T926" s="21" t="s">
        <v>4774</v>
      </c>
      <c r="U926" s="30"/>
    </row>
    <row r="927">
      <c r="A927" s="21" t="s">
        <v>1924</v>
      </c>
      <c r="B927" s="21">
        <v>30.495</v>
      </c>
      <c r="C927" s="21">
        <v>8.68</v>
      </c>
      <c r="D927" s="21" t="s">
        <v>4753</v>
      </c>
      <c r="E927" s="21" t="s">
        <v>4753</v>
      </c>
      <c r="F927" s="21" t="s">
        <v>4753</v>
      </c>
      <c r="G927" s="21" t="s">
        <v>4754</v>
      </c>
      <c r="H927" s="21" t="s">
        <v>4753</v>
      </c>
      <c r="I927" s="21" t="str">
        <f t="shared" si="1"/>
        <v>Not Missing</v>
      </c>
      <c r="L927" s="21" t="s">
        <v>2902</v>
      </c>
      <c r="M927" s="21">
        <v>1976.0</v>
      </c>
      <c r="N927" s="21" t="s">
        <v>4777</v>
      </c>
      <c r="O927" s="21">
        <v>10.0</v>
      </c>
      <c r="P927" s="21">
        <v>0.0</v>
      </c>
      <c r="Q927" s="21">
        <v>7526.71</v>
      </c>
      <c r="R927" s="21" t="s">
        <v>4768</v>
      </c>
      <c r="S927" s="21" t="s">
        <v>4771</v>
      </c>
      <c r="T927" s="21" t="s">
        <v>4774</v>
      </c>
      <c r="U927" s="30"/>
    </row>
    <row r="928">
      <c r="A928" s="21" t="s">
        <v>1926</v>
      </c>
      <c r="B928" s="21">
        <v>25.2</v>
      </c>
      <c r="C928" s="21">
        <v>6.25</v>
      </c>
      <c r="D928" s="21" t="s">
        <v>4755</v>
      </c>
      <c r="E928" s="21" t="s">
        <v>4753</v>
      </c>
      <c r="F928" s="21" t="s">
        <v>4753</v>
      </c>
      <c r="G928" s="21">
        <v>1.0</v>
      </c>
      <c r="H928" s="21" t="s">
        <v>4753</v>
      </c>
      <c r="I928" s="21" t="str">
        <f t="shared" si="1"/>
        <v>Not Missing</v>
      </c>
      <c r="L928" s="21" t="s">
        <v>2900</v>
      </c>
      <c r="M928" s="21">
        <v>1978.0</v>
      </c>
      <c r="N928" s="21" t="s">
        <v>4775</v>
      </c>
      <c r="O928" s="21">
        <v>14.0</v>
      </c>
      <c r="P928" s="21">
        <v>2.0</v>
      </c>
      <c r="Q928" s="21">
        <v>7531.7</v>
      </c>
      <c r="R928" s="21" t="s">
        <v>4767</v>
      </c>
      <c r="S928" s="21" t="s">
        <v>4771</v>
      </c>
      <c r="T928" s="21" t="s">
        <v>4769</v>
      </c>
      <c r="U928" s="30"/>
    </row>
    <row r="929">
      <c r="A929" s="21" t="s">
        <v>1928</v>
      </c>
      <c r="B929" s="21">
        <v>22.77</v>
      </c>
      <c r="C929" s="21">
        <v>4.47</v>
      </c>
      <c r="D929" s="21" t="s">
        <v>4755</v>
      </c>
      <c r="E929" s="21" t="s">
        <v>4753</v>
      </c>
      <c r="F929" s="21" t="s">
        <v>4753</v>
      </c>
      <c r="G929" s="21">
        <v>1.0</v>
      </c>
      <c r="H929" s="21" t="s">
        <v>4753</v>
      </c>
      <c r="I929" s="21" t="str">
        <f t="shared" si="1"/>
        <v>Not Missing</v>
      </c>
      <c r="L929" s="21" t="s">
        <v>2898</v>
      </c>
      <c r="M929" s="21">
        <v>1984.0</v>
      </c>
      <c r="N929" s="21" t="s">
        <v>4776</v>
      </c>
      <c r="O929" s="21">
        <v>22.0</v>
      </c>
      <c r="P929" s="21">
        <v>3.0</v>
      </c>
      <c r="Q929" s="21">
        <v>7537.16</v>
      </c>
      <c r="R929" s="21" t="s">
        <v>4767</v>
      </c>
      <c r="S929" s="21" t="s">
        <v>4767</v>
      </c>
      <c r="T929" s="21" t="s">
        <v>4774</v>
      </c>
      <c r="U929" s="30"/>
    </row>
    <row r="930">
      <c r="A930" s="21" t="s">
        <v>1930</v>
      </c>
      <c r="B930" s="21">
        <v>23.18</v>
      </c>
      <c r="C930" s="21">
        <v>8.31</v>
      </c>
      <c r="D930" s="21" t="s">
        <v>4753</v>
      </c>
      <c r="E930" s="21" t="s">
        <v>4753</v>
      </c>
      <c r="F930" s="21" t="s">
        <v>4753</v>
      </c>
      <c r="G930" s="21" t="s">
        <v>4754</v>
      </c>
      <c r="H930" s="21" t="s">
        <v>4753</v>
      </c>
      <c r="I930" s="21" t="str">
        <f t="shared" si="1"/>
        <v>Not Missing</v>
      </c>
      <c r="L930" s="21" t="s">
        <v>2896</v>
      </c>
      <c r="M930" s="21">
        <v>1988.0</v>
      </c>
      <c r="N930" s="21" t="s">
        <v>4775</v>
      </c>
      <c r="O930" s="21">
        <v>15.0</v>
      </c>
      <c r="P930" s="21">
        <v>3.0</v>
      </c>
      <c r="Q930" s="21">
        <v>7538.52</v>
      </c>
      <c r="R930" s="21" t="s">
        <v>4767</v>
      </c>
      <c r="S930" s="21" t="s">
        <v>4767</v>
      </c>
      <c r="T930" s="21" t="s">
        <v>4774</v>
      </c>
      <c r="U930" s="30"/>
    </row>
    <row r="931">
      <c r="A931" s="21" t="s">
        <v>1932</v>
      </c>
      <c r="B931" s="21">
        <v>35.41</v>
      </c>
      <c r="C931" s="21">
        <v>5.68</v>
      </c>
      <c r="D931" s="21" t="s">
        <v>4753</v>
      </c>
      <c r="E931" s="21" t="s">
        <v>4753</v>
      </c>
      <c r="F931" s="21" t="s">
        <v>4753</v>
      </c>
      <c r="G931" s="21" t="s">
        <v>4754</v>
      </c>
      <c r="H931" s="21" t="s">
        <v>4753</v>
      </c>
      <c r="I931" s="21" t="str">
        <f t="shared" si="1"/>
        <v>Not Missing</v>
      </c>
      <c r="L931" s="21" t="s">
        <v>2894</v>
      </c>
      <c r="M931" s="21">
        <v>1994.0</v>
      </c>
      <c r="N931" s="21" t="s">
        <v>4776</v>
      </c>
      <c r="O931" s="21">
        <v>14.0</v>
      </c>
      <c r="P931" s="21">
        <v>0.0</v>
      </c>
      <c r="Q931" s="21">
        <v>7567.13</v>
      </c>
      <c r="R931" s="21" t="s">
        <v>4767</v>
      </c>
      <c r="S931" s="21" t="s">
        <v>4767</v>
      </c>
      <c r="T931" s="21" t="s">
        <v>4787</v>
      </c>
      <c r="U931" s="30"/>
    </row>
    <row r="932">
      <c r="A932" s="21" t="s">
        <v>1934</v>
      </c>
      <c r="B932" s="21">
        <v>32.11</v>
      </c>
      <c r="C932" s="21">
        <v>4.75</v>
      </c>
      <c r="D932" s="21" t="s">
        <v>4755</v>
      </c>
      <c r="E932" s="21" t="s">
        <v>4753</v>
      </c>
      <c r="F932" s="21" t="s">
        <v>4753</v>
      </c>
      <c r="G932" s="21">
        <v>2.0</v>
      </c>
      <c r="H932" s="21" t="s">
        <v>4753</v>
      </c>
      <c r="I932" s="21" t="str">
        <f t="shared" si="1"/>
        <v>Not Missing</v>
      </c>
      <c r="L932" s="21" t="s">
        <v>2892</v>
      </c>
      <c r="M932" s="21">
        <v>1967.0</v>
      </c>
      <c r="N932" s="21" t="s">
        <v>4766</v>
      </c>
      <c r="O932" s="21">
        <v>17.0</v>
      </c>
      <c r="P932" s="21">
        <v>0.0</v>
      </c>
      <c r="Q932" s="21">
        <v>7585.62</v>
      </c>
      <c r="R932" s="21" t="s">
        <v>4768</v>
      </c>
      <c r="S932" s="21" t="s">
        <v>4767</v>
      </c>
      <c r="T932" s="21" t="s">
        <v>4769</v>
      </c>
      <c r="U932" s="30"/>
    </row>
    <row r="933">
      <c r="A933" s="21" t="s">
        <v>1936</v>
      </c>
      <c r="B933" s="21">
        <v>34.48</v>
      </c>
      <c r="C933" s="21">
        <v>6.31</v>
      </c>
      <c r="D933" s="21" t="s">
        <v>4753</v>
      </c>
      <c r="E933" s="21" t="s">
        <v>4753</v>
      </c>
      <c r="F933" s="21" t="s">
        <v>4756</v>
      </c>
      <c r="G933" s="21">
        <v>1.0</v>
      </c>
      <c r="H933" s="21" t="s">
        <v>4753</v>
      </c>
      <c r="I933" s="21" t="str">
        <f t="shared" si="1"/>
        <v>Not Missing</v>
      </c>
      <c r="L933" s="21" t="s">
        <v>2890</v>
      </c>
      <c r="M933" s="21">
        <v>1997.0</v>
      </c>
      <c r="N933" s="21" t="s">
        <v>4773</v>
      </c>
      <c r="O933" s="21">
        <v>30.0</v>
      </c>
      <c r="P933" s="21">
        <v>0.0</v>
      </c>
      <c r="Q933" s="21">
        <v>7607.03</v>
      </c>
      <c r="R933" s="21" t="s">
        <v>4767</v>
      </c>
      <c r="S933" s="21" t="s">
        <v>4767</v>
      </c>
      <c r="T933" s="21" t="s">
        <v>4774</v>
      </c>
      <c r="U933" s="30"/>
    </row>
    <row r="934">
      <c r="A934" s="21" t="s">
        <v>1938</v>
      </c>
      <c r="B934" s="21">
        <v>34.39</v>
      </c>
      <c r="C934" s="21">
        <v>6.28</v>
      </c>
      <c r="D934" s="21" t="s">
        <v>4755</v>
      </c>
      <c r="E934" s="21" t="s">
        <v>4753</v>
      </c>
      <c r="F934" s="21" t="s">
        <v>4753</v>
      </c>
      <c r="G934" s="21">
        <v>1.0</v>
      </c>
      <c r="H934" s="21" t="s">
        <v>4753</v>
      </c>
      <c r="I934" s="21" t="str">
        <f t="shared" si="1"/>
        <v>Not Missing</v>
      </c>
      <c r="L934" s="21" t="s">
        <v>2888</v>
      </c>
      <c r="M934" s="21">
        <v>1968.0</v>
      </c>
      <c r="N934" s="21" t="s">
        <v>4766</v>
      </c>
      <c r="O934" s="21">
        <v>3.0</v>
      </c>
      <c r="P934" s="21">
        <v>0.0</v>
      </c>
      <c r="Q934" s="21">
        <v>7609.6</v>
      </c>
      <c r="R934" s="21" t="s">
        <v>4768</v>
      </c>
      <c r="S934" s="21" t="s">
        <v>4767</v>
      </c>
      <c r="T934" s="21" t="s">
        <v>4774</v>
      </c>
      <c r="U934" s="30"/>
    </row>
    <row r="935">
      <c r="A935" s="21" t="s">
        <v>1940</v>
      </c>
      <c r="B935" s="21">
        <v>26.4</v>
      </c>
      <c r="C935" s="21">
        <v>9.29</v>
      </c>
      <c r="D935" s="21" t="s">
        <v>4755</v>
      </c>
      <c r="E935" s="21" t="s">
        <v>4753</v>
      </c>
      <c r="F935" s="21" t="s">
        <v>4756</v>
      </c>
      <c r="G935" s="21">
        <v>1.0</v>
      </c>
      <c r="H935" s="21" t="s">
        <v>4753</v>
      </c>
      <c r="I935" s="21" t="str">
        <f t="shared" si="1"/>
        <v>Not Missing</v>
      </c>
      <c r="L935" s="21" t="s">
        <v>2886</v>
      </c>
      <c r="M935" s="21">
        <v>1996.0</v>
      </c>
      <c r="N935" s="21" t="s">
        <v>4773</v>
      </c>
      <c r="O935" s="21">
        <v>17.0</v>
      </c>
      <c r="P935" s="21">
        <v>0.0</v>
      </c>
      <c r="Q935" s="21">
        <v>7623.13</v>
      </c>
      <c r="R935" s="21" t="s">
        <v>4767</v>
      </c>
      <c r="S935" s="21" t="s">
        <v>4768</v>
      </c>
      <c r="T935" s="21" t="s">
        <v>4778</v>
      </c>
      <c r="U935" s="30"/>
    </row>
    <row r="936">
      <c r="A936" s="21" t="s">
        <v>1942</v>
      </c>
      <c r="B936" s="21">
        <v>28.1</v>
      </c>
      <c r="C936" s="21">
        <v>5.79</v>
      </c>
      <c r="D936" s="21" t="s">
        <v>4755</v>
      </c>
      <c r="E936" s="21" t="s">
        <v>4753</v>
      </c>
      <c r="F936" s="21" t="s">
        <v>4756</v>
      </c>
      <c r="G936" s="21">
        <v>1.0</v>
      </c>
      <c r="H936" s="21" t="s">
        <v>4753</v>
      </c>
      <c r="I936" s="21" t="str">
        <f t="shared" si="1"/>
        <v>Not Missing</v>
      </c>
      <c r="L936" s="21" t="s">
        <v>2884</v>
      </c>
      <c r="M936" s="21">
        <v>1978.0</v>
      </c>
      <c r="N936" s="21" t="s">
        <v>4770</v>
      </c>
      <c r="O936" s="21">
        <v>28.0</v>
      </c>
      <c r="P936" s="21">
        <v>1.0</v>
      </c>
      <c r="Q936" s="21">
        <v>7623.52</v>
      </c>
      <c r="R936" s="21" t="s">
        <v>4767</v>
      </c>
      <c r="S936" s="21" t="s">
        <v>4771</v>
      </c>
      <c r="T936" s="21" t="s">
        <v>4778</v>
      </c>
      <c r="U936" s="30"/>
    </row>
    <row r="937">
      <c r="A937" s="21" t="s">
        <v>1944</v>
      </c>
      <c r="B937" s="21">
        <v>27.0</v>
      </c>
      <c r="C937" s="21">
        <v>4.54</v>
      </c>
      <c r="D937" s="21" t="s">
        <v>4755</v>
      </c>
      <c r="E937" s="21" t="s">
        <v>4753</v>
      </c>
      <c r="F937" s="21" t="s">
        <v>4753</v>
      </c>
      <c r="G937" s="21">
        <v>1.0</v>
      </c>
      <c r="H937" s="21" t="s">
        <v>4753</v>
      </c>
      <c r="I937" s="21" t="str">
        <f t="shared" si="1"/>
        <v>Not Missing</v>
      </c>
      <c r="L937" s="21" t="s">
        <v>2882</v>
      </c>
      <c r="M937" s="21">
        <v>1978.0</v>
      </c>
      <c r="N937" s="21" t="s">
        <v>4770</v>
      </c>
      <c r="O937" s="21">
        <v>6.0</v>
      </c>
      <c r="P937" s="21">
        <v>1.0</v>
      </c>
      <c r="Q937" s="21">
        <v>7624.63</v>
      </c>
      <c r="R937" s="21" t="s">
        <v>4767</v>
      </c>
      <c r="S937" s="21" t="s">
        <v>4771</v>
      </c>
      <c r="T937" s="21" t="s">
        <v>4778</v>
      </c>
      <c r="U937" s="30"/>
    </row>
    <row r="938">
      <c r="A938" s="21" t="s">
        <v>1946</v>
      </c>
      <c r="B938" s="21">
        <v>28.595</v>
      </c>
      <c r="C938" s="21">
        <v>4.68</v>
      </c>
      <c r="D938" s="21" t="s">
        <v>4755</v>
      </c>
      <c r="E938" s="21" t="s">
        <v>4753</v>
      </c>
      <c r="F938" s="21" t="s">
        <v>4753</v>
      </c>
      <c r="G938" s="21">
        <v>1.0</v>
      </c>
      <c r="H938" s="21" t="s">
        <v>4753</v>
      </c>
      <c r="I938" s="21" t="str">
        <f t="shared" si="1"/>
        <v>Not Missing</v>
      </c>
      <c r="L938" s="21" t="s">
        <v>2880</v>
      </c>
      <c r="M938" s="21">
        <v>1978.0</v>
      </c>
      <c r="N938" s="21" t="s">
        <v>4770</v>
      </c>
      <c r="O938" s="21">
        <v>29.0</v>
      </c>
      <c r="P938" s="21">
        <v>1.0</v>
      </c>
      <c r="Q938" s="21">
        <v>7626.99</v>
      </c>
      <c r="R938" s="21" t="s">
        <v>4767</v>
      </c>
      <c r="S938" s="21" t="s">
        <v>4767</v>
      </c>
      <c r="T938" s="21" t="s">
        <v>4778</v>
      </c>
      <c r="U938" s="30"/>
    </row>
    <row r="939">
      <c r="A939" s="21" t="s">
        <v>1948</v>
      </c>
      <c r="B939" s="21">
        <v>36.8</v>
      </c>
      <c r="C939" s="21">
        <v>5.88</v>
      </c>
      <c r="D939" s="21" t="s">
        <v>4753</v>
      </c>
      <c r="E939" s="21" t="s">
        <v>4753</v>
      </c>
      <c r="F939" s="21" t="s">
        <v>4753</v>
      </c>
      <c r="G939" s="21">
        <v>1.0</v>
      </c>
      <c r="H939" s="21" t="s">
        <v>4753</v>
      </c>
      <c r="I939" s="21" t="str">
        <f t="shared" si="1"/>
        <v>Not Missing</v>
      </c>
      <c r="L939" s="21" t="s">
        <v>2878</v>
      </c>
      <c r="M939" s="21">
        <v>1978.0</v>
      </c>
      <c r="N939" s="21" t="s">
        <v>4776</v>
      </c>
      <c r="O939" s="21">
        <v>24.0</v>
      </c>
      <c r="P939" s="21">
        <v>1.0</v>
      </c>
      <c r="Q939" s="21">
        <v>7633.72</v>
      </c>
      <c r="R939" s="21" t="s">
        <v>4767</v>
      </c>
      <c r="S939" s="21" t="s">
        <v>4771</v>
      </c>
      <c r="T939" s="21" t="s">
        <v>4769</v>
      </c>
      <c r="U939" s="30"/>
    </row>
    <row r="940">
      <c r="A940" s="21" t="s">
        <v>1950</v>
      </c>
      <c r="B940" s="21">
        <v>23.75</v>
      </c>
      <c r="C940" s="21">
        <v>5.42</v>
      </c>
      <c r="D940" s="21" t="s">
        <v>4755</v>
      </c>
      <c r="E940" s="21" t="s">
        <v>4753</v>
      </c>
      <c r="F940" s="21" t="s">
        <v>4756</v>
      </c>
      <c r="G940" s="21">
        <v>1.0</v>
      </c>
      <c r="H940" s="21" t="s">
        <v>4753</v>
      </c>
      <c r="I940" s="21" t="str">
        <f t="shared" si="1"/>
        <v>Not Missing</v>
      </c>
      <c r="L940" s="21" t="s">
        <v>2876</v>
      </c>
      <c r="M940" s="21">
        <v>2001.0</v>
      </c>
      <c r="N940" s="21" t="s">
        <v>4775</v>
      </c>
      <c r="O940" s="21">
        <v>13.0</v>
      </c>
      <c r="P940" s="21">
        <v>0.0</v>
      </c>
      <c r="Q940" s="21">
        <v>7636.92</v>
      </c>
      <c r="R940" s="21" t="s">
        <v>4767</v>
      </c>
      <c r="S940" s="21" t="s">
        <v>4768</v>
      </c>
      <c r="T940" s="21" t="s">
        <v>4774</v>
      </c>
      <c r="U940" s="30"/>
    </row>
    <row r="941">
      <c r="A941" s="21" t="s">
        <v>1952</v>
      </c>
      <c r="B941" s="21">
        <v>35.62</v>
      </c>
      <c r="C941" s="21">
        <v>4.16</v>
      </c>
      <c r="D941" s="21" t="s">
        <v>4753</v>
      </c>
      <c r="E941" s="21" t="s">
        <v>4753</v>
      </c>
      <c r="F941" s="21" t="s">
        <v>4753</v>
      </c>
      <c r="G941" s="21" t="s">
        <v>4754</v>
      </c>
      <c r="H941" s="21" t="s">
        <v>4753</v>
      </c>
      <c r="I941" s="21" t="str">
        <f t="shared" si="1"/>
        <v>Not Missing</v>
      </c>
      <c r="L941" s="21" t="s">
        <v>2874</v>
      </c>
      <c r="M941" s="21">
        <v>1980.0</v>
      </c>
      <c r="N941" s="21" t="s">
        <v>4772</v>
      </c>
      <c r="O941" s="21">
        <v>20.0</v>
      </c>
      <c r="P941" s="21">
        <v>1.0</v>
      </c>
      <c r="Q941" s="21">
        <v>7639.42</v>
      </c>
      <c r="R941" s="21" t="s">
        <v>4767</v>
      </c>
      <c r="S941" s="21" t="s">
        <v>4767</v>
      </c>
      <c r="T941" s="21" t="s">
        <v>4784</v>
      </c>
      <c r="U941" s="30"/>
    </row>
    <row r="942">
      <c r="A942" s="21" t="s">
        <v>1954</v>
      </c>
      <c r="B942" s="21">
        <v>30.69</v>
      </c>
      <c r="C942" s="21">
        <v>7.05</v>
      </c>
      <c r="D942" s="21" t="s">
        <v>4755</v>
      </c>
      <c r="E942" s="21" t="s">
        <v>4753</v>
      </c>
      <c r="F942" s="21" t="s">
        <v>4753</v>
      </c>
      <c r="G942" s="21">
        <v>2.0</v>
      </c>
      <c r="H942" s="21" t="s">
        <v>4753</v>
      </c>
      <c r="I942" s="21" t="str">
        <f t="shared" si="1"/>
        <v>Not Missing</v>
      </c>
      <c r="L942" s="21" t="s">
        <v>2872</v>
      </c>
      <c r="M942" s="21">
        <v>1980.0</v>
      </c>
      <c r="N942" s="21" t="s">
        <v>4766</v>
      </c>
      <c r="O942" s="21">
        <v>24.0</v>
      </c>
      <c r="P942" s="21">
        <v>2.0</v>
      </c>
      <c r="Q942" s="21">
        <v>7640.31</v>
      </c>
      <c r="R942" s="21" t="s">
        <v>4767</v>
      </c>
      <c r="S942" s="21" t="s">
        <v>4771</v>
      </c>
      <c r="T942" s="21" t="s">
        <v>4769</v>
      </c>
      <c r="U942" s="30"/>
    </row>
    <row r="943">
      <c r="A943" s="21" t="s">
        <v>1956</v>
      </c>
      <c r="B943" s="21">
        <v>35.8</v>
      </c>
      <c r="C943" s="21">
        <v>5.63</v>
      </c>
      <c r="D943" s="21" t="s">
        <v>4755</v>
      </c>
      <c r="E943" s="21" t="s">
        <v>4753</v>
      </c>
      <c r="F943" s="21" t="s">
        <v>4753</v>
      </c>
      <c r="G943" s="21">
        <v>2.0</v>
      </c>
      <c r="H943" s="21" t="s">
        <v>4753</v>
      </c>
      <c r="I943" s="21" t="str">
        <f t="shared" si="1"/>
        <v>Not Missing</v>
      </c>
      <c r="L943" s="21" t="s">
        <v>2870</v>
      </c>
      <c r="M943" s="21">
        <v>1999.0</v>
      </c>
      <c r="N943" s="21" t="s">
        <v>4772</v>
      </c>
      <c r="O943" s="21">
        <v>15.0</v>
      </c>
      <c r="P943" s="21">
        <v>0.0</v>
      </c>
      <c r="Q943" s="21">
        <v>7642.05</v>
      </c>
      <c r="R943" s="21" t="s">
        <v>4767</v>
      </c>
      <c r="S943" s="21" t="s">
        <v>4767</v>
      </c>
      <c r="T943" s="21" t="s">
        <v>4790</v>
      </c>
      <c r="U943" s="30"/>
    </row>
    <row r="944">
      <c r="A944" s="21" t="s">
        <v>1958</v>
      </c>
      <c r="B944" s="21">
        <v>28.785</v>
      </c>
      <c r="C944" s="21">
        <v>4.24</v>
      </c>
      <c r="D944" s="21" t="s">
        <v>4755</v>
      </c>
      <c r="E944" s="21" t="s">
        <v>4753</v>
      </c>
      <c r="F944" s="21" t="s">
        <v>4753</v>
      </c>
      <c r="G944" s="21">
        <v>2.0</v>
      </c>
      <c r="H944" s="21" t="s">
        <v>4753</v>
      </c>
      <c r="I944" s="21" t="str">
        <f t="shared" si="1"/>
        <v>Not Missing</v>
      </c>
      <c r="L944" s="21" t="s">
        <v>2868</v>
      </c>
      <c r="M944" s="21">
        <v>1980.0</v>
      </c>
      <c r="N944" s="21" t="s">
        <v>4777</v>
      </c>
      <c r="O944" s="21">
        <v>16.0</v>
      </c>
      <c r="P944" s="21">
        <v>1.0</v>
      </c>
      <c r="Q944" s="21">
        <v>7650.77</v>
      </c>
      <c r="R944" s="21" t="s">
        <v>4767</v>
      </c>
      <c r="S944" s="21" t="s">
        <v>4767</v>
      </c>
      <c r="T944" s="21" t="s">
        <v>4784</v>
      </c>
      <c r="U944" s="30"/>
    </row>
    <row r="945">
      <c r="A945" s="21" t="s">
        <v>1960</v>
      </c>
      <c r="B945" s="21">
        <v>28.595</v>
      </c>
      <c r="C945" s="21">
        <v>4.96</v>
      </c>
      <c r="D945" s="21" t="s">
        <v>4755</v>
      </c>
      <c r="E945" s="21" t="s">
        <v>4753</v>
      </c>
      <c r="F945" s="21" t="s">
        <v>4753</v>
      </c>
      <c r="G945" s="21">
        <v>2.0</v>
      </c>
      <c r="H945" s="21" t="s">
        <v>4753</v>
      </c>
      <c r="I945" s="21" t="str">
        <f t="shared" si="1"/>
        <v>Not Missing</v>
      </c>
      <c r="L945" s="21" t="s">
        <v>2866</v>
      </c>
      <c r="M945" s="21">
        <v>1993.0</v>
      </c>
      <c r="N945" s="21" t="s">
        <v>4776</v>
      </c>
      <c r="O945" s="21">
        <v>10.0</v>
      </c>
      <c r="P945" s="21">
        <v>0.0</v>
      </c>
      <c r="Q945" s="21">
        <v>7650.8</v>
      </c>
      <c r="R945" s="21" t="s">
        <v>4767</v>
      </c>
      <c r="S945" s="21" t="s">
        <v>4767</v>
      </c>
      <c r="T945" s="21" t="s">
        <v>4774</v>
      </c>
      <c r="U945" s="30"/>
    </row>
    <row r="946">
      <c r="A946" s="21" t="s">
        <v>1962</v>
      </c>
      <c r="B946" s="21">
        <v>48.75</v>
      </c>
      <c r="C946" s="21">
        <v>4.34</v>
      </c>
      <c r="D946" s="21" t="s">
        <v>4753</v>
      </c>
      <c r="E946" s="21" t="s">
        <v>4753</v>
      </c>
      <c r="F946" s="21" t="s">
        <v>4753</v>
      </c>
      <c r="G946" s="21" t="s">
        <v>4754</v>
      </c>
      <c r="H946" s="21" t="s">
        <v>4753</v>
      </c>
      <c r="I946" s="21" t="str">
        <f t="shared" si="1"/>
        <v>Not Missing</v>
      </c>
      <c r="L946" s="21" t="s">
        <v>2864</v>
      </c>
      <c r="M946" s="21">
        <v>1998.0</v>
      </c>
      <c r="N946" s="21" t="s">
        <v>4773</v>
      </c>
      <c r="O946" s="21">
        <v>30.0</v>
      </c>
      <c r="P946" s="21">
        <v>0.0</v>
      </c>
      <c r="Q946" s="21">
        <v>7652.26</v>
      </c>
      <c r="R946" s="21" t="s">
        <v>4767</v>
      </c>
      <c r="S946" s="21" t="s">
        <v>4768</v>
      </c>
      <c r="T946" s="21" t="s">
        <v>4785</v>
      </c>
      <c r="U946" s="30"/>
    </row>
    <row r="947">
      <c r="A947" s="21" t="s">
        <v>1964</v>
      </c>
      <c r="B947" s="21">
        <v>28.31</v>
      </c>
      <c r="C947" s="21">
        <v>5.43</v>
      </c>
      <c r="D947" s="21" t="s">
        <v>4755</v>
      </c>
      <c r="E947" s="21" t="s">
        <v>4753</v>
      </c>
      <c r="F947" s="21" t="s">
        <v>4753</v>
      </c>
      <c r="G947" s="21">
        <v>2.0</v>
      </c>
      <c r="H947" s="21" t="s">
        <v>4753</v>
      </c>
      <c r="I947" s="21" t="str">
        <f t="shared" si="1"/>
        <v>Not Missing</v>
      </c>
      <c r="L947" s="21" t="s">
        <v>2862</v>
      </c>
      <c r="M947" s="21">
        <v>1965.0</v>
      </c>
      <c r="N947" s="21" t="s">
        <v>4775</v>
      </c>
      <c r="O947" s="21">
        <v>27.0</v>
      </c>
      <c r="P947" s="21">
        <v>0.0</v>
      </c>
      <c r="Q947" s="21">
        <v>7657.69</v>
      </c>
      <c r="R947" s="21" t="s">
        <v>4768</v>
      </c>
      <c r="S947" s="21" t="s">
        <v>4768</v>
      </c>
      <c r="T947" s="21" t="s">
        <v>4774</v>
      </c>
      <c r="U947" s="30"/>
    </row>
    <row r="948">
      <c r="A948" s="21" t="s">
        <v>1966</v>
      </c>
      <c r="B948" s="21">
        <v>38.39</v>
      </c>
      <c r="C948" s="21">
        <v>8.33</v>
      </c>
      <c r="D948" s="21" t="s">
        <v>4755</v>
      </c>
      <c r="E948" s="21" t="s">
        <v>4753</v>
      </c>
      <c r="F948" s="21" t="s">
        <v>4753</v>
      </c>
      <c r="G948" s="21">
        <v>1.0</v>
      </c>
      <c r="H948" s="21" t="s">
        <v>4753</v>
      </c>
      <c r="I948" s="21" t="str">
        <f t="shared" si="1"/>
        <v>Not Missing</v>
      </c>
      <c r="L948" s="21" t="s">
        <v>2860</v>
      </c>
      <c r="M948" s="21">
        <v>1976.0</v>
      </c>
      <c r="N948" s="21" t="s">
        <v>4777</v>
      </c>
      <c r="O948" s="21">
        <v>9.0</v>
      </c>
      <c r="P948" s="21">
        <v>2.0</v>
      </c>
      <c r="Q948" s="21">
        <v>7662.47</v>
      </c>
      <c r="R948" s="21" t="s">
        <v>4767</v>
      </c>
      <c r="S948" s="21" t="s">
        <v>4771</v>
      </c>
      <c r="T948" s="21" t="s">
        <v>4778</v>
      </c>
      <c r="U948" s="30"/>
    </row>
    <row r="949">
      <c r="A949" s="21" t="s">
        <v>1968</v>
      </c>
      <c r="B949" s="21">
        <v>25.87</v>
      </c>
      <c r="C949" s="21">
        <v>5.63</v>
      </c>
      <c r="D949" s="21" t="s">
        <v>4755</v>
      </c>
      <c r="E949" s="21" t="s">
        <v>4753</v>
      </c>
      <c r="F949" s="21" t="s">
        <v>4753</v>
      </c>
      <c r="G949" s="21">
        <v>1.0</v>
      </c>
      <c r="H949" s="21" t="s">
        <v>4753</v>
      </c>
      <c r="I949" s="21" t="str">
        <f t="shared" si="1"/>
        <v>Not Missing</v>
      </c>
      <c r="L949" s="21" t="s">
        <v>2858</v>
      </c>
      <c r="M949" s="21">
        <v>1996.0</v>
      </c>
      <c r="N949" s="21" t="s">
        <v>4770</v>
      </c>
      <c r="O949" s="21">
        <v>24.0</v>
      </c>
      <c r="P949" s="21">
        <v>0.0</v>
      </c>
      <c r="Q949" s="21">
        <v>7670.75</v>
      </c>
      <c r="R949" s="21" t="s">
        <v>4767</v>
      </c>
      <c r="S949" s="21" t="s">
        <v>4767</v>
      </c>
      <c r="T949" s="21" t="s">
        <v>4791</v>
      </c>
      <c r="U949" s="30"/>
    </row>
    <row r="950">
      <c r="A950" s="21" t="s">
        <v>1970</v>
      </c>
      <c r="B950" s="21">
        <v>43.7</v>
      </c>
      <c r="C950" s="21">
        <v>7.23</v>
      </c>
      <c r="D950" s="21" t="s">
        <v>4753</v>
      </c>
      <c r="E950" s="21" t="s">
        <v>4753</v>
      </c>
      <c r="F950" s="21" t="s">
        <v>4753</v>
      </c>
      <c r="G950" s="21" t="s">
        <v>4754</v>
      </c>
      <c r="H950" s="21" t="s">
        <v>4753</v>
      </c>
      <c r="I950" s="21" t="str">
        <f t="shared" si="1"/>
        <v>Not Missing</v>
      </c>
      <c r="L950" s="21" t="s">
        <v>2856</v>
      </c>
      <c r="M950" s="21">
        <v>1995.0</v>
      </c>
      <c r="N950" s="21" t="s">
        <v>4773</v>
      </c>
      <c r="O950" s="21">
        <v>13.0</v>
      </c>
      <c r="P950" s="21">
        <v>0.0</v>
      </c>
      <c r="Q950" s="21">
        <v>7676.4</v>
      </c>
      <c r="R950" s="21" t="s">
        <v>4767</v>
      </c>
      <c r="S950" s="21" t="s">
        <v>4771</v>
      </c>
      <c r="T950" s="21" t="s">
        <v>4774</v>
      </c>
      <c r="U950" s="30"/>
    </row>
    <row r="951">
      <c r="A951" s="21" t="s">
        <v>1972</v>
      </c>
      <c r="B951" s="21">
        <v>40.945</v>
      </c>
      <c r="C951" s="21">
        <v>10.57</v>
      </c>
      <c r="D951" s="21" t="s">
        <v>4753</v>
      </c>
      <c r="E951" s="21" t="s">
        <v>4753</v>
      </c>
      <c r="F951" s="21" t="s">
        <v>4753</v>
      </c>
      <c r="G951" s="21" t="s">
        <v>4754</v>
      </c>
      <c r="H951" s="21" t="s">
        <v>4753</v>
      </c>
      <c r="I951" s="21" t="str">
        <f t="shared" si="1"/>
        <v>Not Missing</v>
      </c>
      <c r="L951" s="21" t="s">
        <v>2854</v>
      </c>
      <c r="M951" s="21">
        <v>1971.0</v>
      </c>
      <c r="N951" s="21" t="s">
        <v>4777</v>
      </c>
      <c r="O951" s="21">
        <v>11.0</v>
      </c>
      <c r="P951" s="21">
        <v>0.0</v>
      </c>
      <c r="Q951" s="21">
        <v>7680.92</v>
      </c>
      <c r="R951" s="21" t="s">
        <v>4767</v>
      </c>
      <c r="S951" s="21" t="s">
        <v>4771</v>
      </c>
      <c r="T951" s="21" t="s">
        <v>4769</v>
      </c>
      <c r="U951" s="30"/>
    </row>
    <row r="952">
      <c r="A952" s="21" t="s">
        <v>1974</v>
      </c>
      <c r="B952" s="21">
        <v>27.94</v>
      </c>
      <c r="C952" s="21">
        <v>7.92</v>
      </c>
      <c r="D952" s="21" t="s">
        <v>4753</v>
      </c>
      <c r="E952" s="21" t="s">
        <v>4753</v>
      </c>
      <c r="F952" s="21" t="s">
        <v>4753</v>
      </c>
      <c r="G952" s="21" t="s">
        <v>4754</v>
      </c>
      <c r="H952" s="21" t="s">
        <v>4753</v>
      </c>
      <c r="I952" s="21" t="str">
        <f t="shared" si="1"/>
        <v>Not Missing</v>
      </c>
      <c r="L952" s="21" t="s">
        <v>2852</v>
      </c>
      <c r="M952" s="21">
        <v>1981.0</v>
      </c>
      <c r="N952" s="21" t="s">
        <v>4775</v>
      </c>
      <c r="O952" s="21">
        <v>19.0</v>
      </c>
      <c r="P952" s="21">
        <v>1.0</v>
      </c>
      <c r="Q952" s="21">
        <v>7681.17</v>
      </c>
      <c r="R952" s="21" t="s">
        <v>4767</v>
      </c>
      <c r="S952" s="21" t="s">
        <v>4767</v>
      </c>
      <c r="T952" s="21" t="s">
        <v>4789</v>
      </c>
      <c r="U952" s="30"/>
    </row>
    <row r="953">
      <c r="A953" s="21" t="s">
        <v>1976</v>
      </c>
      <c r="B953" s="21">
        <v>31.9</v>
      </c>
      <c r="C953" s="21">
        <v>10.12</v>
      </c>
      <c r="D953" s="21" t="s">
        <v>4753</v>
      </c>
      <c r="E953" s="21" t="s">
        <v>4753</v>
      </c>
      <c r="F953" s="21" t="s">
        <v>4753</v>
      </c>
      <c r="G953" s="21">
        <v>2.0</v>
      </c>
      <c r="H953" s="21" t="s">
        <v>4753</v>
      </c>
      <c r="I953" s="21" t="str">
        <f t="shared" si="1"/>
        <v>Not Missing</v>
      </c>
      <c r="L953" s="21" t="s">
        <v>2850</v>
      </c>
      <c r="M953" s="21">
        <v>1982.0</v>
      </c>
      <c r="N953" s="21" t="s">
        <v>4775</v>
      </c>
      <c r="O953" s="21">
        <v>18.0</v>
      </c>
      <c r="P953" s="21">
        <v>3.0</v>
      </c>
      <c r="Q953" s="21">
        <v>7682.67</v>
      </c>
      <c r="R953" s="21" t="s">
        <v>4767</v>
      </c>
      <c r="S953" s="21" t="s">
        <v>4771</v>
      </c>
      <c r="T953" s="21" t="s">
        <v>4769</v>
      </c>
      <c r="U953" s="30"/>
    </row>
    <row r="954">
      <c r="A954" s="21" t="s">
        <v>1978</v>
      </c>
      <c r="B954" s="21">
        <v>31.64</v>
      </c>
      <c r="C954" s="21">
        <v>7.91</v>
      </c>
      <c r="D954" s="21" t="s">
        <v>4753</v>
      </c>
      <c r="E954" s="21" t="s">
        <v>4753</v>
      </c>
      <c r="F954" s="21" t="s">
        <v>4753</v>
      </c>
      <c r="G954" s="21" t="s">
        <v>4754</v>
      </c>
      <c r="H954" s="21" t="s">
        <v>4753</v>
      </c>
      <c r="I954" s="21" t="str">
        <f t="shared" si="1"/>
        <v>Not Missing</v>
      </c>
      <c r="L954" s="21" t="s">
        <v>2848</v>
      </c>
      <c r="M954" s="21">
        <v>1987.0</v>
      </c>
      <c r="N954" s="21" t="s">
        <v>4766</v>
      </c>
      <c r="O954" s="21">
        <v>12.0</v>
      </c>
      <c r="P954" s="21">
        <v>3.0</v>
      </c>
      <c r="Q954" s="21">
        <v>7684.62</v>
      </c>
      <c r="R954" s="21" t="s">
        <v>4767</v>
      </c>
      <c r="S954" s="21" t="s">
        <v>4768</v>
      </c>
      <c r="T954" s="21" t="s">
        <v>4787</v>
      </c>
      <c r="U954" s="30"/>
    </row>
    <row r="955">
      <c r="A955" s="21" t="s">
        <v>1980</v>
      </c>
      <c r="B955" s="21">
        <v>46.7</v>
      </c>
      <c r="C955" s="21">
        <v>10.9</v>
      </c>
      <c r="D955" s="21" t="s">
        <v>4753</v>
      </c>
      <c r="E955" s="21" t="s">
        <v>4753</v>
      </c>
      <c r="F955" s="21" t="s">
        <v>4753</v>
      </c>
      <c r="G955" s="21" t="s">
        <v>4754</v>
      </c>
      <c r="H955" s="21" t="s">
        <v>4753</v>
      </c>
      <c r="I955" s="21" t="str">
        <f t="shared" si="1"/>
        <v>Not Missing</v>
      </c>
      <c r="L955" s="21" t="s">
        <v>2846</v>
      </c>
      <c r="M955" s="21">
        <v>1978.0</v>
      </c>
      <c r="N955" s="21" t="s">
        <v>4775</v>
      </c>
      <c r="O955" s="21">
        <v>29.0</v>
      </c>
      <c r="P955" s="21">
        <v>2.0</v>
      </c>
      <c r="Q955" s="21">
        <v>7726.85</v>
      </c>
      <c r="R955" s="21" t="s">
        <v>4771</v>
      </c>
      <c r="S955" s="21" t="s">
        <v>4767</v>
      </c>
      <c r="T955" s="21" t="s">
        <v>4778</v>
      </c>
      <c r="U955" s="30"/>
    </row>
    <row r="956">
      <c r="A956" s="21" t="s">
        <v>1982</v>
      </c>
      <c r="B956" s="21">
        <v>18.335</v>
      </c>
      <c r="C956" s="21">
        <v>11.83</v>
      </c>
      <c r="D956" s="21" t="s">
        <v>4753</v>
      </c>
      <c r="E956" s="21" t="s">
        <v>4753</v>
      </c>
      <c r="F956" s="21" t="s">
        <v>4753</v>
      </c>
      <c r="G956" s="21" t="s">
        <v>4754</v>
      </c>
      <c r="H956" s="21" t="s">
        <v>4753</v>
      </c>
      <c r="I956" s="21" t="str">
        <f t="shared" si="1"/>
        <v>Not Missing</v>
      </c>
      <c r="L956" s="21" t="s">
        <v>2844</v>
      </c>
      <c r="M956" s="21">
        <v>1979.0</v>
      </c>
      <c r="N956" s="21" t="s">
        <v>4772</v>
      </c>
      <c r="O956" s="21">
        <v>2.0</v>
      </c>
      <c r="P956" s="21">
        <v>1.0</v>
      </c>
      <c r="Q956" s="21">
        <v>7727.25</v>
      </c>
      <c r="R956" s="21" t="s">
        <v>4767</v>
      </c>
      <c r="S956" s="21" t="s">
        <v>4768</v>
      </c>
      <c r="T956" s="21" t="s">
        <v>4774</v>
      </c>
      <c r="U956" s="30"/>
    </row>
    <row r="957">
      <c r="A957" s="21" t="s">
        <v>1984</v>
      </c>
      <c r="B957" s="21">
        <v>31.24</v>
      </c>
      <c r="C957" s="21">
        <v>7.42</v>
      </c>
      <c r="D957" s="21" t="s">
        <v>4755</v>
      </c>
      <c r="E957" s="21" t="s">
        <v>4753</v>
      </c>
      <c r="F957" s="21" t="s">
        <v>4753</v>
      </c>
      <c r="G957" s="21">
        <v>2.0</v>
      </c>
      <c r="H957" s="21" t="s">
        <v>4753</v>
      </c>
      <c r="I957" s="21" t="str">
        <f t="shared" si="1"/>
        <v>Not Missing</v>
      </c>
      <c r="L957" s="21" t="s">
        <v>2842</v>
      </c>
      <c r="M957" s="21">
        <v>1980.0</v>
      </c>
      <c r="N957" s="21" t="s">
        <v>4773</v>
      </c>
      <c r="O957" s="21">
        <v>10.0</v>
      </c>
      <c r="P957" s="21">
        <v>2.0</v>
      </c>
      <c r="Q957" s="21">
        <v>7729.65</v>
      </c>
      <c r="R957" s="21" t="s">
        <v>4768</v>
      </c>
      <c r="S957" s="21" t="s">
        <v>4771</v>
      </c>
      <c r="T957" s="21" t="s">
        <v>4781</v>
      </c>
      <c r="U957" s="30"/>
    </row>
    <row r="958">
      <c r="A958" s="21" t="s">
        <v>1986</v>
      </c>
      <c r="B958" s="21">
        <v>39.22</v>
      </c>
      <c r="C958" s="21">
        <v>5.62</v>
      </c>
      <c r="D958" s="21" t="s">
        <v>4755</v>
      </c>
      <c r="E958" s="21" t="s">
        <v>4753</v>
      </c>
      <c r="F958" s="21" t="s">
        <v>4753</v>
      </c>
      <c r="G958" s="21">
        <v>1.0</v>
      </c>
      <c r="H958" s="21" t="s">
        <v>4753</v>
      </c>
      <c r="I958" s="21" t="str">
        <f t="shared" si="1"/>
        <v>Not Missing</v>
      </c>
      <c r="L958" s="21" t="s">
        <v>2840</v>
      </c>
      <c r="M958" s="21">
        <v>1978.0</v>
      </c>
      <c r="N958" s="21" t="s">
        <v>4775</v>
      </c>
      <c r="O958" s="21">
        <v>4.0</v>
      </c>
      <c r="P958" s="21">
        <v>2.0</v>
      </c>
      <c r="Q958" s="21">
        <v>7731.43</v>
      </c>
      <c r="R958" s="21" t="s">
        <v>4768</v>
      </c>
      <c r="S958" s="21" t="s">
        <v>4767</v>
      </c>
      <c r="T958" s="21" t="s">
        <v>4769</v>
      </c>
      <c r="U958" s="30"/>
    </row>
    <row r="959">
      <c r="A959" s="21" t="s">
        <v>1988</v>
      </c>
      <c r="B959" s="21">
        <v>24.415</v>
      </c>
      <c r="C959" s="21">
        <v>7.16</v>
      </c>
      <c r="D959" s="21" t="s">
        <v>4753</v>
      </c>
      <c r="E959" s="21" t="s">
        <v>4753</v>
      </c>
      <c r="F959" s="21" t="s">
        <v>4753</v>
      </c>
      <c r="G959" s="21" t="s">
        <v>4754</v>
      </c>
      <c r="H959" s="21" t="s">
        <v>4753</v>
      </c>
      <c r="I959" s="21" t="str">
        <f t="shared" si="1"/>
        <v>Not Missing</v>
      </c>
      <c r="L959" s="21" t="s">
        <v>2838</v>
      </c>
      <c r="M959" s="21">
        <v>1977.0</v>
      </c>
      <c r="N959" s="21" t="s">
        <v>4776</v>
      </c>
      <c r="O959" s="21">
        <v>29.0</v>
      </c>
      <c r="P959" s="21">
        <v>0.0</v>
      </c>
      <c r="Q959" s="21">
        <v>7731.86</v>
      </c>
      <c r="R959" s="21" t="s">
        <v>4767</v>
      </c>
      <c r="S959" s="21" t="s">
        <v>4768</v>
      </c>
      <c r="T959" s="21" t="s">
        <v>4774</v>
      </c>
      <c r="U959" s="30"/>
    </row>
    <row r="960">
      <c r="A960" s="21" t="s">
        <v>1990</v>
      </c>
      <c r="B960" s="21">
        <v>32.3</v>
      </c>
      <c r="C960" s="21">
        <v>9.89</v>
      </c>
      <c r="D960" s="21" t="s">
        <v>4753</v>
      </c>
      <c r="E960" s="21" t="s">
        <v>4753</v>
      </c>
      <c r="F960" s="21" t="s">
        <v>4753</v>
      </c>
      <c r="G960" s="21" t="s">
        <v>4754</v>
      </c>
      <c r="H960" s="21" t="s">
        <v>4753</v>
      </c>
      <c r="I960" s="21" t="str">
        <f t="shared" si="1"/>
        <v>Not Missing</v>
      </c>
      <c r="L960" s="21" t="s">
        <v>2836</v>
      </c>
      <c r="M960" s="21">
        <v>1965.0</v>
      </c>
      <c r="N960" s="21" t="s">
        <v>4766</v>
      </c>
      <c r="O960" s="21">
        <v>18.0</v>
      </c>
      <c r="P960" s="21">
        <v>0.0</v>
      </c>
      <c r="Q960" s="21">
        <v>7736.39</v>
      </c>
      <c r="R960" s="21" t="s">
        <v>4768</v>
      </c>
      <c r="S960" s="21" t="s">
        <v>4767</v>
      </c>
      <c r="T960" s="21" t="s">
        <v>4769</v>
      </c>
      <c r="U960" s="30"/>
    </row>
    <row r="961">
      <c r="A961" s="21" t="s">
        <v>1992</v>
      </c>
      <c r="B961" s="21">
        <v>39.94</v>
      </c>
      <c r="C961" s="21">
        <v>5.14</v>
      </c>
      <c r="D961" s="21" t="s">
        <v>4753</v>
      </c>
      <c r="E961" s="21" t="s">
        <v>4753</v>
      </c>
      <c r="F961" s="21" t="s">
        <v>4753</v>
      </c>
      <c r="G961" s="21" t="s">
        <v>4754</v>
      </c>
      <c r="H961" s="21" t="s">
        <v>4753</v>
      </c>
      <c r="I961" s="21" t="str">
        <f t="shared" si="1"/>
        <v>Not Missing</v>
      </c>
      <c r="L961" s="21" t="s">
        <v>2834</v>
      </c>
      <c r="M961" s="21">
        <v>1978.0</v>
      </c>
      <c r="N961" s="21" t="s">
        <v>4773</v>
      </c>
      <c r="O961" s="21">
        <v>4.0</v>
      </c>
      <c r="P961" s="21">
        <v>2.0</v>
      </c>
      <c r="Q961" s="21">
        <v>7740.34</v>
      </c>
      <c r="R961" s="21" t="s">
        <v>4771</v>
      </c>
      <c r="S961" s="21" t="s">
        <v>4771</v>
      </c>
      <c r="T961" s="21" t="s">
        <v>4778</v>
      </c>
      <c r="U961" s="30"/>
    </row>
    <row r="962">
      <c r="A962" s="21" t="s">
        <v>1994</v>
      </c>
      <c r="B962" s="21">
        <v>30.0</v>
      </c>
      <c r="C962" s="21">
        <v>5.61</v>
      </c>
      <c r="D962" s="21" t="s">
        <v>4755</v>
      </c>
      <c r="E962" s="21" t="s">
        <v>4753</v>
      </c>
      <c r="F962" s="21" t="s">
        <v>4756</v>
      </c>
      <c r="G962" s="21">
        <v>1.0</v>
      </c>
      <c r="H962" s="21" t="s">
        <v>4753</v>
      </c>
      <c r="I962" s="21" t="str">
        <f t="shared" si="1"/>
        <v>Not Missing</v>
      </c>
      <c r="L962" s="21" t="s">
        <v>2832</v>
      </c>
      <c r="M962" s="21">
        <v>1976.0</v>
      </c>
      <c r="N962" s="21" t="s">
        <v>4775</v>
      </c>
      <c r="O962" s="21">
        <v>12.0</v>
      </c>
      <c r="P962" s="21">
        <v>1.0</v>
      </c>
      <c r="Q962" s="21">
        <v>7742.11</v>
      </c>
      <c r="R962" s="21" t="s">
        <v>4768</v>
      </c>
      <c r="S962" s="21" t="s">
        <v>4767</v>
      </c>
      <c r="T962" s="21" t="s">
        <v>4769</v>
      </c>
      <c r="U962" s="30"/>
    </row>
    <row r="963">
      <c r="A963" s="21" t="s">
        <v>1996</v>
      </c>
      <c r="B963" s="21">
        <v>35.34</v>
      </c>
      <c r="C963" s="21">
        <v>5.51</v>
      </c>
      <c r="D963" s="21" t="s">
        <v>4755</v>
      </c>
      <c r="E963" s="21" t="s">
        <v>4753</v>
      </c>
      <c r="F963" s="21" t="s">
        <v>4756</v>
      </c>
      <c r="G963" s="21">
        <v>1.0</v>
      </c>
      <c r="H963" s="21" t="s">
        <v>4753</v>
      </c>
      <c r="I963" s="21" t="str">
        <f t="shared" si="1"/>
        <v>Not Missing</v>
      </c>
      <c r="L963" s="21" t="s">
        <v>2830</v>
      </c>
      <c r="M963" s="21">
        <v>1981.0</v>
      </c>
      <c r="N963" s="21" t="s">
        <v>4772</v>
      </c>
      <c r="O963" s="21">
        <v>30.0</v>
      </c>
      <c r="P963" s="21">
        <v>2.0</v>
      </c>
      <c r="Q963" s="21">
        <v>7749.16</v>
      </c>
      <c r="R963" s="21" t="s">
        <v>4767</v>
      </c>
      <c r="S963" s="21" t="s">
        <v>4771</v>
      </c>
      <c r="T963" s="21" t="s">
        <v>4774</v>
      </c>
      <c r="U963" s="30"/>
    </row>
    <row r="964">
      <c r="A964" s="21" t="s">
        <v>1998</v>
      </c>
      <c r="B964" s="21">
        <v>32.205</v>
      </c>
      <c r="C964" s="21">
        <v>8.38</v>
      </c>
      <c r="D964" s="21" t="s">
        <v>4755</v>
      </c>
      <c r="E964" s="21" t="s">
        <v>4753</v>
      </c>
      <c r="F964" s="21" t="s">
        <v>4753</v>
      </c>
      <c r="G964" s="21">
        <v>2.0</v>
      </c>
      <c r="H964" s="21" t="s">
        <v>4753</v>
      </c>
      <c r="I964" s="21" t="str">
        <f t="shared" si="1"/>
        <v>Not Missing</v>
      </c>
      <c r="L964" s="21" t="s">
        <v>2828</v>
      </c>
      <c r="M964" s="21">
        <v>1997.0</v>
      </c>
      <c r="N964" s="21" t="s">
        <v>4775</v>
      </c>
      <c r="O964" s="21">
        <v>21.0</v>
      </c>
      <c r="P964" s="21">
        <v>0.0</v>
      </c>
      <c r="Q964" s="21">
        <v>7763.06</v>
      </c>
      <c r="R964" s="21" t="s">
        <v>4767</v>
      </c>
      <c r="S964" s="21" t="s">
        <v>4771</v>
      </c>
      <c r="T964" s="21" t="s">
        <v>4774</v>
      </c>
      <c r="U964" s="30"/>
    </row>
    <row r="965">
      <c r="A965" s="21" t="s">
        <v>2000</v>
      </c>
      <c r="B965" s="21">
        <v>33.88</v>
      </c>
      <c r="C965" s="21">
        <v>4.68</v>
      </c>
      <c r="D965" s="21" t="s">
        <v>4753</v>
      </c>
      <c r="E965" s="21" t="s">
        <v>4755</v>
      </c>
      <c r="F965" s="21" t="s">
        <v>4753</v>
      </c>
      <c r="G965" s="21">
        <v>1.0</v>
      </c>
      <c r="H965" s="21" t="s">
        <v>4753</v>
      </c>
      <c r="I965" s="21" t="str">
        <f t="shared" si="1"/>
        <v>Not Missing</v>
      </c>
      <c r="L965" s="21" t="s">
        <v>2826</v>
      </c>
      <c r="M965" s="21">
        <v>1974.0</v>
      </c>
      <c r="N965" s="21" t="s">
        <v>4775</v>
      </c>
      <c r="O965" s="21">
        <v>6.0</v>
      </c>
      <c r="P965" s="21">
        <v>0.0</v>
      </c>
      <c r="Q965" s="21">
        <v>7789.64</v>
      </c>
      <c r="R965" s="21" t="s">
        <v>4771</v>
      </c>
      <c r="S965" s="21" t="s">
        <v>4768</v>
      </c>
      <c r="T965" s="21" t="s">
        <v>4769</v>
      </c>
      <c r="U965" s="30"/>
    </row>
    <row r="966">
      <c r="A966" s="21" t="s">
        <v>2002</v>
      </c>
      <c r="B966" s="21">
        <v>26.63</v>
      </c>
      <c r="C966" s="21">
        <v>4.36</v>
      </c>
      <c r="D966" s="21" t="s">
        <v>4755</v>
      </c>
      <c r="E966" s="21" t="s">
        <v>4753</v>
      </c>
      <c r="F966" s="21" t="s">
        <v>4753</v>
      </c>
      <c r="G966" s="21">
        <v>2.0</v>
      </c>
      <c r="H966" s="21" t="s">
        <v>4753</v>
      </c>
      <c r="I966" s="21" t="str">
        <f t="shared" si="1"/>
        <v>Not Missing</v>
      </c>
      <c r="L966" s="21" t="s">
        <v>2824</v>
      </c>
      <c r="M966" s="21">
        <v>1999.0</v>
      </c>
      <c r="N966" s="21" t="s">
        <v>4775</v>
      </c>
      <c r="O966" s="21">
        <v>25.0</v>
      </c>
      <c r="P966" s="21">
        <v>0.0</v>
      </c>
      <c r="Q966" s="21">
        <v>7794.68</v>
      </c>
      <c r="R966" s="21" t="s">
        <v>4767</v>
      </c>
      <c r="S966" s="21" t="s">
        <v>4767</v>
      </c>
      <c r="T966" s="21" t="s">
        <v>4790</v>
      </c>
      <c r="U966" s="30"/>
    </row>
    <row r="967">
      <c r="A967" s="21" t="s">
        <v>2004</v>
      </c>
      <c r="B967" s="21">
        <v>28.7</v>
      </c>
      <c r="C967" s="21">
        <v>7.74</v>
      </c>
      <c r="D967" s="21" t="s">
        <v>4753</v>
      </c>
      <c r="E967" s="21" t="s">
        <v>4753</v>
      </c>
      <c r="F967" s="21" t="s">
        <v>4753</v>
      </c>
      <c r="G967" s="21" t="s">
        <v>4754</v>
      </c>
      <c r="H967" s="21" t="s">
        <v>4753</v>
      </c>
      <c r="I967" s="21" t="str">
        <f t="shared" si="1"/>
        <v>Not Missing</v>
      </c>
      <c r="L967" s="21" t="s">
        <v>2822</v>
      </c>
      <c r="M967" s="21">
        <v>1997.0</v>
      </c>
      <c r="N967" s="21" t="s">
        <v>4775</v>
      </c>
      <c r="O967" s="21">
        <v>2.0</v>
      </c>
      <c r="P967" s="21">
        <v>0.0</v>
      </c>
      <c r="Q967" s="21">
        <v>7803.77</v>
      </c>
      <c r="R967" s="21" t="s">
        <v>4767</v>
      </c>
      <c r="S967" s="21" t="s">
        <v>4768</v>
      </c>
      <c r="T967" s="21" t="s">
        <v>4774</v>
      </c>
      <c r="U967" s="30"/>
    </row>
    <row r="968">
      <c r="A968" s="21" t="s">
        <v>2006</v>
      </c>
      <c r="B968" s="21">
        <v>25.65</v>
      </c>
      <c r="C968" s="21">
        <v>4.05</v>
      </c>
      <c r="D968" s="21" t="s">
        <v>4755</v>
      </c>
      <c r="E968" s="21" t="s">
        <v>4753</v>
      </c>
      <c r="F968" s="21" t="s">
        <v>4753</v>
      </c>
      <c r="G968" s="21">
        <v>2.0</v>
      </c>
      <c r="H968" s="21" t="s">
        <v>4753</v>
      </c>
      <c r="I968" s="21" t="str">
        <f t="shared" si="1"/>
        <v>Not Missing</v>
      </c>
      <c r="L968" s="21" t="s">
        <v>2820</v>
      </c>
      <c r="M968" s="21">
        <v>1974.0</v>
      </c>
      <c r="N968" s="21" t="s">
        <v>4770</v>
      </c>
      <c r="O968" s="21">
        <v>9.0</v>
      </c>
      <c r="P968" s="21">
        <v>0.0</v>
      </c>
      <c r="Q968" s="21">
        <v>7804.16</v>
      </c>
      <c r="R968" s="21" t="s">
        <v>4767</v>
      </c>
      <c r="S968" s="21" t="s">
        <v>4768</v>
      </c>
      <c r="T968" s="21" t="s">
        <v>4769</v>
      </c>
      <c r="U968" s="30"/>
    </row>
    <row r="969">
      <c r="A969" s="21" t="s">
        <v>2008</v>
      </c>
      <c r="B969" s="21">
        <v>36.385</v>
      </c>
      <c r="C969" s="21">
        <v>11.49</v>
      </c>
      <c r="D969" s="21" t="s">
        <v>4753</v>
      </c>
      <c r="E969" s="21" t="s">
        <v>4753</v>
      </c>
      <c r="F969" s="21" t="s">
        <v>4753</v>
      </c>
      <c r="G969" s="21" t="s">
        <v>4754</v>
      </c>
      <c r="H969" s="21" t="s">
        <v>4753</v>
      </c>
      <c r="I969" s="21" t="str">
        <f t="shared" si="1"/>
        <v>Not Missing</v>
      </c>
      <c r="L969" s="21" t="s">
        <v>2818</v>
      </c>
      <c r="M969" s="21">
        <v>1991.0</v>
      </c>
      <c r="N969" s="21" t="s">
        <v>4775</v>
      </c>
      <c r="O969" s="21">
        <v>21.0</v>
      </c>
      <c r="P969" s="21">
        <v>3.0</v>
      </c>
      <c r="Q969" s="21">
        <v>7812.67</v>
      </c>
      <c r="R969" s="21" t="s">
        <v>4767</v>
      </c>
      <c r="S969" s="21" t="s">
        <v>4771</v>
      </c>
      <c r="T969" s="21" t="s">
        <v>4774</v>
      </c>
      <c r="U969" s="30"/>
    </row>
    <row r="970">
      <c r="A970" s="21" t="s">
        <v>2010</v>
      </c>
      <c r="B970" s="21">
        <v>34.69</v>
      </c>
      <c r="C970" s="21">
        <v>5.65</v>
      </c>
      <c r="D970" s="21" t="s">
        <v>4753</v>
      </c>
      <c r="E970" s="21" t="s">
        <v>4753</v>
      </c>
      <c r="F970" s="21" t="s">
        <v>4753</v>
      </c>
      <c r="G970" s="21" t="s">
        <v>4754</v>
      </c>
      <c r="H970" s="21" t="s">
        <v>4753</v>
      </c>
      <c r="I970" s="21" t="str">
        <f t="shared" si="1"/>
        <v>Not Missing</v>
      </c>
      <c r="L970" s="21" t="s">
        <v>2816</v>
      </c>
      <c r="M970" s="21">
        <v>1989.0</v>
      </c>
      <c r="N970" s="21" t="s">
        <v>4777</v>
      </c>
      <c r="O970" s="21">
        <v>12.0</v>
      </c>
      <c r="P970" s="21">
        <v>3.0</v>
      </c>
      <c r="Q970" s="21">
        <v>7824.37</v>
      </c>
      <c r="R970" s="21" t="s">
        <v>4767</v>
      </c>
      <c r="S970" s="21" t="s">
        <v>4767</v>
      </c>
      <c r="T970" s="21" t="s">
        <v>4774</v>
      </c>
      <c r="U970" s="30"/>
    </row>
    <row r="971">
      <c r="A971" s="21" t="s">
        <v>2012</v>
      </c>
      <c r="B971" s="21">
        <v>37.68</v>
      </c>
      <c r="C971" s="21">
        <v>4.29</v>
      </c>
      <c r="D971" s="21" t="s">
        <v>4755</v>
      </c>
      <c r="E971" s="21" t="s">
        <v>4753</v>
      </c>
      <c r="F971" s="21" t="s">
        <v>4753</v>
      </c>
      <c r="G971" s="21" t="s">
        <v>4754</v>
      </c>
      <c r="H971" s="21" t="s">
        <v>4753</v>
      </c>
      <c r="I971" s="21" t="str">
        <f t="shared" si="1"/>
        <v>Not Missing</v>
      </c>
      <c r="L971" s="21" t="s">
        <v>2814</v>
      </c>
      <c r="M971" s="21">
        <v>2001.0</v>
      </c>
      <c r="N971" s="21" t="s">
        <v>4777</v>
      </c>
      <c r="O971" s="21">
        <v>5.0</v>
      </c>
      <c r="P971" s="21">
        <v>0.0</v>
      </c>
      <c r="Q971" s="21">
        <v>7844.8</v>
      </c>
      <c r="R971" s="21" t="s">
        <v>4767</v>
      </c>
      <c r="S971" s="21" t="s">
        <v>4767</v>
      </c>
      <c r="T971" s="21" t="s">
        <v>4774</v>
      </c>
      <c r="U971" s="30"/>
    </row>
    <row r="972">
      <c r="A972" s="21" t="s">
        <v>2014</v>
      </c>
      <c r="B972" s="21">
        <v>35.49</v>
      </c>
      <c r="C972" s="21">
        <v>4.74</v>
      </c>
      <c r="D972" s="21" t="s">
        <v>4755</v>
      </c>
      <c r="E972" s="21" t="s">
        <v>4753</v>
      </c>
      <c r="F972" s="21" t="s">
        <v>4756</v>
      </c>
      <c r="G972" s="21">
        <v>1.0</v>
      </c>
      <c r="H972" s="21" t="s">
        <v>4753</v>
      </c>
      <c r="I972" s="21" t="str">
        <f t="shared" si="1"/>
        <v>Not Missing</v>
      </c>
      <c r="L972" s="21" t="s">
        <v>2812</v>
      </c>
      <c r="M972" s="21">
        <v>1994.0</v>
      </c>
      <c r="N972" s="21" t="s">
        <v>4770</v>
      </c>
      <c r="O972" s="21">
        <v>17.0</v>
      </c>
      <c r="P972" s="21">
        <v>0.0</v>
      </c>
      <c r="Q972" s="21">
        <v>7851.85</v>
      </c>
      <c r="R972" s="21" t="s">
        <v>4767</v>
      </c>
      <c r="S972" s="21" t="s">
        <v>4768</v>
      </c>
      <c r="T972" s="21" t="s">
        <v>4774</v>
      </c>
      <c r="U972" s="30"/>
    </row>
    <row r="973">
      <c r="A973" s="21" t="s">
        <v>2016</v>
      </c>
      <c r="B973" s="21">
        <v>44.7</v>
      </c>
      <c r="C973" s="21">
        <v>7.6</v>
      </c>
      <c r="D973" s="21" t="s">
        <v>4755</v>
      </c>
      <c r="E973" s="21" t="s">
        <v>4753</v>
      </c>
      <c r="F973" s="21" t="s">
        <v>4753</v>
      </c>
      <c r="G973" s="21">
        <v>2.0</v>
      </c>
      <c r="H973" s="21" t="s">
        <v>4753</v>
      </c>
      <c r="I973" s="21" t="str">
        <f t="shared" si="1"/>
        <v>Not Missing</v>
      </c>
      <c r="L973" s="21" t="s">
        <v>2810</v>
      </c>
      <c r="M973" s="21">
        <v>1962.0</v>
      </c>
      <c r="N973" s="21" t="s">
        <v>4777</v>
      </c>
      <c r="O973" s="21">
        <v>10.0</v>
      </c>
      <c r="P973" s="21">
        <v>0.0</v>
      </c>
      <c r="Q973" s="21">
        <v>7896.41</v>
      </c>
      <c r="R973" s="21" t="s">
        <v>4768</v>
      </c>
      <c r="S973" s="21" t="s">
        <v>4767</v>
      </c>
      <c r="T973" s="21" t="s">
        <v>4769</v>
      </c>
      <c r="U973" s="30"/>
    </row>
    <row r="974">
      <c r="A974" s="21" t="s">
        <v>2018</v>
      </c>
      <c r="B974" s="21">
        <v>38.38</v>
      </c>
      <c r="C974" s="21">
        <v>8.5</v>
      </c>
      <c r="D974" s="21" t="s">
        <v>4755</v>
      </c>
      <c r="E974" s="21" t="s">
        <v>4753</v>
      </c>
      <c r="F974" s="21" t="s">
        <v>4753</v>
      </c>
      <c r="G974" s="21">
        <v>2.0</v>
      </c>
      <c r="H974" s="21" t="s">
        <v>4753</v>
      </c>
      <c r="I974" s="21" t="str">
        <f t="shared" si="1"/>
        <v>Not Missing</v>
      </c>
      <c r="L974" s="21" t="s">
        <v>2808</v>
      </c>
      <c r="M974" s="21">
        <v>1977.0</v>
      </c>
      <c r="N974" s="21" t="s">
        <v>4766</v>
      </c>
      <c r="O974" s="21">
        <v>20.0</v>
      </c>
      <c r="P974" s="21">
        <v>0.0</v>
      </c>
      <c r="Q974" s="21">
        <v>7935.29</v>
      </c>
      <c r="R974" s="21" t="s">
        <v>4767</v>
      </c>
      <c r="S974" s="21" t="s">
        <v>4771</v>
      </c>
      <c r="T974" s="21" t="s">
        <v>4784</v>
      </c>
      <c r="U974" s="30"/>
    </row>
    <row r="975">
      <c r="A975" s="21" t="s">
        <v>2020</v>
      </c>
      <c r="B975" s="21">
        <v>35.245</v>
      </c>
      <c r="C975" s="21">
        <v>11.22</v>
      </c>
      <c r="D975" s="21" t="s">
        <v>4755</v>
      </c>
      <c r="E975" s="21" t="s">
        <v>4753</v>
      </c>
      <c r="F975" s="21" t="s">
        <v>4753</v>
      </c>
      <c r="G975" s="21" t="s">
        <v>4754</v>
      </c>
      <c r="H975" s="21" t="s">
        <v>4753</v>
      </c>
      <c r="I975" s="21" t="str">
        <f t="shared" si="1"/>
        <v>Not Missing</v>
      </c>
      <c r="L975" s="21" t="s">
        <v>2806</v>
      </c>
      <c r="M975" s="21">
        <v>1987.0</v>
      </c>
      <c r="N975" s="21" t="s">
        <v>4777</v>
      </c>
      <c r="O975" s="21">
        <v>29.0</v>
      </c>
      <c r="P975" s="21">
        <v>3.0</v>
      </c>
      <c r="Q975" s="21">
        <v>7948.22</v>
      </c>
      <c r="R975" s="21" t="s">
        <v>4767</v>
      </c>
      <c r="S975" s="21" t="s">
        <v>4768</v>
      </c>
      <c r="T975" s="21" t="s">
        <v>4783</v>
      </c>
      <c r="U975" s="30"/>
    </row>
    <row r="976">
      <c r="A976" s="21" t="s">
        <v>2022</v>
      </c>
      <c r="B976" s="21">
        <v>49.84</v>
      </c>
      <c r="C976" s="21">
        <v>5.1</v>
      </c>
      <c r="D976" s="21" t="s">
        <v>4755</v>
      </c>
      <c r="E976" s="21" t="s">
        <v>4753</v>
      </c>
      <c r="F976" s="21" t="s">
        <v>4756</v>
      </c>
      <c r="G976" s="21">
        <v>1.0</v>
      </c>
      <c r="H976" s="21" t="s">
        <v>4753</v>
      </c>
      <c r="I976" s="21" t="str">
        <f t="shared" si="1"/>
        <v>Not Missing</v>
      </c>
      <c r="L976" s="21" t="s">
        <v>2804</v>
      </c>
      <c r="M976" s="21">
        <v>1966.0</v>
      </c>
      <c r="N976" s="21" t="s">
        <v>4766</v>
      </c>
      <c r="O976" s="21">
        <v>9.0</v>
      </c>
      <c r="P976" s="21">
        <v>0.0</v>
      </c>
      <c r="Q976" s="21">
        <v>7953.72</v>
      </c>
      <c r="R976" s="21" t="s">
        <v>4768</v>
      </c>
      <c r="S976" s="21" t="s">
        <v>4768</v>
      </c>
      <c r="T976" s="21" t="s">
        <v>4774</v>
      </c>
      <c r="U976" s="30"/>
    </row>
    <row r="977">
      <c r="A977" s="21" t="s">
        <v>2024</v>
      </c>
      <c r="B977" s="21">
        <v>49.06</v>
      </c>
      <c r="C977" s="21">
        <v>5.43</v>
      </c>
      <c r="D977" s="21" t="s">
        <v>4755</v>
      </c>
      <c r="E977" s="21" t="s">
        <v>4753</v>
      </c>
      <c r="F977" s="21" t="s">
        <v>4753</v>
      </c>
      <c r="G977" s="21">
        <v>1.0</v>
      </c>
      <c r="H977" s="21" t="s">
        <v>4753</v>
      </c>
      <c r="I977" s="21" t="str">
        <f t="shared" si="1"/>
        <v>Not Missing</v>
      </c>
      <c r="L977" s="21" t="s">
        <v>2802</v>
      </c>
      <c r="M977" s="21">
        <v>1981.0</v>
      </c>
      <c r="N977" s="21" t="s">
        <v>4775</v>
      </c>
      <c r="O977" s="21">
        <v>28.0</v>
      </c>
      <c r="P977" s="21">
        <v>3.0</v>
      </c>
      <c r="Q977" s="21">
        <v>7954.52</v>
      </c>
      <c r="R977" s="21" t="s">
        <v>4767</v>
      </c>
      <c r="S977" s="21" t="s">
        <v>4767</v>
      </c>
      <c r="T977" s="21" t="s">
        <v>4778</v>
      </c>
      <c r="U977" s="30"/>
    </row>
    <row r="978">
      <c r="A978" s="21" t="s">
        <v>2026</v>
      </c>
      <c r="B978" s="21">
        <v>30.88</v>
      </c>
      <c r="C978" s="21">
        <v>5.82</v>
      </c>
      <c r="D978" s="21" t="s">
        <v>4753</v>
      </c>
      <c r="E978" s="21" t="s">
        <v>4753</v>
      </c>
      <c r="F978" s="21" t="s">
        <v>4753</v>
      </c>
      <c r="G978" s="21">
        <v>2.0</v>
      </c>
      <c r="H978" s="21" t="s">
        <v>4753</v>
      </c>
      <c r="I978" s="21" t="str">
        <f t="shared" si="1"/>
        <v>Not Missing</v>
      </c>
      <c r="L978" s="21" t="s">
        <v>2800</v>
      </c>
      <c r="M978" s="21">
        <v>1970.0</v>
      </c>
      <c r="N978" s="21" t="s">
        <v>4772</v>
      </c>
      <c r="O978" s="21">
        <v>19.0</v>
      </c>
      <c r="P978" s="21">
        <v>0.0</v>
      </c>
      <c r="Q978" s="21">
        <v>7958.13</v>
      </c>
      <c r="R978" s="21" t="s">
        <v>4767</v>
      </c>
      <c r="S978" s="21" t="s">
        <v>4767</v>
      </c>
      <c r="T978" s="21" t="s">
        <v>4769</v>
      </c>
      <c r="U978" s="30"/>
    </row>
    <row r="979">
      <c r="A979" s="21" t="s">
        <v>2028</v>
      </c>
      <c r="B979" s="21">
        <v>33.35</v>
      </c>
      <c r="C979" s="21">
        <v>6.05</v>
      </c>
      <c r="D979" s="21" t="s">
        <v>4753</v>
      </c>
      <c r="E979" s="21" t="s">
        <v>4753</v>
      </c>
      <c r="F979" s="21" t="s">
        <v>4756</v>
      </c>
      <c r="G979" s="21">
        <v>1.0</v>
      </c>
      <c r="H979" s="21" t="s">
        <v>4753</v>
      </c>
      <c r="I979" s="21" t="str">
        <f t="shared" si="1"/>
        <v>Not Missing</v>
      </c>
      <c r="L979" s="21" t="s">
        <v>2798</v>
      </c>
      <c r="M979" s="21">
        <v>1975.0</v>
      </c>
      <c r="N979" s="21" t="s">
        <v>4776</v>
      </c>
      <c r="O979" s="21">
        <v>10.0</v>
      </c>
      <c r="P979" s="21">
        <v>1.0</v>
      </c>
      <c r="Q979" s="21">
        <v>7966.81</v>
      </c>
      <c r="R979" s="21" t="s">
        <v>4767</v>
      </c>
      <c r="S979" s="21" t="s">
        <v>4767</v>
      </c>
      <c r="T979" s="21" t="s">
        <v>4769</v>
      </c>
      <c r="U979" s="30"/>
    </row>
    <row r="980">
      <c r="A980" s="21" t="s">
        <v>2030</v>
      </c>
      <c r="B980" s="21">
        <v>38.0</v>
      </c>
      <c r="C980" s="21">
        <v>6.38</v>
      </c>
      <c r="D980" s="21" t="s">
        <v>4755</v>
      </c>
      <c r="E980" s="21" t="s">
        <v>4753</v>
      </c>
      <c r="F980" s="21" t="s">
        <v>4753</v>
      </c>
      <c r="G980" s="21">
        <v>1.0</v>
      </c>
      <c r="H980" s="21" t="s">
        <v>4753</v>
      </c>
      <c r="I980" s="21" t="str">
        <f t="shared" si="1"/>
        <v>Not Missing</v>
      </c>
      <c r="L980" s="21" t="s">
        <v>2796</v>
      </c>
      <c r="M980" s="21">
        <v>1972.0</v>
      </c>
      <c r="N980" s="21" t="s">
        <v>4770</v>
      </c>
      <c r="O980" s="21">
        <v>23.0</v>
      </c>
      <c r="P980" s="21">
        <v>0.0</v>
      </c>
      <c r="Q980" s="21">
        <v>7980.34</v>
      </c>
      <c r="R980" s="21" t="s">
        <v>4767</v>
      </c>
      <c r="S980" s="21" t="s">
        <v>4767</v>
      </c>
      <c r="T980" s="21" t="s">
        <v>4769</v>
      </c>
      <c r="U980" s="30"/>
    </row>
    <row r="981">
      <c r="A981" s="21" t="s">
        <v>2032</v>
      </c>
      <c r="B981" s="21">
        <v>36.08</v>
      </c>
      <c r="C981" s="21">
        <v>5.73</v>
      </c>
      <c r="D981" s="21" t="s">
        <v>4755</v>
      </c>
      <c r="E981" s="21" t="s">
        <v>4753</v>
      </c>
      <c r="F981" s="21" t="s">
        <v>4753</v>
      </c>
      <c r="G981" s="21">
        <v>1.0</v>
      </c>
      <c r="H981" s="21" t="s">
        <v>4753</v>
      </c>
      <c r="I981" s="21" t="str">
        <f t="shared" si="1"/>
        <v>Not Missing</v>
      </c>
      <c r="L981" s="21" t="s">
        <v>2794</v>
      </c>
      <c r="M981" s="21">
        <v>1983.0</v>
      </c>
      <c r="N981" s="21" t="s">
        <v>4776</v>
      </c>
      <c r="O981" s="21">
        <v>28.0</v>
      </c>
      <c r="P981" s="21">
        <v>3.0</v>
      </c>
      <c r="Q981" s="21">
        <v>7985.82</v>
      </c>
      <c r="R981" s="21" t="s">
        <v>4767</v>
      </c>
      <c r="S981" s="21" t="s">
        <v>4771</v>
      </c>
      <c r="T981" s="21" t="s">
        <v>4784</v>
      </c>
      <c r="U981" s="30"/>
    </row>
    <row r="982">
      <c r="A982" s="21" t="s">
        <v>2034</v>
      </c>
      <c r="B982" s="21">
        <v>35.7</v>
      </c>
      <c r="C982" s="21">
        <v>5.47</v>
      </c>
      <c r="D982" s="21" t="s">
        <v>4755</v>
      </c>
      <c r="E982" s="21" t="s">
        <v>4753</v>
      </c>
      <c r="F982" s="21" t="s">
        <v>4753</v>
      </c>
      <c r="G982" s="21">
        <v>1.0</v>
      </c>
      <c r="H982" s="21" t="s">
        <v>4753</v>
      </c>
      <c r="I982" s="21" t="str">
        <f t="shared" si="1"/>
        <v>Not Missing</v>
      </c>
      <c r="L982" s="21" t="s">
        <v>2792</v>
      </c>
      <c r="M982" s="21">
        <v>1983.0</v>
      </c>
      <c r="N982" s="21" t="s">
        <v>4776</v>
      </c>
      <c r="O982" s="21">
        <v>20.0</v>
      </c>
      <c r="P982" s="21">
        <v>3.0</v>
      </c>
      <c r="Q982" s="21">
        <v>7986.48</v>
      </c>
      <c r="R982" s="21" t="s">
        <v>4767</v>
      </c>
      <c r="S982" s="21" t="s">
        <v>4768</v>
      </c>
      <c r="T982" s="21" t="s">
        <v>4784</v>
      </c>
      <c r="U982" s="30"/>
    </row>
    <row r="983">
      <c r="A983" s="21" t="s">
        <v>2036</v>
      </c>
      <c r="B983" s="21">
        <v>34.01</v>
      </c>
      <c r="C983" s="21">
        <v>11.3</v>
      </c>
      <c r="D983" s="21" t="s">
        <v>4753</v>
      </c>
      <c r="E983" s="21" t="s">
        <v>4753</v>
      </c>
      <c r="F983" s="21" t="s">
        <v>4753</v>
      </c>
      <c r="G983" s="21" t="s">
        <v>4754</v>
      </c>
      <c r="H983" s="21" t="s">
        <v>4753</v>
      </c>
      <c r="I983" s="21" t="str">
        <f t="shared" si="1"/>
        <v>Not Missing</v>
      </c>
      <c r="L983" s="21" t="s">
        <v>2790</v>
      </c>
      <c r="M983" s="21">
        <v>1962.0</v>
      </c>
      <c r="N983" s="21" t="s">
        <v>4776</v>
      </c>
      <c r="O983" s="21">
        <v>22.0</v>
      </c>
      <c r="P983" s="21">
        <v>0.0</v>
      </c>
      <c r="Q983" s="21">
        <v>8004.96</v>
      </c>
      <c r="R983" s="21" t="s">
        <v>4768</v>
      </c>
      <c r="S983" s="21" t="s">
        <v>4771</v>
      </c>
      <c r="T983" s="21" t="s">
        <v>4769</v>
      </c>
      <c r="U983" s="30"/>
    </row>
    <row r="984">
      <c r="A984" s="21" t="s">
        <v>2038</v>
      </c>
      <c r="B984" s="21">
        <v>31.54</v>
      </c>
      <c r="C984" s="21">
        <v>6.72</v>
      </c>
      <c r="D984" s="21" t="s">
        <v>4753</v>
      </c>
      <c r="E984" s="21" t="s">
        <v>4753</v>
      </c>
      <c r="F984" s="21" t="s">
        <v>4753</v>
      </c>
      <c r="G984" s="21" t="s">
        <v>4754</v>
      </c>
      <c r="H984" s="21" t="s">
        <v>4753</v>
      </c>
      <c r="I984" s="21" t="str">
        <f t="shared" si="1"/>
        <v>Not Missing</v>
      </c>
      <c r="L984" s="21" t="s">
        <v>2788</v>
      </c>
      <c r="M984" s="21">
        <v>1995.0</v>
      </c>
      <c r="N984" s="21" t="s">
        <v>4773</v>
      </c>
      <c r="O984" s="21">
        <v>18.0</v>
      </c>
      <c r="P984" s="21">
        <v>0.0</v>
      </c>
      <c r="Q984" s="21">
        <v>8014.62</v>
      </c>
      <c r="R984" s="21" t="s">
        <v>4767</v>
      </c>
      <c r="S984" s="21" t="s">
        <v>4768</v>
      </c>
      <c r="T984" s="21" t="s">
        <v>4774</v>
      </c>
      <c r="U984" s="30"/>
    </row>
    <row r="985">
      <c r="A985" s="21" t="s">
        <v>2040</v>
      </c>
      <c r="B985" s="21">
        <v>23.3</v>
      </c>
      <c r="C985" s="21">
        <v>5.36</v>
      </c>
      <c r="D985" s="21" t="s">
        <v>4755</v>
      </c>
      <c r="E985" s="21" t="s">
        <v>4753</v>
      </c>
      <c r="F985" s="21" t="s">
        <v>4753</v>
      </c>
      <c r="G985" s="21">
        <v>1.0</v>
      </c>
      <c r="H985" s="21" t="s">
        <v>4753</v>
      </c>
      <c r="I985" s="21" t="str">
        <f t="shared" si="1"/>
        <v>Not Missing</v>
      </c>
      <c r="L985" s="21" t="s">
        <v>2786</v>
      </c>
      <c r="M985" s="21">
        <v>1980.0</v>
      </c>
      <c r="N985" s="21" t="s">
        <v>4770</v>
      </c>
      <c r="O985" s="21">
        <v>8.0</v>
      </c>
      <c r="P985" s="21">
        <v>2.0</v>
      </c>
      <c r="Q985" s="21">
        <v>8017.06</v>
      </c>
      <c r="R985" s="21" t="s">
        <v>4767</v>
      </c>
      <c r="S985" s="21" t="s">
        <v>4767</v>
      </c>
      <c r="T985" s="21" t="s">
        <v>4774</v>
      </c>
      <c r="U985" s="30"/>
    </row>
    <row r="986">
      <c r="A986" s="21" t="s">
        <v>2042</v>
      </c>
      <c r="B986" s="21">
        <v>27.75</v>
      </c>
      <c r="C986" s="21">
        <v>9.88</v>
      </c>
      <c r="D986" s="21" t="s">
        <v>4753</v>
      </c>
      <c r="E986" s="21" t="s">
        <v>4753</v>
      </c>
      <c r="F986" s="21" t="s">
        <v>4753</v>
      </c>
      <c r="G986" s="21" t="s">
        <v>4754</v>
      </c>
      <c r="H986" s="21" t="s">
        <v>4753</v>
      </c>
      <c r="I986" s="21" t="str">
        <f t="shared" si="1"/>
        <v>Not Missing</v>
      </c>
      <c r="L986" s="21" t="s">
        <v>2784</v>
      </c>
      <c r="M986" s="21">
        <v>1989.0</v>
      </c>
      <c r="N986" s="21" t="s">
        <v>4770</v>
      </c>
      <c r="O986" s="21">
        <v>3.0</v>
      </c>
      <c r="P986" s="21">
        <v>3.0</v>
      </c>
      <c r="Q986" s="21">
        <v>8021.11</v>
      </c>
      <c r="R986" s="21" t="s">
        <v>4767</v>
      </c>
      <c r="S986" s="21" t="s">
        <v>4771</v>
      </c>
      <c r="T986" s="21" t="s">
        <v>4774</v>
      </c>
      <c r="U986" s="30"/>
    </row>
    <row r="987">
      <c r="A987" s="21" t="s">
        <v>2044</v>
      </c>
      <c r="B987" s="21">
        <v>42.46</v>
      </c>
      <c r="C987" s="21">
        <v>4.11</v>
      </c>
      <c r="D987" s="21" t="s">
        <v>4753</v>
      </c>
      <c r="E987" s="21" t="s">
        <v>4753</v>
      </c>
      <c r="F987" s="21" t="s">
        <v>4753</v>
      </c>
      <c r="G987" s="21" t="s">
        <v>4754</v>
      </c>
      <c r="H987" s="21" t="s">
        <v>4753</v>
      </c>
      <c r="I987" s="21" t="str">
        <f t="shared" si="1"/>
        <v>Not Missing</v>
      </c>
      <c r="L987" s="21" t="s">
        <v>2782</v>
      </c>
      <c r="M987" s="21">
        <v>1978.0</v>
      </c>
      <c r="N987" s="21" t="s">
        <v>4766</v>
      </c>
      <c r="O987" s="21">
        <v>17.0</v>
      </c>
      <c r="P987" s="21">
        <v>1.0</v>
      </c>
      <c r="Q987" s="21">
        <v>8023.14</v>
      </c>
      <c r="R987" s="21" t="s">
        <v>4767</v>
      </c>
      <c r="S987" s="21" t="s">
        <v>4768</v>
      </c>
      <c r="T987" s="21" t="s">
        <v>4774</v>
      </c>
      <c r="U987" s="30"/>
    </row>
    <row r="988">
      <c r="A988" s="21" t="s">
        <v>2046</v>
      </c>
      <c r="B988" s="21">
        <v>54.47</v>
      </c>
      <c r="C988" s="21">
        <v>7.48</v>
      </c>
      <c r="D988" s="21" t="s">
        <v>4753</v>
      </c>
      <c r="E988" s="21" t="s">
        <v>4753</v>
      </c>
      <c r="F988" s="21" t="s">
        <v>4753</v>
      </c>
      <c r="G988" s="21" t="s">
        <v>4754</v>
      </c>
      <c r="H988" s="21" t="s">
        <v>4753</v>
      </c>
      <c r="I988" s="21" t="str">
        <f t="shared" si="1"/>
        <v>Not Missing</v>
      </c>
      <c r="L988" s="21" t="s">
        <v>2780</v>
      </c>
      <c r="M988" s="21">
        <v>1976.0</v>
      </c>
      <c r="N988" s="21" t="s">
        <v>4775</v>
      </c>
      <c r="O988" s="21">
        <v>20.0</v>
      </c>
      <c r="P988" s="21">
        <v>0.0</v>
      </c>
      <c r="Q988" s="21">
        <v>8026.67</v>
      </c>
      <c r="R988" s="21" t="s">
        <v>4767</v>
      </c>
      <c r="S988" s="21" t="s">
        <v>4767</v>
      </c>
      <c r="T988" s="21" t="s">
        <v>4774</v>
      </c>
      <c r="U988" s="30"/>
    </row>
    <row r="989">
      <c r="A989" s="21" t="s">
        <v>2048</v>
      </c>
      <c r="B989" s="21">
        <v>24.93</v>
      </c>
      <c r="C989" s="21">
        <v>9.18</v>
      </c>
      <c r="D989" s="21" t="s">
        <v>4755</v>
      </c>
      <c r="E989" s="21" t="s">
        <v>4753</v>
      </c>
      <c r="F989" s="21" t="s">
        <v>4756</v>
      </c>
      <c r="G989" s="21">
        <v>1.0</v>
      </c>
      <c r="H989" s="21" t="s">
        <v>4753</v>
      </c>
      <c r="I989" s="21" t="str">
        <f t="shared" si="1"/>
        <v>Not Missing</v>
      </c>
      <c r="L989" s="21" t="s">
        <v>2778</v>
      </c>
      <c r="M989" s="21">
        <v>1977.0</v>
      </c>
      <c r="N989" s="21" t="s">
        <v>4770</v>
      </c>
      <c r="O989" s="21">
        <v>6.0</v>
      </c>
      <c r="P989" s="21">
        <v>2.0</v>
      </c>
      <c r="Q989" s="21">
        <v>8027.97</v>
      </c>
      <c r="R989" s="21" t="s">
        <v>4768</v>
      </c>
      <c r="S989" s="21" t="s">
        <v>4767</v>
      </c>
      <c r="T989" s="21" t="s">
        <v>4778</v>
      </c>
      <c r="U989" s="30"/>
    </row>
    <row r="990">
      <c r="A990" s="21" t="s">
        <v>2050</v>
      </c>
      <c r="B990" s="21">
        <v>48.12</v>
      </c>
      <c r="C990" s="21">
        <v>4.51</v>
      </c>
      <c r="D990" s="21" t="s">
        <v>4755</v>
      </c>
      <c r="E990" s="21" t="s">
        <v>4753</v>
      </c>
      <c r="F990" s="21" t="s">
        <v>4753</v>
      </c>
      <c r="G990" s="21">
        <v>1.0</v>
      </c>
      <c r="H990" s="21" t="s">
        <v>4753</v>
      </c>
      <c r="I990" s="21" t="str">
        <f t="shared" si="1"/>
        <v>Not Missing</v>
      </c>
      <c r="L990" s="21" t="s">
        <v>2776</v>
      </c>
      <c r="M990" s="21">
        <v>2003.0</v>
      </c>
      <c r="N990" s="21" t="s">
        <v>4775</v>
      </c>
      <c r="O990" s="21">
        <v>12.0</v>
      </c>
      <c r="P990" s="21">
        <v>0.0</v>
      </c>
      <c r="Q990" s="21">
        <v>8035.64</v>
      </c>
      <c r="R990" s="21" t="s">
        <v>4767</v>
      </c>
      <c r="S990" s="21" t="s">
        <v>4767</v>
      </c>
      <c r="T990" s="21" t="s">
        <v>4774</v>
      </c>
      <c r="U990" s="30"/>
    </row>
    <row r="991">
      <c r="A991" s="21" t="s">
        <v>2052</v>
      </c>
      <c r="B991" s="21">
        <v>24.91</v>
      </c>
      <c r="C991" s="21">
        <v>7.33</v>
      </c>
      <c r="D991" s="21" t="s">
        <v>4755</v>
      </c>
      <c r="E991" s="21" t="s">
        <v>4753</v>
      </c>
      <c r="F991" s="21" t="s">
        <v>4756</v>
      </c>
      <c r="G991" s="21">
        <v>1.0</v>
      </c>
      <c r="H991" s="21" t="s">
        <v>4753</v>
      </c>
      <c r="I991" s="21" t="str">
        <f t="shared" si="1"/>
        <v>Not Missing</v>
      </c>
      <c r="L991" s="21" t="s">
        <v>2774</v>
      </c>
      <c r="M991" s="21">
        <v>1985.0</v>
      </c>
      <c r="N991" s="21" t="s">
        <v>4770</v>
      </c>
      <c r="O991" s="21">
        <v>28.0</v>
      </c>
      <c r="P991" s="21">
        <v>3.0</v>
      </c>
      <c r="Q991" s="21">
        <v>8059.06</v>
      </c>
      <c r="R991" s="21" t="s">
        <v>4767</v>
      </c>
      <c r="S991" s="21" t="s">
        <v>4768</v>
      </c>
      <c r="T991" s="21" t="s">
        <v>4774</v>
      </c>
      <c r="U991" s="30"/>
    </row>
    <row r="992">
      <c r="A992" s="21" t="s">
        <v>2054</v>
      </c>
      <c r="B992" s="21">
        <v>27.645</v>
      </c>
      <c r="C992" s="21">
        <v>10.56</v>
      </c>
      <c r="D992" s="21" t="s">
        <v>4753</v>
      </c>
      <c r="E992" s="21" t="s">
        <v>4753</v>
      </c>
      <c r="F992" s="21" t="s">
        <v>4753</v>
      </c>
      <c r="G992" s="21" t="s">
        <v>4754</v>
      </c>
      <c r="H992" s="21" t="s">
        <v>4753</v>
      </c>
      <c r="I992" s="21" t="str">
        <f t="shared" si="1"/>
        <v>Not Missing</v>
      </c>
      <c r="L992" s="21" t="s">
        <v>2772</v>
      </c>
      <c r="M992" s="21">
        <v>1982.0</v>
      </c>
      <c r="N992" s="21" t="s">
        <v>4775</v>
      </c>
      <c r="O992" s="21">
        <v>27.0</v>
      </c>
      <c r="P992" s="21">
        <v>3.0</v>
      </c>
      <c r="Q992" s="21">
        <v>8059.68</v>
      </c>
      <c r="R992" s="21" t="s">
        <v>4767</v>
      </c>
      <c r="S992" s="21" t="s">
        <v>4768</v>
      </c>
      <c r="T992" s="21" t="s">
        <v>4774</v>
      </c>
      <c r="U992" s="30"/>
    </row>
    <row r="993">
      <c r="A993" s="21" t="s">
        <v>2056</v>
      </c>
      <c r="B993" s="21">
        <v>33.7</v>
      </c>
      <c r="C993" s="21">
        <v>4.01</v>
      </c>
      <c r="D993" s="21" t="s">
        <v>4753</v>
      </c>
      <c r="E993" s="21" t="s">
        <v>4753</v>
      </c>
      <c r="F993" s="21" t="s">
        <v>4753</v>
      </c>
      <c r="G993" s="21">
        <v>2.0</v>
      </c>
      <c r="H993" s="21" t="s">
        <v>4753</v>
      </c>
      <c r="I993" s="21" t="str">
        <f t="shared" si="1"/>
        <v>Not Missing</v>
      </c>
      <c r="L993" s="21" t="s">
        <v>2770</v>
      </c>
      <c r="M993" s="21">
        <v>1970.0</v>
      </c>
      <c r="N993" s="21" t="s">
        <v>4775</v>
      </c>
      <c r="O993" s="21">
        <v>12.0</v>
      </c>
      <c r="P993" s="21">
        <v>0.0</v>
      </c>
      <c r="Q993" s="21">
        <v>8062.31</v>
      </c>
      <c r="R993" s="21" t="s">
        <v>4767</v>
      </c>
      <c r="S993" s="21" t="s">
        <v>4771</v>
      </c>
      <c r="T993" s="21" t="s">
        <v>4769</v>
      </c>
      <c r="U993" s="30"/>
    </row>
    <row r="994">
      <c r="A994" s="21" t="s">
        <v>2058</v>
      </c>
      <c r="B994" s="21">
        <v>38.93</v>
      </c>
      <c r="C994" s="21">
        <v>5.64</v>
      </c>
      <c r="D994" s="21" t="s">
        <v>4755</v>
      </c>
      <c r="E994" s="21" t="s">
        <v>4753</v>
      </c>
      <c r="F994" s="21" t="s">
        <v>4753</v>
      </c>
      <c r="G994" s="21">
        <v>1.0</v>
      </c>
      <c r="H994" s="21" t="s">
        <v>4753</v>
      </c>
      <c r="I994" s="21" t="str">
        <f t="shared" si="1"/>
        <v>Not Missing</v>
      </c>
      <c r="L994" s="21" t="s">
        <v>2768</v>
      </c>
      <c r="M994" s="21">
        <v>1975.0</v>
      </c>
      <c r="N994" s="21" t="s">
        <v>4772</v>
      </c>
      <c r="O994" s="21">
        <v>28.0</v>
      </c>
      <c r="P994" s="21">
        <v>1.0</v>
      </c>
      <c r="Q994" s="21">
        <v>8062.76</v>
      </c>
      <c r="R994" s="21" t="s">
        <v>4768</v>
      </c>
      <c r="S994" s="21" t="s">
        <v>4768</v>
      </c>
      <c r="T994" s="21" t="s">
        <v>4778</v>
      </c>
      <c r="U994" s="30"/>
    </row>
    <row r="995">
      <c r="A995" s="21" t="s">
        <v>2060</v>
      </c>
      <c r="B995" s="21">
        <v>32.775</v>
      </c>
      <c r="C995" s="21">
        <v>8.02</v>
      </c>
      <c r="D995" s="21" t="s">
        <v>4755</v>
      </c>
      <c r="E995" s="21" t="s">
        <v>4753</v>
      </c>
      <c r="F995" s="21" t="s">
        <v>4753</v>
      </c>
      <c r="G995" s="21">
        <v>2.0</v>
      </c>
      <c r="H995" s="21" t="s">
        <v>4753</v>
      </c>
      <c r="I995" s="21" t="str">
        <f t="shared" si="1"/>
        <v>Not Missing</v>
      </c>
      <c r="L995" s="21" t="s">
        <v>2766</v>
      </c>
      <c r="M995" s="21">
        <v>1965.0</v>
      </c>
      <c r="N995" s="21" t="s">
        <v>4776</v>
      </c>
      <c r="O995" s="21">
        <v>11.0</v>
      </c>
      <c r="P995" s="21">
        <v>0.0</v>
      </c>
      <c r="Q995" s="21">
        <v>8067.83</v>
      </c>
      <c r="R995" s="21" t="s">
        <v>4768</v>
      </c>
      <c r="S995" s="21" t="s">
        <v>4771</v>
      </c>
      <c r="T995" s="21" t="s">
        <v>4769</v>
      </c>
      <c r="U995" s="30"/>
    </row>
    <row r="996">
      <c r="A996" s="21" t="s">
        <v>2062</v>
      </c>
      <c r="B996" s="21">
        <v>29.83</v>
      </c>
      <c r="C996" s="21">
        <v>7.2</v>
      </c>
      <c r="D996" s="21" t="s">
        <v>4755</v>
      </c>
      <c r="E996" s="21" t="s">
        <v>4753</v>
      </c>
      <c r="F996" s="21" t="s">
        <v>4753</v>
      </c>
      <c r="G996" s="21" t="s">
        <v>4754</v>
      </c>
      <c r="H996" s="21" t="s">
        <v>4753</v>
      </c>
      <c r="I996" s="21" t="str">
        <f t="shared" si="1"/>
        <v>Not Missing</v>
      </c>
      <c r="L996" s="21" t="s">
        <v>2764</v>
      </c>
      <c r="M996" s="21">
        <v>1975.0</v>
      </c>
      <c r="N996" s="21" t="s">
        <v>4775</v>
      </c>
      <c r="O996" s="21">
        <v>15.0</v>
      </c>
      <c r="P996" s="21">
        <v>1.0</v>
      </c>
      <c r="Q996" s="21">
        <v>8068.19</v>
      </c>
      <c r="R996" s="21" t="s">
        <v>4768</v>
      </c>
      <c r="S996" s="21" t="s">
        <v>4767</v>
      </c>
      <c r="T996" s="21" t="s">
        <v>4778</v>
      </c>
      <c r="U996" s="30"/>
    </row>
    <row r="997">
      <c r="A997" s="21" t="s">
        <v>2064</v>
      </c>
      <c r="B997" s="21">
        <v>28.31</v>
      </c>
      <c r="C997" s="21">
        <v>4.55</v>
      </c>
      <c r="D997" s="21" t="s">
        <v>4753</v>
      </c>
      <c r="E997" s="21" t="s">
        <v>4755</v>
      </c>
      <c r="F997" s="21" t="s">
        <v>4753</v>
      </c>
      <c r="G997" s="21">
        <v>1.0</v>
      </c>
      <c r="H997" s="21" t="s">
        <v>4753</v>
      </c>
      <c r="I997" s="21" t="str">
        <f t="shared" si="1"/>
        <v>Not Missing</v>
      </c>
      <c r="L997" s="21" t="s">
        <v>2762</v>
      </c>
      <c r="M997" s="21">
        <v>1965.0</v>
      </c>
      <c r="N997" s="21" t="s">
        <v>4777</v>
      </c>
      <c r="O997" s="21">
        <v>21.0</v>
      </c>
      <c r="P997" s="21">
        <v>0.0</v>
      </c>
      <c r="Q997" s="21">
        <v>8071.57</v>
      </c>
      <c r="R997" s="21" t="s">
        <v>4768</v>
      </c>
      <c r="S997" s="21" t="s">
        <v>4771</v>
      </c>
      <c r="T997" s="21" t="s">
        <v>4778</v>
      </c>
      <c r="U997" s="30"/>
    </row>
    <row r="998">
      <c r="A998" s="21" t="s">
        <v>2066</v>
      </c>
      <c r="B998" s="21">
        <v>29.79</v>
      </c>
      <c r="C998" s="21">
        <v>9.03</v>
      </c>
      <c r="D998" s="21" t="s">
        <v>4753</v>
      </c>
      <c r="E998" s="21" t="s">
        <v>4753</v>
      </c>
      <c r="F998" s="21" t="s">
        <v>4753</v>
      </c>
      <c r="G998" s="21" t="s">
        <v>4754</v>
      </c>
      <c r="H998" s="21" t="s">
        <v>4753</v>
      </c>
      <c r="I998" s="21" t="str">
        <f t="shared" si="1"/>
        <v>Not Missing</v>
      </c>
      <c r="L998" s="21" t="s">
        <v>2760</v>
      </c>
      <c r="M998" s="21">
        <v>1993.0</v>
      </c>
      <c r="N998" s="21" t="s">
        <v>4770</v>
      </c>
      <c r="O998" s="21">
        <v>7.0</v>
      </c>
      <c r="P998" s="21">
        <v>0.0</v>
      </c>
      <c r="Q998" s="21">
        <v>8077.41</v>
      </c>
      <c r="R998" s="21" t="s">
        <v>4767</v>
      </c>
      <c r="S998" s="21" t="s">
        <v>4771</v>
      </c>
      <c r="T998" s="21" t="s">
        <v>4790</v>
      </c>
      <c r="U998" s="30"/>
    </row>
    <row r="999">
      <c r="A999" s="21" t="s">
        <v>2068</v>
      </c>
      <c r="B999" s="21">
        <v>36.6</v>
      </c>
      <c r="C999" s="21">
        <v>5.2</v>
      </c>
      <c r="D999" s="21" t="s">
        <v>4755</v>
      </c>
      <c r="E999" s="21" t="s">
        <v>4753</v>
      </c>
      <c r="F999" s="21" t="s">
        <v>4756</v>
      </c>
      <c r="G999" s="21">
        <v>1.0</v>
      </c>
      <c r="H999" s="21" t="s">
        <v>4753</v>
      </c>
      <c r="I999" s="21" t="str">
        <f t="shared" si="1"/>
        <v>Not Missing</v>
      </c>
      <c r="L999" s="21" t="s">
        <v>2758</v>
      </c>
      <c r="M999" s="21">
        <v>2001.0</v>
      </c>
      <c r="N999" s="21" t="s">
        <v>4776</v>
      </c>
      <c r="O999" s="21">
        <v>28.0</v>
      </c>
      <c r="P999" s="21">
        <v>0.0</v>
      </c>
      <c r="Q999" s="21">
        <v>8081.26</v>
      </c>
      <c r="R999" s="21" t="s">
        <v>4767</v>
      </c>
      <c r="S999" s="21" t="s">
        <v>4767</v>
      </c>
      <c r="T999" s="21" t="s">
        <v>4774</v>
      </c>
      <c r="U999" s="30"/>
    </row>
    <row r="1000">
      <c r="A1000" s="21" t="s">
        <v>2070</v>
      </c>
      <c r="B1000" s="21">
        <v>35.93</v>
      </c>
      <c r="C1000" s="21">
        <v>8.3</v>
      </c>
      <c r="D1000" s="21" t="s">
        <v>4755</v>
      </c>
      <c r="E1000" s="21" t="s">
        <v>4753</v>
      </c>
      <c r="F1000" s="21" t="s">
        <v>4753</v>
      </c>
      <c r="G1000" s="21" t="s">
        <v>4754</v>
      </c>
      <c r="H1000" s="21" t="s">
        <v>4753</v>
      </c>
      <c r="I1000" s="21" t="str">
        <f t="shared" si="1"/>
        <v>Not Missing</v>
      </c>
      <c r="L1000" s="21" t="s">
        <v>2756</v>
      </c>
      <c r="M1000" s="21">
        <v>1994.0</v>
      </c>
      <c r="N1000" s="21" t="s">
        <v>4777</v>
      </c>
      <c r="O1000" s="21">
        <v>12.0</v>
      </c>
      <c r="P1000" s="21">
        <v>0.0</v>
      </c>
      <c r="Q1000" s="21">
        <v>8081.74</v>
      </c>
      <c r="R1000" s="21" t="s">
        <v>4767</v>
      </c>
      <c r="S1000" s="21" t="s">
        <v>4767</v>
      </c>
      <c r="T1000" s="21" t="s">
        <v>4790</v>
      </c>
      <c r="U1000" s="30"/>
    </row>
    <row r="1001">
      <c r="A1001" s="21" t="s">
        <v>2072</v>
      </c>
      <c r="B1001" s="21">
        <v>28.6</v>
      </c>
      <c r="C1001" s="21">
        <v>5.56</v>
      </c>
      <c r="D1001" s="21" t="s">
        <v>4755</v>
      </c>
      <c r="E1001" s="21" t="s">
        <v>4753</v>
      </c>
      <c r="F1001" s="21" t="s">
        <v>4756</v>
      </c>
      <c r="G1001" s="21">
        <v>1.0</v>
      </c>
      <c r="H1001" s="21" t="s">
        <v>4753</v>
      </c>
      <c r="I1001" s="21" t="str">
        <f t="shared" si="1"/>
        <v>Not Missing</v>
      </c>
      <c r="L1001" s="21" t="s">
        <v>2754</v>
      </c>
      <c r="M1001" s="21">
        <v>1975.0</v>
      </c>
      <c r="N1001" s="21" t="s">
        <v>4775</v>
      </c>
      <c r="O1001" s="21">
        <v>21.0</v>
      </c>
      <c r="P1001" s="21">
        <v>1.0</v>
      </c>
      <c r="Q1001" s="21">
        <v>8083.92</v>
      </c>
      <c r="R1001" s="21" t="s">
        <v>4768</v>
      </c>
      <c r="S1001" s="21" t="s">
        <v>4768</v>
      </c>
      <c r="T1001" s="21" t="s">
        <v>4769</v>
      </c>
      <c r="U1001" s="30"/>
    </row>
    <row r="1002">
      <c r="A1002" s="21" t="s">
        <v>2074</v>
      </c>
      <c r="B1002" s="21">
        <v>39.17</v>
      </c>
      <c r="C1002" s="21">
        <v>4.15</v>
      </c>
      <c r="D1002" s="21" t="s">
        <v>4753</v>
      </c>
      <c r="E1002" s="21" t="s">
        <v>4753</v>
      </c>
      <c r="F1002" s="21" t="s">
        <v>4753</v>
      </c>
      <c r="G1002" s="21" t="s">
        <v>4754</v>
      </c>
      <c r="H1002" s="21" t="s">
        <v>4753</v>
      </c>
      <c r="I1002" s="21" t="str">
        <f t="shared" si="1"/>
        <v>Not Missing</v>
      </c>
      <c r="L1002" s="21" t="s">
        <v>2752</v>
      </c>
      <c r="M1002" s="21">
        <v>1967.0</v>
      </c>
      <c r="N1002" s="21" t="s">
        <v>4772</v>
      </c>
      <c r="O1002" s="21">
        <v>10.0</v>
      </c>
      <c r="P1002" s="21">
        <v>0.0</v>
      </c>
      <c r="Q1002" s="21">
        <v>8091.3</v>
      </c>
      <c r="R1002" s="21" t="s">
        <v>4768</v>
      </c>
      <c r="S1002" s="21" t="s">
        <v>4771</v>
      </c>
      <c r="T1002" s="21" t="s">
        <v>4774</v>
      </c>
      <c r="U1002" s="30"/>
    </row>
    <row r="1003">
      <c r="A1003" s="21" t="s">
        <v>2076</v>
      </c>
      <c r="B1003" s="21">
        <v>26.41</v>
      </c>
      <c r="C1003" s="21">
        <v>5.99</v>
      </c>
      <c r="D1003" s="21" t="s">
        <v>4755</v>
      </c>
      <c r="E1003" s="21" t="s">
        <v>4753</v>
      </c>
      <c r="F1003" s="21" t="s">
        <v>4756</v>
      </c>
      <c r="G1003" s="21">
        <v>1.0</v>
      </c>
      <c r="H1003" s="21" t="s">
        <v>4753</v>
      </c>
      <c r="I1003" s="21" t="str">
        <f t="shared" si="1"/>
        <v>Not Missing</v>
      </c>
      <c r="L1003" s="21" t="s">
        <v>2750</v>
      </c>
      <c r="M1003" s="21">
        <v>1973.0</v>
      </c>
      <c r="N1003" s="21" t="s">
        <v>4777</v>
      </c>
      <c r="O1003" s="21">
        <v>11.0</v>
      </c>
      <c r="P1003" s="21">
        <v>0.0</v>
      </c>
      <c r="Q1003" s="21">
        <v>8112.59</v>
      </c>
      <c r="R1003" s="21" t="s">
        <v>4767</v>
      </c>
      <c r="S1003" s="21" t="s">
        <v>4767</v>
      </c>
      <c r="T1003" s="21" t="s">
        <v>4769</v>
      </c>
      <c r="U1003" s="30"/>
    </row>
    <row r="1004">
      <c r="A1004" s="21" t="s">
        <v>2078</v>
      </c>
      <c r="B1004" s="21">
        <v>30.63</v>
      </c>
      <c r="C1004" s="21">
        <v>5.8</v>
      </c>
      <c r="D1004" s="21" t="s">
        <v>4755</v>
      </c>
      <c r="E1004" s="21" t="s">
        <v>4753</v>
      </c>
      <c r="F1004" s="21" t="s">
        <v>4753</v>
      </c>
      <c r="G1004" s="21" t="s">
        <v>4754</v>
      </c>
      <c r="H1004" s="21" t="s">
        <v>4753</v>
      </c>
      <c r="I1004" s="21" t="str">
        <f t="shared" si="1"/>
        <v>Not Missing</v>
      </c>
      <c r="L1004" s="21" t="s">
        <v>2748</v>
      </c>
      <c r="M1004" s="21">
        <v>1978.0</v>
      </c>
      <c r="N1004" s="21" t="s">
        <v>4773</v>
      </c>
      <c r="O1004" s="21">
        <v>1.0</v>
      </c>
      <c r="P1004" s="21">
        <v>2.0</v>
      </c>
      <c r="Q1004" s="21">
        <v>8116.27</v>
      </c>
      <c r="R1004" s="21" t="s">
        <v>4768</v>
      </c>
      <c r="S1004" s="21" t="s">
        <v>4771</v>
      </c>
      <c r="T1004" s="21" t="s">
        <v>4774</v>
      </c>
      <c r="U1004" s="30"/>
    </row>
    <row r="1005">
      <c r="A1005" s="21" t="s">
        <v>2080</v>
      </c>
      <c r="B1005" s="21">
        <v>31.73</v>
      </c>
      <c r="C1005" s="21">
        <v>7.32</v>
      </c>
      <c r="D1005" s="21" t="s">
        <v>4755</v>
      </c>
      <c r="E1005" s="21" t="s">
        <v>4753</v>
      </c>
      <c r="F1005" s="21" t="s">
        <v>4753</v>
      </c>
      <c r="G1005" s="21">
        <v>2.0</v>
      </c>
      <c r="H1005" s="21" t="s">
        <v>4753</v>
      </c>
      <c r="I1005" s="21" t="str">
        <f t="shared" si="1"/>
        <v>Not Missing</v>
      </c>
      <c r="L1005" s="21" t="s">
        <v>2746</v>
      </c>
      <c r="M1005" s="21">
        <v>1973.0</v>
      </c>
      <c r="N1005" s="21" t="s">
        <v>4775</v>
      </c>
      <c r="O1005" s="21">
        <v>16.0</v>
      </c>
      <c r="P1005" s="21">
        <v>0.0</v>
      </c>
      <c r="Q1005" s="21">
        <v>8116.68</v>
      </c>
      <c r="R1005" s="21" t="s">
        <v>4768</v>
      </c>
      <c r="S1005" s="21" t="s">
        <v>4771</v>
      </c>
      <c r="T1005" s="21" t="s">
        <v>4778</v>
      </c>
      <c r="U1005" s="30"/>
    </row>
    <row r="1006">
      <c r="A1006" s="21" t="s">
        <v>2082</v>
      </c>
      <c r="B1006" s="21">
        <v>30.7</v>
      </c>
      <c r="C1006" s="21">
        <v>5.16</v>
      </c>
      <c r="D1006" s="21" t="s">
        <v>4753</v>
      </c>
      <c r="E1006" s="21" t="s">
        <v>4753</v>
      </c>
      <c r="F1006" s="21" t="s">
        <v>4753</v>
      </c>
      <c r="G1006" s="21">
        <v>2.0</v>
      </c>
      <c r="H1006" s="21" t="s">
        <v>4753</v>
      </c>
      <c r="I1006" s="21" t="str">
        <f t="shared" si="1"/>
        <v>Not Missing</v>
      </c>
      <c r="L1006" s="21" t="s">
        <v>2744</v>
      </c>
      <c r="M1006" s="21">
        <v>1973.0</v>
      </c>
      <c r="N1006" s="21" t="s">
        <v>4776</v>
      </c>
      <c r="O1006" s="21">
        <v>30.0</v>
      </c>
      <c r="P1006" s="21">
        <v>0.0</v>
      </c>
      <c r="Q1006" s="21">
        <v>8124.41</v>
      </c>
      <c r="R1006" s="21" t="s">
        <v>4768</v>
      </c>
      <c r="S1006" s="21" t="s">
        <v>4771</v>
      </c>
      <c r="T1006" s="21" t="s">
        <v>4769</v>
      </c>
      <c r="U1006" s="30"/>
    </row>
    <row r="1007">
      <c r="A1007" s="21" t="s">
        <v>2084</v>
      </c>
      <c r="B1007" s="21">
        <v>25.935</v>
      </c>
      <c r="C1007" s="21">
        <v>5.96</v>
      </c>
      <c r="D1007" s="21" t="s">
        <v>4755</v>
      </c>
      <c r="E1007" s="21" t="s">
        <v>4753</v>
      </c>
      <c r="F1007" s="21" t="s">
        <v>4753</v>
      </c>
      <c r="G1007" s="21">
        <v>2.0</v>
      </c>
      <c r="H1007" s="21" t="s">
        <v>4753</v>
      </c>
      <c r="I1007" s="21" t="str">
        <f t="shared" si="1"/>
        <v>Not Missing</v>
      </c>
      <c r="L1007" s="21" t="s">
        <v>2742</v>
      </c>
      <c r="M1007" s="21">
        <v>1973.0</v>
      </c>
      <c r="N1007" s="21" t="s">
        <v>4773</v>
      </c>
      <c r="O1007" s="21">
        <v>3.0</v>
      </c>
      <c r="P1007" s="21">
        <v>0.0</v>
      </c>
      <c r="Q1007" s="21">
        <v>8125.78</v>
      </c>
      <c r="R1007" s="21" t="s">
        <v>4767</v>
      </c>
      <c r="S1007" s="21" t="s">
        <v>4767</v>
      </c>
      <c r="T1007" s="21" t="s">
        <v>4769</v>
      </c>
      <c r="U1007" s="30"/>
    </row>
    <row r="1008">
      <c r="A1008" s="21" t="s">
        <v>2086</v>
      </c>
      <c r="B1008" s="21">
        <v>35.9</v>
      </c>
      <c r="C1008" s="21">
        <v>4.85</v>
      </c>
      <c r="D1008" s="21" t="s">
        <v>4755</v>
      </c>
      <c r="E1008" s="21" t="s">
        <v>4753</v>
      </c>
      <c r="F1008" s="21" t="s">
        <v>4756</v>
      </c>
      <c r="G1008" s="21">
        <v>1.0</v>
      </c>
      <c r="H1008" s="21" t="s">
        <v>4753</v>
      </c>
      <c r="I1008" s="21" t="str">
        <f t="shared" si="1"/>
        <v>Not Missing</v>
      </c>
      <c r="L1008" s="21" t="s">
        <v>2740</v>
      </c>
      <c r="M1008" s="21">
        <v>1990.0</v>
      </c>
      <c r="N1008" s="21" t="s">
        <v>4772</v>
      </c>
      <c r="O1008" s="21">
        <v>21.0</v>
      </c>
      <c r="P1008" s="21">
        <v>3.0</v>
      </c>
      <c r="Q1008" s="21">
        <v>8157.92</v>
      </c>
      <c r="R1008" s="21" t="s">
        <v>4767</v>
      </c>
      <c r="S1008" s="21" t="s">
        <v>4768</v>
      </c>
      <c r="T1008" s="21" t="s">
        <v>4783</v>
      </c>
      <c r="U1008" s="30"/>
    </row>
    <row r="1009">
      <c r="A1009" s="21" t="s">
        <v>2088</v>
      </c>
      <c r="B1009" s="21">
        <v>26.7</v>
      </c>
      <c r="C1009" s="21">
        <v>5.09</v>
      </c>
      <c r="D1009" s="21" t="s">
        <v>4755</v>
      </c>
      <c r="E1009" s="21" t="s">
        <v>4753</v>
      </c>
      <c r="F1009" s="21" t="s">
        <v>4756</v>
      </c>
      <c r="G1009" s="21">
        <v>1.0</v>
      </c>
      <c r="H1009" s="21" t="s">
        <v>4753</v>
      </c>
      <c r="I1009" s="21" t="str">
        <f t="shared" si="1"/>
        <v>Not Missing</v>
      </c>
      <c r="L1009" s="21" t="s">
        <v>2738</v>
      </c>
      <c r="M1009" s="21">
        <v>1982.0</v>
      </c>
      <c r="N1009" s="21" t="s">
        <v>4772</v>
      </c>
      <c r="O1009" s="21">
        <v>28.0</v>
      </c>
      <c r="P1009" s="21">
        <v>4.0</v>
      </c>
      <c r="Q1009" s="21">
        <v>8162.72</v>
      </c>
      <c r="R1009" s="21" t="s">
        <v>4768</v>
      </c>
      <c r="S1009" s="21" t="s">
        <v>4768</v>
      </c>
      <c r="T1009" s="21" t="s">
        <v>4774</v>
      </c>
      <c r="U1009" s="30"/>
    </row>
    <row r="1010">
      <c r="A1010" s="21" t="s">
        <v>2090</v>
      </c>
      <c r="B1010" s="21">
        <v>33.71</v>
      </c>
      <c r="C1010" s="21">
        <v>4.94</v>
      </c>
      <c r="D1010" s="21" t="s">
        <v>4753</v>
      </c>
      <c r="E1010" s="21" t="s">
        <v>4753</v>
      </c>
      <c r="F1010" s="21" t="s">
        <v>4753</v>
      </c>
      <c r="G1010" s="21" t="s">
        <v>4754</v>
      </c>
      <c r="H1010" s="21" t="s">
        <v>4753</v>
      </c>
      <c r="I1010" s="21" t="str">
        <f t="shared" si="1"/>
        <v>Not Missing</v>
      </c>
      <c r="L1010" s="21" t="s">
        <v>2736</v>
      </c>
      <c r="M1010" s="21">
        <v>1963.0</v>
      </c>
      <c r="N1010" s="21" t="s">
        <v>4770</v>
      </c>
      <c r="O1010" s="21">
        <v>5.0</v>
      </c>
      <c r="P1010" s="21">
        <v>0.0</v>
      </c>
      <c r="Q1010" s="21">
        <v>8177.9</v>
      </c>
      <c r="R1010" s="21" t="s">
        <v>4768</v>
      </c>
      <c r="S1010" s="21" t="s">
        <v>4771</v>
      </c>
      <c r="T1010" s="21" t="s">
        <v>4769</v>
      </c>
      <c r="U1010" s="30"/>
    </row>
    <row r="1011">
      <c r="A1011" s="21" t="s">
        <v>2092</v>
      </c>
      <c r="B1011" s="21">
        <v>41.91</v>
      </c>
      <c r="C1011" s="21">
        <v>4.92</v>
      </c>
      <c r="D1011" s="21" t="s">
        <v>4755</v>
      </c>
      <c r="E1011" s="21" t="s">
        <v>4753</v>
      </c>
      <c r="F1011" s="21" t="s">
        <v>4753</v>
      </c>
      <c r="G1011" s="21">
        <v>2.0</v>
      </c>
      <c r="H1011" s="21" t="s">
        <v>4753</v>
      </c>
      <c r="I1011" s="21" t="str">
        <f t="shared" si="1"/>
        <v>Not Missing</v>
      </c>
      <c r="L1011" s="21" t="s">
        <v>2734</v>
      </c>
      <c r="M1011" s="21">
        <v>1983.0</v>
      </c>
      <c r="N1011" s="21" t="s">
        <v>4772</v>
      </c>
      <c r="O1011" s="21">
        <v>8.0</v>
      </c>
      <c r="P1011" s="21">
        <v>3.0</v>
      </c>
      <c r="Q1011" s="21">
        <v>8179.51</v>
      </c>
      <c r="R1011" s="21" t="s">
        <v>4767</v>
      </c>
      <c r="S1011" s="21" t="s">
        <v>4767</v>
      </c>
      <c r="T1011" s="21" t="s">
        <v>4789</v>
      </c>
      <c r="U1011" s="30"/>
    </row>
    <row r="1012">
      <c r="A1012" s="21" t="s">
        <v>2094</v>
      </c>
      <c r="B1012" s="21">
        <v>39.82</v>
      </c>
      <c r="C1012" s="21">
        <v>6.05</v>
      </c>
      <c r="D1012" s="21" t="s">
        <v>4755</v>
      </c>
      <c r="E1012" s="21" t="s">
        <v>4753</v>
      </c>
      <c r="F1012" s="21" t="s">
        <v>4753</v>
      </c>
      <c r="G1012" s="21">
        <v>2.0</v>
      </c>
      <c r="H1012" s="21" t="s">
        <v>4753</v>
      </c>
      <c r="I1012" s="21" t="str">
        <f t="shared" si="1"/>
        <v>Not Missing</v>
      </c>
      <c r="L1012" s="21" t="s">
        <v>2732</v>
      </c>
      <c r="M1012" s="21">
        <v>1997.0</v>
      </c>
      <c r="N1012" s="21" t="s">
        <v>4777</v>
      </c>
      <c r="O1012" s="21">
        <v>21.0</v>
      </c>
      <c r="P1012" s="21">
        <v>0.0</v>
      </c>
      <c r="Q1012" s="21">
        <v>8182.89</v>
      </c>
      <c r="R1012" s="21" t="s">
        <v>4767</v>
      </c>
      <c r="S1012" s="21" t="s">
        <v>4771</v>
      </c>
      <c r="T1012" s="21" t="s">
        <v>4790</v>
      </c>
      <c r="U1012" s="30"/>
    </row>
    <row r="1013">
      <c r="A1013" s="21" t="s">
        <v>2096</v>
      </c>
      <c r="B1013" s="21">
        <v>28.12</v>
      </c>
      <c r="C1013" s="21">
        <v>4.67</v>
      </c>
      <c r="D1013" s="21" t="s">
        <v>4753</v>
      </c>
      <c r="E1013" s="21" t="s">
        <v>4753</v>
      </c>
      <c r="F1013" s="21" t="s">
        <v>4753</v>
      </c>
      <c r="G1013" s="21">
        <v>2.0</v>
      </c>
      <c r="H1013" s="21" t="s">
        <v>4753</v>
      </c>
      <c r="I1013" s="21" t="str">
        <f t="shared" si="1"/>
        <v>Not Missing</v>
      </c>
      <c r="L1013" s="21" t="s">
        <v>2730</v>
      </c>
      <c r="M1013" s="21">
        <v>1962.0</v>
      </c>
      <c r="N1013" s="21" t="s">
        <v>4770</v>
      </c>
      <c r="O1013" s="21">
        <v>23.0</v>
      </c>
      <c r="P1013" s="21">
        <v>0.0</v>
      </c>
      <c r="Q1013" s="21">
        <v>8188.12</v>
      </c>
      <c r="R1013" s="21" t="s">
        <v>4768</v>
      </c>
      <c r="S1013" s="21" t="s">
        <v>4768</v>
      </c>
      <c r="T1013" s="21" t="s">
        <v>4769</v>
      </c>
      <c r="U1013" s="30"/>
    </row>
    <row r="1014">
      <c r="A1014" s="21" t="s">
        <v>2098</v>
      </c>
      <c r="B1014" s="21">
        <v>26.98</v>
      </c>
      <c r="C1014" s="21">
        <v>9.81</v>
      </c>
      <c r="D1014" s="21" t="s">
        <v>4755</v>
      </c>
      <c r="E1014" s="21" t="s">
        <v>4753</v>
      </c>
      <c r="F1014" s="21" t="s">
        <v>4753</v>
      </c>
      <c r="G1014" s="21" t="s">
        <v>4754</v>
      </c>
      <c r="H1014" s="21" t="s">
        <v>4753</v>
      </c>
      <c r="I1014" s="21" t="str">
        <f t="shared" si="1"/>
        <v>Not Missing</v>
      </c>
      <c r="L1014" s="21" t="s">
        <v>2728</v>
      </c>
      <c r="M1014" s="21">
        <v>1978.0</v>
      </c>
      <c r="N1014" s="21" t="s">
        <v>4777</v>
      </c>
      <c r="O1014" s="21">
        <v>24.0</v>
      </c>
      <c r="P1014" s="21">
        <v>2.0</v>
      </c>
      <c r="Q1014" s="21">
        <v>8211.1</v>
      </c>
      <c r="R1014" s="21" t="s">
        <v>4767</v>
      </c>
      <c r="S1014" s="21" t="s">
        <v>4768</v>
      </c>
      <c r="T1014" s="21" t="s">
        <v>4769</v>
      </c>
      <c r="U1014" s="30"/>
    </row>
    <row r="1015">
      <c r="A1015" s="21" t="s">
        <v>2100</v>
      </c>
      <c r="B1015" s="21">
        <v>27.2</v>
      </c>
      <c r="C1015" s="21">
        <v>6.06</v>
      </c>
      <c r="D1015" s="21" t="s">
        <v>4755</v>
      </c>
      <c r="E1015" s="21" t="s">
        <v>4753</v>
      </c>
      <c r="F1015" s="21" t="s">
        <v>4753</v>
      </c>
      <c r="G1015" s="21">
        <v>2.0</v>
      </c>
      <c r="H1015" s="21" t="s">
        <v>4753</v>
      </c>
      <c r="I1015" s="21" t="str">
        <f t="shared" si="1"/>
        <v>Not Missing</v>
      </c>
      <c r="L1015" s="21" t="s">
        <v>2726</v>
      </c>
      <c r="M1015" s="21">
        <v>1978.0</v>
      </c>
      <c r="N1015" s="21" t="s">
        <v>4772</v>
      </c>
      <c r="O1015" s="21">
        <v>30.0</v>
      </c>
      <c r="P1015" s="21">
        <v>2.0</v>
      </c>
      <c r="Q1015" s="21">
        <v>8219.2</v>
      </c>
      <c r="R1015" s="21" t="s">
        <v>4767</v>
      </c>
      <c r="S1015" s="21" t="s">
        <v>4767</v>
      </c>
      <c r="T1015" s="21" t="s">
        <v>4769</v>
      </c>
      <c r="U1015" s="30"/>
    </row>
    <row r="1016">
      <c r="A1016" s="21" t="s">
        <v>2102</v>
      </c>
      <c r="B1016" s="21">
        <v>25.3</v>
      </c>
      <c r="C1016" s="21">
        <v>5.19</v>
      </c>
      <c r="D1016" s="21" t="s">
        <v>4755</v>
      </c>
      <c r="E1016" s="21" t="s">
        <v>4753</v>
      </c>
      <c r="F1016" s="21" t="s">
        <v>4753</v>
      </c>
      <c r="G1016" s="21">
        <v>2.0</v>
      </c>
      <c r="H1016" s="21" t="s">
        <v>4753</v>
      </c>
      <c r="I1016" s="21" t="str">
        <f t="shared" si="1"/>
        <v>Not Missing</v>
      </c>
      <c r="L1016" s="21" t="s">
        <v>2724</v>
      </c>
      <c r="M1016" s="21">
        <v>1976.0</v>
      </c>
      <c r="N1016" s="21" t="s">
        <v>4773</v>
      </c>
      <c r="O1016" s="21">
        <v>3.0</v>
      </c>
      <c r="P1016" s="21">
        <v>1.0</v>
      </c>
      <c r="Q1016" s="21">
        <v>8232.64</v>
      </c>
      <c r="R1016" s="21" t="s">
        <v>4767</v>
      </c>
      <c r="S1016" s="21" t="s">
        <v>4768</v>
      </c>
      <c r="T1016" s="21" t="s">
        <v>4769</v>
      </c>
      <c r="U1016" s="30"/>
    </row>
    <row r="1017">
      <c r="A1017" s="21" t="s">
        <v>2104</v>
      </c>
      <c r="B1017" s="21">
        <v>30.25</v>
      </c>
      <c r="C1017" s="21">
        <v>10.16</v>
      </c>
      <c r="D1017" s="21" t="s">
        <v>4753</v>
      </c>
      <c r="E1017" s="21" t="s">
        <v>4753</v>
      </c>
      <c r="F1017" s="21" t="s">
        <v>4753</v>
      </c>
      <c r="G1017" s="21" t="s">
        <v>4754</v>
      </c>
      <c r="H1017" s="21" t="s">
        <v>4753</v>
      </c>
      <c r="I1017" s="21" t="str">
        <f t="shared" si="1"/>
        <v>Not Missing</v>
      </c>
      <c r="L1017" s="21" t="s">
        <v>2722</v>
      </c>
      <c r="M1017" s="21">
        <v>1976.0</v>
      </c>
      <c r="N1017" s="21" t="s">
        <v>4772</v>
      </c>
      <c r="O1017" s="21">
        <v>30.0</v>
      </c>
      <c r="P1017" s="21">
        <v>1.0</v>
      </c>
      <c r="Q1017" s="21">
        <v>8233.1</v>
      </c>
      <c r="R1017" s="21" t="s">
        <v>4767</v>
      </c>
      <c r="S1017" s="21" t="s">
        <v>4767</v>
      </c>
      <c r="T1017" s="21" t="s">
        <v>4769</v>
      </c>
      <c r="U1017" s="30"/>
    </row>
    <row r="1018">
      <c r="A1018" s="21" t="s">
        <v>2106</v>
      </c>
      <c r="B1018" s="21">
        <v>54.0</v>
      </c>
      <c r="C1018" s="21">
        <v>4.68</v>
      </c>
      <c r="D1018" s="21" t="s">
        <v>4755</v>
      </c>
      <c r="E1018" s="21" t="s">
        <v>4755</v>
      </c>
      <c r="F1018" s="21" t="s">
        <v>4753</v>
      </c>
      <c r="G1018" s="21">
        <v>2.0</v>
      </c>
      <c r="H1018" s="21" t="s">
        <v>4753</v>
      </c>
      <c r="I1018" s="21" t="str">
        <f t="shared" si="1"/>
        <v>Not Missing</v>
      </c>
      <c r="L1018" s="21" t="s">
        <v>2720</v>
      </c>
      <c r="M1018" s="21">
        <v>1976.0</v>
      </c>
      <c r="N1018" s="21" t="s">
        <v>4773</v>
      </c>
      <c r="O1018" s="21">
        <v>2.0</v>
      </c>
      <c r="P1018" s="21">
        <v>1.0</v>
      </c>
      <c r="Q1018" s="21">
        <v>8240.59</v>
      </c>
      <c r="R1018" s="21" t="s">
        <v>4767</v>
      </c>
      <c r="S1018" s="21" t="s">
        <v>4767</v>
      </c>
      <c r="T1018" s="21" t="s">
        <v>4769</v>
      </c>
      <c r="U1018" s="30"/>
    </row>
    <row r="1019">
      <c r="A1019" s="21" t="s">
        <v>2108</v>
      </c>
      <c r="B1019" s="21">
        <v>51.86</v>
      </c>
      <c r="C1019" s="21">
        <v>5.32</v>
      </c>
      <c r="D1019" s="21" t="s">
        <v>4755</v>
      </c>
      <c r="E1019" s="21" t="s">
        <v>4753</v>
      </c>
      <c r="F1019" s="21" t="s">
        <v>4753</v>
      </c>
      <c r="G1019" s="21" t="s">
        <v>4754</v>
      </c>
      <c r="H1019" s="21" t="s">
        <v>4753</v>
      </c>
      <c r="I1019" s="21" t="str">
        <f t="shared" si="1"/>
        <v>Not Missing</v>
      </c>
      <c r="L1019" s="21" t="s">
        <v>2718</v>
      </c>
      <c r="M1019" s="21">
        <v>1982.0</v>
      </c>
      <c r="N1019" s="21" t="s">
        <v>4773</v>
      </c>
      <c r="O1019" s="21">
        <v>27.0</v>
      </c>
      <c r="P1019" s="21">
        <v>3.0</v>
      </c>
      <c r="Q1019" s="21">
        <v>8252.28</v>
      </c>
      <c r="R1019" s="21" t="s">
        <v>4767</v>
      </c>
      <c r="S1019" s="21" t="s">
        <v>4767</v>
      </c>
      <c r="T1019" s="21" t="s">
        <v>4784</v>
      </c>
      <c r="U1019" s="30"/>
    </row>
    <row r="1020">
      <c r="A1020" s="21" t="s">
        <v>2110</v>
      </c>
      <c r="B1020" s="21">
        <v>31.39</v>
      </c>
      <c r="C1020" s="21">
        <v>6.99</v>
      </c>
      <c r="D1020" s="21" t="s">
        <v>4753</v>
      </c>
      <c r="E1020" s="21" t="s">
        <v>4753</v>
      </c>
      <c r="F1020" s="21" t="s">
        <v>4753</v>
      </c>
      <c r="G1020" s="21" t="s">
        <v>4754</v>
      </c>
      <c r="H1020" s="21" t="s">
        <v>4753</v>
      </c>
      <c r="I1020" s="21" t="str">
        <f t="shared" si="1"/>
        <v>Not Missing</v>
      </c>
      <c r="L1020" s="21" t="s">
        <v>2716</v>
      </c>
      <c r="M1020" s="21">
        <v>1964.0</v>
      </c>
      <c r="N1020" s="21" t="s">
        <v>4773</v>
      </c>
      <c r="O1020" s="21">
        <v>5.0</v>
      </c>
      <c r="P1020" s="21">
        <v>0.0</v>
      </c>
      <c r="Q1020" s="21">
        <v>8268.0</v>
      </c>
      <c r="R1020" s="21" t="s">
        <v>4768</v>
      </c>
      <c r="S1020" s="21" t="s">
        <v>4768</v>
      </c>
      <c r="T1020" s="21" t="s">
        <v>4769</v>
      </c>
      <c r="U1020" s="30"/>
    </row>
    <row r="1021">
      <c r="A1021" s="21" t="s">
        <v>2112</v>
      </c>
      <c r="B1021" s="21">
        <v>39.97</v>
      </c>
      <c r="C1021" s="21">
        <v>5.55</v>
      </c>
      <c r="D1021" s="21" t="s">
        <v>4753</v>
      </c>
      <c r="E1021" s="21" t="s">
        <v>4753</v>
      </c>
      <c r="F1021" s="21" t="s">
        <v>4753</v>
      </c>
      <c r="G1021" s="21" t="s">
        <v>4754</v>
      </c>
      <c r="H1021" s="21" t="s">
        <v>4753</v>
      </c>
      <c r="I1021" s="21" t="str">
        <f t="shared" si="1"/>
        <v>Not Missing</v>
      </c>
      <c r="L1021" s="21" t="s">
        <v>2714</v>
      </c>
      <c r="M1021" s="21">
        <v>1974.0</v>
      </c>
      <c r="N1021" s="21" t="s">
        <v>4776</v>
      </c>
      <c r="O1021" s="21">
        <v>5.0</v>
      </c>
      <c r="P1021" s="21">
        <v>0.0</v>
      </c>
      <c r="Q1021" s="21">
        <v>8269.04</v>
      </c>
      <c r="R1021" s="21" t="s">
        <v>4767</v>
      </c>
      <c r="S1021" s="21" t="s">
        <v>4771</v>
      </c>
      <c r="T1021" s="21" t="s">
        <v>4778</v>
      </c>
      <c r="U1021" s="30"/>
    </row>
    <row r="1022">
      <c r="A1022" s="21" t="s">
        <v>2114</v>
      </c>
      <c r="B1022" s="21">
        <v>41.23</v>
      </c>
      <c r="C1022" s="21">
        <v>6.94</v>
      </c>
      <c r="D1022" s="21" t="s">
        <v>4753</v>
      </c>
      <c r="E1022" s="21" t="s">
        <v>4753</v>
      </c>
      <c r="F1022" s="21" t="s">
        <v>4753</v>
      </c>
      <c r="G1022" s="21" t="s">
        <v>4754</v>
      </c>
      <c r="H1022" s="21" t="s">
        <v>4753</v>
      </c>
      <c r="I1022" s="21" t="str">
        <f t="shared" si="1"/>
        <v>Not Missing</v>
      </c>
      <c r="L1022" s="21" t="s">
        <v>2712</v>
      </c>
      <c r="M1022" s="21">
        <v>2000.0</v>
      </c>
      <c r="N1022" s="21" t="s">
        <v>4770</v>
      </c>
      <c r="O1022" s="21">
        <v>28.0</v>
      </c>
      <c r="P1022" s="21">
        <v>0.0</v>
      </c>
      <c r="Q1022" s="21">
        <v>8271.46</v>
      </c>
      <c r="R1022" s="21" t="s">
        <v>4767</v>
      </c>
      <c r="S1022" s="21" t="s">
        <v>4771</v>
      </c>
      <c r="T1022" s="21" t="s">
        <v>4785</v>
      </c>
      <c r="U1022" s="30"/>
    </row>
    <row r="1023">
      <c r="A1023" s="21" t="s">
        <v>2116</v>
      </c>
      <c r="B1023" s="21">
        <v>49.45</v>
      </c>
      <c r="C1023" s="21">
        <v>4.2</v>
      </c>
      <c r="D1023" s="21" t="s">
        <v>4755</v>
      </c>
      <c r="E1023" s="21" t="s">
        <v>4753</v>
      </c>
      <c r="F1023" s="21" t="s">
        <v>4753</v>
      </c>
      <c r="G1023" s="21" t="s">
        <v>4754</v>
      </c>
      <c r="H1023" s="21" t="s">
        <v>4753</v>
      </c>
      <c r="I1023" s="21" t="str">
        <f t="shared" si="1"/>
        <v>Not Missing</v>
      </c>
      <c r="L1023" s="21" t="s">
        <v>2710</v>
      </c>
      <c r="M1023" s="21">
        <v>1974.0</v>
      </c>
      <c r="N1023" s="21" t="s">
        <v>4773</v>
      </c>
      <c r="O1023" s="21">
        <v>26.0</v>
      </c>
      <c r="P1023" s="21">
        <v>0.0</v>
      </c>
      <c r="Q1023" s="21">
        <v>8277.52</v>
      </c>
      <c r="R1023" s="21" t="s">
        <v>4767</v>
      </c>
      <c r="S1023" s="21" t="s">
        <v>4767</v>
      </c>
      <c r="T1023" s="21" t="s">
        <v>4778</v>
      </c>
      <c r="U1023" s="30"/>
    </row>
    <row r="1024">
      <c r="A1024" s="21" t="s">
        <v>2118</v>
      </c>
      <c r="B1024" s="21">
        <v>41.04</v>
      </c>
      <c r="C1024" s="21">
        <v>5.59</v>
      </c>
      <c r="D1024" s="21" t="s">
        <v>4753</v>
      </c>
      <c r="E1024" s="21" t="s">
        <v>4753</v>
      </c>
      <c r="F1024" s="21" t="s">
        <v>4753</v>
      </c>
      <c r="G1024" s="21" t="s">
        <v>4754</v>
      </c>
      <c r="H1024" s="21" t="s">
        <v>4753</v>
      </c>
      <c r="I1024" s="21" t="str">
        <f t="shared" si="1"/>
        <v>Not Missing</v>
      </c>
      <c r="L1024" s="21" t="s">
        <v>2708</v>
      </c>
      <c r="M1024" s="21">
        <v>1974.0</v>
      </c>
      <c r="N1024" s="21" t="s">
        <v>4775</v>
      </c>
      <c r="O1024" s="21">
        <v>22.0</v>
      </c>
      <c r="P1024" s="21">
        <v>0.0</v>
      </c>
      <c r="Q1024" s="21">
        <v>8280.62</v>
      </c>
      <c r="R1024" s="21" t="s">
        <v>4767</v>
      </c>
      <c r="S1024" s="21" t="s">
        <v>4767</v>
      </c>
      <c r="T1024" s="21" t="s">
        <v>4769</v>
      </c>
      <c r="U1024" s="30"/>
    </row>
    <row r="1025">
      <c r="A1025" s="21" t="s">
        <v>2120</v>
      </c>
      <c r="B1025" s="21">
        <v>27.93</v>
      </c>
      <c r="C1025" s="21">
        <v>9.96</v>
      </c>
      <c r="D1025" s="21" t="s">
        <v>4753</v>
      </c>
      <c r="E1025" s="21" t="s">
        <v>4753</v>
      </c>
      <c r="F1025" s="21" t="s">
        <v>4753</v>
      </c>
      <c r="G1025" s="21" t="s">
        <v>4754</v>
      </c>
      <c r="H1025" s="21" t="s">
        <v>4753</v>
      </c>
      <c r="I1025" s="21" t="str">
        <f t="shared" si="1"/>
        <v>Not Missing</v>
      </c>
      <c r="L1025" s="21" t="s">
        <v>2706</v>
      </c>
      <c r="M1025" s="21">
        <v>1974.0</v>
      </c>
      <c r="N1025" s="21" t="s">
        <v>4772</v>
      </c>
      <c r="O1025" s="21">
        <v>6.0</v>
      </c>
      <c r="P1025" s="21">
        <v>0.0</v>
      </c>
      <c r="Q1025" s="21">
        <v>8283.68</v>
      </c>
      <c r="R1025" s="21" t="s">
        <v>4767</v>
      </c>
      <c r="S1025" s="21" t="s">
        <v>4768</v>
      </c>
      <c r="T1025" s="21" t="s">
        <v>4769</v>
      </c>
      <c r="U1025" s="30"/>
    </row>
    <row r="1026">
      <c r="A1026" s="21" t="s">
        <v>2122</v>
      </c>
      <c r="B1026" s="21">
        <v>21.01</v>
      </c>
      <c r="C1026" s="21">
        <v>7.37</v>
      </c>
      <c r="D1026" s="21" t="s">
        <v>4753</v>
      </c>
      <c r="E1026" s="21" t="s">
        <v>4753</v>
      </c>
      <c r="F1026" s="21" t="s">
        <v>4753</v>
      </c>
      <c r="G1026" s="21" t="s">
        <v>4754</v>
      </c>
      <c r="H1026" s="21" t="s">
        <v>4753</v>
      </c>
      <c r="I1026" s="21" t="str">
        <f t="shared" si="1"/>
        <v>Not Missing</v>
      </c>
      <c r="L1026" s="21" t="s">
        <v>2704</v>
      </c>
      <c r="M1026" s="21">
        <v>1978.0</v>
      </c>
      <c r="N1026" s="21" t="s">
        <v>4772</v>
      </c>
      <c r="O1026" s="21">
        <v>26.0</v>
      </c>
      <c r="P1026" s="21">
        <v>2.0</v>
      </c>
      <c r="Q1026" s="21">
        <v>8302.54</v>
      </c>
      <c r="R1026" s="21" t="s">
        <v>4768</v>
      </c>
      <c r="S1026" s="21" t="s">
        <v>4768</v>
      </c>
      <c r="T1026" s="21" t="s">
        <v>4781</v>
      </c>
      <c r="U1026" s="30"/>
    </row>
    <row r="1027">
      <c r="A1027" s="21" t="s">
        <v>2124</v>
      </c>
      <c r="B1027" s="21">
        <v>52.37</v>
      </c>
      <c r="C1027" s="21">
        <v>5.06</v>
      </c>
      <c r="D1027" s="21" t="s">
        <v>4755</v>
      </c>
      <c r="E1027" s="21" t="s">
        <v>4755</v>
      </c>
      <c r="F1027" s="21" t="s">
        <v>4753</v>
      </c>
      <c r="G1027" s="21">
        <v>2.0</v>
      </c>
      <c r="H1027" s="21" t="s">
        <v>4753</v>
      </c>
      <c r="I1027" s="21" t="str">
        <f t="shared" si="1"/>
        <v>Not Missing</v>
      </c>
      <c r="L1027" s="21" t="s">
        <v>2702</v>
      </c>
      <c r="M1027" s="21">
        <v>1979.0</v>
      </c>
      <c r="N1027" s="21" t="s">
        <v>4776</v>
      </c>
      <c r="O1027" s="21">
        <v>7.0</v>
      </c>
      <c r="P1027" s="21">
        <v>2.0</v>
      </c>
      <c r="Q1027" s="21">
        <v>8310.84</v>
      </c>
      <c r="R1027" s="21" t="s">
        <v>4767</v>
      </c>
      <c r="S1027" s="21" t="s">
        <v>4767</v>
      </c>
      <c r="T1027" s="21" t="s">
        <v>4774</v>
      </c>
      <c r="U1027" s="30"/>
    </row>
    <row r="1028">
      <c r="A1028" s="21" t="s">
        <v>2126</v>
      </c>
      <c r="B1028" s="21">
        <v>40.37</v>
      </c>
      <c r="C1028" s="21">
        <v>8.21</v>
      </c>
      <c r="D1028" s="21" t="s">
        <v>4753</v>
      </c>
      <c r="E1028" s="21" t="s">
        <v>4753</v>
      </c>
      <c r="F1028" s="21" t="s">
        <v>4753</v>
      </c>
      <c r="G1028" s="21" t="s">
        <v>4754</v>
      </c>
      <c r="H1028" s="21" t="s">
        <v>4753</v>
      </c>
      <c r="I1028" s="21" t="str">
        <f t="shared" si="1"/>
        <v>Not Missing</v>
      </c>
      <c r="L1028" s="21" t="s">
        <v>2700</v>
      </c>
      <c r="M1028" s="21">
        <v>1993.0</v>
      </c>
      <c r="N1028" s="21" t="s">
        <v>4772</v>
      </c>
      <c r="O1028" s="21">
        <v>22.0</v>
      </c>
      <c r="P1028" s="21">
        <v>0.0</v>
      </c>
      <c r="Q1028" s="21">
        <v>8314.65</v>
      </c>
      <c r="R1028" s="21" t="s">
        <v>4767</v>
      </c>
      <c r="S1028" s="21" t="s">
        <v>4771</v>
      </c>
      <c r="T1028" s="21" t="s">
        <v>4774</v>
      </c>
      <c r="U1028" s="30"/>
    </row>
    <row r="1029">
      <c r="A1029" s="21" t="s">
        <v>2128</v>
      </c>
      <c r="B1029" s="21">
        <v>41.47</v>
      </c>
      <c r="C1029" s="21">
        <v>10.34</v>
      </c>
      <c r="D1029" s="21" t="s">
        <v>4753</v>
      </c>
      <c r="E1029" s="21" t="s">
        <v>4753</v>
      </c>
      <c r="F1029" s="21" t="s">
        <v>4753</v>
      </c>
      <c r="G1029" s="21">
        <v>2.0</v>
      </c>
      <c r="H1029" s="21" t="s">
        <v>4753</v>
      </c>
      <c r="I1029" s="21" t="str">
        <f t="shared" si="1"/>
        <v>Not Missing</v>
      </c>
      <c r="L1029" s="21" t="s">
        <v>2698</v>
      </c>
      <c r="M1029" s="21">
        <v>1976.0</v>
      </c>
      <c r="N1029" s="21" t="s">
        <v>4766</v>
      </c>
      <c r="O1029" s="21">
        <v>12.0</v>
      </c>
      <c r="P1029" s="21">
        <v>1.0</v>
      </c>
      <c r="Q1029" s="21">
        <v>8334.46</v>
      </c>
      <c r="R1029" s="21" t="s">
        <v>4768</v>
      </c>
      <c r="S1029" s="21" t="s">
        <v>4767</v>
      </c>
      <c r="T1029" s="21" t="s">
        <v>4781</v>
      </c>
      <c r="U1029" s="30"/>
    </row>
    <row r="1030">
      <c r="A1030" s="21" t="s">
        <v>2130</v>
      </c>
      <c r="B1030" s="21">
        <v>33.725</v>
      </c>
      <c r="C1030" s="21">
        <v>5.51</v>
      </c>
      <c r="D1030" s="21" t="s">
        <v>4755</v>
      </c>
      <c r="E1030" s="21" t="s">
        <v>4753</v>
      </c>
      <c r="F1030" s="21" t="s">
        <v>4753</v>
      </c>
      <c r="G1030" s="21">
        <v>2.0</v>
      </c>
      <c r="H1030" s="21" t="s">
        <v>4753</v>
      </c>
      <c r="I1030" s="21" t="str">
        <f t="shared" si="1"/>
        <v>Not Missing</v>
      </c>
      <c r="L1030" s="21" t="s">
        <v>2696</v>
      </c>
      <c r="M1030" s="21">
        <v>1976.0</v>
      </c>
      <c r="N1030" s="21" t="s">
        <v>4766</v>
      </c>
      <c r="O1030" s="21">
        <v>20.0</v>
      </c>
      <c r="P1030" s="21">
        <v>1.0</v>
      </c>
      <c r="Q1030" s="21">
        <v>8334.59</v>
      </c>
      <c r="R1030" s="21" t="s">
        <v>4768</v>
      </c>
      <c r="S1030" s="21" t="s">
        <v>4767</v>
      </c>
      <c r="T1030" s="21" t="s">
        <v>4781</v>
      </c>
      <c r="U1030" s="30"/>
    </row>
    <row r="1031">
      <c r="A1031" s="21" t="s">
        <v>2132</v>
      </c>
      <c r="B1031" s="21">
        <v>28.1</v>
      </c>
      <c r="C1031" s="21">
        <v>11.2</v>
      </c>
      <c r="D1031" s="21" t="s">
        <v>4753</v>
      </c>
      <c r="E1031" s="21" t="s">
        <v>4753</v>
      </c>
      <c r="F1031" s="21" t="s">
        <v>4753</v>
      </c>
      <c r="G1031" s="21" t="s">
        <v>4754</v>
      </c>
      <c r="H1031" s="21" t="s">
        <v>4753</v>
      </c>
      <c r="I1031" s="21" t="str">
        <f t="shared" si="1"/>
        <v>Not Missing</v>
      </c>
      <c r="L1031" s="21" t="s">
        <v>2694</v>
      </c>
      <c r="M1031" s="21">
        <v>1976.0</v>
      </c>
      <c r="N1031" s="21" t="s">
        <v>4766</v>
      </c>
      <c r="O1031" s="21">
        <v>7.0</v>
      </c>
      <c r="P1031" s="21">
        <v>1.0</v>
      </c>
      <c r="Q1031" s="21">
        <v>8342.91</v>
      </c>
      <c r="R1031" s="21" t="s">
        <v>4768</v>
      </c>
      <c r="S1031" s="21" t="s">
        <v>4771</v>
      </c>
      <c r="T1031" s="21" t="s">
        <v>4781</v>
      </c>
      <c r="U1031" s="30"/>
    </row>
    <row r="1032">
      <c r="A1032" s="21" t="s">
        <v>2134</v>
      </c>
      <c r="B1032" s="21">
        <v>37.43</v>
      </c>
      <c r="C1032" s="21">
        <v>4.35</v>
      </c>
      <c r="D1032" s="21" t="s">
        <v>4755</v>
      </c>
      <c r="E1032" s="21" t="s">
        <v>4753</v>
      </c>
      <c r="F1032" s="21" t="s">
        <v>4756</v>
      </c>
      <c r="G1032" s="21">
        <v>1.0</v>
      </c>
      <c r="H1032" s="21" t="s">
        <v>4753</v>
      </c>
      <c r="I1032" s="21" t="str">
        <f t="shared" si="1"/>
        <v>Not Missing</v>
      </c>
      <c r="L1032" s="21" t="s">
        <v>2692</v>
      </c>
      <c r="M1032" s="21">
        <v>1976.0</v>
      </c>
      <c r="N1032" s="21" t="s">
        <v>4772</v>
      </c>
      <c r="O1032" s="21">
        <v>12.0</v>
      </c>
      <c r="P1032" s="21">
        <v>2.0</v>
      </c>
      <c r="Q1032" s="21">
        <v>8347.16</v>
      </c>
      <c r="R1032" s="21" t="s">
        <v>4767</v>
      </c>
      <c r="S1032" s="21" t="s">
        <v>4771</v>
      </c>
      <c r="T1032" s="21" t="s">
        <v>4769</v>
      </c>
      <c r="U1032" s="30"/>
    </row>
    <row r="1033">
      <c r="A1033" s="21" t="s">
        <v>2136</v>
      </c>
      <c r="B1033" s="21">
        <v>23.7</v>
      </c>
      <c r="C1033" s="21">
        <v>10.45</v>
      </c>
      <c r="D1033" s="21" t="s">
        <v>4753</v>
      </c>
      <c r="E1033" s="21" t="s">
        <v>4753</v>
      </c>
      <c r="F1033" s="21" t="s">
        <v>4753</v>
      </c>
      <c r="G1033" s="21" t="s">
        <v>4754</v>
      </c>
      <c r="H1033" s="21" t="s">
        <v>4753</v>
      </c>
      <c r="I1033" s="21" t="str">
        <f t="shared" si="1"/>
        <v>Not Missing</v>
      </c>
      <c r="L1033" s="21" t="s">
        <v>2690</v>
      </c>
      <c r="M1033" s="21">
        <v>1963.0</v>
      </c>
      <c r="N1033" s="21" t="s">
        <v>4773</v>
      </c>
      <c r="O1033" s="21">
        <v>21.0</v>
      </c>
      <c r="P1033" s="21">
        <v>0.0</v>
      </c>
      <c r="Q1033" s="21">
        <v>8355.54</v>
      </c>
      <c r="R1033" s="21" t="s">
        <v>4768</v>
      </c>
      <c r="S1033" s="21" t="s">
        <v>4768</v>
      </c>
      <c r="T1033" s="21" t="s">
        <v>4774</v>
      </c>
      <c r="U1033" s="30"/>
    </row>
    <row r="1034">
      <c r="A1034" s="21" t="s">
        <v>2138</v>
      </c>
      <c r="B1034" s="21">
        <v>24.795</v>
      </c>
      <c r="C1034" s="21">
        <v>4.07</v>
      </c>
      <c r="D1034" s="21" t="s">
        <v>4755</v>
      </c>
      <c r="E1034" s="21" t="s">
        <v>4753</v>
      </c>
      <c r="F1034" s="21" t="s">
        <v>4756</v>
      </c>
      <c r="G1034" s="21">
        <v>1.0</v>
      </c>
      <c r="H1034" s="21" t="s">
        <v>4753</v>
      </c>
      <c r="I1034" s="21" t="str">
        <f t="shared" si="1"/>
        <v>Not Missing</v>
      </c>
      <c r="L1034" s="21" t="s">
        <v>2688</v>
      </c>
      <c r="M1034" s="21">
        <v>1971.0</v>
      </c>
      <c r="N1034" s="21" t="s">
        <v>4773</v>
      </c>
      <c r="O1034" s="21">
        <v>4.0</v>
      </c>
      <c r="P1034" s="21">
        <v>0.0</v>
      </c>
      <c r="Q1034" s="21">
        <v>8396.62</v>
      </c>
      <c r="R1034" s="21" t="s">
        <v>4767</v>
      </c>
      <c r="S1034" s="21" t="s">
        <v>4768</v>
      </c>
      <c r="T1034" s="21" t="s">
        <v>4769</v>
      </c>
      <c r="U1034" s="30"/>
    </row>
    <row r="1035">
      <c r="A1035" s="21" t="s">
        <v>2140</v>
      </c>
      <c r="B1035" s="21">
        <v>31.9</v>
      </c>
      <c r="C1035" s="21">
        <v>8.34</v>
      </c>
      <c r="D1035" s="21" t="s">
        <v>4753</v>
      </c>
      <c r="E1035" s="21" t="s">
        <v>4753</v>
      </c>
      <c r="F1035" s="21" t="s">
        <v>4753</v>
      </c>
      <c r="G1035" s="21" t="s">
        <v>4754</v>
      </c>
      <c r="H1035" s="21" t="s">
        <v>4753</v>
      </c>
      <c r="I1035" s="21" t="str">
        <f t="shared" si="1"/>
        <v>Not Missing</v>
      </c>
      <c r="L1035" s="21" t="s">
        <v>2686</v>
      </c>
      <c r="M1035" s="21">
        <v>1971.0</v>
      </c>
      <c r="N1035" s="21" t="s">
        <v>4773</v>
      </c>
      <c r="O1035" s="21">
        <v>18.0</v>
      </c>
      <c r="P1035" s="21">
        <v>0.0</v>
      </c>
      <c r="Q1035" s="21">
        <v>8400.01</v>
      </c>
      <c r="R1035" s="21" t="s">
        <v>4767</v>
      </c>
      <c r="S1035" s="21" t="s">
        <v>4768</v>
      </c>
      <c r="T1035" s="21" t="s">
        <v>4769</v>
      </c>
      <c r="U1035" s="30"/>
    </row>
    <row r="1036">
      <c r="A1036" s="21" t="s">
        <v>2142</v>
      </c>
      <c r="B1036" s="21">
        <v>32.68</v>
      </c>
      <c r="C1036" s="21">
        <v>7.41</v>
      </c>
      <c r="D1036" s="21" t="s">
        <v>4753</v>
      </c>
      <c r="E1036" s="21" t="s">
        <v>4753</v>
      </c>
      <c r="F1036" s="21" t="s">
        <v>4753</v>
      </c>
      <c r="G1036" s="21" t="s">
        <v>4754</v>
      </c>
      <c r="H1036" s="21" t="s">
        <v>4753</v>
      </c>
      <c r="I1036" s="21" t="str">
        <f t="shared" si="1"/>
        <v>Not Missing</v>
      </c>
      <c r="L1036" s="21" t="s">
        <v>2684</v>
      </c>
      <c r="M1036" s="21">
        <v>1979.0</v>
      </c>
      <c r="N1036" s="21" t="s">
        <v>4772</v>
      </c>
      <c r="O1036" s="21">
        <v>11.0</v>
      </c>
      <c r="P1036" s="21">
        <v>3.0</v>
      </c>
      <c r="Q1036" s="21">
        <v>8410.05</v>
      </c>
      <c r="R1036" s="21" t="s">
        <v>4767</v>
      </c>
      <c r="S1036" s="21" t="s">
        <v>4767</v>
      </c>
      <c r="T1036" s="21" t="s">
        <v>4774</v>
      </c>
      <c r="U1036" s="30"/>
    </row>
    <row r="1037">
      <c r="A1037" s="21" t="s">
        <v>2144</v>
      </c>
      <c r="B1037" s="21">
        <v>47.13</v>
      </c>
      <c r="C1037" s="21">
        <v>4.31</v>
      </c>
      <c r="D1037" s="21" t="s">
        <v>4753</v>
      </c>
      <c r="E1037" s="21" t="s">
        <v>4753</v>
      </c>
      <c r="F1037" s="21" t="s">
        <v>4753</v>
      </c>
      <c r="G1037" s="21" t="s">
        <v>4754</v>
      </c>
      <c r="H1037" s="21" t="s">
        <v>4753</v>
      </c>
      <c r="I1037" s="21" t="str">
        <f t="shared" si="1"/>
        <v>Not Missing</v>
      </c>
      <c r="L1037" s="21" t="s">
        <v>2682</v>
      </c>
      <c r="M1037" s="21">
        <v>1977.0</v>
      </c>
      <c r="N1037" s="21" t="s">
        <v>4773</v>
      </c>
      <c r="O1037" s="21">
        <v>4.0</v>
      </c>
      <c r="P1037" s="21">
        <v>2.0</v>
      </c>
      <c r="Q1037" s="21">
        <v>8413.46</v>
      </c>
      <c r="R1037" s="21" t="s">
        <v>4768</v>
      </c>
      <c r="S1037" s="21" t="s">
        <v>4771</v>
      </c>
      <c r="T1037" s="21" t="s">
        <v>4774</v>
      </c>
      <c r="U1037" s="30"/>
    </row>
    <row r="1038">
      <c r="A1038" s="21" t="s">
        <v>2146</v>
      </c>
      <c r="B1038" s="21">
        <v>36.67</v>
      </c>
      <c r="C1038" s="21">
        <v>10.83</v>
      </c>
      <c r="D1038" s="21" t="s">
        <v>4753</v>
      </c>
      <c r="E1038" s="21" t="s">
        <v>4753</v>
      </c>
      <c r="F1038" s="21" t="s">
        <v>4753</v>
      </c>
      <c r="G1038" s="21" t="s">
        <v>4754</v>
      </c>
      <c r="H1038" s="21" t="s">
        <v>4753</v>
      </c>
      <c r="I1038" s="21" t="str">
        <f t="shared" si="1"/>
        <v>Not Missing</v>
      </c>
      <c r="L1038" s="21" t="s">
        <v>2680</v>
      </c>
      <c r="M1038" s="21">
        <v>1975.0</v>
      </c>
      <c r="N1038" s="21" t="s">
        <v>4773</v>
      </c>
      <c r="O1038" s="21">
        <v>28.0</v>
      </c>
      <c r="P1038" s="21">
        <v>1.0</v>
      </c>
      <c r="Q1038" s="21">
        <v>8428.07</v>
      </c>
      <c r="R1038" s="21" t="s">
        <v>4768</v>
      </c>
      <c r="S1038" s="21" t="s">
        <v>4767</v>
      </c>
      <c r="T1038" s="21" t="s">
        <v>4774</v>
      </c>
      <c r="U1038" s="30"/>
    </row>
    <row r="1039">
      <c r="A1039" s="21" t="s">
        <v>2148</v>
      </c>
      <c r="B1039" s="21">
        <v>33.63</v>
      </c>
      <c r="C1039" s="21">
        <v>11.31</v>
      </c>
      <c r="D1039" s="21" t="s">
        <v>4753</v>
      </c>
      <c r="E1039" s="21" t="s">
        <v>4753</v>
      </c>
      <c r="F1039" s="21" t="s">
        <v>4753</v>
      </c>
      <c r="G1039" s="21" t="s">
        <v>4754</v>
      </c>
      <c r="H1039" s="21" t="s">
        <v>4753</v>
      </c>
      <c r="I1039" s="21" t="str">
        <f t="shared" si="1"/>
        <v>Not Missing</v>
      </c>
      <c r="L1039" s="21" t="s">
        <v>2678</v>
      </c>
      <c r="M1039" s="21">
        <v>1963.0</v>
      </c>
      <c r="N1039" s="21" t="s">
        <v>4773</v>
      </c>
      <c r="O1039" s="21">
        <v>24.0</v>
      </c>
      <c r="P1039" s="21">
        <v>0.0</v>
      </c>
      <c r="Q1039" s="21">
        <v>8440.05</v>
      </c>
      <c r="R1039" s="21" t="s">
        <v>4768</v>
      </c>
      <c r="S1039" s="21" t="s">
        <v>4767</v>
      </c>
      <c r="T1039" s="21" t="s">
        <v>4769</v>
      </c>
      <c r="U1039" s="30"/>
    </row>
    <row r="1040">
      <c r="A1040" s="21" t="s">
        <v>2150</v>
      </c>
      <c r="B1040" s="21">
        <v>32.67</v>
      </c>
      <c r="C1040" s="21">
        <v>11.81</v>
      </c>
      <c r="D1040" s="21" t="s">
        <v>4755</v>
      </c>
      <c r="E1040" s="21" t="s">
        <v>4753</v>
      </c>
      <c r="F1040" s="21" t="s">
        <v>4753</v>
      </c>
      <c r="G1040" s="21" t="s">
        <v>4754</v>
      </c>
      <c r="H1040" s="21" t="s">
        <v>4753</v>
      </c>
      <c r="I1040" s="21" t="str">
        <f t="shared" si="1"/>
        <v>Not Missing</v>
      </c>
      <c r="L1040" s="21" t="s">
        <v>2676</v>
      </c>
      <c r="M1040" s="21">
        <v>1972.0</v>
      </c>
      <c r="N1040" s="21" t="s">
        <v>4773</v>
      </c>
      <c r="O1040" s="21">
        <v>9.0</v>
      </c>
      <c r="P1040" s="21">
        <v>0.0</v>
      </c>
      <c r="Q1040" s="21">
        <v>8442.67</v>
      </c>
      <c r="R1040" s="21" t="s">
        <v>4767</v>
      </c>
      <c r="S1040" s="21" t="s">
        <v>4768</v>
      </c>
      <c r="T1040" s="21" t="s">
        <v>4769</v>
      </c>
      <c r="U1040" s="30"/>
    </row>
    <row r="1041">
      <c r="A1041" s="21" t="s">
        <v>2152</v>
      </c>
      <c r="B1041" s="21">
        <v>33.3</v>
      </c>
      <c r="C1041" s="21">
        <v>8.26</v>
      </c>
      <c r="D1041" s="21" t="s">
        <v>4755</v>
      </c>
      <c r="E1041" s="21" t="s">
        <v>4753</v>
      </c>
      <c r="F1041" s="21" t="s">
        <v>4753</v>
      </c>
      <c r="G1041" s="21">
        <v>2.0</v>
      </c>
      <c r="H1041" s="21" t="s">
        <v>4753</v>
      </c>
      <c r="I1041" s="21" t="str">
        <f t="shared" si="1"/>
        <v>Not Missing</v>
      </c>
      <c r="L1041" s="21" t="s">
        <v>2674</v>
      </c>
      <c r="M1041" s="21">
        <v>1972.0</v>
      </c>
      <c r="N1041" s="21" t="s">
        <v>4773</v>
      </c>
      <c r="O1041" s="21">
        <v>4.0</v>
      </c>
      <c r="P1041" s="21">
        <v>0.0</v>
      </c>
      <c r="Q1041" s="21">
        <v>8444.47</v>
      </c>
      <c r="R1041" s="21" t="s">
        <v>4768</v>
      </c>
      <c r="S1041" s="21" t="s">
        <v>4771</v>
      </c>
      <c r="T1041" s="21" t="s">
        <v>4778</v>
      </c>
      <c r="U1041" s="30"/>
    </row>
    <row r="1042">
      <c r="A1042" s="21" t="s">
        <v>2154</v>
      </c>
      <c r="B1042" s="21">
        <v>30.78</v>
      </c>
      <c r="C1042" s="21">
        <v>10.74</v>
      </c>
      <c r="D1042" s="21" t="s">
        <v>4755</v>
      </c>
      <c r="E1042" s="21" t="s">
        <v>4753</v>
      </c>
      <c r="F1042" s="21" t="s">
        <v>4753</v>
      </c>
      <c r="G1042" s="21">
        <v>2.0</v>
      </c>
      <c r="H1042" s="21" t="s">
        <v>4753</v>
      </c>
      <c r="I1042" s="21" t="str">
        <f t="shared" si="1"/>
        <v>Not Missing</v>
      </c>
      <c r="L1042" s="21" t="s">
        <v>2672</v>
      </c>
      <c r="M1042" s="21">
        <v>1966.0</v>
      </c>
      <c r="N1042" s="21" t="s">
        <v>4772</v>
      </c>
      <c r="O1042" s="21">
        <v>12.0</v>
      </c>
      <c r="P1042" s="21">
        <v>0.0</v>
      </c>
      <c r="Q1042" s="21">
        <v>8448.66</v>
      </c>
      <c r="R1042" s="21" t="s">
        <v>4768</v>
      </c>
      <c r="S1042" s="21" t="s">
        <v>4771</v>
      </c>
      <c r="T1042" s="21" t="s">
        <v>4769</v>
      </c>
      <c r="U1042" s="30"/>
    </row>
    <row r="1043">
      <c r="A1043" s="21" t="s">
        <v>2156</v>
      </c>
      <c r="B1043" s="21">
        <v>28.975</v>
      </c>
      <c r="C1043" s="21">
        <v>7.69</v>
      </c>
      <c r="D1043" s="21" t="s">
        <v>4755</v>
      </c>
      <c r="E1043" s="21" t="s">
        <v>4753</v>
      </c>
      <c r="F1043" s="21" t="s">
        <v>4753</v>
      </c>
      <c r="G1043" s="21" t="s">
        <v>4754</v>
      </c>
      <c r="H1043" s="21" t="s">
        <v>4753</v>
      </c>
      <c r="I1043" s="21" t="str">
        <f t="shared" si="1"/>
        <v>Not Missing</v>
      </c>
      <c r="L1043" s="21" t="s">
        <v>2670</v>
      </c>
      <c r="M1043" s="21">
        <v>1984.0</v>
      </c>
      <c r="N1043" s="21" t="s">
        <v>4772</v>
      </c>
      <c r="O1043" s="21">
        <v>19.0</v>
      </c>
      <c r="P1043" s="21">
        <v>3.0</v>
      </c>
      <c r="Q1043" s="21">
        <v>8450.82</v>
      </c>
      <c r="R1043" s="21" t="s">
        <v>4767</v>
      </c>
      <c r="S1043" s="21" t="s">
        <v>4767</v>
      </c>
      <c r="T1043" s="21" t="s">
        <v>4783</v>
      </c>
      <c r="U1043" s="30"/>
    </row>
    <row r="1044">
      <c r="A1044" s="21" t="s">
        <v>2158</v>
      </c>
      <c r="B1044" s="21">
        <v>33.4</v>
      </c>
      <c r="C1044" s="21">
        <v>4.84</v>
      </c>
      <c r="D1044" s="21" t="s">
        <v>4753</v>
      </c>
      <c r="E1044" s="21" t="s">
        <v>4753</v>
      </c>
      <c r="F1044" s="21" t="s">
        <v>4753</v>
      </c>
      <c r="G1044" s="21" t="s">
        <v>4754</v>
      </c>
      <c r="H1044" s="21" t="s">
        <v>4753</v>
      </c>
      <c r="I1044" s="21" t="str">
        <f t="shared" si="1"/>
        <v>Not Missing</v>
      </c>
      <c r="L1044" s="21" t="s">
        <v>2668</v>
      </c>
      <c r="M1044" s="21">
        <v>1972.0</v>
      </c>
      <c r="N1044" s="21" t="s">
        <v>4775</v>
      </c>
      <c r="O1044" s="21">
        <v>26.0</v>
      </c>
      <c r="P1044" s="21">
        <v>0.0</v>
      </c>
      <c r="Q1044" s="21">
        <v>8457.82</v>
      </c>
      <c r="R1044" s="21" t="s">
        <v>4767</v>
      </c>
      <c r="S1044" s="21" t="s">
        <v>4768</v>
      </c>
      <c r="T1044" s="21" t="s">
        <v>4778</v>
      </c>
      <c r="U1044" s="30"/>
    </row>
    <row r="1045">
      <c r="A1045" s="21" t="s">
        <v>2160</v>
      </c>
      <c r="B1045" s="21">
        <v>21.5</v>
      </c>
      <c r="C1045" s="21">
        <v>9.77</v>
      </c>
      <c r="D1045" s="21" t="s">
        <v>4755</v>
      </c>
      <c r="E1045" s="21" t="s">
        <v>4753</v>
      </c>
      <c r="F1045" s="21" t="s">
        <v>4753</v>
      </c>
      <c r="G1045" s="21" t="s">
        <v>4754</v>
      </c>
      <c r="H1045" s="21" t="s">
        <v>4753</v>
      </c>
      <c r="I1045" s="21" t="str">
        <f t="shared" si="1"/>
        <v>Not Missing</v>
      </c>
      <c r="L1045" s="21" t="s">
        <v>2666</v>
      </c>
      <c r="M1045" s="21">
        <v>1992.0</v>
      </c>
      <c r="N1045" s="21" t="s">
        <v>4773</v>
      </c>
      <c r="O1045" s="21">
        <v>9.0</v>
      </c>
      <c r="P1045" s="21">
        <v>0.0</v>
      </c>
      <c r="Q1045" s="21">
        <v>8466.35</v>
      </c>
      <c r="R1045" s="21" t="s">
        <v>4767</v>
      </c>
      <c r="S1045" s="21" t="s">
        <v>4767</v>
      </c>
      <c r="T1045" s="21" t="s">
        <v>4774</v>
      </c>
      <c r="U1045" s="30"/>
    </row>
    <row r="1046">
      <c r="A1046" s="21" t="s">
        <v>2162</v>
      </c>
      <c r="B1046" s="21">
        <v>38.14</v>
      </c>
      <c r="C1046" s="21">
        <v>5.84</v>
      </c>
      <c r="D1046" s="21" t="s">
        <v>4753</v>
      </c>
      <c r="E1046" s="21" t="s">
        <v>4753</v>
      </c>
      <c r="F1046" s="21" t="s">
        <v>4753</v>
      </c>
      <c r="G1046" s="21" t="s">
        <v>4754</v>
      </c>
      <c r="H1046" s="21" t="s">
        <v>4753</v>
      </c>
      <c r="I1046" s="21" t="str">
        <f t="shared" si="1"/>
        <v>Not Missing</v>
      </c>
      <c r="L1046" s="21" t="s">
        <v>2664</v>
      </c>
      <c r="M1046" s="21">
        <v>1993.0</v>
      </c>
      <c r="N1046" s="21" t="s">
        <v>4770</v>
      </c>
      <c r="O1046" s="21">
        <v>10.0</v>
      </c>
      <c r="P1046" s="21">
        <v>0.0</v>
      </c>
      <c r="Q1046" s="21">
        <v>8471.65</v>
      </c>
      <c r="R1046" s="21" t="s">
        <v>4767</v>
      </c>
      <c r="S1046" s="21" t="s">
        <v>4771</v>
      </c>
      <c r="T1046" s="21" t="s">
        <v>4774</v>
      </c>
      <c r="U1046" s="30"/>
    </row>
    <row r="1047">
      <c r="A1047" s="21" t="s">
        <v>2164</v>
      </c>
      <c r="B1047" s="21">
        <v>35.42</v>
      </c>
      <c r="C1047" s="21">
        <v>8.7</v>
      </c>
      <c r="D1047" s="21" t="s">
        <v>4755</v>
      </c>
      <c r="E1047" s="21" t="s">
        <v>4753</v>
      </c>
      <c r="F1047" s="21" t="s">
        <v>4753</v>
      </c>
      <c r="G1047" s="21">
        <v>1.0</v>
      </c>
      <c r="H1047" s="21" t="s">
        <v>4753</v>
      </c>
      <c r="I1047" s="21" t="str">
        <f t="shared" si="1"/>
        <v>Not Missing</v>
      </c>
      <c r="L1047" s="21" t="s">
        <v>2662</v>
      </c>
      <c r="M1047" s="21">
        <v>1977.0</v>
      </c>
      <c r="N1047" s="21" t="s">
        <v>4775</v>
      </c>
      <c r="O1047" s="21">
        <v>26.0</v>
      </c>
      <c r="P1047" s="21">
        <v>2.0</v>
      </c>
      <c r="Q1047" s="21">
        <v>8515.76</v>
      </c>
      <c r="R1047" s="21" t="s">
        <v>4767</v>
      </c>
      <c r="S1047" s="21" t="s">
        <v>4767</v>
      </c>
      <c r="T1047" s="21" t="s">
        <v>4769</v>
      </c>
      <c r="U1047" s="30"/>
    </row>
    <row r="1048">
      <c r="A1048" s="21" t="s">
        <v>2166</v>
      </c>
      <c r="B1048" s="21">
        <v>35.625</v>
      </c>
      <c r="C1048" s="21">
        <v>10.79</v>
      </c>
      <c r="D1048" s="21" t="s">
        <v>4753</v>
      </c>
      <c r="E1048" s="21" t="s">
        <v>4753</v>
      </c>
      <c r="F1048" s="21" t="s">
        <v>4753</v>
      </c>
      <c r="G1048" s="21" t="s">
        <v>4754</v>
      </c>
      <c r="H1048" s="21" t="s">
        <v>4753</v>
      </c>
      <c r="I1048" s="21" t="str">
        <f t="shared" si="1"/>
        <v>Not Missing</v>
      </c>
      <c r="L1048" s="21" t="s">
        <v>2660</v>
      </c>
      <c r="M1048" s="21">
        <v>1977.0</v>
      </c>
      <c r="N1048" s="21" t="s">
        <v>4772</v>
      </c>
      <c r="O1048" s="21">
        <v>21.0</v>
      </c>
      <c r="P1048" s="21">
        <v>2.0</v>
      </c>
      <c r="Q1048" s="21">
        <v>8516.83</v>
      </c>
      <c r="R1048" s="21" t="s">
        <v>4767</v>
      </c>
      <c r="S1048" s="21" t="s">
        <v>4771</v>
      </c>
      <c r="T1048" s="21" t="s">
        <v>4769</v>
      </c>
      <c r="U1048" s="30"/>
    </row>
    <row r="1049">
      <c r="A1049" s="21" t="s">
        <v>2168</v>
      </c>
      <c r="B1049" s="21">
        <v>45.51</v>
      </c>
      <c r="C1049" s="21">
        <v>4.32</v>
      </c>
      <c r="D1049" s="21" t="s">
        <v>4753</v>
      </c>
      <c r="E1049" s="21" t="s">
        <v>4753</v>
      </c>
      <c r="F1049" s="21" t="s">
        <v>4753</v>
      </c>
      <c r="G1049" s="21">
        <v>1.0</v>
      </c>
      <c r="H1049" s="21" t="s">
        <v>4753</v>
      </c>
      <c r="I1049" s="21" t="str">
        <f t="shared" si="1"/>
        <v>Not Missing</v>
      </c>
      <c r="L1049" s="21" t="s">
        <v>2658</v>
      </c>
      <c r="M1049" s="21">
        <v>1977.0</v>
      </c>
      <c r="N1049" s="21" t="s">
        <v>4775</v>
      </c>
      <c r="O1049" s="21">
        <v>29.0</v>
      </c>
      <c r="P1049" s="21">
        <v>2.0</v>
      </c>
      <c r="Q1049" s="21">
        <v>8520.03</v>
      </c>
      <c r="R1049" s="21" t="s">
        <v>4767</v>
      </c>
      <c r="S1049" s="21" t="s">
        <v>4768</v>
      </c>
      <c r="T1049" s="21" t="s">
        <v>4778</v>
      </c>
      <c r="U1049" s="30"/>
    </row>
    <row r="1050">
      <c r="A1050" s="21" t="s">
        <v>2170</v>
      </c>
      <c r="B1050" s="21">
        <v>37.1</v>
      </c>
      <c r="C1050" s="21">
        <v>7.19</v>
      </c>
      <c r="D1050" s="21" t="s">
        <v>4755</v>
      </c>
      <c r="E1050" s="21" t="s">
        <v>4753</v>
      </c>
      <c r="F1050" s="21" t="s">
        <v>4753</v>
      </c>
      <c r="G1050" s="21" t="s">
        <v>4754</v>
      </c>
      <c r="H1050" s="21" t="s">
        <v>4753</v>
      </c>
      <c r="I1050" s="21" t="str">
        <f t="shared" si="1"/>
        <v>Not Missing</v>
      </c>
      <c r="L1050" s="21" t="s">
        <v>2656</v>
      </c>
      <c r="M1050" s="21">
        <v>1979.0</v>
      </c>
      <c r="N1050" s="21" t="s">
        <v>4776</v>
      </c>
      <c r="O1050" s="21">
        <v>13.0</v>
      </c>
      <c r="P1050" s="21">
        <v>3.0</v>
      </c>
      <c r="Q1050" s="21">
        <v>8522.0</v>
      </c>
      <c r="R1050" s="21" t="s">
        <v>4767</v>
      </c>
      <c r="S1050" s="21" t="s">
        <v>4767</v>
      </c>
      <c r="T1050" s="21" t="s">
        <v>4778</v>
      </c>
      <c r="U1050" s="30"/>
    </row>
    <row r="1051">
      <c r="A1051" s="21" t="s">
        <v>2172</v>
      </c>
      <c r="B1051" s="21">
        <v>30.5</v>
      </c>
      <c r="C1051" s="21">
        <v>11.94</v>
      </c>
      <c r="D1051" s="21" t="s">
        <v>4755</v>
      </c>
      <c r="E1051" s="21" t="s">
        <v>4753</v>
      </c>
      <c r="F1051" s="21" t="s">
        <v>4753</v>
      </c>
      <c r="G1051" s="21" t="s">
        <v>4754</v>
      </c>
      <c r="H1051" s="21" t="s">
        <v>4753</v>
      </c>
      <c r="I1051" s="21" t="str">
        <f t="shared" si="1"/>
        <v>Not Missing</v>
      </c>
      <c r="L1051" s="21" t="s">
        <v>2654</v>
      </c>
      <c r="M1051" s="21">
        <v>1977.0</v>
      </c>
      <c r="N1051" s="21" t="s">
        <v>4766</v>
      </c>
      <c r="O1051" s="21">
        <v>26.0</v>
      </c>
      <c r="P1051" s="21">
        <v>2.0</v>
      </c>
      <c r="Q1051" s="21">
        <v>8527.53</v>
      </c>
      <c r="R1051" s="21" t="s">
        <v>4767</v>
      </c>
      <c r="S1051" s="21" t="s">
        <v>4767</v>
      </c>
      <c r="T1051" s="21" t="s">
        <v>4769</v>
      </c>
      <c r="U1051" s="30"/>
    </row>
    <row r="1052">
      <c r="A1052" s="21" t="s">
        <v>2174</v>
      </c>
      <c r="B1052" s="21">
        <v>28.16</v>
      </c>
      <c r="C1052" s="21">
        <v>5.56</v>
      </c>
      <c r="D1052" s="21" t="s">
        <v>4753</v>
      </c>
      <c r="E1052" s="21" t="s">
        <v>4753</v>
      </c>
      <c r="F1052" s="21" t="s">
        <v>4753</v>
      </c>
      <c r="G1052" s="21">
        <v>2.0</v>
      </c>
      <c r="H1052" s="21" t="s">
        <v>4753</v>
      </c>
      <c r="I1052" s="21" t="str">
        <f t="shared" si="1"/>
        <v>Not Missing</v>
      </c>
      <c r="L1052" s="21" t="s">
        <v>2652</v>
      </c>
      <c r="M1052" s="36">
        <v>1979.0</v>
      </c>
      <c r="N1052" s="21" t="s">
        <v>4766</v>
      </c>
      <c r="O1052" s="21">
        <v>24.0</v>
      </c>
      <c r="P1052" s="21">
        <v>0.0</v>
      </c>
      <c r="Q1052" s="21">
        <v>8534.67</v>
      </c>
      <c r="R1052" s="21" t="s">
        <v>4767</v>
      </c>
      <c r="S1052" s="21" t="s">
        <v>4768</v>
      </c>
      <c r="T1052" s="21" t="s">
        <v>4784</v>
      </c>
      <c r="U1052" s="30"/>
    </row>
    <row r="1053">
      <c r="A1053" s="21" t="s">
        <v>2176</v>
      </c>
      <c r="B1053" s="21">
        <v>29.1</v>
      </c>
      <c r="C1053" s="21">
        <v>5.64</v>
      </c>
      <c r="D1053" s="21" t="s">
        <v>4755</v>
      </c>
      <c r="E1053" s="21" t="s">
        <v>4753</v>
      </c>
      <c r="F1053" s="21" t="s">
        <v>4753</v>
      </c>
      <c r="G1053" s="21" t="s">
        <v>4754</v>
      </c>
      <c r="H1053" s="21" t="s">
        <v>4753</v>
      </c>
      <c r="I1053" s="21" t="str">
        <f t="shared" si="1"/>
        <v>Not Missing</v>
      </c>
      <c r="L1053" s="21" t="s">
        <v>2650</v>
      </c>
      <c r="M1053" s="21">
        <v>1981.0</v>
      </c>
      <c r="N1053" s="21" t="s">
        <v>4775</v>
      </c>
      <c r="O1053" s="21">
        <v>27.0</v>
      </c>
      <c r="P1053" s="21">
        <v>3.0</v>
      </c>
      <c r="Q1053" s="21">
        <v>8538.29</v>
      </c>
      <c r="R1053" s="21" t="s">
        <v>4767</v>
      </c>
      <c r="S1053" s="21" t="s">
        <v>4768</v>
      </c>
      <c r="T1053" s="21" t="s">
        <v>4784</v>
      </c>
      <c r="U1053" s="30"/>
    </row>
    <row r="1054">
      <c r="A1054" s="21" t="s">
        <v>2178</v>
      </c>
      <c r="B1054" s="21">
        <v>30.22</v>
      </c>
      <c r="C1054" s="21">
        <v>4.65</v>
      </c>
      <c r="D1054" s="21" t="s">
        <v>4753</v>
      </c>
      <c r="E1054" s="21" t="s">
        <v>4753</v>
      </c>
      <c r="F1054" s="21" t="s">
        <v>4753</v>
      </c>
      <c r="G1054" s="21" t="s">
        <v>4754</v>
      </c>
      <c r="H1054" s="21" t="s">
        <v>4753</v>
      </c>
      <c r="I1054" s="21" t="str">
        <f t="shared" si="1"/>
        <v>Not Missing</v>
      </c>
      <c r="L1054" s="21" t="s">
        <v>2648</v>
      </c>
      <c r="M1054" s="21">
        <v>1975.0</v>
      </c>
      <c r="N1054" s="21" t="s">
        <v>4770</v>
      </c>
      <c r="O1054" s="21">
        <v>6.0</v>
      </c>
      <c r="P1054" s="21">
        <v>1.0</v>
      </c>
      <c r="Q1054" s="21">
        <v>8539.67</v>
      </c>
      <c r="R1054" s="21" t="s">
        <v>4767</v>
      </c>
      <c r="S1054" s="21" t="s">
        <v>4768</v>
      </c>
      <c r="T1054" s="21" t="s">
        <v>4778</v>
      </c>
      <c r="U1054" s="30"/>
    </row>
    <row r="1055">
      <c r="A1055" s="21" t="s">
        <v>2180</v>
      </c>
      <c r="B1055" s="21">
        <v>24.29</v>
      </c>
      <c r="C1055" s="21">
        <v>9.05</v>
      </c>
      <c r="D1055" s="21" t="s">
        <v>4753</v>
      </c>
      <c r="E1055" s="21" t="s">
        <v>4753</v>
      </c>
      <c r="F1055" s="21" t="s">
        <v>4753</v>
      </c>
      <c r="G1055" s="21" t="s">
        <v>4754</v>
      </c>
      <c r="H1055" s="21" t="s">
        <v>4753</v>
      </c>
      <c r="I1055" s="21" t="str">
        <f t="shared" si="1"/>
        <v>Not Missing</v>
      </c>
      <c r="L1055" s="21" t="s">
        <v>2646</v>
      </c>
      <c r="M1055" s="36">
        <v>1975.0</v>
      </c>
      <c r="N1055" s="21" t="s">
        <v>4775</v>
      </c>
      <c r="O1055" s="21">
        <v>12.0</v>
      </c>
      <c r="P1055" s="21">
        <v>1.0</v>
      </c>
      <c r="Q1055" s="21">
        <v>8547.69</v>
      </c>
      <c r="R1055" s="21" t="s">
        <v>4767</v>
      </c>
      <c r="S1055" s="21" t="s">
        <v>4771</v>
      </c>
      <c r="T1055" s="21" t="s">
        <v>4769</v>
      </c>
      <c r="U1055" s="30"/>
    </row>
    <row r="1056">
      <c r="A1056" s="21" t="s">
        <v>2182</v>
      </c>
      <c r="B1056" s="21">
        <v>29.39</v>
      </c>
      <c r="C1056" s="21">
        <v>4.52</v>
      </c>
      <c r="D1056" s="21" t="s">
        <v>4755</v>
      </c>
      <c r="E1056" s="21" t="s">
        <v>4753</v>
      </c>
      <c r="F1056" s="21" t="s">
        <v>4753</v>
      </c>
      <c r="G1056" s="21" t="s">
        <v>4754</v>
      </c>
      <c r="H1056" s="21" t="s">
        <v>4753</v>
      </c>
      <c r="I1056" s="21" t="str">
        <f t="shared" si="1"/>
        <v>Not Missing</v>
      </c>
      <c r="L1056" s="21" t="s">
        <v>2644</v>
      </c>
      <c r="M1056" s="21">
        <v>1975.0</v>
      </c>
      <c r="N1056" s="21" t="s">
        <v>4776</v>
      </c>
      <c r="O1056" s="21">
        <v>6.0</v>
      </c>
      <c r="P1056" s="21">
        <v>1.0</v>
      </c>
      <c r="Q1056" s="21">
        <v>8551.35</v>
      </c>
      <c r="R1056" s="21" t="s">
        <v>4767</v>
      </c>
      <c r="S1056" s="21" t="s">
        <v>4767</v>
      </c>
      <c r="T1056" s="21" t="s">
        <v>4778</v>
      </c>
      <c r="U1056" s="30"/>
    </row>
    <row r="1057">
      <c r="A1057" s="21" t="s">
        <v>2184</v>
      </c>
      <c r="B1057" s="21">
        <v>25.66</v>
      </c>
      <c r="C1057" s="21">
        <v>4.62</v>
      </c>
      <c r="D1057" s="21" t="s">
        <v>4755</v>
      </c>
      <c r="E1057" s="21" t="s">
        <v>4753</v>
      </c>
      <c r="F1057" s="21" t="s">
        <v>4753</v>
      </c>
      <c r="G1057" s="21">
        <v>1.0</v>
      </c>
      <c r="H1057" s="21" t="s">
        <v>4753</v>
      </c>
      <c r="I1057" s="21" t="str">
        <f t="shared" si="1"/>
        <v>Not Missing</v>
      </c>
      <c r="L1057" s="21" t="s">
        <v>2642</v>
      </c>
      <c r="M1057" s="21">
        <v>1975.0</v>
      </c>
      <c r="N1057" s="21" t="s">
        <v>4776</v>
      </c>
      <c r="O1057" s="21">
        <v>21.0</v>
      </c>
      <c r="P1057" s="21">
        <v>1.0</v>
      </c>
      <c r="Q1057" s="21">
        <v>8556.91</v>
      </c>
      <c r="R1057" s="21" t="s">
        <v>4767</v>
      </c>
      <c r="S1057" s="21" t="s">
        <v>4771</v>
      </c>
      <c r="T1057" s="21" t="s">
        <v>4778</v>
      </c>
      <c r="U1057" s="30"/>
    </row>
    <row r="1058">
      <c r="A1058" s="21" t="s">
        <v>2186</v>
      </c>
      <c r="B1058" s="21">
        <v>39.11</v>
      </c>
      <c r="C1058" s="21">
        <v>5.87</v>
      </c>
      <c r="D1058" s="21" t="s">
        <v>4753</v>
      </c>
      <c r="E1058" s="21" t="s">
        <v>4753</v>
      </c>
      <c r="F1058" s="21" t="s">
        <v>4753</v>
      </c>
      <c r="G1058" s="21" t="s">
        <v>4754</v>
      </c>
      <c r="H1058" s="21" t="s">
        <v>4753</v>
      </c>
      <c r="I1058" s="21" t="str">
        <f t="shared" si="1"/>
        <v>Not Missing</v>
      </c>
      <c r="L1058" s="21" t="s">
        <v>2640</v>
      </c>
      <c r="M1058" s="21">
        <v>1988.0</v>
      </c>
      <c r="N1058" s="21" t="s">
        <v>4773</v>
      </c>
      <c r="O1058" s="21">
        <v>21.0</v>
      </c>
      <c r="P1058" s="21">
        <v>3.0</v>
      </c>
      <c r="Q1058" s="21">
        <v>8567.25</v>
      </c>
      <c r="R1058" s="21" t="s">
        <v>4767</v>
      </c>
      <c r="S1058" s="21" t="s">
        <v>4771</v>
      </c>
      <c r="T1058" s="21" t="s">
        <v>4774</v>
      </c>
      <c r="U1058" s="30"/>
    </row>
    <row r="1059">
      <c r="A1059" s="21" t="s">
        <v>2188</v>
      </c>
      <c r="B1059" s="21">
        <v>43.78</v>
      </c>
      <c r="C1059" s="21">
        <v>5.71</v>
      </c>
      <c r="D1059" s="21" t="s">
        <v>4753</v>
      </c>
      <c r="E1059" s="21" t="s">
        <v>4753</v>
      </c>
      <c r="F1059" s="21" t="s">
        <v>4753</v>
      </c>
      <c r="G1059" s="21">
        <v>1.0</v>
      </c>
      <c r="H1059" s="21" t="s">
        <v>4753</v>
      </c>
      <c r="I1059" s="21" t="str">
        <f t="shared" si="1"/>
        <v>Not Missing</v>
      </c>
      <c r="L1059" s="21" t="s">
        <v>2638</v>
      </c>
      <c r="M1059" s="21">
        <v>1975.0</v>
      </c>
      <c r="N1059" s="21" t="s">
        <v>4773</v>
      </c>
      <c r="O1059" s="21">
        <v>26.0</v>
      </c>
      <c r="P1059" s="21">
        <v>1.0</v>
      </c>
      <c r="Q1059" s="21">
        <v>8569.86</v>
      </c>
      <c r="R1059" s="21" t="s">
        <v>4767</v>
      </c>
      <c r="S1059" s="21" t="s">
        <v>4768</v>
      </c>
      <c r="T1059" s="21" t="s">
        <v>4769</v>
      </c>
      <c r="U1059" s="30"/>
    </row>
    <row r="1060">
      <c r="A1060" s="21" t="s">
        <v>2190</v>
      </c>
      <c r="B1060" s="21">
        <v>24.35</v>
      </c>
      <c r="C1060" s="21">
        <v>9.08</v>
      </c>
      <c r="D1060" s="21" t="s">
        <v>4753</v>
      </c>
      <c r="E1060" s="21" t="s">
        <v>4753</v>
      </c>
      <c r="F1060" s="21" t="s">
        <v>4753</v>
      </c>
      <c r="G1060" s="21" t="s">
        <v>4754</v>
      </c>
      <c r="H1060" s="21" t="s">
        <v>4753</v>
      </c>
      <c r="I1060" s="21" t="str">
        <f t="shared" si="1"/>
        <v>Not Missing</v>
      </c>
      <c r="L1060" s="21" t="s">
        <v>2636</v>
      </c>
      <c r="M1060" s="21">
        <v>1982.0</v>
      </c>
      <c r="N1060" s="21" t="s">
        <v>4775</v>
      </c>
      <c r="O1060" s="21">
        <v>6.0</v>
      </c>
      <c r="P1060" s="21">
        <v>3.0</v>
      </c>
      <c r="Q1060" s="21">
        <v>8572.04</v>
      </c>
      <c r="R1060" s="21" t="s">
        <v>4767</v>
      </c>
      <c r="S1060" s="21" t="s">
        <v>4767</v>
      </c>
      <c r="T1060" s="21" t="s">
        <v>4787</v>
      </c>
      <c r="U1060" s="30"/>
    </row>
    <row r="1061">
      <c r="A1061" s="21" t="s">
        <v>2192</v>
      </c>
      <c r="B1061" s="21">
        <v>40.3</v>
      </c>
      <c r="C1061" s="21">
        <v>5.3</v>
      </c>
      <c r="D1061" s="21" t="s">
        <v>4755</v>
      </c>
      <c r="E1061" s="21" t="s">
        <v>4753</v>
      </c>
      <c r="F1061" s="21" t="s">
        <v>4753</v>
      </c>
      <c r="G1061" s="21">
        <v>2.0</v>
      </c>
      <c r="H1061" s="21" t="s">
        <v>4753</v>
      </c>
      <c r="I1061" s="21" t="str">
        <f t="shared" si="1"/>
        <v>Not Missing</v>
      </c>
      <c r="L1061" s="21" t="s">
        <v>2634</v>
      </c>
      <c r="M1061" s="21">
        <v>1987.0</v>
      </c>
      <c r="N1061" s="21" t="s">
        <v>4770</v>
      </c>
      <c r="O1061" s="21">
        <v>11.0</v>
      </c>
      <c r="P1061" s="21">
        <v>3.0</v>
      </c>
      <c r="Q1061" s="21">
        <v>8573.3</v>
      </c>
      <c r="R1061" s="21" t="s">
        <v>4767</v>
      </c>
      <c r="S1061" s="21" t="s">
        <v>4767</v>
      </c>
      <c r="T1061" s="21" t="s">
        <v>4787</v>
      </c>
      <c r="U1061" s="30"/>
    </row>
    <row r="1062">
      <c r="A1062" s="21" t="s">
        <v>2194</v>
      </c>
      <c r="B1062" s="21">
        <v>32.775</v>
      </c>
      <c r="C1062" s="21">
        <v>11.76</v>
      </c>
      <c r="D1062" s="21" t="s">
        <v>4755</v>
      </c>
      <c r="E1062" s="21" t="s">
        <v>4753</v>
      </c>
      <c r="F1062" s="21" t="s">
        <v>4753</v>
      </c>
      <c r="G1062" s="21" t="s">
        <v>4754</v>
      </c>
      <c r="H1062" s="21" t="s">
        <v>4753</v>
      </c>
      <c r="I1062" s="21" t="str">
        <f t="shared" si="1"/>
        <v>Not Missing</v>
      </c>
      <c r="L1062" s="21" t="s">
        <v>2632</v>
      </c>
      <c r="M1062" s="21">
        <v>1983.0</v>
      </c>
      <c r="N1062" s="21" t="s">
        <v>4775</v>
      </c>
      <c r="O1062" s="21">
        <v>30.0</v>
      </c>
      <c r="P1062" s="21">
        <v>5.0</v>
      </c>
      <c r="Q1062" s="21">
        <v>8582.3</v>
      </c>
      <c r="R1062" s="21" t="s">
        <v>4767</v>
      </c>
      <c r="S1062" s="21" t="s">
        <v>4771</v>
      </c>
      <c r="T1062" s="21" t="s">
        <v>4769</v>
      </c>
      <c r="U1062" s="30"/>
    </row>
    <row r="1063">
      <c r="A1063" s="21" t="s">
        <v>2196</v>
      </c>
      <c r="B1063" s="21">
        <v>39.6</v>
      </c>
      <c r="C1063" s="21">
        <v>5.11</v>
      </c>
      <c r="D1063" s="21" t="s">
        <v>4755</v>
      </c>
      <c r="E1063" s="21" t="s">
        <v>4753</v>
      </c>
      <c r="F1063" s="21" t="s">
        <v>4753</v>
      </c>
      <c r="G1063" s="21">
        <v>2.0</v>
      </c>
      <c r="H1063" s="21" t="s">
        <v>4753</v>
      </c>
      <c r="I1063" s="21" t="str">
        <f t="shared" si="1"/>
        <v>Not Missing</v>
      </c>
      <c r="L1063" s="21" t="s">
        <v>2630</v>
      </c>
      <c r="M1063" s="21">
        <v>1983.0</v>
      </c>
      <c r="N1063" s="21" t="s">
        <v>4766</v>
      </c>
      <c r="O1063" s="21">
        <v>25.0</v>
      </c>
      <c r="P1063" s="21">
        <v>5.0</v>
      </c>
      <c r="Q1063" s="21">
        <v>8596.83</v>
      </c>
      <c r="R1063" s="21" t="s">
        <v>4767</v>
      </c>
      <c r="S1063" s="21" t="s">
        <v>4768</v>
      </c>
      <c r="T1063" s="21" t="s">
        <v>4769</v>
      </c>
      <c r="U1063" s="30"/>
    </row>
    <row r="1064">
      <c r="A1064" s="21" t="s">
        <v>2198</v>
      </c>
      <c r="B1064" s="21">
        <v>30.97</v>
      </c>
      <c r="C1064" s="21">
        <v>5.54</v>
      </c>
      <c r="D1064" s="21" t="s">
        <v>4753</v>
      </c>
      <c r="E1064" s="21" t="s">
        <v>4753</v>
      </c>
      <c r="F1064" s="21" t="s">
        <v>4753</v>
      </c>
      <c r="G1064" s="21">
        <v>2.0</v>
      </c>
      <c r="H1064" s="21" t="s">
        <v>4753</v>
      </c>
      <c r="I1064" s="21" t="str">
        <f t="shared" si="1"/>
        <v>Not Missing</v>
      </c>
      <c r="L1064" s="21" t="s">
        <v>2628</v>
      </c>
      <c r="M1064" s="21">
        <v>1973.0</v>
      </c>
      <c r="N1064" s="21" t="s">
        <v>4766</v>
      </c>
      <c r="O1064" s="21">
        <v>11.0</v>
      </c>
      <c r="P1064" s="21">
        <v>0.0</v>
      </c>
      <c r="Q1064" s="21">
        <v>8601.33</v>
      </c>
      <c r="R1064" s="21" t="s">
        <v>4767</v>
      </c>
      <c r="S1064" s="21" t="s">
        <v>4771</v>
      </c>
      <c r="T1064" s="21" t="s">
        <v>4769</v>
      </c>
      <c r="U1064" s="30"/>
    </row>
    <row r="1065">
      <c r="A1065" s="21" t="s">
        <v>2200</v>
      </c>
      <c r="B1065" s="21">
        <v>27.645</v>
      </c>
      <c r="C1065" s="21">
        <v>8.87</v>
      </c>
      <c r="D1065" s="21" t="s">
        <v>4755</v>
      </c>
      <c r="E1065" s="21" t="s">
        <v>4753</v>
      </c>
      <c r="F1065" s="21" t="s">
        <v>4753</v>
      </c>
      <c r="G1065" s="21" t="s">
        <v>4754</v>
      </c>
      <c r="H1065" s="21" t="s">
        <v>4753</v>
      </c>
      <c r="I1065" s="21" t="str">
        <f t="shared" si="1"/>
        <v>Not Missing</v>
      </c>
      <c r="L1065" s="21" t="s">
        <v>2626</v>
      </c>
      <c r="M1065" s="21">
        <v>1977.0</v>
      </c>
      <c r="N1065" s="21" t="s">
        <v>4773</v>
      </c>
      <c r="O1065" s="21">
        <v>24.0</v>
      </c>
      <c r="P1065" s="21">
        <v>2.0</v>
      </c>
      <c r="Q1065" s="21">
        <v>8603.82</v>
      </c>
      <c r="R1065" s="21" t="s">
        <v>4767</v>
      </c>
      <c r="S1065" s="21" t="s">
        <v>4771</v>
      </c>
      <c r="T1065" s="21" t="s">
        <v>4780</v>
      </c>
      <c r="U1065" s="30"/>
    </row>
    <row r="1066">
      <c r="A1066" s="21" t="s">
        <v>2202</v>
      </c>
      <c r="B1066" s="21">
        <v>34.43</v>
      </c>
      <c r="C1066" s="21">
        <v>5.96</v>
      </c>
      <c r="D1066" s="21" t="s">
        <v>4755</v>
      </c>
      <c r="E1066" s="21" t="s">
        <v>4753</v>
      </c>
      <c r="F1066" s="21" t="s">
        <v>4753</v>
      </c>
      <c r="G1066" s="21">
        <v>2.0</v>
      </c>
      <c r="H1066" s="21" t="s">
        <v>4753</v>
      </c>
      <c r="I1066" s="21" t="str">
        <f t="shared" si="1"/>
        <v>Not Missing</v>
      </c>
      <c r="L1066" s="21" t="s">
        <v>2624</v>
      </c>
      <c r="M1066" s="21">
        <v>1977.0</v>
      </c>
      <c r="N1066" s="21" t="s">
        <v>4770</v>
      </c>
      <c r="O1066" s="21">
        <v>12.0</v>
      </c>
      <c r="P1066" s="21">
        <v>2.0</v>
      </c>
      <c r="Q1066" s="21">
        <v>8604.48</v>
      </c>
      <c r="R1066" s="21" t="s">
        <v>4768</v>
      </c>
      <c r="S1066" s="21" t="s">
        <v>4767</v>
      </c>
      <c r="T1066" s="21" t="s">
        <v>4781</v>
      </c>
      <c r="U1066" s="30"/>
    </row>
    <row r="1067">
      <c r="A1067" s="21" t="s">
        <v>2204</v>
      </c>
      <c r="B1067" s="21">
        <v>39.6</v>
      </c>
      <c r="C1067" s="21">
        <v>4.44</v>
      </c>
      <c r="D1067" s="21" t="s">
        <v>4755</v>
      </c>
      <c r="E1067" s="21" t="s">
        <v>4753</v>
      </c>
      <c r="F1067" s="21" t="s">
        <v>4756</v>
      </c>
      <c r="G1067" s="21">
        <v>1.0</v>
      </c>
      <c r="H1067" s="21" t="s">
        <v>4753</v>
      </c>
      <c r="I1067" s="21" t="str">
        <f t="shared" si="1"/>
        <v>Not Missing</v>
      </c>
      <c r="L1067" s="21" t="s">
        <v>2622</v>
      </c>
      <c r="M1067" s="21">
        <v>1977.0</v>
      </c>
      <c r="N1067" s="21" t="s">
        <v>4777</v>
      </c>
      <c r="O1067" s="21">
        <v>15.0</v>
      </c>
      <c r="P1067" s="21">
        <v>3.0</v>
      </c>
      <c r="Q1067" s="21">
        <v>8605.36</v>
      </c>
      <c r="R1067" s="21" t="s">
        <v>4767</v>
      </c>
      <c r="S1067" s="21" t="s">
        <v>4767</v>
      </c>
      <c r="T1067" s="21" t="s">
        <v>4769</v>
      </c>
      <c r="U1067" s="30"/>
    </row>
    <row r="1068">
      <c r="A1068" s="21" t="s">
        <v>2206</v>
      </c>
      <c r="B1068" s="21">
        <v>22.1</v>
      </c>
      <c r="C1068" s="21">
        <v>4.65</v>
      </c>
      <c r="D1068" s="21" t="s">
        <v>4755</v>
      </c>
      <c r="E1068" s="21" t="s">
        <v>4753</v>
      </c>
      <c r="F1068" s="21" t="s">
        <v>4753</v>
      </c>
      <c r="G1068" s="21">
        <v>2.0</v>
      </c>
      <c r="H1068" s="21" t="s">
        <v>4753</v>
      </c>
      <c r="I1068" s="21" t="str">
        <f t="shared" si="1"/>
        <v>Not Missing</v>
      </c>
      <c r="L1068" s="21" t="s">
        <v>2620</v>
      </c>
      <c r="M1068" s="21">
        <v>1979.0</v>
      </c>
      <c r="N1068" s="21" t="s">
        <v>4766</v>
      </c>
      <c r="O1068" s="21">
        <v>17.0</v>
      </c>
      <c r="P1068" s="21">
        <v>3.0</v>
      </c>
      <c r="Q1068" s="21">
        <v>8606.22</v>
      </c>
      <c r="R1068" s="21" t="s">
        <v>4771</v>
      </c>
      <c r="S1068" s="21" t="s">
        <v>4767</v>
      </c>
      <c r="T1068" s="21" t="s">
        <v>4786</v>
      </c>
      <c r="U1068" s="30"/>
    </row>
    <row r="1069">
      <c r="A1069" s="21" t="s">
        <v>2208</v>
      </c>
      <c r="B1069" s="21">
        <v>33.25</v>
      </c>
      <c r="C1069" s="21">
        <v>5.64</v>
      </c>
      <c r="D1069" s="21" t="s">
        <v>4755</v>
      </c>
      <c r="E1069" s="21" t="s">
        <v>4753</v>
      </c>
      <c r="F1069" s="21" t="s">
        <v>4756</v>
      </c>
      <c r="G1069" s="21">
        <v>1.0</v>
      </c>
      <c r="H1069" s="21" t="s">
        <v>4753</v>
      </c>
      <c r="I1069" s="21" t="str">
        <f t="shared" si="1"/>
        <v>Not Missing</v>
      </c>
      <c r="L1069" s="21" t="s">
        <v>2618</v>
      </c>
      <c r="M1069" s="21">
        <v>1977.0</v>
      </c>
      <c r="N1069" s="21" t="s">
        <v>4773</v>
      </c>
      <c r="O1069" s="21">
        <v>2.0</v>
      </c>
      <c r="P1069" s="21">
        <v>3.0</v>
      </c>
      <c r="Q1069" s="21">
        <v>8615.3</v>
      </c>
      <c r="R1069" s="21" t="s">
        <v>4767</v>
      </c>
      <c r="S1069" s="21" t="s">
        <v>4768</v>
      </c>
      <c r="T1069" s="21" t="s">
        <v>4778</v>
      </c>
      <c r="U1069" s="30"/>
    </row>
    <row r="1070">
      <c r="A1070" s="21" t="s">
        <v>2210</v>
      </c>
      <c r="B1070" s="21">
        <v>33.33</v>
      </c>
      <c r="C1070" s="21">
        <v>10.19</v>
      </c>
      <c r="D1070" s="21" t="s">
        <v>4753</v>
      </c>
      <c r="E1070" s="21" t="s">
        <v>4753</v>
      </c>
      <c r="F1070" s="21" t="s">
        <v>4753</v>
      </c>
      <c r="G1070" s="21" t="s">
        <v>4754</v>
      </c>
      <c r="H1070" s="21" t="s">
        <v>4753</v>
      </c>
      <c r="I1070" s="21" t="str">
        <f t="shared" si="1"/>
        <v>Not Missing</v>
      </c>
      <c r="L1070" s="21" t="s">
        <v>2616</v>
      </c>
      <c r="M1070" s="21">
        <v>1975.0</v>
      </c>
      <c r="N1070" s="21" t="s">
        <v>4776</v>
      </c>
      <c r="O1070" s="21">
        <v>3.0</v>
      </c>
      <c r="P1070" s="21">
        <v>1.0</v>
      </c>
      <c r="Q1070" s="21">
        <v>8627.54</v>
      </c>
      <c r="R1070" s="21" t="s">
        <v>4767</v>
      </c>
      <c r="S1070" s="21" t="s">
        <v>4767</v>
      </c>
      <c r="T1070" s="21" t="s">
        <v>4788</v>
      </c>
      <c r="U1070" s="30"/>
    </row>
    <row r="1071">
      <c r="A1071" s="21" t="s">
        <v>2212</v>
      </c>
      <c r="B1071" s="21">
        <v>30.5</v>
      </c>
      <c r="C1071" s="21">
        <v>10.79</v>
      </c>
      <c r="D1071" s="21" t="s">
        <v>4753</v>
      </c>
      <c r="E1071" s="21" t="s">
        <v>4753</v>
      </c>
      <c r="F1071" s="21" t="s">
        <v>4753</v>
      </c>
      <c r="G1071" s="21" t="s">
        <v>4754</v>
      </c>
      <c r="H1071" s="21" t="s">
        <v>4753</v>
      </c>
      <c r="I1071" s="21" t="str">
        <f t="shared" si="1"/>
        <v>Not Missing</v>
      </c>
      <c r="L1071" s="21" t="s">
        <v>2614</v>
      </c>
      <c r="M1071" s="21">
        <v>1965.0</v>
      </c>
      <c r="N1071" s="21" t="s">
        <v>4777</v>
      </c>
      <c r="O1071" s="21">
        <v>21.0</v>
      </c>
      <c r="P1071" s="21">
        <v>0.0</v>
      </c>
      <c r="Q1071" s="21">
        <v>8665.09</v>
      </c>
      <c r="R1071" s="21" t="s">
        <v>4768</v>
      </c>
      <c r="S1071" s="21" t="s">
        <v>4767</v>
      </c>
      <c r="T1071" s="21" t="s">
        <v>4774</v>
      </c>
      <c r="U1071" s="30"/>
    </row>
    <row r="1072">
      <c r="A1072" s="21" t="s">
        <v>2214</v>
      </c>
      <c r="B1072" s="21">
        <v>30.3</v>
      </c>
      <c r="C1072" s="21">
        <v>4.24</v>
      </c>
      <c r="D1072" s="21" t="s">
        <v>4753</v>
      </c>
      <c r="E1072" s="21" t="s">
        <v>4753</v>
      </c>
      <c r="F1072" s="21" t="s">
        <v>4753</v>
      </c>
      <c r="G1072" s="21" t="s">
        <v>4754</v>
      </c>
      <c r="H1072" s="21" t="s">
        <v>4753</v>
      </c>
      <c r="I1072" s="21" t="str">
        <f t="shared" si="1"/>
        <v>Not Missing</v>
      </c>
      <c r="L1072" s="21" t="s">
        <v>2612</v>
      </c>
      <c r="M1072" s="21">
        <v>1969.0</v>
      </c>
      <c r="N1072" s="21" t="s">
        <v>4776</v>
      </c>
      <c r="O1072" s="21">
        <v>10.0</v>
      </c>
      <c r="P1072" s="21">
        <v>0.0</v>
      </c>
      <c r="Q1072" s="21">
        <v>8665.14</v>
      </c>
      <c r="R1072" s="21" t="s">
        <v>4767</v>
      </c>
      <c r="S1072" s="21" t="s">
        <v>4768</v>
      </c>
      <c r="T1072" s="21" t="s">
        <v>4769</v>
      </c>
      <c r="U1072" s="30"/>
    </row>
    <row r="1073">
      <c r="A1073" s="21" t="s">
        <v>2216</v>
      </c>
      <c r="B1073" s="21">
        <v>26.22</v>
      </c>
      <c r="C1073" s="21">
        <v>5.83</v>
      </c>
      <c r="D1073" s="21" t="s">
        <v>4753</v>
      </c>
      <c r="E1073" s="21" t="s">
        <v>4753</v>
      </c>
      <c r="F1073" s="21" t="s">
        <v>4753</v>
      </c>
      <c r="G1073" s="21">
        <v>2.0</v>
      </c>
      <c r="H1073" s="21" t="s">
        <v>4753</v>
      </c>
      <c r="I1073" s="21" t="str">
        <f t="shared" si="1"/>
        <v>Not Missing</v>
      </c>
      <c r="L1073" s="21" t="s">
        <v>2610</v>
      </c>
      <c r="M1073" s="21">
        <v>1974.0</v>
      </c>
      <c r="N1073" s="21" t="s">
        <v>4776</v>
      </c>
      <c r="O1073" s="21">
        <v>16.0</v>
      </c>
      <c r="P1073" s="21">
        <v>0.0</v>
      </c>
      <c r="Q1073" s="21">
        <v>8671.19</v>
      </c>
      <c r="R1073" s="21" t="s">
        <v>4767</v>
      </c>
      <c r="S1073" s="21" t="s">
        <v>4771</v>
      </c>
      <c r="T1073" s="21" t="s">
        <v>4774</v>
      </c>
      <c r="U1073" s="30"/>
    </row>
    <row r="1074">
      <c r="A1074" s="21" t="s">
        <v>2218</v>
      </c>
      <c r="B1074" s="21">
        <v>29.99</v>
      </c>
      <c r="C1074" s="21">
        <v>11.85</v>
      </c>
      <c r="D1074" s="21" t="s">
        <v>4753</v>
      </c>
      <c r="E1074" s="21" t="s">
        <v>4753</v>
      </c>
      <c r="F1074" s="21" t="s">
        <v>4753</v>
      </c>
      <c r="G1074" s="21" t="s">
        <v>4754</v>
      </c>
      <c r="H1074" s="21" t="s">
        <v>4753</v>
      </c>
      <c r="I1074" s="21" t="str">
        <f t="shared" si="1"/>
        <v>Not Missing</v>
      </c>
      <c r="L1074" s="21" t="s">
        <v>2608</v>
      </c>
      <c r="M1074" s="21">
        <v>1973.0</v>
      </c>
      <c r="N1074" s="21" t="s">
        <v>4777</v>
      </c>
      <c r="O1074" s="21">
        <v>11.0</v>
      </c>
      <c r="P1074" s="21">
        <v>0.0</v>
      </c>
      <c r="Q1074" s="21">
        <v>8688.86</v>
      </c>
      <c r="R1074" s="21" t="s">
        <v>4767</v>
      </c>
      <c r="S1074" s="21" t="s">
        <v>4771</v>
      </c>
      <c r="T1074" s="21" t="s">
        <v>4788</v>
      </c>
      <c r="U1074" s="30"/>
    </row>
    <row r="1075">
      <c r="A1075" s="21" t="s">
        <v>2220</v>
      </c>
      <c r="B1075" s="21">
        <v>36.38</v>
      </c>
      <c r="C1075" s="21">
        <v>5.98</v>
      </c>
      <c r="D1075" s="21" t="s">
        <v>4753</v>
      </c>
      <c r="E1075" s="21" t="s">
        <v>4753</v>
      </c>
      <c r="F1075" s="21" t="s">
        <v>4753</v>
      </c>
      <c r="G1075" s="21">
        <v>1.0</v>
      </c>
      <c r="H1075" s="21" t="s">
        <v>4753</v>
      </c>
      <c r="I1075" s="21" t="str">
        <f t="shared" si="1"/>
        <v>Not Missing</v>
      </c>
      <c r="L1075" s="21" t="s">
        <v>2606</v>
      </c>
      <c r="M1075" s="21">
        <v>1980.0</v>
      </c>
      <c r="N1075" s="21" t="s">
        <v>4777</v>
      </c>
      <c r="O1075" s="21">
        <v>28.0</v>
      </c>
      <c r="P1075" s="21">
        <v>2.0</v>
      </c>
      <c r="Q1075" s="21">
        <v>8701.84</v>
      </c>
      <c r="R1075" s="21" t="s">
        <v>4767</v>
      </c>
      <c r="S1075" s="21" t="s">
        <v>4768</v>
      </c>
      <c r="T1075" s="21" t="s">
        <v>4787</v>
      </c>
      <c r="U1075" s="30"/>
    </row>
    <row r="1076">
      <c r="A1076" s="21" t="s">
        <v>2222</v>
      </c>
      <c r="B1076" s="21">
        <v>31.16</v>
      </c>
      <c r="C1076" s="21">
        <v>4.26</v>
      </c>
      <c r="D1076" s="21" t="s">
        <v>4755</v>
      </c>
      <c r="E1076" s="21" t="s">
        <v>4753</v>
      </c>
      <c r="F1076" s="21" t="s">
        <v>4756</v>
      </c>
      <c r="G1076" s="21">
        <v>1.0</v>
      </c>
      <c r="H1076" s="21" t="s">
        <v>4753</v>
      </c>
      <c r="I1076" s="21" t="str">
        <f t="shared" si="1"/>
        <v>Not Missing</v>
      </c>
      <c r="L1076" s="21" t="s">
        <v>2604</v>
      </c>
      <c r="M1076" s="21">
        <v>1973.0</v>
      </c>
      <c r="N1076" s="21" t="s">
        <v>4772</v>
      </c>
      <c r="O1076" s="21">
        <v>25.0</v>
      </c>
      <c r="P1076" s="21">
        <v>1.0</v>
      </c>
      <c r="Q1076" s="21">
        <v>8703.46</v>
      </c>
      <c r="R1076" s="21" t="s">
        <v>4768</v>
      </c>
      <c r="S1076" s="21" t="s">
        <v>4768</v>
      </c>
      <c r="T1076" s="21" t="s">
        <v>4778</v>
      </c>
      <c r="U1076" s="30"/>
    </row>
    <row r="1077">
      <c r="A1077" s="21" t="s">
        <v>2224</v>
      </c>
      <c r="B1077" s="21">
        <v>25.55</v>
      </c>
      <c r="C1077" s="21">
        <v>4.96</v>
      </c>
      <c r="D1077" s="21" t="s">
        <v>4755</v>
      </c>
      <c r="E1077" s="21" t="s">
        <v>4753</v>
      </c>
      <c r="F1077" s="21" t="s">
        <v>4753</v>
      </c>
      <c r="G1077" s="21">
        <v>1.0</v>
      </c>
      <c r="H1077" s="21" t="s">
        <v>4753</v>
      </c>
      <c r="I1077" s="21" t="str">
        <f t="shared" si="1"/>
        <v>Not Missing</v>
      </c>
      <c r="L1077" s="21" t="s">
        <v>2602</v>
      </c>
      <c r="M1077" s="21">
        <v>1976.0</v>
      </c>
      <c r="N1077" s="21" t="s">
        <v>4772</v>
      </c>
      <c r="O1077" s="21">
        <v>17.0</v>
      </c>
      <c r="P1077" s="21">
        <v>2.0</v>
      </c>
      <c r="Q1077" s="21">
        <v>8733.23</v>
      </c>
      <c r="R1077" s="21" t="s">
        <v>4767</v>
      </c>
      <c r="S1077" s="21" t="s">
        <v>4768</v>
      </c>
      <c r="T1077" s="21" t="s">
        <v>4774</v>
      </c>
      <c r="U1077" s="30"/>
    </row>
    <row r="1078">
      <c r="A1078" s="21" t="s">
        <v>2226</v>
      </c>
      <c r="B1078" s="21">
        <v>28.77</v>
      </c>
      <c r="C1078" s="21">
        <v>4.0</v>
      </c>
      <c r="D1078" s="21" t="s">
        <v>4755</v>
      </c>
      <c r="E1078" s="21" t="s">
        <v>4753</v>
      </c>
      <c r="F1078" s="21" t="s">
        <v>4753</v>
      </c>
      <c r="G1078" s="21" t="s">
        <v>4754</v>
      </c>
      <c r="H1078" s="21" t="s">
        <v>4753</v>
      </c>
      <c r="I1078" s="21" t="str">
        <f t="shared" si="1"/>
        <v>Not Missing</v>
      </c>
      <c r="L1078" s="21" t="s">
        <v>2600</v>
      </c>
      <c r="M1078" s="21">
        <v>1999.0</v>
      </c>
      <c r="N1078" s="21" t="s">
        <v>4776</v>
      </c>
      <c r="O1078" s="21">
        <v>23.0</v>
      </c>
      <c r="P1078" s="21">
        <v>0.0</v>
      </c>
      <c r="Q1078" s="21">
        <v>8747.68</v>
      </c>
      <c r="R1078" s="21" t="s">
        <v>4767</v>
      </c>
      <c r="S1078" s="21" t="s">
        <v>4768</v>
      </c>
      <c r="T1078" s="21" t="s">
        <v>4778</v>
      </c>
      <c r="U1078" s="30"/>
    </row>
    <row r="1079">
      <c r="A1079" s="21" t="s">
        <v>2228</v>
      </c>
      <c r="B1079" s="21">
        <v>23.14</v>
      </c>
      <c r="C1079" s="21">
        <v>4.15</v>
      </c>
      <c r="D1079" s="21" t="s">
        <v>4755</v>
      </c>
      <c r="E1079" s="21" t="s">
        <v>4753</v>
      </c>
      <c r="F1079" s="21" t="s">
        <v>4753</v>
      </c>
      <c r="G1079" s="21">
        <v>1.0</v>
      </c>
      <c r="H1079" s="21" t="s">
        <v>4753</v>
      </c>
      <c r="I1079" s="21" t="str">
        <f t="shared" si="1"/>
        <v>Not Missing</v>
      </c>
      <c r="L1079" s="21" t="s">
        <v>2598</v>
      </c>
      <c r="M1079" s="21">
        <v>1969.0</v>
      </c>
      <c r="N1079" s="21" t="s">
        <v>4773</v>
      </c>
      <c r="O1079" s="21">
        <v>9.0</v>
      </c>
      <c r="P1079" s="21">
        <v>0.0</v>
      </c>
      <c r="Q1079" s="21">
        <v>8760.12</v>
      </c>
      <c r="R1079" s="21" t="s">
        <v>4767</v>
      </c>
      <c r="S1079" s="21" t="s">
        <v>4771</v>
      </c>
      <c r="T1079" s="21" t="s">
        <v>4769</v>
      </c>
      <c r="U1079" s="30"/>
    </row>
    <row r="1080">
      <c r="A1080" s="21" t="s">
        <v>2230</v>
      </c>
      <c r="B1080" s="21">
        <v>39.6</v>
      </c>
      <c r="C1080" s="21">
        <v>11.36</v>
      </c>
      <c r="D1080" s="21" t="s">
        <v>4753</v>
      </c>
      <c r="E1080" s="21" t="s">
        <v>4753</v>
      </c>
      <c r="F1080" s="21" t="s">
        <v>4753</v>
      </c>
      <c r="G1080" s="21" t="s">
        <v>4754</v>
      </c>
      <c r="H1080" s="21" t="s">
        <v>4753</v>
      </c>
      <c r="I1080" s="21" t="str">
        <f t="shared" si="1"/>
        <v>Not Missing</v>
      </c>
      <c r="L1080" s="21" t="s">
        <v>2596</v>
      </c>
      <c r="M1080" s="21">
        <v>1974.0</v>
      </c>
      <c r="N1080" s="21" t="s">
        <v>4773</v>
      </c>
      <c r="O1080" s="21">
        <v>6.0</v>
      </c>
      <c r="P1080" s="21">
        <v>1.0</v>
      </c>
      <c r="Q1080" s="21">
        <v>8765.25</v>
      </c>
      <c r="R1080" s="21" t="s">
        <v>4767</v>
      </c>
      <c r="S1080" s="21" t="s">
        <v>4768</v>
      </c>
      <c r="T1080" s="21" t="s">
        <v>4774</v>
      </c>
      <c r="U1080" s="30"/>
    </row>
    <row r="1081">
      <c r="A1081" s="21" t="s">
        <v>2232</v>
      </c>
      <c r="B1081" s="21">
        <v>29.2</v>
      </c>
      <c r="C1081" s="21">
        <v>7.53</v>
      </c>
      <c r="D1081" s="21" t="s">
        <v>4753</v>
      </c>
      <c r="E1081" s="21" t="s">
        <v>4753</v>
      </c>
      <c r="F1081" s="21" t="s">
        <v>4753</v>
      </c>
      <c r="G1081" s="21" t="s">
        <v>4754</v>
      </c>
      <c r="H1081" s="21" t="s">
        <v>4753</v>
      </c>
      <c r="I1081" s="21" t="str">
        <f t="shared" si="1"/>
        <v>Not Missing</v>
      </c>
      <c r="L1081" s="21" t="s">
        <v>2594</v>
      </c>
      <c r="M1081" s="21">
        <v>1971.0</v>
      </c>
      <c r="N1081" s="21" t="s">
        <v>4776</v>
      </c>
      <c r="O1081" s="21">
        <v>23.0</v>
      </c>
      <c r="P1081" s="21">
        <v>0.0</v>
      </c>
      <c r="Q1081" s="21">
        <v>8782.47</v>
      </c>
      <c r="R1081" s="21" t="s">
        <v>4767</v>
      </c>
      <c r="S1081" s="21" t="s">
        <v>4768</v>
      </c>
      <c r="T1081" s="21" t="s">
        <v>4778</v>
      </c>
      <c r="U1081" s="30"/>
    </row>
    <row r="1082">
      <c r="A1082" s="21" t="s">
        <v>2234</v>
      </c>
      <c r="B1082" s="21">
        <v>32.775</v>
      </c>
      <c r="C1082" s="21">
        <v>7.95</v>
      </c>
      <c r="D1082" s="21" t="s">
        <v>4753</v>
      </c>
      <c r="E1082" s="21" t="s">
        <v>4753</v>
      </c>
      <c r="F1082" s="21" t="s">
        <v>4753</v>
      </c>
      <c r="G1082" s="21" t="s">
        <v>4754</v>
      </c>
      <c r="H1082" s="21" t="s">
        <v>4753</v>
      </c>
      <c r="I1082" s="21" t="str">
        <f t="shared" si="1"/>
        <v>Not Missing</v>
      </c>
      <c r="L1082" s="21" t="s">
        <v>2592</v>
      </c>
      <c r="M1082" s="21">
        <v>1971.0</v>
      </c>
      <c r="N1082" s="21" t="s">
        <v>4772</v>
      </c>
      <c r="O1082" s="21">
        <v>18.0</v>
      </c>
      <c r="P1082" s="21">
        <v>0.0</v>
      </c>
      <c r="Q1082" s="21">
        <v>8798.59</v>
      </c>
      <c r="R1082" s="21" t="s">
        <v>4767</v>
      </c>
      <c r="S1082" s="21" t="s">
        <v>4771</v>
      </c>
      <c r="T1082" s="21" t="s">
        <v>4778</v>
      </c>
      <c r="U1082" s="30"/>
    </row>
    <row r="1083">
      <c r="A1083" s="21" t="s">
        <v>2236</v>
      </c>
      <c r="B1083" s="21">
        <v>24.035</v>
      </c>
      <c r="C1083" s="21">
        <v>8.5</v>
      </c>
      <c r="D1083" s="21" t="s">
        <v>4753</v>
      </c>
      <c r="E1083" s="21" t="s">
        <v>4753</v>
      </c>
      <c r="F1083" s="21" t="s">
        <v>4753</v>
      </c>
      <c r="G1083" s="21" t="s">
        <v>4754</v>
      </c>
      <c r="H1083" s="21" t="s">
        <v>4753</v>
      </c>
      <c r="I1083" s="21" t="str">
        <f t="shared" si="1"/>
        <v>Not Missing</v>
      </c>
      <c r="L1083" s="21" t="s">
        <v>2590</v>
      </c>
      <c r="M1083" s="21">
        <v>1965.0</v>
      </c>
      <c r="N1083" s="21" t="s">
        <v>4776</v>
      </c>
      <c r="O1083" s="21">
        <v>29.0</v>
      </c>
      <c r="P1083" s="21">
        <v>0.0</v>
      </c>
      <c r="Q1083" s="21">
        <v>8800.49</v>
      </c>
      <c r="R1083" s="21" t="s">
        <v>4768</v>
      </c>
      <c r="S1083" s="21" t="s">
        <v>4767</v>
      </c>
      <c r="T1083" s="21" t="s">
        <v>4769</v>
      </c>
      <c r="U1083" s="30"/>
    </row>
    <row r="1084">
      <c r="A1084" s="21" t="s">
        <v>2238</v>
      </c>
      <c r="B1084" s="21">
        <v>30.55</v>
      </c>
      <c r="C1084" s="21">
        <v>5.89</v>
      </c>
      <c r="D1084" s="21" t="s">
        <v>4753</v>
      </c>
      <c r="E1084" s="21" t="s">
        <v>4753</v>
      </c>
      <c r="F1084" s="21" t="s">
        <v>4756</v>
      </c>
      <c r="G1084" s="21">
        <v>1.0</v>
      </c>
      <c r="H1084" s="21" t="s">
        <v>4753</v>
      </c>
      <c r="I1084" s="21" t="str">
        <f t="shared" si="1"/>
        <v>Not Missing</v>
      </c>
      <c r="L1084" s="21" t="s">
        <v>2588</v>
      </c>
      <c r="M1084" s="21">
        <v>2001.0</v>
      </c>
      <c r="N1084" s="21" t="s">
        <v>4770</v>
      </c>
      <c r="O1084" s="21">
        <v>7.0</v>
      </c>
      <c r="P1084" s="21">
        <v>0.0</v>
      </c>
      <c r="Q1084" s="21">
        <v>8821.88</v>
      </c>
      <c r="R1084" s="21" t="s">
        <v>4767</v>
      </c>
      <c r="S1084" s="21" t="s">
        <v>4768</v>
      </c>
      <c r="T1084" s="21" t="s">
        <v>4785</v>
      </c>
      <c r="U1084" s="30"/>
    </row>
    <row r="1085">
      <c r="A1085" s="21" t="s">
        <v>2240</v>
      </c>
      <c r="B1085" s="21">
        <v>28.81</v>
      </c>
      <c r="C1085" s="21">
        <v>8.76</v>
      </c>
      <c r="D1085" s="21" t="s">
        <v>4753</v>
      </c>
      <c r="E1085" s="21" t="s">
        <v>4753</v>
      </c>
      <c r="F1085" s="21" t="s">
        <v>4753</v>
      </c>
      <c r="G1085" s="21">
        <v>2.0</v>
      </c>
      <c r="H1085" s="21" t="s">
        <v>4753</v>
      </c>
      <c r="I1085" s="21" t="str">
        <f t="shared" si="1"/>
        <v>Not Missing</v>
      </c>
      <c r="L1085" s="21" t="s">
        <v>2586</v>
      </c>
      <c r="M1085" s="21">
        <v>1976.0</v>
      </c>
      <c r="N1085" s="21" t="s">
        <v>4772</v>
      </c>
      <c r="O1085" s="21">
        <v>14.0</v>
      </c>
      <c r="P1085" s="21">
        <v>2.0</v>
      </c>
      <c r="Q1085" s="21">
        <v>8823.28</v>
      </c>
      <c r="R1085" s="21" t="s">
        <v>4767</v>
      </c>
      <c r="S1085" s="21" t="s">
        <v>4771</v>
      </c>
      <c r="T1085" s="21" t="s">
        <v>4778</v>
      </c>
      <c r="U1085" s="30"/>
    </row>
    <row r="1086">
      <c r="A1086" s="21" t="s">
        <v>2242</v>
      </c>
      <c r="B1086" s="21">
        <v>31.66</v>
      </c>
      <c r="C1086" s="21">
        <v>4.11</v>
      </c>
      <c r="D1086" s="21" t="s">
        <v>4753</v>
      </c>
      <c r="E1086" s="21" t="s">
        <v>4753</v>
      </c>
      <c r="F1086" s="21" t="s">
        <v>4753</v>
      </c>
      <c r="G1086" s="21" t="s">
        <v>4754</v>
      </c>
      <c r="H1086" s="21" t="s">
        <v>4753</v>
      </c>
      <c r="I1086" s="21" t="str">
        <f t="shared" si="1"/>
        <v>Not Missing</v>
      </c>
      <c r="L1086" s="21" t="s">
        <v>2584</v>
      </c>
      <c r="M1086" s="21">
        <v>1976.0</v>
      </c>
      <c r="N1086" s="21" t="s">
        <v>4777</v>
      </c>
      <c r="O1086" s="21">
        <v>19.0</v>
      </c>
      <c r="P1086" s="21">
        <v>1.0</v>
      </c>
      <c r="Q1086" s="21">
        <v>8823.99</v>
      </c>
      <c r="R1086" s="21" t="s">
        <v>4767</v>
      </c>
      <c r="S1086" s="21" t="s">
        <v>4768</v>
      </c>
      <c r="T1086" s="21" t="s">
        <v>4784</v>
      </c>
      <c r="U1086" s="30"/>
    </row>
    <row r="1087">
      <c r="A1087" s="21" t="s">
        <v>2244</v>
      </c>
      <c r="B1087" s="21">
        <v>28.215</v>
      </c>
      <c r="C1087" s="21">
        <v>7.56</v>
      </c>
      <c r="D1087" s="21" t="s">
        <v>4755</v>
      </c>
      <c r="E1087" s="21" t="s">
        <v>4753</v>
      </c>
      <c r="F1087" s="21" t="s">
        <v>4753</v>
      </c>
      <c r="G1087" s="21">
        <v>1.0</v>
      </c>
      <c r="H1087" s="21" t="s">
        <v>4753</v>
      </c>
      <c r="I1087" s="21" t="str">
        <f t="shared" si="1"/>
        <v>Not Missing</v>
      </c>
      <c r="L1087" s="21" t="s">
        <v>2582</v>
      </c>
      <c r="M1087" s="21">
        <v>1988.0</v>
      </c>
      <c r="N1087" s="21" t="s">
        <v>4776</v>
      </c>
      <c r="O1087" s="21">
        <v>22.0</v>
      </c>
      <c r="P1087" s="21">
        <v>3.0</v>
      </c>
      <c r="Q1087" s="21">
        <v>8824.27</v>
      </c>
      <c r="R1087" s="21" t="s">
        <v>4767</v>
      </c>
      <c r="S1087" s="21" t="s">
        <v>4771</v>
      </c>
      <c r="T1087" s="21" t="s">
        <v>4783</v>
      </c>
      <c r="U1087" s="30"/>
    </row>
    <row r="1088">
      <c r="A1088" s="21" t="s">
        <v>2246</v>
      </c>
      <c r="B1088" s="21">
        <v>26.12</v>
      </c>
      <c r="C1088" s="21">
        <v>4.17</v>
      </c>
      <c r="D1088" s="21" t="s">
        <v>4755</v>
      </c>
      <c r="E1088" s="21" t="s">
        <v>4753</v>
      </c>
      <c r="F1088" s="21" t="s">
        <v>4756</v>
      </c>
      <c r="G1088" s="21">
        <v>1.0</v>
      </c>
      <c r="H1088" s="21" t="s">
        <v>4753</v>
      </c>
      <c r="I1088" s="21" t="str">
        <f t="shared" si="1"/>
        <v>Not Missing</v>
      </c>
      <c r="L1088" s="21" t="s">
        <v>2580</v>
      </c>
      <c r="M1088" s="21">
        <v>1976.0</v>
      </c>
      <c r="N1088" s="21" t="s">
        <v>4766</v>
      </c>
      <c r="O1088" s="21">
        <v>14.0</v>
      </c>
      <c r="P1088" s="21">
        <v>2.0</v>
      </c>
      <c r="Q1088" s="21">
        <v>8825.09</v>
      </c>
      <c r="R1088" s="21" t="s">
        <v>4767</v>
      </c>
      <c r="S1088" s="21" t="s">
        <v>4768</v>
      </c>
      <c r="T1088" s="21" t="s">
        <v>4778</v>
      </c>
      <c r="U1088" s="30"/>
    </row>
    <row r="1089">
      <c r="A1089" s="21" t="s">
        <v>2248</v>
      </c>
      <c r="B1089" s="21">
        <v>36.63</v>
      </c>
      <c r="C1089" s="21">
        <v>11.42</v>
      </c>
      <c r="D1089" s="21" t="s">
        <v>4753</v>
      </c>
      <c r="E1089" s="21" t="s">
        <v>4753</v>
      </c>
      <c r="F1089" s="21" t="s">
        <v>4753</v>
      </c>
      <c r="G1089" s="21">
        <v>2.0</v>
      </c>
      <c r="H1089" s="21" t="s">
        <v>4753</v>
      </c>
      <c r="I1089" s="21" t="str">
        <f t="shared" si="1"/>
        <v>Not Missing</v>
      </c>
      <c r="L1089" s="21" t="s">
        <v>2578</v>
      </c>
      <c r="M1089" s="21">
        <v>1972.0</v>
      </c>
      <c r="N1089" s="21" t="s">
        <v>4770</v>
      </c>
      <c r="O1089" s="21">
        <v>14.0</v>
      </c>
      <c r="P1089" s="21">
        <v>0.0</v>
      </c>
      <c r="Q1089" s="21">
        <v>8827.21</v>
      </c>
      <c r="R1089" s="21" t="s">
        <v>4768</v>
      </c>
      <c r="S1089" s="21" t="s">
        <v>4771</v>
      </c>
      <c r="T1089" s="21" t="s">
        <v>4774</v>
      </c>
      <c r="U1089" s="30"/>
    </row>
    <row r="1090">
      <c r="A1090" s="21" t="s">
        <v>2250</v>
      </c>
      <c r="B1090" s="21">
        <v>33.345</v>
      </c>
      <c r="C1090" s="21">
        <v>7.33</v>
      </c>
      <c r="D1090" s="21" t="s">
        <v>4753</v>
      </c>
      <c r="E1090" s="21" t="s">
        <v>4753</v>
      </c>
      <c r="F1090" s="21" t="s">
        <v>4753</v>
      </c>
      <c r="G1090" s="21">
        <v>2.0</v>
      </c>
      <c r="H1090" s="21" t="s">
        <v>4753</v>
      </c>
      <c r="I1090" s="21" t="str">
        <f t="shared" si="1"/>
        <v>Not Missing</v>
      </c>
      <c r="L1090" s="21" t="s">
        <v>2576</v>
      </c>
      <c r="M1090" s="21">
        <v>1972.0</v>
      </c>
      <c r="N1090" s="21" t="s">
        <v>4770</v>
      </c>
      <c r="O1090" s="21">
        <v>22.0</v>
      </c>
      <c r="P1090" s="21">
        <v>0.0</v>
      </c>
      <c r="Q1090" s="21">
        <v>8835.26</v>
      </c>
      <c r="R1090" s="21" t="s">
        <v>4768</v>
      </c>
      <c r="S1090" s="21" t="s">
        <v>4767</v>
      </c>
      <c r="T1090" s="21" t="s">
        <v>4774</v>
      </c>
      <c r="U1090" s="30"/>
    </row>
    <row r="1091">
      <c r="A1091" s="21" t="s">
        <v>2252</v>
      </c>
      <c r="B1091" s="21">
        <v>27.11</v>
      </c>
      <c r="C1091" s="21">
        <v>6.7</v>
      </c>
      <c r="D1091" s="21" t="s">
        <v>4753</v>
      </c>
      <c r="E1091" s="21" t="s">
        <v>4753</v>
      </c>
      <c r="F1091" s="21" t="s">
        <v>4753</v>
      </c>
      <c r="G1091" s="21" t="s">
        <v>4754</v>
      </c>
      <c r="H1091" s="21" t="s">
        <v>4753</v>
      </c>
      <c r="I1091" s="21" t="str">
        <f t="shared" si="1"/>
        <v>Not Missing</v>
      </c>
      <c r="L1091" s="21" t="s">
        <v>2574</v>
      </c>
      <c r="M1091" s="21">
        <v>1974.0</v>
      </c>
      <c r="N1091" s="21" t="s">
        <v>4772</v>
      </c>
      <c r="O1091" s="21">
        <v>18.0</v>
      </c>
      <c r="P1091" s="21">
        <v>1.0</v>
      </c>
      <c r="Q1091" s="21">
        <v>8871.15</v>
      </c>
      <c r="R1091" s="21" t="s">
        <v>4767</v>
      </c>
      <c r="S1091" s="21" t="s">
        <v>4768</v>
      </c>
      <c r="T1091" s="21" t="s">
        <v>4769</v>
      </c>
      <c r="U1091" s="30"/>
    </row>
    <row r="1092">
      <c r="A1092" s="21" t="s">
        <v>2254</v>
      </c>
      <c r="B1092" s="21">
        <v>26.6</v>
      </c>
      <c r="C1092" s="21">
        <v>5.27</v>
      </c>
      <c r="D1092" s="21" t="s">
        <v>4755</v>
      </c>
      <c r="E1092" s="21" t="s">
        <v>4753</v>
      </c>
      <c r="F1092" s="21" t="s">
        <v>4756</v>
      </c>
      <c r="G1092" s="21">
        <v>1.0</v>
      </c>
      <c r="H1092" s="21" t="s">
        <v>4753</v>
      </c>
      <c r="I1092" s="21" t="str">
        <f t="shared" si="1"/>
        <v>Not Missing</v>
      </c>
      <c r="L1092" s="21" t="s">
        <v>2572</v>
      </c>
      <c r="M1092" s="21">
        <v>1973.0</v>
      </c>
      <c r="N1092" s="21" t="s">
        <v>4773</v>
      </c>
      <c r="O1092" s="21">
        <v>9.0</v>
      </c>
      <c r="P1092" s="21">
        <v>0.0</v>
      </c>
      <c r="Q1092" s="21">
        <v>8890.59</v>
      </c>
      <c r="R1092" s="21" t="s">
        <v>4767</v>
      </c>
      <c r="S1092" s="21" t="s">
        <v>4768</v>
      </c>
      <c r="T1092" s="21" t="s">
        <v>4774</v>
      </c>
      <c r="U1092" s="30"/>
    </row>
    <row r="1093">
      <c r="A1093" s="21" t="s">
        <v>2256</v>
      </c>
      <c r="B1093" s="21">
        <v>30.41</v>
      </c>
      <c r="C1093" s="21">
        <v>7.72</v>
      </c>
      <c r="D1093" s="21" t="s">
        <v>4753</v>
      </c>
      <c r="E1093" s="21" t="s">
        <v>4753</v>
      </c>
      <c r="F1093" s="21" t="s">
        <v>4753</v>
      </c>
      <c r="G1093" s="21" t="s">
        <v>4754</v>
      </c>
      <c r="H1093" s="21" t="s">
        <v>4753</v>
      </c>
      <c r="I1093" s="21" t="str">
        <f t="shared" si="1"/>
        <v>Not Missing</v>
      </c>
      <c r="L1093" s="21" t="s">
        <v>2570</v>
      </c>
      <c r="M1093" s="21">
        <v>1978.0</v>
      </c>
      <c r="N1093" s="21" t="s">
        <v>4775</v>
      </c>
      <c r="O1093" s="21">
        <v>16.0</v>
      </c>
      <c r="P1093" s="21">
        <v>3.0</v>
      </c>
      <c r="Q1093" s="21">
        <v>8891.14</v>
      </c>
      <c r="R1093" s="21" t="s">
        <v>4767</v>
      </c>
      <c r="S1093" s="21" t="s">
        <v>4768</v>
      </c>
      <c r="T1093" s="21" t="s">
        <v>4788</v>
      </c>
      <c r="U1093" s="30"/>
    </row>
    <row r="1094">
      <c r="A1094" s="21" t="s">
        <v>2258</v>
      </c>
      <c r="B1094" s="21">
        <v>28.98</v>
      </c>
      <c r="C1094" s="21">
        <v>8.68</v>
      </c>
      <c r="D1094" s="21" t="s">
        <v>4753</v>
      </c>
      <c r="E1094" s="21" t="s">
        <v>4753</v>
      </c>
      <c r="F1094" s="21" t="s">
        <v>4753</v>
      </c>
      <c r="G1094" s="21">
        <v>2.0</v>
      </c>
      <c r="H1094" s="21" t="s">
        <v>4753</v>
      </c>
      <c r="I1094" s="21" t="str">
        <f t="shared" si="1"/>
        <v>Not Missing</v>
      </c>
      <c r="L1094" s="21" t="s">
        <v>2568</v>
      </c>
      <c r="M1094" s="21">
        <v>1997.0</v>
      </c>
      <c r="N1094" s="21" t="s">
        <v>4770</v>
      </c>
      <c r="O1094" s="21">
        <v>28.0</v>
      </c>
      <c r="P1094" s="21">
        <v>0.0</v>
      </c>
      <c r="Q1094" s="21">
        <v>8906.14</v>
      </c>
      <c r="R1094" s="21" t="s">
        <v>4767</v>
      </c>
      <c r="S1094" s="21" t="s">
        <v>4767</v>
      </c>
      <c r="T1094" s="21" t="s">
        <v>4774</v>
      </c>
      <c r="U1094" s="30"/>
    </row>
    <row r="1095">
      <c r="A1095" s="21" t="s">
        <v>2260</v>
      </c>
      <c r="B1095" s="21">
        <v>31.24</v>
      </c>
      <c r="C1095" s="21">
        <v>9.8</v>
      </c>
      <c r="D1095" s="21" t="s">
        <v>4753</v>
      </c>
      <c r="E1095" s="21" t="s">
        <v>4753</v>
      </c>
      <c r="F1095" s="21" t="s">
        <v>4753</v>
      </c>
      <c r="G1095" s="21" t="s">
        <v>4754</v>
      </c>
      <c r="H1095" s="21" t="s">
        <v>4753</v>
      </c>
      <c r="I1095" s="21" t="str">
        <f t="shared" si="1"/>
        <v>Not Missing</v>
      </c>
      <c r="L1095" s="21" t="s">
        <v>2566</v>
      </c>
      <c r="M1095" s="21">
        <v>1967.0</v>
      </c>
      <c r="N1095" s="21" t="s">
        <v>4773</v>
      </c>
      <c r="O1095" s="21">
        <v>6.0</v>
      </c>
      <c r="P1095" s="21">
        <v>0.0</v>
      </c>
      <c r="Q1095" s="21">
        <v>8908.47</v>
      </c>
      <c r="R1095" s="21" t="s">
        <v>4768</v>
      </c>
      <c r="S1095" s="21" t="s">
        <v>4767</v>
      </c>
      <c r="T1095" s="21" t="s">
        <v>4769</v>
      </c>
      <c r="U1095" s="30"/>
    </row>
    <row r="1096">
      <c r="A1096" s="21" t="s">
        <v>2262</v>
      </c>
      <c r="B1096" s="21">
        <v>31.54</v>
      </c>
      <c r="C1096" s="21">
        <v>4.44</v>
      </c>
      <c r="D1096" s="21" t="s">
        <v>4753</v>
      </c>
      <c r="E1096" s="21" t="s">
        <v>4753</v>
      </c>
      <c r="F1096" s="21" t="s">
        <v>4753</v>
      </c>
      <c r="G1096" s="21" t="s">
        <v>4754</v>
      </c>
      <c r="H1096" s="21" t="s">
        <v>4753</v>
      </c>
      <c r="I1096" s="21" t="str">
        <f t="shared" si="1"/>
        <v>Not Missing</v>
      </c>
      <c r="L1096" s="21" t="s">
        <v>2564</v>
      </c>
      <c r="M1096" s="21">
        <v>1975.0</v>
      </c>
      <c r="N1096" s="21" t="s">
        <v>4766</v>
      </c>
      <c r="O1096" s="21">
        <v>7.0</v>
      </c>
      <c r="P1096" s="21">
        <v>1.0</v>
      </c>
      <c r="Q1096" s="21">
        <v>8930.93</v>
      </c>
      <c r="R1096" s="21" t="s">
        <v>4767</v>
      </c>
      <c r="S1096" s="21" t="s">
        <v>4767</v>
      </c>
      <c r="T1096" s="21" t="s">
        <v>4774</v>
      </c>
      <c r="U1096" s="30"/>
    </row>
    <row r="1097">
      <c r="A1097" s="21" t="s">
        <v>2264</v>
      </c>
      <c r="B1097" s="21">
        <v>38.6</v>
      </c>
      <c r="C1097" s="21">
        <v>7.19</v>
      </c>
      <c r="D1097" s="21" t="s">
        <v>4755</v>
      </c>
      <c r="E1097" s="21" t="s">
        <v>4753</v>
      </c>
      <c r="F1097" s="21" t="s">
        <v>4753</v>
      </c>
      <c r="G1097" s="21">
        <v>2.0</v>
      </c>
      <c r="H1097" s="21" t="s">
        <v>4753</v>
      </c>
      <c r="I1097" s="21" t="str">
        <f t="shared" si="1"/>
        <v>Not Missing</v>
      </c>
      <c r="L1097" s="21" t="s">
        <v>2562</v>
      </c>
      <c r="M1097" s="21">
        <v>1972.0</v>
      </c>
      <c r="N1097" s="21" t="s">
        <v>4772</v>
      </c>
      <c r="O1097" s="21">
        <v>6.0</v>
      </c>
      <c r="P1097" s="21">
        <v>0.0</v>
      </c>
      <c r="Q1097" s="21">
        <v>8932.08</v>
      </c>
      <c r="R1097" s="21" t="s">
        <v>4767</v>
      </c>
      <c r="S1097" s="21" t="s">
        <v>4771</v>
      </c>
      <c r="T1097" s="21" t="s">
        <v>4778</v>
      </c>
      <c r="U1097" s="30"/>
    </row>
    <row r="1098">
      <c r="A1098" s="21" t="s">
        <v>2266</v>
      </c>
      <c r="B1098" s="21">
        <v>37.95</v>
      </c>
      <c r="C1098" s="21">
        <v>6.06</v>
      </c>
      <c r="D1098" s="21" t="s">
        <v>4753</v>
      </c>
      <c r="E1098" s="21" t="s">
        <v>4753</v>
      </c>
      <c r="F1098" s="21" t="s">
        <v>4753</v>
      </c>
      <c r="G1098" s="21" t="s">
        <v>4754</v>
      </c>
      <c r="H1098" s="21" t="s">
        <v>4753</v>
      </c>
      <c r="I1098" s="21" t="str">
        <f t="shared" si="1"/>
        <v>Not Missing</v>
      </c>
      <c r="L1098" s="21" t="s">
        <v>2560</v>
      </c>
      <c r="M1098" s="21">
        <v>1976.0</v>
      </c>
      <c r="N1098" s="21" t="s">
        <v>4775</v>
      </c>
      <c r="O1098" s="21">
        <v>25.0</v>
      </c>
      <c r="P1098" s="21">
        <v>3.0</v>
      </c>
      <c r="Q1098" s="21">
        <v>8944.12</v>
      </c>
      <c r="R1098" s="21" t="s">
        <v>4768</v>
      </c>
      <c r="S1098" s="21" t="s">
        <v>4767</v>
      </c>
      <c r="T1098" s="21" t="s">
        <v>4769</v>
      </c>
      <c r="U1098" s="30"/>
    </row>
    <row r="1099">
      <c r="A1099" s="21" t="s">
        <v>2268</v>
      </c>
      <c r="B1099" s="21">
        <v>38.97</v>
      </c>
      <c r="C1099" s="21">
        <v>5.12</v>
      </c>
      <c r="D1099" s="21" t="s">
        <v>4753</v>
      </c>
      <c r="E1099" s="21" t="s">
        <v>4753</v>
      </c>
      <c r="F1099" s="21" t="s">
        <v>4753</v>
      </c>
      <c r="G1099" s="21" t="s">
        <v>4754</v>
      </c>
      <c r="H1099" s="21" t="s">
        <v>4753</v>
      </c>
      <c r="I1099" s="21" t="str">
        <f t="shared" si="1"/>
        <v>Not Missing</v>
      </c>
      <c r="L1099" s="21" t="s">
        <v>2558</v>
      </c>
      <c r="M1099" s="21">
        <v>1992.0</v>
      </c>
      <c r="N1099" s="21" t="s">
        <v>4773</v>
      </c>
      <c r="O1099" s="21">
        <v>27.0</v>
      </c>
      <c r="P1099" s="21">
        <v>0.0</v>
      </c>
      <c r="Q1099" s="21">
        <v>8954.99</v>
      </c>
      <c r="R1099" s="21" t="s">
        <v>4767</v>
      </c>
      <c r="S1099" s="21" t="s">
        <v>4768</v>
      </c>
      <c r="T1099" s="21" t="s">
        <v>4790</v>
      </c>
      <c r="U1099" s="30"/>
    </row>
    <row r="1100">
      <c r="A1100" s="21" t="s">
        <v>2270</v>
      </c>
      <c r="B1100" s="21">
        <v>21.2</v>
      </c>
      <c r="C1100" s="21">
        <v>10.72</v>
      </c>
      <c r="D1100" s="21" t="s">
        <v>4753</v>
      </c>
      <c r="E1100" s="21" t="s">
        <v>4753</v>
      </c>
      <c r="F1100" s="21" t="s">
        <v>4753</v>
      </c>
      <c r="G1100" s="21" t="s">
        <v>4754</v>
      </c>
      <c r="H1100" s="21" t="s">
        <v>4753</v>
      </c>
      <c r="I1100" s="21" t="str">
        <f t="shared" si="1"/>
        <v>Not Missing</v>
      </c>
      <c r="L1100" s="21" t="s">
        <v>2556</v>
      </c>
      <c r="M1100" s="21">
        <v>1974.0</v>
      </c>
      <c r="N1100" s="21" t="s">
        <v>4776</v>
      </c>
      <c r="O1100" s="21">
        <v>17.0</v>
      </c>
      <c r="P1100" s="21">
        <v>1.0</v>
      </c>
      <c r="Q1100" s="21">
        <v>8964.06</v>
      </c>
      <c r="R1100" s="21" t="s">
        <v>4768</v>
      </c>
      <c r="S1100" s="21" t="s">
        <v>4767</v>
      </c>
      <c r="T1100" s="21" t="s">
        <v>4781</v>
      </c>
      <c r="U1100" s="30"/>
    </row>
    <row r="1101">
      <c r="A1101" s="21" t="s">
        <v>2272</v>
      </c>
      <c r="B1101" s="21">
        <v>23.96</v>
      </c>
      <c r="C1101" s="21">
        <v>9.58</v>
      </c>
      <c r="D1101" s="21" t="s">
        <v>4755</v>
      </c>
      <c r="E1101" s="21" t="s">
        <v>4753</v>
      </c>
      <c r="F1101" s="21" t="s">
        <v>4756</v>
      </c>
      <c r="G1101" s="21">
        <v>1.0</v>
      </c>
      <c r="H1101" s="21" t="s">
        <v>4753</v>
      </c>
      <c r="I1101" s="21" t="str">
        <f t="shared" si="1"/>
        <v>Not Missing</v>
      </c>
      <c r="L1101" s="21" t="s">
        <v>2554</v>
      </c>
      <c r="M1101" s="21">
        <v>1983.0</v>
      </c>
      <c r="N1101" s="21" t="s">
        <v>4766</v>
      </c>
      <c r="O1101" s="21">
        <v>15.0</v>
      </c>
      <c r="P1101" s="21">
        <v>5.0</v>
      </c>
      <c r="Q1101" s="21">
        <v>8965.8</v>
      </c>
      <c r="R1101" s="21" t="s">
        <v>4767</v>
      </c>
      <c r="S1101" s="21" t="s">
        <v>4768</v>
      </c>
      <c r="T1101" s="21" t="s">
        <v>4774</v>
      </c>
      <c r="U1101" s="30"/>
    </row>
    <row r="1102">
      <c r="A1102" s="21" t="s">
        <v>2274</v>
      </c>
      <c r="B1102" s="21">
        <v>35.93</v>
      </c>
      <c r="C1102" s="21">
        <v>6.4</v>
      </c>
      <c r="D1102" s="21" t="s">
        <v>4755</v>
      </c>
      <c r="E1102" s="21" t="s">
        <v>4753</v>
      </c>
      <c r="F1102" s="21" t="s">
        <v>4753</v>
      </c>
      <c r="G1102" s="21">
        <v>1.0</v>
      </c>
      <c r="H1102" s="21" t="s">
        <v>4753</v>
      </c>
      <c r="I1102" s="21" t="str">
        <f t="shared" si="1"/>
        <v>Not Missing</v>
      </c>
      <c r="L1102" s="21" t="s">
        <v>2552</v>
      </c>
      <c r="M1102" s="21">
        <v>1974.0</v>
      </c>
      <c r="N1102" s="21" t="s">
        <v>4773</v>
      </c>
      <c r="O1102" s="21">
        <v>8.0</v>
      </c>
      <c r="P1102" s="21">
        <v>2.0</v>
      </c>
      <c r="Q1102" s="21">
        <v>8968.33</v>
      </c>
      <c r="R1102" s="21" t="s">
        <v>4768</v>
      </c>
      <c r="S1102" s="21" t="s">
        <v>4767</v>
      </c>
      <c r="T1102" s="21" t="s">
        <v>4778</v>
      </c>
      <c r="U1102" s="30"/>
    </row>
    <row r="1103">
      <c r="A1103" s="21" t="s">
        <v>2276</v>
      </c>
      <c r="B1103" s="21">
        <v>26.11</v>
      </c>
      <c r="C1103" s="21">
        <v>6.8</v>
      </c>
      <c r="D1103" s="21" t="s">
        <v>4755</v>
      </c>
      <c r="E1103" s="21" t="s">
        <v>4753</v>
      </c>
      <c r="F1103" s="21" t="s">
        <v>4753</v>
      </c>
      <c r="G1103" s="21">
        <v>2.0</v>
      </c>
      <c r="H1103" s="21" t="s">
        <v>4753</v>
      </c>
      <c r="I1103" s="21" t="str">
        <f t="shared" si="1"/>
        <v>Not Missing</v>
      </c>
      <c r="L1103" s="21" t="s">
        <v>2550</v>
      </c>
      <c r="M1103" s="21">
        <v>1974.0</v>
      </c>
      <c r="N1103" s="21" t="s">
        <v>4766</v>
      </c>
      <c r="O1103" s="21">
        <v>21.0</v>
      </c>
      <c r="P1103" s="21">
        <v>2.0</v>
      </c>
      <c r="Q1103" s="21">
        <v>8978.19</v>
      </c>
      <c r="R1103" s="21" t="s">
        <v>4767</v>
      </c>
      <c r="S1103" s="21" t="s">
        <v>4767</v>
      </c>
      <c r="T1103" s="21" t="s">
        <v>4769</v>
      </c>
      <c r="U1103" s="30"/>
    </row>
    <row r="1104">
      <c r="A1104" s="21" t="s">
        <v>2278</v>
      </c>
      <c r="B1104" s="21">
        <v>32.3</v>
      </c>
      <c r="C1104" s="21">
        <v>9.48</v>
      </c>
      <c r="D1104" s="21" t="s">
        <v>4753</v>
      </c>
      <c r="E1104" s="21" t="s">
        <v>4753</v>
      </c>
      <c r="F1104" s="21" t="s">
        <v>4753</v>
      </c>
      <c r="G1104" s="21">
        <v>2.0</v>
      </c>
      <c r="H1104" s="21" t="s">
        <v>4753</v>
      </c>
      <c r="I1104" s="21" t="str">
        <f t="shared" si="1"/>
        <v>Not Missing</v>
      </c>
      <c r="L1104" s="21" t="s">
        <v>2548</v>
      </c>
      <c r="M1104" s="21">
        <v>1973.0</v>
      </c>
      <c r="N1104" s="21" t="s">
        <v>4777</v>
      </c>
      <c r="O1104" s="21">
        <v>11.0</v>
      </c>
      <c r="P1104" s="21">
        <v>0.0</v>
      </c>
      <c r="Q1104" s="21">
        <v>8988.16</v>
      </c>
      <c r="R1104" s="21" t="s">
        <v>4767</v>
      </c>
      <c r="S1104" s="21" t="s">
        <v>4771</v>
      </c>
      <c r="T1104" s="21" t="s">
        <v>4774</v>
      </c>
      <c r="U1104" s="30"/>
    </row>
    <row r="1105">
      <c r="A1105" s="21" t="s">
        <v>2280</v>
      </c>
      <c r="B1105" s="21">
        <v>28.69</v>
      </c>
      <c r="C1105" s="21">
        <v>7.45</v>
      </c>
      <c r="D1105" s="21" t="s">
        <v>4753</v>
      </c>
      <c r="E1105" s="21" t="s">
        <v>4753</v>
      </c>
      <c r="F1105" s="21" t="s">
        <v>4753</v>
      </c>
      <c r="G1105" s="21">
        <v>2.0</v>
      </c>
      <c r="H1105" s="21" t="s">
        <v>4753</v>
      </c>
      <c r="I1105" s="21" t="str">
        <f t="shared" si="1"/>
        <v>Not Missing</v>
      </c>
      <c r="L1105" s="21" t="s">
        <v>2546</v>
      </c>
      <c r="M1105" s="21">
        <v>1979.0</v>
      </c>
      <c r="N1105" s="21" t="s">
        <v>4775</v>
      </c>
      <c r="O1105" s="21">
        <v>16.0</v>
      </c>
      <c r="P1105" s="21">
        <v>2.0</v>
      </c>
      <c r="Q1105" s="21">
        <v>8998.43</v>
      </c>
      <c r="R1105" s="21" t="s">
        <v>4767</v>
      </c>
      <c r="S1105" s="21" t="s">
        <v>4771</v>
      </c>
      <c r="T1105" s="21" t="s">
        <v>4783</v>
      </c>
      <c r="U1105" s="30"/>
    </row>
    <row r="1106">
      <c r="A1106" s="21" t="s">
        <v>2282</v>
      </c>
      <c r="B1106" s="21">
        <v>31.28</v>
      </c>
      <c r="C1106" s="21">
        <v>6.94</v>
      </c>
      <c r="D1106" s="21" t="s">
        <v>4755</v>
      </c>
      <c r="E1106" s="21" t="s">
        <v>4753</v>
      </c>
      <c r="F1106" s="21" t="s">
        <v>4753</v>
      </c>
      <c r="G1106" s="21">
        <v>1.0</v>
      </c>
      <c r="H1106" s="21" t="s">
        <v>4753</v>
      </c>
      <c r="I1106" s="21" t="str">
        <f t="shared" si="1"/>
        <v>Not Missing</v>
      </c>
      <c r="L1106" s="21" t="s">
        <v>2544</v>
      </c>
      <c r="M1106" s="21">
        <v>1993.0</v>
      </c>
      <c r="N1106" s="21" t="s">
        <v>4775</v>
      </c>
      <c r="O1106" s="21">
        <v>1.0</v>
      </c>
      <c r="P1106" s="21">
        <v>0.0</v>
      </c>
      <c r="Q1106" s="21">
        <v>9010.2</v>
      </c>
      <c r="R1106" s="21" t="s">
        <v>4767</v>
      </c>
      <c r="S1106" s="21" t="s">
        <v>4768</v>
      </c>
      <c r="T1106" s="21" t="s">
        <v>4790</v>
      </c>
      <c r="U1106" s="30"/>
    </row>
    <row r="1107">
      <c r="A1107" s="21" t="s">
        <v>2284</v>
      </c>
      <c r="B1107" s="21">
        <v>30.21</v>
      </c>
      <c r="C1107" s="21">
        <v>7.83</v>
      </c>
      <c r="D1107" s="21" t="s">
        <v>4753</v>
      </c>
      <c r="E1107" s="21" t="s">
        <v>4753</v>
      </c>
      <c r="F1107" s="21" t="s">
        <v>4753</v>
      </c>
      <c r="G1107" s="21" t="s">
        <v>4754</v>
      </c>
      <c r="H1107" s="21" t="s">
        <v>4753</v>
      </c>
      <c r="I1107" s="21" t="str">
        <f t="shared" si="1"/>
        <v>Not Missing</v>
      </c>
      <c r="L1107" s="21" t="s">
        <v>2542</v>
      </c>
      <c r="M1107" s="21">
        <v>1972.0</v>
      </c>
      <c r="N1107" s="21" t="s">
        <v>4775</v>
      </c>
      <c r="O1107" s="21">
        <v>7.0</v>
      </c>
      <c r="P1107" s="21">
        <v>1.0</v>
      </c>
      <c r="Q1107" s="21">
        <v>9048.03</v>
      </c>
      <c r="R1107" s="21" t="s">
        <v>4767</v>
      </c>
      <c r="S1107" s="21" t="s">
        <v>4767</v>
      </c>
      <c r="T1107" s="21" t="s">
        <v>4769</v>
      </c>
      <c r="U1107" s="30"/>
    </row>
    <row r="1108">
      <c r="A1108" s="21" t="s">
        <v>2286</v>
      </c>
      <c r="B1108" s="21">
        <v>38.28</v>
      </c>
      <c r="C1108" s="21">
        <v>10.17</v>
      </c>
      <c r="D1108" s="21" t="s">
        <v>4755</v>
      </c>
      <c r="E1108" s="21" t="s">
        <v>4753</v>
      </c>
      <c r="F1108" s="21" t="s">
        <v>4753</v>
      </c>
      <c r="G1108" s="21" t="s">
        <v>4754</v>
      </c>
      <c r="H1108" s="21" t="s">
        <v>4753</v>
      </c>
      <c r="I1108" s="21" t="str">
        <f t="shared" si="1"/>
        <v>Not Missing</v>
      </c>
      <c r="L1108" s="21" t="s">
        <v>2540</v>
      </c>
      <c r="M1108" s="21">
        <v>1972.0</v>
      </c>
      <c r="N1108" s="21" t="s">
        <v>4775</v>
      </c>
      <c r="O1108" s="21">
        <v>2.0</v>
      </c>
      <c r="P1108" s="21">
        <v>1.0</v>
      </c>
      <c r="Q1108" s="21">
        <v>9058.73</v>
      </c>
      <c r="R1108" s="21" t="s">
        <v>4768</v>
      </c>
      <c r="S1108" s="21" t="s">
        <v>4767</v>
      </c>
      <c r="T1108" s="21" t="s">
        <v>4769</v>
      </c>
      <c r="U1108" s="30"/>
    </row>
    <row r="1109">
      <c r="A1109" s="21" t="s">
        <v>2288</v>
      </c>
      <c r="B1109" s="21">
        <v>29.9</v>
      </c>
      <c r="C1109" s="21">
        <v>8.96</v>
      </c>
      <c r="D1109" s="21" t="s">
        <v>4755</v>
      </c>
      <c r="E1109" s="21" t="s">
        <v>4753</v>
      </c>
      <c r="F1109" s="21" t="s">
        <v>4753</v>
      </c>
      <c r="G1109" s="21" t="s">
        <v>4754</v>
      </c>
      <c r="H1109" s="21" t="s">
        <v>4753</v>
      </c>
      <c r="I1109" s="21" t="str">
        <f t="shared" si="1"/>
        <v>Not Missing</v>
      </c>
      <c r="L1109" s="21" t="s">
        <v>2538</v>
      </c>
      <c r="M1109" s="21">
        <v>1977.0</v>
      </c>
      <c r="N1109" s="21" t="s">
        <v>4770</v>
      </c>
      <c r="O1109" s="21">
        <v>4.0</v>
      </c>
      <c r="P1109" s="21">
        <v>2.0</v>
      </c>
      <c r="Q1109" s="21">
        <v>9095.07</v>
      </c>
      <c r="R1109" s="21" t="s">
        <v>4767</v>
      </c>
      <c r="S1109" s="21" t="s">
        <v>4767</v>
      </c>
      <c r="T1109" s="21" t="s">
        <v>4784</v>
      </c>
      <c r="U1109" s="30"/>
    </row>
    <row r="1110">
      <c r="A1110" s="21" t="s">
        <v>2290</v>
      </c>
      <c r="B1110" s="21">
        <v>23.18</v>
      </c>
      <c r="C1110" s="21">
        <v>6.96</v>
      </c>
      <c r="D1110" s="21" t="s">
        <v>4755</v>
      </c>
      <c r="E1110" s="21" t="s">
        <v>4753</v>
      </c>
      <c r="F1110" s="21" t="s">
        <v>4753</v>
      </c>
      <c r="G1110" s="21">
        <v>2.0</v>
      </c>
      <c r="H1110" s="21" t="s">
        <v>4753</v>
      </c>
      <c r="I1110" s="21" t="str">
        <f t="shared" si="1"/>
        <v>Not Missing</v>
      </c>
      <c r="L1110" s="21" t="s">
        <v>2536</v>
      </c>
      <c r="M1110" s="21">
        <v>1965.0</v>
      </c>
      <c r="N1110" s="21" t="s">
        <v>4770</v>
      </c>
      <c r="O1110" s="21">
        <v>9.0</v>
      </c>
      <c r="P1110" s="21">
        <v>0.0</v>
      </c>
      <c r="Q1110" s="21">
        <v>9095.94</v>
      </c>
      <c r="R1110" s="21" t="s">
        <v>4768</v>
      </c>
      <c r="S1110" s="21" t="s">
        <v>4771</v>
      </c>
      <c r="T1110" s="21" t="s">
        <v>4778</v>
      </c>
      <c r="U1110" s="30"/>
    </row>
    <row r="1111">
      <c r="A1111" s="21" t="s">
        <v>2292</v>
      </c>
      <c r="B1111" s="21">
        <v>33.02</v>
      </c>
      <c r="C1111" s="21">
        <v>5.07</v>
      </c>
      <c r="D1111" s="21" t="s">
        <v>4755</v>
      </c>
      <c r="E1111" s="21" t="s">
        <v>4753</v>
      </c>
      <c r="F1111" s="21" t="s">
        <v>4753</v>
      </c>
      <c r="G1111" s="21" t="s">
        <v>4754</v>
      </c>
      <c r="H1111" s="21" t="s">
        <v>4753</v>
      </c>
      <c r="I1111" s="21" t="str">
        <f t="shared" si="1"/>
        <v>Not Missing</v>
      </c>
      <c r="L1111" s="21" t="s">
        <v>2534</v>
      </c>
      <c r="M1111" s="21">
        <v>1977.0</v>
      </c>
      <c r="N1111" s="21" t="s">
        <v>4775</v>
      </c>
      <c r="O1111" s="21">
        <v>2.0</v>
      </c>
      <c r="P1111" s="21">
        <v>3.0</v>
      </c>
      <c r="Q1111" s="21">
        <v>9101.8</v>
      </c>
      <c r="R1111" s="21" t="s">
        <v>4767</v>
      </c>
      <c r="S1111" s="21" t="s">
        <v>4771</v>
      </c>
      <c r="T1111" s="21" t="s">
        <v>4778</v>
      </c>
      <c r="U1111" s="30"/>
    </row>
    <row r="1112">
      <c r="A1112" s="21" t="s">
        <v>2294</v>
      </c>
      <c r="B1112" s="21">
        <v>27.29</v>
      </c>
      <c r="C1112" s="21">
        <v>5.85</v>
      </c>
      <c r="D1112" s="21" t="s">
        <v>4753</v>
      </c>
      <c r="E1112" s="21" t="s">
        <v>4753</v>
      </c>
      <c r="F1112" s="21" t="s">
        <v>4753</v>
      </c>
      <c r="G1112" s="21">
        <v>2.0</v>
      </c>
      <c r="H1112" s="21" t="s">
        <v>4753</v>
      </c>
      <c r="I1112" s="21" t="str">
        <f t="shared" si="1"/>
        <v>Not Missing</v>
      </c>
      <c r="L1112" s="21" t="s">
        <v>2532</v>
      </c>
      <c r="M1112" s="21">
        <v>1970.0</v>
      </c>
      <c r="N1112" s="21" t="s">
        <v>4776</v>
      </c>
      <c r="O1112" s="21">
        <v>12.0</v>
      </c>
      <c r="P1112" s="21">
        <v>0.0</v>
      </c>
      <c r="Q1112" s="21">
        <v>9140.95</v>
      </c>
      <c r="R1112" s="21" t="s">
        <v>4768</v>
      </c>
      <c r="S1112" s="21" t="s">
        <v>4768</v>
      </c>
      <c r="T1112" s="21" t="s">
        <v>4769</v>
      </c>
      <c r="U1112" s="30"/>
    </row>
    <row r="1113">
      <c r="A1113" s="21" t="s">
        <v>2296</v>
      </c>
      <c r="B1113" s="21">
        <v>23.18</v>
      </c>
      <c r="C1113" s="21">
        <v>10.56</v>
      </c>
      <c r="D1113" s="21" t="s">
        <v>4753</v>
      </c>
      <c r="E1113" s="21" t="s">
        <v>4753</v>
      </c>
      <c r="F1113" s="21" t="s">
        <v>4753</v>
      </c>
      <c r="G1113" s="21">
        <v>2.0</v>
      </c>
      <c r="H1113" s="21" t="s">
        <v>4753</v>
      </c>
      <c r="I1113" s="21" t="str">
        <f t="shared" si="1"/>
        <v>Not Missing</v>
      </c>
      <c r="L1113" s="21" t="s">
        <v>2530</v>
      </c>
      <c r="M1113" s="21">
        <v>1970.0</v>
      </c>
      <c r="N1113" s="21" t="s">
        <v>4777</v>
      </c>
      <c r="O1113" s="21">
        <v>18.0</v>
      </c>
      <c r="P1113" s="21">
        <v>0.0</v>
      </c>
      <c r="Q1113" s="21">
        <v>9144.57</v>
      </c>
      <c r="R1113" s="21" t="s">
        <v>4768</v>
      </c>
      <c r="S1113" s="21" t="s">
        <v>4767</v>
      </c>
      <c r="T1113" s="21" t="s">
        <v>4778</v>
      </c>
      <c r="U1113" s="30"/>
    </row>
    <row r="1114">
      <c r="A1114" s="21" t="s">
        <v>2298</v>
      </c>
      <c r="B1114" s="21">
        <v>32.66</v>
      </c>
      <c r="C1114" s="21">
        <v>8.92</v>
      </c>
      <c r="D1114" s="21" t="s">
        <v>4755</v>
      </c>
      <c r="E1114" s="21" t="s">
        <v>4753</v>
      </c>
      <c r="F1114" s="21" t="s">
        <v>4753</v>
      </c>
      <c r="G1114" s="21" t="s">
        <v>4754</v>
      </c>
      <c r="H1114" s="21" t="s">
        <v>4753</v>
      </c>
      <c r="I1114" s="21" t="str">
        <f t="shared" si="1"/>
        <v>Not Missing</v>
      </c>
      <c r="L1114" s="21" t="s">
        <v>2528</v>
      </c>
      <c r="M1114" s="21">
        <v>1982.0</v>
      </c>
      <c r="N1114" s="21" t="s">
        <v>4775</v>
      </c>
      <c r="O1114" s="21">
        <v>8.0</v>
      </c>
      <c r="P1114" s="21">
        <v>3.0</v>
      </c>
      <c r="Q1114" s="21">
        <v>9147.5</v>
      </c>
      <c r="R1114" s="21" t="s">
        <v>4767</v>
      </c>
      <c r="S1114" s="21" t="s">
        <v>4771</v>
      </c>
      <c r="T1114" s="21" t="s">
        <v>4774</v>
      </c>
      <c r="U1114" s="30"/>
    </row>
    <row r="1115">
      <c r="A1115" s="21" t="s">
        <v>2300</v>
      </c>
      <c r="B1115" s="21">
        <v>30.78</v>
      </c>
      <c r="C1115" s="21">
        <v>8.63</v>
      </c>
      <c r="D1115" s="21" t="s">
        <v>4753</v>
      </c>
      <c r="E1115" s="21" t="s">
        <v>4753</v>
      </c>
      <c r="F1115" s="21" t="s">
        <v>4753</v>
      </c>
      <c r="G1115" s="21" t="s">
        <v>4754</v>
      </c>
      <c r="H1115" s="21" t="s">
        <v>4753</v>
      </c>
      <c r="I1115" s="21" t="str">
        <f t="shared" si="1"/>
        <v>Not Missing</v>
      </c>
      <c r="L1115" s="21" t="s">
        <v>2526</v>
      </c>
      <c r="M1115" s="21">
        <v>1990.0</v>
      </c>
      <c r="N1115" s="21" t="s">
        <v>4776</v>
      </c>
      <c r="O1115" s="21">
        <v>23.0</v>
      </c>
      <c r="P1115" s="21">
        <v>3.0</v>
      </c>
      <c r="Q1115" s="21">
        <v>9159.51</v>
      </c>
      <c r="R1115" s="21" t="s">
        <v>4767</v>
      </c>
      <c r="S1115" s="21" t="s">
        <v>4767</v>
      </c>
      <c r="T1115" s="21" t="s">
        <v>4787</v>
      </c>
      <c r="U1115" s="30"/>
    </row>
    <row r="1116">
      <c r="A1116" s="21" t="s">
        <v>2302</v>
      </c>
      <c r="B1116" s="21">
        <v>47.2</v>
      </c>
      <c r="C1116" s="21">
        <v>6.29</v>
      </c>
      <c r="D1116" s="21" t="s">
        <v>4755</v>
      </c>
      <c r="E1116" s="21" t="s">
        <v>4753</v>
      </c>
      <c r="F1116" s="21" t="s">
        <v>4756</v>
      </c>
      <c r="G1116" s="21">
        <v>1.0</v>
      </c>
      <c r="H1116" s="21" t="s">
        <v>4753</v>
      </c>
      <c r="I1116" s="21" t="str">
        <f t="shared" si="1"/>
        <v>Not Missing</v>
      </c>
      <c r="L1116" s="21" t="s">
        <v>2524</v>
      </c>
      <c r="M1116" s="21">
        <v>1970.0</v>
      </c>
      <c r="N1116" s="21" t="s">
        <v>4777</v>
      </c>
      <c r="O1116" s="21">
        <v>24.0</v>
      </c>
      <c r="P1116" s="21">
        <v>0.0</v>
      </c>
      <c r="Q1116" s="21">
        <v>9171.75</v>
      </c>
      <c r="R1116" s="21" t="s">
        <v>4767</v>
      </c>
      <c r="S1116" s="21" t="s">
        <v>4767</v>
      </c>
      <c r="T1116" s="21" t="s">
        <v>4774</v>
      </c>
      <c r="U1116" s="30"/>
    </row>
    <row r="1117">
      <c r="A1117" s="21" t="s">
        <v>2304</v>
      </c>
      <c r="B1117" s="21">
        <v>31.6</v>
      </c>
      <c r="C1117" s="21">
        <v>5.75</v>
      </c>
      <c r="D1117" s="21" t="s">
        <v>4753</v>
      </c>
      <c r="E1117" s="21" t="s">
        <v>4753</v>
      </c>
      <c r="F1117" s="21" t="s">
        <v>4753</v>
      </c>
      <c r="G1117" s="21">
        <v>2.0</v>
      </c>
      <c r="H1117" s="21" t="s">
        <v>4753</v>
      </c>
      <c r="I1117" s="21" t="str">
        <f t="shared" si="1"/>
        <v>Not Missing</v>
      </c>
      <c r="L1117" s="21" t="s">
        <v>2522</v>
      </c>
      <c r="M1117" s="21">
        <v>1971.0</v>
      </c>
      <c r="N1117" s="21" t="s">
        <v>4775</v>
      </c>
      <c r="O1117" s="21">
        <v>29.0</v>
      </c>
      <c r="P1117" s="21">
        <v>0.0</v>
      </c>
      <c r="Q1117" s="21">
        <v>9174.14</v>
      </c>
      <c r="R1117" s="21" t="s">
        <v>4768</v>
      </c>
      <c r="S1117" s="21" t="s">
        <v>4771</v>
      </c>
      <c r="T1117" s="21" t="s">
        <v>4774</v>
      </c>
      <c r="U1117" s="30"/>
    </row>
    <row r="1118">
      <c r="A1118" s="21" t="s">
        <v>2306</v>
      </c>
      <c r="B1118" s="21">
        <v>33.915</v>
      </c>
      <c r="C1118" s="21">
        <v>6.66</v>
      </c>
      <c r="D1118" s="21" t="s">
        <v>4755</v>
      </c>
      <c r="E1118" s="21" t="s">
        <v>4753</v>
      </c>
      <c r="F1118" s="21" t="s">
        <v>4753</v>
      </c>
      <c r="G1118" s="21">
        <v>1.0</v>
      </c>
      <c r="H1118" s="21" t="s">
        <v>4753</v>
      </c>
      <c r="I1118" s="21" t="str">
        <f t="shared" si="1"/>
        <v>Not Missing</v>
      </c>
      <c r="L1118" s="21" t="s">
        <v>2520</v>
      </c>
      <c r="M1118" s="21">
        <v>1973.0</v>
      </c>
      <c r="N1118" s="21" t="s">
        <v>4775</v>
      </c>
      <c r="O1118" s="21">
        <v>25.0</v>
      </c>
      <c r="P1118" s="21">
        <v>1.0</v>
      </c>
      <c r="Q1118" s="21">
        <v>9182.17</v>
      </c>
      <c r="R1118" s="21" t="s">
        <v>4767</v>
      </c>
      <c r="S1118" s="21" t="s">
        <v>4768</v>
      </c>
      <c r="T1118" s="21" t="s">
        <v>4778</v>
      </c>
      <c r="U1118" s="30"/>
    </row>
    <row r="1119">
      <c r="A1119" s="21" t="s">
        <v>2308</v>
      </c>
      <c r="B1119" s="21">
        <v>23.54</v>
      </c>
      <c r="C1119" s="21">
        <v>5.1</v>
      </c>
      <c r="D1119" s="21" t="s">
        <v>4753</v>
      </c>
      <c r="E1119" s="21" t="s">
        <v>4753</v>
      </c>
      <c r="F1119" s="21" t="s">
        <v>4753</v>
      </c>
      <c r="G1119" s="21">
        <v>2.0</v>
      </c>
      <c r="H1119" s="21" t="s">
        <v>4753</v>
      </c>
      <c r="I1119" s="21" t="str">
        <f t="shared" si="1"/>
        <v>Not Missing</v>
      </c>
      <c r="L1119" s="21" t="s">
        <v>2518</v>
      </c>
      <c r="M1119" s="21">
        <v>1976.0</v>
      </c>
      <c r="N1119" s="21" t="s">
        <v>4773</v>
      </c>
      <c r="O1119" s="21">
        <v>10.0</v>
      </c>
      <c r="P1119" s="21">
        <v>2.0</v>
      </c>
      <c r="Q1119" s="21">
        <v>9193.84</v>
      </c>
      <c r="R1119" s="21" t="s">
        <v>4767</v>
      </c>
      <c r="S1119" s="21" t="s">
        <v>4771</v>
      </c>
      <c r="T1119" s="21" t="s">
        <v>4774</v>
      </c>
      <c r="U1119" s="30"/>
    </row>
    <row r="1120">
      <c r="A1120" s="21" t="s">
        <v>2310</v>
      </c>
      <c r="B1120" s="21">
        <v>27.075</v>
      </c>
      <c r="C1120" s="21">
        <v>4.41</v>
      </c>
      <c r="D1120" s="21" t="s">
        <v>4753</v>
      </c>
      <c r="E1120" s="21" t="s">
        <v>4753</v>
      </c>
      <c r="F1120" s="21" t="s">
        <v>4753</v>
      </c>
      <c r="G1120" s="21">
        <v>2.0</v>
      </c>
      <c r="H1120" s="21" t="s">
        <v>4753</v>
      </c>
      <c r="I1120" s="21" t="str">
        <f t="shared" si="1"/>
        <v>Not Missing</v>
      </c>
      <c r="L1120" s="21" t="s">
        <v>2516</v>
      </c>
      <c r="M1120" s="21">
        <v>1986.0</v>
      </c>
      <c r="N1120" s="21" t="s">
        <v>4775</v>
      </c>
      <c r="O1120" s="21">
        <v>25.0</v>
      </c>
      <c r="P1120" s="21">
        <v>3.0</v>
      </c>
      <c r="Q1120" s="21">
        <v>9210.06</v>
      </c>
      <c r="R1120" s="21" t="s">
        <v>4767</v>
      </c>
      <c r="S1120" s="21" t="s">
        <v>4768</v>
      </c>
      <c r="T1120" s="21" t="s">
        <v>4787</v>
      </c>
      <c r="U1120" s="30"/>
    </row>
    <row r="1121">
      <c r="A1121" s="21" t="s">
        <v>2312</v>
      </c>
      <c r="B1121" s="21">
        <v>25.8</v>
      </c>
      <c r="C1121" s="21">
        <v>5.52</v>
      </c>
      <c r="D1121" s="21" t="s">
        <v>4755</v>
      </c>
      <c r="E1121" s="21" t="s">
        <v>4753</v>
      </c>
      <c r="F1121" s="21" t="s">
        <v>4753</v>
      </c>
      <c r="G1121" s="21" t="s">
        <v>4754</v>
      </c>
      <c r="H1121" s="21" t="s">
        <v>4753</v>
      </c>
      <c r="I1121" s="21" t="str">
        <f t="shared" si="1"/>
        <v>Not Missing</v>
      </c>
      <c r="L1121" s="21" t="s">
        <v>2514</v>
      </c>
      <c r="M1121" s="21">
        <v>1981.0</v>
      </c>
      <c r="N1121" s="21" t="s">
        <v>4775</v>
      </c>
      <c r="O1121" s="21">
        <v>5.0</v>
      </c>
      <c r="P1121" s="21">
        <v>5.0</v>
      </c>
      <c r="Q1121" s="21">
        <v>9222.4</v>
      </c>
      <c r="R1121" s="21" t="s">
        <v>4767</v>
      </c>
      <c r="S1121" s="21" t="s">
        <v>4768</v>
      </c>
      <c r="T1121" s="21" t="s">
        <v>4780</v>
      </c>
      <c r="U1121" s="30"/>
    </row>
    <row r="1122">
      <c r="A1122" s="21" t="s">
        <v>2314</v>
      </c>
      <c r="B1122" s="21">
        <v>36.1</v>
      </c>
      <c r="C1122" s="21">
        <v>4.62</v>
      </c>
      <c r="D1122" s="21" t="s">
        <v>4755</v>
      </c>
      <c r="E1122" s="21" t="s">
        <v>4753</v>
      </c>
      <c r="F1122" s="21" t="s">
        <v>4756</v>
      </c>
      <c r="G1122" s="21">
        <v>1.0</v>
      </c>
      <c r="H1122" s="21" t="s">
        <v>4753</v>
      </c>
      <c r="I1122" s="21" t="str">
        <f t="shared" si="1"/>
        <v>Not Missing</v>
      </c>
      <c r="L1122" s="21" t="s">
        <v>2512</v>
      </c>
      <c r="M1122" s="21">
        <v>1975.0</v>
      </c>
      <c r="N1122" s="21" t="s">
        <v>4775</v>
      </c>
      <c r="O1122" s="21">
        <v>6.0</v>
      </c>
      <c r="P1122" s="21">
        <v>2.0</v>
      </c>
      <c r="Q1122" s="21">
        <v>9225.26</v>
      </c>
      <c r="R1122" s="21" t="s">
        <v>4768</v>
      </c>
      <c r="S1122" s="21" t="s">
        <v>4768</v>
      </c>
      <c r="T1122" s="21" t="s">
        <v>4779</v>
      </c>
      <c r="U1122" s="30"/>
    </row>
    <row r="1123">
      <c r="A1123" s="21" t="s">
        <v>2316</v>
      </c>
      <c r="B1123" s="21">
        <v>30.495</v>
      </c>
      <c r="C1123" s="21">
        <v>5.74</v>
      </c>
      <c r="D1123" s="21" t="s">
        <v>4755</v>
      </c>
      <c r="E1123" s="21" t="s">
        <v>4753</v>
      </c>
      <c r="F1123" s="21" t="s">
        <v>4756</v>
      </c>
      <c r="G1123" s="21">
        <v>1.0</v>
      </c>
      <c r="H1123" s="21" t="s">
        <v>4753</v>
      </c>
      <c r="I1123" s="21" t="str">
        <f t="shared" si="1"/>
        <v>Not Missing</v>
      </c>
      <c r="L1123" s="21" t="s">
        <v>2510</v>
      </c>
      <c r="M1123" s="21">
        <v>1980.0</v>
      </c>
      <c r="N1123" s="21" t="s">
        <v>4777</v>
      </c>
      <c r="O1123" s="21">
        <v>5.0</v>
      </c>
      <c r="P1123" s="21">
        <v>2.0</v>
      </c>
      <c r="Q1123" s="21">
        <v>9247.94</v>
      </c>
      <c r="R1123" s="21" t="s">
        <v>4767</v>
      </c>
      <c r="S1123" s="21" t="s">
        <v>4771</v>
      </c>
      <c r="T1123" s="21" t="s">
        <v>4787</v>
      </c>
      <c r="U1123" s="30"/>
    </row>
    <row r="1124">
      <c r="A1124" s="21" t="s">
        <v>2318</v>
      </c>
      <c r="B1124" s="21">
        <v>21.4</v>
      </c>
      <c r="C1124" s="21">
        <v>6.3</v>
      </c>
      <c r="D1124" s="21" t="s">
        <v>4755</v>
      </c>
      <c r="E1124" s="21" t="s">
        <v>4753</v>
      </c>
      <c r="F1124" s="21" t="s">
        <v>4756</v>
      </c>
      <c r="G1124" s="21">
        <v>1.0</v>
      </c>
      <c r="H1124" s="21" t="s">
        <v>4753</v>
      </c>
      <c r="I1124" s="21" t="str">
        <f t="shared" si="1"/>
        <v>Not Missing</v>
      </c>
      <c r="L1124" s="21" t="s">
        <v>2508</v>
      </c>
      <c r="M1124" s="21">
        <v>1974.0</v>
      </c>
      <c r="N1124" s="21" t="s">
        <v>4776</v>
      </c>
      <c r="O1124" s="21">
        <v>21.0</v>
      </c>
      <c r="P1124" s="21">
        <v>1.0</v>
      </c>
      <c r="Q1124" s="21">
        <v>9249.5</v>
      </c>
      <c r="R1124" s="21" t="s">
        <v>4767</v>
      </c>
      <c r="S1124" s="21" t="s">
        <v>4771</v>
      </c>
      <c r="T1124" s="21" t="s">
        <v>4774</v>
      </c>
      <c r="U1124" s="30"/>
    </row>
    <row r="1125">
      <c r="A1125" s="21" t="s">
        <v>2320</v>
      </c>
      <c r="B1125" s="21">
        <v>32.3</v>
      </c>
      <c r="C1125" s="21">
        <v>10.27</v>
      </c>
      <c r="D1125" s="21" t="s">
        <v>4753</v>
      </c>
      <c r="E1125" s="21" t="s">
        <v>4753</v>
      </c>
      <c r="F1125" s="21" t="s">
        <v>4753</v>
      </c>
      <c r="G1125" s="21" t="s">
        <v>4754</v>
      </c>
      <c r="H1125" s="21" t="s">
        <v>4753</v>
      </c>
      <c r="I1125" s="21" t="str">
        <f t="shared" si="1"/>
        <v>Not Missing</v>
      </c>
      <c r="L1125" s="21" t="s">
        <v>2506</v>
      </c>
      <c r="M1125" s="21">
        <v>1971.0</v>
      </c>
      <c r="N1125" s="21" t="s">
        <v>4776</v>
      </c>
      <c r="O1125" s="21">
        <v>6.0</v>
      </c>
      <c r="P1125" s="21">
        <v>0.0</v>
      </c>
      <c r="Q1125" s="21">
        <v>9264.8</v>
      </c>
      <c r="R1125" s="21" t="s">
        <v>4767</v>
      </c>
      <c r="S1125" s="21" t="s">
        <v>4771</v>
      </c>
      <c r="T1125" s="21" t="s">
        <v>4778</v>
      </c>
      <c r="U1125" s="30"/>
    </row>
    <row r="1126">
      <c r="A1126" s="21" t="s">
        <v>2322</v>
      </c>
      <c r="B1126" s="21">
        <v>29.78</v>
      </c>
      <c r="C1126" s="21">
        <v>5.85</v>
      </c>
      <c r="D1126" s="21" t="s">
        <v>4753</v>
      </c>
      <c r="E1126" s="21" t="s">
        <v>4753</v>
      </c>
      <c r="F1126" s="21" t="s">
        <v>4756</v>
      </c>
      <c r="G1126" s="21">
        <v>1.0</v>
      </c>
      <c r="H1126" s="21" t="s">
        <v>4753</v>
      </c>
      <c r="I1126" s="21" t="str">
        <f t="shared" si="1"/>
        <v>Not Missing</v>
      </c>
      <c r="L1126" s="21" t="s">
        <v>2504</v>
      </c>
      <c r="M1126" s="21">
        <v>1973.0</v>
      </c>
      <c r="N1126" s="21" t="s">
        <v>4777</v>
      </c>
      <c r="O1126" s="21">
        <v>27.0</v>
      </c>
      <c r="P1126" s="21">
        <v>1.0</v>
      </c>
      <c r="Q1126" s="21">
        <v>9282.48</v>
      </c>
      <c r="R1126" s="21" t="s">
        <v>4768</v>
      </c>
      <c r="S1126" s="21" t="s">
        <v>4767</v>
      </c>
      <c r="T1126" s="21" t="s">
        <v>4781</v>
      </c>
      <c r="U1126" s="30"/>
    </row>
    <row r="1127">
      <c r="A1127" s="21" t="s">
        <v>2324</v>
      </c>
      <c r="B1127" s="21">
        <v>34.76</v>
      </c>
      <c r="C1127" s="21">
        <v>5.92</v>
      </c>
      <c r="D1127" s="21" t="s">
        <v>4755</v>
      </c>
      <c r="E1127" s="21" t="s">
        <v>4753</v>
      </c>
      <c r="F1127" s="21" t="s">
        <v>4753</v>
      </c>
      <c r="G1127" s="21">
        <v>1.0</v>
      </c>
      <c r="H1127" s="21" t="s">
        <v>4753</v>
      </c>
      <c r="I1127" s="21" t="str">
        <f t="shared" si="1"/>
        <v>Not Missing</v>
      </c>
      <c r="L1127" s="21" t="s">
        <v>2502</v>
      </c>
      <c r="M1127" s="21">
        <v>1971.0</v>
      </c>
      <c r="N1127" s="21" t="s">
        <v>4766</v>
      </c>
      <c r="O1127" s="21">
        <v>2.0</v>
      </c>
      <c r="P1127" s="21">
        <v>0.0</v>
      </c>
      <c r="Q1127" s="21">
        <v>9283.56</v>
      </c>
      <c r="R1127" s="21" t="s">
        <v>4767</v>
      </c>
      <c r="S1127" s="21" t="s">
        <v>4768</v>
      </c>
      <c r="T1127" s="21" t="s">
        <v>4769</v>
      </c>
      <c r="U1127" s="30"/>
    </row>
    <row r="1128">
      <c r="A1128" s="21" t="s">
        <v>2326</v>
      </c>
      <c r="B1128" s="21">
        <v>18.335</v>
      </c>
      <c r="C1128" s="21">
        <v>10.01</v>
      </c>
      <c r="D1128" s="21" t="s">
        <v>4755</v>
      </c>
      <c r="E1128" s="21" t="s">
        <v>4753</v>
      </c>
      <c r="F1128" s="21" t="s">
        <v>4753</v>
      </c>
      <c r="G1128" s="21">
        <v>2.0</v>
      </c>
      <c r="H1128" s="21" t="s">
        <v>4753</v>
      </c>
      <c r="I1128" s="21" t="str">
        <f t="shared" si="1"/>
        <v>Not Missing</v>
      </c>
      <c r="L1128" s="21" t="s">
        <v>2500</v>
      </c>
      <c r="M1128" s="21">
        <v>1969.0</v>
      </c>
      <c r="N1128" s="21" t="s">
        <v>4770</v>
      </c>
      <c r="O1128" s="21">
        <v>26.0</v>
      </c>
      <c r="P1128" s="21">
        <v>0.0</v>
      </c>
      <c r="Q1128" s="21">
        <v>9285.87</v>
      </c>
      <c r="R1128" s="21" t="s">
        <v>4767</v>
      </c>
      <c r="S1128" s="21" t="s">
        <v>4768</v>
      </c>
      <c r="T1128" s="21" t="s">
        <v>4769</v>
      </c>
      <c r="U1128" s="30"/>
    </row>
    <row r="1129">
      <c r="A1129" s="21" t="s">
        <v>2328</v>
      </c>
      <c r="B1129" s="21">
        <v>32.3</v>
      </c>
      <c r="C1129" s="21">
        <v>9.59</v>
      </c>
      <c r="D1129" s="21" t="s">
        <v>4753</v>
      </c>
      <c r="E1129" s="21" t="s">
        <v>4753</v>
      </c>
      <c r="F1129" s="21" t="s">
        <v>4753</v>
      </c>
      <c r="G1129" s="21" t="s">
        <v>4754</v>
      </c>
      <c r="H1129" s="21" t="s">
        <v>4753</v>
      </c>
      <c r="I1129" s="21" t="str">
        <f t="shared" si="1"/>
        <v>Not Missing</v>
      </c>
      <c r="L1129" s="21" t="s">
        <v>2498</v>
      </c>
      <c r="M1129" s="21">
        <v>1973.0</v>
      </c>
      <c r="N1129" s="21" t="s">
        <v>4777</v>
      </c>
      <c r="O1129" s="21">
        <v>16.0</v>
      </c>
      <c r="P1129" s="21">
        <v>1.0</v>
      </c>
      <c r="Q1129" s="21">
        <v>9288.03</v>
      </c>
      <c r="R1129" s="21" t="s">
        <v>4767</v>
      </c>
      <c r="S1129" s="21" t="s">
        <v>4768</v>
      </c>
      <c r="T1129" s="21" t="s">
        <v>4782</v>
      </c>
      <c r="U1129" s="30"/>
    </row>
    <row r="1130">
      <c r="A1130" s="21" t="s">
        <v>2330</v>
      </c>
      <c r="B1130" s="21">
        <v>27.74</v>
      </c>
      <c r="C1130" s="21">
        <v>10.37</v>
      </c>
      <c r="D1130" s="21" t="s">
        <v>4753</v>
      </c>
      <c r="E1130" s="21" t="s">
        <v>4753</v>
      </c>
      <c r="F1130" s="21" t="s">
        <v>4753</v>
      </c>
      <c r="G1130" s="21" t="s">
        <v>4754</v>
      </c>
      <c r="H1130" s="21" t="s">
        <v>4753</v>
      </c>
      <c r="I1130" s="21" t="str">
        <f t="shared" si="1"/>
        <v>Not Missing</v>
      </c>
      <c r="L1130" s="21" t="s">
        <v>2496</v>
      </c>
      <c r="M1130" s="21">
        <v>1973.0</v>
      </c>
      <c r="N1130" s="21" t="s">
        <v>4773</v>
      </c>
      <c r="O1130" s="21">
        <v>18.0</v>
      </c>
      <c r="P1130" s="21">
        <v>1.0</v>
      </c>
      <c r="Q1130" s="21">
        <v>9290.14</v>
      </c>
      <c r="R1130" s="21" t="s">
        <v>4768</v>
      </c>
      <c r="S1130" s="21" t="s">
        <v>4768</v>
      </c>
      <c r="T1130" s="21" t="s">
        <v>4781</v>
      </c>
      <c r="U1130" s="30"/>
    </row>
    <row r="1131">
      <c r="A1131" s="21" t="s">
        <v>2332</v>
      </c>
      <c r="B1131" s="21">
        <v>24.0</v>
      </c>
      <c r="C1131" s="21">
        <v>4.01</v>
      </c>
      <c r="D1131" s="21" t="s">
        <v>4755</v>
      </c>
      <c r="E1131" s="21" t="s">
        <v>4753</v>
      </c>
      <c r="F1131" s="21" t="s">
        <v>4753</v>
      </c>
      <c r="G1131" s="21">
        <v>1.0</v>
      </c>
      <c r="H1131" s="21" t="s">
        <v>4753</v>
      </c>
      <c r="I1131" s="21" t="str">
        <f t="shared" si="1"/>
        <v>Not Missing</v>
      </c>
      <c r="L1131" s="21" t="s">
        <v>2494</v>
      </c>
      <c r="M1131" s="21">
        <v>1976.0</v>
      </c>
      <c r="N1131" s="21" t="s">
        <v>4770</v>
      </c>
      <c r="O1131" s="21">
        <v>3.0</v>
      </c>
      <c r="P1131" s="21">
        <v>3.0</v>
      </c>
      <c r="Q1131" s="21">
        <v>9301.89</v>
      </c>
      <c r="R1131" s="21" t="s">
        <v>4767</v>
      </c>
      <c r="S1131" s="21" t="s">
        <v>4771</v>
      </c>
      <c r="T1131" s="21" t="s">
        <v>4774</v>
      </c>
      <c r="U1131" s="30"/>
    </row>
    <row r="1132">
      <c r="A1132" s="21" t="s">
        <v>2334</v>
      </c>
      <c r="B1132" s="21">
        <v>31.78</v>
      </c>
      <c r="C1132" s="21">
        <v>4.24</v>
      </c>
      <c r="D1132" s="21" t="s">
        <v>4755</v>
      </c>
      <c r="E1132" s="21" t="s">
        <v>4753</v>
      </c>
      <c r="F1132" s="21" t="s">
        <v>4756</v>
      </c>
      <c r="G1132" s="21">
        <v>1.0</v>
      </c>
      <c r="H1132" s="21" t="s">
        <v>4753</v>
      </c>
      <c r="I1132" s="21" t="str">
        <f t="shared" si="1"/>
        <v>Not Missing</v>
      </c>
      <c r="L1132" s="21" t="s">
        <v>2492</v>
      </c>
      <c r="M1132" s="21">
        <v>1973.0</v>
      </c>
      <c r="N1132" s="21" t="s">
        <v>4777</v>
      </c>
      <c r="O1132" s="21">
        <v>16.0</v>
      </c>
      <c r="P1132" s="21">
        <v>2.0</v>
      </c>
      <c r="Q1132" s="21">
        <v>9304.7</v>
      </c>
      <c r="R1132" s="21" t="s">
        <v>4768</v>
      </c>
      <c r="S1132" s="21" t="s">
        <v>4768</v>
      </c>
      <c r="T1132" s="21" t="s">
        <v>4769</v>
      </c>
      <c r="U1132" s="30"/>
    </row>
    <row r="1133">
      <c r="A1133" s="21" t="s">
        <v>2336</v>
      </c>
      <c r="B1133" s="21">
        <v>32.25</v>
      </c>
      <c r="C1133" s="21">
        <v>5.36</v>
      </c>
      <c r="D1133" s="21" t="s">
        <v>4755</v>
      </c>
      <c r="E1133" s="21" t="s">
        <v>4753</v>
      </c>
      <c r="F1133" s="21" t="s">
        <v>4753</v>
      </c>
      <c r="G1133" s="21" t="s">
        <v>4754</v>
      </c>
      <c r="H1133" s="21" t="s">
        <v>4753</v>
      </c>
      <c r="I1133" s="21" t="str">
        <f t="shared" si="1"/>
        <v>Not Missing</v>
      </c>
      <c r="L1133" s="21" t="s">
        <v>2490</v>
      </c>
      <c r="M1133" s="21">
        <v>1963.0</v>
      </c>
      <c r="N1133" s="21" t="s">
        <v>4772</v>
      </c>
      <c r="O1133" s="21">
        <v>8.0</v>
      </c>
      <c r="P1133" s="21">
        <v>0.0</v>
      </c>
      <c r="Q1133" s="21">
        <v>9310.81</v>
      </c>
      <c r="R1133" s="21" t="s">
        <v>4768</v>
      </c>
      <c r="S1133" s="21" t="s">
        <v>4771</v>
      </c>
      <c r="T1133" s="21" t="s">
        <v>4769</v>
      </c>
      <c r="U1133" s="30"/>
    </row>
    <row r="1134">
      <c r="A1134" s="21" t="s">
        <v>2338</v>
      </c>
      <c r="B1134" s="21">
        <v>30.115</v>
      </c>
      <c r="C1134" s="21">
        <v>4.99</v>
      </c>
      <c r="D1134" s="21" t="s">
        <v>4753</v>
      </c>
      <c r="E1134" s="21" t="s">
        <v>4753</v>
      </c>
      <c r="F1134" s="21" t="s">
        <v>4753</v>
      </c>
      <c r="G1134" s="21">
        <v>2.0</v>
      </c>
      <c r="H1134" s="21" t="s">
        <v>4753</v>
      </c>
      <c r="I1134" s="21" t="str">
        <f t="shared" si="1"/>
        <v>Not Missing</v>
      </c>
      <c r="L1134" s="21" t="s">
        <v>2488</v>
      </c>
      <c r="M1134" s="21">
        <v>1977.0</v>
      </c>
      <c r="N1134" s="21" t="s">
        <v>4777</v>
      </c>
      <c r="O1134" s="21">
        <v>12.0</v>
      </c>
      <c r="P1134" s="21">
        <v>2.0</v>
      </c>
      <c r="Q1134" s="21">
        <v>9315.41</v>
      </c>
      <c r="R1134" s="21" t="s">
        <v>4767</v>
      </c>
      <c r="S1134" s="21" t="s">
        <v>4771</v>
      </c>
      <c r="T1134" s="21" t="s">
        <v>4784</v>
      </c>
      <c r="U1134" s="30"/>
    </row>
    <row r="1135">
      <c r="A1135" s="21" t="s">
        <v>2340</v>
      </c>
      <c r="B1135" s="21">
        <v>22.41</v>
      </c>
      <c r="C1135" s="21">
        <v>8.68</v>
      </c>
      <c r="D1135" s="21" t="s">
        <v>4753</v>
      </c>
      <c r="E1135" s="21" t="s">
        <v>4753</v>
      </c>
      <c r="F1135" s="21" t="s">
        <v>4753</v>
      </c>
      <c r="G1135" s="21" t="s">
        <v>4754</v>
      </c>
      <c r="H1135" s="21" t="s">
        <v>4753</v>
      </c>
      <c r="I1135" s="21" t="str">
        <f t="shared" si="1"/>
        <v>Not Missing</v>
      </c>
      <c r="L1135" s="21" t="s">
        <v>2486</v>
      </c>
      <c r="M1135" s="21">
        <v>1988.0</v>
      </c>
      <c r="N1135" s="21" t="s">
        <v>4766</v>
      </c>
      <c r="O1135" s="21">
        <v>9.0</v>
      </c>
      <c r="P1135" s="21">
        <v>3.0</v>
      </c>
      <c r="Q1135" s="21">
        <v>9320.26</v>
      </c>
      <c r="R1135" s="21" t="s">
        <v>4767</v>
      </c>
      <c r="S1135" s="21" t="s">
        <v>4771</v>
      </c>
      <c r="T1135" s="21" t="s">
        <v>4774</v>
      </c>
      <c r="U1135" s="30"/>
    </row>
    <row r="1136">
      <c r="A1136" s="21" t="s">
        <v>2342</v>
      </c>
      <c r="B1136" s="21">
        <v>45.72</v>
      </c>
      <c r="C1136" s="21">
        <v>4.23</v>
      </c>
      <c r="D1136" s="21" t="s">
        <v>4755</v>
      </c>
      <c r="E1136" s="21" t="s">
        <v>4753</v>
      </c>
      <c r="F1136" s="21" t="s">
        <v>4753</v>
      </c>
      <c r="G1136" s="21" t="s">
        <v>4754</v>
      </c>
      <c r="H1136" s="21" t="s">
        <v>4753</v>
      </c>
      <c r="I1136" s="21" t="str">
        <f t="shared" si="1"/>
        <v>Not Missing</v>
      </c>
      <c r="L1136" s="21" t="s">
        <v>2484</v>
      </c>
      <c r="M1136" s="21">
        <v>1996.0</v>
      </c>
      <c r="N1136" s="21" t="s">
        <v>4777</v>
      </c>
      <c r="O1136" s="21">
        <v>12.0</v>
      </c>
      <c r="P1136" s="21">
        <v>0.0</v>
      </c>
      <c r="Q1136" s="21">
        <v>9338.61</v>
      </c>
      <c r="R1136" s="21" t="s">
        <v>4767</v>
      </c>
      <c r="S1136" s="21" t="s">
        <v>4771</v>
      </c>
      <c r="T1136" s="21" t="s">
        <v>4790</v>
      </c>
      <c r="U1136" s="30"/>
    </row>
    <row r="1137">
      <c r="A1137" s="21" t="s">
        <v>2344</v>
      </c>
      <c r="B1137" s="21">
        <v>25.0</v>
      </c>
      <c r="C1137" s="21">
        <v>5.32</v>
      </c>
      <c r="D1137" s="21" t="s">
        <v>4755</v>
      </c>
      <c r="E1137" s="21" t="s">
        <v>4753</v>
      </c>
      <c r="F1137" s="21" t="s">
        <v>4753</v>
      </c>
      <c r="G1137" s="21">
        <v>2.0</v>
      </c>
      <c r="H1137" s="21" t="s">
        <v>4753</v>
      </c>
      <c r="I1137" s="21" t="str">
        <f t="shared" si="1"/>
        <v>Not Missing</v>
      </c>
      <c r="L1137" s="21" t="s">
        <v>2482</v>
      </c>
      <c r="M1137" s="21">
        <v>1988.0</v>
      </c>
      <c r="N1137" s="21" t="s">
        <v>4766</v>
      </c>
      <c r="O1137" s="21">
        <v>1.0</v>
      </c>
      <c r="P1137" s="21">
        <v>3.0</v>
      </c>
      <c r="Q1137" s="21">
        <v>9344.2</v>
      </c>
      <c r="R1137" s="21" t="s">
        <v>4767</v>
      </c>
      <c r="S1137" s="21" t="s">
        <v>4771</v>
      </c>
      <c r="T1137" s="21" t="s">
        <v>4787</v>
      </c>
      <c r="U1137" s="30"/>
    </row>
    <row r="1138">
      <c r="A1138" s="21" t="s">
        <v>2346</v>
      </c>
      <c r="B1138" s="21">
        <v>39.5</v>
      </c>
      <c r="C1138" s="21">
        <v>6.66</v>
      </c>
      <c r="D1138" s="21" t="s">
        <v>4753</v>
      </c>
      <c r="E1138" s="21" t="s">
        <v>4753</v>
      </c>
      <c r="F1138" s="21" t="s">
        <v>4753</v>
      </c>
      <c r="G1138" s="21" t="s">
        <v>4754</v>
      </c>
      <c r="H1138" s="21" t="s">
        <v>4753</v>
      </c>
      <c r="I1138" s="21" t="str">
        <f t="shared" si="1"/>
        <v>Not Missing</v>
      </c>
      <c r="L1138" s="21" t="s">
        <v>2480</v>
      </c>
      <c r="M1138" s="21">
        <v>1971.0</v>
      </c>
      <c r="N1138" s="21" t="s">
        <v>4777</v>
      </c>
      <c r="O1138" s="21">
        <v>8.0</v>
      </c>
      <c r="P1138" s="21">
        <v>0.0</v>
      </c>
      <c r="Q1138" s="21">
        <v>9361.33</v>
      </c>
      <c r="R1138" s="21" t="s">
        <v>4768</v>
      </c>
      <c r="S1138" s="21" t="s">
        <v>4771</v>
      </c>
      <c r="T1138" s="21" t="s">
        <v>4781</v>
      </c>
      <c r="U1138" s="30"/>
    </row>
    <row r="1139">
      <c r="A1139" s="21" t="s">
        <v>2348</v>
      </c>
      <c r="B1139" s="21">
        <v>37.73</v>
      </c>
      <c r="C1139" s="21">
        <v>7.4</v>
      </c>
      <c r="D1139" s="21" t="s">
        <v>4753</v>
      </c>
      <c r="E1139" s="21" t="s">
        <v>4753</v>
      </c>
      <c r="F1139" s="21" t="s">
        <v>4753</v>
      </c>
      <c r="G1139" s="21" t="s">
        <v>4754</v>
      </c>
      <c r="H1139" s="21" t="s">
        <v>4753</v>
      </c>
      <c r="I1139" s="21" t="str">
        <f t="shared" si="1"/>
        <v>Not Missing</v>
      </c>
      <c r="L1139" s="21" t="s">
        <v>2478</v>
      </c>
      <c r="M1139" s="21">
        <v>1969.0</v>
      </c>
      <c r="N1139" s="21" t="s">
        <v>4770</v>
      </c>
      <c r="O1139" s="21">
        <v>24.0</v>
      </c>
      <c r="P1139" s="21">
        <v>0.0</v>
      </c>
      <c r="Q1139" s="21">
        <v>9377.45</v>
      </c>
      <c r="R1139" s="21" t="s">
        <v>4767</v>
      </c>
      <c r="S1139" s="21" t="s">
        <v>4768</v>
      </c>
      <c r="T1139" s="21" t="s">
        <v>4769</v>
      </c>
      <c r="U1139" s="30"/>
    </row>
    <row r="1140">
      <c r="A1140" s="21" t="s">
        <v>2350</v>
      </c>
      <c r="B1140" s="21">
        <v>40.66</v>
      </c>
      <c r="C1140" s="21">
        <v>10.08</v>
      </c>
      <c r="D1140" s="21" t="s">
        <v>4753</v>
      </c>
      <c r="E1140" s="21" t="s">
        <v>4753</v>
      </c>
      <c r="F1140" s="21" t="s">
        <v>4753</v>
      </c>
      <c r="G1140" s="21" t="s">
        <v>4754</v>
      </c>
      <c r="H1140" s="21" t="s">
        <v>4753</v>
      </c>
      <c r="I1140" s="21" t="str">
        <f t="shared" si="1"/>
        <v>Not Missing</v>
      </c>
      <c r="L1140" s="21" t="s">
        <v>2476</v>
      </c>
      <c r="M1140" s="21">
        <v>1971.0</v>
      </c>
      <c r="N1140" s="21" t="s">
        <v>4770</v>
      </c>
      <c r="O1140" s="21">
        <v>26.0</v>
      </c>
      <c r="P1140" s="21">
        <v>1.0</v>
      </c>
      <c r="Q1140" s="21">
        <v>9377.9</v>
      </c>
      <c r="R1140" s="21" t="s">
        <v>4767</v>
      </c>
      <c r="S1140" s="21" t="s">
        <v>4771</v>
      </c>
      <c r="T1140" s="21" t="s">
        <v>4769</v>
      </c>
      <c r="U1140" s="30"/>
    </row>
    <row r="1141">
      <c r="A1141" s="21" t="s">
        <v>2352</v>
      </c>
      <c r="B1141" s="21">
        <v>34.2</v>
      </c>
      <c r="C1141" s="21">
        <v>8.58</v>
      </c>
      <c r="D1141" s="21" t="s">
        <v>4753</v>
      </c>
      <c r="E1141" s="21" t="s">
        <v>4753</v>
      </c>
      <c r="F1141" s="21" t="s">
        <v>4753</v>
      </c>
      <c r="G1141" s="21" t="s">
        <v>4754</v>
      </c>
      <c r="H1141" s="21" t="s">
        <v>4753</v>
      </c>
      <c r="I1141" s="21" t="str">
        <f t="shared" si="1"/>
        <v>Not Missing</v>
      </c>
      <c r="L1141" s="21" t="s">
        <v>2474</v>
      </c>
      <c r="M1141" s="21">
        <v>1975.0</v>
      </c>
      <c r="N1141" s="21" t="s">
        <v>4775</v>
      </c>
      <c r="O1141" s="21">
        <v>2.0</v>
      </c>
      <c r="P1141" s="21">
        <v>1.0</v>
      </c>
      <c r="Q1141" s="21">
        <v>9380.75</v>
      </c>
      <c r="R1141" s="21" t="s">
        <v>4767</v>
      </c>
      <c r="S1141" s="21" t="s">
        <v>4767</v>
      </c>
      <c r="T1141" s="21" t="s">
        <v>4784</v>
      </c>
      <c r="U1141" s="30"/>
    </row>
    <row r="1142">
      <c r="A1142" s="21" t="s">
        <v>2354</v>
      </c>
      <c r="B1142" s="21">
        <v>46.51</v>
      </c>
      <c r="C1142" s="21">
        <v>5.84</v>
      </c>
      <c r="D1142" s="21" t="s">
        <v>4753</v>
      </c>
      <c r="E1142" s="21" t="s">
        <v>4753</v>
      </c>
      <c r="F1142" s="21" t="s">
        <v>4753</v>
      </c>
      <c r="G1142" s="21">
        <v>1.0</v>
      </c>
      <c r="H1142" s="21" t="s">
        <v>4753</v>
      </c>
      <c r="I1142" s="21" t="str">
        <f t="shared" si="1"/>
        <v>Not Missing</v>
      </c>
      <c r="L1142" s="21" t="s">
        <v>2472</v>
      </c>
      <c r="M1142" s="21">
        <v>1971.0</v>
      </c>
      <c r="N1142" s="21" t="s">
        <v>4775</v>
      </c>
      <c r="O1142" s="21">
        <v>29.0</v>
      </c>
      <c r="P1142" s="21">
        <v>1.0</v>
      </c>
      <c r="Q1142" s="21">
        <v>9386.16</v>
      </c>
      <c r="R1142" s="21" t="s">
        <v>4768</v>
      </c>
      <c r="S1142" s="21" t="s">
        <v>4767</v>
      </c>
      <c r="T1142" s="21" t="s">
        <v>4769</v>
      </c>
      <c r="U1142" s="30"/>
    </row>
    <row r="1143">
      <c r="A1143" s="21" t="s">
        <v>2356</v>
      </c>
      <c r="B1143" s="21">
        <v>28.88</v>
      </c>
      <c r="C1143" s="21">
        <v>4.86</v>
      </c>
      <c r="D1143" s="21" t="s">
        <v>4755</v>
      </c>
      <c r="E1143" s="21" t="s">
        <v>4753</v>
      </c>
      <c r="F1143" s="21" t="s">
        <v>4756</v>
      </c>
      <c r="G1143" s="21">
        <v>1.0</v>
      </c>
      <c r="H1143" s="21" t="s">
        <v>4753</v>
      </c>
      <c r="I1143" s="21" t="str">
        <f t="shared" si="1"/>
        <v>Not Missing</v>
      </c>
      <c r="L1143" s="21" t="s">
        <v>2470</v>
      </c>
      <c r="M1143" s="21">
        <v>1971.0</v>
      </c>
      <c r="N1143" s="21" t="s">
        <v>4777</v>
      </c>
      <c r="O1143" s="21">
        <v>20.0</v>
      </c>
      <c r="P1143" s="21">
        <v>1.0</v>
      </c>
      <c r="Q1143" s="21">
        <v>9391.35</v>
      </c>
      <c r="R1143" s="21" t="s">
        <v>4768</v>
      </c>
      <c r="S1143" s="21" t="s">
        <v>4768</v>
      </c>
      <c r="T1143" s="21" t="s">
        <v>4778</v>
      </c>
      <c r="U1143" s="30"/>
    </row>
    <row r="1144">
      <c r="A1144" s="21" t="s">
        <v>2358</v>
      </c>
      <c r="B1144" s="21">
        <v>33.915</v>
      </c>
      <c r="C1144" s="21">
        <v>11.52</v>
      </c>
      <c r="D1144" s="21" t="s">
        <v>4753</v>
      </c>
      <c r="E1144" s="21" t="s">
        <v>4753</v>
      </c>
      <c r="F1144" s="21" t="s">
        <v>4753</v>
      </c>
      <c r="G1144" s="21" t="s">
        <v>4754</v>
      </c>
      <c r="H1144" s="21" t="s">
        <v>4753</v>
      </c>
      <c r="I1144" s="21" t="str">
        <f t="shared" si="1"/>
        <v>Not Missing</v>
      </c>
      <c r="L1144" s="21" t="s">
        <v>2468</v>
      </c>
      <c r="M1144" s="21">
        <v>1976.0</v>
      </c>
      <c r="N1144" s="21" t="s">
        <v>4777</v>
      </c>
      <c r="O1144" s="21">
        <v>17.0</v>
      </c>
      <c r="P1144" s="21">
        <v>2.0</v>
      </c>
      <c r="Q1144" s="21">
        <v>9411.01</v>
      </c>
      <c r="R1144" s="21" t="s">
        <v>4767</v>
      </c>
      <c r="S1144" s="21" t="s">
        <v>4768</v>
      </c>
      <c r="T1144" s="21" t="s">
        <v>4784</v>
      </c>
      <c r="U1144" s="30"/>
    </row>
    <row r="1145">
      <c r="A1145" s="21" t="s">
        <v>2360</v>
      </c>
      <c r="B1145" s="21">
        <v>24.32</v>
      </c>
      <c r="C1145" s="21">
        <v>6.15</v>
      </c>
      <c r="D1145" s="21" t="s">
        <v>4755</v>
      </c>
      <c r="E1145" s="21" t="s">
        <v>4753</v>
      </c>
      <c r="F1145" s="21" t="s">
        <v>4756</v>
      </c>
      <c r="G1145" s="21">
        <v>1.0</v>
      </c>
      <c r="H1145" s="21" t="s">
        <v>4753</v>
      </c>
      <c r="I1145" s="21" t="str">
        <f t="shared" si="1"/>
        <v>Not Missing</v>
      </c>
      <c r="L1145" s="21" t="s">
        <v>2466</v>
      </c>
      <c r="M1145" s="21">
        <v>1976.0</v>
      </c>
      <c r="N1145" s="21" t="s">
        <v>4777</v>
      </c>
      <c r="O1145" s="21">
        <v>30.0</v>
      </c>
      <c r="P1145" s="21">
        <v>3.0</v>
      </c>
      <c r="Q1145" s="21">
        <v>9414.92</v>
      </c>
      <c r="R1145" s="21" t="s">
        <v>4767</v>
      </c>
      <c r="S1145" s="21" t="s">
        <v>4767</v>
      </c>
      <c r="T1145" s="21" t="s">
        <v>4778</v>
      </c>
      <c r="U1145" s="30"/>
    </row>
    <row r="1146">
      <c r="A1146" s="21" t="s">
        <v>2362</v>
      </c>
      <c r="B1146" s="21">
        <v>25.8</v>
      </c>
      <c r="C1146" s="21">
        <v>9.94</v>
      </c>
      <c r="D1146" s="21" t="s">
        <v>4753</v>
      </c>
      <c r="E1146" s="21" t="s">
        <v>4753</v>
      </c>
      <c r="F1146" s="21" t="s">
        <v>4753</v>
      </c>
      <c r="G1146" s="21" t="s">
        <v>4754</v>
      </c>
      <c r="H1146" s="21" t="s">
        <v>4753</v>
      </c>
      <c r="I1146" s="21" t="str">
        <f t="shared" si="1"/>
        <v>Not Missing</v>
      </c>
      <c r="L1146" s="21" t="s">
        <v>2464</v>
      </c>
      <c r="M1146" s="21">
        <v>1976.0</v>
      </c>
      <c r="N1146" s="21" t="s">
        <v>4770</v>
      </c>
      <c r="O1146" s="21">
        <v>3.0</v>
      </c>
      <c r="P1146" s="21">
        <v>2.0</v>
      </c>
      <c r="Q1146" s="21">
        <v>9432.93</v>
      </c>
      <c r="R1146" s="21" t="s">
        <v>4767</v>
      </c>
      <c r="S1146" s="21" t="s">
        <v>4771</v>
      </c>
      <c r="T1146" s="21" t="s">
        <v>4784</v>
      </c>
      <c r="U1146" s="30"/>
    </row>
    <row r="1147">
      <c r="A1147" s="21" t="s">
        <v>2364</v>
      </c>
      <c r="B1147" s="21">
        <v>21.56</v>
      </c>
      <c r="C1147" s="21">
        <v>10.56</v>
      </c>
      <c r="D1147" s="21" t="s">
        <v>4753</v>
      </c>
      <c r="E1147" s="21" t="s">
        <v>4753</v>
      </c>
      <c r="F1147" s="21" t="s">
        <v>4753</v>
      </c>
      <c r="G1147" s="21" t="s">
        <v>4754</v>
      </c>
      <c r="H1147" s="21" t="s">
        <v>4753</v>
      </c>
      <c r="I1147" s="21" t="str">
        <f t="shared" si="1"/>
        <v>Not Missing</v>
      </c>
      <c r="L1147" s="21" t="s">
        <v>2462</v>
      </c>
      <c r="M1147" s="21">
        <v>1974.0</v>
      </c>
      <c r="N1147" s="21" t="s">
        <v>4770</v>
      </c>
      <c r="O1147" s="21">
        <v>27.0</v>
      </c>
      <c r="P1147" s="21">
        <v>1.0</v>
      </c>
      <c r="Q1147" s="21">
        <v>9447.25</v>
      </c>
      <c r="R1147" s="21" t="s">
        <v>4767</v>
      </c>
      <c r="S1147" s="21" t="s">
        <v>4771</v>
      </c>
      <c r="T1147" s="21" t="s">
        <v>4784</v>
      </c>
      <c r="U1147" s="30"/>
    </row>
    <row r="1148">
      <c r="A1148" s="21" t="s">
        <v>2366</v>
      </c>
      <c r="B1148" s="21">
        <v>31.6</v>
      </c>
      <c r="C1148" s="21">
        <v>6.79</v>
      </c>
      <c r="D1148" s="21" t="s">
        <v>4753</v>
      </c>
      <c r="E1148" s="21" t="s">
        <v>4753</v>
      </c>
      <c r="F1148" s="21" t="s">
        <v>4753</v>
      </c>
      <c r="G1148" s="21" t="s">
        <v>4754</v>
      </c>
      <c r="H1148" s="21" t="s">
        <v>4753</v>
      </c>
      <c r="I1148" s="21" t="str">
        <f t="shared" si="1"/>
        <v>Not Missing</v>
      </c>
      <c r="L1148" s="21" t="s">
        <v>2460</v>
      </c>
      <c r="M1148" s="21">
        <v>1974.0</v>
      </c>
      <c r="N1148" s="21" t="s">
        <v>4772</v>
      </c>
      <c r="O1148" s="21">
        <v>8.0</v>
      </c>
      <c r="P1148" s="21">
        <v>1.0</v>
      </c>
      <c r="Q1148" s="21">
        <v>9447.38</v>
      </c>
      <c r="R1148" s="21" t="s">
        <v>4767</v>
      </c>
      <c r="S1148" s="21" t="s">
        <v>4768</v>
      </c>
      <c r="T1148" s="21" t="s">
        <v>4784</v>
      </c>
      <c r="U1148" s="30"/>
    </row>
    <row r="1149">
      <c r="A1149" s="21" t="s">
        <v>2368</v>
      </c>
      <c r="B1149" s="21">
        <v>42.93</v>
      </c>
      <c r="C1149" s="21">
        <v>4.8</v>
      </c>
      <c r="D1149" s="21" t="s">
        <v>4753</v>
      </c>
      <c r="E1149" s="21" t="s">
        <v>4753</v>
      </c>
      <c r="F1149" s="21" t="s">
        <v>4753</v>
      </c>
      <c r="G1149" s="21">
        <v>1.0</v>
      </c>
      <c r="H1149" s="21" t="s">
        <v>4753</v>
      </c>
      <c r="I1149" s="21" t="str">
        <f t="shared" si="1"/>
        <v>Not Missing</v>
      </c>
      <c r="L1149" s="21" t="s">
        <v>2458</v>
      </c>
      <c r="M1149" s="21">
        <v>1987.0</v>
      </c>
      <c r="N1149" s="21" t="s">
        <v>4770</v>
      </c>
      <c r="O1149" s="21">
        <v>14.0</v>
      </c>
      <c r="P1149" s="21">
        <v>3.0</v>
      </c>
      <c r="Q1149" s="21">
        <v>9448.42</v>
      </c>
      <c r="R1149" s="21" t="s">
        <v>4767</v>
      </c>
      <c r="S1149" s="21" t="s">
        <v>4768</v>
      </c>
      <c r="T1149" s="21" t="s">
        <v>4787</v>
      </c>
      <c r="U1149" s="30"/>
    </row>
    <row r="1150">
      <c r="A1150" s="21" t="s">
        <v>2370</v>
      </c>
      <c r="B1150" s="21">
        <v>26.72</v>
      </c>
      <c r="C1150" s="21">
        <v>5.75</v>
      </c>
      <c r="D1150" s="21" t="s">
        <v>4753</v>
      </c>
      <c r="E1150" s="21" t="s">
        <v>4753</v>
      </c>
      <c r="F1150" s="21" t="s">
        <v>4753</v>
      </c>
      <c r="G1150" s="21">
        <v>2.0</v>
      </c>
      <c r="H1150" s="21" t="s">
        <v>4753</v>
      </c>
      <c r="I1150" s="21" t="str">
        <f t="shared" si="1"/>
        <v>Not Missing</v>
      </c>
      <c r="L1150" s="21" t="s">
        <v>2456</v>
      </c>
      <c r="M1150" s="21">
        <v>1979.0</v>
      </c>
      <c r="N1150" s="21" t="s">
        <v>4766</v>
      </c>
      <c r="O1150" s="21">
        <v>17.0</v>
      </c>
      <c r="P1150" s="21">
        <v>2.0</v>
      </c>
      <c r="Q1150" s="21">
        <v>9453.92</v>
      </c>
      <c r="R1150" s="21" t="s">
        <v>4767</v>
      </c>
      <c r="S1150" s="21" t="s">
        <v>4767</v>
      </c>
      <c r="T1150" s="21" t="s">
        <v>4787</v>
      </c>
      <c r="U1150" s="30"/>
    </row>
    <row r="1151">
      <c r="A1151" s="21" t="s">
        <v>2372</v>
      </c>
      <c r="B1151" s="21">
        <v>26.67</v>
      </c>
      <c r="C1151" s="21">
        <v>5.81</v>
      </c>
      <c r="D1151" s="21" t="s">
        <v>4753</v>
      </c>
      <c r="E1151" s="21" t="s">
        <v>4753</v>
      </c>
      <c r="F1151" s="21" t="s">
        <v>4753</v>
      </c>
      <c r="G1151" s="21">
        <v>2.0</v>
      </c>
      <c r="H1151" s="21" t="s">
        <v>4753</v>
      </c>
      <c r="I1151" s="21" t="str">
        <f t="shared" si="1"/>
        <v>Not Missing</v>
      </c>
      <c r="L1151" s="21" t="s">
        <v>2454</v>
      </c>
      <c r="M1151" s="21">
        <v>1969.0</v>
      </c>
      <c r="N1151" s="21" t="s">
        <v>4772</v>
      </c>
      <c r="O1151" s="21">
        <v>4.0</v>
      </c>
      <c r="P1151" s="21">
        <v>0.0</v>
      </c>
      <c r="Q1151" s="21">
        <v>9487.64</v>
      </c>
      <c r="R1151" s="21" t="s">
        <v>4767</v>
      </c>
      <c r="S1151" s="21" t="s">
        <v>4767</v>
      </c>
      <c r="T1151" s="21" t="s">
        <v>4769</v>
      </c>
      <c r="U1151" s="30"/>
    </row>
    <row r="1152">
      <c r="A1152" s="21" t="s">
        <v>2374</v>
      </c>
      <c r="B1152" s="21">
        <v>42.68</v>
      </c>
      <c r="C1152" s="21">
        <v>9.28</v>
      </c>
      <c r="D1152" s="21" t="s">
        <v>4753</v>
      </c>
      <c r="E1152" s="21" t="s">
        <v>4753</v>
      </c>
      <c r="F1152" s="21" t="s">
        <v>4753</v>
      </c>
      <c r="G1152" s="21">
        <v>2.0</v>
      </c>
      <c r="H1152" s="21" t="s">
        <v>4753</v>
      </c>
      <c r="I1152" s="21" t="str">
        <f t="shared" si="1"/>
        <v>Not Missing</v>
      </c>
      <c r="L1152" s="21" t="s">
        <v>2452</v>
      </c>
      <c r="M1152" s="21">
        <v>1976.0</v>
      </c>
      <c r="N1152" s="21" t="s">
        <v>4770</v>
      </c>
      <c r="O1152" s="21">
        <v>28.0</v>
      </c>
      <c r="P1152" s="21">
        <v>3.0</v>
      </c>
      <c r="Q1152" s="21">
        <v>9500.57</v>
      </c>
      <c r="R1152" s="21" t="s">
        <v>4767</v>
      </c>
      <c r="S1152" s="21" t="s">
        <v>4768</v>
      </c>
      <c r="T1152" s="21" t="s">
        <v>4788</v>
      </c>
      <c r="U1152" s="30"/>
    </row>
    <row r="1153">
      <c r="A1153" s="21" t="s">
        <v>2376</v>
      </c>
      <c r="B1153" s="21">
        <v>24.31</v>
      </c>
      <c r="C1153" s="21">
        <v>6.37</v>
      </c>
      <c r="D1153" s="21" t="s">
        <v>4753</v>
      </c>
      <c r="E1153" s="21" t="s">
        <v>4753</v>
      </c>
      <c r="F1153" s="21" t="s">
        <v>4753</v>
      </c>
      <c r="G1153" s="21" t="s">
        <v>4754</v>
      </c>
      <c r="H1153" s="21" t="s">
        <v>4753</v>
      </c>
      <c r="I1153" s="21" t="str">
        <f t="shared" si="1"/>
        <v>Not Missing</v>
      </c>
      <c r="L1153" s="21" t="s">
        <v>2450</v>
      </c>
      <c r="M1153" s="21">
        <v>1969.0</v>
      </c>
      <c r="N1153" s="21" t="s">
        <v>4776</v>
      </c>
      <c r="O1153" s="21">
        <v>24.0</v>
      </c>
      <c r="P1153" s="21">
        <v>0.0</v>
      </c>
      <c r="Q1153" s="21">
        <v>9504.31</v>
      </c>
      <c r="R1153" s="21" t="s">
        <v>4768</v>
      </c>
      <c r="S1153" s="21" t="s">
        <v>4767</v>
      </c>
      <c r="T1153" s="21" t="s">
        <v>4769</v>
      </c>
      <c r="U1153" s="30"/>
    </row>
    <row r="1154">
      <c r="A1154" s="21" t="s">
        <v>2378</v>
      </c>
      <c r="B1154" s="21">
        <v>44.75</v>
      </c>
      <c r="C1154" s="21">
        <v>5.09</v>
      </c>
      <c r="D1154" s="21" t="s">
        <v>4755</v>
      </c>
      <c r="E1154" s="21" t="s">
        <v>4753</v>
      </c>
      <c r="F1154" s="21" t="s">
        <v>4753</v>
      </c>
      <c r="G1154" s="21" t="s">
        <v>4754</v>
      </c>
      <c r="H1154" s="21" t="s">
        <v>4753</v>
      </c>
      <c r="I1154" s="21" t="str">
        <f t="shared" si="1"/>
        <v>Not Missing</v>
      </c>
      <c r="L1154" s="21" t="s">
        <v>2448</v>
      </c>
      <c r="M1154" s="21">
        <v>1992.0</v>
      </c>
      <c r="N1154" s="21" t="s">
        <v>4776</v>
      </c>
      <c r="O1154" s="21">
        <v>22.0</v>
      </c>
      <c r="P1154" s="21">
        <v>0.0</v>
      </c>
      <c r="Q1154" s="21">
        <v>9507.68</v>
      </c>
      <c r="R1154" s="21" t="s">
        <v>4767</v>
      </c>
      <c r="S1154" s="21" t="s">
        <v>4771</v>
      </c>
      <c r="T1154" s="21" t="s">
        <v>4774</v>
      </c>
      <c r="U1154" s="30"/>
    </row>
    <row r="1155">
      <c r="A1155" s="21" t="s">
        <v>2380</v>
      </c>
      <c r="B1155" s="21">
        <v>30.78</v>
      </c>
      <c r="C1155" s="21">
        <v>7.94</v>
      </c>
      <c r="D1155" s="21" t="s">
        <v>4753</v>
      </c>
      <c r="E1155" s="21" t="s">
        <v>4753</v>
      </c>
      <c r="F1155" s="21" t="s">
        <v>4753</v>
      </c>
      <c r="G1155" s="21">
        <v>2.0</v>
      </c>
      <c r="H1155" s="21" t="s">
        <v>4753</v>
      </c>
      <c r="I1155" s="21" t="str">
        <f t="shared" si="1"/>
        <v>Not Missing</v>
      </c>
      <c r="L1155" s="21" t="s">
        <v>2446</v>
      </c>
      <c r="M1155" s="21">
        <v>1971.0</v>
      </c>
      <c r="N1155" s="21" t="s">
        <v>4770</v>
      </c>
      <c r="O1155" s="21">
        <v>29.0</v>
      </c>
      <c r="P1155" s="21">
        <v>0.0</v>
      </c>
      <c r="Q1155" s="21">
        <v>9528.9</v>
      </c>
      <c r="R1155" s="21" t="s">
        <v>4767</v>
      </c>
      <c r="S1155" s="21" t="s">
        <v>4767</v>
      </c>
      <c r="T1155" s="21" t="s">
        <v>4778</v>
      </c>
      <c r="U1155" s="30"/>
    </row>
    <row r="1156">
      <c r="A1156" s="21" t="s">
        <v>2382</v>
      </c>
      <c r="B1156" s="21">
        <v>21.86</v>
      </c>
      <c r="C1156" s="21">
        <v>10.95</v>
      </c>
      <c r="D1156" s="21" t="s">
        <v>4753</v>
      </c>
      <c r="E1156" s="21" t="s">
        <v>4753</v>
      </c>
      <c r="F1156" s="21" t="s">
        <v>4753</v>
      </c>
      <c r="G1156" s="21" t="s">
        <v>4754</v>
      </c>
      <c r="H1156" s="21" t="s">
        <v>4753</v>
      </c>
      <c r="I1156" s="21" t="str">
        <f t="shared" si="1"/>
        <v>Not Missing</v>
      </c>
      <c r="L1156" s="21" t="s">
        <v>2444</v>
      </c>
      <c r="M1156" s="21">
        <v>1973.0</v>
      </c>
      <c r="N1156" s="21" t="s">
        <v>4775</v>
      </c>
      <c r="O1156" s="21">
        <v>21.0</v>
      </c>
      <c r="P1156" s="21">
        <v>0.0</v>
      </c>
      <c r="Q1156" s="21">
        <v>9538.65</v>
      </c>
      <c r="R1156" s="21" t="s">
        <v>4767</v>
      </c>
      <c r="S1156" s="21" t="s">
        <v>4768</v>
      </c>
      <c r="T1156" s="21" t="s">
        <v>4787</v>
      </c>
      <c r="U1156" s="30"/>
    </row>
    <row r="1157">
      <c r="A1157" s="21" t="s">
        <v>2384</v>
      </c>
      <c r="B1157" s="21">
        <v>49.09</v>
      </c>
      <c r="C1157" s="21">
        <v>6.3</v>
      </c>
      <c r="D1157" s="21" t="s">
        <v>4755</v>
      </c>
      <c r="E1157" s="21" t="s">
        <v>4753</v>
      </c>
      <c r="F1157" s="21" t="s">
        <v>4753</v>
      </c>
      <c r="G1157" s="21" t="s">
        <v>4754</v>
      </c>
      <c r="H1157" s="21" t="s">
        <v>4753</v>
      </c>
      <c r="I1157" s="21" t="str">
        <f t="shared" si="1"/>
        <v>Not Missing</v>
      </c>
      <c r="L1157" s="21" t="s">
        <v>2442</v>
      </c>
      <c r="M1157" s="21">
        <v>1975.0</v>
      </c>
      <c r="N1157" s="21" t="s">
        <v>4766</v>
      </c>
      <c r="O1157" s="21">
        <v>28.0</v>
      </c>
      <c r="P1157" s="21">
        <v>1.0</v>
      </c>
      <c r="Q1157" s="21">
        <v>9540.17</v>
      </c>
      <c r="R1157" s="21" t="s">
        <v>4767</v>
      </c>
      <c r="S1157" s="21" t="s">
        <v>4767</v>
      </c>
      <c r="T1157" s="21" t="s">
        <v>4784</v>
      </c>
      <c r="U1157" s="30"/>
    </row>
    <row r="1158">
      <c r="A1158" s="21" t="s">
        <v>2386</v>
      </c>
      <c r="B1158" s="21">
        <v>47.74</v>
      </c>
      <c r="C1158" s="21">
        <v>8.05</v>
      </c>
      <c r="D1158" s="21" t="s">
        <v>4755</v>
      </c>
      <c r="E1158" s="21" t="s">
        <v>4753</v>
      </c>
      <c r="F1158" s="21" t="s">
        <v>4753</v>
      </c>
      <c r="G1158" s="21">
        <v>2.0</v>
      </c>
      <c r="H1158" s="21" t="s">
        <v>4753</v>
      </c>
      <c r="I1158" s="21" t="str">
        <f t="shared" si="1"/>
        <v>Not Missing</v>
      </c>
      <c r="L1158" s="21" t="s">
        <v>2440</v>
      </c>
      <c r="M1158" s="21">
        <v>1972.0</v>
      </c>
      <c r="N1158" s="21" t="s">
        <v>4773</v>
      </c>
      <c r="O1158" s="21">
        <v>22.0</v>
      </c>
      <c r="P1158" s="21">
        <v>0.0</v>
      </c>
      <c r="Q1158" s="21">
        <v>9541.7</v>
      </c>
      <c r="R1158" s="21" t="s">
        <v>4767</v>
      </c>
      <c r="S1158" s="21" t="s">
        <v>4771</v>
      </c>
      <c r="T1158" s="21" t="s">
        <v>4784</v>
      </c>
      <c r="U1158" s="30"/>
    </row>
    <row r="1159">
      <c r="A1159" s="21" t="s">
        <v>2388</v>
      </c>
      <c r="B1159" s="21">
        <v>30.2</v>
      </c>
      <c r="C1159" s="21">
        <v>9.88</v>
      </c>
      <c r="D1159" s="21" t="s">
        <v>4755</v>
      </c>
      <c r="E1159" s="21" t="s">
        <v>4753</v>
      </c>
      <c r="F1159" s="21" t="s">
        <v>4753</v>
      </c>
      <c r="G1159" s="21">
        <v>2.0</v>
      </c>
      <c r="H1159" s="21" t="s">
        <v>4753</v>
      </c>
      <c r="I1159" s="21" t="str">
        <f t="shared" si="1"/>
        <v>Not Missing</v>
      </c>
      <c r="L1159" s="21" t="s">
        <v>2438</v>
      </c>
      <c r="M1159" s="21">
        <v>1972.0</v>
      </c>
      <c r="N1159" s="21" t="s">
        <v>4773</v>
      </c>
      <c r="O1159" s="21">
        <v>22.0</v>
      </c>
      <c r="P1159" s="21">
        <v>1.0</v>
      </c>
      <c r="Q1159" s="21">
        <v>9549.57</v>
      </c>
      <c r="R1159" s="21" t="s">
        <v>4767</v>
      </c>
      <c r="S1159" s="21" t="s">
        <v>4771</v>
      </c>
      <c r="T1159" s="21" t="s">
        <v>4769</v>
      </c>
      <c r="U1159" s="30"/>
    </row>
    <row r="1160">
      <c r="A1160" s="21" t="s">
        <v>2390</v>
      </c>
      <c r="B1160" s="21">
        <v>33.25</v>
      </c>
      <c r="C1160" s="21">
        <v>7.42</v>
      </c>
      <c r="D1160" s="21" t="s">
        <v>4755</v>
      </c>
      <c r="E1160" s="21" t="s">
        <v>4753</v>
      </c>
      <c r="F1160" s="21" t="s">
        <v>4753</v>
      </c>
      <c r="G1160" s="21">
        <v>2.0</v>
      </c>
      <c r="H1160" s="21" t="s">
        <v>4753</v>
      </c>
      <c r="I1160" s="21" t="str">
        <f t="shared" si="1"/>
        <v>Not Missing</v>
      </c>
      <c r="L1160" s="21" t="s">
        <v>2436</v>
      </c>
      <c r="M1160" s="21">
        <v>1974.0</v>
      </c>
      <c r="N1160" s="21" t="s">
        <v>4776</v>
      </c>
      <c r="O1160" s="21">
        <v>14.0</v>
      </c>
      <c r="P1160" s="21">
        <v>3.0</v>
      </c>
      <c r="Q1160" s="21">
        <v>9563.03</v>
      </c>
      <c r="R1160" s="21" t="s">
        <v>4768</v>
      </c>
      <c r="S1160" s="21" t="s">
        <v>4771</v>
      </c>
      <c r="T1160" s="21" t="s">
        <v>4778</v>
      </c>
      <c r="U1160" s="30"/>
    </row>
    <row r="1161">
      <c r="A1161" s="21" t="s">
        <v>2392</v>
      </c>
      <c r="B1161" s="21">
        <v>26.6</v>
      </c>
      <c r="C1161" s="21">
        <v>8.45</v>
      </c>
      <c r="D1161" s="21" t="s">
        <v>4755</v>
      </c>
      <c r="E1161" s="21" t="s">
        <v>4753</v>
      </c>
      <c r="F1161" s="21" t="s">
        <v>4753</v>
      </c>
      <c r="G1161" s="21">
        <v>1.0</v>
      </c>
      <c r="H1161" s="21" t="s">
        <v>4753</v>
      </c>
      <c r="I1161" s="21" t="str">
        <f t="shared" si="1"/>
        <v>Not Missing</v>
      </c>
      <c r="L1161" s="21" t="s">
        <v>2434</v>
      </c>
      <c r="M1161" s="21">
        <v>1973.0</v>
      </c>
      <c r="N1161" s="21" t="s">
        <v>4775</v>
      </c>
      <c r="O1161" s="21">
        <v>1.0</v>
      </c>
      <c r="P1161" s="21">
        <v>1.0</v>
      </c>
      <c r="Q1161" s="21">
        <v>9566.99</v>
      </c>
      <c r="R1161" s="21" t="s">
        <v>4767</v>
      </c>
      <c r="S1161" s="21" t="s">
        <v>4771</v>
      </c>
      <c r="T1161" s="21" t="s">
        <v>4774</v>
      </c>
      <c r="U1161" s="30"/>
    </row>
    <row r="1162">
      <c r="A1162" s="21" t="s">
        <v>2394</v>
      </c>
      <c r="B1162" s="21">
        <v>26.35</v>
      </c>
      <c r="C1162" s="21">
        <v>6.21</v>
      </c>
      <c r="D1162" s="21" t="s">
        <v>4753</v>
      </c>
      <c r="E1162" s="21" t="s">
        <v>4753</v>
      </c>
      <c r="F1162" s="21" t="s">
        <v>4753</v>
      </c>
      <c r="G1162" s="21">
        <v>2.0</v>
      </c>
      <c r="H1162" s="21" t="s">
        <v>4753</v>
      </c>
      <c r="I1162" s="21" t="str">
        <f t="shared" si="1"/>
        <v>Not Missing</v>
      </c>
      <c r="L1162" s="21" t="s">
        <v>2432</v>
      </c>
      <c r="M1162" s="21">
        <v>1966.0</v>
      </c>
      <c r="N1162" s="21" t="s">
        <v>4775</v>
      </c>
      <c r="O1162" s="21">
        <v>4.0</v>
      </c>
      <c r="P1162" s="21">
        <v>0.0</v>
      </c>
      <c r="Q1162" s="21">
        <v>9582.54</v>
      </c>
      <c r="R1162" s="21" t="s">
        <v>4768</v>
      </c>
      <c r="S1162" s="21" t="s">
        <v>4767</v>
      </c>
      <c r="T1162" s="21" t="s">
        <v>4769</v>
      </c>
      <c r="U1162" s="30"/>
    </row>
    <row r="1163">
      <c r="A1163" s="21" t="s">
        <v>2396</v>
      </c>
      <c r="B1163" s="21">
        <v>39.995</v>
      </c>
      <c r="C1163" s="21">
        <v>4.65</v>
      </c>
      <c r="D1163" s="21" t="s">
        <v>4753</v>
      </c>
      <c r="E1163" s="21" t="s">
        <v>4753</v>
      </c>
      <c r="F1163" s="21" t="s">
        <v>4753</v>
      </c>
      <c r="G1163" s="21" t="s">
        <v>4754</v>
      </c>
      <c r="H1163" s="21" t="s">
        <v>4753</v>
      </c>
      <c r="I1163" s="21" t="str">
        <f t="shared" si="1"/>
        <v>Not Missing</v>
      </c>
      <c r="L1163" s="21" t="s">
        <v>2430</v>
      </c>
      <c r="M1163" s="21">
        <v>1973.0</v>
      </c>
      <c r="N1163" s="21" t="s">
        <v>4770</v>
      </c>
      <c r="O1163" s="21">
        <v>28.0</v>
      </c>
      <c r="P1163" s="21">
        <v>1.0</v>
      </c>
      <c r="Q1163" s="21">
        <v>9583.89</v>
      </c>
      <c r="R1163" s="21" t="s">
        <v>4767</v>
      </c>
      <c r="S1163" s="21" t="s">
        <v>4768</v>
      </c>
      <c r="T1163" s="21" t="s">
        <v>4774</v>
      </c>
      <c r="U1163" s="30"/>
    </row>
    <row r="1164">
      <c r="A1164" s="21" t="s">
        <v>2398</v>
      </c>
      <c r="B1164" s="21">
        <v>22.92</v>
      </c>
      <c r="C1164" s="21">
        <v>5.87</v>
      </c>
      <c r="D1164" s="21" t="s">
        <v>4755</v>
      </c>
      <c r="E1164" s="21" t="s">
        <v>4753</v>
      </c>
      <c r="F1164" s="21" t="s">
        <v>4753</v>
      </c>
      <c r="G1164" s="21">
        <v>1.0</v>
      </c>
      <c r="H1164" s="21" t="s">
        <v>4753</v>
      </c>
      <c r="I1164" s="21" t="str">
        <f t="shared" si="1"/>
        <v>Not Missing</v>
      </c>
      <c r="L1164" s="21" t="s">
        <v>2428</v>
      </c>
      <c r="M1164" s="21">
        <v>1981.0</v>
      </c>
      <c r="N1164" s="21" t="s">
        <v>4777</v>
      </c>
      <c r="O1164" s="21">
        <v>18.0</v>
      </c>
      <c r="P1164" s="21">
        <v>1.0</v>
      </c>
      <c r="Q1164" s="21">
        <v>9584.04</v>
      </c>
      <c r="R1164" s="21" t="s">
        <v>4767</v>
      </c>
      <c r="S1164" s="21" t="s">
        <v>4771</v>
      </c>
      <c r="T1164" s="21" t="s">
        <v>4787</v>
      </c>
      <c r="U1164" s="30"/>
    </row>
    <row r="1165">
      <c r="A1165" s="21" t="s">
        <v>2400</v>
      </c>
      <c r="B1165" s="21">
        <v>24.78</v>
      </c>
      <c r="C1165" s="21">
        <v>4.24</v>
      </c>
      <c r="D1165" s="21" t="s">
        <v>4755</v>
      </c>
      <c r="E1165" s="21" t="s">
        <v>4753</v>
      </c>
      <c r="F1165" s="21" t="s">
        <v>4753</v>
      </c>
      <c r="G1165" s="21">
        <v>2.0</v>
      </c>
      <c r="H1165" s="21" t="s">
        <v>4753</v>
      </c>
      <c r="I1165" s="21" t="str">
        <f t="shared" si="1"/>
        <v>Not Missing</v>
      </c>
      <c r="L1165" s="21" t="s">
        <v>2426</v>
      </c>
      <c r="M1165" s="21">
        <v>1964.0</v>
      </c>
      <c r="N1165" s="21" t="s">
        <v>4775</v>
      </c>
      <c r="O1165" s="21">
        <v>15.0</v>
      </c>
      <c r="P1165" s="21">
        <v>0.0</v>
      </c>
      <c r="Q1165" s="21">
        <v>9597.63</v>
      </c>
      <c r="R1165" s="21" t="s">
        <v>4768</v>
      </c>
      <c r="S1165" s="21" t="s">
        <v>4768</v>
      </c>
      <c r="T1165" s="21" t="s">
        <v>4769</v>
      </c>
      <c r="U1165" s="30"/>
    </row>
    <row r="1166">
      <c r="A1166" s="21" t="s">
        <v>2402</v>
      </c>
      <c r="B1166" s="21">
        <v>34.07</v>
      </c>
      <c r="C1166" s="21">
        <v>7.81</v>
      </c>
      <c r="D1166" s="21" t="s">
        <v>4755</v>
      </c>
      <c r="E1166" s="21" t="s">
        <v>4753</v>
      </c>
      <c r="F1166" s="21" t="s">
        <v>4753</v>
      </c>
      <c r="G1166" s="21" t="s">
        <v>4754</v>
      </c>
      <c r="H1166" s="21" t="s">
        <v>4753</v>
      </c>
      <c r="I1166" s="21" t="str">
        <f t="shared" si="1"/>
        <v>Not Missing</v>
      </c>
      <c r="L1166" s="21" t="s">
        <v>2424</v>
      </c>
      <c r="M1166" s="21">
        <v>1972.0</v>
      </c>
      <c r="N1166" s="21" t="s">
        <v>4775</v>
      </c>
      <c r="O1166" s="21">
        <v>27.0</v>
      </c>
      <c r="P1166" s="21">
        <v>1.0</v>
      </c>
      <c r="Q1166" s="21">
        <v>9617.66</v>
      </c>
      <c r="R1166" s="21" t="s">
        <v>4768</v>
      </c>
      <c r="S1166" s="21" t="s">
        <v>4768</v>
      </c>
      <c r="T1166" s="21" t="s">
        <v>4781</v>
      </c>
      <c r="U1166" s="30"/>
    </row>
    <row r="1167">
      <c r="A1167" s="21" t="s">
        <v>2404</v>
      </c>
      <c r="B1167" s="21">
        <v>30.14</v>
      </c>
      <c r="C1167" s="21">
        <v>9.85</v>
      </c>
      <c r="D1167" s="21" t="s">
        <v>4753</v>
      </c>
      <c r="E1167" s="21" t="s">
        <v>4753</v>
      </c>
      <c r="F1167" s="21" t="s">
        <v>4753</v>
      </c>
      <c r="G1167" s="21" t="s">
        <v>4754</v>
      </c>
      <c r="H1167" s="21" t="s">
        <v>4753</v>
      </c>
      <c r="I1167" s="21" t="str">
        <f t="shared" si="1"/>
        <v>Not Missing</v>
      </c>
      <c r="L1167" s="21" t="s">
        <v>2422</v>
      </c>
      <c r="M1167" s="21">
        <v>1982.0</v>
      </c>
      <c r="N1167" s="21" t="s">
        <v>4776</v>
      </c>
      <c r="O1167" s="21">
        <v>29.0</v>
      </c>
      <c r="P1167" s="21">
        <v>3.0</v>
      </c>
      <c r="Q1167" s="21">
        <v>9619.18</v>
      </c>
      <c r="R1167" s="21" t="s">
        <v>4767</v>
      </c>
      <c r="S1167" s="21" t="s">
        <v>4771</v>
      </c>
      <c r="T1167" s="21" t="s">
        <v>4783</v>
      </c>
      <c r="U1167" s="30"/>
    </row>
    <row r="1168">
      <c r="A1168" s="21" t="s">
        <v>2406</v>
      </c>
      <c r="B1168" s="21">
        <v>18.05</v>
      </c>
      <c r="C1168" s="21">
        <v>6.94</v>
      </c>
      <c r="D1168" s="21" t="s">
        <v>4753</v>
      </c>
      <c r="E1168" s="21" t="s">
        <v>4753</v>
      </c>
      <c r="F1168" s="21" t="s">
        <v>4753</v>
      </c>
      <c r="G1168" s="21" t="s">
        <v>4754</v>
      </c>
      <c r="H1168" s="21" t="s">
        <v>4753</v>
      </c>
      <c r="I1168" s="21" t="str">
        <f t="shared" si="1"/>
        <v>Not Missing</v>
      </c>
      <c r="L1168" s="21" t="s">
        <v>2420</v>
      </c>
      <c r="M1168" s="21">
        <v>1975.0</v>
      </c>
      <c r="N1168" s="21" t="s">
        <v>4777</v>
      </c>
      <c r="O1168" s="21">
        <v>29.0</v>
      </c>
      <c r="P1168" s="21">
        <v>3.0</v>
      </c>
      <c r="Q1168" s="21">
        <v>9620.33</v>
      </c>
      <c r="R1168" s="21" t="s">
        <v>4768</v>
      </c>
      <c r="S1168" s="21" t="s">
        <v>4768</v>
      </c>
      <c r="T1168" s="21" t="s">
        <v>4774</v>
      </c>
      <c r="U1168" s="30"/>
    </row>
    <row r="1169">
      <c r="A1169" s="21" t="s">
        <v>2408</v>
      </c>
      <c r="B1169" s="21">
        <v>37.4</v>
      </c>
      <c r="C1169" s="21">
        <v>11.3</v>
      </c>
      <c r="D1169" s="21" t="s">
        <v>4755</v>
      </c>
      <c r="E1169" s="21" t="s">
        <v>4753</v>
      </c>
      <c r="F1169" s="21" t="s">
        <v>4753</v>
      </c>
      <c r="G1169" s="21">
        <v>2.0</v>
      </c>
      <c r="H1169" s="21" t="s">
        <v>4753</v>
      </c>
      <c r="I1169" s="21" t="str">
        <f t="shared" si="1"/>
        <v>Not Missing</v>
      </c>
      <c r="L1169" s="21" t="s">
        <v>2418</v>
      </c>
      <c r="M1169" s="21">
        <v>1970.0</v>
      </c>
      <c r="N1169" s="21" t="s">
        <v>4775</v>
      </c>
      <c r="O1169" s="21">
        <v>16.0</v>
      </c>
      <c r="P1169" s="21">
        <v>0.0</v>
      </c>
      <c r="Q1169" s="21">
        <v>9625.92</v>
      </c>
      <c r="R1169" s="21" t="s">
        <v>4767</v>
      </c>
      <c r="S1169" s="21" t="s">
        <v>4768</v>
      </c>
      <c r="T1169" s="21" t="s">
        <v>4778</v>
      </c>
      <c r="U1169" s="30"/>
    </row>
    <row r="1170">
      <c r="A1170" s="21" t="s">
        <v>2410</v>
      </c>
      <c r="B1170" s="21">
        <v>25.75</v>
      </c>
      <c r="C1170" s="21">
        <v>9.23</v>
      </c>
      <c r="D1170" s="21" t="s">
        <v>4753</v>
      </c>
      <c r="E1170" s="21" t="s">
        <v>4753</v>
      </c>
      <c r="F1170" s="21" t="s">
        <v>4753</v>
      </c>
      <c r="G1170" s="21" t="s">
        <v>4754</v>
      </c>
      <c r="H1170" s="21" t="s">
        <v>4753</v>
      </c>
      <c r="I1170" s="21" t="str">
        <f t="shared" si="1"/>
        <v>Not Missing</v>
      </c>
      <c r="L1170" s="21" t="s">
        <v>2416</v>
      </c>
      <c r="M1170" s="21">
        <v>1998.0</v>
      </c>
      <c r="N1170" s="21" t="s">
        <v>4772</v>
      </c>
      <c r="O1170" s="21">
        <v>23.0</v>
      </c>
      <c r="P1170" s="21">
        <v>0.0</v>
      </c>
      <c r="Q1170" s="21">
        <v>9628.79</v>
      </c>
      <c r="R1170" s="21" t="s">
        <v>4767</v>
      </c>
      <c r="S1170" s="21" t="s">
        <v>4767</v>
      </c>
      <c r="T1170" s="21" t="s">
        <v>4790</v>
      </c>
      <c r="U1170" s="30"/>
    </row>
    <row r="1171">
      <c r="A1171" s="21" t="s">
        <v>2412</v>
      </c>
      <c r="B1171" s="21">
        <v>32.3</v>
      </c>
      <c r="C1171" s="21">
        <v>4.37</v>
      </c>
      <c r="D1171" s="21" t="s">
        <v>4753</v>
      </c>
      <c r="E1171" s="21" t="s">
        <v>4753</v>
      </c>
      <c r="F1171" s="21" t="s">
        <v>4753</v>
      </c>
      <c r="G1171" s="21">
        <v>2.0</v>
      </c>
      <c r="H1171" s="21" t="s">
        <v>4753</v>
      </c>
      <c r="I1171" s="21" t="str">
        <f t="shared" si="1"/>
        <v>Not Missing</v>
      </c>
      <c r="L1171" s="21" t="s">
        <v>2414</v>
      </c>
      <c r="M1171" s="21">
        <v>1979.0</v>
      </c>
      <c r="N1171" s="21" t="s">
        <v>4775</v>
      </c>
      <c r="O1171" s="21">
        <v>19.0</v>
      </c>
      <c r="P1171" s="21">
        <v>2.0</v>
      </c>
      <c r="Q1171" s="21">
        <v>9630.3</v>
      </c>
      <c r="R1171" s="21" t="s">
        <v>4767</v>
      </c>
      <c r="S1171" s="21" t="s">
        <v>4767</v>
      </c>
      <c r="T1171" s="21" t="s">
        <v>4787</v>
      </c>
      <c r="U1171" s="30"/>
    </row>
    <row r="1172">
      <c r="A1172" s="21" t="s">
        <v>2414</v>
      </c>
      <c r="B1172" s="21">
        <v>28.61</v>
      </c>
      <c r="C1172" s="21">
        <v>5.76</v>
      </c>
      <c r="D1172" s="21" t="s">
        <v>4753</v>
      </c>
      <c r="E1172" s="21" t="s">
        <v>4753</v>
      </c>
      <c r="F1172" s="21" t="s">
        <v>4756</v>
      </c>
      <c r="G1172" s="21">
        <v>1.0</v>
      </c>
      <c r="H1172" s="21" t="s">
        <v>4753</v>
      </c>
      <c r="I1172" s="21" t="str">
        <f t="shared" si="1"/>
        <v>Not Missing</v>
      </c>
      <c r="L1172" s="21" t="s">
        <v>2412</v>
      </c>
      <c r="M1172" s="21">
        <v>1972.0</v>
      </c>
      <c r="N1172" s="21" t="s">
        <v>4777</v>
      </c>
      <c r="O1172" s="21">
        <v>23.0</v>
      </c>
      <c r="P1172" s="21">
        <v>2.0</v>
      </c>
      <c r="Q1172" s="21">
        <v>9630.4</v>
      </c>
      <c r="R1172" s="21" t="s">
        <v>4767</v>
      </c>
      <c r="S1172" s="21" t="s">
        <v>4767</v>
      </c>
      <c r="T1172" s="21" t="s">
        <v>4778</v>
      </c>
      <c r="U1172" s="30"/>
    </row>
    <row r="1173">
      <c r="A1173" s="21" t="s">
        <v>2416</v>
      </c>
      <c r="B1173" s="21">
        <v>45.41</v>
      </c>
      <c r="C1173" s="21">
        <v>4.96</v>
      </c>
      <c r="D1173" s="21" t="s">
        <v>4753</v>
      </c>
      <c r="E1173" s="21" t="s">
        <v>4753</v>
      </c>
      <c r="F1173" s="21" t="s">
        <v>4753</v>
      </c>
      <c r="G1173" s="21">
        <v>1.0</v>
      </c>
      <c r="H1173" s="21" t="s">
        <v>4753</v>
      </c>
      <c r="I1173" s="21" t="str">
        <f t="shared" si="1"/>
        <v>Not Missing</v>
      </c>
      <c r="L1173" s="21" t="s">
        <v>2410</v>
      </c>
      <c r="M1173" s="21">
        <v>1968.0</v>
      </c>
      <c r="N1173" s="21" t="s">
        <v>4772</v>
      </c>
      <c r="O1173" s="21">
        <v>22.0</v>
      </c>
      <c r="P1173" s="21">
        <v>0.0</v>
      </c>
      <c r="Q1173" s="21">
        <v>9630.91</v>
      </c>
      <c r="R1173" s="21" t="s">
        <v>4768</v>
      </c>
      <c r="S1173" s="21" t="s">
        <v>4767</v>
      </c>
      <c r="T1173" s="21" t="s">
        <v>4769</v>
      </c>
      <c r="U1173" s="30"/>
    </row>
    <row r="1174">
      <c r="A1174" s="21" t="s">
        <v>2418</v>
      </c>
      <c r="B1174" s="21">
        <v>31.2</v>
      </c>
      <c r="C1174" s="21">
        <v>11.04</v>
      </c>
      <c r="D1174" s="21" t="s">
        <v>4755</v>
      </c>
      <c r="E1174" s="21" t="s">
        <v>4753</v>
      </c>
      <c r="F1174" s="21" t="s">
        <v>4753</v>
      </c>
      <c r="G1174" s="21">
        <v>2.0</v>
      </c>
      <c r="H1174" s="21" t="s">
        <v>4753</v>
      </c>
      <c r="I1174" s="21" t="str">
        <f t="shared" si="1"/>
        <v>Not Missing</v>
      </c>
      <c r="L1174" s="21" t="s">
        <v>2408</v>
      </c>
      <c r="M1174" s="21">
        <v>1970.0</v>
      </c>
      <c r="N1174" s="21" t="s">
        <v>4773</v>
      </c>
      <c r="O1174" s="21">
        <v>30.0</v>
      </c>
      <c r="P1174" s="21">
        <v>0.0</v>
      </c>
      <c r="Q1174" s="21">
        <v>9634.54</v>
      </c>
      <c r="R1174" s="21" t="s">
        <v>4767</v>
      </c>
      <c r="S1174" s="21" t="s">
        <v>4767</v>
      </c>
      <c r="T1174" s="21" t="s">
        <v>4778</v>
      </c>
      <c r="U1174" s="30"/>
    </row>
    <row r="1175">
      <c r="A1175" s="21" t="s">
        <v>2420</v>
      </c>
      <c r="B1175" s="21">
        <v>29.83</v>
      </c>
      <c r="C1175" s="21">
        <v>7.81</v>
      </c>
      <c r="D1175" s="21" t="s">
        <v>4755</v>
      </c>
      <c r="E1175" s="21" t="s">
        <v>4753</v>
      </c>
      <c r="F1175" s="21" t="s">
        <v>4753</v>
      </c>
      <c r="G1175" s="21">
        <v>1.0</v>
      </c>
      <c r="H1175" s="21" t="s">
        <v>4753</v>
      </c>
      <c r="I1175" s="21" t="str">
        <f t="shared" si="1"/>
        <v>Not Missing</v>
      </c>
      <c r="L1175" s="21" t="s">
        <v>2406</v>
      </c>
      <c r="M1175" s="21">
        <v>1971.0</v>
      </c>
      <c r="N1175" s="21" t="s">
        <v>4766</v>
      </c>
      <c r="O1175" s="21">
        <v>19.0</v>
      </c>
      <c r="P1175" s="21">
        <v>0.0</v>
      </c>
      <c r="Q1175" s="21">
        <v>9644.25</v>
      </c>
      <c r="R1175" s="21" t="s">
        <v>4767</v>
      </c>
      <c r="S1175" s="21" t="s">
        <v>4771</v>
      </c>
      <c r="T1175" s="21" t="s">
        <v>4774</v>
      </c>
      <c r="U1175" s="30"/>
    </row>
    <row r="1176">
      <c r="A1176" s="21" t="s">
        <v>2422</v>
      </c>
      <c r="B1176" s="21">
        <v>29.06</v>
      </c>
      <c r="C1176" s="21">
        <v>4.55</v>
      </c>
      <c r="D1176" s="21" t="s">
        <v>4753</v>
      </c>
      <c r="E1176" s="21" t="s">
        <v>4753</v>
      </c>
      <c r="F1176" s="21" t="s">
        <v>4753</v>
      </c>
      <c r="G1176" s="21" t="s">
        <v>4754</v>
      </c>
      <c r="H1176" s="21" t="s">
        <v>4753</v>
      </c>
      <c r="I1176" s="21" t="str">
        <f t="shared" si="1"/>
        <v>Not Missing</v>
      </c>
      <c r="L1176" s="21" t="s">
        <v>2404</v>
      </c>
      <c r="M1176" s="21">
        <v>1974.0</v>
      </c>
      <c r="N1176" s="21" t="s">
        <v>4766</v>
      </c>
      <c r="O1176" s="21">
        <v>8.0</v>
      </c>
      <c r="P1176" s="21">
        <v>0.0</v>
      </c>
      <c r="Q1176" s="21">
        <v>9653.81</v>
      </c>
      <c r="R1176" s="21" t="s">
        <v>4767</v>
      </c>
      <c r="S1176" s="21" t="s">
        <v>4767</v>
      </c>
      <c r="T1176" s="21" t="s">
        <v>4778</v>
      </c>
      <c r="U1176" s="30"/>
    </row>
    <row r="1177">
      <c r="A1177" s="21" t="s">
        <v>2424</v>
      </c>
      <c r="B1177" s="21">
        <v>27.455</v>
      </c>
      <c r="C1177" s="21">
        <v>6.13</v>
      </c>
      <c r="D1177" s="21" t="s">
        <v>4753</v>
      </c>
      <c r="E1177" s="21" t="s">
        <v>4753</v>
      </c>
      <c r="F1177" s="21" t="s">
        <v>4753</v>
      </c>
      <c r="G1177" s="21">
        <v>2.0</v>
      </c>
      <c r="H1177" s="21" t="s">
        <v>4753</v>
      </c>
      <c r="I1177" s="21" t="str">
        <f t="shared" si="1"/>
        <v>Not Missing</v>
      </c>
      <c r="L1177" s="21" t="s">
        <v>2402</v>
      </c>
      <c r="M1177" s="21">
        <v>1981.0</v>
      </c>
      <c r="N1177" s="21" t="s">
        <v>4776</v>
      </c>
      <c r="O1177" s="21">
        <v>8.0</v>
      </c>
      <c r="P1177" s="21">
        <v>1.0</v>
      </c>
      <c r="Q1177" s="21">
        <v>9664.34</v>
      </c>
      <c r="R1177" s="21" t="s">
        <v>4767</v>
      </c>
      <c r="S1177" s="21" t="s">
        <v>4768</v>
      </c>
      <c r="T1177" s="21" t="s">
        <v>4778</v>
      </c>
      <c r="U1177" s="30"/>
    </row>
    <row r="1178">
      <c r="A1178" s="21" t="s">
        <v>2426</v>
      </c>
      <c r="B1178" s="21">
        <v>23.01</v>
      </c>
      <c r="C1178" s="21">
        <v>6.04</v>
      </c>
      <c r="D1178" s="21" t="s">
        <v>4755</v>
      </c>
      <c r="E1178" s="21" t="s">
        <v>4753</v>
      </c>
      <c r="F1178" s="21" t="s">
        <v>4753</v>
      </c>
      <c r="G1178" s="21">
        <v>1.0</v>
      </c>
      <c r="H1178" s="21" t="s">
        <v>4753</v>
      </c>
      <c r="I1178" s="21" t="str">
        <f t="shared" si="1"/>
        <v>Not Missing</v>
      </c>
      <c r="L1178" s="21" t="s">
        <v>2400</v>
      </c>
      <c r="M1178" s="21">
        <v>1966.0</v>
      </c>
      <c r="N1178" s="21" t="s">
        <v>4773</v>
      </c>
      <c r="O1178" s="21">
        <v>16.0</v>
      </c>
      <c r="P1178" s="21">
        <v>0.0</v>
      </c>
      <c r="Q1178" s="21">
        <v>9684.29</v>
      </c>
      <c r="R1178" s="21" t="s">
        <v>4768</v>
      </c>
      <c r="S1178" s="21" t="s">
        <v>4767</v>
      </c>
      <c r="T1178" s="21" t="s">
        <v>4769</v>
      </c>
      <c r="U1178" s="30"/>
    </row>
    <row r="1179">
      <c r="A1179" s="21" t="s">
        <v>2428</v>
      </c>
      <c r="B1179" s="21">
        <v>31.39</v>
      </c>
      <c r="C1179" s="21">
        <v>8.85</v>
      </c>
      <c r="D1179" s="21" t="s">
        <v>4755</v>
      </c>
      <c r="E1179" s="21" t="s">
        <v>4753</v>
      </c>
      <c r="F1179" s="21" t="s">
        <v>4753</v>
      </c>
      <c r="G1179" s="21" t="s">
        <v>4754</v>
      </c>
      <c r="H1179" s="21" t="s">
        <v>4753</v>
      </c>
      <c r="I1179" s="21" t="str">
        <f t="shared" si="1"/>
        <v>Not Missing</v>
      </c>
      <c r="L1179" s="21" t="s">
        <v>2398</v>
      </c>
      <c r="M1179" s="21">
        <v>1964.0</v>
      </c>
      <c r="N1179" s="21" t="s">
        <v>4770</v>
      </c>
      <c r="O1179" s="21">
        <v>7.0</v>
      </c>
      <c r="P1179" s="21">
        <v>0.0</v>
      </c>
      <c r="Q1179" s="21">
        <v>9698.42</v>
      </c>
      <c r="R1179" s="21" t="s">
        <v>4768</v>
      </c>
      <c r="S1179" s="21" t="s">
        <v>4768</v>
      </c>
      <c r="T1179" s="21" t="s">
        <v>4769</v>
      </c>
      <c r="U1179" s="30"/>
    </row>
    <row r="1180">
      <c r="A1180" s="21" t="s">
        <v>2430</v>
      </c>
      <c r="B1180" s="21">
        <v>34.77</v>
      </c>
      <c r="C1180" s="21">
        <v>10.54</v>
      </c>
      <c r="D1180" s="21" t="s">
        <v>4753</v>
      </c>
      <c r="E1180" s="21" t="s">
        <v>4753</v>
      </c>
      <c r="F1180" s="21" t="s">
        <v>4753</v>
      </c>
      <c r="G1180" s="21">
        <v>2.0</v>
      </c>
      <c r="H1180" s="21" t="s">
        <v>4753</v>
      </c>
      <c r="I1180" s="21" t="str">
        <f t="shared" si="1"/>
        <v>Not Missing</v>
      </c>
      <c r="L1180" s="21" t="s">
        <v>2396</v>
      </c>
      <c r="M1180" s="21">
        <v>1977.0</v>
      </c>
      <c r="N1180" s="21" t="s">
        <v>4773</v>
      </c>
      <c r="O1180" s="21">
        <v>19.0</v>
      </c>
      <c r="P1180" s="21">
        <v>3.0</v>
      </c>
      <c r="Q1180" s="21">
        <v>9704.67</v>
      </c>
      <c r="R1180" s="21" t="s">
        <v>4767</v>
      </c>
      <c r="S1180" s="21" t="s">
        <v>4768</v>
      </c>
      <c r="T1180" s="21" t="s">
        <v>4784</v>
      </c>
      <c r="U1180" s="30"/>
    </row>
    <row r="1181">
      <c r="A1181" s="21" t="s">
        <v>2432</v>
      </c>
      <c r="B1181" s="21">
        <v>24.48</v>
      </c>
      <c r="C1181" s="21">
        <v>4.37</v>
      </c>
      <c r="D1181" s="21" t="s">
        <v>4755</v>
      </c>
      <c r="E1181" s="21" t="s">
        <v>4753</v>
      </c>
      <c r="F1181" s="21" t="s">
        <v>4753</v>
      </c>
      <c r="G1181" s="21">
        <v>2.0</v>
      </c>
      <c r="H1181" s="21" t="s">
        <v>4753</v>
      </c>
      <c r="I1181" s="21" t="str">
        <f t="shared" si="1"/>
        <v>Not Missing</v>
      </c>
      <c r="L1181" s="21" t="s">
        <v>2394</v>
      </c>
      <c r="M1181" s="21">
        <v>1972.0</v>
      </c>
      <c r="N1181" s="21" t="s">
        <v>4766</v>
      </c>
      <c r="O1181" s="21">
        <v>10.0</v>
      </c>
      <c r="P1181" s="21">
        <v>0.0</v>
      </c>
      <c r="Q1181" s="21">
        <v>9710.71</v>
      </c>
      <c r="R1181" s="21" t="s">
        <v>4767</v>
      </c>
      <c r="S1181" s="21" t="s">
        <v>4771</v>
      </c>
      <c r="T1181" s="21" t="s">
        <v>4787</v>
      </c>
      <c r="U1181" s="30"/>
    </row>
    <row r="1182">
      <c r="A1182" s="21" t="s">
        <v>2434</v>
      </c>
      <c r="B1182" s="21">
        <v>22.61</v>
      </c>
      <c r="C1182" s="21">
        <v>9.63</v>
      </c>
      <c r="D1182" s="21" t="s">
        <v>4753</v>
      </c>
      <c r="E1182" s="21" t="s">
        <v>4753</v>
      </c>
      <c r="F1182" s="21" t="s">
        <v>4753</v>
      </c>
      <c r="G1182" s="21">
        <v>2.0</v>
      </c>
      <c r="H1182" s="21" t="s">
        <v>4753</v>
      </c>
      <c r="I1182" s="21" t="str">
        <f t="shared" si="1"/>
        <v>Not Missing</v>
      </c>
      <c r="L1182" s="21" t="s">
        <v>2392</v>
      </c>
      <c r="M1182" s="21">
        <v>1975.0</v>
      </c>
      <c r="N1182" s="21" t="s">
        <v>4772</v>
      </c>
      <c r="O1182" s="21">
        <v>27.0</v>
      </c>
      <c r="P1182" s="21">
        <v>2.0</v>
      </c>
      <c r="Q1182" s="21">
        <v>9715.84</v>
      </c>
      <c r="R1182" s="21" t="s">
        <v>4767</v>
      </c>
      <c r="S1182" s="21" t="s">
        <v>4771</v>
      </c>
      <c r="T1182" s="21" t="s">
        <v>4784</v>
      </c>
      <c r="U1182" s="30"/>
    </row>
    <row r="1183">
      <c r="A1183" s="21" t="s">
        <v>2436</v>
      </c>
      <c r="B1183" s="21">
        <v>34.3</v>
      </c>
      <c r="C1183" s="21">
        <v>10.37</v>
      </c>
      <c r="D1183" s="21" t="s">
        <v>4753</v>
      </c>
      <c r="E1183" s="21" t="s">
        <v>4753</v>
      </c>
      <c r="F1183" s="21" t="s">
        <v>4753</v>
      </c>
      <c r="G1183" s="21" t="s">
        <v>4754</v>
      </c>
      <c r="H1183" s="21" t="s">
        <v>4753</v>
      </c>
      <c r="I1183" s="21" t="str">
        <f t="shared" si="1"/>
        <v>Not Missing</v>
      </c>
      <c r="L1183" s="21" t="s">
        <v>2390</v>
      </c>
      <c r="M1183" s="21">
        <v>1970.0</v>
      </c>
      <c r="N1183" s="21" t="s">
        <v>4773</v>
      </c>
      <c r="O1183" s="21">
        <v>12.0</v>
      </c>
      <c r="P1183" s="21">
        <v>0.0</v>
      </c>
      <c r="Q1183" s="21">
        <v>9722.77</v>
      </c>
      <c r="R1183" s="21" t="s">
        <v>4768</v>
      </c>
      <c r="S1183" s="21" t="s">
        <v>4771</v>
      </c>
      <c r="T1183" s="21" t="s">
        <v>4781</v>
      </c>
      <c r="U1183" s="30"/>
    </row>
    <row r="1184">
      <c r="A1184" s="21" t="s">
        <v>2438</v>
      </c>
      <c r="B1184" s="21">
        <v>46.09</v>
      </c>
      <c r="C1184" s="21">
        <v>5.44</v>
      </c>
      <c r="D1184" s="21" t="s">
        <v>4753</v>
      </c>
      <c r="E1184" s="21" t="s">
        <v>4753</v>
      </c>
      <c r="F1184" s="21" t="s">
        <v>4753</v>
      </c>
      <c r="G1184" s="21">
        <v>2.0</v>
      </c>
      <c r="H1184" s="21" t="s">
        <v>4753</v>
      </c>
      <c r="I1184" s="21" t="str">
        <f t="shared" si="1"/>
        <v>Not Missing</v>
      </c>
      <c r="L1184" s="21" t="s">
        <v>2388</v>
      </c>
      <c r="M1184" s="21">
        <v>1970.0</v>
      </c>
      <c r="N1184" s="21" t="s">
        <v>4776</v>
      </c>
      <c r="O1184" s="21">
        <v>18.0</v>
      </c>
      <c r="P1184" s="21">
        <v>1.0</v>
      </c>
      <c r="Q1184" s="21">
        <v>9724.53</v>
      </c>
      <c r="R1184" s="21" t="s">
        <v>4768</v>
      </c>
      <c r="S1184" s="21" t="s">
        <v>4771</v>
      </c>
      <c r="T1184" s="21" t="s">
        <v>4778</v>
      </c>
      <c r="U1184" s="30"/>
    </row>
    <row r="1185">
      <c r="A1185" s="21" t="s">
        <v>2440</v>
      </c>
      <c r="B1185" s="21">
        <v>44.745</v>
      </c>
      <c r="C1185" s="21">
        <v>5.19</v>
      </c>
      <c r="D1185" s="21" t="s">
        <v>4753</v>
      </c>
      <c r="E1185" s="21" t="s">
        <v>4753</v>
      </c>
      <c r="F1185" s="21" t="s">
        <v>4753</v>
      </c>
      <c r="G1185" s="21">
        <v>2.0</v>
      </c>
      <c r="H1185" s="21" t="s">
        <v>4753</v>
      </c>
      <c r="I1185" s="21" t="str">
        <f t="shared" si="1"/>
        <v>Not Missing</v>
      </c>
      <c r="L1185" s="21" t="s">
        <v>2386</v>
      </c>
      <c r="M1185" s="21">
        <v>1970.0</v>
      </c>
      <c r="N1185" s="21" t="s">
        <v>4766</v>
      </c>
      <c r="O1185" s="21">
        <v>4.0</v>
      </c>
      <c r="P1185" s="21">
        <v>1.0</v>
      </c>
      <c r="Q1185" s="21">
        <v>9748.91</v>
      </c>
      <c r="R1185" s="21" t="s">
        <v>4767</v>
      </c>
      <c r="S1185" s="21" t="s">
        <v>4771</v>
      </c>
      <c r="T1185" s="21" t="s">
        <v>4769</v>
      </c>
      <c r="U1185" s="30"/>
    </row>
    <row r="1186">
      <c r="A1186" s="21" t="s">
        <v>2442</v>
      </c>
      <c r="B1186" s="21">
        <v>26.33</v>
      </c>
      <c r="C1186" s="21">
        <v>11.8</v>
      </c>
      <c r="D1186" s="21" t="s">
        <v>4755</v>
      </c>
      <c r="E1186" s="21" t="s">
        <v>4753</v>
      </c>
      <c r="F1186" s="21" t="s">
        <v>4753</v>
      </c>
      <c r="G1186" s="21">
        <v>1.0</v>
      </c>
      <c r="H1186" s="21" t="s">
        <v>4753</v>
      </c>
      <c r="I1186" s="21" t="str">
        <f t="shared" si="1"/>
        <v>Not Missing</v>
      </c>
      <c r="L1186" s="21" t="s">
        <v>2384</v>
      </c>
      <c r="M1186" s="21">
        <v>2001.0</v>
      </c>
      <c r="N1186" s="21" t="s">
        <v>4766</v>
      </c>
      <c r="O1186" s="21">
        <v>14.0</v>
      </c>
      <c r="P1186" s="21">
        <v>0.0</v>
      </c>
      <c r="Q1186" s="21">
        <v>9753.49</v>
      </c>
      <c r="R1186" s="21" t="s">
        <v>4767</v>
      </c>
      <c r="S1186" s="21" t="s">
        <v>4767</v>
      </c>
      <c r="T1186" s="21" t="s">
        <v>4774</v>
      </c>
      <c r="U1186" s="30"/>
    </row>
    <row r="1187">
      <c r="A1187" s="21" t="s">
        <v>2444</v>
      </c>
      <c r="B1187" s="21">
        <v>26.6</v>
      </c>
      <c r="C1187" s="21">
        <v>8.38</v>
      </c>
      <c r="D1187" s="21" t="s">
        <v>4753</v>
      </c>
      <c r="E1187" s="21" t="s">
        <v>4753</v>
      </c>
      <c r="F1187" s="21" t="s">
        <v>4753</v>
      </c>
      <c r="G1187" s="21">
        <v>2.0</v>
      </c>
      <c r="H1187" s="21" t="s">
        <v>4753</v>
      </c>
      <c r="I1187" s="21" t="str">
        <f t="shared" si="1"/>
        <v>Not Missing</v>
      </c>
      <c r="L1187" s="21" t="s">
        <v>2382</v>
      </c>
      <c r="M1187" s="21">
        <v>1965.0</v>
      </c>
      <c r="N1187" s="21" t="s">
        <v>4773</v>
      </c>
      <c r="O1187" s="21">
        <v>5.0</v>
      </c>
      <c r="P1187" s="21">
        <v>0.0</v>
      </c>
      <c r="Q1187" s="21">
        <v>9764.08</v>
      </c>
      <c r="R1187" s="21" t="s">
        <v>4768</v>
      </c>
      <c r="S1187" s="21" t="s">
        <v>4771</v>
      </c>
      <c r="T1187" s="21" t="s">
        <v>4774</v>
      </c>
      <c r="U1187" s="30"/>
    </row>
    <row r="1188">
      <c r="A1188" s="21" t="s">
        <v>2446</v>
      </c>
      <c r="B1188" s="21">
        <v>27.5</v>
      </c>
      <c r="C1188" s="21">
        <v>7.58</v>
      </c>
      <c r="D1188" s="21" t="s">
        <v>4753</v>
      </c>
      <c r="E1188" s="21" t="s">
        <v>4753</v>
      </c>
      <c r="F1188" s="21" t="s">
        <v>4753</v>
      </c>
      <c r="G1188" s="21" t="s">
        <v>4754</v>
      </c>
      <c r="H1188" s="21" t="s">
        <v>4753</v>
      </c>
      <c r="I1188" s="21" t="str">
        <f t="shared" si="1"/>
        <v>Not Missing</v>
      </c>
      <c r="L1188" s="21" t="s">
        <v>2380</v>
      </c>
      <c r="M1188" s="21">
        <v>1973.0</v>
      </c>
      <c r="N1188" s="21" t="s">
        <v>4766</v>
      </c>
      <c r="O1188" s="21">
        <v>7.0</v>
      </c>
      <c r="P1188" s="21">
        <v>1.0</v>
      </c>
      <c r="Q1188" s="21">
        <v>9778.35</v>
      </c>
      <c r="R1188" s="21" t="s">
        <v>4767</v>
      </c>
      <c r="S1188" s="21" t="s">
        <v>4767</v>
      </c>
      <c r="T1188" s="21" t="s">
        <v>4784</v>
      </c>
      <c r="U1188" s="30"/>
    </row>
    <row r="1189">
      <c r="A1189" s="21" t="s">
        <v>2448</v>
      </c>
      <c r="B1189" s="21">
        <v>41.55</v>
      </c>
      <c r="C1189" s="21">
        <v>4.61</v>
      </c>
      <c r="D1189" s="21" t="s">
        <v>4753</v>
      </c>
      <c r="E1189" s="21" t="s">
        <v>4753</v>
      </c>
      <c r="F1189" s="21" t="s">
        <v>4753</v>
      </c>
      <c r="G1189" s="21">
        <v>1.0</v>
      </c>
      <c r="H1189" s="21" t="s">
        <v>4753</v>
      </c>
      <c r="I1189" s="21" t="str">
        <f t="shared" si="1"/>
        <v>Not Missing</v>
      </c>
      <c r="L1189" s="21" t="s">
        <v>2378</v>
      </c>
      <c r="M1189" s="21">
        <v>1996.0</v>
      </c>
      <c r="N1189" s="21" t="s">
        <v>4776</v>
      </c>
      <c r="O1189" s="21">
        <v>8.0</v>
      </c>
      <c r="P1189" s="21">
        <v>0.0</v>
      </c>
      <c r="Q1189" s="21">
        <v>9787.32</v>
      </c>
      <c r="R1189" s="21" t="s">
        <v>4767</v>
      </c>
      <c r="S1189" s="21" t="s">
        <v>4768</v>
      </c>
      <c r="T1189" s="21" t="s">
        <v>4785</v>
      </c>
      <c r="U1189" s="30"/>
    </row>
    <row r="1190">
      <c r="A1190" s="21" t="s">
        <v>2450</v>
      </c>
      <c r="B1190" s="21">
        <v>41.47</v>
      </c>
      <c r="C1190" s="21">
        <v>4.7</v>
      </c>
      <c r="D1190" s="21" t="s">
        <v>4755</v>
      </c>
      <c r="E1190" s="21" t="s">
        <v>4753</v>
      </c>
      <c r="F1190" s="21" t="s">
        <v>4756</v>
      </c>
      <c r="G1190" s="21">
        <v>1.0</v>
      </c>
      <c r="H1190" s="21" t="s">
        <v>4753</v>
      </c>
      <c r="I1190" s="21" t="str">
        <f t="shared" si="1"/>
        <v>Not Missing</v>
      </c>
      <c r="L1190" s="21" t="s">
        <v>2376</v>
      </c>
      <c r="M1190" s="21">
        <v>1977.0</v>
      </c>
      <c r="N1190" s="21" t="s">
        <v>4772</v>
      </c>
      <c r="O1190" s="21">
        <v>7.0</v>
      </c>
      <c r="P1190" s="21">
        <v>5.0</v>
      </c>
      <c r="Q1190" s="21">
        <v>9788.87</v>
      </c>
      <c r="R1190" s="21" t="s">
        <v>4768</v>
      </c>
      <c r="S1190" s="21" t="s">
        <v>4767</v>
      </c>
      <c r="T1190" s="21" t="s">
        <v>4769</v>
      </c>
      <c r="U1190" s="30"/>
    </row>
    <row r="1191">
      <c r="A1191" s="21" t="s">
        <v>2452</v>
      </c>
      <c r="B1191" s="21">
        <v>24.795</v>
      </c>
      <c r="C1191" s="21">
        <v>6.05</v>
      </c>
      <c r="D1191" s="21" t="s">
        <v>4755</v>
      </c>
      <c r="E1191" s="21" t="s">
        <v>4753</v>
      </c>
      <c r="F1191" s="21" t="s">
        <v>4753</v>
      </c>
      <c r="G1191" s="21" t="s">
        <v>4754</v>
      </c>
      <c r="H1191" s="21" t="s">
        <v>4753</v>
      </c>
      <c r="I1191" s="21" t="str">
        <f t="shared" si="1"/>
        <v>Not Missing</v>
      </c>
      <c r="L1191" s="21" t="s">
        <v>2374</v>
      </c>
      <c r="M1191" s="21">
        <v>1973.0</v>
      </c>
      <c r="N1191" s="21" t="s">
        <v>4773</v>
      </c>
      <c r="O1191" s="21">
        <v>17.0</v>
      </c>
      <c r="P1191" s="21">
        <v>2.0</v>
      </c>
      <c r="Q1191" s="21">
        <v>9800.89</v>
      </c>
      <c r="R1191" s="21" t="s">
        <v>4767</v>
      </c>
      <c r="S1191" s="21" t="s">
        <v>4771</v>
      </c>
      <c r="T1191" s="21" t="s">
        <v>4769</v>
      </c>
      <c r="U1191" s="30"/>
    </row>
    <row r="1192">
      <c r="A1192" s="21" t="s">
        <v>2454</v>
      </c>
      <c r="B1192" s="21">
        <v>29.48</v>
      </c>
      <c r="C1192" s="21">
        <v>5.63</v>
      </c>
      <c r="D1192" s="21" t="s">
        <v>4755</v>
      </c>
      <c r="E1192" s="21" t="s">
        <v>4753</v>
      </c>
      <c r="F1192" s="21" t="s">
        <v>4756</v>
      </c>
      <c r="G1192" s="21">
        <v>1.0</v>
      </c>
      <c r="H1192" s="21" t="s">
        <v>4753</v>
      </c>
      <c r="I1192" s="21" t="str">
        <f t="shared" si="1"/>
        <v>Not Missing</v>
      </c>
      <c r="L1192" s="21" t="s">
        <v>2372</v>
      </c>
      <c r="M1192" s="21">
        <v>1972.0</v>
      </c>
      <c r="N1192" s="21" t="s">
        <v>4772</v>
      </c>
      <c r="O1192" s="21">
        <v>28.0</v>
      </c>
      <c r="P1192" s="21">
        <v>0.0</v>
      </c>
      <c r="Q1192" s="21">
        <v>9819.25</v>
      </c>
      <c r="R1192" s="21" t="s">
        <v>4767</v>
      </c>
      <c r="S1192" s="21" t="s">
        <v>4767</v>
      </c>
      <c r="T1192" s="21" t="s">
        <v>4787</v>
      </c>
      <c r="U1192" s="30"/>
    </row>
    <row r="1193">
      <c r="A1193" s="21" t="s">
        <v>2456</v>
      </c>
      <c r="B1193" s="21">
        <v>28.09</v>
      </c>
      <c r="C1193" s="21">
        <v>6.06</v>
      </c>
      <c r="D1193" s="21" t="s">
        <v>4753</v>
      </c>
      <c r="E1193" s="21" t="s">
        <v>4753</v>
      </c>
      <c r="F1193" s="21" t="s">
        <v>4756</v>
      </c>
      <c r="G1193" s="21">
        <v>1.0</v>
      </c>
      <c r="H1193" s="21" t="s">
        <v>4753</v>
      </c>
      <c r="I1193" s="21" t="str">
        <f t="shared" si="1"/>
        <v>Not Missing</v>
      </c>
      <c r="L1193" s="21" t="s">
        <v>2370</v>
      </c>
      <c r="M1193" s="21">
        <v>1972.0</v>
      </c>
      <c r="N1193" s="21" t="s">
        <v>4773</v>
      </c>
      <c r="O1193" s="21">
        <v>26.0</v>
      </c>
      <c r="P1193" s="21">
        <v>0.0</v>
      </c>
      <c r="Q1193" s="21">
        <v>9836.21</v>
      </c>
      <c r="R1193" s="21" t="s">
        <v>4767</v>
      </c>
      <c r="S1193" s="21" t="s">
        <v>4768</v>
      </c>
      <c r="T1193" s="21" t="s">
        <v>4787</v>
      </c>
      <c r="U1193" s="30"/>
    </row>
    <row r="1194">
      <c r="A1194" s="21" t="s">
        <v>2458</v>
      </c>
      <c r="B1194" s="21">
        <v>32.73</v>
      </c>
      <c r="C1194" s="21">
        <v>5.19</v>
      </c>
      <c r="D1194" s="21" t="s">
        <v>4753</v>
      </c>
      <c r="E1194" s="21" t="s">
        <v>4753</v>
      </c>
      <c r="F1194" s="21" t="s">
        <v>4753</v>
      </c>
      <c r="G1194" s="21">
        <v>1.0</v>
      </c>
      <c r="H1194" s="21" t="s">
        <v>4753</v>
      </c>
      <c r="I1194" s="21" t="str">
        <f t="shared" si="1"/>
        <v>Not Missing</v>
      </c>
      <c r="L1194" s="21" t="s">
        <v>2368</v>
      </c>
      <c r="M1194" s="21">
        <v>1992.0</v>
      </c>
      <c r="N1194" s="21" t="s">
        <v>4776</v>
      </c>
      <c r="O1194" s="21">
        <v>13.0</v>
      </c>
      <c r="P1194" s="21">
        <v>0.0</v>
      </c>
      <c r="Q1194" s="21">
        <v>9844.45</v>
      </c>
      <c r="R1194" s="21" t="s">
        <v>4767</v>
      </c>
      <c r="S1194" s="21" t="s">
        <v>4771</v>
      </c>
      <c r="T1194" s="21" t="s">
        <v>4774</v>
      </c>
      <c r="U1194" s="30"/>
    </row>
    <row r="1195">
      <c r="A1195" s="21" t="s">
        <v>2460</v>
      </c>
      <c r="B1195" s="21">
        <v>27.36</v>
      </c>
      <c r="C1195" s="21">
        <v>8.96</v>
      </c>
      <c r="D1195" s="21" t="s">
        <v>4753</v>
      </c>
      <c r="E1195" s="21" t="s">
        <v>4753</v>
      </c>
      <c r="F1195" s="21" t="s">
        <v>4753</v>
      </c>
      <c r="G1195" s="21" t="s">
        <v>4754</v>
      </c>
      <c r="H1195" s="21" t="s">
        <v>4753</v>
      </c>
      <c r="I1195" s="21" t="str">
        <f t="shared" si="1"/>
        <v>Not Missing</v>
      </c>
      <c r="L1195" s="21" t="s">
        <v>2366</v>
      </c>
      <c r="M1195" s="21">
        <v>1968.0</v>
      </c>
      <c r="N1195" s="21" t="s">
        <v>4770</v>
      </c>
      <c r="O1195" s="21">
        <v>4.0</v>
      </c>
      <c r="P1195" s="21">
        <v>0.0</v>
      </c>
      <c r="Q1195" s="21">
        <v>9850.43</v>
      </c>
      <c r="R1195" s="21" t="s">
        <v>4768</v>
      </c>
      <c r="S1195" s="21" t="s">
        <v>4768</v>
      </c>
      <c r="T1195" s="21" t="s">
        <v>4778</v>
      </c>
      <c r="U1195" s="30"/>
    </row>
    <row r="1196">
      <c r="A1196" s="21" t="s">
        <v>2462</v>
      </c>
      <c r="B1196" s="21">
        <v>27.265</v>
      </c>
      <c r="C1196" s="21">
        <v>11.39</v>
      </c>
      <c r="D1196" s="21" t="s">
        <v>4753</v>
      </c>
      <c r="E1196" s="21" t="s">
        <v>4753</v>
      </c>
      <c r="F1196" s="21" t="s">
        <v>4753</v>
      </c>
      <c r="G1196" s="21" t="s">
        <v>4754</v>
      </c>
      <c r="H1196" s="21" t="s">
        <v>4753</v>
      </c>
      <c r="I1196" s="21" t="str">
        <f t="shared" si="1"/>
        <v>Not Missing</v>
      </c>
      <c r="L1196" s="21" t="s">
        <v>2364</v>
      </c>
      <c r="M1196" s="21">
        <v>1971.0</v>
      </c>
      <c r="N1196" s="21" t="s">
        <v>4777</v>
      </c>
      <c r="O1196" s="21">
        <v>23.0</v>
      </c>
      <c r="P1196" s="21">
        <v>1.0</v>
      </c>
      <c r="Q1196" s="21">
        <v>9855.13</v>
      </c>
      <c r="R1196" s="21" t="s">
        <v>4767</v>
      </c>
      <c r="S1196" s="21" t="s">
        <v>4768</v>
      </c>
      <c r="T1196" s="21" t="s">
        <v>4769</v>
      </c>
      <c r="U1196" s="30"/>
    </row>
    <row r="1197">
      <c r="A1197" s="21" t="s">
        <v>2464</v>
      </c>
      <c r="B1197" s="21">
        <v>48.07</v>
      </c>
      <c r="C1197" s="21">
        <v>4.06</v>
      </c>
      <c r="D1197" s="21" t="s">
        <v>4755</v>
      </c>
      <c r="E1197" s="21" t="s">
        <v>4753</v>
      </c>
      <c r="F1197" s="21" t="s">
        <v>4753</v>
      </c>
      <c r="G1197" s="21" t="s">
        <v>4754</v>
      </c>
      <c r="H1197" s="21" t="s">
        <v>4753</v>
      </c>
      <c r="I1197" s="21" t="str">
        <f t="shared" si="1"/>
        <v>Not Missing</v>
      </c>
      <c r="L1197" s="21" t="s">
        <v>2362</v>
      </c>
      <c r="M1197" s="21">
        <v>1971.0</v>
      </c>
      <c r="N1197" s="21" t="s">
        <v>4766</v>
      </c>
      <c r="O1197" s="21">
        <v>17.0</v>
      </c>
      <c r="P1197" s="21">
        <v>1.0</v>
      </c>
      <c r="Q1197" s="21">
        <v>9861.03</v>
      </c>
      <c r="R1197" s="21" t="s">
        <v>4767</v>
      </c>
      <c r="S1197" s="21" t="s">
        <v>4767</v>
      </c>
      <c r="T1197" s="21" t="s">
        <v>4778</v>
      </c>
      <c r="U1197" s="30"/>
    </row>
    <row r="1198">
      <c r="A1198" s="21" t="s">
        <v>2466</v>
      </c>
      <c r="B1198" s="21">
        <v>30.8</v>
      </c>
      <c r="C1198" s="21">
        <v>5.23</v>
      </c>
      <c r="D1198" s="21" t="s">
        <v>4755</v>
      </c>
      <c r="E1198" s="21" t="s">
        <v>4753</v>
      </c>
      <c r="F1198" s="21" t="s">
        <v>4753</v>
      </c>
      <c r="G1198" s="21" t="s">
        <v>4754</v>
      </c>
      <c r="H1198" s="21" t="s">
        <v>4753</v>
      </c>
      <c r="I1198" s="21" t="str">
        <f t="shared" si="1"/>
        <v>Not Missing</v>
      </c>
      <c r="L1198" s="21" t="s">
        <v>2360</v>
      </c>
      <c r="M1198" s="21">
        <v>1969.0</v>
      </c>
      <c r="N1198" s="21" t="s">
        <v>4777</v>
      </c>
      <c r="O1198" s="21">
        <v>20.0</v>
      </c>
      <c r="P1198" s="21">
        <v>0.0</v>
      </c>
      <c r="Q1198" s="21">
        <v>9863.47</v>
      </c>
      <c r="R1198" s="21" t="s">
        <v>4768</v>
      </c>
      <c r="S1198" s="21" t="s">
        <v>4768</v>
      </c>
      <c r="T1198" s="21" t="s">
        <v>4774</v>
      </c>
      <c r="U1198" s="30"/>
    </row>
    <row r="1199">
      <c r="A1199" s="21" t="s">
        <v>2468</v>
      </c>
      <c r="B1199" s="21">
        <v>32.3</v>
      </c>
      <c r="C1199" s="21">
        <v>5.05</v>
      </c>
      <c r="D1199" s="21" t="s">
        <v>4755</v>
      </c>
      <c r="E1199" s="21" t="s">
        <v>4753</v>
      </c>
      <c r="F1199" s="21" t="s">
        <v>4753</v>
      </c>
      <c r="G1199" s="21" t="s">
        <v>4754</v>
      </c>
      <c r="H1199" s="21" t="s">
        <v>4753</v>
      </c>
      <c r="I1199" s="21" t="str">
        <f t="shared" si="1"/>
        <v>Not Missing</v>
      </c>
      <c r="L1199" s="21" t="s">
        <v>2358</v>
      </c>
      <c r="M1199" s="21">
        <v>1971.0</v>
      </c>
      <c r="N1199" s="21" t="s">
        <v>4770</v>
      </c>
      <c r="O1199" s="21">
        <v>9.0</v>
      </c>
      <c r="P1199" s="21">
        <v>0.0</v>
      </c>
      <c r="Q1199" s="21">
        <v>9866.3</v>
      </c>
      <c r="R1199" s="21" t="s">
        <v>4767</v>
      </c>
      <c r="S1199" s="21" t="s">
        <v>4768</v>
      </c>
      <c r="T1199" s="21" t="s">
        <v>4784</v>
      </c>
      <c r="U1199" s="30"/>
    </row>
    <row r="1200">
      <c r="A1200" s="21" t="s">
        <v>2470</v>
      </c>
      <c r="B1200" s="21">
        <v>39.7</v>
      </c>
      <c r="C1200" s="21">
        <v>7.34</v>
      </c>
      <c r="D1200" s="21" t="s">
        <v>4753</v>
      </c>
      <c r="E1200" s="21" t="s">
        <v>4753</v>
      </c>
      <c r="F1200" s="21" t="s">
        <v>4753</v>
      </c>
      <c r="G1200" s="21" t="s">
        <v>4754</v>
      </c>
      <c r="H1200" s="21" t="s">
        <v>4753</v>
      </c>
      <c r="I1200" s="21" t="str">
        <f t="shared" si="1"/>
        <v>Not Missing</v>
      </c>
      <c r="L1200" s="21" t="s">
        <v>2356</v>
      </c>
      <c r="M1200" s="21">
        <v>1969.0</v>
      </c>
      <c r="N1200" s="21" t="s">
        <v>4776</v>
      </c>
      <c r="O1200" s="21">
        <v>13.0</v>
      </c>
      <c r="P1200" s="21">
        <v>0.0</v>
      </c>
      <c r="Q1200" s="21">
        <v>9869.81</v>
      </c>
      <c r="R1200" s="21" t="s">
        <v>4768</v>
      </c>
      <c r="S1200" s="21" t="s">
        <v>4768</v>
      </c>
      <c r="T1200" s="21" t="s">
        <v>4774</v>
      </c>
      <c r="U1200" s="30"/>
    </row>
    <row r="1201">
      <c r="A1201" s="21" t="s">
        <v>2472</v>
      </c>
      <c r="B1201" s="21">
        <v>35.97</v>
      </c>
      <c r="C1201" s="21">
        <v>8.13</v>
      </c>
      <c r="D1201" s="21" t="s">
        <v>4753</v>
      </c>
      <c r="E1201" s="21" t="s">
        <v>4753</v>
      </c>
      <c r="F1201" s="21" t="s">
        <v>4753</v>
      </c>
      <c r="G1201" s="21" t="s">
        <v>4754</v>
      </c>
      <c r="H1201" s="21" t="s">
        <v>4753</v>
      </c>
      <c r="I1201" s="21" t="str">
        <f t="shared" si="1"/>
        <v>Not Missing</v>
      </c>
      <c r="L1201" s="21" t="s">
        <v>2354</v>
      </c>
      <c r="M1201" s="21">
        <v>1998.0</v>
      </c>
      <c r="N1201" s="21" t="s">
        <v>4766</v>
      </c>
      <c r="O1201" s="21">
        <v>6.0</v>
      </c>
      <c r="P1201" s="21">
        <v>0.0</v>
      </c>
      <c r="Q1201" s="21">
        <v>9870.59</v>
      </c>
      <c r="R1201" s="21" t="s">
        <v>4767</v>
      </c>
      <c r="S1201" s="21" t="s">
        <v>4767</v>
      </c>
      <c r="T1201" s="21" t="s">
        <v>4785</v>
      </c>
      <c r="U1201" s="30"/>
    </row>
    <row r="1202">
      <c r="A1202" s="21" t="s">
        <v>2474</v>
      </c>
      <c r="B1202" s="21">
        <v>25.86</v>
      </c>
      <c r="C1202" s="21">
        <v>6.68</v>
      </c>
      <c r="D1202" s="21" t="s">
        <v>4755</v>
      </c>
      <c r="E1202" s="21" t="s">
        <v>4753</v>
      </c>
      <c r="F1202" s="21" t="s">
        <v>4753</v>
      </c>
      <c r="G1202" s="21">
        <v>1.0</v>
      </c>
      <c r="H1202" s="21" t="s">
        <v>4753</v>
      </c>
      <c r="I1202" s="21" t="str">
        <f t="shared" si="1"/>
        <v>Not Missing</v>
      </c>
      <c r="L1202" s="21" t="s">
        <v>2352</v>
      </c>
      <c r="M1202" s="21">
        <v>1971.0</v>
      </c>
      <c r="N1202" s="21" t="s">
        <v>4775</v>
      </c>
      <c r="O1202" s="21">
        <v>22.0</v>
      </c>
      <c r="P1202" s="21">
        <v>1.0</v>
      </c>
      <c r="Q1202" s="21">
        <v>9872.7</v>
      </c>
      <c r="R1202" s="21" t="s">
        <v>4767</v>
      </c>
      <c r="S1202" s="21" t="s">
        <v>4767</v>
      </c>
      <c r="T1202" s="21" t="s">
        <v>4778</v>
      </c>
      <c r="U1202" s="30"/>
    </row>
    <row r="1203">
      <c r="A1203" s="21" t="s">
        <v>2476</v>
      </c>
      <c r="B1203" s="21">
        <v>30.03</v>
      </c>
      <c r="C1203" s="21">
        <v>11.51</v>
      </c>
      <c r="D1203" s="21" t="s">
        <v>4753</v>
      </c>
      <c r="E1203" s="21" t="s">
        <v>4753</v>
      </c>
      <c r="F1203" s="21" t="s">
        <v>4753</v>
      </c>
      <c r="G1203" s="21" t="s">
        <v>4754</v>
      </c>
      <c r="H1203" s="21" t="s">
        <v>4753</v>
      </c>
      <c r="I1203" s="21" t="str">
        <f t="shared" si="1"/>
        <v>Not Missing</v>
      </c>
      <c r="L1203" s="21" t="s">
        <v>2350</v>
      </c>
      <c r="M1203" s="21">
        <v>1971.0</v>
      </c>
      <c r="N1203" s="21" t="s">
        <v>4766</v>
      </c>
      <c r="O1203" s="21">
        <v>3.0</v>
      </c>
      <c r="P1203" s="21">
        <v>0.0</v>
      </c>
      <c r="Q1203" s="21">
        <v>9875.68</v>
      </c>
      <c r="R1203" s="21" t="s">
        <v>4767</v>
      </c>
      <c r="S1203" s="21" t="s">
        <v>4768</v>
      </c>
      <c r="T1203" s="21" t="s">
        <v>4784</v>
      </c>
      <c r="U1203" s="30"/>
    </row>
    <row r="1204">
      <c r="A1204" s="21" t="s">
        <v>2478</v>
      </c>
      <c r="B1204" s="21">
        <v>25.76</v>
      </c>
      <c r="C1204" s="21">
        <v>6.02</v>
      </c>
      <c r="D1204" s="21" t="s">
        <v>4755</v>
      </c>
      <c r="E1204" s="21" t="s">
        <v>4753</v>
      </c>
      <c r="F1204" s="21" t="s">
        <v>4756</v>
      </c>
      <c r="G1204" s="21">
        <v>1.0</v>
      </c>
      <c r="H1204" s="21" t="s">
        <v>4753</v>
      </c>
      <c r="I1204" s="21" t="str">
        <f t="shared" si="1"/>
        <v>Not Missing</v>
      </c>
      <c r="L1204" s="21" t="s">
        <v>2348</v>
      </c>
      <c r="M1204" s="21">
        <v>1971.0</v>
      </c>
      <c r="N1204" s="21" t="s">
        <v>4777</v>
      </c>
      <c r="O1204" s="21">
        <v>3.0</v>
      </c>
      <c r="P1204" s="21">
        <v>1.0</v>
      </c>
      <c r="Q1204" s="21">
        <v>9877.61</v>
      </c>
      <c r="R1204" s="21" t="s">
        <v>4767</v>
      </c>
      <c r="S1204" s="21" t="s">
        <v>4771</v>
      </c>
      <c r="T1204" s="21" t="s">
        <v>4769</v>
      </c>
      <c r="U1204" s="30"/>
    </row>
    <row r="1205">
      <c r="A1205" s="21" t="s">
        <v>2480</v>
      </c>
      <c r="B1205" s="21">
        <v>22.42</v>
      </c>
      <c r="C1205" s="21">
        <v>7.96</v>
      </c>
      <c r="D1205" s="21" t="s">
        <v>4753</v>
      </c>
      <c r="E1205" s="21" t="s">
        <v>4753</v>
      </c>
      <c r="F1205" s="21" t="s">
        <v>4753</v>
      </c>
      <c r="G1205" s="21" t="s">
        <v>4754</v>
      </c>
      <c r="H1205" s="21" t="s">
        <v>4753</v>
      </c>
      <c r="I1205" s="21" t="str">
        <f t="shared" si="1"/>
        <v>Not Missing</v>
      </c>
      <c r="L1205" s="21" t="s">
        <v>2346</v>
      </c>
      <c r="M1205" s="21">
        <v>1971.0</v>
      </c>
      <c r="N1205" s="21" t="s">
        <v>4770</v>
      </c>
      <c r="O1205" s="21">
        <v>8.0</v>
      </c>
      <c r="P1205" s="21">
        <v>1.0</v>
      </c>
      <c r="Q1205" s="21">
        <v>9880.07</v>
      </c>
      <c r="R1205" s="21" t="s">
        <v>4767</v>
      </c>
      <c r="S1205" s="21" t="s">
        <v>4768</v>
      </c>
      <c r="T1205" s="21" t="s">
        <v>4778</v>
      </c>
      <c r="U1205" s="30"/>
    </row>
    <row r="1206">
      <c r="A1206" s="21" t="s">
        <v>2482</v>
      </c>
      <c r="B1206" s="21">
        <v>33.18</v>
      </c>
      <c r="C1206" s="21">
        <v>6.01</v>
      </c>
      <c r="D1206" s="21" t="s">
        <v>4755</v>
      </c>
      <c r="E1206" s="21" t="s">
        <v>4753</v>
      </c>
      <c r="F1206" s="21" t="s">
        <v>4753</v>
      </c>
      <c r="G1206" s="21">
        <v>1.0</v>
      </c>
      <c r="H1206" s="21" t="s">
        <v>4753</v>
      </c>
      <c r="I1206" s="21" t="str">
        <f t="shared" si="1"/>
        <v>Not Missing</v>
      </c>
      <c r="L1206" s="21" t="s">
        <v>2344</v>
      </c>
      <c r="M1206" s="21">
        <v>1966.0</v>
      </c>
      <c r="N1206" s="21" t="s">
        <v>4770</v>
      </c>
      <c r="O1206" s="21">
        <v>5.0</v>
      </c>
      <c r="P1206" s="21">
        <v>0.0</v>
      </c>
      <c r="Q1206" s="21">
        <v>9890.23</v>
      </c>
      <c r="R1206" s="21" t="s">
        <v>4768</v>
      </c>
      <c r="S1206" s="21" t="s">
        <v>4768</v>
      </c>
      <c r="T1206" s="21" t="s">
        <v>4769</v>
      </c>
      <c r="U1206" s="30"/>
    </row>
    <row r="1207">
      <c r="A1207" s="21" t="s">
        <v>2484</v>
      </c>
      <c r="B1207" s="21">
        <v>43.04</v>
      </c>
      <c r="C1207" s="21">
        <v>5.9</v>
      </c>
      <c r="D1207" s="21" t="s">
        <v>4755</v>
      </c>
      <c r="E1207" s="21" t="s">
        <v>4753</v>
      </c>
      <c r="F1207" s="21" t="s">
        <v>4753</v>
      </c>
      <c r="G1207" s="21" t="s">
        <v>4754</v>
      </c>
      <c r="H1207" s="21" t="s">
        <v>4753</v>
      </c>
      <c r="I1207" s="21" t="str">
        <f t="shared" si="1"/>
        <v>Not Missing</v>
      </c>
      <c r="L1207" s="21" t="s">
        <v>2342</v>
      </c>
      <c r="M1207" s="21">
        <v>1996.0</v>
      </c>
      <c r="N1207" s="21" t="s">
        <v>4766</v>
      </c>
      <c r="O1207" s="21">
        <v>8.0</v>
      </c>
      <c r="P1207" s="21">
        <v>0.0</v>
      </c>
      <c r="Q1207" s="21">
        <v>9894.69</v>
      </c>
      <c r="R1207" s="21" t="s">
        <v>4767</v>
      </c>
      <c r="S1207" s="21" t="s">
        <v>4768</v>
      </c>
      <c r="T1207" s="21" t="s">
        <v>4774</v>
      </c>
      <c r="U1207" s="30"/>
    </row>
    <row r="1208">
      <c r="A1208" s="21" t="s">
        <v>2486</v>
      </c>
      <c r="B1208" s="21">
        <v>34.15</v>
      </c>
      <c r="C1208" s="21">
        <v>4.49</v>
      </c>
      <c r="D1208" s="21" t="s">
        <v>4755</v>
      </c>
      <c r="E1208" s="21" t="s">
        <v>4753</v>
      </c>
      <c r="F1208" s="21" t="s">
        <v>4753</v>
      </c>
      <c r="G1208" s="21">
        <v>1.0</v>
      </c>
      <c r="H1208" s="21" t="s">
        <v>4753</v>
      </c>
      <c r="I1208" s="21" t="str">
        <f t="shared" si="1"/>
        <v>Not Missing</v>
      </c>
      <c r="L1208" s="21" t="s">
        <v>2340</v>
      </c>
      <c r="M1208" s="21">
        <v>1962.0</v>
      </c>
      <c r="N1208" s="21" t="s">
        <v>4776</v>
      </c>
      <c r="O1208" s="21">
        <v>17.0</v>
      </c>
      <c r="P1208" s="21">
        <v>0.0</v>
      </c>
      <c r="Q1208" s="21">
        <v>9907.83</v>
      </c>
      <c r="R1208" s="21" t="s">
        <v>4768</v>
      </c>
      <c r="S1208" s="21" t="s">
        <v>4767</v>
      </c>
      <c r="T1208" s="21" t="s">
        <v>4769</v>
      </c>
      <c r="U1208" s="30"/>
    </row>
    <row r="1209">
      <c r="A1209" s="21" t="s">
        <v>2488</v>
      </c>
      <c r="B1209" s="21">
        <v>25.78</v>
      </c>
      <c r="C1209" s="21">
        <v>6.25</v>
      </c>
      <c r="D1209" s="21" t="s">
        <v>4753</v>
      </c>
      <c r="E1209" s="21" t="s">
        <v>4753</v>
      </c>
      <c r="F1209" s="21" t="s">
        <v>4753</v>
      </c>
      <c r="G1209" s="21" t="s">
        <v>4754</v>
      </c>
      <c r="H1209" s="21" t="s">
        <v>4753</v>
      </c>
      <c r="I1209" s="21" t="str">
        <f t="shared" si="1"/>
        <v>Not Missing</v>
      </c>
      <c r="L1209" s="21" t="s">
        <v>2338</v>
      </c>
      <c r="M1209" s="21">
        <v>1972.0</v>
      </c>
      <c r="N1209" s="21" t="s">
        <v>4773</v>
      </c>
      <c r="O1209" s="21">
        <v>14.0</v>
      </c>
      <c r="P1209" s="21">
        <v>1.0</v>
      </c>
      <c r="Q1209" s="21">
        <v>9910.36</v>
      </c>
      <c r="R1209" s="21" t="s">
        <v>4767</v>
      </c>
      <c r="S1209" s="21" t="s">
        <v>4768</v>
      </c>
      <c r="T1209" s="21" t="s">
        <v>4774</v>
      </c>
      <c r="U1209" s="30"/>
    </row>
    <row r="1210">
      <c r="A1210" s="21" t="s">
        <v>2490</v>
      </c>
      <c r="B1210" s="21">
        <v>21.02</v>
      </c>
      <c r="C1210" s="21">
        <v>9.62</v>
      </c>
      <c r="D1210" s="21" t="s">
        <v>4755</v>
      </c>
      <c r="E1210" s="21" t="s">
        <v>4753</v>
      </c>
      <c r="F1210" s="21" t="s">
        <v>4756</v>
      </c>
      <c r="G1210" s="21">
        <v>1.0</v>
      </c>
      <c r="H1210" s="21" t="s">
        <v>4753</v>
      </c>
      <c r="I1210" s="21" t="str">
        <f t="shared" si="1"/>
        <v>Not Missing</v>
      </c>
      <c r="L1210" s="21" t="s">
        <v>2336</v>
      </c>
      <c r="M1210" s="21">
        <v>1985.0</v>
      </c>
      <c r="N1210" s="21" t="s">
        <v>4776</v>
      </c>
      <c r="O1210" s="21">
        <v>19.0</v>
      </c>
      <c r="P1210" s="21">
        <v>3.0</v>
      </c>
      <c r="Q1210" s="21">
        <v>9930.64</v>
      </c>
      <c r="R1210" s="21" t="s">
        <v>4767</v>
      </c>
      <c r="S1210" s="21" t="s">
        <v>4768</v>
      </c>
      <c r="T1210" s="21" t="s">
        <v>4783</v>
      </c>
      <c r="U1210" s="30"/>
    </row>
    <row r="1211">
      <c r="A1211" s="21" t="s">
        <v>2492</v>
      </c>
      <c r="B1211" s="21">
        <v>37.51</v>
      </c>
      <c r="C1211" s="21">
        <v>11.06</v>
      </c>
      <c r="D1211" s="21" t="s">
        <v>4753</v>
      </c>
      <c r="E1211" s="21" t="s">
        <v>4753</v>
      </c>
      <c r="F1211" s="21" t="s">
        <v>4753</v>
      </c>
      <c r="G1211" s="21">
        <v>2.0</v>
      </c>
      <c r="H1211" s="21" t="s">
        <v>4753</v>
      </c>
      <c r="I1211" s="21" t="str">
        <f t="shared" si="1"/>
        <v>Not Missing</v>
      </c>
      <c r="L1211" s="21" t="s">
        <v>2334</v>
      </c>
      <c r="M1211" s="21">
        <v>1983.0</v>
      </c>
      <c r="N1211" s="21" t="s">
        <v>4775</v>
      </c>
      <c r="O1211" s="21">
        <v>3.0</v>
      </c>
      <c r="P1211" s="21">
        <v>3.0</v>
      </c>
      <c r="Q1211" s="21">
        <v>9931.96</v>
      </c>
      <c r="R1211" s="21" t="s">
        <v>4767</v>
      </c>
      <c r="S1211" s="21" t="s">
        <v>4767</v>
      </c>
      <c r="T1211" s="21" t="s">
        <v>4774</v>
      </c>
      <c r="U1211" s="30"/>
    </row>
    <row r="1212">
      <c r="A1212" s="21" t="s">
        <v>2494</v>
      </c>
      <c r="B1212" s="21">
        <v>25.745</v>
      </c>
      <c r="C1212" s="21">
        <v>6.11</v>
      </c>
      <c r="D1212" s="21" t="s">
        <v>4755</v>
      </c>
      <c r="E1212" s="21" t="s">
        <v>4753</v>
      </c>
      <c r="F1212" s="21" t="s">
        <v>4753</v>
      </c>
      <c r="G1212" s="21" t="s">
        <v>4754</v>
      </c>
      <c r="H1212" s="21" t="s">
        <v>4753</v>
      </c>
      <c r="I1212" s="21" t="str">
        <f t="shared" si="1"/>
        <v>Not Missing</v>
      </c>
      <c r="L1212" s="21" t="s">
        <v>2332</v>
      </c>
      <c r="M1212" s="21">
        <v>1964.0</v>
      </c>
      <c r="N1212" s="21" t="s">
        <v>4773</v>
      </c>
      <c r="O1212" s="21">
        <v>11.0</v>
      </c>
      <c r="P1212" s="21">
        <v>0.0</v>
      </c>
      <c r="Q1212" s="21">
        <v>9933.44</v>
      </c>
      <c r="R1212" s="21" t="s">
        <v>4768</v>
      </c>
      <c r="S1212" s="21" t="s">
        <v>4768</v>
      </c>
      <c r="T1212" s="21" t="s">
        <v>4769</v>
      </c>
      <c r="U1212" s="30"/>
    </row>
    <row r="1213">
      <c r="A1213" s="21" t="s">
        <v>2496</v>
      </c>
      <c r="B1213" s="21">
        <v>31.35</v>
      </c>
      <c r="C1213" s="21">
        <v>11.49</v>
      </c>
      <c r="D1213" s="21" t="s">
        <v>4753</v>
      </c>
      <c r="E1213" s="21" t="s">
        <v>4753</v>
      </c>
      <c r="F1213" s="21" t="s">
        <v>4753</v>
      </c>
      <c r="G1213" s="21">
        <v>2.0</v>
      </c>
      <c r="H1213" s="21" t="s">
        <v>4753</v>
      </c>
      <c r="I1213" s="21" t="str">
        <f t="shared" si="1"/>
        <v>Not Missing</v>
      </c>
      <c r="L1213" s="21" t="s">
        <v>2330</v>
      </c>
      <c r="M1213" s="21">
        <v>1971.0</v>
      </c>
      <c r="N1213" s="21" t="s">
        <v>4775</v>
      </c>
      <c r="O1213" s="21">
        <v>26.0</v>
      </c>
      <c r="P1213" s="21">
        <v>1.0</v>
      </c>
      <c r="Q1213" s="21">
        <v>9957.72</v>
      </c>
      <c r="R1213" s="21" t="s">
        <v>4767</v>
      </c>
      <c r="S1213" s="21" t="s">
        <v>4768</v>
      </c>
      <c r="T1213" s="21" t="s">
        <v>4782</v>
      </c>
      <c r="U1213" s="30"/>
    </row>
    <row r="1214">
      <c r="A1214" s="21" t="s">
        <v>2498</v>
      </c>
      <c r="B1214" s="21">
        <v>29.83</v>
      </c>
      <c r="C1214" s="21">
        <v>8.68</v>
      </c>
      <c r="D1214" s="21" t="s">
        <v>4753</v>
      </c>
      <c r="E1214" s="21" t="s">
        <v>4753</v>
      </c>
      <c r="F1214" s="21" t="s">
        <v>4753</v>
      </c>
      <c r="G1214" s="21">
        <v>2.0</v>
      </c>
      <c r="H1214" s="21" t="s">
        <v>4753</v>
      </c>
      <c r="I1214" s="21" t="str">
        <f t="shared" si="1"/>
        <v>Not Missing</v>
      </c>
      <c r="L1214" s="21" t="s">
        <v>2328</v>
      </c>
      <c r="M1214" s="21">
        <v>1971.0</v>
      </c>
      <c r="N1214" s="21" t="s">
        <v>4777</v>
      </c>
      <c r="O1214" s="21">
        <v>6.0</v>
      </c>
      <c r="P1214" s="21">
        <v>1.0</v>
      </c>
      <c r="Q1214" s="21">
        <v>9964.06</v>
      </c>
      <c r="R1214" s="21" t="s">
        <v>4767</v>
      </c>
      <c r="S1214" s="21" t="s">
        <v>4767</v>
      </c>
      <c r="T1214" s="21" t="s">
        <v>4780</v>
      </c>
      <c r="U1214" s="30"/>
    </row>
    <row r="1215">
      <c r="A1215" s="21" t="s">
        <v>2500</v>
      </c>
      <c r="B1215" s="21">
        <v>25.49</v>
      </c>
      <c r="C1215" s="21">
        <v>5.68</v>
      </c>
      <c r="D1215" s="21" t="s">
        <v>4755</v>
      </c>
      <c r="E1215" s="21" t="s">
        <v>4753</v>
      </c>
      <c r="F1215" s="21" t="s">
        <v>4756</v>
      </c>
      <c r="G1215" s="21">
        <v>1.0</v>
      </c>
      <c r="H1215" s="21" t="s">
        <v>4753</v>
      </c>
      <c r="I1215" s="21" t="str">
        <f t="shared" si="1"/>
        <v>Not Missing</v>
      </c>
      <c r="L1215" s="21" t="s">
        <v>2326</v>
      </c>
      <c r="M1215" s="21">
        <v>1970.0</v>
      </c>
      <c r="N1215" s="21" t="s">
        <v>4776</v>
      </c>
      <c r="O1215" s="21">
        <v>11.0</v>
      </c>
      <c r="P1215" s="21">
        <v>0.0</v>
      </c>
      <c r="Q1215" s="21">
        <v>9991.04</v>
      </c>
      <c r="R1215" s="21" t="s">
        <v>4767</v>
      </c>
      <c r="S1215" s="21" t="s">
        <v>4768</v>
      </c>
      <c r="T1215" s="21" t="s">
        <v>4774</v>
      </c>
      <c r="U1215" s="30"/>
    </row>
    <row r="1216">
      <c r="A1216" s="21" t="s">
        <v>2502</v>
      </c>
      <c r="B1216" s="21">
        <v>34.1</v>
      </c>
      <c r="C1216" s="21">
        <v>8.45</v>
      </c>
      <c r="D1216" s="21" t="s">
        <v>4753</v>
      </c>
      <c r="E1216" s="21" t="s">
        <v>4753</v>
      </c>
      <c r="F1216" s="21" t="s">
        <v>4753</v>
      </c>
      <c r="G1216" s="21" t="s">
        <v>4754</v>
      </c>
      <c r="H1216" s="21" t="s">
        <v>4753</v>
      </c>
      <c r="I1216" s="21" t="str">
        <f t="shared" si="1"/>
        <v>Not Missing</v>
      </c>
      <c r="L1216" s="21" t="s">
        <v>2324</v>
      </c>
      <c r="M1216" s="21">
        <v>1988.0</v>
      </c>
      <c r="N1216" s="21" t="s">
        <v>4766</v>
      </c>
      <c r="O1216" s="21">
        <v>3.0</v>
      </c>
      <c r="P1216" s="21">
        <v>3.0</v>
      </c>
      <c r="Q1216" s="21">
        <v>10011.44</v>
      </c>
      <c r="R1216" s="21" t="s">
        <v>4768</v>
      </c>
      <c r="S1216" s="21" t="s">
        <v>4768</v>
      </c>
      <c r="T1216" s="21" t="s">
        <v>4790</v>
      </c>
      <c r="U1216" s="30"/>
    </row>
    <row r="1217">
      <c r="A1217" s="21" t="s">
        <v>2504</v>
      </c>
      <c r="B1217" s="21">
        <v>25.84</v>
      </c>
      <c r="C1217" s="21">
        <v>8.51</v>
      </c>
      <c r="D1217" s="21" t="s">
        <v>4753</v>
      </c>
      <c r="E1217" s="21" t="s">
        <v>4753</v>
      </c>
      <c r="F1217" s="21" t="s">
        <v>4753</v>
      </c>
      <c r="G1217" s="21">
        <v>2.0</v>
      </c>
      <c r="H1217" s="21" t="s">
        <v>4753</v>
      </c>
      <c r="I1217" s="21" t="str">
        <f t="shared" si="1"/>
        <v>Not Missing</v>
      </c>
      <c r="L1217" s="21" t="s">
        <v>2322</v>
      </c>
      <c r="M1217" s="21">
        <v>1979.0</v>
      </c>
      <c r="N1217" s="21" t="s">
        <v>4775</v>
      </c>
      <c r="O1217" s="21">
        <v>28.0</v>
      </c>
      <c r="P1217" s="21">
        <v>2.0</v>
      </c>
      <c r="Q1217" s="21">
        <v>10027.15</v>
      </c>
      <c r="R1217" s="21" t="s">
        <v>4768</v>
      </c>
      <c r="S1217" s="21" t="s">
        <v>4771</v>
      </c>
      <c r="T1217" s="21" t="s">
        <v>4787</v>
      </c>
      <c r="U1217" s="30"/>
    </row>
    <row r="1218">
      <c r="A1218" s="21" t="s">
        <v>2506</v>
      </c>
      <c r="B1218" s="21">
        <v>20.6</v>
      </c>
      <c r="C1218" s="21">
        <v>7.62</v>
      </c>
      <c r="D1218" s="21" t="s">
        <v>4753</v>
      </c>
      <c r="E1218" s="21" t="s">
        <v>4753</v>
      </c>
      <c r="F1218" s="21" t="s">
        <v>4753</v>
      </c>
      <c r="G1218" s="21" t="s">
        <v>4754</v>
      </c>
      <c r="H1218" s="21" t="s">
        <v>4753</v>
      </c>
      <c r="I1218" s="21" t="str">
        <f t="shared" si="1"/>
        <v>Not Missing</v>
      </c>
      <c r="L1218" s="21" t="s">
        <v>2320</v>
      </c>
      <c r="M1218" s="21">
        <v>1974.0</v>
      </c>
      <c r="N1218" s="21" t="s">
        <v>4776</v>
      </c>
      <c r="O1218" s="21">
        <v>30.0</v>
      </c>
      <c r="P1218" s="21">
        <v>2.0</v>
      </c>
      <c r="Q1218" s="21">
        <v>10043.25</v>
      </c>
      <c r="R1218" s="21" t="s">
        <v>4768</v>
      </c>
      <c r="S1218" s="21" t="s">
        <v>4767</v>
      </c>
      <c r="T1218" s="21" t="s">
        <v>4784</v>
      </c>
      <c r="U1218" s="30"/>
    </row>
    <row r="1219">
      <c r="A1219" s="21" t="s">
        <v>2508</v>
      </c>
      <c r="B1219" s="21">
        <v>28.88</v>
      </c>
      <c r="C1219" s="21">
        <v>10.18</v>
      </c>
      <c r="D1219" s="21" t="s">
        <v>4753</v>
      </c>
      <c r="E1219" s="21" t="s">
        <v>4753</v>
      </c>
      <c r="F1219" s="21" t="s">
        <v>4753</v>
      </c>
      <c r="G1219" s="21" t="s">
        <v>4754</v>
      </c>
      <c r="H1219" s="21" t="s">
        <v>4753</v>
      </c>
      <c r="I1219" s="21" t="str">
        <f t="shared" si="1"/>
        <v>Not Missing</v>
      </c>
      <c r="L1219" s="21" t="s">
        <v>2318</v>
      </c>
      <c r="M1219" s="21">
        <v>1969.0</v>
      </c>
      <c r="N1219" s="21" t="s">
        <v>4776</v>
      </c>
      <c r="O1219" s="21">
        <v>22.0</v>
      </c>
      <c r="P1219" s="21">
        <v>1.0</v>
      </c>
      <c r="Q1219" s="21">
        <v>10065.41</v>
      </c>
      <c r="R1219" s="21" t="s">
        <v>4768</v>
      </c>
      <c r="S1219" s="21" t="s">
        <v>4767</v>
      </c>
      <c r="T1219" s="21" t="s">
        <v>4778</v>
      </c>
      <c r="U1219" s="30"/>
    </row>
    <row r="1220">
      <c r="A1220" s="21" t="s">
        <v>2510</v>
      </c>
      <c r="B1220" s="21">
        <v>28.24</v>
      </c>
      <c r="C1220" s="21">
        <v>5.36</v>
      </c>
      <c r="D1220" s="21" t="s">
        <v>4753</v>
      </c>
      <c r="E1220" s="21" t="s">
        <v>4753</v>
      </c>
      <c r="F1220" s="21" t="s">
        <v>4753</v>
      </c>
      <c r="G1220" s="21" t="s">
        <v>4754</v>
      </c>
      <c r="H1220" s="21" t="s">
        <v>4753</v>
      </c>
      <c r="I1220" s="21" t="str">
        <f t="shared" si="1"/>
        <v>Not Missing</v>
      </c>
      <c r="L1220" s="21" t="s">
        <v>2316</v>
      </c>
      <c r="M1220" s="21">
        <v>1969.0</v>
      </c>
      <c r="N1220" s="21" t="s">
        <v>4777</v>
      </c>
      <c r="O1220" s="21">
        <v>27.0</v>
      </c>
      <c r="P1220" s="21">
        <v>0.0</v>
      </c>
      <c r="Q1220" s="21">
        <v>10072.06</v>
      </c>
      <c r="R1220" s="21" t="s">
        <v>4768</v>
      </c>
      <c r="S1220" s="21" t="s">
        <v>4771</v>
      </c>
      <c r="T1220" s="21" t="s">
        <v>4788</v>
      </c>
      <c r="U1220" s="30"/>
    </row>
    <row r="1221">
      <c r="A1221" s="21" t="s">
        <v>2512</v>
      </c>
      <c r="B1221" s="21">
        <v>25.46</v>
      </c>
      <c r="C1221" s="21">
        <v>11.78</v>
      </c>
      <c r="D1221" s="21" t="s">
        <v>4755</v>
      </c>
      <c r="E1221" s="21" t="s">
        <v>4753</v>
      </c>
      <c r="F1221" s="21" t="s">
        <v>4753</v>
      </c>
      <c r="G1221" s="21">
        <v>1.0</v>
      </c>
      <c r="H1221" s="21" t="s">
        <v>4753</v>
      </c>
      <c r="I1221" s="21" t="str">
        <f t="shared" si="1"/>
        <v>Not Missing</v>
      </c>
      <c r="L1221" s="21" t="s">
        <v>2314</v>
      </c>
      <c r="M1221" s="21">
        <v>1969.0</v>
      </c>
      <c r="N1221" s="21" t="s">
        <v>4766</v>
      </c>
      <c r="O1221" s="21">
        <v>3.0</v>
      </c>
      <c r="P1221" s="21">
        <v>1.0</v>
      </c>
      <c r="Q1221" s="21">
        <v>10085.85</v>
      </c>
      <c r="R1221" s="21" t="s">
        <v>4768</v>
      </c>
      <c r="S1221" s="21" t="s">
        <v>4768</v>
      </c>
      <c r="T1221" s="21" t="s">
        <v>4778</v>
      </c>
      <c r="U1221" s="30"/>
    </row>
    <row r="1222">
      <c r="A1222" s="21" t="s">
        <v>2514</v>
      </c>
      <c r="B1222" s="21">
        <v>29.64</v>
      </c>
      <c r="C1222" s="21">
        <v>10.82</v>
      </c>
      <c r="D1222" s="21" t="s">
        <v>4755</v>
      </c>
      <c r="E1222" s="21" t="s">
        <v>4753</v>
      </c>
      <c r="F1222" s="21" t="s">
        <v>4753</v>
      </c>
      <c r="G1222" s="21" t="s">
        <v>4754</v>
      </c>
      <c r="H1222" s="21" t="s">
        <v>4753</v>
      </c>
      <c r="I1222" s="21" t="str">
        <f t="shared" si="1"/>
        <v>Not Missing</v>
      </c>
      <c r="L1222" s="21" t="s">
        <v>2312</v>
      </c>
      <c r="M1222" s="21">
        <v>1976.0</v>
      </c>
      <c r="N1222" s="21" t="s">
        <v>4775</v>
      </c>
      <c r="O1222" s="21">
        <v>19.0</v>
      </c>
      <c r="P1222" s="21">
        <v>5.0</v>
      </c>
      <c r="Q1222" s="21">
        <v>10096.97</v>
      </c>
      <c r="R1222" s="21" t="s">
        <v>4768</v>
      </c>
      <c r="S1222" s="21" t="s">
        <v>4767</v>
      </c>
      <c r="T1222" s="21" t="s">
        <v>4778</v>
      </c>
      <c r="U1222" s="30"/>
    </row>
    <row r="1223">
      <c r="A1223" s="21" t="s">
        <v>2516</v>
      </c>
      <c r="B1223" s="21">
        <v>31.27</v>
      </c>
      <c r="C1223" s="21">
        <v>7.73</v>
      </c>
      <c r="D1223" s="21" t="s">
        <v>4755</v>
      </c>
      <c r="E1223" s="21" t="s">
        <v>4753</v>
      </c>
      <c r="F1223" s="21" t="s">
        <v>4753</v>
      </c>
      <c r="G1223" s="21">
        <v>1.0</v>
      </c>
      <c r="H1223" s="21" t="s">
        <v>4753</v>
      </c>
      <c r="I1223" s="21" t="str">
        <f t="shared" si="1"/>
        <v>Not Missing</v>
      </c>
      <c r="L1223" s="21" t="s">
        <v>2310</v>
      </c>
      <c r="M1223" s="21">
        <v>1972.0</v>
      </c>
      <c r="N1223" s="21" t="s">
        <v>4777</v>
      </c>
      <c r="O1223" s="21">
        <v>19.0</v>
      </c>
      <c r="P1223" s="21">
        <v>1.0</v>
      </c>
      <c r="Q1223" s="21">
        <v>10106.13</v>
      </c>
      <c r="R1223" s="21" t="s">
        <v>4768</v>
      </c>
      <c r="S1223" s="21" t="s">
        <v>4771</v>
      </c>
      <c r="T1223" s="21" t="s">
        <v>4784</v>
      </c>
      <c r="U1223" s="30"/>
    </row>
    <row r="1224">
      <c r="A1224" s="21" t="s">
        <v>2518</v>
      </c>
      <c r="B1224" s="21">
        <v>19.95</v>
      </c>
      <c r="C1224" s="21">
        <v>6.24</v>
      </c>
      <c r="D1224" s="21" t="s">
        <v>4755</v>
      </c>
      <c r="E1224" s="21" t="s">
        <v>4753</v>
      </c>
      <c r="F1224" s="21" t="s">
        <v>4753</v>
      </c>
      <c r="G1224" s="21" t="s">
        <v>4754</v>
      </c>
      <c r="H1224" s="21" t="s">
        <v>4753</v>
      </c>
      <c r="I1224" s="21" t="str">
        <f t="shared" si="1"/>
        <v>Not Missing</v>
      </c>
      <c r="L1224" s="21" t="s">
        <v>2308</v>
      </c>
      <c r="M1224" s="21">
        <v>1972.0</v>
      </c>
      <c r="N1224" s="21" t="s">
        <v>4776</v>
      </c>
      <c r="O1224" s="21">
        <v>8.0</v>
      </c>
      <c r="P1224" s="21">
        <v>2.0</v>
      </c>
      <c r="Q1224" s="21">
        <v>10107.22</v>
      </c>
      <c r="R1224" s="21" t="s">
        <v>4768</v>
      </c>
      <c r="S1224" s="21" t="s">
        <v>4771</v>
      </c>
      <c r="T1224" s="21" t="s">
        <v>4769</v>
      </c>
      <c r="U1224" s="30"/>
    </row>
    <row r="1225">
      <c r="A1225" s="21" t="s">
        <v>2520</v>
      </c>
      <c r="B1225" s="21">
        <v>21.3</v>
      </c>
      <c r="C1225" s="21">
        <v>10.42</v>
      </c>
      <c r="D1225" s="21" t="s">
        <v>4753</v>
      </c>
      <c r="E1225" s="21" t="s">
        <v>4753</v>
      </c>
      <c r="F1225" s="21" t="s">
        <v>4753</v>
      </c>
      <c r="G1225" s="21">
        <v>2.0</v>
      </c>
      <c r="H1225" s="21" t="s">
        <v>4753</v>
      </c>
      <c r="I1225" s="21" t="str">
        <f t="shared" si="1"/>
        <v>Not Missing</v>
      </c>
      <c r="L1225" s="21" t="s">
        <v>2306</v>
      </c>
      <c r="M1225" s="21">
        <v>1975.0</v>
      </c>
      <c r="N1225" s="21" t="s">
        <v>4766</v>
      </c>
      <c r="O1225" s="21">
        <v>2.0</v>
      </c>
      <c r="P1225" s="21">
        <v>3.0</v>
      </c>
      <c r="Q1225" s="21">
        <v>10115.01</v>
      </c>
      <c r="R1225" s="21" t="s">
        <v>4768</v>
      </c>
      <c r="S1225" s="21" t="s">
        <v>4768</v>
      </c>
      <c r="T1225" s="21" t="s">
        <v>4774</v>
      </c>
      <c r="U1225" s="30"/>
    </row>
    <row r="1226">
      <c r="A1226" s="21" t="s">
        <v>2522</v>
      </c>
      <c r="B1226" s="21">
        <v>31.635</v>
      </c>
      <c r="C1226" s="21">
        <v>11.11</v>
      </c>
      <c r="D1226" s="21" t="s">
        <v>4753</v>
      </c>
      <c r="E1226" s="21" t="s">
        <v>4753</v>
      </c>
      <c r="F1226" s="21" t="s">
        <v>4753</v>
      </c>
      <c r="G1226" s="21" t="s">
        <v>4754</v>
      </c>
      <c r="H1226" s="21" t="s">
        <v>4753</v>
      </c>
      <c r="I1226" s="21" t="str">
        <f t="shared" si="1"/>
        <v>Not Missing</v>
      </c>
      <c r="L1226" s="21" t="s">
        <v>2304</v>
      </c>
      <c r="M1226" s="21">
        <v>1972.0</v>
      </c>
      <c r="N1226" s="21" t="s">
        <v>4770</v>
      </c>
      <c r="O1226" s="21">
        <v>16.0</v>
      </c>
      <c r="P1226" s="21">
        <v>2.0</v>
      </c>
      <c r="Q1226" s="21">
        <v>10118.42</v>
      </c>
      <c r="R1226" s="21" t="s">
        <v>4768</v>
      </c>
      <c r="S1226" s="21" t="s">
        <v>4768</v>
      </c>
      <c r="T1226" s="21" t="s">
        <v>4778</v>
      </c>
      <c r="U1226" s="30"/>
    </row>
    <row r="1227">
      <c r="A1227" s="21" t="s">
        <v>2524</v>
      </c>
      <c r="B1227" s="21">
        <v>23.9</v>
      </c>
      <c r="C1227" s="21">
        <v>7.67</v>
      </c>
      <c r="D1227" s="21" t="s">
        <v>4755</v>
      </c>
      <c r="E1227" s="21" t="s">
        <v>4753</v>
      </c>
      <c r="F1227" s="21" t="s">
        <v>4753</v>
      </c>
      <c r="G1227" s="21">
        <v>2.0</v>
      </c>
      <c r="H1227" s="21" t="s">
        <v>4753</v>
      </c>
      <c r="I1227" s="21" t="str">
        <f t="shared" si="1"/>
        <v>Not Missing</v>
      </c>
      <c r="L1227" s="21" t="s">
        <v>2302</v>
      </c>
      <c r="M1227" s="21">
        <v>1997.0</v>
      </c>
      <c r="N1227" s="21" t="s">
        <v>4773</v>
      </c>
      <c r="O1227" s="21">
        <v>5.0</v>
      </c>
      <c r="P1227" s="21">
        <v>0.0</v>
      </c>
      <c r="Q1227" s="21">
        <v>10139.84</v>
      </c>
      <c r="R1227" s="21" t="s">
        <v>4768</v>
      </c>
      <c r="S1227" s="21" t="s">
        <v>4767</v>
      </c>
      <c r="T1227" s="21" t="s">
        <v>4774</v>
      </c>
      <c r="U1227" s="30"/>
    </row>
    <row r="1228">
      <c r="A1228" s="21" t="s">
        <v>2526</v>
      </c>
      <c r="B1228" s="21">
        <v>34.15</v>
      </c>
      <c r="C1228" s="21">
        <v>6.15</v>
      </c>
      <c r="D1228" s="21" t="s">
        <v>4753</v>
      </c>
      <c r="E1228" s="21" t="s">
        <v>4753</v>
      </c>
      <c r="F1228" s="21" t="s">
        <v>4753</v>
      </c>
      <c r="G1228" s="21" t="s">
        <v>4754</v>
      </c>
      <c r="H1228" s="21" t="s">
        <v>4753</v>
      </c>
      <c r="I1228" s="21" t="str">
        <f t="shared" si="1"/>
        <v>Not Missing</v>
      </c>
      <c r="L1228" s="21" t="s">
        <v>2300</v>
      </c>
      <c r="M1228" s="21">
        <v>1974.0</v>
      </c>
      <c r="N1228" s="21" t="s">
        <v>4775</v>
      </c>
      <c r="O1228" s="21">
        <v>30.0</v>
      </c>
      <c r="P1228" s="21">
        <v>3.0</v>
      </c>
      <c r="Q1228" s="21">
        <v>10141.14</v>
      </c>
      <c r="R1228" s="21" t="s">
        <v>4768</v>
      </c>
      <c r="S1228" s="21" t="s">
        <v>4771</v>
      </c>
      <c r="T1228" s="21" t="s">
        <v>4781</v>
      </c>
      <c r="U1228" s="30"/>
    </row>
    <row r="1229">
      <c r="A1229" s="21" t="s">
        <v>2528</v>
      </c>
      <c r="B1229" s="21">
        <v>28.71</v>
      </c>
      <c r="C1229" s="21">
        <v>5.71</v>
      </c>
      <c r="D1229" s="21" t="s">
        <v>4753</v>
      </c>
      <c r="E1229" s="21" t="s">
        <v>4753</v>
      </c>
      <c r="F1229" s="21" t="s">
        <v>4753</v>
      </c>
      <c r="G1229" s="21" t="s">
        <v>4754</v>
      </c>
      <c r="H1229" s="21" t="s">
        <v>4753</v>
      </c>
      <c r="I1229" s="21" t="str">
        <f t="shared" si="1"/>
        <v>Not Missing</v>
      </c>
      <c r="L1229" s="21" t="s">
        <v>2298</v>
      </c>
      <c r="M1229" s="21">
        <v>1981.0</v>
      </c>
      <c r="N1229" s="21" t="s">
        <v>4772</v>
      </c>
      <c r="O1229" s="21">
        <v>12.0</v>
      </c>
      <c r="P1229" s="21">
        <v>1.0</v>
      </c>
      <c r="Q1229" s="21">
        <v>10146.13</v>
      </c>
      <c r="R1229" s="21" t="s">
        <v>4768</v>
      </c>
      <c r="S1229" s="21" t="s">
        <v>4771</v>
      </c>
      <c r="T1229" s="21" t="s">
        <v>4783</v>
      </c>
      <c r="U1229" s="30"/>
    </row>
    <row r="1230">
      <c r="A1230" s="21" t="s">
        <v>2530</v>
      </c>
      <c r="B1230" s="21">
        <v>36.7</v>
      </c>
      <c r="C1230" s="21">
        <v>8.7</v>
      </c>
      <c r="D1230" s="21" t="s">
        <v>4755</v>
      </c>
      <c r="E1230" s="21" t="s">
        <v>4753</v>
      </c>
      <c r="F1230" s="21" t="s">
        <v>4753</v>
      </c>
      <c r="G1230" s="21">
        <v>2.0</v>
      </c>
      <c r="H1230" s="21" t="s">
        <v>4753</v>
      </c>
      <c r="I1230" s="21" t="str">
        <f t="shared" si="1"/>
        <v>Not Missing</v>
      </c>
      <c r="L1230" s="21" t="s">
        <v>2296</v>
      </c>
      <c r="M1230" s="21">
        <v>1973.0</v>
      </c>
      <c r="N1230" s="21" t="s">
        <v>4777</v>
      </c>
      <c r="O1230" s="21">
        <v>13.0</v>
      </c>
      <c r="P1230" s="21">
        <v>2.0</v>
      </c>
      <c r="Q1230" s="21">
        <v>10156.78</v>
      </c>
      <c r="R1230" s="21" t="s">
        <v>4768</v>
      </c>
      <c r="S1230" s="21" t="s">
        <v>4767</v>
      </c>
      <c r="T1230" s="21" t="s">
        <v>4774</v>
      </c>
      <c r="U1230" s="30"/>
    </row>
    <row r="1231">
      <c r="A1231" s="21" t="s">
        <v>2532</v>
      </c>
      <c r="B1231" s="21">
        <v>34.1</v>
      </c>
      <c r="C1231" s="21">
        <v>9.04</v>
      </c>
      <c r="D1231" s="21" t="s">
        <v>4755</v>
      </c>
      <c r="E1231" s="21" t="s">
        <v>4753</v>
      </c>
      <c r="F1231" s="21" t="s">
        <v>4753</v>
      </c>
      <c r="G1231" s="21">
        <v>2.0</v>
      </c>
      <c r="H1231" s="21" t="s">
        <v>4753</v>
      </c>
      <c r="I1231" s="21" t="str">
        <f t="shared" si="1"/>
        <v>Not Missing</v>
      </c>
      <c r="L1231" s="21" t="s">
        <v>2294</v>
      </c>
      <c r="M1231" s="21">
        <v>1972.0</v>
      </c>
      <c r="N1231" s="21" t="s">
        <v>4766</v>
      </c>
      <c r="O1231" s="21">
        <v>10.0</v>
      </c>
      <c r="P1231" s="21">
        <v>0.0</v>
      </c>
      <c r="Q1231" s="21">
        <v>10160.87</v>
      </c>
      <c r="R1231" s="21" t="s">
        <v>4768</v>
      </c>
      <c r="S1231" s="21" t="s">
        <v>4768</v>
      </c>
      <c r="T1231" s="21" t="s">
        <v>4783</v>
      </c>
      <c r="U1231" s="30"/>
    </row>
    <row r="1232">
      <c r="A1232" s="21" t="s">
        <v>2534</v>
      </c>
      <c r="B1232" s="21">
        <v>25.7</v>
      </c>
      <c r="C1232" s="21">
        <v>5.61</v>
      </c>
      <c r="D1232" s="21" t="s">
        <v>4753</v>
      </c>
      <c r="E1232" s="21" t="s">
        <v>4753</v>
      </c>
      <c r="F1232" s="21" t="s">
        <v>4753</v>
      </c>
      <c r="G1232" s="21" t="s">
        <v>4754</v>
      </c>
      <c r="H1232" s="21" t="s">
        <v>4753</v>
      </c>
      <c r="I1232" s="21" t="str">
        <f t="shared" si="1"/>
        <v>Not Missing</v>
      </c>
      <c r="L1232" s="21" t="s">
        <v>2292</v>
      </c>
      <c r="M1232" s="21">
        <v>1985.0</v>
      </c>
      <c r="N1232" s="21" t="s">
        <v>4777</v>
      </c>
      <c r="O1232" s="21">
        <v>16.0</v>
      </c>
      <c r="P1232" s="21">
        <v>3.0</v>
      </c>
      <c r="Q1232" s="21">
        <v>10191.82</v>
      </c>
      <c r="R1232" s="21" t="s">
        <v>4768</v>
      </c>
      <c r="S1232" s="21" t="s">
        <v>4767</v>
      </c>
      <c r="T1232" s="21" t="s">
        <v>4790</v>
      </c>
      <c r="U1232" s="30"/>
    </row>
    <row r="1233">
      <c r="A1233" s="21" t="s">
        <v>2536</v>
      </c>
      <c r="B1233" s="21">
        <v>21.68</v>
      </c>
      <c r="C1233" s="21">
        <v>8.12</v>
      </c>
      <c r="D1233" s="21" t="s">
        <v>4753</v>
      </c>
      <c r="E1233" s="21" t="s">
        <v>4753</v>
      </c>
      <c r="F1233" s="21" t="s">
        <v>4753</v>
      </c>
      <c r="G1233" s="21" t="s">
        <v>4754</v>
      </c>
      <c r="H1233" s="21" t="s">
        <v>4753</v>
      </c>
      <c r="I1233" s="21" t="str">
        <f t="shared" si="1"/>
        <v>Not Missing</v>
      </c>
      <c r="L1233" s="21" t="s">
        <v>2290</v>
      </c>
      <c r="M1233" s="21">
        <v>1970.0</v>
      </c>
      <c r="N1233" s="21" t="s">
        <v>4775</v>
      </c>
      <c r="O1233" s="21">
        <v>24.0</v>
      </c>
      <c r="P1233" s="21">
        <v>0.0</v>
      </c>
      <c r="Q1233" s="21">
        <v>10197.77</v>
      </c>
      <c r="R1233" s="21" t="s">
        <v>4768</v>
      </c>
      <c r="S1233" s="21" t="s">
        <v>4771</v>
      </c>
      <c r="T1233" s="21" t="s">
        <v>4784</v>
      </c>
      <c r="U1233" s="30"/>
    </row>
    <row r="1234">
      <c r="A1234" s="21" t="s">
        <v>2538</v>
      </c>
      <c r="B1234" s="21">
        <v>25.175</v>
      </c>
      <c r="C1234" s="21">
        <v>4.74</v>
      </c>
      <c r="D1234" s="21" t="s">
        <v>4753</v>
      </c>
      <c r="E1234" s="21" t="s">
        <v>4753</v>
      </c>
      <c r="F1234" s="21" t="s">
        <v>4753</v>
      </c>
      <c r="G1234" s="21" t="s">
        <v>4754</v>
      </c>
      <c r="H1234" s="21" t="s">
        <v>4753</v>
      </c>
      <c r="I1234" s="21" t="str">
        <f t="shared" si="1"/>
        <v>Not Missing</v>
      </c>
      <c r="L1234" s="21" t="s">
        <v>2288</v>
      </c>
      <c r="M1234" s="21">
        <v>1967.0</v>
      </c>
      <c r="N1234" s="21" t="s">
        <v>4773</v>
      </c>
      <c r="O1234" s="21">
        <v>26.0</v>
      </c>
      <c r="P1234" s="21">
        <v>0.0</v>
      </c>
      <c r="Q1234" s="21">
        <v>10214.64</v>
      </c>
      <c r="R1234" s="21" t="s">
        <v>4768</v>
      </c>
      <c r="S1234" s="21" t="s">
        <v>4767</v>
      </c>
      <c r="T1234" s="21" t="s">
        <v>4778</v>
      </c>
      <c r="U1234" s="30"/>
    </row>
    <row r="1235">
      <c r="A1235" s="21" t="s">
        <v>2540</v>
      </c>
      <c r="B1235" s="21">
        <v>44.77</v>
      </c>
      <c r="C1235" s="21">
        <v>4.06</v>
      </c>
      <c r="D1235" s="21" t="s">
        <v>4753</v>
      </c>
      <c r="E1235" s="21" t="s">
        <v>4753</v>
      </c>
      <c r="F1235" s="21" t="s">
        <v>4753</v>
      </c>
      <c r="G1235" s="21">
        <v>2.0</v>
      </c>
      <c r="H1235" s="21" t="s">
        <v>4753</v>
      </c>
      <c r="I1235" s="21" t="str">
        <f t="shared" si="1"/>
        <v>Not Missing</v>
      </c>
      <c r="L1235" s="21" t="s">
        <v>2286</v>
      </c>
      <c r="M1235" s="21">
        <v>1967.0</v>
      </c>
      <c r="N1235" s="21" t="s">
        <v>4772</v>
      </c>
      <c r="O1235" s="21">
        <v>28.0</v>
      </c>
      <c r="P1235" s="21">
        <v>0.0</v>
      </c>
      <c r="Q1235" s="21">
        <v>10226.28</v>
      </c>
      <c r="R1235" s="21" t="s">
        <v>4768</v>
      </c>
      <c r="S1235" s="21" t="s">
        <v>4768</v>
      </c>
      <c r="T1235" s="21" t="s">
        <v>4769</v>
      </c>
      <c r="U1235" s="30"/>
    </row>
    <row r="1236">
      <c r="A1236" s="21" t="s">
        <v>2542</v>
      </c>
      <c r="B1236" s="21">
        <v>37.07</v>
      </c>
      <c r="C1236" s="21">
        <v>5.69</v>
      </c>
      <c r="D1236" s="21" t="s">
        <v>4753</v>
      </c>
      <c r="E1236" s="21" t="s">
        <v>4753</v>
      </c>
      <c r="F1236" s="21" t="s">
        <v>4753</v>
      </c>
      <c r="G1236" s="21">
        <v>2.0</v>
      </c>
      <c r="H1236" s="21" t="s">
        <v>4753</v>
      </c>
      <c r="I1236" s="21" t="str">
        <f t="shared" si="1"/>
        <v>Not Missing</v>
      </c>
      <c r="L1236" s="21" t="s">
        <v>2284</v>
      </c>
      <c r="M1236" s="21">
        <v>1968.0</v>
      </c>
      <c r="N1236" s="21" t="s">
        <v>4773</v>
      </c>
      <c r="O1236" s="21">
        <v>23.0</v>
      </c>
      <c r="P1236" s="21">
        <v>0.0</v>
      </c>
      <c r="Q1236" s="21">
        <v>10231.5</v>
      </c>
      <c r="R1236" s="21" t="s">
        <v>4768</v>
      </c>
      <c r="S1236" s="21" t="s">
        <v>4771</v>
      </c>
      <c r="T1236" s="21" t="s">
        <v>4774</v>
      </c>
      <c r="U1236" s="30"/>
    </row>
    <row r="1237">
      <c r="A1237" s="21" t="s">
        <v>2544</v>
      </c>
      <c r="B1237" s="21">
        <v>39.8</v>
      </c>
      <c r="C1237" s="21">
        <v>5.66</v>
      </c>
      <c r="D1237" s="21" t="s">
        <v>4753</v>
      </c>
      <c r="E1237" s="21" t="s">
        <v>4753</v>
      </c>
      <c r="F1237" s="21" t="s">
        <v>4756</v>
      </c>
      <c r="G1237" s="21">
        <v>1.0</v>
      </c>
      <c r="H1237" s="21" t="s">
        <v>4753</v>
      </c>
      <c r="I1237" s="21" t="str">
        <f t="shared" si="1"/>
        <v>Not Missing</v>
      </c>
      <c r="L1237" s="21" t="s">
        <v>2282</v>
      </c>
      <c r="M1237" s="21">
        <v>1975.0</v>
      </c>
      <c r="N1237" s="21" t="s">
        <v>4776</v>
      </c>
      <c r="O1237" s="21">
        <v>15.0</v>
      </c>
      <c r="P1237" s="21">
        <v>1.0</v>
      </c>
      <c r="Q1237" s="21">
        <v>10259.13</v>
      </c>
      <c r="R1237" s="21" t="s">
        <v>4768</v>
      </c>
      <c r="S1237" s="21" t="s">
        <v>4767</v>
      </c>
      <c r="T1237" s="21" t="s">
        <v>4778</v>
      </c>
      <c r="U1237" s="30"/>
    </row>
    <row r="1238">
      <c r="A1238" s="21" t="s">
        <v>2546</v>
      </c>
      <c r="B1238" s="21">
        <v>26.36</v>
      </c>
      <c r="C1238" s="21">
        <v>4.32</v>
      </c>
      <c r="D1238" s="21" t="s">
        <v>4753</v>
      </c>
      <c r="E1238" s="21" t="s">
        <v>4753</v>
      </c>
      <c r="F1238" s="21" t="s">
        <v>4756</v>
      </c>
      <c r="G1238" s="21">
        <v>1.0</v>
      </c>
      <c r="H1238" s="21" t="s">
        <v>4753</v>
      </c>
      <c r="I1238" s="21" t="str">
        <f t="shared" si="1"/>
        <v>Not Missing</v>
      </c>
      <c r="L1238" s="21" t="s">
        <v>2280</v>
      </c>
      <c r="M1238" s="21">
        <v>1973.0</v>
      </c>
      <c r="N1238" s="21" t="s">
        <v>4773</v>
      </c>
      <c r="O1238" s="21">
        <v>5.0</v>
      </c>
      <c r="P1238" s="21">
        <v>3.0</v>
      </c>
      <c r="Q1238" s="21">
        <v>10264.44</v>
      </c>
      <c r="R1238" s="21" t="s">
        <v>4768</v>
      </c>
      <c r="S1238" s="21" t="s">
        <v>4767</v>
      </c>
      <c r="T1238" s="21" t="s">
        <v>4774</v>
      </c>
      <c r="U1238" s="30"/>
    </row>
    <row r="1239">
      <c r="A1239" s="21" t="s">
        <v>2548</v>
      </c>
      <c r="B1239" s="21">
        <v>29.925</v>
      </c>
      <c r="C1239" s="21">
        <v>8.29</v>
      </c>
      <c r="D1239" s="21" t="s">
        <v>4753</v>
      </c>
      <c r="E1239" s="21" t="s">
        <v>4753</v>
      </c>
      <c r="F1239" s="21" t="s">
        <v>4753</v>
      </c>
      <c r="G1239" s="21">
        <v>2.0</v>
      </c>
      <c r="H1239" s="21" t="s">
        <v>4753</v>
      </c>
      <c r="I1239" s="21" t="str">
        <f t="shared" si="1"/>
        <v>Not Missing</v>
      </c>
      <c r="L1239" s="21" t="s">
        <v>2278</v>
      </c>
      <c r="M1239" s="21">
        <v>1973.0</v>
      </c>
      <c r="N1239" s="21" t="s">
        <v>4770</v>
      </c>
      <c r="O1239" s="21">
        <v>27.0</v>
      </c>
      <c r="P1239" s="21">
        <v>3.0</v>
      </c>
      <c r="Q1239" s="21">
        <v>10269.46</v>
      </c>
      <c r="R1239" s="21" t="s">
        <v>4768</v>
      </c>
      <c r="S1239" s="21" t="s">
        <v>4768</v>
      </c>
      <c r="T1239" s="21" t="s">
        <v>4774</v>
      </c>
      <c r="U1239" s="30"/>
    </row>
    <row r="1240">
      <c r="A1240" s="21" t="s">
        <v>2550</v>
      </c>
      <c r="B1240" s="21">
        <v>37.29</v>
      </c>
      <c r="C1240" s="21">
        <v>10.46</v>
      </c>
      <c r="D1240" s="21" t="s">
        <v>4753</v>
      </c>
      <c r="E1240" s="21" t="s">
        <v>4753</v>
      </c>
      <c r="F1240" s="21" t="s">
        <v>4753</v>
      </c>
      <c r="G1240" s="21" t="s">
        <v>4754</v>
      </c>
      <c r="H1240" s="21" t="s">
        <v>4753</v>
      </c>
      <c r="I1240" s="21" t="str">
        <f t="shared" si="1"/>
        <v>Not Missing</v>
      </c>
      <c r="L1240" s="21" t="s">
        <v>2276</v>
      </c>
      <c r="M1240" s="21">
        <v>1970.0</v>
      </c>
      <c r="N1240" s="21" t="s">
        <v>4772</v>
      </c>
      <c r="O1240" s="21">
        <v>21.0</v>
      </c>
      <c r="P1240" s="21">
        <v>0.0</v>
      </c>
      <c r="Q1240" s="21">
        <v>10274.33</v>
      </c>
      <c r="R1240" s="21" t="s">
        <v>4768</v>
      </c>
      <c r="S1240" s="21" t="s">
        <v>4771</v>
      </c>
      <c r="T1240" s="21" t="s">
        <v>4784</v>
      </c>
      <c r="U1240" s="30"/>
    </row>
    <row r="1241">
      <c r="A1241" s="21" t="s">
        <v>2552</v>
      </c>
      <c r="B1241" s="21">
        <v>30.2</v>
      </c>
      <c r="C1241" s="21">
        <v>11.96</v>
      </c>
      <c r="D1241" s="21" t="s">
        <v>4753</v>
      </c>
      <c r="E1241" s="21" t="s">
        <v>4753</v>
      </c>
      <c r="F1241" s="21" t="s">
        <v>4753</v>
      </c>
      <c r="G1241" s="21" t="s">
        <v>4754</v>
      </c>
      <c r="H1241" s="21" t="s">
        <v>4753</v>
      </c>
      <c r="I1241" s="21" t="str">
        <f t="shared" si="1"/>
        <v>Not Missing</v>
      </c>
      <c r="L1241" s="21" t="s">
        <v>2274</v>
      </c>
      <c r="M1241" s="21">
        <v>1988.0</v>
      </c>
      <c r="N1241" s="21" t="s">
        <v>4773</v>
      </c>
      <c r="O1241" s="21">
        <v>14.0</v>
      </c>
      <c r="P1241" s="21">
        <v>3.0</v>
      </c>
      <c r="Q1241" s="21">
        <v>10276.99</v>
      </c>
      <c r="R1241" s="21" t="s">
        <v>4768</v>
      </c>
      <c r="S1241" s="21" t="s">
        <v>4771</v>
      </c>
      <c r="T1241" s="21" t="s">
        <v>4787</v>
      </c>
      <c r="U1241" s="30"/>
    </row>
    <row r="1242">
      <c r="A1242" s="21" t="s">
        <v>2554</v>
      </c>
      <c r="B1242" s="21">
        <v>24.225</v>
      </c>
      <c r="C1242" s="21">
        <v>4.25</v>
      </c>
      <c r="D1242" s="21" t="s">
        <v>4755</v>
      </c>
      <c r="E1242" s="21" t="s">
        <v>4753</v>
      </c>
      <c r="F1242" s="21" t="s">
        <v>4756</v>
      </c>
      <c r="G1242" s="21">
        <v>1.0</v>
      </c>
      <c r="H1242" s="21" t="s">
        <v>4753</v>
      </c>
      <c r="I1242" s="21" t="str">
        <f t="shared" si="1"/>
        <v>Not Missing</v>
      </c>
      <c r="L1242" s="21" t="s">
        <v>2272</v>
      </c>
      <c r="M1242" s="21">
        <v>1963.0</v>
      </c>
      <c r="N1242" s="21" t="s">
        <v>4773</v>
      </c>
      <c r="O1242" s="21">
        <v>24.0</v>
      </c>
      <c r="P1242" s="21">
        <v>0.0</v>
      </c>
      <c r="Q1242" s="21">
        <v>10308.04</v>
      </c>
      <c r="R1242" s="21" t="s">
        <v>4768</v>
      </c>
      <c r="S1242" s="21" t="s">
        <v>4771</v>
      </c>
      <c r="T1242" s="21" t="s">
        <v>4769</v>
      </c>
      <c r="U1242" s="30"/>
    </row>
    <row r="1243">
      <c r="A1243" s="21" t="s">
        <v>2556</v>
      </c>
      <c r="B1243" s="21">
        <v>31.445</v>
      </c>
      <c r="C1243" s="21">
        <v>8.33</v>
      </c>
      <c r="D1243" s="21" t="s">
        <v>4753</v>
      </c>
      <c r="E1243" s="21" t="s">
        <v>4753</v>
      </c>
      <c r="F1243" s="21" t="s">
        <v>4753</v>
      </c>
      <c r="G1243" s="21" t="s">
        <v>4754</v>
      </c>
      <c r="H1243" s="21" t="s">
        <v>4753</v>
      </c>
      <c r="I1243" s="21" t="str">
        <f t="shared" si="1"/>
        <v>Not Missing</v>
      </c>
      <c r="L1243" s="21" t="s">
        <v>2270</v>
      </c>
      <c r="M1243" s="21">
        <v>1962.0</v>
      </c>
      <c r="N1243" s="21" t="s">
        <v>4766</v>
      </c>
      <c r="O1243" s="21">
        <v>12.0</v>
      </c>
      <c r="P1243" s="21">
        <v>0.0</v>
      </c>
      <c r="Q1243" s="21">
        <v>10310.78</v>
      </c>
      <c r="R1243" s="21" t="s">
        <v>4768</v>
      </c>
      <c r="S1243" s="21" t="s">
        <v>4768</v>
      </c>
      <c r="T1243" s="21" t="s">
        <v>4774</v>
      </c>
      <c r="U1243" s="30"/>
    </row>
    <row r="1244">
      <c r="A1244" s="21" t="s">
        <v>2558</v>
      </c>
      <c r="B1244" s="21">
        <v>38.88</v>
      </c>
      <c r="C1244" s="21">
        <v>4.29</v>
      </c>
      <c r="D1244" s="21" t="s">
        <v>4753</v>
      </c>
      <c r="E1244" s="21" t="s">
        <v>4753</v>
      </c>
      <c r="F1244" s="21" t="s">
        <v>4753</v>
      </c>
      <c r="G1244" s="21">
        <v>1.0</v>
      </c>
      <c r="H1244" s="21" t="s">
        <v>4753</v>
      </c>
      <c r="I1244" s="21" t="str">
        <f t="shared" si="1"/>
        <v>Not Missing</v>
      </c>
      <c r="L1244" s="21" t="s">
        <v>2268</v>
      </c>
      <c r="M1244" s="21">
        <v>1991.0</v>
      </c>
      <c r="N1244" s="21" t="s">
        <v>4770</v>
      </c>
      <c r="O1244" s="21">
        <v>17.0</v>
      </c>
      <c r="P1244" s="21">
        <v>3.0</v>
      </c>
      <c r="Q1244" s="21">
        <v>10315.91</v>
      </c>
      <c r="R1244" s="21" t="s">
        <v>4768</v>
      </c>
      <c r="S1244" s="21" t="s">
        <v>4767</v>
      </c>
      <c r="T1244" s="21" t="s">
        <v>4774</v>
      </c>
      <c r="U1244" s="30"/>
    </row>
    <row r="1245">
      <c r="A1245" s="21" t="s">
        <v>2560</v>
      </c>
      <c r="B1245" s="21">
        <v>43.89</v>
      </c>
      <c r="C1245" s="21">
        <v>6.32</v>
      </c>
      <c r="D1245" s="21" t="s">
        <v>4755</v>
      </c>
      <c r="E1245" s="21" t="s">
        <v>4753</v>
      </c>
      <c r="F1245" s="21" t="s">
        <v>4753</v>
      </c>
      <c r="G1245" s="21" t="s">
        <v>4754</v>
      </c>
      <c r="H1245" s="21" t="s">
        <v>4753</v>
      </c>
      <c r="I1245" s="21" t="str">
        <f t="shared" si="1"/>
        <v>Not Missing</v>
      </c>
      <c r="L1245" s="21" t="s">
        <v>2266</v>
      </c>
      <c r="M1245" s="21">
        <v>1991.0</v>
      </c>
      <c r="N1245" s="21" t="s">
        <v>4776</v>
      </c>
      <c r="O1245" s="21">
        <v>21.0</v>
      </c>
      <c r="P1245" s="21">
        <v>3.0</v>
      </c>
      <c r="Q1245" s="21">
        <v>10322.9</v>
      </c>
      <c r="R1245" s="21" t="s">
        <v>4768</v>
      </c>
      <c r="S1245" s="21" t="s">
        <v>4771</v>
      </c>
      <c r="T1245" s="21" t="s">
        <v>4790</v>
      </c>
      <c r="U1245" s="30"/>
    </row>
    <row r="1246">
      <c r="A1246" s="21" t="s">
        <v>2562</v>
      </c>
      <c r="B1246" s="21">
        <v>25.6</v>
      </c>
      <c r="C1246" s="21">
        <v>5.65</v>
      </c>
      <c r="D1246" s="21" t="s">
        <v>4753</v>
      </c>
      <c r="E1246" s="21" t="s">
        <v>4753</v>
      </c>
      <c r="F1246" s="21" t="s">
        <v>4753</v>
      </c>
      <c r="G1246" s="21">
        <v>2.0</v>
      </c>
      <c r="H1246" s="21" t="s">
        <v>4753</v>
      </c>
      <c r="I1246" s="21" t="str">
        <f t="shared" si="1"/>
        <v>Not Missing</v>
      </c>
      <c r="L1246" s="21" t="s">
        <v>2264</v>
      </c>
      <c r="M1246" s="21">
        <v>1970.0</v>
      </c>
      <c r="N1246" s="21" t="s">
        <v>4775</v>
      </c>
      <c r="O1246" s="21">
        <v>1.0</v>
      </c>
      <c r="P1246" s="21">
        <v>2.0</v>
      </c>
      <c r="Q1246" s="21">
        <v>10325.21</v>
      </c>
      <c r="R1246" s="21" t="s">
        <v>4768</v>
      </c>
      <c r="S1246" s="21" t="s">
        <v>4768</v>
      </c>
      <c r="T1246" s="21" t="s">
        <v>4778</v>
      </c>
      <c r="U1246" s="30"/>
    </row>
    <row r="1247">
      <c r="A1247" s="21" t="s">
        <v>2564</v>
      </c>
      <c r="B1247" s="21">
        <v>29.545</v>
      </c>
      <c r="C1247" s="21">
        <v>8.41</v>
      </c>
      <c r="D1247" s="21" t="s">
        <v>4755</v>
      </c>
      <c r="E1247" s="21" t="s">
        <v>4753</v>
      </c>
      <c r="F1247" s="21" t="s">
        <v>4753</v>
      </c>
      <c r="G1247" s="21">
        <v>1.0</v>
      </c>
      <c r="H1247" s="21" t="s">
        <v>4753</v>
      </c>
      <c r="I1247" s="21" t="str">
        <f t="shared" si="1"/>
        <v>Not Missing</v>
      </c>
      <c r="L1247" s="21" t="s">
        <v>2262</v>
      </c>
      <c r="M1247" s="21">
        <v>1982.0</v>
      </c>
      <c r="N1247" s="21" t="s">
        <v>4766</v>
      </c>
      <c r="O1247" s="21">
        <v>21.0</v>
      </c>
      <c r="P1247" s="21">
        <v>3.0</v>
      </c>
      <c r="Q1247" s="21">
        <v>10329.06</v>
      </c>
      <c r="R1247" s="21" t="s">
        <v>4768</v>
      </c>
      <c r="S1247" s="21" t="s">
        <v>4771</v>
      </c>
      <c r="T1247" s="21" t="s">
        <v>4787</v>
      </c>
      <c r="U1247" s="30"/>
    </row>
    <row r="1248">
      <c r="A1248" s="21" t="s">
        <v>2566</v>
      </c>
      <c r="B1248" s="21">
        <v>23.25</v>
      </c>
      <c r="C1248" s="21">
        <v>11.96</v>
      </c>
      <c r="D1248" s="21" t="s">
        <v>4755</v>
      </c>
      <c r="E1248" s="21" t="s">
        <v>4753</v>
      </c>
      <c r="F1248" s="21" t="s">
        <v>4753</v>
      </c>
      <c r="G1248" s="21" t="s">
        <v>4754</v>
      </c>
      <c r="H1248" s="21" t="s">
        <v>4753</v>
      </c>
      <c r="I1248" s="21" t="str">
        <f t="shared" si="1"/>
        <v>Not Missing</v>
      </c>
      <c r="L1248" s="21" t="s">
        <v>2260</v>
      </c>
      <c r="M1248" s="21">
        <v>1968.0</v>
      </c>
      <c r="N1248" s="21" t="s">
        <v>4766</v>
      </c>
      <c r="O1248" s="21">
        <v>19.0</v>
      </c>
      <c r="P1248" s="21">
        <v>0.0</v>
      </c>
      <c r="Q1248" s="21">
        <v>10338.93</v>
      </c>
      <c r="R1248" s="21" t="s">
        <v>4768</v>
      </c>
      <c r="S1248" s="21" t="s">
        <v>4771</v>
      </c>
      <c r="T1248" s="21" t="s">
        <v>4769</v>
      </c>
      <c r="U1248" s="30"/>
    </row>
    <row r="1249">
      <c r="A1249" s="21" t="s">
        <v>2568</v>
      </c>
      <c r="B1249" s="21">
        <v>43.95</v>
      </c>
      <c r="C1249" s="21">
        <v>5.17</v>
      </c>
      <c r="D1249" s="21" t="s">
        <v>4755</v>
      </c>
      <c r="E1249" s="21" t="s">
        <v>4753</v>
      </c>
      <c r="F1249" s="21" t="s">
        <v>4756</v>
      </c>
      <c r="G1249" s="21">
        <v>1.0</v>
      </c>
      <c r="H1249" s="21" t="s">
        <v>4753</v>
      </c>
      <c r="I1249" s="21" t="str">
        <f t="shared" si="1"/>
        <v>Not Missing</v>
      </c>
      <c r="L1249" s="21" t="s">
        <v>2258</v>
      </c>
      <c r="M1249" s="21">
        <v>1973.0</v>
      </c>
      <c r="N1249" s="21" t="s">
        <v>4776</v>
      </c>
      <c r="O1249" s="21">
        <v>8.0</v>
      </c>
      <c r="P1249" s="21">
        <v>0.0</v>
      </c>
      <c r="Q1249" s="21">
        <v>10345.93</v>
      </c>
      <c r="R1249" s="21" t="s">
        <v>4768</v>
      </c>
      <c r="S1249" s="21" t="s">
        <v>4767</v>
      </c>
      <c r="T1249" s="21" t="s">
        <v>4787</v>
      </c>
      <c r="U1249" s="30"/>
    </row>
    <row r="1250">
      <c r="A1250" s="21" t="s">
        <v>2570</v>
      </c>
      <c r="B1250" s="21">
        <v>21.85</v>
      </c>
      <c r="C1250" s="21">
        <v>8.76</v>
      </c>
      <c r="D1250" s="21" t="s">
        <v>4753</v>
      </c>
      <c r="E1250" s="21" t="s">
        <v>4753</v>
      </c>
      <c r="F1250" s="21" t="s">
        <v>4753</v>
      </c>
      <c r="G1250" s="21" t="s">
        <v>4754</v>
      </c>
      <c r="H1250" s="21" t="s">
        <v>4753</v>
      </c>
      <c r="I1250" s="21" t="str">
        <f t="shared" si="1"/>
        <v>Not Missing</v>
      </c>
      <c r="L1250" s="21" t="s">
        <v>2256</v>
      </c>
      <c r="M1250" s="21">
        <v>1974.0</v>
      </c>
      <c r="N1250" s="21" t="s">
        <v>4773</v>
      </c>
      <c r="O1250" s="21">
        <v>29.0</v>
      </c>
      <c r="P1250" s="21">
        <v>0.0</v>
      </c>
      <c r="Q1250" s="21">
        <v>10352.48</v>
      </c>
      <c r="R1250" s="21" t="s">
        <v>4768</v>
      </c>
      <c r="S1250" s="21" t="s">
        <v>4771</v>
      </c>
      <c r="T1250" s="21" t="s">
        <v>4774</v>
      </c>
      <c r="U1250" s="30"/>
    </row>
    <row r="1251">
      <c r="A1251" s="21" t="s">
        <v>2572</v>
      </c>
      <c r="B1251" s="21">
        <v>25.73</v>
      </c>
      <c r="C1251" s="21">
        <v>7.99</v>
      </c>
      <c r="D1251" s="21" t="s">
        <v>4753</v>
      </c>
      <c r="E1251" s="21" t="s">
        <v>4753</v>
      </c>
      <c r="F1251" s="21" t="s">
        <v>4753</v>
      </c>
      <c r="G1251" s="21">
        <v>2.0</v>
      </c>
      <c r="H1251" s="21" t="s">
        <v>4753</v>
      </c>
      <c r="I1251" s="21" t="str">
        <f t="shared" si="1"/>
        <v>Not Missing</v>
      </c>
      <c r="L1251" s="21" t="s">
        <v>2254</v>
      </c>
      <c r="M1251" s="21">
        <v>1969.0</v>
      </c>
      <c r="N1251" s="21" t="s">
        <v>4772</v>
      </c>
      <c r="O1251" s="21">
        <v>17.0</v>
      </c>
      <c r="P1251" s="21">
        <v>0.0</v>
      </c>
      <c r="Q1251" s="21">
        <v>10355.64</v>
      </c>
      <c r="R1251" s="21" t="s">
        <v>4768</v>
      </c>
      <c r="S1251" s="21" t="s">
        <v>4771</v>
      </c>
      <c r="T1251" s="21" t="s">
        <v>4774</v>
      </c>
      <c r="U1251" s="30"/>
    </row>
    <row r="1252">
      <c r="A1252" s="21" t="s">
        <v>2574</v>
      </c>
      <c r="B1252" s="21">
        <v>32.23</v>
      </c>
      <c r="C1252" s="21">
        <v>8.59</v>
      </c>
      <c r="D1252" s="21" t="s">
        <v>4753</v>
      </c>
      <c r="E1252" s="21" t="s">
        <v>4753</v>
      </c>
      <c r="F1252" s="21" t="s">
        <v>4753</v>
      </c>
      <c r="G1252" s="21" t="s">
        <v>4754</v>
      </c>
      <c r="H1252" s="21" t="s">
        <v>4753</v>
      </c>
      <c r="I1252" s="21" t="str">
        <f t="shared" si="1"/>
        <v>Not Missing</v>
      </c>
      <c r="L1252" s="21" t="s">
        <v>2252</v>
      </c>
      <c r="M1252" s="21">
        <v>1971.0</v>
      </c>
      <c r="N1252" s="21" t="s">
        <v>4773</v>
      </c>
      <c r="O1252" s="21">
        <v>6.0</v>
      </c>
      <c r="P1252" s="21">
        <v>0.0</v>
      </c>
      <c r="Q1252" s="21">
        <v>10356.67</v>
      </c>
      <c r="R1252" s="21" t="s">
        <v>4768</v>
      </c>
      <c r="S1252" s="21" t="s">
        <v>4771</v>
      </c>
      <c r="T1252" s="21" t="s">
        <v>4783</v>
      </c>
      <c r="U1252" s="30"/>
    </row>
    <row r="1253">
      <c r="A1253" s="21" t="s">
        <v>2576</v>
      </c>
      <c r="B1253" s="21">
        <v>32.205</v>
      </c>
      <c r="C1253" s="21">
        <v>6.14</v>
      </c>
      <c r="D1253" s="21" t="s">
        <v>4753</v>
      </c>
      <c r="E1253" s="21" t="s">
        <v>4753</v>
      </c>
      <c r="F1253" s="21" t="s">
        <v>4753</v>
      </c>
      <c r="G1253" s="21">
        <v>2.0</v>
      </c>
      <c r="H1253" s="21" t="s">
        <v>4753</v>
      </c>
      <c r="I1253" s="21" t="str">
        <f t="shared" si="1"/>
        <v>Not Missing</v>
      </c>
      <c r="L1253" s="21" t="s">
        <v>2250</v>
      </c>
      <c r="M1253" s="21">
        <v>1973.0</v>
      </c>
      <c r="N1253" s="21" t="s">
        <v>4773</v>
      </c>
      <c r="O1253" s="21">
        <v>29.0</v>
      </c>
      <c r="P1253" s="21">
        <v>2.0</v>
      </c>
      <c r="Q1253" s="21">
        <v>10370.91</v>
      </c>
      <c r="R1253" s="21" t="s">
        <v>4768</v>
      </c>
      <c r="S1253" s="21" t="s">
        <v>4768</v>
      </c>
      <c r="T1253" s="21" t="s">
        <v>4784</v>
      </c>
      <c r="U1253" s="30"/>
    </row>
    <row r="1254">
      <c r="A1254" s="21" t="s">
        <v>2578</v>
      </c>
      <c r="B1254" s="21">
        <v>26.41</v>
      </c>
      <c r="C1254" s="21">
        <v>4.08</v>
      </c>
      <c r="D1254" s="21" t="s">
        <v>4753</v>
      </c>
      <c r="E1254" s="21" t="s">
        <v>4753</v>
      </c>
      <c r="F1254" s="21" t="s">
        <v>4753</v>
      </c>
      <c r="G1254" s="21">
        <v>2.0</v>
      </c>
      <c r="H1254" s="21" t="s">
        <v>4753</v>
      </c>
      <c r="I1254" s="21" t="str">
        <f t="shared" si="1"/>
        <v>Not Missing</v>
      </c>
      <c r="L1254" s="21" t="s">
        <v>2248</v>
      </c>
      <c r="M1254" s="21">
        <v>1973.0</v>
      </c>
      <c r="N1254" s="21" t="s">
        <v>4773</v>
      </c>
      <c r="O1254" s="21">
        <v>19.0</v>
      </c>
      <c r="P1254" s="21">
        <v>3.0</v>
      </c>
      <c r="Q1254" s="21">
        <v>10381.48</v>
      </c>
      <c r="R1254" s="21" t="s">
        <v>4768</v>
      </c>
      <c r="S1254" s="21" t="s">
        <v>4768</v>
      </c>
      <c r="T1254" s="21" t="s">
        <v>4769</v>
      </c>
      <c r="U1254" s="30"/>
    </row>
    <row r="1255">
      <c r="A1255" s="21" t="s">
        <v>2580</v>
      </c>
      <c r="B1255" s="21">
        <v>30.2</v>
      </c>
      <c r="C1255" s="21">
        <v>6.25</v>
      </c>
      <c r="D1255" s="21" t="s">
        <v>4755</v>
      </c>
      <c r="E1255" s="21" t="s">
        <v>4753</v>
      </c>
      <c r="F1255" s="21" t="s">
        <v>4753</v>
      </c>
      <c r="G1255" s="21" t="s">
        <v>4754</v>
      </c>
      <c r="H1255" s="21" t="s">
        <v>4753</v>
      </c>
      <c r="I1255" s="21" t="str">
        <f t="shared" si="1"/>
        <v>Not Missing</v>
      </c>
      <c r="L1255" s="21" t="s">
        <v>2246</v>
      </c>
      <c r="M1255" s="21">
        <v>1969.0</v>
      </c>
      <c r="N1255" s="21" t="s">
        <v>4766</v>
      </c>
      <c r="O1255" s="21">
        <v>7.0</v>
      </c>
      <c r="P1255" s="21">
        <v>0.0</v>
      </c>
      <c r="Q1255" s="21">
        <v>10403.27</v>
      </c>
      <c r="R1255" s="21" t="s">
        <v>4768</v>
      </c>
      <c r="S1255" s="21" t="s">
        <v>4767</v>
      </c>
      <c r="T1255" s="21" t="s">
        <v>4789</v>
      </c>
      <c r="U1255" s="30"/>
    </row>
    <row r="1256">
      <c r="A1256" s="21" t="s">
        <v>2582</v>
      </c>
      <c r="B1256" s="21">
        <v>31.26</v>
      </c>
      <c r="C1256" s="21">
        <v>5.94</v>
      </c>
      <c r="D1256" s="21" t="s">
        <v>4755</v>
      </c>
      <c r="E1256" s="21" t="s">
        <v>4753</v>
      </c>
      <c r="F1256" s="21" t="s">
        <v>4753</v>
      </c>
      <c r="G1256" s="21">
        <v>1.0</v>
      </c>
      <c r="H1256" s="21" t="s">
        <v>4753</v>
      </c>
      <c r="I1256" s="21" t="str">
        <f t="shared" si="1"/>
        <v>Not Missing</v>
      </c>
      <c r="L1256" s="21" t="s">
        <v>2244</v>
      </c>
      <c r="M1256" s="21">
        <v>1975.0</v>
      </c>
      <c r="N1256" s="21" t="s">
        <v>4772</v>
      </c>
      <c r="O1256" s="21">
        <v>5.0</v>
      </c>
      <c r="P1256" s="21">
        <v>4.0</v>
      </c>
      <c r="Q1256" s="21">
        <v>10407.09</v>
      </c>
      <c r="R1256" s="21" t="s">
        <v>4768</v>
      </c>
      <c r="S1256" s="21" t="s">
        <v>4771</v>
      </c>
      <c r="T1256" s="21" t="s">
        <v>4779</v>
      </c>
      <c r="U1256" s="30"/>
    </row>
    <row r="1257">
      <c r="A1257" s="21" t="s">
        <v>2584</v>
      </c>
      <c r="B1257" s="21">
        <v>33.725</v>
      </c>
      <c r="C1257" s="21">
        <v>6.45</v>
      </c>
      <c r="D1257" s="21" t="s">
        <v>4755</v>
      </c>
      <c r="E1257" s="21" t="s">
        <v>4753</v>
      </c>
      <c r="F1257" s="21" t="s">
        <v>4753</v>
      </c>
      <c r="G1257" s="21" t="s">
        <v>4754</v>
      </c>
      <c r="H1257" s="21" t="s">
        <v>4753</v>
      </c>
      <c r="I1257" s="21" t="str">
        <f t="shared" si="1"/>
        <v>Not Missing</v>
      </c>
      <c r="L1257" s="21" t="s">
        <v>2242</v>
      </c>
      <c r="M1257" s="21">
        <v>1980.0</v>
      </c>
      <c r="N1257" s="21" t="s">
        <v>4777</v>
      </c>
      <c r="O1257" s="21">
        <v>24.0</v>
      </c>
      <c r="P1257" s="21">
        <v>2.0</v>
      </c>
      <c r="Q1257" s="21">
        <v>10407.98</v>
      </c>
      <c r="R1257" s="21" t="s">
        <v>4768</v>
      </c>
      <c r="S1257" s="21" t="s">
        <v>4771</v>
      </c>
      <c r="T1257" s="21" t="s">
        <v>4787</v>
      </c>
      <c r="U1257" s="30"/>
    </row>
    <row r="1258">
      <c r="A1258" s="21" t="s">
        <v>2586</v>
      </c>
      <c r="B1258" s="21">
        <v>28.9</v>
      </c>
      <c r="C1258" s="21">
        <v>5.74</v>
      </c>
      <c r="D1258" s="21" t="s">
        <v>4755</v>
      </c>
      <c r="E1258" s="21" t="s">
        <v>4753</v>
      </c>
      <c r="F1258" s="21" t="s">
        <v>4753</v>
      </c>
      <c r="G1258" s="21" t="s">
        <v>4754</v>
      </c>
      <c r="H1258" s="21" t="s">
        <v>4753</v>
      </c>
      <c r="I1258" s="21" t="str">
        <f t="shared" si="1"/>
        <v>Not Missing</v>
      </c>
      <c r="L1258" s="21" t="s">
        <v>2240</v>
      </c>
      <c r="M1258" s="21">
        <v>1973.0</v>
      </c>
      <c r="N1258" s="21" t="s">
        <v>4777</v>
      </c>
      <c r="O1258" s="21">
        <v>11.0</v>
      </c>
      <c r="P1258" s="21">
        <v>0.0</v>
      </c>
      <c r="Q1258" s="21">
        <v>10419.59</v>
      </c>
      <c r="R1258" s="21" t="s">
        <v>4768</v>
      </c>
      <c r="S1258" s="21" t="s">
        <v>4767</v>
      </c>
      <c r="T1258" s="21" t="s">
        <v>4783</v>
      </c>
      <c r="U1258" s="30"/>
    </row>
    <row r="1259">
      <c r="A1259" s="21" t="s">
        <v>2588</v>
      </c>
      <c r="B1259" s="21">
        <v>45.69</v>
      </c>
      <c r="C1259" s="21">
        <v>4.43</v>
      </c>
      <c r="D1259" s="21" t="s">
        <v>4755</v>
      </c>
      <c r="E1259" s="21" t="s">
        <v>4753</v>
      </c>
      <c r="F1259" s="21" t="s">
        <v>4753</v>
      </c>
      <c r="G1259" s="21" t="s">
        <v>4754</v>
      </c>
      <c r="H1259" s="21" t="s">
        <v>4753</v>
      </c>
      <c r="I1259" s="21" t="str">
        <f t="shared" si="1"/>
        <v>Not Missing</v>
      </c>
      <c r="L1259" s="21" t="s">
        <v>2238</v>
      </c>
      <c r="M1259" s="21">
        <v>1979.0</v>
      </c>
      <c r="N1259" s="21" t="s">
        <v>4770</v>
      </c>
      <c r="O1259" s="21">
        <v>25.0</v>
      </c>
      <c r="P1259" s="21">
        <v>2.0</v>
      </c>
      <c r="Q1259" s="21">
        <v>10419.65</v>
      </c>
      <c r="R1259" s="21" t="s">
        <v>4768</v>
      </c>
      <c r="S1259" s="21" t="s">
        <v>4767</v>
      </c>
      <c r="T1259" s="21" t="s">
        <v>4783</v>
      </c>
      <c r="U1259" s="30"/>
    </row>
    <row r="1260">
      <c r="A1260" s="21" t="s">
        <v>2590</v>
      </c>
      <c r="B1260" s="21">
        <v>21.03</v>
      </c>
      <c r="C1260" s="21">
        <v>6.5</v>
      </c>
      <c r="D1260" s="21" t="s">
        <v>4753</v>
      </c>
      <c r="E1260" s="21" t="s">
        <v>4753</v>
      </c>
      <c r="F1260" s="21" t="s">
        <v>4753</v>
      </c>
      <c r="G1260" s="21" t="s">
        <v>4754</v>
      </c>
      <c r="H1260" s="21" t="s">
        <v>4753</v>
      </c>
      <c r="I1260" s="21" t="str">
        <f t="shared" si="1"/>
        <v>Not Missing</v>
      </c>
      <c r="L1260" s="21" t="s">
        <v>2236</v>
      </c>
      <c r="M1260" s="21">
        <v>1968.0</v>
      </c>
      <c r="N1260" s="21" t="s">
        <v>4775</v>
      </c>
      <c r="O1260" s="21">
        <v>27.0</v>
      </c>
      <c r="P1260" s="21">
        <v>0.0</v>
      </c>
      <c r="Q1260" s="21">
        <v>10422.92</v>
      </c>
      <c r="R1260" s="21" t="s">
        <v>4768</v>
      </c>
      <c r="S1260" s="21" t="s">
        <v>4771</v>
      </c>
      <c r="T1260" s="21" t="s">
        <v>4788</v>
      </c>
      <c r="U1260" s="30"/>
    </row>
    <row r="1261">
      <c r="A1261" s="21" t="s">
        <v>2592</v>
      </c>
      <c r="B1261" s="21">
        <v>37.0</v>
      </c>
      <c r="C1261" s="21">
        <v>8.75</v>
      </c>
      <c r="D1261" s="21" t="s">
        <v>4753</v>
      </c>
      <c r="E1261" s="21" t="s">
        <v>4753</v>
      </c>
      <c r="F1261" s="21" t="s">
        <v>4753</v>
      </c>
      <c r="G1261" s="21" t="s">
        <v>4754</v>
      </c>
      <c r="H1261" s="21" t="s">
        <v>4753</v>
      </c>
      <c r="I1261" s="21" t="str">
        <f t="shared" si="1"/>
        <v>Not Missing</v>
      </c>
      <c r="L1261" s="21" t="s">
        <v>2234</v>
      </c>
      <c r="M1261" s="21">
        <v>1968.0</v>
      </c>
      <c r="N1261" s="21" t="s">
        <v>4776</v>
      </c>
      <c r="O1261" s="21">
        <v>23.0</v>
      </c>
      <c r="P1261" s="21">
        <v>0.0</v>
      </c>
      <c r="Q1261" s="21">
        <v>10435.07</v>
      </c>
      <c r="R1261" s="21" t="s">
        <v>4768</v>
      </c>
      <c r="S1261" s="21" t="s">
        <v>4771</v>
      </c>
      <c r="T1261" s="21" t="s">
        <v>4781</v>
      </c>
      <c r="U1261" s="30"/>
    </row>
    <row r="1262">
      <c r="A1262" s="21" t="s">
        <v>2594</v>
      </c>
      <c r="B1262" s="21">
        <v>25.4</v>
      </c>
      <c r="C1262" s="21">
        <v>11.96</v>
      </c>
      <c r="D1262" s="21" t="s">
        <v>4753</v>
      </c>
      <c r="E1262" s="21" t="s">
        <v>4753</v>
      </c>
      <c r="F1262" s="21" t="s">
        <v>4753</v>
      </c>
      <c r="G1262" s="21" t="s">
        <v>4754</v>
      </c>
      <c r="H1262" s="21" t="s">
        <v>4753</v>
      </c>
      <c r="I1262" s="21" t="str">
        <f t="shared" si="1"/>
        <v>Not Missing</v>
      </c>
      <c r="L1262" s="21" t="s">
        <v>2232</v>
      </c>
      <c r="M1262" s="21">
        <v>1968.0</v>
      </c>
      <c r="N1262" s="21" t="s">
        <v>4776</v>
      </c>
      <c r="O1262" s="21">
        <v>29.0</v>
      </c>
      <c r="P1262" s="21">
        <v>1.0</v>
      </c>
      <c r="Q1262" s="21">
        <v>10436.1</v>
      </c>
      <c r="R1262" s="21" t="s">
        <v>4768</v>
      </c>
      <c r="S1262" s="21" t="s">
        <v>4768</v>
      </c>
      <c r="T1262" s="21" t="s">
        <v>4778</v>
      </c>
      <c r="U1262" s="30"/>
    </row>
    <row r="1263">
      <c r="A1263" s="21" t="s">
        <v>2596</v>
      </c>
      <c r="B1263" s="21">
        <v>32.3</v>
      </c>
      <c r="C1263" s="21">
        <v>10.54</v>
      </c>
      <c r="D1263" s="21" t="s">
        <v>4753</v>
      </c>
      <c r="E1263" s="21" t="s">
        <v>4753</v>
      </c>
      <c r="F1263" s="21" t="s">
        <v>4753</v>
      </c>
      <c r="G1263" s="21" t="s">
        <v>4754</v>
      </c>
      <c r="H1263" s="21" t="s">
        <v>4753</v>
      </c>
      <c r="I1263" s="21" t="str">
        <f t="shared" si="1"/>
        <v>Not Missing</v>
      </c>
      <c r="L1263" s="21" t="s">
        <v>2230</v>
      </c>
      <c r="M1263" s="21">
        <v>1968.0</v>
      </c>
      <c r="N1263" s="21" t="s">
        <v>4770</v>
      </c>
      <c r="O1263" s="21">
        <v>8.0</v>
      </c>
      <c r="P1263" s="21">
        <v>1.0</v>
      </c>
      <c r="Q1263" s="21">
        <v>10450.55</v>
      </c>
      <c r="R1263" s="21" t="s">
        <v>4768</v>
      </c>
      <c r="S1263" s="21" t="s">
        <v>4771</v>
      </c>
      <c r="T1263" s="21" t="s">
        <v>4778</v>
      </c>
      <c r="U1263" s="30"/>
    </row>
    <row r="1264">
      <c r="A1264" s="21" t="s">
        <v>2598</v>
      </c>
      <c r="B1264" s="21">
        <v>23.94</v>
      </c>
      <c r="C1264" s="21">
        <v>4.54</v>
      </c>
      <c r="D1264" s="21" t="s">
        <v>4755</v>
      </c>
      <c r="E1264" s="21" t="s">
        <v>4753</v>
      </c>
      <c r="F1264" s="21" t="s">
        <v>4756</v>
      </c>
      <c r="G1264" s="21">
        <v>1.0</v>
      </c>
      <c r="H1264" s="21" t="s">
        <v>4753</v>
      </c>
      <c r="I1264" s="21" t="str">
        <f t="shared" si="1"/>
        <v>Not Missing</v>
      </c>
      <c r="L1264" s="21" t="s">
        <v>2228</v>
      </c>
      <c r="M1264" s="21">
        <v>1964.0</v>
      </c>
      <c r="N1264" s="21" t="s">
        <v>4777</v>
      </c>
      <c r="O1264" s="21">
        <v>14.0</v>
      </c>
      <c r="P1264" s="21">
        <v>0.0</v>
      </c>
      <c r="Q1264" s="21">
        <v>10455.1</v>
      </c>
      <c r="R1264" s="21" t="s">
        <v>4768</v>
      </c>
      <c r="S1264" s="21" t="s">
        <v>4771</v>
      </c>
      <c r="T1264" s="21" t="s">
        <v>4774</v>
      </c>
      <c r="U1264" s="30"/>
    </row>
    <row r="1265">
      <c r="A1265" s="21" t="s">
        <v>2600</v>
      </c>
      <c r="B1265" s="21">
        <v>46.4</v>
      </c>
      <c r="C1265" s="21">
        <v>5.71</v>
      </c>
      <c r="D1265" s="21" t="s">
        <v>4753</v>
      </c>
      <c r="E1265" s="21" t="s">
        <v>4753</v>
      </c>
      <c r="F1265" s="21" t="s">
        <v>4753</v>
      </c>
      <c r="G1265" s="21" t="s">
        <v>4754</v>
      </c>
      <c r="H1265" s="21" t="s">
        <v>4753</v>
      </c>
      <c r="I1265" s="21" t="str">
        <f t="shared" si="1"/>
        <v>Not Missing</v>
      </c>
      <c r="L1265" s="21" t="s">
        <v>2226</v>
      </c>
      <c r="M1265" s="21">
        <v>1976.0</v>
      </c>
      <c r="N1265" s="21" t="s">
        <v>4776</v>
      </c>
      <c r="O1265" s="21">
        <v>3.0</v>
      </c>
      <c r="P1265" s="21">
        <v>2.0</v>
      </c>
      <c r="Q1265" s="21">
        <v>10455.14</v>
      </c>
      <c r="R1265" s="21" t="s">
        <v>4768</v>
      </c>
      <c r="S1265" s="21" t="s">
        <v>4767</v>
      </c>
      <c r="T1265" s="21" t="s">
        <v>4787</v>
      </c>
      <c r="U1265" s="30"/>
    </row>
    <row r="1266">
      <c r="A1266" s="21" t="s">
        <v>2602</v>
      </c>
      <c r="B1266" s="21">
        <v>40.375</v>
      </c>
      <c r="C1266" s="21">
        <v>6.25</v>
      </c>
      <c r="D1266" s="21" t="s">
        <v>4755</v>
      </c>
      <c r="E1266" s="21" t="s">
        <v>4753</v>
      </c>
      <c r="F1266" s="21" t="s">
        <v>4753</v>
      </c>
      <c r="G1266" s="21" t="s">
        <v>4754</v>
      </c>
      <c r="H1266" s="21" t="s">
        <v>4753</v>
      </c>
      <c r="I1266" s="21" t="str">
        <f t="shared" si="1"/>
        <v>Not Missing</v>
      </c>
      <c r="L1266" s="21" t="s">
        <v>2224</v>
      </c>
      <c r="M1266" s="21">
        <v>1964.0</v>
      </c>
      <c r="N1266" s="21" t="s">
        <v>4766</v>
      </c>
      <c r="O1266" s="21">
        <v>27.0</v>
      </c>
      <c r="P1266" s="21">
        <v>0.0</v>
      </c>
      <c r="Q1266" s="21">
        <v>10459.19</v>
      </c>
      <c r="R1266" s="21" t="s">
        <v>4768</v>
      </c>
      <c r="S1266" s="21" t="s">
        <v>4771</v>
      </c>
      <c r="T1266" s="21" t="s">
        <v>4769</v>
      </c>
      <c r="U1266" s="30"/>
    </row>
    <row r="1267">
      <c r="A1267" s="21" t="s">
        <v>2604</v>
      </c>
      <c r="B1267" s="21">
        <v>28.7</v>
      </c>
      <c r="C1267" s="21">
        <v>9.47</v>
      </c>
      <c r="D1267" s="21" t="s">
        <v>4753</v>
      </c>
      <c r="E1267" s="21" t="s">
        <v>4753</v>
      </c>
      <c r="F1267" s="21" t="s">
        <v>4753</v>
      </c>
      <c r="G1267" s="21">
        <v>2.0</v>
      </c>
      <c r="H1267" s="21" t="s">
        <v>4753</v>
      </c>
      <c r="I1267" s="21" t="str">
        <f t="shared" si="1"/>
        <v>Not Missing</v>
      </c>
      <c r="L1267" s="21" t="s">
        <v>2222</v>
      </c>
      <c r="M1267" s="21">
        <v>1969.0</v>
      </c>
      <c r="N1267" s="21" t="s">
        <v>4773</v>
      </c>
      <c r="O1267" s="21">
        <v>22.0</v>
      </c>
      <c r="P1267" s="21">
        <v>1.0</v>
      </c>
      <c r="Q1267" s="21">
        <v>10461.98</v>
      </c>
      <c r="R1267" s="21" t="s">
        <v>4768</v>
      </c>
      <c r="S1267" s="21" t="s">
        <v>4771</v>
      </c>
      <c r="T1267" s="21" t="s">
        <v>4774</v>
      </c>
      <c r="U1267" s="30"/>
    </row>
    <row r="1268">
      <c r="A1268" s="21" t="s">
        <v>2606</v>
      </c>
      <c r="B1268" s="21">
        <v>26.63</v>
      </c>
      <c r="C1268" s="21">
        <v>5.7</v>
      </c>
      <c r="D1268" s="21" t="s">
        <v>4753</v>
      </c>
      <c r="E1268" s="21" t="s">
        <v>4753</v>
      </c>
      <c r="F1268" s="21" t="s">
        <v>4753</v>
      </c>
      <c r="G1268" s="21" t="s">
        <v>4754</v>
      </c>
      <c r="H1268" s="21" t="s">
        <v>4753</v>
      </c>
      <c r="I1268" s="21" t="str">
        <f t="shared" si="1"/>
        <v>Not Missing</v>
      </c>
      <c r="L1268" s="21" t="s">
        <v>2220</v>
      </c>
      <c r="M1268" s="21">
        <v>1987.0</v>
      </c>
      <c r="N1268" s="21" t="s">
        <v>4772</v>
      </c>
      <c r="O1268" s="21">
        <v>28.0</v>
      </c>
      <c r="P1268" s="21">
        <v>3.0</v>
      </c>
      <c r="Q1268" s="21">
        <v>10464.83</v>
      </c>
      <c r="R1268" s="21" t="s">
        <v>4768</v>
      </c>
      <c r="S1268" s="21" t="s">
        <v>4771</v>
      </c>
      <c r="T1268" s="21" t="s">
        <v>4774</v>
      </c>
      <c r="U1268" s="30"/>
    </row>
    <row r="1269">
      <c r="A1269" s="21" t="s">
        <v>2608</v>
      </c>
      <c r="B1269" s="21">
        <v>22.515</v>
      </c>
      <c r="C1269" s="21">
        <v>11.18</v>
      </c>
      <c r="D1269" s="21" t="s">
        <v>4753</v>
      </c>
      <c r="E1269" s="21" t="s">
        <v>4753</v>
      </c>
      <c r="F1269" s="21" t="s">
        <v>4753</v>
      </c>
      <c r="G1269" s="21">
        <v>2.0</v>
      </c>
      <c r="H1269" s="21" t="s">
        <v>4753</v>
      </c>
      <c r="I1269" s="21" t="str">
        <f t="shared" si="1"/>
        <v>Not Missing</v>
      </c>
      <c r="L1269" s="21" t="s">
        <v>2218</v>
      </c>
      <c r="M1269" s="21">
        <v>1978.0</v>
      </c>
      <c r="N1269" s="21" t="s">
        <v>4776</v>
      </c>
      <c r="O1269" s="21">
        <v>21.0</v>
      </c>
      <c r="P1269" s="21">
        <v>2.0</v>
      </c>
      <c r="Q1269" s="21">
        <v>10486.55</v>
      </c>
      <c r="R1269" s="21" t="s">
        <v>4768</v>
      </c>
      <c r="S1269" s="21" t="s">
        <v>4768</v>
      </c>
      <c r="T1269" s="21" t="s">
        <v>4783</v>
      </c>
      <c r="U1269" s="30"/>
    </row>
    <row r="1270">
      <c r="A1270" s="21" t="s">
        <v>2610</v>
      </c>
      <c r="B1270" s="21">
        <v>36.575</v>
      </c>
      <c r="C1270" s="21">
        <v>10.98</v>
      </c>
      <c r="D1270" s="21" t="s">
        <v>4753</v>
      </c>
      <c r="E1270" s="21" t="s">
        <v>4753</v>
      </c>
      <c r="F1270" s="21" t="s">
        <v>4753</v>
      </c>
      <c r="G1270" s="21" t="s">
        <v>4754</v>
      </c>
      <c r="H1270" s="21" t="s">
        <v>4753</v>
      </c>
      <c r="I1270" s="21" t="str">
        <f t="shared" si="1"/>
        <v>Not Missing</v>
      </c>
      <c r="L1270" s="21" t="s">
        <v>2216</v>
      </c>
      <c r="M1270" s="21">
        <v>1972.0</v>
      </c>
      <c r="N1270" s="21" t="s">
        <v>4777</v>
      </c>
      <c r="O1270" s="21">
        <v>19.0</v>
      </c>
      <c r="P1270" s="21">
        <v>2.0</v>
      </c>
      <c r="Q1270" s="21">
        <v>10493.95</v>
      </c>
      <c r="R1270" s="21" t="s">
        <v>4768</v>
      </c>
      <c r="S1270" s="21" t="s">
        <v>4771</v>
      </c>
      <c r="T1270" s="21" t="s">
        <v>4774</v>
      </c>
      <c r="U1270" s="30"/>
    </row>
    <row r="1271">
      <c r="A1271" s="21" t="s">
        <v>2612</v>
      </c>
      <c r="B1271" s="21">
        <v>23.66</v>
      </c>
      <c r="C1271" s="21">
        <v>5.11</v>
      </c>
      <c r="D1271" s="21" t="s">
        <v>4755</v>
      </c>
      <c r="E1271" s="21" t="s">
        <v>4753</v>
      </c>
      <c r="F1271" s="21" t="s">
        <v>4756</v>
      </c>
      <c r="G1271" s="21">
        <v>1.0</v>
      </c>
      <c r="H1271" s="21" t="s">
        <v>4753</v>
      </c>
      <c r="I1271" s="21" t="str">
        <f t="shared" si="1"/>
        <v>Not Missing</v>
      </c>
      <c r="L1271" s="21" t="s">
        <v>2214</v>
      </c>
      <c r="M1271" s="21">
        <v>1977.0</v>
      </c>
      <c r="N1271" s="21" t="s">
        <v>4777</v>
      </c>
      <c r="O1271" s="21">
        <v>25.0</v>
      </c>
      <c r="P1271" s="21">
        <v>2.0</v>
      </c>
      <c r="Q1271" s="21">
        <v>10495.6</v>
      </c>
      <c r="R1271" s="21" t="s">
        <v>4768</v>
      </c>
      <c r="S1271" s="21" t="s">
        <v>4771</v>
      </c>
      <c r="T1271" s="21" t="s">
        <v>4774</v>
      </c>
      <c r="U1271" s="30"/>
    </row>
    <row r="1272">
      <c r="A1272" s="21" t="s">
        <v>2614</v>
      </c>
      <c r="B1272" s="21">
        <v>18.62</v>
      </c>
      <c r="C1272" s="21">
        <v>10.24</v>
      </c>
      <c r="D1272" s="21" t="s">
        <v>4753</v>
      </c>
      <c r="E1272" s="21" t="s">
        <v>4753</v>
      </c>
      <c r="F1272" s="21" t="s">
        <v>4753</v>
      </c>
      <c r="G1272" s="21" t="s">
        <v>4754</v>
      </c>
      <c r="H1272" s="21" t="s">
        <v>4753</v>
      </c>
      <c r="I1272" s="21" t="str">
        <f t="shared" si="1"/>
        <v>Not Missing</v>
      </c>
      <c r="L1272" s="21" t="s">
        <v>2212</v>
      </c>
      <c r="M1272" s="21">
        <v>1971.0</v>
      </c>
      <c r="N1272" s="21" t="s">
        <v>4773</v>
      </c>
      <c r="O1272" s="21">
        <v>26.0</v>
      </c>
      <c r="P1272" s="21">
        <v>0.0</v>
      </c>
      <c r="Q1272" s="21">
        <v>10546.48</v>
      </c>
      <c r="R1272" s="21" t="s">
        <v>4768</v>
      </c>
      <c r="S1272" s="21" t="s">
        <v>4768</v>
      </c>
      <c r="T1272" s="21" t="s">
        <v>4778</v>
      </c>
      <c r="U1272" s="30"/>
    </row>
    <row r="1273">
      <c r="A1273" s="21" t="s">
        <v>2616</v>
      </c>
      <c r="B1273" s="21">
        <v>19.19</v>
      </c>
      <c r="C1273" s="21">
        <v>7.71</v>
      </c>
      <c r="D1273" s="21" t="s">
        <v>4755</v>
      </c>
      <c r="E1273" s="21" t="s">
        <v>4753</v>
      </c>
      <c r="F1273" s="21" t="s">
        <v>4753</v>
      </c>
      <c r="G1273" s="21">
        <v>1.0</v>
      </c>
      <c r="H1273" s="21" t="s">
        <v>4753</v>
      </c>
      <c r="I1273" s="21" t="str">
        <f t="shared" si="1"/>
        <v>Not Missing</v>
      </c>
      <c r="L1273" s="21" t="s">
        <v>2210</v>
      </c>
      <c r="M1273" s="21">
        <v>1971.0</v>
      </c>
      <c r="N1273" s="21" t="s">
        <v>4772</v>
      </c>
      <c r="O1273" s="21">
        <v>29.0</v>
      </c>
      <c r="P1273" s="21">
        <v>3.0</v>
      </c>
      <c r="Q1273" s="21">
        <v>10560.49</v>
      </c>
      <c r="R1273" s="21" t="s">
        <v>4768</v>
      </c>
      <c r="S1273" s="21" t="s">
        <v>4767</v>
      </c>
      <c r="T1273" s="21" t="s">
        <v>4769</v>
      </c>
      <c r="U1273" s="30"/>
    </row>
    <row r="1274">
      <c r="A1274" s="21" t="s">
        <v>2618</v>
      </c>
      <c r="B1274" s="21">
        <v>27.5</v>
      </c>
      <c r="C1274" s="21">
        <v>6.03</v>
      </c>
      <c r="D1274" s="21" t="s">
        <v>4753</v>
      </c>
      <c r="E1274" s="21" t="s">
        <v>4753</v>
      </c>
      <c r="F1274" s="21" t="s">
        <v>4753</v>
      </c>
      <c r="G1274" s="21" t="s">
        <v>4754</v>
      </c>
      <c r="H1274" s="21" t="s">
        <v>4753</v>
      </c>
      <c r="I1274" s="21" t="str">
        <f t="shared" si="1"/>
        <v>Not Missing</v>
      </c>
      <c r="L1274" s="21" t="s">
        <v>2208</v>
      </c>
      <c r="M1274" s="21">
        <v>1969.0</v>
      </c>
      <c r="N1274" s="21" t="s">
        <v>4766</v>
      </c>
      <c r="O1274" s="21">
        <v>17.0</v>
      </c>
      <c r="P1274" s="21">
        <v>0.0</v>
      </c>
      <c r="Q1274" s="21">
        <v>10564.88</v>
      </c>
      <c r="R1274" s="21" t="s">
        <v>4768</v>
      </c>
      <c r="S1274" s="21" t="s">
        <v>4771</v>
      </c>
      <c r="T1274" s="21" t="s">
        <v>4784</v>
      </c>
      <c r="U1274" s="30"/>
    </row>
    <row r="1275">
      <c r="A1275" s="21" t="s">
        <v>2620</v>
      </c>
      <c r="B1275" s="21">
        <v>27.36</v>
      </c>
      <c r="C1275" s="21">
        <v>5.96</v>
      </c>
      <c r="D1275" s="21" t="s">
        <v>4753</v>
      </c>
      <c r="E1275" s="21" t="s">
        <v>4753</v>
      </c>
      <c r="F1275" s="21" t="s">
        <v>4756</v>
      </c>
      <c r="G1275" s="21">
        <v>1.0</v>
      </c>
      <c r="H1275" s="21" t="s">
        <v>4753</v>
      </c>
      <c r="I1275" s="21" t="str">
        <f t="shared" si="1"/>
        <v>Not Missing</v>
      </c>
      <c r="L1275" s="21" t="s">
        <v>2206</v>
      </c>
      <c r="M1275" s="21">
        <v>1966.0</v>
      </c>
      <c r="N1275" s="21" t="s">
        <v>4775</v>
      </c>
      <c r="O1275" s="21">
        <v>11.0</v>
      </c>
      <c r="P1275" s="21">
        <v>0.0</v>
      </c>
      <c r="Q1275" s="21">
        <v>10577.09</v>
      </c>
      <c r="R1275" s="21" t="s">
        <v>4768</v>
      </c>
      <c r="S1275" s="21" t="s">
        <v>4768</v>
      </c>
      <c r="T1275" s="21" t="s">
        <v>4778</v>
      </c>
      <c r="U1275" s="30"/>
    </row>
    <row r="1276">
      <c r="A1276" s="21" t="s">
        <v>2622</v>
      </c>
      <c r="B1276" s="21">
        <v>20.35</v>
      </c>
      <c r="C1276" s="21">
        <v>4.16</v>
      </c>
      <c r="D1276" s="21" t="s">
        <v>4753</v>
      </c>
      <c r="E1276" s="21" t="s">
        <v>4753</v>
      </c>
      <c r="F1276" s="21" t="s">
        <v>4753</v>
      </c>
      <c r="G1276" s="21" t="s">
        <v>4754</v>
      </c>
      <c r="H1276" s="21" t="s">
        <v>4753</v>
      </c>
      <c r="I1276" s="21" t="str">
        <f t="shared" si="1"/>
        <v>Not Missing</v>
      </c>
      <c r="L1276" s="21" t="s">
        <v>2204</v>
      </c>
      <c r="M1276" s="21">
        <v>1969.0</v>
      </c>
      <c r="N1276" s="21" t="s">
        <v>4775</v>
      </c>
      <c r="O1276" s="21">
        <v>25.0</v>
      </c>
      <c r="P1276" s="21">
        <v>1.0</v>
      </c>
      <c r="Q1276" s="21">
        <v>10579.71</v>
      </c>
      <c r="R1276" s="21" t="s">
        <v>4768</v>
      </c>
      <c r="S1276" s="21" t="s">
        <v>4768</v>
      </c>
      <c r="T1276" s="21" t="s">
        <v>4769</v>
      </c>
      <c r="U1276" s="30"/>
    </row>
    <row r="1277">
      <c r="A1277" s="21" t="s">
        <v>2624</v>
      </c>
      <c r="B1277" s="21">
        <v>24.035</v>
      </c>
      <c r="C1277" s="21">
        <v>6.11</v>
      </c>
      <c r="D1277" s="21" t="s">
        <v>4753</v>
      </c>
      <c r="E1277" s="21" t="s">
        <v>4753</v>
      </c>
      <c r="F1277" s="21" t="s">
        <v>4753</v>
      </c>
      <c r="G1277" s="21" t="s">
        <v>4754</v>
      </c>
      <c r="H1277" s="21" t="s">
        <v>4753</v>
      </c>
      <c r="I1277" s="21" t="str">
        <f t="shared" si="1"/>
        <v>Not Missing</v>
      </c>
      <c r="L1277" s="21" t="s">
        <v>2202</v>
      </c>
      <c r="M1277" s="21">
        <v>1966.0</v>
      </c>
      <c r="N1277" s="21" t="s">
        <v>4770</v>
      </c>
      <c r="O1277" s="21">
        <v>3.0</v>
      </c>
      <c r="P1277" s="21">
        <v>0.0</v>
      </c>
      <c r="Q1277" s="21">
        <v>10594.23</v>
      </c>
      <c r="R1277" s="21" t="s">
        <v>4768</v>
      </c>
      <c r="S1277" s="21" t="s">
        <v>4768</v>
      </c>
      <c r="T1277" s="21" t="s">
        <v>4769</v>
      </c>
      <c r="U1277" s="30"/>
    </row>
    <row r="1278">
      <c r="A1278" s="21" t="s">
        <v>2626</v>
      </c>
      <c r="B1278" s="21">
        <v>23.56</v>
      </c>
      <c r="C1278" s="21">
        <v>5.97</v>
      </c>
      <c r="D1278" s="21" t="s">
        <v>4753</v>
      </c>
      <c r="E1278" s="21" t="s">
        <v>4753</v>
      </c>
      <c r="F1278" s="21" t="s">
        <v>4753</v>
      </c>
      <c r="G1278" s="21" t="s">
        <v>4754</v>
      </c>
      <c r="H1278" s="21" t="s">
        <v>4753</v>
      </c>
      <c r="I1278" s="21" t="str">
        <f t="shared" si="1"/>
        <v>Not Missing</v>
      </c>
      <c r="L1278" s="21" t="s">
        <v>2200</v>
      </c>
      <c r="M1278" s="21">
        <v>1967.0</v>
      </c>
      <c r="N1278" s="21" t="s">
        <v>4770</v>
      </c>
      <c r="O1278" s="21">
        <v>29.0</v>
      </c>
      <c r="P1278" s="21">
        <v>0.0</v>
      </c>
      <c r="Q1278" s="21">
        <v>10594.5</v>
      </c>
      <c r="R1278" s="21" t="s">
        <v>4768</v>
      </c>
      <c r="S1278" s="21" t="s">
        <v>4771</v>
      </c>
      <c r="T1278" s="21" t="s">
        <v>4774</v>
      </c>
      <c r="U1278" s="30"/>
    </row>
    <row r="1279">
      <c r="A1279" s="21" t="s">
        <v>2628</v>
      </c>
      <c r="B1279" s="21">
        <v>27.17</v>
      </c>
      <c r="C1279" s="21">
        <v>10.81</v>
      </c>
      <c r="D1279" s="21" t="s">
        <v>4753</v>
      </c>
      <c r="E1279" s="21" t="s">
        <v>4753</v>
      </c>
      <c r="F1279" s="21" t="s">
        <v>4753</v>
      </c>
      <c r="G1279" s="21">
        <v>2.0</v>
      </c>
      <c r="H1279" s="21" t="s">
        <v>4753</v>
      </c>
      <c r="I1279" s="21" t="str">
        <f t="shared" si="1"/>
        <v>Not Missing</v>
      </c>
      <c r="L1279" s="21" t="s">
        <v>2198</v>
      </c>
      <c r="M1279" s="21">
        <v>1972.0</v>
      </c>
      <c r="N1279" s="21" t="s">
        <v>4775</v>
      </c>
      <c r="O1279" s="21">
        <v>14.0</v>
      </c>
      <c r="P1279" s="21">
        <v>3.0</v>
      </c>
      <c r="Q1279" s="21">
        <v>10600.55</v>
      </c>
      <c r="R1279" s="21" t="s">
        <v>4768</v>
      </c>
      <c r="S1279" s="21" t="s">
        <v>4771</v>
      </c>
      <c r="T1279" s="21" t="s">
        <v>4774</v>
      </c>
      <c r="U1279" s="30"/>
    </row>
    <row r="1280">
      <c r="A1280" s="21" t="s">
        <v>2630</v>
      </c>
      <c r="B1280" s="21">
        <v>34.32</v>
      </c>
      <c r="C1280" s="21">
        <v>5.7</v>
      </c>
      <c r="D1280" s="21" t="s">
        <v>4755</v>
      </c>
      <c r="E1280" s="21" t="s">
        <v>4753</v>
      </c>
      <c r="F1280" s="21" t="s">
        <v>4756</v>
      </c>
      <c r="G1280" s="21">
        <v>1.0</v>
      </c>
      <c r="H1280" s="21" t="s">
        <v>4753</v>
      </c>
      <c r="I1280" s="21" t="str">
        <f t="shared" si="1"/>
        <v>Not Missing</v>
      </c>
      <c r="L1280" s="21" t="s">
        <v>2196</v>
      </c>
      <c r="M1280" s="21">
        <v>1966.0</v>
      </c>
      <c r="N1280" s="21" t="s">
        <v>4766</v>
      </c>
      <c r="O1280" s="21">
        <v>20.0</v>
      </c>
      <c r="P1280" s="21">
        <v>0.0</v>
      </c>
      <c r="Q1280" s="21">
        <v>10601.41</v>
      </c>
      <c r="R1280" s="21" t="s">
        <v>4768</v>
      </c>
      <c r="S1280" s="21" t="s">
        <v>4767</v>
      </c>
      <c r="T1280" s="21" t="s">
        <v>4778</v>
      </c>
      <c r="U1280" s="30"/>
    </row>
    <row r="1281">
      <c r="A1281" s="21" t="s">
        <v>2632</v>
      </c>
      <c r="B1281" s="21">
        <v>23.87</v>
      </c>
      <c r="C1281" s="21">
        <v>4.77</v>
      </c>
      <c r="D1281" s="21" t="s">
        <v>4755</v>
      </c>
      <c r="E1281" s="21" t="s">
        <v>4753</v>
      </c>
      <c r="F1281" s="21" t="s">
        <v>4756</v>
      </c>
      <c r="G1281" s="21">
        <v>1.0</v>
      </c>
      <c r="H1281" s="21" t="s">
        <v>4753</v>
      </c>
      <c r="I1281" s="21" t="str">
        <f t="shared" si="1"/>
        <v>Not Missing</v>
      </c>
      <c r="L1281" s="21" t="s">
        <v>2194</v>
      </c>
      <c r="M1281" s="21">
        <v>1967.0</v>
      </c>
      <c r="N1281" s="21" t="s">
        <v>4772</v>
      </c>
      <c r="O1281" s="21">
        <v>23.0</v>
      </c>
      <c r="P1281" s="21">
        <v>0.0</v>
      </c>
      <c r="Q1281" s="21">
        <v>10601.63</v>
      </c>
      <c r="R1281" s="21" t="s">
        <v>4768</v>
      </c>
      <c r="S1281" s="21" t="s">
        <v>4767</v>
      </c>
      <c r="T1281" s="21" t="s">
        <v>4774</v>
      </c>
      <c r="U1281" s="30"/>
    </row>
    <row r="1282">
      <c r="A1282" s="21" t="s">
        <v>2634</v>
      </c>
      <c r="B1282" s="21">
        <v>30.15</v>
      </c>
      <c r="C1282" s="21">
        <v>4.25</v>
      </c>
      <c r="D1282" s="21" t="s">
        <v>4753</v>
      </c>
      <c r="E1282" s="21" t="s">
        <v>4753</v>
      </c>
      <c r="F1282" s="21" t="s">
        <v>4753</v>
      </c>
      <c r="G1282" s="21">
        <v>1.0</v>
      </c>
      <c r="H1282" s="21" t="s">
        <v>4753</v>
      </c>
      <c r="I1282" s="21" t="str">
        <f t="shared" si="1"/>
        <v>Not Missing</v>
      </c>
      <c r="L1282" s="21" t="s">
        <v>2192</v>
      </c>
      <c r="M1282" s="21">
        <v>1966.0</v>
      </c>
      <c r="N1282" s="21" t="s">
        <v>4766</v>
      </c>
      <c r="O1282" s="21">
        <v>2.0</v>
      </c>
      <c r="P1282" s="21">
        <v>0.0</v>
      </c>
      <c r="Q1282" s="21">
        <v>10602.39</v>
      </c>
      <c r="R1282" s="21" t="s">
        <v>4768</v>
      </c>
      <c r="S1282" s="21" t="s">
        <v>4768</v>
      </c>
      <c r="T1282" s="21" t="s">
        <v>4778</v>
      </c>
      <c r="U1282" s="30"/>
    </row>
    <row r="1283">
      <c r="A1283" s="21" t="s">
        <v>2636</v>
      </c>
      <c r="B1283" s="21">
        <v>26.36</v>
      </c>
      <c r="C1283" s="21">
        <v>5.52</v>
      </c>
      <c r="D1283" s="21" t="s">
        <v>4753</v>
      </c>
      <c r="E1283" s="21" t="s">
        <v>4753</v>
      </c>
      <c r="F1283" s="21" t="s">
        <v>4753</v>
      </c>
      <c r="G1283" s="21" t="s">
        <v>4754</v>
      </c>
      <c r="H1283" s="21" t="s">
        <v>4753</v>
      </c>
      <c r="I1283" s="21" t="str">
        <f t="shared" si="1"/>
        <v>Not Missing</v>
      </c>
      <c r="L1283" s="21" t="s">
        <v>2190</v>
      </c>
      <c r="M1283" s="21">
        <v>1965.0</v>
      </c>
      <c r="N1283" s="21" t="s">
        <v>4772</v>
      </c>
      <c r="O1283" s="21">
        <v>27.0</v>
      </c>
      <c r="P1283" s="21">
        <v>0.0</v>
      </c>
      <c r="Q1283" s="21">
        <v>10608.67</v>
      </c>
      <c r="R1283" s="21" t="s">
        <v>4768</v>
      </c>
      <c r="S1283" s="21" t="s">
        <v>4768</v>
      </c>
      <c r="T1283" s="21" t="s">
        <v>4774</v>
      </c>
      <c r="U1283" s="30"/>
    </row>
    <row r="1284">
      <c r="A1284" s="21" t="s">
        <v>2638</v>
      </c>
      <c r="B1284" s="21">
        <v>45.32</v>
      </c>
      <c r="C1284" s="21">
        <v>6.53</v>
      </c>
      <c r="D1284" s="21" t="s">
        <v>4755</v>
      </c>
      <c r="E1284" s="21" t="s">
        <v>4753</v>
      </c>
      <c r="F1284" s="21" t="s">
        <v>4753</v>
      </c>
      <c r="G1284" s="21">
        <v>1.0</v>
      </c>
      <c r="H1284" s="21" t="s">
        <v>4753</v>
      </c>
      <c r="I1284" s="21" t="str">
        <f t="shared" si="1"/>
        <v>Not Missing</v>
      </c>
      <c r="L1284" s="21" t="s">
        <v>2188</v>
      </c>
      <c r="M1284" s="21">
        <v>1992.0</v>
      </c>
      <c r="N1284" s="21" t="s">
        <v>4766</v>
      </c>
      <c r="O1284" s="21">
        <v>23.0</v>
      </c>
      <c r="P1284" s="21">
        <v>0.0</v>
      </c>
      <c r="Q1284" s="21">
        <v>10617.04</v>
      </c>
      <c r="R1284" s="21" t="s">
        <v>4768</v>
      </c>
      <c r="S1284" s="21" t="s">
        <v>4768</v>
      </c>
      <c r="T1284" s="21" t="s">
        <v>4790</v>
      </c>
      <c r="U1284" s="30"/>
    </row>
    <row r="1285">
      <c r="A1285" s="21" t="s">
        <v>2640</v>
      </c>
      <c r="B1285" s="21">
        <v>31.93</v>
      </c>
      <c r="C1285" s="21">
        <v>4.82</v>
      </c>
      <c r="D1285" s="21" t="s">
        <v>4755</v>
      </c>
      <c r="E1285" s="21" t="s">
        <v>4753</v>
      </c>
      <c r="F1285" s="21" t="s">
        <v>4753</v>
      </c>
      <c r="G1285" s="21">
        <v>1.0</v>
      </c>
      <c r="H1285" s="21" t="s">
        <v>4753</v>
      </c>
      <c r="I1285" s="21" t="str">
        <f t="shared" si="1"/>
        <v>Not Missing</v>
      </c>
      <c r="L1285" s="21" t="s">
        <v>2186</v>
      </c>
      <c r="M1285" s="21">
        <v>1990.0</v>
      </c>
      <c r="N1285" s="21" t="s">
        <v>4766</v>
      </c>
      <c r="O1285" s="21">
        <v>6.0</v>
      </c>
      <c r="P1285" s="21">
        <v>3.0</v>
      </c>
      <c r="Q1285" s="21">
        <v>10620.26</v>
      </c>
      <c r="R1285" s="21" t="s">
        <v>4768</v>
      </c>
      <c r="S1285" s="21" t="s">
        <v>4768</v>
      </c>
      <c r="T1285" s="21" t="s">
        <v>4774</v>
      </c>
      <c r="U1285" s="30"/>
    </row>
    <row r="1286">
      <c r="A1286" s="21" t="s">
        <v>2642</v>
      </c>
      <c r="B1286" s="21">
        <v>36.0</v>
      </c>
      <c r="C1286" s="21">
        <v>11.94</v>
      </c>
      <c r="D1286" s="21" t="s">
        <v>4755</v>
      </c>
      <c r="E1286" s="21" t="s">
        <v>4753</v>
      </c>
      <c r="F1286" s="21" t="s">
        <v>4753</v>
      </c>
      <c r="G1286" s="21">
        <v>1.0</v>
      </c>
      <c r="H1286" s="21" t="s">
        <v>4753</v>
      </c>
      <c r="I1286" s="21" t="str">
        <f t="shared" si="1"/>
        <v>Not Missing</v>
      </c>
      <c r="L1286" s="21" t="s">
        <v>2184</v>
      </c>
      <c r="M1286" s="21">
        <v>1964.0</v>
      </c>
      <c r="N1286" s="21" t="s">
        <v>4776</v>
      </c>
      <c r="O1286" s="21">
        <v>8.0</v>
      </c>
      <c r="P1286" s="21">
        <v>0.0</v>
      </c>
      <c r="Q1286" s="21">
        <v>10627.81</v>
      </c>
      <c r="R1286" s="21" t="s">
        <v>4768</v>
      </c>
      <c r="S1286" s="21" t="s">
        <v>4768</v>
      </c>
      <c r="T1286" s="21" t="s">
        <v>4769</v>
      </c>
      <c r="U1286" s="30"/>
    </row>
    <row r="1287">
      <c r="A1287" s="21" t="s">
        <v>2644</v>
      </c>
      <c r="B1287" s="21">
        <v>32.0</v>
      </c>
      <c r="C1287" s="21">
        <v>7.85</v>
      </c>
      <c r="D1287" s="21" t="s">
        <v>4755</v>
      </c>
      <c r="E1287" s="21" t="s">
        <v>4753</v>
      </c>
      <c r="F1287" s="21" t="s">
        <v>4753</v>
      </c>
      <c r="G1287" s="21">
        <v>1.0</v>
      </c>
      <c r="H1287" s="21" t="s">
        <v>4753</v>
      </c>
      <c r="I1287" s="21" t="str">
        <f t="shared" si="1"/>
        <v>Not Missing</v>
      </c>
      <c r="L1287" s="21" t="s">
        <v>2182</v>
      </c>
      <c r="M1287" s="21">
        <v>1976.0</v>
      </c>
      <c r="N1287" s="21" t="s">
        <v>4770</v>
      </c>
      <c r="O1287" s="21">
        <v>22.0</v>
      </c>
      <c r="P1287" s="21">
        <v>2.0</v>
      </c>
      <c r="Q1287" s="21">
        <v>10665.44</v>
      </c>
      <c r="R1287" s="21" t="s">
        <v>4768</v>
      </c>
      <c r="S1287" s="21" t="s">
        <v>4767</v>
      </c>
      <c r="T1287" s="21" t="s">
        <v>4787</v>
      </c>
      <c r="U1287" s="30"/>
    </row>
    <row r="1288">
      <c r="A1288" s="21" t="s">
        <v>2646</v>
      </c>
      <c r="B1288" s="21">
        <v>29.37</v>
      </c>
      <c r="C1288" s="21">
        <v>8.01</v>
      </c>
      <c r="D1288" s="21" t="s">
        <v>4755</v>
      </c>
      <c r="E1288" s="21" t="s">
        <v>4753</v>
      </c>
      <c r="F1288" s="21" t="s">
        <v>4753</v>
      </c>
      <c r="G1288" s="21">
        <v>1.0</v>
      </c>
      <c r="H1288" s="21" t="s">
        <v>4753</v>
      </c>
      <c r="I1288" s="21" t="str">
        <f t="shared" si="1"/>
        <v>Not Missing</v>
      </c>
      <c r="L1288" s="21" t="s">
        <v>2180</v>
      </c>
      <c r="M1288" s="21">
        <v>1962.0</v>
      </c>
      <c r="N1288" s="21" t="s">
        <v>4773</v>
      </c>
      <c r="O1288" s="21">
        <v>7.0</v>
      </c>
      <c r="P1288" s="21">
        <v>0.0</v>
      </c>
      <c r="Q1288" s="21">
        <v>10676.83</v>
      </c>
      <c r="R1288" s="21" t="s">
        <v>4768</v>
      </c>
      <c r="S1288" s="21" t="s">
        <v>4768</v>
      </c>
      <c r="T1288" s="21" t="s">
        <v>4769</v>
      </c>
      <c r="U1288" s="30"/>
    </row>
    <row r="1289">
      <c r="A1289" s="21" t="s">
        <v>2648</v>
      </c>
      <c r="B1289" s="21">
        <v>23.6</v>
      </c>
      <c r="C1289" s="21">
        <v>7.4</v>
      </c>
      <c r="D1289" s="21" t="s">
        <v>4755</v>
      </c>
      <c r="E1289" s="21" t="s">
        <v>4753</v>
      </c>
      <c r="F1289" s="21" t="s">
        <v>4753</v>
      </c>
      <c r="G1289" s="21">
        <v>1.0</v>
      </c>
      <c r="H1289" s="21" t="s">
        <v>4753</v>
      </c>
      <c r="I1289" s="21" t="str">
        <f t="shared" si="1"/>
        <v>Not Missing</v>
      </c>
      <c r="L1289" s="21" t="s">
        <v>2178</v>
      </c>
      <c r="M1289" s="21">
        <v>1977.0</v>
      </c>
      <c r="N1289" s="21" t="s">
        <v>4776</v>
      </c>
      <c r="O1289" s="21">
        <v>2.0</v>
      </c>
      <c r="P1289" s="21">
        <v>2.0</v>
      </c>
      <c r="Q1289" s="21">
        <v>10690.11</v>
      </c>
      <c r="R1289" s="21" t="s">
        <v>4768</v>
      </c>
      <c r="S1289" s="21" t="s">
        <v>4767</v>
      </c>
      <c r="T1289" s="21" t="s">
        <v>4787</v>
      </c>
      <c r="U1289" s="30"/>
    </row>
    <row r="1290">
      <c r="A1290" s="21" t="s">
        <v>2650</v>
      </c>
      <c r="B1290" s="21">
        <v>33.155</v>
      </c>
      <c r="C1290" s="21">
        <v>8.38</v>
      </c>
      <c r="D1290" s="21" t="s">
        <v>4755</v>
      </c>
      <c r="E1290" s="21" t="s">
        <v>4753</v>
      </c>
      <c r="F1290" s="21" t="s">
        <v>4753</v>
      </c>
      <c r="G1290" s="21" t="s">
        <v>4754</v>
      </c>
      <c r="H1290" s="21" t="s">
        <v>4753</v>
      </c>
      <c r="I1290" s="21" t="str">
        <f t="shared" si="1"/>
        <v>Not Missing</v>
      </c>
      <c r="L1290" s="21" t="s">
        <v>2176</v>
      </c>
      <c r="M1290" s="21">
        <v>1976.0</v>
      </c>
      <c r="N1290" s="21" t="s">
        <v>4773</v>
      </c>
      <c r="O1290" s="21">
        <v>30.0</v>
      </c>
      <c r="P1290" s="21">
        <v>2.0</v>
      </c>
      <c r="Q1290" s="21">
        <v>10698.38</v>
      </c>
      <c r="R1290" s="21" t="s">
        <v>4768</v>
      </c>
      <c r="S1290" s="21" t="s">
        <v>4771</v>
      </c>
      <c r="T1290" s="21" t="s">
        <v>4783</v>
      </c>
      <c r="U1290" s="30"/>
    </row>
    <row r="1291">
      <c r="A1291" s="21" t="s">
        <v>2652</v>
      </c>
      <c r="B1291" s="21">
        <v>24.32</v>
      </c>
      <c r="C1291" s="21">
        <v>11.56</v>
      </c>
      <c r="D1291" s="21" t="s">
        <v>4755</v>
      </c>
      <c r="E1291" s="21" t="s">
        <v>4753</v>
      </c>
      <c r="F1291" s="21" t="s">
        <v>4753</v>
      </c>
      <c r="G1291" s="21">
        <v>1.0</v>
      </c>
      <c r="H1291" s="21" t="s">
        <v>4753</v>
      </c>
      <c r="I1291" s="21" t="str">
        <f t="shared" si="1"/>
        <v>Not Missing</v>
      </c>
      <c r="L1291" s="21" t="s">
        <v>2174</v>
      </c>
      <c r="M1291" s="21">
        <v>1972.0</v>
      </c>
      <c r="N1291" s="21" t="s">
        <v>4777</v>
      </c>
      <c r="O1291" s="21">
        <v>24.0</v>
      </c>
      <c r="P1291" s="21">
        <v>3.0</v>
      </c>
      <c r="Q1291" s="21">
        <v>10702.64</v>
      </c>
      <c r="R1291" s="21" t="s">
        <v>4768</v>
      </c>
      <c r="S1291" s="21" t="s">
        <v>4768</v>
      </c>
      <c r="T1291" s="21" t="s">
        <v>4769</v>
      </c>
      <c r="U1291" s="30"/>
    </row>
    <row r="1292">
      <c r="A1292" s="21" t="s">
        <v>2654</v>
      </c>
      <c r="B1292" s="21">
        <v>36.3</v>
      </c>
      <c r="C1292" s="21">
        <v>4.61</v>
      </c>
      <c r="D1292" s="21" t="s">
        <v>4753</v>
      </c>
      <c r="E1292" s="21" t="s">
        <v>4753</v>
      </c>
      <c r="F1292" s="21" t="s">
        <v>4753</v>
      </c>
      <c r="G1292" s="21" t="s">
        <v>4754</v>
      </c>
      <c r="H1292" s="21" t="s">
        <v>4753</v>
      </c>
      <c r="I1292" s="21" t="str">
        <f t="shared" si="1"/>
        <v>Not Missing</v>
      </c>
      <c r="L1292" s="21" t="s">
        <v>2172</v>
      </c>
      <c r="M1292" s="21">
        <v>1967.0</v>
      </c>
      <c r="N1292" s="21" t="s">
        <v>4766</v>
      </c>
      <c r="O1292" s="21">
        <v>30.0</v>
      </c>
      <c r="P1292" s="21">
        <v>0.0</v>
      </c>
      <c r="Q1292" s="21">
        <v>10704.47</v>
      </c>
      <c r="R1292" s="21" t="s">
        <v>4768</v>
      </c>
      <c r="S1292" s="21" t="s">
        <v>4767</v>
      </c>
      <c r="T1292" s="21" t="s">
        <v>4778</v>
      </c>
      <c r="U1292" s="30"/>
    </row>
    <row r="1293">
      <c r="A1293" s="21" t="s">
        <v>2656</v>
      </c>
      <c r="B1293" s="21">
        <v>34.4</v>
      </c>
      <c r="C1293" s="21">
        <v>4.95</v>
      </c>
      <c r="D1293" s="21" t="s">
        <v>4753</v>
      </c>
      <c r="E1293" s="21" t="s">
        <v>4753</v>
      </c>
      <c r="F1293" s="21" t="s">
        <v>4756</v>
      </c>
      <c r="G1293" s="21">
        <v>1.0</v>
      </c>
      <c r="H1293" s="21" t="s">
        <v>4753</v>
      </c>
      <c r="I1293" s="21" t="str">
        <f t="shared" si="1"/>
        <v>Not Missing</v>
      </c>
      <c r="L1293" s="21" t="s">
        <v>2170</v>
      </c>
      <c r="M1293" s="21">
        <v>1967.0</v>
      </c>
      <c r="N1293" s="21" t="s">
        <v>4777</v>
      </c>
      <c r="O1293" s="21">
        <v>5.0</v>
      </c>
      <c r="P1293" s="21">
        <v>0.0</v>
      </c>
      <c r="Q1293" s="21">
        <v>10713.64</v>
      </c>
      <c r="R1293" s="21" t="s">
        <v>4768</v>
      </c>
      <c r="S1293" s="21" t="s">
        <v>4768</v>
      </c>
      <c r="T1293" s="21" t="s">
        <v>4778</v>
      </c>
      <c r="U1293" s="30"/>
    </row>
    <row r="1294">
      <c r="A1294" s="21" t="s">
        <v>2658</v>
      </c>
      <c r="B1294" s="21">
        <v>30.9</v>
      </c>
      <c r="C1294" s="21">
        <v>5.04</v>
      </c>
      <c r="D1294" s="21" t="s">
        <v>4753</v>
      </c>
      <c r="E1294" s="21" t="s">
        <v>4753</v>
      </c>
      <c r="F1294" s="21" t="s">
        <v>4753</v>
      </c>
      <c r="G1294" s="21" t="s">
        <v>4754</v>
      </c>
      <c r="H1294" s="21" t="s">
        <v>4753</v>
      </c>
      <c r="I1294" s="21" t="str">
        <f t="shared" si="1"/>
        <v>Not Missing</v>
      </c>
      <c r="L1294" s="21" t="s">
        <v>2168</v>
      </c>
      <c r="M1294" s="21">
        <v>1992.0</v>
      </c>
      <c r="N1294" s="21" t="s">
        <v>4772</v>
      </c>
      <c r="O1294" s="21">
        <v>25.0</v>
      </c>
      <c r="P1294" s="21">
        <v>0.0</v>
      </c>
      <c r="Q1294" s="21">
        <v>10719.57</v>
      </c>
      <c r="R1294" s="21" t="s">
        <v>4768</v>
      </c>
      <c r="S1294" s="21" t="s">
        <v>4771</v>
      </c>
      <c r="T1294" s="21" t="s">
        <v>4774</v>
      </c>
      <c r="U1294" s="30"/>
    </row>
    <row r="1295">
      <c r="A1295" s="21" t="s">
        <v>2660</v>
      </c>
      <c r="B1295" s="21">
        <v>28.6</v>
      </c>
      <c r="C1295" s="21">
        <v>5.42</v>
      </c>
      <c r="D1295" s="21" t="s">
        <v>4753</v>
      </c>
      <c r="E1295" s="21" t="s">
        <v>4753</v>
      </c>
      <c r="F1295" s="21" t="s">
        <v>4753</v>
      </c>
      <c r="G1295" s="21" t="s">
        <v>4754</v>
      </c>
      <c r="H1295" s="21" t="s">
        <v>4753</v>
      </c>
      <c r="I1295" s="21" t="str">
        <f t="shared" si="1"/>
        <v>Not Missing</v>
      </c>
      <c r="L1295" s="21" t="s">
        <v>2166</v>
      </c>
      <c r="M1295" s="21">
        <v>1974.0</v>
      </c>
      <c r="N1295" s="21" t="s">
        <v>4775</v>
      </c>
      <c r="O1295" s="21">
        <v>9.0</v>
      </c>
      <c r="P1295" s="21">
        <v>4.0</v>
      </c>
      <c r="Q1295" s="21">
        <v>10736.87</v>
      </c>
      <c r="R1295" s="21" t="s">
        <v>4768</v>
      </c>
      <c r="S1295" s="21" t="s">
        <v>4771</v>
      </c>
      <c r="T1295" s="21" t="s">
        <v>4781</v>
      </c>
      <c r="U1295" s="30"/>
    </row>
    <row r="1296">
      <c r="A1296" s="21" t="s">
        <v>2662</v>
      </c>
      <c r="B1296" s="21">
        <v>27.83</v>
      </c>
      <c r="C1296" s="21">
        <v>5.39</v>
      </c>
      <c r="D1296" s="21" t="s">
        <v>4753</v>
      </c>
      <c r="E1296" s="21" t="s">
        <v>4753</v>
      </c>
      <c r="F1296" s="21" t="s">
        <v>4753</v>
      </c>
      <c r="G1296" s="21" t="s">
        <v>4754</v>
      </c>
      <c r="H1296" s="21" t="s">
        <v>4753</v>
      </c>
      <c r="I1296" s="21" t="str">
        <f t="shared" si="1"/>
        <v>Not Missing</v>
      </c>
      <c r="L1296" s="21" t="s">
        <v>2164</v>
      </c>
      <c r="M1296" s="21">
        <v>1986.0</v>
      </c>
      <c r="N1296" s="21" t="s">
        <v>4776</v>
      </c>
      <c r="O1296" s="21">
        <v>29.0</v>
      </c>
      <c r="P1296" s="21">
        <v>3.0</v>
      </c>
      <c r="Q1296" s="21">
        <v>10749.02</v>
      </c>
      <c r="R1296" s="21" t="s">
        <v>4768</v>
      </c>
      <c r="S1296" s="21" t="s">
        <v>4771</v>
      </c>
      <c r="T1296" s="21" t="s">
        <v>4790</v>
      </c>
      <c r="U1296" s="30"/>
    </row>
    <row r="1297">
      <c r="A1297" s="21" t="s">
        <v>2664</v>
      </c>
      <c r="B1297" s="21">
        <v>39.64</v>
      </c>
      <c r="C1297" s="21">
        <v>6.0</v>
      </c>
      <c r="D1297" s="21" t="s">
        <v>4753</v>
      </c>
      <c r="E1297" s="21" t="s">
        <v>4753</v>
      </c>
      <c r="F1297" s="21" t="s">
        <v>4756</v>
      </c>
      <c r="G1297" s="21">
        <v>1.0</v>
      </c>
      <c r="H1297" s="21" t="s">
        <v>4753</v>
      </c>
      <c r="I1297" s="21" t="str">
        <f t="shared" si="1"/>
        <v>Not Missing</v>
      </c>
      <c r="L1297" s="21" t="s">
        <v>2162</v>
      </c>
      <c r="M1297" s="21">
        <v>1989.0</v>
      </c>
      <c r="N1297" s="21" t="s">
        <v>4770</v>
      </c>
      <c r="O1297" s="21">
        <v>25.0</v>
      </c>
      <c r="P1297" s="21">
        <v>3.0</v>
      </c>
      <c r="Q1297" s="21">
        <v>10769.75</v>
      </c>
      <c r="R1297" s="21" t="s">
        <v>4768</v>
      </c>
      <c r="S1297" s="21" t="s">
        <v>4767</v>
      </c>
      <c r="T1297" s="21" t="s">
        <v>4791</v>
      </c>
      <c r="U1297" s="30"/>
    </row>
    <row r="1298">
      <c r="A1298" s="21" t="s">
        <v>2666</v>
      </c>
      <c r="B1298" s="21">
        <v>38.48</v>
      </c>
      <c r="C1298" s="21">
        <v>6.02</v>
      </c>
      <c r="D1298" s="21" t="s">
        <v>4753</v>
      </c>
      <c r="E1298" s="21" t="s">
        <v>4753</v>
      </c>
      <c r="F1298" s="21" t="s">
        <v>4753</v>
      </c>
      <c r="G1298" s="21">
        <v>1.0</v>
      </c>
      <c r="H1298" s="21" t="s">
        <v>4753</v>
      </c>
      <c r="I1298" s="21" t="str">
        <f t="shared" si="1"/>
        <v>Not Missing</v>
      </c>
      <c r="L1298" s="21" t="s">
        <v>2160</v>
      </c>
      <c r="M1298" s="21">
        <v>1967.0</v>
      </c>
      <c r="N1298" s="21" t="s">
        <v>4770</v>
      </c>
      <c r="O1298" s="21">
        <v>11.0</v>
      </c>
      <c r="P1298" s="21">
        <v>1.0</v>
      </c>
      <c r="Q1298" s="21">
        <v>10791.96</v>
      </c>
      <c r="R1298" s="21" t="s">
        <v>4768</v>
      </c>
      <c r="S1298" s="21" t="s">
        <v>4767</v>
      </c>
      <c r="T1298" s="21" t="s">
        <v>4778</v>
      </c>
      <c r="U1298" s="30"/>
    </row>
    <row r="1299">
      <c r="A1299" s="21" t="s">
        <v>2668</v>
      </c>
      <c r="B1299" s="21">
        <v>36.2</v>
      </c>
      <c r="C1299" s="21">
        <v>4.62</v>
      </c>
      <c r="D1299" s="21" t="s">
        <v>4753</v>
      </c>
      <c r="E1299" s="21" t="s">
        <v>4753</v>
      </c>
      <c r="F1299" s="21" t="s">
        <v>4753</v>
      </c>
      <c r="G1299" s="21">
        <v>2.0</v>
      </c>
      <c r="H1299" s="21" t="s">
        <v>4753</v>
      </c>
      <c r="I1299" s="21" t="str">
        <f t="shared" si="1"/>
        <v>Not Missing</v>
      </c>
      <c r="L1299" s="21" t="s">
        <v>2158</v>
      </c>
      <c r="M1299" s="21">
        <v>1999.0</v>
      </c>
      <c r="N1299" s="21" t="s">
        <v>4775</v>
      </c>
      <c r="O1299" s="21">
        <v>24.0</v>
      </c>
      <c r="P1299" s="21">
        <v>0.0</v>
      </c>
      <c r="Q1299" s="21">
        <v>10795.94</v>
      </c>
      <c r="R1299" s="21" t="s">
        <v>4768</v>
      </c>
      <c r="S1299" s="21" t="s">
        <v>4771</v>
      </c>
      <c r="T1299" s="21" t="s">
        <v>4778</v>
      </c>
      <c r="U1299" s="30"/>
    </row>
    <row r="1300">
      <c r="A1300" s="21" t="s">
        <v>2670</v>
      </c>
      <c r="B1300" s="21">
        <v>27.13</v>
      </c>
      <c r="C1300" s="21">
        <v>5.59</v>
      </c>
      <c r="D1300" s="21" t="s">
        <v>4753</v>
      </c>
      <c r="E1300" s="21" t="s">
        <v>4753</v>
      </c>
      <c r="F1300" s="21" t="s">
        <v>4753</v>
      </c>
      <c r="G1300" s="21">
        <v>1.0</v>
      </c>
      <c r="H1300" s="21" t="s">
        <v>4753</v>
      </c>
      <c r="I1300" s="21" t="str">
        <f t="shared" si="1"/>
        <v>Not Missing</v>
      </c>
      <c r="L1300" s="21" t="s">
        <v>2156</v>
      </c>
      <c r="M1300" s="21">
        <v>1967.0</v>
      </c>
      <c r="N1300" s="21" t="s">
        <v>4777</v>
      </c>
      <c r="O1300" s="21">
        <v>23.0</v>
      </c>
      <c r="P1300" s="21">
        <v>0.0</v>
      </c>
      <c r="Q1300" s="21">
        <v>10796.35</v>
      </c>
      <c r="R1300" s="21" t="s">
        <v>4768</v>
      </c>
      <c r="S1300" s="21" t="s">
        <v>4771</v>
      </c>
      <c r="T1300" s="21" t="s">
        <v>4780</v>
      </c>
      <c r="U1300" s="30"/>
    </row>
    <row r="1301">
      <c r="A1301" s="21" t="s">
        <v>2672</v>
      </c>
      <c r="B1301" s="21">
        <v>20.75</v>
      </c>
      <c r="C1301" s="21">
        <v>5.18</v>
      </c>
      <c r="D1301" s="21" t="s">
        <v>4755</v>
      </c>
      <c r="E1301" s="21" t="s">
        <v>4753</v>
      </c>
      <c r="F1301" s="21" t="s">
        <v>4753</v>
      </c>
      <c r="G1301" s="21">
        <v>2.0</v>
      </c>
      <c r="H1301" s="21" t="s">
        <v>4753</v>
      </c>
      <c r="I1301" s="21" t="str">
        <f t="shared" si="1"/>
        <v>Not Missing</v>
      </c>
      <c r="L1301" s="21" t="s">
        <v>2154</v>
      </c>
      <c r="M1301" s="21">
        <v>1970.0</v>
      </c>
      <c r="N1301" s="21" t="s">
        <v>4777</v>
      </c>
      <c r="O1301" s="21">
        <v>28.0</v>
      </c>
      <c r="P1301" s="21">
        <v>1.0</v>
      </c>
      <c r="Q1301" s="21">
        <v>10797.34</v>
      </c>
      <c r="R1301" s="21" t="s">
        <v>4768</v>
      </c>
      <c r="S1301" s="21" t="s">
        <v>4767</v>
      </c>
      <c r="T1301" s="21" t="s">
        <v>4785</v>
      </c>
      <c r="U1301" s="30"/>
    </row>
    <row r="1302">
      <c r="A1302" s="21" t="s">
        <v>2674</v>
      </c>
      <c r="B1302" s="21">
        <v>26.6</v>
      </c>
      <c r="C1302" s="21">
        <v>6.29</v>
      </c>
      <c r="D1302" s="21" t="s">
        <v>4753</v>
      </c>
      <c r="E1302" s="21" t="s">
        <v>4753</v>
      </c>
      <c r="F1302" s="21" t="s">
        <v>4753</v>
      </c>
      <c r="G1302" s="21">
        <v>2.0</v>
      </c>
      <c r="H1302" s="21" t="s">
        <v>4753</v>
      </c>
      <c r="I1302" s="21" t="str">
        <f t="shared" si="1"/>
        <v>Not Missing</v>
      </c>
      <c r="L1302" s="21" t="s">
        <v>2152</v>
      </c>
      <c r="M1302" s="21">
        <v>1970.0</v>
      </c>
      <c r="N1302" s="21" t="s">
        <v>4775</v>
      </c>
      <c r="O1302" s="21">
        <v>18.0</v>
      </c>
      <c r="P1302" s="21">
        <v>2.0</v>
      </c>
      <c r="Q1302" s="21">
        <v>10806.84</v>
      </c>
      <c r="R1302" s="21" t="s">
        <v>4768</v>
      </c>
      <c r="S1302" s="21" t="s">
        <v>4767</v>
      </c>
      <c r="T1302" s="21" t="s">
        <v>4778</v>
      </c>
      <c r="U1302" s="30"/>
    </row>
    <row r="1303">
      <c r="A1303" s="21" t="s">
        <v>2676</v>
      </c>
      <c r="B1303" s="21">
        <v>25.3</v>
      </c>
      <c r="C1303" s="21">
        <v>4.49</v>
      </c>
      <c r="D1303" s="21" t="s">
        <v>4753</v>
      </c>
      <c r="E1303" s="21" t="s">
        <v>4753</v>
      </c>
      <c r="F1303" s="21" t="s">
        <v>4753</v>
      </c>
      <c r="G1303" s="21">
        <v>2.0</v>
      </c>
      <c r="H1303" s="21" t="s">
        <v>4753</v>
      </c>
      <c r="I1303" s="21" t="str">
        <f t="shared" si="1"/>
        <v>Not Missing</v>
      </c>
      <c r="L1303" s="21" t="s">
        <v>2150</v>
      </c>
      <c r="M1303" s="21">
        <v>1967.0</v>
      </c>
      <c r="N1303" s="21" t="s">
        <v>4777</v>
      </c>
      <c r="O1303" s="21">
        <v>2.0</v>
      </c>
      <c r="P1303" s="21">
        <v>1.0</v>
      </c>
      <c r="Q1303" s="21">
        <v>10807.49</v>
      </c>
      <c r="R1303" s="21" t="s">
        <v>4768</v>
      </c>
      <c r="S1303" s="21" t="s">
        <v>4767</v>
      </c>
      <c r="T1303" s="21" t="s">
        <v>4769</v>
      </c>
      <c r="U1303" s="30"/>
    </row>
    <row r="1304">
      <c r="A1304" s="21" t="s">
        <v>2678</v>
      </c>
      <c r="B1304" s="21">
        <v>18.84</v>
      </c>
      <c r="C1304" s="21">
        <v>11.82</v>
      </c>
      <c r="D1304" s="21" t="s">
        <v>4755</v>
      </c>
      <c r="E1304" s="21" t="s">
        <v>4753</v>
      </c>
      <c r="F1304" s="21" t="s">
        <v>4756</v>
      </c>
      <c r="G1304" s="21">
        <v>1.0</v>
      </c>
      <c r="H1304" s="21" t="s">
        <v>4753</v>
      </c>
      <c r="I1304" s="21" t="str">
        <f t="shared" si="1"/>
        <v>Not Missing</v>
      </c>
      <c r="L1304" s="21" t="s">
        <v>2148</v>
      </c>
      <c r="M1304" s="21">
        <v>1968.0</v>
      </c>
      <c r="N1304" s="21" t="s">
        <v>4766</v>
      </c>
      <c r="O1304" s="21">
        <v>28.0</v>
      </c>
      <c r="P1304" s="21">
        <v>1.0</v>
      </c>
      <c r="Q1304" s="21">
        <v>10825.25</v>
      </c>
      <c r="R1304" s="21" t="s">
        <v>4768</v>
      </c>
      <c r="S1304" s="21" t="s">
        <v>4768</v>
      </c>
      <c r="T1304" s="21" t="s">
        <v>4774</v>
      </c>
      <c r="U1304" s="30"/>
    </row>
    <row r="1305">
      <c r="A1305" s="21" t="s">
        <v>2680</v>
      </c>
      <c r="B1305" s="21">
        <v>19.57</v>
      </c>
      <c r="C1305" s="21">
        <v>7.41</v>
      </c>
      <c r="D1305" s="21" t="s">
        <v>4755</v>
      </c>
      <c r="E1305" s="21" t="s">
        <v>4753</v>
      </c>
      <c r="F1305" s="21" t="s">
        <v>4753</v>
      </c>
      <c r="G1305" s="21">
        <v>1.0</v>
      </c>
      <c r="H1305" s="21" t="s">
        <v>4753</v>
      </c>
      <c r="I1305" s="21" t="str">
        <f t="shared" si="1"/>
        <v>Not Missing</v>
      </c>
      <c r="L1305" s="21" t="s">
        <v>2146</v>
      </c>
      <c r="M1305" s="21">
        <v>1971.0</v>
      </c>
      <c r="N1305" s="21" t="s">
        <v>4775</v>
      </c>
      <c r="O1305" s="21">
        <v>20.0</v>
      </c>
      <c r="P1305" s="21">
        <v>2.0</v>
      </c>
      <c r="Q1305" s="21">
        <v>10848.13</v>
      </c>
      <c r="R1305" s="21" t="s">
        <v>4768</v>
      </c>
      <c r="S1305" s="21" t="s">
        <v>4768</v>
      </c>
      <c r="T1305" s="21" t="s">
        <v>4774</v>
      </c>
      <c r="U1305" s="30"/>
    </row>
    <row r="1306">
      <c r="A1306" s="21" t="s">
        <v>2682</v>
      </c>
      <c r="B1306" s="21">
        <v>30.495</v>
      </c>
      <c r="C1306" s="21">
        <v>5.97</v>
      </c>
      <c r="D1306" s="21" t="s">
        <v>4753</v>
      </c>
      <c r="E1306" s="21" t="s">
        <v>4753</v>
      </c>
      <c r="F1306" s="21" t="s">
        <v>4753</v>
      </c>
      <c r="G1306" s="21" t="s">
        <v>4754</v>
      </c>
      <c r="H1306" s="21" t="s">
        <v>4753</v>
      </c>
      <c r="I1306" s="21" t="str">
        <f t="shared" si="1"/>
        <v>Not Missing</v>
      </c>
      <c r="L1306" s="21" t="s">
        <v>2144</v>
      </c>
      <c r="M1306" s="21">
        <v>1994.0</v>
      </c>
      <c r="N1306" s="21" t="s">
        <v>4773</v>
      </c>
      <c r="O1306" s="21">
        <v>6.0</v>
      </c>
      <c r="P1306" s="21">
        <v>0.0</v>
      </c>
      <c r="Q1306" s="21">
        <v>10886.66</v>
      </c>
      <c r="R1306" s="21" t="s">
        <v>4768</v>
      </c>
      <c r="S1306" s="21" t="s">
        <v>4768</v>
      </c>
      <c r="T1306" s="21" t="s">
        <v>4774</v>
      </c>
      <c r="U1306" s="30"/>
    </row>
    <row r="1307">
      <c r="A1307" s="21" t="s">
        <v>2684</v>
      </c>
      <c r="B1307" s="21">
        <v>30.115</v>
      </c>
      <c r="C1307" s="21">
        <v>5.74</v>
      </c>
      <c r="D1307" s="21" t="s">
        <v>4753</v>
      </c>
      <c r="E1307" s="21" t="s">
        <v>4753</v>
      </c>
      <c r="F1307" s="21" t="s">
        <v>4756</v>
      </c>
      <c r="G1307" s="21">
        <v>1.0</v>
      </c>
      <c r="H1307" s="21" t="s">
        <v>4753</v>
      </c>
      <c r="I1307" s="21" t="str">
        <f t="shared" si="1"/>
        <v>Not Missing</v>
      </c>
      <c r="L1307" s="21" t="s">
        <v>2142</v>
      </c>
      <c r="M1307" s="21">
        <v>1968.0</v>
      </c>
      <c r="N1307" s="21" t="s">
        <v>4770</v>
      </c>
      <c r="O1307" s="21">
        <v>13.0</v>
      </c>
      <c r="P1307" s="21">
        <v>0.0</v>
      </c>
      <c r="Q1307" s="21">
        <v>10923.93</v>
      </c>
      <c r="R1307" s="21" t="s">
        <v>4768</v>
      </c>
      <c r="S1307" s="21" t="s">
        <v>4771</v>
      </c>
      <c r="T1307" s="21" t="s">
        <v>4784</v>
      </c>
      <c r="U1307" s="30"/>
    </row>
    <row r="1308">
      <c r="A1308" s="21" t="s">
        <v>2686</v>
      </c>
      <c r="B1308" s="21">
        <v>24.78</v>
      </c>
      <c r="C1308" s="21">
        <v>9.85</v>
      </c>
      <c r="D1308" s="21" t="s">
        <v>4753</v>
      </c>
      <c r="E1308" s="21" t="s">
        <v>4753</v>
      </c>
      <c r="F1308" s="21" t="s">
        <v>4753</v>
      </c>
      <c r="G1308" s="21" t="s">
        <v>4754</v>
      </c>
      <c r="H1308" s="21" t="s">
        <v>4753</v>
      </c>
      <c r="I1308" s="21" t="str">
        <f t="shared" si="1"/>
        <v>Not Missing</v>
      </c>
      <c r="L1308" s="21" t="s">
        <v>2140</v>
      </c>
      <c r="M1308" s="21">
        <v>1968.0</v>
      </c>
      <c r="N1308" s="21" t="s">
        <v>4770</v>
      </c>
      <c r="O1308" s="21">
        <v>12.0</v>
      </c>
      <c r="P1308" s="21">
        <v>1.0</v>
      </c>
      <c r="Q1308" s="21">
        <v>10928.85</v>
      </c>
      <c r="R1308" s="21" t="s">
        <v>4768</v>
      </c>
      <c r="S1308" s="21" t="s">
        <v>4768</v>
      </c>
      <c r="T1308" s="21" t="s">
        <v>4769</v>
      </c>
      <c r="U1308" s="30"/>
    </row>
    <row r="1309">
      <c r="A1309" s="21" t="s">
        <v>2688</v>
      </c>
      <c r="B1309" s="21">
        <v>24.77</v>
      </c>
      <c r="C1309" s="21">
        <v>7.59</v>
      </c>
      <c r="D1309" s="21" t="s">
        <v>4753</v>
      </c>
      <c r="E1309" s="21" t="s">
        <v>4753</v>
      </c>
      <c r="F1309" s="21" t="s">
        <v>4753</v>
      </c>
      <c r="G1309" s="21" t="s">
        <v>4754</v>
      </c>
      <c r="H1309" s="21" t="s">
        <v>4753</v>
      </c>
      <c r="I1309" s="21" t="str">
        <f t="shared" si="1"/>
        <v>Not Missing</v>
      </c>
      <c r="L1309" s="21" t="s">
        <v>2138</v>
      </c>
      <c r="M1309" s="21">
        <v>1969.0</v>
      </c>
      <c r="N1309" s="21" t="s">
        <v>4770</v>
      </c>
      <c r="O1309" s="21">
        <v>10.0</v>
      </c>
      <c r="P1309" s="21">
        <v>1.0</v>
      </c>
      <c r="Q1309" s="21">
        <v>10942.13</v>
      </c>
      <c r="R1309" s="21" t="s">
        <v>4768</v>
      </c>
      <c r="S1309" s="21" t="s">
        <v>4768</v>
      </c>
      <c r="T1309" s="21" t="s">
        <v>4774</v>
      </c>
      <c r="U1309" s="30"/>
    </row>
    <row r="1310">
      <c r="A1310" s="21" t="s">
        <v>2690</v>
      </c>
      <c r="B1310" s="21">
        <v>16.58</v>
      </c>
      <c r="C1310" s="21">
        <v>6.98</v>
      </c>
      <c r="D1310" s="21" t="s">
        <v>4755</v>
      </c>
      <c r="E1310" s="21" t="s">
        <v>4753</v>
      </c>
      <c r="F1310" s="21" t="s">
        <v>4756</v>
      </c>
      <c r="G1310" s="21">
        <v>1.0</v>
      </c>
      <c r="H1310" s="21" t="s">
        <v>4753</v>
      </c>
      <c r="I1310" s="21" t="str">
        <f t="shared" si="1"/>
        <v>Not Missing</v>
      </c>
      <c r="L1310" s="21" t="s">
        <v>2136</v>
      </c>
      <c r="M1310" s="21">
        <v>1965.0</v>
      </c>
      <c r="N1310" s="21" t="s">
        <v>4775</v>
      </c>
      <c r="O1310" s="21">
        <v>4.0</v>
      </c>
      <c r="P1310" s="21">
        <v>0.0</v>
      </c>
      <c r="Q1310" s="21">
        <v>10959.33</v>
      </c>
      <c r="R1310" s="21" t="s">
        <v>4768</v>
      </c>
      <c r="S1310" s="21" t="s">
        <v>4768</v>
      </c>
      <c r="T1310" s="21" t="s">
        <v>4778</v>
      </c>
      <c r="U1310" s="30"/>
    </row>
    <row r="1311">
      <c r="A1311" s="21" t="s">
        <v>2692</v>
      </c>
      <c r="B1311" s="21">
        <v>38.17</v>
      </c>
      <c r="C1311" s="21">
        <v>4.73</v>
      </c>
      <c r="D1311" s="21" t="s">
        <v>4755</v>
      </c>
      <c r="E1311" s="21" t="s">
        <v>4753</v>
      </c>
      <c r="F1311" s="21" t="s">
        <v>4753</v>
      </c>
      <c r="G1311" s="21" t="s">
        <v>4754</v>
      </c>
      <c r="H1311" s="21" t="s">
        <v>4753</v>
      </c>
      <c r="I1311" s="21" t="str">
        <f t="shared" si="1"/>
        <v>Not Missing</v>
      </c>
      <c r="L1311" s="21" t="s">
        <v>2134</v>
      </c>
      <c r="M1311" s="21">
        <v>1969.0</v>
      </c>
      <c r="N1311" s="21" t="s">
        <v>4776</v>
      </c>
      <c r="O1311" s="21">
        <v>14.0</v>
      </c>
      <c r="P1311" s="21">
        <v>1.0</v>
      </c>
      <c r="Q1311" s="21">
        <v>10959.69</v>
      </c>
      <c r="R1311" s="21" t="s">
        <v>4768</v>
      </c>
      <c r="S1311" s="21" t="s">
        <v>4768</v>
      </c>
      <c r="T1311" s="21" t="s">
        <v>4774</v>
      </c>
      <c r="U1311" s="30"/>
    </row>
    <row r="1312">
      <c r="A1312" s="21" t="s">
        <v>2694</v>
      </c>
      <c r="B1312" s="21">
        <v>39.425</v>
      </c>
      <c r="C1312" s="21">
        <v>4.76</v>
      </c>
      <c r="D1312" s="21" t="s">
        <v>4755</v>
      </c>
      <c r="E1312" s="21" t="s">
        <v>4753</v>
      </c>
      <c r="F1312" s="21" t="s">
        <v>4753</v>
      </c>
      <c r="G1312" s="21" t="s">
        <v>4754</v>
      </c>
      <c r="H1312" s="21" t="s">
        <v>4753</v>
      </c>
      <c r="I1312" s="21" t="str">
        <f t="shared" si="1"/>
        <v>Not Missing</v>
      </c>
      <c r="L1312" s="21" t="s">
        <v>2132</v>
      </c>
      <c r="M1312" s="21">
        <v>1965.0</v>
      </c>
      <c r="N1312" s="21" t="s">
        <v>4772</v>
      </c>
      <c r="O1312" s="21">
        <v>19.0</v>
      </c>
      <c r="P1312" s="21">
        <v>0.0</v>
      </c>
      <c r="Q1312" s="21">
        <v>10965.45</v>
      </c>
      <c r="R1312" s="21" t="s">
        <v>4768</v>
      </c>
      <c r="S1312" s="21" t="s">
        <v>4767</v>
      </c>
      <c r="T1312" s="21" t="s">
        <v>4778</v>
      </c>
      <c r="U1312" s="30"/>
    </row>
    <row r="1313">
      <c r="A1313" s="21" t="s">
        <v>2696</v>
      </c>
      <c r="B1313" s="21">
        <v>33.44</v>
      </c>
      <c r="C1313" s="21">
        <v>6.24</v>
      </c>
      <c r="D1313" s="21" t="s">
        <v>4755</v>
      </c>
      <c r="E1313" s="21" t="s">
        <v>4753</v>
      </c>
      <c r="F1313" s="21" t="s">
        <v>4753</v>
      </c>
      <c r="G1313" s="21" t="s">
        <v>4754</v>
      </c>
      <c r="H1313" s="21" t="s">
        <v>4753</v>
      </c>
      <c r="I1313" s="21" t="str">
        <f t="shared" si="1"/>
        <v>Not Missing</v>
      </c>
      <c r="L1313" s="21" t="s">
        <v>2130</v>
      </c>
      <c r="M1313" s="21">
        <v>1966.0</v>
      </c>
      <c r="N1313" s="21" t="s">
        <v>4766</v>
      </c>
      <c r="O1313" s="21">
        <v>9.0</v>
      </c>
      <c r="P1313" s="21">
        <v>0.0</v>
      </c>
      <c r="Q1313" s="21">
        <v>10976.25</v>
      </c>
      <c r="R1313" s="21" t="s">
        <v>4768</v>
      </c>
      <c r="S1313" s="21" t="s">
        <v>4767</v>
      </c>
      <c r="T1313" s="21" t="s">
        <v>4774</v>
      </c>
      <c r="U1313" s="30"/>
    </row>
    <row r="1314">
      <c r="A1314" s="21" t="s">
        <v>2698</v>
      </c>
      <c r="B1314" s="21">
        <v>33.345</v>
      </c>
      <c r="C1314" s="21">
        <v>5.44</v>
      </c>
      <c r="D1314" s="21" t="s">
        <v>4755</v>
      </c>
      <c r="E1314" s="21" t="s">
        <v>4753</v>
      </c>
      <c r="F1314" s="21" t="s">
        <v>4753</v>
      </c>
      <c r="G1314" s="21" t="s">
        <v>4754</v>
      </c>
      <c r="H1314" s="21" t="s">
        <v>4753</v>
      </c>
      <c r="I1314" s="21" t="str">
        <f t="shared" si="1"/>
        <v>Not Missing</v>
      </c>
      <c r="L1314" s="21" t="s">
        <v>2128</v>
      </c>
      <c r="M1314" s="21">
        <v>1973.0</v>
      </c>
      <c r="N1314" s="21" t="s">
        <v>4777</v>
      </c>
      <c r="O1314" s="21">
        <v>21.0</v>
      </c>
      <c r="P1314" s="21">
        <v>4.0</v>
      </c>
      <c r="Q1314" s="21">
        <v>10977.21</v>
      </c>
      <c r="R1314" s="21" t="s">
        <v>4768</v>
      </c>
      <c r="S1314" s="21" t="s">
        <v>4771</v>
      </c>
      <c r="T1314" s="21" t="s">
        <v>4769</v>
      </c>
      <c r="U1314" s="30"/>
    </row>
    <row r="1315">
      <c r="A1315" s="21" t="s">
        <v>2700</v>
      </c>
      <c r="B1315" s="21">
        <v>38.79</v>
      </c>
      <c r="C1315" s="21">
        <v>5.08</v>
      </c>
      <c r="D1315" s="21" t="s">
        <v>4753</v>
      </c>
      <c r="E1315" s="21" t="s">
        <v>4753</v>
      </c>
      <c r="F1315" s="21" t="s">
        <v>4756</v>
      </c>
      <c r="G1315" s="21">
        <v>1.0</v>
      </c>
      <c r="H1315" s="21" t="s">
        <v>4753</v>
      </c>
      <c r="I1315" s="21" t="str">
        <f t="shared" si="1"/>
        <v>Not Missing</v>
      </c>
      <c r="L1315" s="21" t="s">
        <v>2126</v>
      </c>
      <c r="M1315" s="21">
        <v>1965.0</v>
      </c>
      <c r="N1315" s="21" t="s">
        <v>4775</v>
      </c>
      <c r="O1315" s="21">
        <v>18.0</v>
      </c>
      <c r="P1315" s="21">
        <v>0.0</v>
      </c>
      <c r="Q1315" s="21">
        <v>10982.5</v>
      </c>
      <c r="R1315" s="21" t="s">
        <v>4768</v>
      </c>
      <c r="S1315" s="21" t="s">
        <v>4768</v>
      </c>
      <c r="T1315" s="21" t="s">
        <v>4769</v>
      </c>
      <c r="U1315" s="30"/>
    </row>
    <row r="1316">
      <c r="A1316" s="21" t="s">
        <v>2702</v>
      </c>
      <c r="B1316" s="21">
        <v>30.685</v>
      </c>
      <c r="C1316" s="21">
        <v>4.87</v>
      </c>
      <c r="D1316" s="21" t="s">
        <v>4753</v>
      </c>
      <c r="E1316" s="21" t="s">
        <v>4753</v>
      </c>
      <c r="F1316" s="21" t="s">
        <v>4756</v>
      </c>
      <c r="G1316" s="21">
        <v>1.0</v>
      </c>
      <c r="H1316" s="21" t="s">
        <v>4753</v>
      </c>
      <c r="I1316" s="21" t="str">
        <f t="shared" si="1"/>
        <v>Not Missing</v>
      </c>
      <c r="L1316" s="21" t="s">
        <v>2124</v>
      </c>
      <c r="M1316" s="21">
        <v>2000.0</v>
      </c>
      <c r="N1316" s="21" t="s">
        <v>4773</v>
      </c>
      <c r="O1316" s="21">
        <v>17.0</v>
      </c>
      <c r="P1316" s="21">
        <v>0.0</v>
      </c>
      <c r="Q1316" s="21">
        <v>10991.58</v>
      </c>
      <c r="R1316" s="21" t="s">
        <v>4768</v>
      </c>
      <c r="S1316" s="21" t="s">
        <v>4768</v>
      </c>
      <c r="T1316" s="21" t="s">
        <v>4774</v>
      </c>
      <c r="U1316" s="30"/>
    </row>
    <row r="1317">
      <c r="A1317" s="21" t="s">
        <v>2704</v>
      </c>
      <c r="B1317" s="21">
        <v>22.135</v>
      </c>
      <c r="C1317" s="21">
        <v>8.17</v>
      </c>
      <c r="D1317" s="21" t="s">
        <v>4753</v>
      </c>
      <c r="E1317" s="21" t="s">
        <v>4753</v>
      </c>
      <c r="F1317" s="21" t="s">
        <v>4753</v>
      </c>
      <c r="G1317" s="21" t="s">
        <v>4754</v>
      </c>
      <c r="H1317" s="21" t="s">
        <v>4753</v>
      </c>
      <c r="I1317" s="21" t="str">
        <f t="shared" si="1"/>
        <v>Not Missing</v>
      </c>
      <c r="L1317" s="21" t="s">
        <v>2122</v>
      </c>
      <c r="M1317" s="21">
        <v>1968.0</v>
      </c>
      <c r="N1317" s="21" t="s">
        <v>4777</v>
      </c>
      <c r="O1317" s="21">
        <v>24.0</v>
      </c>
      <c r="P1317" s="21">
        <v>2.0</v>
      </c>
      <c r="Q1317" s="21">
        <v>11013.71</v>
      </c>
      <c r="R1317" s="21" t="s">
        <v>4768</v>
      </c>
      <c r="S1317" s="21" t="s">
        <v>4771</v>
      </c>
      <c r="T1317" s="21" t="s">
        <v>4769</v>
      </c>
      <c r="U1317" s="30"/>
    </row>
    <row r="1318">
      <c r="A1318" s="21" t="s">
        <v>2706</v>
      </c>
      <c r="B1318" s="21">
        <v>33.33</v>
      </c>
      <c r="C1318" s="21">
        <v>7.61</v>
      </c>
      <c r="D1318" s="21" t="s">
        <v>4753</v>
      </c>
      <c r="E1318" s="21" t="s">
        <v>4753</v>
      </c>
      <c r="F1318" s="21" t="s">
        <v>4753</v>
      </c>
      <c r="G1318" s="21" t="s">
        <v>4754</v>
      </c>
      <c r="H1318" s="21" t="s">
        <v>4753</v>
      </c>
      <c r="I1318" s="21" t="str">
        <f t="shared" si="1"/>
        <v>Not Missing</v>
      </c>
      <c r="L1318" s="21" t="s">
        <v>2120</v>
      </c>
      <c r="M1318" s="21">
        <v>1974.0</v>
      </c>
      <c r="N1318" s="21" t="s">
        <v>4775</v>
      </c>
      <c r="O1318" s="21">
        <v>15.0</v>
      </c>
      <c r="P1318" s="21">
        <v>4.0</v>
      </c>
      <c r="Q1318" s="21">
        <v>11015.17</v>
      </c>
      <c r="R1318" s="21" t="s">
        <v>4768</v>
      </c>
      <c r="S1318" s="21" t="s">
        <v>4771</v>
      </c>
      <c r="T1318" s="21" t="s">
        <v>4774</v>
      </c>
      <c r="U1318" s="30"/>
    </row>
    <row r="1319">
      <c r="A1319" s="21" t="s">
        <v>2708</v>
      </c>
      <c r="B1319" s="21">
        <v>31.13</v>
      </c>
      <c r="C1319" s="21">
        <v>10.1</v>
      </c>
      <c r="D1319" s="21" t="s">
        <v>4753</v>
      </c>
      <c r="E1319" s="21" t="s">
        <v>4753</v>
      </c>
      <c r="F1319" s="21" t="s">
        <v>4753</v>
      </c>
      <c r="G1319" s="21" t="s">
        <v>4754</v>
      </c>
      <c r="H1319" s="21" t="s">
        <v>4753</v>
      </c>
      <c r="I1319" s="21" t="str">
        <f t="shared" si="1"/>
        <v>Not Missing</v>
      </c>
      <c r="L1319" s="21" t="s">
        <v>2118</v>
      </c>
      <c r="M1319" s="21">
        <v>1991.0</v>
      </c>
      <c r="N1319" s="21" t="s">
        <v>4772</v>
      </c>
      <c r="O1319" s="21">
        <v>26.0</v>
      </c>
      <c r="P1319" s="21">
        <v>3.0</v>
      </c>
      <c r="Q1319" s="21">
        <v>11018.05</v>
      </c>
      <c r="R1319" s="21" t="s">
        <v>4768</v>
      </c>
      <c r="S1319" s="21" t="s">
        <v>4767</v>
      </c>
      <c r="T1319" s="21" t="s">
        <v>4774</v>
      </c>
      <c r="U1319" s="30"/>
    </row>
    <row r="1320">
      <c r="A1320" s="21" t="s">
        <v>2710</v>
      </c>
      <c r="B1320" s="21">
        <v>28.9</v>
      </c>
      <c r="C1320" s="21">
        <v>11.24</v>
      </c>
      <c r="D1320" s="21" t="s">
        <v>4753</v>
      </c>
      <c r="E1320" s="21" t="s">
        <v>4753</v>
      </c>
      <c r="F1320" s="21" t="s">
        <v>4753</v>
      </c>
      <c r="G1320" s="21" t="s">
        <v>4754</v>
      </c>
      <c r="H1320" s="21" t="s">
        <v>4753</v>
      </c>
      <c r="I1320" s="21" t="str">
        <f t="shared" si="1"/>
        <v>Not Missing</v>
      </c>
      <c r="L1320" s="21" t="s">
        <v>2116</v>
      </c>
      <c r="M1320" s="21">
        <v>1996.0</v>
      </c>
      <c r="N1320" s="21" t="s">
        <v>4766</v>
      </c>
      <c r="O1320" s="21">
        <v>21.0</v>
      </c>
      <c r="P1320" s="21">
        <v>0.0</v>
      </c>
      <c r="Q1320" s="21">
        <v>11028.56</v>
      </c>
      <c r="R1320" s="21" t="s">
        <v>4768</v>
      </c>
      <c r="S1320" s="21" t="s">
        <v>4768</v>
      </c>
      <c r="T1320" s="21" t="s">
        <v>4774</v>
      </c>
      <c r="U1320" s="30"/>
    </row>
    <row r="1321">
      <c r="A1321" s="21" t="s">
        <v>2712</v>
      </c>
      <c r="B1321" s="21">
        <v>43.31</v>
      </c>
      <c r="C1321" s="21">
        <v>6.1</v>
      </c>
      <c r="D1321" s="21" t="s">
        <v>4755</v>
      </c>
      <c r="E1321" s="21" t="s">
        <v>4755</v>
      </c>
      <c r="F1321" s="21" t="s">
        <v>4753</v>
      </c>
      <c r="G1321" s="21">
        <v>1.0</v>
      </c>
      <c r="H1321" s="21" t="s">
        <v>4753</v>
      </c>
      <c r="I1321" s="21" t="str">
        <f t="shared" si="1"/>
        <v>Not Missing</v>
      </c>
      <c r="L1321" s="21" t="s">
        <v>2114</v>
      </c>
      <c r="M1321" s="21">
        <v>1974.0</v>
      </c>
      <c r="N1321" s="21" t="s">
        <v>4775</v>
      </c>
      <c r="O1321" s="21">
        <v>10.0</v>
      </c>
      <c r="P1321" s="21">
        <v>4.0</v>
      </c>
      <c r="Q1321" s="21">
        <v>11033.66</v>
      </c>
      <c r="R1321" s="21" t="s">
        <v>4768</v>
      </c>
      <c r="S1321" s="21" t="s">
        <v>4768</v>
      </c>
      <c r="T1321" s="21" t="s">
        <v>4774</v>
      </c>
      <c r="U1321" s="30"/>
    </row>
    <row r="1322">
      <c r="A1322" s="21" t="s">
        <v>2714</v>
      </c>
      <c r="B1322" s="21">
        <v>22.8</v>
      </c>
      <c r="C1322" s="21">
        <v>6.98</v>
      </c>
      <c r="D1322" s="21" t="s">
        <v>4753</v>
      </c>
      <c r="E1322" s="21" t="s">
        <v>4753</v>
      </c>
      <c r="F1322" s="21" t="s">
        <v>4753</v>
      </c>
      <c r="G1322" s="21" t="s">
        <v>4754</v>
      </c>
      <c r="H1322" s="21" t="s">
        <v>4753</v>
      </c>
      <c r="I1322" s="21" t="str">
        <f t="shared" si="1"/>
        <v>Not Missing</v>
      </c>
      <c r="L1322" s="21" t="s">
        <v>2112</v>
      </c>
      <c r="M1322" s="21">
        <v>1989.0</v>
      </c>
      <c r="N1322" s="21" t="s">
        <v>4777</v>
      </c>
      <c r="O1322" s="21">
        <v>25.0</v>
      </c>
      <c r="P1322" s="21">
        <v>3.0</v>
      </c>
      <c r="Q1322" s="21">
        <v>11037.51</v>
      </c>
      <c r="R1322" s="21" t="s">
        <v>4768</v>
      </c>
      <c r="S1322" s="21" t="s">
        <v>4771</v>
      </c>
      <c r="T1322" s="21" t="s">
        <v>4774</v>
      </c>
      <c r="U1322" s="30"/>
    </row>
    <row r="1323">
      <c r="A1323" s="21" t="s">
        <v>2716</v>
      </c>
      <c r="B1323" s="21">
        <v>19.09</v>
      </c>
      <c r="C1323" s="21">
        <v>4.0</v>
      </c>
      <c r="D1323" s="21" t="s">
        <v>4755</v>
      </c>
      <c r="E1323" s="21" t="s">
        <v>4753</v>
      </c>
      <c r="F1323" s="21" t="s">
        <v>4753</v>
      </c>
      <c r="G1323" s="21">
        <v>1.0</v>
      </c>
      <c r="H1323" s="21" t="s">
        <v>4753</v>
      </c>
      <c r="I1323" s="21" t="str">
        <f t="shared" si="1"/>
        <v>Not Missing</v>
      </c>
      <c r="L1323" s="21" t="s">
        <v>2110</v>
      </c>
      <c r="M1323" s="21">
        <v>1974.0</v>
      </c>
      <c r="N1323" s="21" t="s">
        <v>4776</v>
      </c>
      <c r="O1323" s="21">
        <v>30.0</v>
      </c>
      <c r="P1323" s="21">
        <v>0.0</v>
      </c>
      <c r="Q1323" s="21">
        <v>11037.85</v>
      </c>
      <c r="R1323" s="21" t="s">
        <v>4768</v>
      </c>
      <c r="S1323" s="21" t="s">
        <v>4767</v>
      </c>
      <c r="T1323" s="21" t="s">
        <v>4783</v>
      </c>
      <c r="U1323" s="30"/>
    </row>
    <row r="1324">
      <c r="A1324" s="21" t="s">
        <v>2718</v>
      </c>
      <c r="B1324" s="21">
        <v>23.37</v>
      </c>
      <c r="C1324" s="21">
        <v>4.23</v>
      </c>
      <c r="D1324" s="21" t="s">
        <v>4753</v>
      </c>
      <c r="E1324" s="21" t="s">
        <v>4753</v>
      </c>
      <c r="F1324" s="21" t="s">
        <v>4753</v>
      </c>
      <c r="G1324" s="21" t="s">
        <v>4754</v>
      </c>
      <c r="H1324" s="21" t="s">
        <v>4753</v>
      </c>
      <c r="I1324" s="21" t="str">
        <f t="shared" si="1"/>
        <v>Not Missing</v>
      </c>
      <c r="L1324" s="21" t="s">
        <v>2108</v>
      </c>
      <c r="M1324" s="21">
        <v>2001.0</v>
      </c>
      <c r="N1324" s="21" t="s">
        <v>4775</v>
      </c>
      <c r="O1324" s="21">
        <v>17.0</v>
      </c>
      <c r="P1324" s="21">
        <v>0.0</v>
      </c>
      <c r="Q1324" s="21">
        <v>11046.02</v>
      </c>
      <c r="R1324" s="21" t="s">
        <v>4768</v>
      </c>
      <c r="S1324" s="21" t="s">
        <v>4771</v>
      </c>
      <c r="T1324" s="21" t="s">
        <v>4790</v>
      </c>
      <c r="U1324" s="30"/>
    </row>
    <row r="1325">
      <c r="A1325" s="21" t="s">
        <v>2720</v>
      </c>
      <c r="B1325" s="21">
        <v>33.44</v>
      </c>
      <c r="C1325" s="21">
        <v>4.72</v>
      </c>
      <c r="D1325" s="21" t="s">
        <v>4755</v>
      </c>
      <c r="E1325" s="21" t="s">
        <v>4753</v>
      </c>
      <c r="F1325" s="21" t="s">
        <v>4753</v>
      </c>
      <c r="G1325" s="21" t="s">
        <v>4754</v>
      </c>
      <c r="H1325" s="21" t="s">
        <v>4753</v>
      </c>
      <c r="I1325" s="21" t="str">
        <f t="shared" si="1"/>
        <v>Not Missing</v>
      </c>
      <c r="L1325" s="21" t="s">
        <v>2106</v>
      </c>
      <c r="M1325" s="21">
        <v>2000.0</v>
      </c>
      <c r="N1325" s="21" t="s">
        <v>4773</v>
      </c>
      <c r="O1325" s="21">
        <v>18.0</v>
      </c>
      <c r="P1325" s="21">
        <v>0.0</v>
      </c>
      <c r="Q1325" s="21">
        <v>11068.7</v>
      </c>
      <c r="R1325" s="21" t="s">
        <v>4768</v>
      </c>
      <c r="S1325" s="21" t="s">
        <v>4771</v>
      </c>
      <c r="T1325" s="21" t="s">
        <v>4778</v>
      </c>
      <c r="U1325" s="30"/>
    </row>
    <row r="1326">
      <c r="A1326" s="21" t="s">
        <v>2722</v>
      </c>
      <c r="B1326" s="21">
        <v>28.05</v>
      </c>
      <c r="C1326" s="21">
        <v>5.63</v>
      </c>
      <c r="D1326" s="21" t="s">
        <v>4755</v>
      </c>
      <c r="E1326" s="21" t="s">
        <v>4753</v>
      </c>
      <c r="F1326" s="21" t="s">
        <v>4753</v>
      </c>
      <c r="G1326" s="21" t="s">
        <v>4754</v>
      </c>
      <c r="H1326" s="21" t="s">
        <v>4753</v>
      </c>
      <c r="I1326" s="21" t="str">
        <f t="shared" si="1"/>
        <v>Not Missing</v>
      </c>
      <c r="L1326" s="21" t="s">
        <v>2104</v>
      </c>
      <c r="M1326" s="21">
        <v>1971.0</v>
      </c>
      <c r="N1326" s="21" t="s">
        <v>4770</v>
      </c>
      <c r="O1326" s="21">
        <v>9.0</v>
      </c>
      <c r="P1326" s="21">
        <v>0.0</v>
      </c>
      <c r="Q1326" s="21">
        <v>11068.77</v>
      </c>
      <c r="R1326" s="21" t="s">
        <v>4768</v>
      </c>
      <c r="S1326" s="21" t="s">
        <v>4767</v>
      </c>
      <c r="T1326" s="21" t="s">
        <v>4774</v>
      </c>
      <c r="U1326" s="30"/>
    </row>
    <row r="1327">
      <c r="A1327" s="21" t="s">
        <v>2724</v>
      </c>
      <c r="B1327" s="21">
        <v>27.72</v>
      </c>
      <c r="C1327" s="21">
        <v>5.83</v>
      </c>
      <c r="D1327" s="21" t="s">
        <v>4755</v>
      </c>
      <c r="E1327" s="21" t="s">
        <v>4753</v>
      </c>
      <c r="F1327" s="21" t="s">
        <v>4753</v>
      </c>
      <c r="G1327" s="21" t="s">
        <v>4754</v>
      </c>
      <c r="H1327" s="21" t="s">
        <v>4753</v>
      </c>
      <c r="I1327" s="21" t="str">
        <f t="shared" si="1"/>
        <v>Not Missing</v>
      </c>
      <c r="L1327" s="21" t="s">
        <v>2102</v>
      </c>
      <c r="M1327" s="21">
        <v>1966.0</v>
      </c>
      <c r="N1327" s="21" t="s">
        <v>4770</v>
      </c>
      <c r="O1327" s="21">
        <v>7.0</v>
      </c>
      <c r="P1327" s="21">
        <v>0.0</v>
      </c>
      <c r="Q1327" s="21">
        <v>11070.54</v>
      </c>
      <c r="R1327" s="21" t="s">
        <v>4768</v>
      </c>
      <c r="S1327" s="21" t="s">
        <v>4768</v>
      </c>
      <c r="T1327" s="21" t="s">
        <v>4778</v>
      </c>
      <c r="U1327" s="30"/>
    </row>
    <row r="1328">
      <c r="A1328" s="21" t="s">
        <v>2726</v>
      </c>
      <c r="B1328" s="21">
        <v>29.81</v>
      </c>
      <c r="C1328" s="21">
        <v>9.23</v>
      </c>
      <c r="D1328" s="21" t="s">
        <v>4753</v>
      </c>
      <c r="E1328" s="21" t="s">
        <v>4753</v>
      </c>
      <c r="F1328" s="21" t="s">
        <v>4753</v>
      </c>
      <c r="G1328" s="21" t="s">
        <v>4754</v>
      </c>
      <c r="H1328" s="21" t="s">
        <v>4753</v>
      </c>
      <c r="I1328" s="21" t="str">
        <f t="shared" si="1"/>
        <v>Not Missing</v>
      </c>
      <c r="L1328" s="21" t="s">
        <v>2100</v>
      </c>
      <c r="M1328" s="21">
        <v>1966.0</v>
      </c>
      <c r="N1328" s="21" t="s">
        <v>4770</v>
      </c>
      <c r="O1328" s="21">
        <v>20.0</v>
      </c>
      <c r="P1328" s="21">
        <v>0.0</v>
      </c>
      <c r="Q1328" s="21">
        <v>11073.18</v>
      </c>
      <c r="R1328" s="21" t="s">
        <v>4768</v>
      </c>
      <c r="S1328" s="21" t="s">
        <v>4768</v>
      </c>
      <c r="T1328" s="21" t="s">
        <v>4778</v>
      </c>
      <c r="U1328" s="30"/>
    </row>
    <row r="1329">
      <c r="A1329" s="21" t="s">
        <v>2728</v>
      </c>
      <c r="B1329" s="21">
        <v>23.98</v>
      </c>
      <c r="C1329" s="21">
        <v>9.89</v>
      </c>
      <c r="D1329" s="21" t="s">
        <v>4753</v>
      </c>
      <c r="E1329" s="21" t="s">
        <v>4753</v>
      </c>
      <c r="F1329" s="21" t="s">
        <v>4753</v>
      </c>
      <c r="G1329" s="21" t="s">
        <v>4754</v>
      </c>
      <c r="H1329" s="21" t="s">
        <v>4753</v>
      </c>
      <c r="I1329" s="21" t="str">
        <f t="shared" si="1"/>
        <v>Not Missing</v>
      </c>
      <c r="L1329" s="21" t="s">
        <v>2098</v>
      </c>
      <c r="M1329" s="21">
        <v>1967.0</v>
      </c>
      <c r="N1329" s="21" t="s">
        <v>4773</v>
      </c>
      <c r="O1329" s="21">
        <v>4.0</v>
      </c>
      <c r="P1329" s="21">
        <v>0.0</v>
      </c>
      <c r="Q1329" s="21">
        <v>11082.58</v>
      </c>
      <c r="R1329" s="21" t="s">
        <v>4768</v>
      </c>
      <c r="S1329" s="21" t="s">
        <v>4767</v>
      </c>
      <c r="T1329" s="21" t="s">
        <v>4774</v>
      </c>
      <c r="U1329" s="30"/>
    </row>
    <row r="1330">
      <c r="A1330" s="21" t="s">
        <v>2730</v>
      </c>
      <c r="B1330" s="21">
        <v>17.34</v>
      </c>
      <c r="C1330" s="21">
        <v>12.0</v>
      </c>
      <c r="D1330" s="21" t="s">
        <v>4753</v>
      </c>
      <c r="E1330" s="21" t="s">
        <v>4753</v>
      </c>
      <c r="F1330" s="21" t="s">
        <v>4753</v>
      </c>
      <c r="G1330" s="21" t="s">
        <v>4754</v>
      </c>
      <c r="H1330" s="21" t="s">
        <v>4753</v>
      </c>
      <c r="I1330" s="21" t="str">
        <f t="shared" si="1"/>
        <v>Not Missing</v>
      </c>
      <c r="L1330" s="21" t="s">
        <v>2096</v>
      </c>
      <c r="M1330" s="21">
        <v>1972.0</v>
      </c>
      <c r="N1330" s="21" t="s">
        <v>4777</v>
      </c>
      <c r="O1330" s="21">
        <v>7.0</v>
      </c>
      <c r="P1330" s="21">
        <v>3.0</v>
      </c>
      <c r="Q1330" s="21">
        <v>11085.59</v>
      </c>
      <c r="R1330" s="21" t="s">
        <v>4768</v>
      </c>
      <c r="S1330" s="21" t="s">
        <v>4767</v>
      </c>
      <c r="T1330" s="21" t="s">
        <v>4774</v>
      </c>
      <c r="U1330" s="30"/>
    </row>
    <row r="1331">
      <c r="A1331" s="21" t="s">
        <v>2732</v>
      </c>
      <c r="B1331" s="21">
        <v>40.39</v>
      </c>
      <c r="C1331" s="21">
        <v>4.24</v>
      </c>
      <c r="D1331" s="21" t="s">
        <v>4755</v>
      </c>
      <c r="E1331" s="21" t="s">
        <v>4753</v>
      </c>
      <c r="F1331" s="21" t="s">
        <v>4756</v>
      </c>
      <c r="G1331" s="21">
        <v>1.0</v>
      </c>
      <c r="H1331" s="21" t="s">
        <v>4753</v>
      </c>
      <c r="I1331" s="21" t="str">
        <f t="shared" si="1"/>
        <v>Not Missing</v>
      </c>
      <c r="L1331" s="21" t="s">
        <v>2094</v>
      </c>
      <c r="M1331" s="21">
        <v>1966.0</v>
      </c>
      <c r="N1331" s="21" t="s">
        <v>4773</v>
      </c>
      <c r="O1331" s="21">
        <v>9.0</v>
      </c>
      <c r="P1331" s="21">
        <v>0.0</v>
      </c>
      <c r="Q1331" s="21">
        <v>11090.72</v>
      </c>
      <c r="R1331" s="21" t="s">
        <v>4768</v>
      </c>
      <c r="S1331" s="21" t="s">
        <v>4771</v>
      </c>
      <c r="T1331" s="21" t="s">
        <v>4769</v>
      </c>
      <c r="U1331" s="30"/>
    </row>
    <row r="1332">
      <c r="A1332" s="21" t="s">
        <v>2734</v>
      </c>
      <c r="B1332" s="21">
        <v>25.96</v>
      </c>
      <c r="C1332" s="21">
        <v>4.68</v>
      </c>
      <c r="D1332" s="21" t="s">
        <v>4755</v>
      </c>
      <c r="E1332" s="21" t="s">
        <v>4753</v>
      </c>
      <c r="F1332" s="21" t="s">
        <v>4756</v>
      </c>
      <c r="G1332" s="21">
        <v>1.0</v>
      </c>
      <c r="H1332" s="21" t="s">
        <v>4753</v>
      </c>
      <c r="I1332" s="21" t="str">
        <f t="shared" si="1"/>
        <v>Not Missing</v>
      </c>
      <c r="L1332" s="21" t="s">
        <v>2092</v>
      </c>
      <c r="M1332" s="21">
        <v>1966.0</v>
      </c>
      <c r="N1332" s="21" t="s">
        <v>4766</v>
      </c>
      <c r="O1332" s="21">
        <v>5.0</v>
      </c>
      <c r="P1332" s="21">
        <v>0.0</v>
      </c>
      <c r="Q1332" s="21">
        <v>11093.62</v>
      </c>
      <c r="R1332" s="21" t="s">
        <v>4768</v>
      </c>
      <c r="S1332" s="21" t="s">
        <v>4771</v>
      </c>
      <c r="T1332" s="21" t="s">
        <v>4769</v>
      </c>
      <c r="U1332" s="30"/>
    </row>
    <row r="1333">
      <c r="A1333" s="21" t="s">
        <v>2736</v>
      </c>
      <c r="B1333" s="21">
        <v>17.68</v>
      </c>
      <c r="C1333" s="21">
        <v>8.57</v>
      </c>
      <c r="D1333" s="21" t="s">
        <v>4755</v>
      </c>
      <c r="E1333" s="21" t="s">
        <v>4753</v>
      </c>
      <c r="F1333" s="21" t="s">
        <v>4756</v>
      </c>
      <c r="G1333" s="21">
        <v>1.0</v>
      </c>
      <c r="H1333" s="21" t="s">
        <v>4753</v>
      </c>
      <c r="I1333" s="21" t="str">
        <f t="shared" si="1"/>
        <v>Not Missing</v>
      </c>
      <c r="L1333" s="21" t="s">
        <v>2090</v>
      </c>
      <c r="M1333" s="21">
        <v>1980.0</v>
      </c>
      <c r="N1333" s="21" t="s">
        <v>4776</v>
      </c>
      <c r="O1333" s="21">
        <v>20.0</v>
      </c>
      <c r="P1333" s="21">
        <v>2.0</v>
      </c>
      <c r="Q1333" s="21">
        <v>11103.33</v>
      </c>
      <c r="R1333" s="21" t="s">
        <v>4768</v>
      </c>
      <c r="S1333" s="21" t="s">
        <v>4771</v>
      </c>
      <c r="T1333" s="21" t="s">
        <v>4787</v>
      </c>
      <c r="U1333" s="30"/>
    </row>
    <row r="1334">
      <c r="A1334" s="21" t="s">
        <v>2738</v>
      </c>
      <c r="B1334" s="21">
        <v>30.875</v>
      </c>
      <c r="C1334" s="21">
        <v>4.1</v>
      </c>
      <c r="D1334" s="21" t="s">
        <v>4753</v>
      </c>
      <c r="E1334" s="21" t="s">
        <v>4753</v>
      </c>
      <c r="F1334" s="21" t="s">
        <v>4753</v>
      </c>
      <c r="G1334" s="21" t="s">
        <v>4754</v>
      </c>
      <c r="H1334" s="21" t="s">
        <v>4753</v>
      </c>
      <c r="I1334" s="21" t="str">
        <f t="shared" si="1"/>
        <v>Not Missing</v>
      </c>
      <c r="L1334" s="21" t="s">
        <v>2088</v>
      </c>
      <c r="M1334" s="21">
        <v>1969.0</v>
      </c>
      <c r="N1334" s="21" t="s">
        <v>4770</v>
      </c>
      <c r="O1334" s="21">
        <v>30.0</v>
      </c>
      <c r="P1334" s="21">
        <v>2.0</v>
      </c>
      <c r="Q1334" s="21">
        <v>11150.78</v>
      </c>
      <c r="R1334" s="21" t="s">
        <v>4768</v>
      </c>
      <c r="S1334" s="21" t="s">
        <v>4767</v>
      </c>
      <c r="T1334" s="21" t="s">
        <v>4778</v>
      </c>
      <c r="U1334" s="30"/>
    </row>
    <row r="1335">
      <c r="A1335" s="21" t="s">
        <v>2740</v>
      </c>
      <c r="B1335" s="21">
        <v>30.81</v>
      </c>
      <c r="C1335" s="21">
        <v>4.49</v>
      </c>
      <c r="D1335" s="21" t="s">
        <v>4753</v>
      </c>
      <c r="E1335" s="21" t="s">
        <v>4753</v>
      </c>
      <c r="F1335" s="21" t="s">
        <v>4753</v>
      </c>
      <c r="G1335" s="21" t="s">
        <v>4754</v>
      </c>
      <c r="H1335" s="21" t="s">
        <v>4753</v>
      </c>
      <c r="I1335" s="21" t="str">
        <f t="shared" si="1"/>
        <v>Not Missing</v>
      </c>
      <c r="L1335" s="21" t="s">
        <v>2086</v>
      </c>
      <c r="M1335" s="21">
        <v>1969.0</v>
      </c>
      <c r="N1335" s="21" t="s">
        <v>4772</v>
      </c>
      <c r="O1335" s="21">
        <v>25.0</v>
      </c>
      <c r="P1335" s="21">
        <v>2.0</v>
      </c>
      <c r="Q1335" s="21">
        <v>11163.57</v>
      </c>
      <c r="R1335" s="21" t="s">
        <v>4768</v>
      </c>
      <c r="S1335" s="21" t="s">
        <v>4767</v>
      </c>
      <c r="T1335" s="21" t="s">
        <v>4778</v>
      </c>
      <c r="U1335" s="30"/>
    </row>
    <row r="1336">
      <c r="A1336" s="21" t="s">
        <v>2742</v>
      </c>
      <c r="B1336" s="21">
        <v>36.85</v>
      </c>
      <c r="C1336" s="21">
        <v>8.8</v>
      </c>
      <c r="D1336" s="21" t="s">
        <v>4753</v>
      </c>
      <c r="E1336" s="21" t="s">
        <v>4753</v>
      </c>
      <c r="F1336" s="21" t="s">
        <v>4753</v>
      </c>
      <c r="G1336" s="21">
        <v>2.0</v>
      </c>
      <c r="H1336" s="21" t="s">
        <v>4753</v>
      </c>
      <c r="I1336" s="21" t="str">
        <f t="shared" si="1"/>
        <v>Not Missing</v>
      </c>
      <c r="L1336" s="21" t="s">
        <v>2084</v>
      </c>
      <c r="M1336" s="21">
        <v>1966.0</v>
      </c>
      <c r="N1336" s="21" t="s">
        <v>4776</v>
      </c>
      <c r="O1336" s="21">
        <v>6.0</v>
      </c>
      <c r="P1336" s="21">
        <v>0.0</v>
      </c>
      <c r="Q1336" s="21">
        <v>11165.42</v>
      </c>
      <c r="R1336" s="21" t="s">
        <v>4768</v>
      </c>
      <c r="S1336" s="21" t="s">
        <v>4771</v>
      </c>
      <c r="T1336" s="21" t="s">
        <v>4781</v>
      </c>
      <c r="U1336" s="30"/>
    </row>
    <row r="1337">
      <c r="A1337" s="21" t="s">
        <v>2744</v>
      </c>
      <c r="B1337" s="21">
        <v>35.86</v>
      </c>
      <c r="C1337" s="21">
        <v>7.93</v>
      </c>
      <c r="D1337" s="21" t="s">
        <v>4753</v>
      </c>
      <c r="E1337" s="21" t="s">
        <v>4753</v>
      </c>
      <c r="F1337" s="21" t="s">
        <v>4753</v>
      </c>
      <c r="G1337" s="21">
        <v>2.0</v>
      </c>
      <c r="H1337" s="21" t="s">
        <v>4753</v>
      </c>
      <c r="I1337" s="21" t="str">
        <f t="shared" si="1"/>
        <v>Not Missing</v>
      </c>
      <c r="L1337" s="21" t="s">
        <v>2082</v>
      </c>
      <c r="M1337" s="21">
        <v>1972.0</v>
      </c>
      <c r="N1337" s="21" t="s">
        <v>4773</v>
      </c>
      <c r="O1337" s="21">
        <v>3.0</v>
      </c>
      <c r="P1337" s="21">
        <v>0.0</v>
      </c>
      <c r="Q1337" s="21">
        <v>11186.2</v>
      </c>
      <c r="R1337" s="21" t="s">
        <v>4768</v>
      </c>
      <c r="S1337" s="21" t="s">
        <v>4767</v>
      </c>
      <c r="T1337" s="21" t="s">
        <v>4787</v>
      </c>
      <c r="U1337" s="30"/>
    </row>
    <row r="1338">
      <c r="A1338" s="21" t="s">
        <v>2746</v>
      </c>
      <c r="B1338" s="21">
        <v>30.3</v>
      </c>
      <c r="C1338" s="21">
        <v>9.45</v>
      </c>
      <c r="D1338" s="21" t="s">
        <v>4753</v>
      </c>
      <c r="E1338" s="21" t="s">
        <v>4753</v>
      </c>
      <c r="F1338" s="21" t="s">
        <v>4753</v>
      </c>
      <c r="G1338" s="21">
        <v>2.0</v>
      </c>
      <c r="H1338" s="21" t="s">
        <v>4753</v>
      </c>
      <c r="I1338" s="21" t="str">
        <f t="shared" si="1"/>
        <v>Not Missing</v>
      </c>
      <c r="L1338" s="21" t="s">
        <v>2080</v>
      </c>
      <c r="M1338" s="21">
        <v>1970.0</v>
      </c>
      <c r="N1338" s="21" t="s">
        <v>4772</v>
      </c>
      <c r="O1338" s="21">
        <v>14.0</v>
      </c>
      <c r="P1338" s="21">
        <v>2.0</v>
      </c>
      <c r="Q1338" s="21">
        <v>11187.66</v>
      </c>
      <c r="R1338" s="21" t="s">
        <v>4768</v>
      </c>
      <c r="S1338" s="21" t="s">
        <v>4767</v>
      </c>
      <c r="T1338" s="21" t="s">
        <v>4774</v>
      </c>
      <c r="U1338" s="30"/>
    </row>
    <row r="1339">
      <c r="A1339" s="21" t="s">
        <v>2748</v>
      </c>
      <c r="B1339" s="21">
        <v>32.015</v>
      </c>
      <c r="C1339" s="21">
        <v>7.67</v>
      </c>
      <c r="D1339" s="21" t="s">
        <v>4753</v>
      </c>
      <c r="E1339" s="21" t="s">
        <v>4753</v>
      </c>
      <c r="F1339" s="21" t="s">
        <v>4753</v>
      </c>
      <c r="G1339" s="21" t="s">
        <v>4754</v>
      </c>
      <c r="H1339" s="21" t="s">
        <v>4753</v>
      </c>
      <c r="I1339" s="21" t="str">
        <f t="shared" si="1"/>
        <v>Not Missing</v>
      </c>
      <c r="L1339" s="21" t="s">
        <v>2078</v>
      </c>
      <c r="M1339" s="21">
        <v>1976.0</v>
      </c>
      <c r="N1339" s="21" t="s">
        <v>4772</v>
      </c>
      <c r="O1339" s="21">
        <v>28.0</v>
      </c>
      <c r="P1339" s="21">
        <v>2.0</v>
      </c>
      <c r="Q1339" s="21">
        <v>11217.35</v>
      </c>
      <c r="R1339" s="21" t="s">
        <v>4768</v>
      </c>
      <c r="S1339" s="21" t="s">
        <v>4767</v>
      </c>
      <c r="T1339" s="21" t="s">
        <v>4783</v>
      </c>
      <c r="U1339" s="30"/>
    </row>
    <row r="1340">
      <c r="A1340" s="21" t="s">
        <v>2750</v>
      </c>
      <c r="B1340" s="21">
        <v>25.06</v>
      </c>
      <c r="C1340" s="21">
        <v>10.53</v>
      </c>
      <c r="D1340" s="21" t="s">
        <v>4753</v>
      </c>
      <c r="E1340" s="21" t="s">
        <v>4753</v>
      </c>
      <c r="F1340" s="21" t="s">
        <v>4753</v>
      </c>
      <c r="G1340" s="21">
        <v>2.0</v>
      </c>
      <c r="H1340" s="21" t="s">
        <v>4753</v>
      </c>
      <c r="I1340" s="21" t="str">
        <f t="shared" si="1"/>
        <v>Not Missing</v>
      </c>
      <c r="L1340" s="21" t="s">
        <v>2076</v>
      </c>
      <c r="M1340" s="21">
        <v>1969.0</v>
      </c>
      <c r="N1340" s="21" t="s">
        <v>4775</v>
      </c>
      <c r="O1340" s="21">
        <v>30.0</v>
      </c>
      <c r="P1340" s="21">
        <v>2.0</v>
      </c>
      <c r="Q1340" s="21">
        <v>11244.38</v>
      </c>
      <c r="R1340" s="21" t="s">
        <v>4768</v>
      </c>
      <c r="S1340" s="21" t="s">
        <v>4771</v>
      </c>
      <c r="T1340" s="21" t="s">
        <v>4781</v>
      </c>
      <c r="U1340" s="30"/>
    </row>
    <row r="1341">
      <c r="A1341" s="21" t="s">
        <v>2752</v>
      </c>
      <c r="B1341" s="21">
        <v>18.83</v>
      </c>
      <c r="C1341" s="21">
        <v>10.08</v>
      </c>
      <c r="D1341" s="21" t="s">
        <v>4755</v>
      </c>
      <c r="E1341" s="21" t="s">
        <v>4753</v>
      </c>
      <c r="F1341" s="21" t="s">
        <v>4753</v>
      </c>
      <c r="G1341" s="21" t="s">
        <v>4754</v>
      </c>
      <c r="H1341" s="21" t="s">
        <v>4753</v>
      </c>
      <c r="I1341" s="21" t="str">
        <f t="shared" si="1"/>
        <v>Not Missing</v>
      </c>
      <c r="L1341" s="21" t="s">
        <v>2074</v>
      </c>
      <c r="M1341" s="21">
        <v>1989.0</v>
      </c>
      <c r="N1341" s="21" t="s">
        <v>4775</v>
      </c>
      <c r="O1341" s="21">
        <v>17.0</v>
      </c>
      <c r="P1341" s="21">
        <v>3.0</v>
      </c>
      <c r="Q1341" s="21">
        <v>11250.43</v>
      </c>
      <c r="R1341" s="21" t="s">
        <v>4768</v>
      </c>
      <c r="S1341" s="21" t="s">
        <v>4767</v>
      </c>
      <c r="T1341" s="21" t="s">
        <v>4790</v>
      </c>
      <c r="U1341" s="30"/>
    </row>
    <row r="1342">
      <c r="A1342" s="21" t="s">
        <v>2754</v>
      </c>
      <c r="B1342" s="21">
        <v>47.52</v>
      </c>
      <c r="C1342" s="21">
        <v>11.39</v>
      </c>
      <c r="D1342" s="21" t="s">
        <v>4755</v>
      </c>
      <c r="E1342" s="21" t="s">
        <v>4753</v>
      </c>
      <c r="F1342" s="21" t="s">
        <v>4753</v>
      </c>
      <c r="G1342" s="21">
        <v>1.0</v>
      </c>
      <c r="H1342" s="21" t="s">
        <v>4753</v>
      </c>
      <c r="I1342" s="21" t="str">
        <f t="shared" si="1"/>
        <v>Not Missing</v>
      </c>
      <c r="L1342" s="21" t="s">
        <v>2072</v>
      </c>
      <c r="M1342" s="21">
        <v>1969.0</v>
      </c>
      <c r="N1342" s="21" t="s">
        <v>4776</v>
      </c>
      <c r="O1342" s="21">
        <v>20.0</v>
      </c>
      <c r="P1342" s="21">
        <v>3.0</v>
      </c>
      <c r="Q1342" s="21">
        <v>11253.42</v>
      </c>
      <c r="R1342" s="21" t="s">
        <v>4768</v>
      </c>
      <c r="S1342" s="21" t="s">
        <v>4771</v>
      </c>
      <c r="T1342" s="21" t="s">
        <v>4778</v>
      </c>
      <c r="U1342" s="30"/>
    </row>
    <row r="1343">
      <c r="A1343" s="21" t="s">
        <v>2756</v>
      </c>
      <c r="B1343" s="21">
        <v>37.82</v>
      </c>
      <c r="C1343" s="21">
        <v>6.36</v>
      </c>
      <c r="D1343" s="21" t="s">
        <v>4753</v>
      </c>
      <c r="E1343" s="21" t="s">
        <v>4753</v>
      </c>
      <c r="F1343" s="21" t="s">
        <v>4753</v>
      </c>
      <c r="G1343" s="21" t="s">
        <v>4754</v>
      </c>
      <c r="H1343" s="21" t="s">
        <v>4753</v>
      </c>
      <c r="I1343" s="21" t="str">
        <f t="shared" si="1"/>
        <v>Not Missing</v>
      </c>
      <c r="L1343" s="21" t="s">
        <v>2070</v>
      </c>
      <c r="M1343" s="21">
        <v>1981.0</v>
      </c>
      <c r="N1343" s="21" t="s">
        <v>4777</v>
      </c>
      <c r="O1343" s="21">
        <v>2.0</v>
      </c>
      <c r="P1343" s="21">
        <v>1.0</v>
      </c>
      <c r="Q1343" s="21">
        <v>11255.29</v>
      </c>
      <c r="R1343" s="21" t="s">
        <v>4768</v>
      </c>
      <c r="S1343" s="21" t="s">
        <v>4771</v>
      </c>
      <c r="T1343" s="21" t="s">
        <v>4790</v>
      </c>
      <c r="U1343" s="30"/>
    </row>
    <row r="1344">
      <c r="A1344" s="21" t="s">
        <v>2758</v>
      </c>
      <c r="B1344" s="21">
        <v>44.16</v>
      </c>
      <c r="C1344" s="21">
        <v>5.31</v>
      </c>
      <c r="D1344" s="21" t="s">
        <v>4755</v>
      </c>
      <c r="E1344" s="21" t="s">
        <v>4753</v>
      </c>
      <c r="F1344" s="21" t="s">
        <v>4753</v>
      </c>
      <c r="G1344" s="21" t="s">
        <v>4754</v>
      </c>
      <c r="H1344" s="21" t="s">
        <v>4753</v>
      </c>
      <c r="I1344" s="21" t="str">
        <f t="shared" si="1"/>
        <v>Not Missing</v>
      </c>
      <c r="L1344" s="21" t="s">
        <v>2068</v>
      </c>
      <c r="M1344" s="21">
        <v>1969.0</v>
      </c>
      <c r="N1344" s="21" t="s">
        <v>4777</v>
      </c>
      <c r="O1344" s="21">
        <v>11.0</v>
      </c>
      <c r="P1344" s="21">
        <v>3.0</v>
      </c>
      <c r="Q1344" s="21">
        <v>11264.54</v>
      </c>
      <c r="R1344" s="21" t="s">
        <v>4768</v>
      </c>
      <c r="S1344" s="21" t="s">
        <v>4767</v>
      </c>
      <c r="T1344" s="21" t="s">
        <v>4778</v>
      </c>
      <c r="U1344" s="30"/>
    </row>
    <row r="1345">
      <c r="A1345" s="21" t="s">
        <v>2760</v>
      </c>
      <c r="B1345" s="21">
        <v>37.05</v>
      </c>
      <c r="C1345" s="21">
        <v>4.74</v>
      </c>
      <c r="D1345" s="21" t="s">
        <v>4753</v>
      </c>
      <c r="E1345" s="21" t="s">
        <v>4753</v>
      </c>
      <c r="F1345" s="21" t="s">
        <v>4756</v>
      </c>
      <c r="G1345" s="21">
        <v>1.0</v>
      </c>
      <c r="H1345" s="21" t="s">
        <v>4753</v>
      </c>
      <c r="I1345" s="21" t="str">
        <f t="shared" si="1"/>
        <v>Not Missing</v>
      </c>
      <c r="L1345" s="21" t="s">
        <v>2066</v>
      </c>
      <c r="M1345" s="21">
        <v>1971.0</v>
      </c>
      <c r="N1345" s="21" t="s">
        <v>4775</v>
      </c>
      <c r="O1345" s="21">
        <v>26.0</v>
      </c>
      <c r="P1345" s="21">
        <v>0.0</v>
      </c>
      <c r="Q1345" s="21">
        <v>11265.71</v>
      </c>
      <c r="R1345" s="21" t="s">
        <v>4768</v>
      </c>
      <c r="S1345" s="21" t="s">
        <v>4771</v>
      </c>
      <c r="T1345" s="21" t="s">
        <v>4783</v>
      </c>
      <c r="U1345" s="30"/>
    </row>
    <row r="1346">
      <c r="A1346" s="21" t="s">
        <v>2762</v>
      </c>
      <c r="B1346" s="21">
        <v>18.66</v>
      </c>
      <c r="C1346" s="21">
        <v>11.35</v>
      </c>
      <c r="D1346" s="21" t="s">
        <v>4753</v>
      </c>
      <c r="E1346" s="21" t="s">
        <v>4753</v>
      </c>
      <c r="F1346" s="21" t="s">
        <v>4753</v>
      </c>
      <c r="G1346" s="21" t="s">
        <v>4754</v>
      </c>
      <c r="H1346" s="21" t="s">
        <v>4753</v>
      </c>
      <c r="I1346" s="21" t="str">
        <f t="shared" si="1"/>
        <v>Not Missing</v>
      </c>
      <c r="L1346" s="21" t="s">
        <v>2064</v>
      </c>
      <c r="M1346" s="21">
        <v>2004.0</v>
      </c>
      <c r="N1346" s="21" t="s">
        <v>4777</v>
      </c>
      <c r="O1346" s="21">
        <v>4.0</v>
      </c>
      <c r="P1346" s="21">
        <v>1.0</v>
      </c>
      <c r="Q1346" s="21">
        <v>11272.33</v>
      </c>
      <c r="R1346" s="21" t="s">
        <v>4768</v>
      </c>
      <c r="S1346" s="21" t="s">
        <v>4767</v>
      </c>
      <c r="T1346" s="21" t="s">
        <v>4780</v>
      </c>
      <c r="U1346" s="30"/>
    </row>
    <row r="1347">
      <c r="A1347" s="21" t="s">
        <v>2764</v>
      </c>
      <c r="B1347" s="21">
        <v>36.2</v>
      </c>
      <c r="C1347" s="21">
        <v>6.81</v>
      </c>
      <c r="D1347" s="21" t="s">
        <v>4755</v>
      </c>
      <c r="E1347" s="21" t="s">
        <v>4753</v>
      </c>
      <c r="F1347" s="21" t="s">
        <v>4753</v>
      </c>
      <c r="G1347" s="21">
        <v>1.0</v>
      </c>
      <c r="H1347" s="21" t="s">
        <v>4753</v>
      </c>
      <c r="I1347" s="21" t="str">
        <f t="shared" si="1"/>
        <v>Not Missing</v>
      </c>
      <c r="L1347" s="21" t="s">
        <v>2062</v>
      </c>
      <c r="M1347" s="21">
        <v>1967.0</v>
      </c>
      <c r="N1347" s="21" t="s">
        <v>4772</v>
      </c>
      <c r="O1347" s="21">
        <v>14.0</v>
      </c>
      <c r="P1347" s="21">
        <v>0.0</v>
      </c>
      <c r="Q1347" s="21">
        <v>11286.54</v>
      </c>
      <c r="R1347" s="21" t="s">
        <v>4768</v>
      </c>
      <c r="S1347" s="21" t="s">
        <v>4768</v>
      </c>
      <c r="T1347" s="21" t="s">
        <v>4784</v>
      </c>
      <c r="U1347" s="30"/>
    </row>
    <row r="1348">
      <c r="A1348" s="21" t="s">
        <v>2766</v>
      </c>
      <c r="B1348" s="21">
        <v>18.87</v>
      </c>
      <c r="C1348" s="21">
        <v>8.06</v>
      </c>
      <c r="D1348" s="21" t="s">
        <v>4753</v>
      </c>
      <c r="E1348" s="21" t="s">
        <v>4753</v>
      </c>
      <c r="F1348" s="21" t="s">
        <v>4753</v>
      </c>
      <c r="G1348" s="21" t="s">
        <v>4754</v>
      </c>
      <c r="H1348" s="21" t="s">
        <v>4753</v>
      </c>
      <c r="I1348" s="21" t="str">
        <f t="shared" si="1"/>
        <v>Not Missing</v>
      </c>
      <c r="L1348" s="21" t="s">
        <v>2060</v>
      </c>
      <c r="M1348" s="21">
        <v>1970.0</v>
      </c>
      <c r="N1348" s="21" t="s">
        <v>4772</v>
      </c>
      <c r="O1348" s="21">
        <v>22.0</v>
      </c>
      <c r="P1348" s="21">
        <v>3.0</v>
      </c>
      <c r="Q1348" s="21">
        <v>11289.11</v>
      </c>
      <c r="R1348" s="21" t="s">
        <v>4768</v>
      </c>
      <c r="S1348" s="21" t="s">
        <v>4771</v>
      </c>
      <c r="T1348" s="21" t="s">
        <v>4774</v>
      </c>
      <c r="U1348" s="30"/>
    </row>
    <row r="1349">
      <c r="A1349" s="21" t="s">
        <v>2768</v>
      </c>
      <c r="B1349" s="21">
        <v>32.3</v>
      </c>
      <c r="C1349" s="21">
        <v>6.74</v>
      </c>
      <c r="D1349" s="21" t="s">
        <v>4755</v>
      </c>
      <c r="E1349" s="21" t="s">
        <v>4753</v>
      </c>
      <c r="F1349" s="21" t="s">
        <v>4753</v>
      </c>
      <c r="G1349" s="21">
        <v>1.0</v>
      </c>
      <c r="H1349" s="21" t="s">
        <v>4753</v>
      </c>
      <c r="I1349" s="21" t="str">
        <f t="shared" si="1"/>
        <v>Not Missing</v>
      </c>
      <c r="L1349" s="21" t="s">
        <v>2058</v>
      </c>
      <c r="M1349" s="21">
        <v>1988.0</v>
      </c>
      <c r="N1349" s="21" t="s">
        <v>4770</v>
      </c>
      <c r="O1349" s="21">
        <v>14.0</v>
      </c>
      <c r="P1349" s="21">
        <v>3.0</v>
      </c>
      <c r="Q1349" s="21">
        <v>11294.57</v>
      </c>
      <c r="R1349" s="21" t="s">
        <v>4768</v>
      </c>
      <c r="S1349" s="21" t="s">
        <v>4771</v>
      </c>
      <c r="T1349" s="21" t="s">
        <v>4791</v>
      </c>
      <c r="U1349" s="30"/>
    </row>
    <row r="1350">
      <c r="A1350" s="21" t="s">
        <v>2770</v>
      </c>
      <c r="B1350" s="21">
        <v>22.64</v>
      </c>
      <c r="C1350" s="21">
        <v>6.54</v>
      </c>
      <c r="D1350" s="21" t="s">
        <v>4755</v>
      </c>
      <c r="E1350" s="21" t="s">
        <v>4753</v>
      </c>
      <c r="F1350" s="21" t="s">
        <v>4753</v>
      </c>
      <c r="G1350" s="21">
        <v>2.0</v>
      </c>
      <c r="H1350" s="21" t="s">
        <v>4753</v>
      </c>
      <c r="I1350" s="21" t="str">
        <f t="shared" si="1"/>
        <v>Not Missing</v>
      </c>
      <c r="L1350" s="21" t="s">
        <v>2056</v>
      </c>
      <c r="M1350" s="21">
        <v>1972.0</v>
      </c>
      <c r="N1350" s="21" t="s">
        <v>4773</v>
      </c>
      <c r="O1350" s="21">
        <v>25.0</v>
      </c>
      <c r="P1350" s="21">
        <v>4.0</v>
      </c>
      <c r="Q1350" s="21">
        <v>11299.34</v>
      </c>
      <c r="R1350" s="21" t="s">
        <v>4768</v>
      </c>
      <c r="S1350" s="21" t="s">
        <v>4767</v>
      </c>
      <c r="T1350" s="21" t="s">
        <v>4778</v>
      </c>
      <c r="U1350" s="30"/>
    </row>
    <row r="1351">
      <c r="A1351" s="21" t="s">
        <v>2772</v>
      </c>
      <c r="B1351" s="21">
        <v>28.69</v>
      </c>
      <c r="C1351" s="21">
        <v>5.4</v>
      </c>
      <c r="D1351" s="21" t="s">
        <v>4753</v>
      </c>
      <c r="E1351" s="21" t="s">
        <v>4753</v>
      </c>
      <c r="F1351" s="21" t="s">
        <v>4753</v>
      </c>
      <c r="G1351" s="21" t="s">
        <v>4754</v>
      </c>
      <c r="H1351" s="21" t="s">
        <v>4753</v>
      </c>
      <c r="I1351" s="21" t="str">
        <f t="shared" si="1"/>
        <v>Not Missing</v>
      </c>
      <c r="L1351" s="21" t="s">
        <v>2054</v>
      </c>
      <c r="M1351" s="21">
        <v>1968.0</v>
      </c>
      <c r="N1351" s="21" t="s">
        <v>4777</v>
      </c>
      <c r="O1351" s="21">
        <v>6.0</v>
      </c>
      <c r="P1351" s="21">
        <v>1.0</v>
      </c>
      <c r="Q1351" s="21">
        <v>11305.93</v>
      </c>
      <c r="R1351" s="21" t="s">
        <v>4768</v>
      </c>
      <c r="S1351" s="21" t="s">
        <v>4771</v>
      </c>
      <c r="T1351" s="21" t="s">
        <v>4774</v>
      </c>
      <c r="U1351" s="30"/>
    </row>
    <row r="1352">
      <c r="A1352" s="21" t="s">
        <v>2774</v>
      </c>
      <c r="B1352" s="21">
        <v>28.16</v>
      </c>
      <c r="C1352" s="21">
        <v>5.58</v>
      </c>
      <c r="D1352" s="21" t="s">
        <v>4755</v>
      </c>
      <c r="E1352" s="21" t="s">
        <v>4753</v>
      </c>
      <c r="F1352" s="21" t="s">
        <v>4753</v>
      </c>
      <c r="G1352" s="21" t="s">
        <v>4754</v>
      </c>
      <c r="H1352" s="21" t="s">
        <v>4753</v>
      </c>
      <c r="I1352" s="21" t="str">
        <f t="shared" si="1"/>
        <v>Not Missing</v>
      </c>
      <c r="L1352" s="21" t="s">
        <v>2052</v>
      </c>
      <c r="M1352" s="21">
        <v>1963.0</v>
      </c>
      <c r="N1352" s="21" t="s">
        <v>4770</v>
      </c>
      <c r="O1352" s="21">
        <v>22.0</v>
      </c>
      <c r="P1352" s="21">
        <v>0.0</v>
      </c>
      <c r="Q1352" s="21">
        <v>11312.33</v>
      </c>
      <c r="R1352" s="21" t="s">
        <v>4768</v>
      </c>
      <c r="S1352" s="21" t="s">
        <v>4768</v>
      </c>
      <c r="T1352" s="21" t="s">
        <v>4774</v>
      </c>
      <c r="U1352" s="30"/>
    </row>
    <row r="1353">
      <c r="A1353" s="21" t="s">
        <v>2776</v>
      </c>
      <c r="B1353" s="21">
        <v>45.54</v>
      </c>
      <c r="C1353" s="21">
        <v>5.84</v>
      </c>
      <c r="D1353" s="21" t="s">
        <v>4753</v>
      </c>
      <c r="E1353" s="21" t="s">
        <v>4753</v>
      </c>
      <c r="F1353" s="21" t="s">
        <v>4756</v>
      </c>
      <c r="G1353" s="21">
        <v>1.0</v>
      </c>
      <c r="H1353" s="21" t="s">
        <v>4753</v>
      </c>
      <c r="I1353" s="21" t="str">
        <f t="shared" si="1"/>
        <v>Not Missing</v>
      </c>
      <c r="L1353" s="21" t="s">
        <v>2050</v>
      </c>
      <c r="M1353" s="21">
        <v>1995.0</v>
      </c>
      <c r="N1353" s="21" t="s">
        <v>4775</v>
      </c>
      <c r="O1353" s="21">
        <v>10.0</v>
      </c>
      <c r="P1353" s="21">
        <v>0.0</v>
      </c>
      <c r="Q1353" s="21">
        <v>11318.57</v>
      </c>
      <c r="R1353" s="21" t="s">
        <v>4768</v>
      </c>
      <c r="S1353" s="21" t="s">
        <v>4767</v>
      </c>
      <c r="T1353" s="21" t="s">
        <v>4790</v>
      </c>
      <c r="U1353" s="30"/>
    </row>
    <row r="1354">
      <c r="A1354" s="21" t="s">
        <v>2778</v>
      </c>
      <c r="B1354" s="21">
        <v>28.7</v>
      </c>
      <c r="C1354" s="21">
        <v>4.2</v>
      </c>
      <c r="D1354" s="21" t="s">
        <v>4753</v>
      </c>
      <c r="E1354" s="21" t="s">
        <v>4753</v>
      </c>
      <c r="F1354" s="21" t="s">
        <v>4753</v>
      </c>
      <c r="G1354" s="21" t="s">
        <v>4754</v>
      </c>
      <c r="H1354" s="21" t="s">
        <v>4753</v>
      </c>
      <c r="I1354" s="21" t="str">
        <f t="shared" si="1"/>
        <v>Not Missing</v>
      </c>
      <c r="L1354" s="21" t="s">
        <v>2048</v>
      </c>
      <c r="M1354" s="21">
        <v>1963.0</v>
      </c>
      <c r="N1354" s="21" t="s">
        <v>4766</v>
      </c>
      <c r="O1354" s="21">
        <v>11.0</v>
      </c>
      <c r="P1354" s="21">
        <v>0.0</v>
      </c>
      <c r="Q1354" s="21">
        <v>11319.12</v>
      </c>
      <c r="R1354" s="21" t="s">
        <v>4768</v>
      </c>
      <c r="S1354" s="21" t="s">
        <v>4771</v>
      </c>
      <c r="T1354" s="21" t="s">
        <v>4774</v>
      </c>
      <c r="U1354" s="30"/>
    </row>
    <row r="1355">
      <c r="A1355" s="21" t="s">
        <v>2780</v>
      </c>
      <c r="B1355" s="21">
        <v>27.74</v>
      </c>
      <c r="C1355" s="21">
        <v>6.06</v>
      </c>
      <c r="D1355" s="21" t="s">
        <v>4755</v>
      </c>
      <c r="E1355" s="21" t="s">
        <v>4753</v>
      </c>
      <c r="F1355" s="21" t="s">
        <v>4753</v>
      </c>
      <c r="G1355" s="21" t="s">
        <v>4754</v>
      </c>
      <c r="H1355" s="21" t="s">
        <v>4753</v>
      </c>
      <c r="I1355" s="21" t="str">
        <f t="shared" si="1"/>
        <v>Not Missing</v>
      </c>
      <c r="L1355" s="21" t="s">
        <v>2046</v>
      </c>
      <c r="M1355" s="21">
        <v>2002.0</v>
      </c>
      <c r="N1355" s="21" t="s">
        <v>4773</v>
      </c>
      <c r="O1355" s="21">
        <v>20.0</v>
      </c>
      <c r="P1355" s="21">
        <v>0.0</v>
      </c>
      <c r="Q1355" s="21">
        <v>11321.49</v>
      </c>
      <c r="R1355" s="21" t="s">
        <v>4768</v>
      </c>
      <c r="S1355" s="21" t="s">
        <v>4768</v>
      </c>
      <c r="T1355" s="21" t="s">
        <v>4774</v>
      </c>
      <c r="U1355" s="30"/>
    </row>
    <row r="1356">
      <c r="A1356" s="21" t="s">
        <v>2782</v>
      </c>
      <c r="B1356" s="21">
        <v>36.955</v>
      </c>
      <c r="C1356" s="21">
        <v>7.57</v>
      </c>
      <c r="D1356" s="21" t="s">
        <v>4753</v>
      </c>
      <c r="E1356" s="21" t="s">
        <v>4753</v>
      </c>
      <c r="F1356" s="21" t="s">
        <v>4753</v>
      </c>
      <c r="G1356" s="21" t="s">
        <v>4754</v>
      </c>
      <c r="H1356" s="21" t="s">
        <v>4753</v>
      </c>
      <c r="I1356" s="21" t="str">
        <f t="shared" si="1"/>
        <v>Not Missing</v>
      </c>
      <c r="L1356" s="21" t="s">
        <v>2044</v>
      </c>
      <c r="M1356" s="21">
        <v>1989.0</v>
      </c>
      <c r="N1356" s="21" t="s">
        <v>4776</v>
      </c>
      <c r="O1356" s="21">
        <v>19.0</v>
      </c>
      <c r="P1356" s="21">
        <v>1.0</v>
      </c>
      <c r="Q1356" s="21">
        <v>11326.71</v>
      </c>
      <c r="R1356" s="21" t="s">
        <v>4768</v>
      </c>
      <c r="S1356" s="21" t="s">
        <v>4768</v>
      </c>
      <c r="T1356" s="21" t="s">
        <v>4769</v>
      </c>
      <c r="U1356" s="30"/>
    </row>
    <row r="1357">
      <c r="A1357" s="21" t="s">
        <v>2784</v>
      </c>
      <c r="B1357" s="21">
        <v>30.69</v>
      </c>
      <c r="C1357" s="21">
        <v>6.15</v>
      </c>
      <c r="D1357" s="21" t="s">
        <v>4753</v>
      </c>
      <c r="E1357" s="21" t="s">
        <v>4753</v>
      </c>
      <c r="F1357" s="21" t="s">
        <v>4753</v>
      </c>
      <c r="G1357" s="21" t="s">
        <v>4754</v>
      </c>
      <c r="H1357" s="21" t="s">
        <v>4753</v>
      </c>
      <c r="I1357" s="21" t="str">
        <f t="shared" si="1"/>
        <v>Not Missing</v>
      </c>
      <c r="L1357" s="21" t="s">
        <v>2042</v>
      </c>
      <c r="M1357" s="21">
        <v>1968.0</v>
      </c>
      <c r="N1357" s="21" t="s">
        <v>4770</v>
      </c>
      <c r="O1357" s="21">
        <v>2.0</v>
      </c>
      <c r="P1357" s="21">
        <v>0.0</v>
      </c>
      <c r="Q1357" s="21">
        <v>11344.32</v>
      </c>
      <c r="R1357" s="21" t="s">
        <v>4768</v>
      </c>
      <c r="S1357" s="21" t="s">
        <v>4767</v>
      </c>
      <c r="T1357" s="21" t="s">
        <v>4783</v>
      </c>
      <c r="U1357" s="30"/>
    </row>
    <row r="1358">
      <c r="A1358" s="21" t="s">
        <v>2786</v>
      </c>
      <c r="B1358" s="21">
        <v>24.985</v>
      </c>
      <c r="C1358" s="21">
        <v>4.56</v>
      </c>
      <c r="D1358" s="21" t="s">
        <v>4753</v>
      </c>
      <c r="E1358" s="21" t="s">
        <v>4753</v>
      </c>
      <c r="F1358" s="21" t="s">
        <v>4753</v>
      </c>
      <c r="G1358" s="21" t="s">
        <v>4754</v>
      </c>
      <c r="H1358" s="21" t="s">
        <v>4753</v>
      </c>
      <c r="I1358" s="21" t="str">
        <f t="shared" si="1"/>
        <v>Not Missing</v>
      </c>
      <c r="L1358" s="21" t="s">
        <v>2040</v>
      </c>
      <c r="M1358" s="21">
        <v>1964.0</v>
      </c>
      <c r="N1358" s="21" t="s">
        <v>4766</v>
      </c>
      <c r="O1358" s="21">
        <v>12.0</v>
      </c>
      <c r="P1358" s="21">
        <v>0.0</v>
      </c>
      <c r="Q1358" s="21">
        <v>11345.52</v>
      </c>
      <c r="R1358" s="21" t="s">
        <v>4768</v>
      </c>
      <c r="S1358" s="21" t="s">
        <v>4768</v>
      </c>
      <c r="T1358" s="21" t="s">
        <v>4778</v>
      </c>
      <c r="U1358" s="30"/>
    </row>
    <row r="1359">
      <c r="A1359" s="21" t="s">
        <v>2788</v>
      </c>
      <c r="B1359" s="21">
        <v>39.42</v>
      </c>
      <c r="C1359" s="21">
        <v>4.72</v>
      </c>
      <c r="D1359" s="21" t="s">
        <v>4755</v>
      </c>
      <c r="E1359" s="21" t="s">
        <v>4753</v>
      </c>
      <c r="F1359" s="21" t="s">
        <v>4753</v>
      </c>
      <c r="G1359" s="21">
        <v>1.0</v>
      </c>
      <c r="H1359" s="21" t="s">
        <v>4753</v>
      </c>
      <c r="I1359" s="21" t="str">
        <f t="shared" si="1"/>
        <v>Not Missing</v>
      </c>
      <c r="L1359" s="21" t="s">
        <v>2038</v>
      </c>
      <c r="M1359" s="21">
        <v>1965.0</v>
      </c>
      <c r="N1359" s="21" t="s">
        <v>4770</v>
      </c>
      <c r="O1359" s="21">
        <v>29.0</v>
      </c>
      <c r="P1359" s="21">
        <v>0.0</v>
      </c>
      <c r="Q1359" s="21">
        <v>11353.23</v>
      </c>
      <c r="R1359" s="21" t="s">
        <v>4768</v>
      </c>
      <c r="S1359" s="21" t="s">
        <v>4771</v>
      </c>
      <c r="T1359" s="21" t="s">
        <v>4774</v>
      </c>
      <c r="U1359" s="30"/>
    </row>
    <row r="1360">
      <c r="A1360" s="21" t="s">
        <v>2790</v>
      </c>
      <c r="B1360" s="21">
        <v>16.8</v>
      </c>
      <c r="C1360" s="21">
        <v>7.98</v>
      </c>
      <c r="D1360" s="21" t="s">
        <v>4753</v>
      </c>
      <c r="E1360" s="21" t="s">
        <v>4753</v>
      </c>
      <c r="F1360" s="21" t="s">
        <v>4753</v>
      </c>
      <c r="G1360" s="21" t="s">
        <v>4754</v>
      </c>
      <c r="H1360" s="21" t="s">
        <v>4753</v>
      </c>
      <c r="I1360" s="21" t="str">
        <f t="shared" si="1"/>
        <v>Not Missing</v>
      </c>
      <c r="L1360" s="21" t="s">
        <v>2036</v>
      </c>
      <c r="M1360" s="21">
        <v>1965.0</v>
      </c>
      <c r="N1360" s="21" t="s">
        <v>4773</v>
      </c>
      <c r="O1360" s="21">
        <v>26.0</v>
      </c>
      <c r="P1360" s="21">
        <v>0.0</v>
      </c>
      <c r="Q1360" s="21">
        <v>11356.66</v>
      </c>
      <c r="R1360" s="21" t="s">
        <v>4768</v>
      </c>
      <c r="S1360" s="21" t="s">
        <v>4768</v>
      </c>
      <c r="T1360" s="21" t="s">
        <v>4774</v>
      </c>
      <c r="U1360" s="30"/>
    </row>
    <row r="1361">
      <c r="A1361" s="21" t="s">
        <v>2792</v>
      </c>
      <c r="B1361" s="21">
        <v>23.275</v>
      </c>
      <c r="C1361" s="21">
        <v>6.26</v>
      </c>
      <c r="D1361" s="21" t="s">
        <v>4755</v>
      </c>
      <c r="E1361" s="21" t="s">
        <v>4753</v>
      </c>
      <c r="F1361" s="21" t="s">
        <v>4756</v>
      </c>
      <c r="G1361" s="21">
        <v>1.0</v>
      </c>
      <c r="H1361" s="21" t="s">
        <v>4753</v>
      </c>
      <c r="I1361" s="21" t="str">
        <f t="shared" si="1"/>
        <v>Not Missing</v>
      </c>
      <c r="L1361" s="21" t="s">
        <v>2034</v>
      </c>
      <c r="M1361" s="21">
        <v>1964.0</v>
      </c>
      <c r="N1361" s="21" t="s">
        <v>4766</v>
      </c>
      <c r="O1361" s="21">
        <v>4.0</v>
      </c>
      <c r="P1361" s="21">
        <v>0.0</v>
      </c>
      <c r="Q1361" s="21">
        <v>11362.76</v>
      </c>
      <c r="R1361" s="21" t="s">
        <v>4768</v>
      </c>
      <c r="S1361" s="21" t="s">
        <v>4771</v>
      </c>
      <c r="T1361" s="21" t="s">
        <v>4778</v>
      </c>
      <c r="U1361" s="30"/>
    </row>
    <row r="1362">
      <c r="A1362" s="21" t="s">
        <v>2794</v>
      </c>
      <c r="B1362" s="21">
        <v>22.8</v>
      </c>
      <c r="C1362" s="21">
        <v>4.29</v>
      </c>
      <c r="D1362" s="21" t="s">
        <v>4755</v>
      </c>
      <c r="E1362" s="21" t="s">
        <v>4753</v>
      </c>
      <c r="F1362" s="21" t="s">
        <v>4756</v>
      </c>
      <c r="G1362" s="21">
        <v>1.0</v>
      </c>
      <c r="H1362" s="21" t="s">
        <v>4753</v>
      </c>
      <c r="I1362" s="21" t="str">
        <f t="shared" si="1"/>
        <v>Not Missing</v>
      </c>
      <c r="L1362" s="21" t="s">
        <v>2032</v>
      </c>
      <c r="M1362" s="21">
        <v>1964.0</v>
      </c>
      <c r="N1362" s="21" t="s">
        <v>4766</v>
      </c>
      <c r="O1362" s="21">
        <v>3.0</v>
      </c>
      <c r="P1362" s="21">
        <v>0.0</v>
      </c>
      <c r="Q1362" s="21">
        <v>11363.28</v>
      </c>
      <c r="R1362" s="21" t="s">
        <v>4768</v>
      </c>
      <c r="S1362" s="21" t="s">
        <v>4771</v>
      </c>
      <c r="T1362" s="21" t="s">
        <v>4769</v>
      </c>
      <c r="U1362" s="30"/>
    </row>
    <row r="1363">
      <c r="A1363" s="21" t="s">
        <v>2796</v>
      </c>
      <c r="B1363" s="21">
        <v>24.3</v>
      </c>
      <c r="C1363" s="21">
        <v>5.43</v>
      </c>
      <c r="D1363" s="21" t="s">
        <v>4753</v>
      </c>
      <c r="E1363" s="21" t="s">
        <v>4753</v>
      </c>
      <c r="F1363" s="21" t="s">
        <v>4753</v>
      </c>
      <c r="G1363" s="21">
        <v>2.0</v>
      </c>
      <c r="H1363" s="21" t="s">
        <v>4753</v>
      </c>
      <c r="I1363" s="21" t="str">
        <f t="shared" si="1"/>
        <v>Not Missing</v>
      </c>
      <c r="L1363" s="21" t="s">
        <v>2030</v>
      </c>
      <c r="M1363" s="21">
        <v>1964.0</v>
      </c>
      <c r="N1363" s="21" t="s">
        <v>4775</v>
      </c>
      <c r="O1363" s="21">
        <v>13.0</v>
      </c>
      <c r="P1363" s="21">
        <v>0.0</v>
      </c>
      <c r="Q1363" s="21">
        <v>11365.95</v>
      </c>
      <c r="R1363" s="21" t="s">
        <v>4768</v>
      </c>
      <c r="S1363" s="21" t="s">
        <v>4767</v>
      </c>
      <c r="T1363" s="21" t="s">
        <v>4778</v>
      </c>
      <c r="U1363" s="30"/>
    </row>
    <row r="1364">
      <c r="A1364" s="21" t="s">
        <v>2798</v>
      </c>
      <c r="B1364" s="21">
        <v>25.13</v>
      </c>
      <c r="C1364" s="21">
        <v>8.0</v>
      </c>
      <c r="D1364" s="21" t="s">
        <v>4755</v>
      </c>
      <c r="E1364" s="21" t="s">
        <v>4753</v>
      </c>
      <c r="F1364" s="21" t="s">
        <v>4753</v>
      </c>
      <c r="G1364" s="21">
        <v>1.0</v>
      </c>
      <c r="H1364" s="21" t="s">
        <v>4753</v>
      </c>
      <c r="I1364" s="21" t="str">
        <f t="shared" si="1"/>
        <v>Not Missing</v>
      </c>
      <c r="L1364" s="21" t="s">
        <v>2028</v>
      </c>
      <c r="M1364" s="21">
        <v>1979.0</v>
      </c>
      <c r="N1364" s="21" t="s">
        <v>4772</v>
      </c>
      <c r="O1364" s="21">
        <v>7.0</v>
      </c>
      <c r="P1364" s="21">
        <v>2.0</v>
      </c>
      <c r="Q1364" s="21">
        <v>11369.39</v>
      </c>
      <c r="R1364" s="21" t="s">
        <v>4768</v>
      </c>
      <c r="S1364" s="21" t="s">
        <v>4771</v>
      </c>
      <c r="T1364" s="21" t="s">
        <v>4790</v>
      </c>
      <c r="U1364" s="30"/>
    </row>
    <row r="1365">
      <c r="A1365" s="21" t="s">
        <v>2800</v>
      </c>
      <c r="B1365" s="21">
        <v>22.72</v>
      </c>
      <c r="C1365" s="21">
        <v>9.96</v>
      </c>
      <c r="D1365" s="21" t="s">
        <v>4755</v>
      </c>
      <c r="E1365" s="21" t="s">
        <v>4753</v>
      </c>
      <c r="F1365" s="21" t="s">
        <v>4753</v>
      </c>
      <c r="G1365" s="21">
        <v>2.0</v>
      </c>
      <c r="H1365" s="21" t="s">
        <v>4753</v>
      </c>
      <c r="I1365" s="21" t="str">
        <f t="shared" si="1"/>
        <v>Not Missing</v>
      </c>
      <c r="L1365" s="21" t="s">
        <v>2026</v>
      </c>
      <c r="M1365" s="21">
        <v>1972.0</v>
      </c>
      <c r="N1365" s="21" t="s">
        <v>4775</v>
      </c>
      <c r="O1365" s="21">
        <v>6.0</v>
      </c>
      <c r="P1365" s="21">
        <v>0.0</v>
      </c>
      <c r="Q1365" s="21">
        <v>11378.57</v>
      </c>
      <c r="R1365" s="21" t="s">
        <v>4768</v>
      </c>
      <c r="S1365" s="21" t="s">
        <v>4767</v>
      </c>
      <c r="T1365" s="21" t="s">
        <v>4783</v>
      </c>
      <c r="U1365" s="30"/>
    </row>
    <row r="1366">
      <c r="A1366" s="21" t="s">
        <v>2802</v>
      </c>
      <c r="B1366" s="21">
        <v>32.6</v>
      </c>
      <c r="C1366" s="21">
        <v>6.8</v>
      </c>
      <c r="D1366" s="21" t="s">
        <v>4755</v>
      </c>
      <c r="E1366" s="21" t="s">
        <v>4753</v>
      </c>
      <c r="F1366" s="21" t="s">
        <v>4753</v>
      </c>
      <c r="G1366" s="21" t="s">
        <v>4754</v>
      </c>
      <c r="H1366" s="21" t="s">
        <v>4753</v>
      </c>
      <c r="I1366" s="21" t="str">
        <f t="shared" si="1"/>
        <v>Not Missing</v>
      </c>
      <c r="L1366" s="21" t="s">
        <v>2024</v>
      </c>
      <c r="M1366" s="21">
        <v>1964.0</v>
      </c>
      <c r="N1366" s="21" t="s">
        <v>4772</v>
      </c>
      <c r="O1366" s="21">
        <v>13.0</v>
      </c>
      <c r="P1366" s="21">
        <v>0.0</v>
      </c>
      <c r="Q1366" s="21">
        <v>11381.33</v>
      </c>
      <c r="R1366" s="21" t="s">
        <v>4768</v>
      </c>
      <c r="S1366" s="21" t="s">
        <v>4767</v>
      </c>
      <c r="T1366" s="21" t="s">
        <v>4769</v>
      </c>
      <c r="U1366" s="30"/>
    </row>
    <row r="1367">
      <c r="A1367" s="21" t="s">
        <v>2804</v>
      </c>
      <c r="B1367" s="21">
        <v>17.28</v>
      </c>
      <c r="C1367" s="21">
        <v>6.22</v>
      </c>
      <c r="D1367" s="21" t="s">
        <v>4755</v>
      </c>
      <c r="E1367" s="21" t="s">
        <v>4753</v>
      </c>
      <c r="F1367" s="21" t="s">
        <v>4753</v>
      </c>
      <c r="G1367" s="21">
        <v>2.0</v>
      </c>
      <c r="H1367" s="21" t="s">
        <v>4753</v>
      </c>
      <c r="I1367" s="21" t="str">
        <f t="shared" si="1"/>
        <v>Not Missing</v>
      </c>
      <c r="L1367" s="21" t="s">
        <v>2022</v>
      </c>
      <c r="M1367" s="21">
        <v>1997.0</v>
      </c>
      <c r="N1367" s="21" t="s">
        <v>4766</v>
      </c>
      <c r="O1367" s="21">
        <v>28.0</v>
      </c>
      <c r="P1367" s="21">
        <v>0.0</v>
      </c>
      <c r="Q1367" s="21">
        <v>11388.27</v>
      </c>
      <c r="R1367" s="21" t="s">
        <v>4768</v>
      </c>
      <c r="S1367" s="21" t="s">
        <v>4767</v>
      </c>
      <c r="T1367" s="21" t="s">
        <v>4790</v>
      </c>
      <c r="U1367" s="30"/>
    </row>
    <row r="1368">
      <c r="A1368" s="21" t="s">
        <v>2806</v>
      </c>
      <c r="B1368" s="21">
        <v>27.92</v>
      </c>
      <c r="C1368" s="21">
        <v>5.79</v>
      </c>
      <c r="D1368" s="21" t="s">
        <v>4753</v>
      </c>
      <c r="E1368" s="21" t="s">
        <v>4753</v>
      </c>
      <c r="F1368" s="21" t="s">
        <v>4753</v>
      </c>
      <c r="G1368" s="21">
        <v>1.0</v>
      </c>
      <c r="H1368" s="21" t="s">
        <v>4753</v>
      </c>
      <c r="I1368" s="21" t="str">
        <f t="shared" si="1"/>
        <v>Not Missing</v>
      </c>
      <c r="L1368" s="21" t="s">
        <v>2020</v>
      </c>
      <c r="M1368" s="21">
        <v>1967.0</v>
      </c>
      <c r="N1368" s="21" t="s">
        <v>4775</v>
      </c>
      <c r="O1368" s="21">
        <v>19.0</v>
      </c>
      <c r="P1368" s="21">
        <v>1.0</v>
      </c>
      <c r="Q1368" s="21">
        <v>11394.07</v>
      </c>
      <c r="R1368" s="21" t="s">
        <v>4768</v>
      </c>
      <c r="S1368" s="21" t="s">
        <v>4771</v>
      </c>
      <c r="T1368" s="21" t="s">
        <v>4782</v>
      </c>
      <c r="U1368" s="30"/>
    </row>
    <row r="1369">
      <c r="A1369" s="21" t="s">
        <v>2808</v>
      </c>
      <c r="B1369" s="21">
        <v>38.285</v>
      </c>
      <c r="C1369" s="21">
        <v>5.41</v>
      </c>
      <c r="D1369" s="21" t="s">
        <v>4753</v>
      </c>
      <c r="E1369" s="21" t="s">
        <v>4753</v>
      </c>
      <c r="F1369" s="21" t="s">
        <v>4753</v>
      </c>
      <c r="G1369" s="21" t="s">
        <v>4754</v>
      </c>
      <c r="H1369" s="21" t="s">
        <v>4753</v>
      </c>
      <c r="I1369" s="21" t="str">
        <f t="shared" si="1"/>
        <v>Not Missing</v>
      </c>
      <c r="L1369" s="21" t="s">
        <v>2018</v>
      </c>
      <c r="M1369" s="21">
        <v>1970.0</v>
      </c>
      <c r="N1369" s="21" t="s">
        <v>4777</v>
      </c>
      <c r="O1369" s="21">
        <v>2.0</v>
      </c>
      <c r="P1369" s="21">
        <v>2.0</v>
      </c>
      <c r="Q1369" s="21">
        <v>11396.9</v>
      </c>
      <c r="R1369" s="21" t="s">
        <v>4768</v>
      </c>
      <c r="S1369" s="21" t="s">
        <v>4768</v>
      </c>
      <c r="T1369" s="21" t="s">
        <v>4784</v>
      </c>
      <c r="U1369" s="30"/>
    </row>
    <row r="1370">
      <c r="A1370" s="21" t="s">
        <v>2810</v>
      </c>
      <c r="B1370" s="21">
        <v>16.48</v>
      </c>
      <c r="C1370" s="21">
        <v>11.05</v>
      </c>
      <c r="D1370" s="21" t="s">
        <v>4753</v>
      </c>
      <c r="E1370" s="21" t="s">
        <v>4753</v>
      </c>
      <c r="F1370" s="21" t="s">
        <v>4753</v>
      </c>
      <c r="G1370" s="21" t="s">
        <v>4754</v>
      </c>
      <c r="H1370" s="21" t="s">
        <v>4753</v>
      </c>
      <c r="I1370" s="21" t="str">
        <f t="shared" si="1"/>
        <v>Not Missing</v>
      </c>
      <c r="L1370" s="21" t="s">
        <v>2016</v>
      </c>
      <c r="M1370" s="21">
        <v>1970.0</v>
      </c>
      <c r="N1370" s="21" t="s">
        <v>4777</v>
      </c>
      <c r="O1370" s="21">
        <v>7.0</v>
      </c>
      <c r="P1370" s="21">
        <v>3.0</v>
      </c>
      <c r="Q1370" s="21">
        <v>11411.69</v>
      </c>
      <c r="R1370" s="21" t="s">
        <v>4768</v>
      </c>
      <c r="S1370" s="21" t="s">
        <v>4767</v>
      </c>
      <c r="T1370" s="21" t="s">
        <v>4778</v>
      </c>
      <c r="U1370" s="30"/>
    </row>
    <row r="1371">
      <c r="A1371" s="21" t="s">
        <v>2812</v>
      </c>
      <c r="B1371" s="21">
        <v>38.57</v>
      </c>
      <c r="C1371" s="21">
        <v>6.27</v>
      </c>
      <c r="D1371" s="21" t="s">
        <v>4753</v>
      </c>
      <c r="E1371" s="21" t="s">
        <v>4753</v>
      </c>
      <c r="F1371" s="21" t="s">
        <v>4753</v>
      </c>
      <c r="G1371" s="21" t="s">
        <v>4754</v>
      </c>
      <c r="H1371" s="21" t="s">
        <v>4753</v>
      </c>
      <c r="I1371" s="21" t="str">
        <f t="shared" si="1"/>
        <v>Not Missing</v>
      </c>
      <c r="L1371" s="21" t="s">
        <v>2014</v>
      </c>
      <c r="M1371" s="21">
        <v>1983.0</v>
      </c>
      <c r="N1371" s="21" t="s">
        <v>4777</v>
      </c>
      <c r="O1371" s="21">
        <v>23.0</v>
      </c>
      <c r="P1371" s="21">
        <v>3.0</v>
      </c>
      <c r="Q1371" s="21">
        <v>11412.02</v>
      </c>
      <c r="R1371" s="21" t="s">
        <v>4768</v>
      </c>
      <c r="S1371" s="21" t="s">
        <v>4771</v>
      </c>
      <c r="T1371" s="21" t="s">
        <v>4787</v>
      </c>
      <c r="U1371" s="30"/>
    </row>
    <row r="1372">
      <c r="A1372" s="21" t="s">
        <v>2814</v>
      </c>
      <c r="B1372" s="21">
        <v>43.85</v>
      </c>
      <c r="C1372" s="21">
        <v>4.77</v>
      </c>
      <c r="D1372" s="21" t="s">
        <v>4755</v>
      </c>
      <c r="E1372" s="21" t="s">
        <v>4753</v>
      </c>
      <c r="F1372" s="21" t="s">
        <v>4753</v>
      </c>
      <c r="G1372" s="21" t="s">
        <v>4754</v>
      </c>
      <c r="H1372" s="21" t="s">
        <v>4753</v>
      </c>
      <c r="I1372" s="21" t="str">
        <f t="shared" si="1"/>
        <v>Not Missing</v>
      </c>
      <c r="L1372" s="21" t="s">
        <v>2012</v>
      </c>
      <c r="M1372" s="21">
        <v>1985.0</v>
      </c>
      <c r="N1372" s="21" t="s">
        <v>4772</v>
      </c>
      <c r="O1372" s="21">
        <v>9.0</v>
      </c>
      <c r="P1372" s="21">
        <v>3.0</v>
      </c>
      <c r="Q1372" s="21">
        <v>11419.49</v>
      </c>
      <c r="R1372" s="21" t="s">
        <v>4768</v>
      </c>
      <c r="S1372" s="21" t="s">
        <v>4771</v>
      </c>
      <c r="T1372" s="21" t="s">
        <v>4774</v>
      </c>
      <c r="U1372" s="30"/>
    </row>
    <row r="1373">
      <c r="A1373" s="21" t="s">
        <v>2816</v>
      </c>
      <c r="B1373" s="21">
        <v>30.11</v>
      </c>
      <c r="C1373" s="21">
        <v>4.08</v>
      </c>
      <c r="D1373" s="21" t="s">
        <v>4753</v>
      </c>
      <c r="E1373" s="21" t="s">
        <v>4753</v>
      </c>
      <c r="F1373" s="21" t="s">
        <v>4753</v>
      </c>
      <c r="G1373" s="21" t="s">
        <v>4754</v>
      </c>
      <c r="H1373" s="21" t="s">
        <v>4753</v>
      </c>
      <c r="I1373" s="21" t="str">
        <f t="shared" si="1"/>
        <v>Not Missing</v>
      </c>
      <c r="L1373" s="21" t="s">
        <v>2010</v>
      </c>
      <c r="M1373" s="21">
        <v>1980.0</v>
      </c>
      <c r="N1373" s="21" t="s">
        <v>4766</v>
      </c>
      <c r="O1373" s="21">
        <v>17.0</v>
      </c>
      <c r="P1373" s="21">
        <v>2.0</v>
      </c>
      <c r="Q1373" s="21">
        <v>11435.74</v>
      </c>
      <c r="R1373" s="21" t="s">
        <v>4768</v>
      </c>
      <c r="S1373" s="21" t="s">
        <v>4768</v>
      </c>
      <c r="T1373" s="21" t="s">
        <v>4787</v>
      </c>
      <c r="U1373" s="30"/>
    </row>
    <row r="1374">
      <c r="A1374" s="21" t="s">
        <v>2818</v>
      </c>
      <c r="B1374" s="21">
        <v>31.59</v>
      </c>
      <c r="C1374" s="21">
        <v>6.01</v>
      </c>
      <c r="D1374" s="21" t="s">
        <v>4753</v>
      </c>
      <c r="E1374" s="21" t="s">
        <v>4753</v>
      </c>
      <c r="F1374" s="21" t="s">
        <v>4753</v>
      </c>
      <c r="G1374" s="21" t="s">
        <v>4754</v>
      </c>
      <c r="H1374" s="21" t="s">
        <v>4753</v>
      </c>
      <c r="I1374" s="21" t="str">
        <f t="shared" si="1"/>
        <v>Not Missing</v>
      </c>
      <c r="L1374" s="21" t="s">
        <v>2008</v>
      </c>
      <c r="M1374" s="21">
        <v>1971.0</v>
      </c>
      <c r="N1374" s="21" t="s">
        <v>4773</v>
      </c>
      <c r="O1374" s="21">
        <v>12.0</v>
      </c>
      <c r="P1374" s="21">
        <v>3.0</v>
      </c>
      <c r="Q1374" s="21">
        <v>11436.74</v>
      </c>
      <c r="R1374" s="21" t="s">
        <v>4768</v>
      </c>
      <c r="S1374" s="21" t="s">
        <v>4768</v>
      </c>
      <c r="T1374" s="21" t="s">
        <v>4774</v>
      </c>
      <c r="U1374" s="30"/>
    </row>
    <row r="1375">
      <c r="A1375" s="21" t="s">
        <v>2820</v>
      </c>
      <c r="B1375" s="21">
        <v>40.15</v>
      </c>
      <c r="C1375" s="21">
        <v>11.84</v>
      </c>
      <c r="D1375" s="21" t="s">
        <v>4753</v>
      </c>
      <c r="E1375" s="21" t="s">
        <v>4753</v>
      </c>
      <c r="F1375" s="21" t="s">
        <v>4753</v>
      </c>
      <c r="G1375" s="21" t="s">
        <v>4754</v>
      </c>
      <c r="H1375" s="21" t="s">
        <v>4753</v>
      </c>
      <c r="I1375" s="21" t="str">
        <f t="shared" si="1"/>
        <v>Not Missing</v>
      </c>
      <c r="L1375" s="21" t="s">
        <v>2006</v>
      </c>
      <c r="M1375" s="21">
        <v>1966.0</v>
      </c>
      <c r="N1375" s="21" t="s">
        <v>4772</v>
      </c>
      <c r="O1375" s="21">
        <v>14.0</v>
      </c>
      <c r="P1375" s="21">
        <v>0.0</v>
      </c>
      <c r="Q1375" s="21">
        <v>11454.02</v>
      </c>
      <c r="R1375" s="21" t="s">
        <v>4768</v>
      </c>
      <c r="S1375" s="21" t="s">
        <v>4771</v>
      </c>
      <c r="T1375" s="21" t="s">
        <v>4774</v>
      </c>
      <c r="U1375" s="30"/>
    </row>
    <row r="1376">
      <c r="A1376" s="21" t="s">
        <v>2822</v>
      </c>
      <c r="B1376" s="21">
        <v>40.7</v>
      </c>
      <c r="C1376" s="21">
        <v>6.27</v>
      </c>
      <c r="D1376" s="21" t="s">
        <v>4755</v>
      </c>
      <c r="E1376" s="21" t="s">
        <v>4753</v>
      </c>
      <c r="F1376" s="21" t="s">
        <v>4756</v>
      </c>
      <c r="G1376" s="21">
        <v>1.0</v>
      </c>
      <c r="H1376" s="21" t="s">
        <v>4753</v>
      </c>
      <c r="I1376" s="21" t="str">
        <f t="shared" si="1"/>
        <v>Not Missing</v>
      </c>
      <c r="L1376" s="21" t="s">
        <v>2004</v>
      </c>
      <c r="M1376" s="21">
        <v>1965.0</v>
      </c>
      <c r="N1376" s="21" t="s">
        <v>4772</v>
      </c>
      <c r="O1376" s="21">
        <v>23.0</v>
      </c>
      <c r="P1376" s="21">
        <v>0.0</v>
      </c>
      <c r="Q1376" s="21">
        <v>11455.28</v>
      </c>
      <c r="R1376" s="21" t="s">
        <v>4768</v>
      </c>
      <c r="S1376" s="21" t="s">
        <v>4767</v>
      </c>
      <c r="T1376" s="21" t="s">
        <v>4778</v>
      </c>
      <c r="U1376" s="30"/>
    </row>
    <row r="1377">
      <c r="A1377" s="21" t="s">
        <v>2824</v>
      </c>
      <c r="B1377" s="21">
        <v>40.76</v>
      </c>
      <c r="C1377" s="21">
        <v>5.28</v>
      </c>
      <c r="D1377" s="21" t="s">
        <v>4753</v>
      </c>
      <c r="E1377" s="21" t="s">
        <v>4753</v>
      </c>
      <c r="F1377" s="21" t="s">
        <v>4753</v>
      </c>
      <c r="G1377" s="21" t="s">
        <v>4754</v>
      </c>
      <c r="H1377" s="21" t="s">
        <v>4753</v>
      </c>
      <c r="I1377" s="21" t="str">
        <f t="shared" si="1"/>
        <v>Not Missing</v>
      </c>
      <c r="L1377" s="21" t="s">
        <v>2002</v>
      </c>
      <c r="M1377" s="21">
        <v>1966.0</v>
      </c>
      <c r="N1377" s="21" t="s">
        <v>4773</v>
      </c>
      <c r="O1377" s="21">
        <v>7.0</v>
      </c>
      <c r="P1377" s="21">
        <v>0.0</v>
      </c>
      <c r="Q1377" s="21">
        <v>11478.14</v>
      </c>
      <c r="R1377" s="21" t="s">
        <v>4768</v>
      </c>
      <c r="S1377" s="21" t="s">
        <v>4767</v>
      </c>
      <c r="T1377" s="21" t="s">
        <v>4783</v>
      </c>
      <c r="U1377" s="30"/>
    </row>
    <row r="1378">
      <c r="A1378" s="21" t="s">
        <v>2826</v>
      </c>
      <c r="B1378" s="21">
        <v>29.7</v>
      </c>
      <c r="C1378" s="21">
        <v>7.03</v>
      </c>
      <c r="D1378" s="21" t="s">
        <v>4753</v>
      </c>
      <c r="E1378" s="21" t="s">
        <v>4753</v>
      </c>
      <c r="F1378" s="21" t="s">
        <v>4753</v>
      </c>
      <c r="G1378" s="21" t="s">
        <v>4754</v>
      </c>
      <c r="H1378" s="21" t="s">
        <v>4753</v>
      </c>
      <c r="I1378" s="21" t="str">
        <f t="shared" si="1"/>
        <v>Not Missing</v>
      </c>
      <c r="L1378" s="21" t="s">
        <v>2000</v>
      </c>
      <c r="M1378" s="21">
        <v>2004.0</v>
      </c>
      <c r="N1378" s="21" t="s">
        <v>4773</v>
      </c>
      <c r="O1378" s="21">
        <v>10.0</v>
      </c>
      <c r="P1378" s="21">
        <v>0.0</v>
      </c>
      <c r="Q1378" s="21">
        <v>11482.63</v>
      </c>
      <c r="R1378" s="21" t="s">
        <v>4768</v>
      </c>
      <c r="S1378" s="21" t="s">
        <v>4767</v>
      </c>
      <c r="T1378" s="21" t="s">
        <v>4769</v>
      </c>
      <c r="U1378" s="30"/>
    </row>
    <row r="1379">
      <c r="A1379" s="21" t="s">
        <v>2828</v>
      </c>
      <c r="B1379" s="21">
        <v>40.58</v>
      </c>
      <c r="C1379" s="21">
        <v>5.32</v>
      </c>
      <c r="D1379" s="21" t="s">
        <v>4755</v>
      </c>
      <c r="E1379" s="21" t="s">
        <v>4753</v>
      </c>
      <c r="F1379" s="21" t="s">
        <v>4756</v>
      </c>
      <c r="G1379" s="21">
        <v>1.0</v>
      </c>
      <c r="H1379" s="21" t="s">
        <v>4753</v>
      </c>
      <c r="I1379" s="21" t="str">
        <f t="shared" si="1"/>
        <v>Not Missing</v>
      </c>
      <c r="L1379" s="21" t="s">
        <v>1998</v>
      </c>
      <c r="M1379" s="21">
        <v>1970.0</v>
      </c>
      <c r="N1379" s="21" t="s">
        <v>4777</v>
      </c>
      <c r="O1379" s="21">
        <v>13.0</v>
      </c>
      <c r="P1379" s="21">
        <v>3.0</v>
      </c>
      <c r="Q1379" s="21">
        <v>11488.32</v>
      </c>
      <c r="R1379" s="21" t="s">
        <v>4768</v>
      </c>
      <c r="S1379" s="21" t="s">
        <v>4771</v>
      </c>
      <c r="T1379" s="21" t="s">
        <v>4786</v>
      </c>
      <c r="U1379" s="30"/>
    </row>
    <row r="1380">
      <c r="A1380" s="21" t="s">
        <v>2830</v>
      </c>
      <c r="B1380" s="21">
        <v>33.06</v>
      </c>
      <c r="C1380" s="21">
        <v>9.59</v>
      </c>
      <c r="D1380" s="21" t="s">
        <v>4755</v>
      </c>
      <c r="E1380" s="21" t="s">
        <v>4753</v>
      </c>
      <c r="F1380" s="21" t="s">
        <v>4753</v>
      </c>
      <c r="G1380" s="21" t="s">
        <v>4754</v>
      </c>
      <c r="H1380" s="21" t="s">
        <v>4753</v>
      </c>
      <c r="I1380" s="21" t="str">
        <f t="shared" si="1"/>
        <v>Not Missing</v>
      </c>
      <c r="L1380" s="21" t="s">
        <v>1996</v>
      </c>
      <c r="M1380" s="21">
        <v>1983.0</v>
      </c>
      <c r="N1380" s="21" t="s">
        <v>4772</v>
      </c>
      <c r="O1380" s="21">
        <v>7.0</v>
      </c>
      <c r="P1380" s="21">
        <v>3.0</v>
      </c>
      <c r="Q1380" s="21">
        <v>11492.46</v>
      </c>
      <c r="R1380" s="21" t="s">
        <v>4768</v>
      </c>
      <c r="S1380" s="21" t="s">
        <v>4768</v>
      </c>
      <c r="T1380" s="21" t="s">
        <v>4790</v>
      </c>
      <c r="U1380" s="30"/>
    </row>
    <row r="1381">
      <c r="A1381" s="21" t="s">
        <v>2832</v>
      </c>
      <c r="B1381" s="21">
        <v>26.62</v>
      </c>
      <c r="C1381" s="21">
        <v>6.15</v>
      </c>
      <c r="D1381" s="21" t="s">
        <v>4755</v>
      </c>
      <c r="E1381" s="21" t="s">
        <v>4753</v>
      </c>
      <c r="F1381" s="21" t="s">
        <v>4753</v>
      </c>
      <c r="G1381" s="21" t="s">
        <v>4754</v>
      </c>
      <c r="H1381" s="21" t="s">
        <v>4753</v>
      </c>
      <c r="I1381" s="21" t="str">
        <f t="shared" si="1"/>
        <v>Not Missing</v>
      </c>
      <c r="L1381" s="21" t="s">
        <v>1994</v>
      </c>
      <c r="M1381" s="21">
        <v>1969.0</v>
      </c>
      <c r="N1381" s="21" t="s">
        <v>4776</v>
      </c>
      <c r="O1381" s="21">
        <v>11.0</v>
      </c>
      <c r="P1381" s="21">
        <v>0.0</v>
      </c>
      <c r="Q1381" s="21">
        <v>11497.69</v>
      </c>
      <c r="R1381" s="21" t="s">
        <v>4768</v>
      </c>
      <c r="S1381" s="21" t="s">
        <v>4771</v>
      </c>
      <c r="T1381" s="21" t="s">
        <v>4774</v>
      </c>
      <c r="U1381" s="30"/>
    </row>
    <row r="1382">
      <c r="A1382" s="21" t="s">
        <v>2834</v>
      </c>
      <c r="B1382" s="21">
        <v>37.1</v>
      </c>
      <c r="C1382" s="21">
        <v>11.08</v>
      </c>
      <c r="D1382" s="21" t="s">
        <v>4753</v>
      </c>
      <c r="E1382" s="21" t="s">
        <v>4753</v>
      </c>
      <c r="F1382" s="21" t="s">
        <v>4753</v>
      </c>
      <c r="G1382" s="21" t="s">
        <v>4754</v>
      </c>
      <c r="H1382" s="21" t="s">
        <v>4753</v>
      </c>
      <c r="I1382" s="21" t="str">
        <f t="shared" si="1"/>
        <v>Not Missing</v>
      </c>
      <c r="L1382" s="21" t="s">
        <v>1992</v>
      </c>
      <c r="M1382" s="21">
        <v>1989.0</v>
      </c>
      <c r="N1382" s="21" t="s">
        <v>4777</v>
      </c>
      <c r="O1382" s="21">
        <v>6.0</v>
      </c>
      <c r="P1382" s="21">
        <v>3.0</v>
      </c>
      <c r="Q1382" s="21">
        <v>11511.61</v>
      </c>
      <c r="R1382" s="21" t="s">
        <v>4768</v>
      </c>
      <c r="S1382" s="21" t="s">
        <v>4768</v>
      </c>
      <c r="T1382" s="21" t="s">
        <v>4790</v>
      </c>
      <c r="U1382" s="30"/>
    </row>
    <row r="1383">
      <c r="A1383" s="21" t="s">
        <v>2836</v>
      </c>
      <c r="B1383" s="21">
        <v>18.28</v>
      </c>
      <c r="C1383" s="21">
        <v>7.95</v>
      </c>
      <c r="D1383" s="21" t="s">
        <v>4753</v>
      </c>
      <c r="E1383" s="21" t="s">
        <v>4753</v>
      </c>
      <c r="F1383" s="21" t="s">
        <v>4753</v>
      </c>
      <c r="G1383" s="21" t="s">
        <v>4754</v>
      </c>
      <c r="H1383" s="21" t="s">
        <v>4753</v>
      </c>
      <c r="I1383" s="21" t="str">
        <f t="shared" si="1"/>
        <v>Not Missing</v>
      </c>
      <c r="L1383" s="21" t="s">
        <v>1990</v>
      </c>
      <c r="M1383" s="21">
        <v>1968.0</v>
      </c>
      <c r="N1383" s="21" t="s">
        <v>4772</v>
      </c>
      <c r="O1383" s="21">
        <v>24.0</v>
      </c>
      <c r="P1383" s="21">
        <v>1.0</v>
      </c>
      <c r="Q1383" s="21">
        <v>11512.41</v>
      </c>
      <c r="R1383" s="21" t="s">
        <v>4768</v>
      </c>
      <c r="S1383" s="21" t="s">
        <v>4771</v>
      </c>
      <c r="T1383" s="21" t="s">
        <v>4784</v>
      </c>
      <c r="U1383" s="30"/>
    </row>
    <row r="1384">
      <c r="A1384" s="21" t="s">
        <v>2838</v>
      </c>
      <c r="B1384" s="21">
        <v>35.815</v>
      </c>
      <c r="C1384" s="21">
        <v>6.23</v>
      </c>
      <c r="D1384" s="21" t="s">
        <v>4753</v>
      </c>
      <c r="E1384" s="21" t="s">
        <v>4753</v>
      </c>
      <c r="F1384" s="21" t="s">
        <v>4753</v>
      </c>
      <c r="G1384" s="21" t="s">
        <v>4754</v>
      </c>
      <c r="H1384" s="21" t="s">
        <v>4753</v>
      </c>
      <c r="I1384" s="21" t="str">
        <f t="shared" si="1"/>
        <v>Not Missing</v>
      </c>
      <c r="L1384" s="21" t="s">
        <v>1988</v>
      </c>
      <c r="M1384" s="21">
        <v>1971.0</v>
      </c>
      <c r="N1384" s="21" t="s">
        <v>4775</v>
      </c>
      <c r="O1384" s="21">
        <v>19.0</v>
      </c>
      <c r="P1384" s="21">
        <v>4.0</v>
      </c>
      <c r="Q1384" s="21">
        <v>11520.1</v>
      </c>
      <c r="R1384" s="21" t="s">
        <v>4768</v>
      </c>
      <c r="S1384" s="21" t="s">
        <v>4771</v>
      </c>
      <c r="T1384" s="21" t="s">
        <v>4774</v>
      </c>
      <c r="U1384" s="30"/>
    </row>
    <row r="1385">
      <c r="A1385" s="21" t="s">
        <v>2840</v>
      </c>
      <c r="B1385" s="21">
        <v>30.69</v>
      </c>
      <c r="C1385" s="21">
        <v>6.5</v>
      </c>
      <c r="D1385" s="21" t="s">
        <v>4753</v>
      </c>
      <c r="E1385" s="21" t="s">
        <v>4753</v>
      </c>
      <c r="F1385" s="21" t="s">
        <v>4753</v>
      </c>
      <c r="G1385" s="21" t="s">
        <v>4754</v>
      </c>
      <c r="H1385" s="21" t="s">
        <v>4753</v>
      </c>
      <c r="I1385" s="21" t="str">
        <f t="shared" si="1"/>
        <v>Not Missing</v>
      </c>
      <c r="L1385" s="21" t="s">
        <v>1986</v>
      </c>
      <c r="M1385" s="21">
        <v>1988.0</v>
      </c>
      <c r="N1385" s="21" t="s">
        <v>4772</v>
      </c>
      <c r="O1385" s="21">
        <v>12.0</v>
      </c>
      <c r="P1385" s="21">
        <v>3.0</v>
      </c>
      <c r="Q1385" s="21">
        <v>11524.25</v>
      </c>
      <c r="R1385" s="21" t="s">
        <v>4768</v>
      </c>
      <c r="S1385" s="21" t="s">
        <v>4771</v>
      </c>
      <c r="T1385" s="21" t="s">
        <v>4790</v>
      </c>
      <c r="U1385" s="30"/>
    </row>
    <row r="1386">
      <c r="A1386" s="21" t="s">
        <v>2842</v>
      </c>
      <c r="B1386" s="21">
        <v>26.125</v>
      </c>
      <c r="C1386" s="21">
        <v>5.22</v>
      </c>
      <c r="D1386" s="21" t="s">
        <v>4753</v>
      </c>
      <c r="E1386" s="21" t="s">
        <v>4753</v>
      </c>
      <c r="F1386" s="21" t="s">
        <v>4753</v>
      </c>
      <c r="G1386" s="21" t="s">
        <v>4754</v>
      </c>
      <c r="H1386" s="21" t="s">
        <v>4753</v>
      </c>
      <c r="I1386" s="21" t="str">
        <f t="shared" si="1"/>
        <v>Not Missing</v>
      </c>
      <c r="L1386" s="21" t="s">
        <v>1984</v>
      </c>
      <c r="M1386" s="21">
        <v>1970.0</v>
      </c>
      <c r="N1386" s="21" t="s">
        <v>4766</v>
      </c>
      <c r="O1386" s="21">
        <v>23.0</v>
      </c>
      <c r="P1386" s="21">
        <v>0.0</v>
      </c>
      <c r="Q1386" s="21">
        <v>11530.12</v>
      </c>
      <c r="R1386" s="21" t="s">
        <v>4768</v>
      </c>
      <c r="S1386" s="21" t="s">
        <v>4771</v>
      </c>
      <c r="T1386" s="21" t="s">
        <v>4774</v>
      </c>
      <c r="U1386" s="30"/>
    </row>
    <row r="1387">
      <c r="A1387" s="21" t="s">
        <v>2844</v>
      </c>
      <c r="B1387" s="21">
        <v>34.58</v>
      </c>
      <c r="C1387" s="21">
        <v>6.3</v>
      </c>
      <c r="D1387" s="21" t="s">
        <v>4753</v>
      </c>
      <c r="E1387" s="21" t="s">
        <v>4753</v>
      </c>
      <c r="F1387" s="21" t="s">
        <v>4756</v>
      </c>
      <c r="G1387" s="21">
        <v>1.0</v>
      </c>
      <c r="H1387" s="21" t="s">
        <v>4753</v>
      </c>
      <c r="I1387" s="21" t="str">
        <f t="shared" si="1"/>
        <v>Not Missing</v>
      </c>
      <c r="L1387" s="21" t="s">
        <v>1982</v>
      </c>
      <c r="M1387" s="21">
        <v>1965.0</v>
      </c>
      <c r="N1387" s="21" t="s">
        <v>4777</v>
      </c>
      <c r="O1387" s="21">
        <v>3.0</v>
      </c>
      <c r="P1387" s="21">
        <v>0.0</v>
      </c>
      <c r="Q1387" s="21">
        <v>11534.87</v>
      </c>
      <c r="R1387" s="21" t="s">
        <v>4768</v>
      </c>
      <c r="S1387" s="21" t="s">
        <v>4771</v>
      </c>
      <c r="T1387" s="21" t="s">
        <v>4788</v>
      </c>
      <c r="U1387" s="30"/>
    </row>
    <row r="1388">
      <c r="A1388" s="21" t="s">
        <v>2846</v>
      </c>
      <c r="B1388" s="21">
        <v>27.4</v>
      </c>
      <c r="C1388" s="21">
        <v>8.84</v>
      </c>
      <c r="D1388" s="21" t="s">
        <v>4753</v>
      </c>
      <c r="E1388" s="21" t="s">
        <v>4753</v>
      </c>
      <c r="F1388" s="21" t="s">
        <v>4753</v>
      </c>
      <c r="G1388" s="21" t="s">
        <v>4754</v>
      </c>
      <c r="H1388" s="21" t="s">
        <v>4753</v>
      </c>
      <c r="I1388" s="21" t="str">
        <f t="shared" si="1"/>
        <v>Not Missing</v>
      </c>
      <c r="L1388" s="21" t="s">
        <v>1980</v>
      </c>
      <c r="M1388" s="21">
        <v>1968.0</v>
      </c>
      <c r="N1388" s="21" t="s">
        <v>4770</v>
      </c>
      <c r="O1388" s="21">
        <v>14.0</v>
      </c>
      <c r="P1388" s="21">
        <v>2.0</v>
      </c>
      <c r="Q1388" s="21">
        <v>11538.42</v>
      </c>
      <c r="R1388" s="21" t="s">
        <v>4768</v>
      </c>
      <c r="S1388" s="21" t="s">
        <v>4771</v>
      </c>
      <c r="T1388" s="21" t="s">
        <v>4778</v>
      </c>
      <c r="U1388" s="30"/>
    </row>
    <row r="1389">
      <c r="A1389" s="21" t="s">
        <v>2848</v>
      </c>
      <c r="B1389" s="21">
        <v>27.53</v>
      </c>
      <c r="C1389" s="21">
        <v>4.11</v>
      </c>
      <c r="D1389" s="21" t="s">
        <v>4753</v>
      </c>
      <c r="E1389" s="21" t="s">
        <v>4753</v>
      </c>
      <c r="F1389" s="21" t="s">
        <v>4753</v>
      </c>
      <c r="G1389" s="21">
        <v>1.0</v>
      </c>
      <c r="H1389" s="21" t="s">
        <v>4753</v>
      </c>
      <c r="I1389" s="21" t="str">
        <f t="shared" si="1"/>
        <v>Not Missing</v>
      </c>
      <c r="L1389" s="21" t="s">
        <v>1978</v>
      </c>
      <c r="M1389" s="21">
        <v>1971.0</v>
      </c>
      <c r="N1389" s="21" t="s">
        <v>4775</v>
      </c>
      <c r="O1389" s="21">
        <v>1.0</v>
      </c>
      <c r="P1389" s="21">
        <v>0.0</v>
      </c>
      <c r="Q1389" s="21">
        <v>11540.25</v>
      </c>
      <c r="R1389" s="21" t="s">
        <v>4768</v>
      </c>
      <c r="S1389" s="21" t="s">
        <v>4771</v>
      </c>
      <c r="T1389" s="21" t="s">
        <v>4774</v>
      </c>
      <c r="U1389" s="30"/>
    </row>
    <row r="1390">
      <c r="A1390" s="21" t="s">
        <v>2850</v>
      </c>
      <c r="B1390" s="21">
        <v>33.0</v>
      </c>
      <c r="C1390" s="21">
        <v>4.57</v>
      </c>
      <c r="D1390" s="21" t="s">
        <v>4753</v>
      </c>
      <c r="E1390" s="21" t="s">
        <v>4753</v>
      </c>
      <c r="F1390" s="21" t="s">
        <v>4753</v>
      </c>
      <c r="G1390" s="21" t="s">
        <v>4754</v>
      </c>
      <c r="H1390" s="21" t="s">
        <v>4753</v>
      </c>
      <c r="I1390" s="21" t="str">
        <f t="shared" si="1"/>
        <v>Not Missing</v>
      </c>
      <c r="L1390" s="21" t="s">
        <v>1976</v>
      </c>
      <c r="M1390" s="21">
        <v>1973.0</v>
      </c>
      <c r="N1390" s="21" t="s">
        <v>4766</v>
      </c>
      <c r="O1390" s="21">
        <v>23.0</v>
      </c>
      <c r="P1390" s="21">
        <v>5.0</v>
      </c>
      <c r="Q1390" s="21">
        <v>11552.9</v>
      </c>
      <c r="R1390" s="21" t="s">
        <v>4768</v>
      </c>
      <c r="S1390" s="21" t="s">
        <v>4767</v>
      </c>
      <c r="T1390" s="21" t="s">
        <v>4778</v>
      </c>
      <c r="U1390" s="30"/>
    </row>
    <row r="1391">
      <c r="A1391" s="21" t="s">
        <v>2852</v>
      </c>
      <c r="B1391" s="21">
        <v>25.78</v>
      </c>
      <c r="C1391" s="21">
        <v>11.06</v>
      </c>
      <c r="D1391" s="21" t="s">
        <v>4755</v>
      </c>
      <c r="E1391" s="21" t="s">
        <v>4753</v>
      </c>
      <c r="F1391" s="21" t="s">
        <v>4753</v>
      </c>
      <c r="G1391" s="21" t="s">
        <v>4754</v>
      </c>
      <c r="H1391" s="21" t="s">
        <v>4753</v>
      </c>
      <c r="I1391" s="21" t="str">
        <f t="shared" si="1"/>
        <v>Not Missing</v>
      </c>
      <c r="L1391" s="21" t="s">
        <v>1974</v>
      </c>
      <c r="M1391" s="21">
        <v>1965.0</v>
      </c>
      <c r="N1391" s="21" t="s">
        <v>4777</v>
      </c>
      <c r="O1391" s="21">
        <v>27.0</v>
      </c>
      <c r="P1391" s="21">
        <v>1.0</v>
      </c>
      <c r="Q1391" s="21">
        <v>11554.22</v>
      </c>
      <c r="R1391" s="21" t="s">
        <v>4768</v>
      </c>
      <c r="S1391" s="21" t="s">
        <v>4771</v>
      </c>
      <c r="T1391" s="21" t="s">
        <v>4769</v>
      </c>
      <c r="U1391" s="30"/>
    </row>
    <row r="1392">
      <c r="A1392" s="21" t="s">
        <v>2854</v>
      </c>
      <c r="B1392" s="21">
        <v>22.66</v>
      </c>
      <c r="C1392" s="21">
        <v>10.68</v>
      </c>
      <c r="D1392" s="21" t="s">
        <v>4753</v>
      </c>
      <c r="E1392" s="21" t="s">
        <v>4753</v>
      </c>
      <c r="F1392" s="21" t="s">
        <v>4753</v>
      </c>
      <c r="G1392" s="21" t="s">
        <v>4754</v>
      </c>
      <c r="H1392" s="21" t="s">
        <v>4753</v>
      </c>
      <c r="I1392" s="21" t="str">
        <f t="shared" si="1"/>
        <v>Not Missing</v>
      </c>
      <c r="L1392" s="21" t="s">
        <v>1972</v>
      </c>
      <c r="M1392" s="21">
        <v>1965.0</v>
      </c>
      <c r="N1392" s="21" t="s">
        <v>4775</v>
      </c>
      <c r="O1392" s="21">
        <v>25.0</v>
      </c>
      <c r="P1392" s="21">
        <v>0.0</v>
      </c>
      <c r="Q1392" s="21">
        <v>11566.3</v>
      </c>
      <c r="R1392" s="21" t="s">
        <v>4768</v>
      </c>
      <c r="S1392" s="21" t="s">
        <v>4768</v>
      </c>
      <c r="T1392" s="21" t="s">
        <v>4781</v>
      </c>
      <c r="U1392" s="30"/>
    </row>
    <row r="1393">
      <c r="A1393" s="21" t="s">
        <v>2856</v>
      </c>
      <c r="B1393" s="21">
        <v>38.81</v>
      </c>
      <c r="C1393" s="21">
        <v>6.14</v>
      </c>
      <c r="D1393" s="21" t="s">
        <v>4755</v>
      </c>
      <c r="E1393" s="21" t="s">
        <v>4753</v>
      </c>
      <c r="F1393" s="21" t="s">
        <v>4753</v>
      </c>
      <c r="G1393" s="21">
        <v>1.0</v>
      </c>
      <c r="H1393" s="21" t="s">
        <v>4753</v>
      </c>
      <c r="I1393" s="21" t="str">
        <f t="shared" si="1"/>
        <v>Not Missing</v>
      </c>
      <c r="L1393" s="21" t="s">
        <v>1970</v>
      </c>
      <c r="M1393" s="21">
        <v>1965.0</v>
      </c>
      <c r="N1393" s="21" t="s">
        <v>4770</v>
      </c>
      <c r="O1393" s="21">
        <v>6.0</v>
      </c>
      <c r="P1393" s="21">
        <v>1.0</v>
      </c>
      <c r="Q1393" s="21">
        <v>11576.13</v>
      </c>
      <c r="R1393" s="21" t="s">
        <v>4768</v>
      </c>
      <c r="S1393" s="21" t="s">
        <v>4768</v>
      </c>
      <c r="T1393" s="21" t="s">
        <v>4778</v>
      </c>
      <c r="U1393" s="30"/>
    </row>
    <row r="1394">
      <c r="A1394" s="21" t="s">
        <v>2858</v>
      </c>
      <c r="B1394" s="21">
        <v>38.51</v>
      </c>
      <c r="C1394" s="21">
        <v>5.45</v>
      </c>
      <c r="D1394" s="21" t="s">
        <v>4755</v>
      </c>
      <c r="E1394" s="21" t="s">
        <v>4753</v>
      </c>
      <c r="F1394" s="21" t="s">
        <v>4753</v>
      </c>
      <c r="G1394" s="21" t="s">
        <v>4754</v>
      </c>
      <c r="H1394" s="21" t="s">
        <v>4753</v>
      </c>
      <c r="I1394" s="21" t="str">
        <f t="shared" si="1"/>
        <v>Not Missing</v>
      </c>
      <c r="L1394" s="21" t="s">
        <v>1968</v>
      </c>
      <c r="M1394" s="21">
        <v>1964.0</v>
      </c>
      <c r="N1394" s="21" t="s">
        <v>4772</v>
      </c>
      <c r="O1394" s="21">
        <v>20.0</v>
      </c>
      <c r="P1394" s="21">
        <v>0.0</v>
      </c>
      <c r="Q1394" s="21">
        <v>11602.75</v>
      </c>
      <c r="R1394" s="21" t="s">
        <v>4768</v>
      </c>
      <c r="S1394" s="21" t="s">
        <v>4771</v>
      </c>
      <c r="T1394" s="21" t="s">
        <v>4789</v>
      </c>
      <c r="U1394" s="30"/>
    </row>
    <row r="1395">
      <c r="A1395" s="21" t="s">
        <v>2860</v>
      </c>
      <c r="B1395" s="21">
        <v>22.98</v>
      </c>
      <c r="C1395" s="21">
        <v>6.14</v>
      </c>
      <c r="D1395" s="21" t="s">
        <v>4755</v>
      </c>
      <c r="E1395" s="21" t="s">
        <v>4753</v>
      </c>
      <c r="F1395" s="21" t="s">
        <v>4753</v>
      </c>
      <c r="G1395" s="21" t="s">
        <v>4754</v>
      </c>
      <c r="H1395" s="21" t="s">
        <v>4753</v>
      </c>
      <c r="I1395" s="21" t="str">
        <f t="shared" si="1"/>
        <v>Not Missing</v>
      </c>
      <c r="L1395" s="21" t="s">
        <v>1966</v>
      </c>
      <c r="M1395" s="21">
        <v>1986.0</v>
      </c>
      <c r="N1395" s="21" t="s">
        <v>4766</v>
      </c>
      <c r="O1395" s="21">
        <v>17.0</v>
      </c>
      <c r="P1395" s="21">
        <v>3.0</v>
      </c>
      <c r="Q1395" s="21">
        <v>11625.11</v>
      </c>
      <c r="R1395" s="21" t="s">
        <v>4768</v>
      </c>
      <c r="S1395" s="21" t="s">
        <v>4768</v>
      </c>
      <c r="T1395" s="21" t="s">
        <v>4791</v>
      </c>
      <c r="U1395" s="30"/>
    </row>
    <row r="1396">
      <c r="A1396" s="21" t="s">
        <v>2862</v>
      </c>
      <c r="B1396" s="21">
        <v>15.65</v>
      </c>
      <c r="C1396" s="21">
        <v>7.85</v>
      </c>
      <c r="D1396" s="21" t="s">
        <v>4753</v>
      </c>
      <c r="E1396" s="21" t="s">
        <v>4753</v>
      </c>
      <c r="F1396" s="21" t="s">
        <v>4753</v>
      </c>
      <c r="G1396" s="21" t="s">
        <v>4754</v>
      </c>
      <c r="H1396" s="21" t="s">
        <v>4753</v>
      </c>
      <c r="I1396" s="21" t="str">
        <f t="shared" si="1"/>
        <v>Not Missing</v>
      </c>
      <c r="L1396" s="21" t="s">
        <v>1964</v>
      </c>
      <c r="M1396" s="21">
        <v>1966.0</v>
      </c>
      <c r="N1396" s="21" t="s">
        <v>4777</v>
      </c>
      <c r="O1396" s="21">
        <v>4.0</v>
      </c>
      <c r="P1396" s="21">
        <v>0.0</v>
      </c>
      <c r="Q1396" s="21">
        <v>11657.72</v>
      </c>
      <c r="R1396" s="21" t="s">
        <v>4768</v>
      </c>
      <c r="S1396" s="21" t="s">
        <v>4767</v>
      </c>
      <c r="T1396" s="21" t="s">
        <v>4784</v>
      </c>
      <c r="U1396" s="30"/>
    </row>
    <row r="1397">
      <c r="A1397" s="21" t="s">
        <v>2864</v>
      </c>
      <c r="B1397" s="21">
        <v>39.97</v>
      </c>
      <c r="C1397" s="21">
        <v>4.09</v>
      </c>
      <c r="D1397" s="21" t="s">
        <v>4753</v>
      </c>
      <c r="E1397" s="21" t="s">
        <v>4753</v>
      </c>
      <c r="F1397" s="21" t="s">
        <v>4753</v>
      </c>
      <c r="G1397" s="21">
        <v>1.0</v>
      </c>
      <c r="H1397" s="21" t="s">
        <v>4753</v>
      </c>
      <c r="I1397" s="21" t="str">
        <f t="shared" si="1"/>
        <v>Not Missing</v>
      </c>
      <c r="L1397" s="21" t="s">
        <v>1962</v>
      </c>
      <c r="M1397" s="21">
        <v>1994.0</v>
      </c>
      <c r="N1397" s="21" t="s">
        <v>4766</v>
      </c>
      <c r="O1397" s="21">
        <v>20.0</v>
      </c>
      <c r="P1397" s="21">
        <v>0.0</v>
      </c>
      <c r="Q1397" s="21">
        <v>11657.81</v>
      </c>
      <c r="R1397" s="21" t="s">
        <v>4768</v>
      </c>
      <c r="S1397" s="21" t="s">
        <v>4767</v>
      </c>
      <c r="T1397" s="21" t="s">
        <v>4785</v>
      </c>
      <c r="U1397" s="30"/>
    </row>
    <row r="1398">
      <c r="A1398" s="21" t="s">
        <v>2866</v>
      </c>
      <c r="B1398" s="21">
        <v>37.22</v>
      </c>
      <c r="C1398" s="21">
        <v>4.62</v>
      </c>
      <c r="D1398" s="21" t="s">
        <v>4753</v>
      </c>
      <c r="E1398" s="21" t="s">
        <v>4753</v>
      </c>
      <c r="F1398" s="21" t="s">
        <v>4756</v>
      </c>
      <c r="G1398" s="21">
        <v>1.0</v>
      </c>
      <c r="H1398" s="21" t="s">
        <v>4753</v>
      </c>
      <c r="I1398" s="21" t="str">
        <f t="shared" si="1"/>
        <v>Not Missing</v>
      </c>
      <c r="L1398" s="21" t="s">
        <v>1960</v>
      </c>
      <c r="M1398" s="21">
        <v>1966.0</v>
      </c>
      <c r="N1398" s="21" t="s">
        <v>4766</v>
      </c>
      <c r="O1398" s="21">
        <v>6.0</v>
      </c>
      <c r="P1398" s="21">
        <v>0.0</v>
      </c>
      <c r="Q1398" s="21">
        <v>11658.12</v>
      </c>
      <c r="R1398" s="21" t="s">
        <v>4768</v>
      </c>
      <c r="S1398" s="21" t="s">
        <v>4771</v>
      </c>
      <c r="T1398" s="21" t="s">
        <v>4784</v>
      </c>
      <c r="U1398" s="30"/>
    </row>
    <row r="1399">
      <c r="A1399" s="21" t="s">
        <v>2868</v>
      </c>
      <c r="B1399" s="21">
        <v>41.325</v>
      </c>
      <c r="C1399" s="21">
        <v>5.77</v>
      </c>
      <c r="D1399" s="21" t="s">
        <v>4753</v>
      </c>
      <c r="E1399" s="21" t="s">
        <v>4753</v>
      </c>
      <c r="F1399" s="21" t="s">
        <v>4753</v>
      </c>
      <c r="G1399" s="21" t="s">
        <v>4754</v>
      </c>
      <c r="H1399" s="21" t="s">
        <v>4753</v>
      </c>
      <c r="I1399" s="21" t="str">
        <f t="shared" si="1"/>
        <v>Not Missing</v>
      </c>
      <c r="L1399" s="21" t="s">
        <v>1958</v>
      </c>
      <c r="M1399" s="21">
        <v>1966.0</v>
      </c>
      <c r="N1399" s="21" t="s">
        <v>4776</v>
      </c>
      <c r="O1399" s="21">
        <v>23.0</v>
      </c>
      <c r="P1399" s="21">
        <v>0.0</v>
      </c>
      <c r="Q1399" s="21">
        <v>11658.38</v>
      </c>
      <c r="R1399" s="21" t="s">
        <v>4768</v>
      </c>
      <c r="S1399" s="21" t="s">
        <v>4768</v>
      </c>
      <c r="T1399" s="21" t="s">
        <v>4784</v>
      </c>
      <c r="U1399" s="30"/>
    </row>
    <row r="1400">
      <c r="A1400" s="21" t="s">
        <v>2870</v>
      </c>
      <c r="B1400" s="21">
        <v>40.31</v>
      </c>
      <c r="C1400" s="21">
        <v>5.84</v>
      </c>
      <c r="D1400" s="21" t="s">
        <v>4753</v>
      </c>
      <c r="E1400" s="21" t="s">
        <v>4753</v>
      </c>
      <c r="F1400" s="21" t="s">
        <v>4753</v>
      </c>
      <c r="G1400" s="21" t="s">
        <v>4754</v>
      </c>
      <c r="H1400" s="21" t="s">
        <v>4753</v>
      </c>
      <c r="I1400" s="21" t="str">
        <f t="shared" si="1"/>
        <v>Not Missing</v>
      </c>
      <c r="L1400" s="21" t="s">
        <v>1956</v>
      </c>
      <c r="M1400" s="21">
        <v>1966.0</v>
      </c>
      <c r="N1400" s="21" t="s">
        <v>4770</v>
      </c>
      <c r="O1400" s="21">
        <v>9.0</v>
      </c>
      <c r="P1400" s="21">
        <v>1.0</v>
      </c>
      <c r="Q1400" s="21">
        <v>11674.13</v>
      </c>
      <c r="R1400" s="21" t="s">
        <v>4768</v>
      </c>
      <c r="S1400" s="21" t="s">
        <v>4771</v>
      </c>
      <c r="T1400" s="21" t="s">
        <v>4778</v>
      </c>
      <c r="U1400" s="30"/>
    </row>
    <row r="1401">
      <c r="A1401" s="21" t="s">
        <v>2872</v>
      </c>
      <c r="B1401" s="21">
        <v>29.48</v>
      </c>
      <c r="C1401" s="21">
        <v>4.91</v>
      </c>
      <c r="D1401" s="21" t="s">
        <v>4753</v>
      </c>
      <c r="E1401" s="21" t="s">
        <v>4753</v>
      </c>
      <c r="F1401" s="21" t="s">
        <v>4753</v>
      </c>
      <c r="G1401" s="21" t="s">
        <v>4754</v>
      </c>
      <c r="H1401" s="21" t="s">
        <v>4753</v>
      </c>
      <c r="I1401" s="21" t="str">
        <f t="shared" si="1"/>
        <v>Not Missing</v>
      </c>
      <c r="L1401" s="21" t="s">
        <v>1954</v>
      </c>
      <c r="M1401" s="21">
        <v>1970.0</v>
      </c>
      <c r="N1401" s="21" t="s">
        <v>4775</v>
      </c>
      <c r="O1401" s="21">
        <v>1.0</v>
      </c>
      <c r="P1401" s="21">
        <v>0.0</v>
      </c>
      <c r="Q1401" s="21">
        <v>11696.52</v>
      </c>
      <c r="R1401" s="21" t="s">
        <v>4768</v>
      </c>
      <c r="S1401" s="21" t="s">
        <v>4771</v>
      </c>
      <c r="T1401" s="21" t="s">
        <v>4787</v>
      </c>
      <c r="U1401" s="30"/>
    </row>
    <row r="1402">
      <c r="A1402" s="21" t="s">
        <v>2874</v>
      </c>
      <c r="B1402" s="21">
        <v>33.155</v>
      </c>
      <c r="C1402" s="21">
        <v>5.07</v>
      </c>
      <c r="D1402" s="21" t="s">
        <v>4753</v>
      </c>
      <c r="E1402" s="21" t="s">
        <v>4753</v>
      </c>
      <c r="F1402" s="21" t="s">
        <v>4753</v>
      </c>
      <c r="G1402" s="21" t="s">
        <v>4754</v>
      </c>
      <c r="H1402" s="21" t="s">
        <v>4753</v>
      </c>
      <c r="I1402" s="21" t="str">
        <f t="shared" si="1"/>
        <v>Not Missing</v>
      </c>
      <c r="L1402" s="21" t="s">
        <v>1952</v>
      </c>
      <c r="M1402" s="21">
        <v>1982.0</v>
      </c>
      <c r="N1402" s="21" t="s">
        <v>4777</v>
      </c>
      <c r="O1402" s="21">
        <v>21.0</v>
      </c>
      <c r="P1402" s="21">
        <v>3.0</v>
      </c>
      <c r="Q1402" s="21">
        <v>11712.97</v>
      </c>
      <c r="R1402" s="21" t="s">
        <v>4768</v>
      </c>
      <c r="S1402" s="21" t="s">
        <v>4767</v>
      </c>
      <c r="T1402" s="21" t="s">
        <v>4787</v>
      </c>
      <c r="U1402" s="30"/>
    </row>
    <row r="1403">
      <c r="A1403" s="21" t="s">
        <v>2876</v>
      </c>
      <c r="B1403" s="21">
        <v>42.85</v>
      </c>
      <c r="C1403" s="21">
        <v>5.81</v>
      </c>
      <c r="D1403" s="21" t="s">
        <v>4755</v>
      </c>
      <c r="E1403" s="21" t="s">
        <v>4753</v>
      </c>
      <c r="F1403" s="21" t="s">
        <v>4753</v>
      </c>
      <c r="G1403" s="21" t="s">
        <v>4754</v>
      </c>
      <c r="H1403" s="21" t="s">
        <v>4753</v>
      </c>
      <c r="I1403" s="21" t="str">
        <f t="shared" si="1"/>
        <v>Not Missing</v>
      </c>
      <c r="L1403" s="21" t="s">
        <v>1950</v>
      </c>
      <c r="M1403" s="21">
        <v>1969.0</v>
      </c>
      <c r="N1403" s="21" t="s">
        <v>4777</v>
      </c>
      <c r="O1403" s="21">
        <v>12.0</v>
      </c>
      <c r="P1403" s="21">
        <v>2.0</v>
      </c>
      <c r="Q1403" s="21">
        <v>11729.68</v>
      </c>
      <c r="R1403" s="21" t="s">
        <v>4768</v>
      </c>
      <c r="S1403" s="21" t="s">
        <v>4771</v>
      </c>
      <c r="T1403" s="21" t="s">
        <v>4784</v>
      </c>
      <c r="U1403" s="30"/>
    </row>
    <row r="1404">
      <c r="A1404" s="21" t="s">
        <v>2878</v>
      </c>
      <c r="B1404" s="21">
        <v>32.34</v>
      </c>
      <c r="C1404" s="21">
        <v>11.2</v>
      </c>
      <c r="D1404" s="21" t="s">
        <v>4753</v>
      </c>
      <c r="E1404" s="21" t="s">
        <v>4753</v>
      </c>
      <c r="F1404" s="21" t="s">
        <v>4753</v>
      </c>
      <c r="G1404" s="21" t="s">
        <v>4754</v>
      </c>
      <c r="H1404" s="21" t="s">
        <v>4753</v>
      </c>
      <c r="I1404" s="21" t="str">
        <f t="shared" si="1"/>
        <v>Not Missing</v>
      </c>
      <c r="L1404" s="21" t="s">
        <v>1948</v>
      </c>
      <c r="M1404" s="21">
        <v>1984.0</v>
      </c>
      <c r="N1404" s="21" t="s">
        <v>4770</v>
      </c>
      <c r="O1404" s="21">
        <v>26.0</v>
      </c>
      <c r="P1404" s="21">
        <v>3.0</v>
      </c>
      <c r="Q1404" s="21">
        <v>11730.82</v>
      </c>
      <c r="R1404" s="21" t="s">
        <v>4768</v>
      </c>
      <c r="S1404" s="21" t="s">
        <v>4768</v>
      </c>
      <c r="T1404" s="21" t="s">
        <v>4790</v>
      </c>
      <c r="U1404" s="30"/>
    </row>
    <row r="1405">
      <c r="A1405" s="21" t="s">
        <v>2880</v>
      </c>
      <c r="B1405" s="21">
        <v>27.5</v>
      </c>
      <c r="C1405" s="21">
        <v>10.75</v>
      </c>
      <c r="D1405" s="21" t="s">
        <v>4753</v>
      </c>
      <c r="E1405" s="21" t="s">
        <v>4753</v>
      </c>
      <c r="F1405" s="21" t="s">
        <v>4753</v>
      </c>
      <c r="G1405" s="21" t="s">
        <v>4754</v>
      </c>
      <c r="H1405" s="21" t="s">
        <v>4753</v>
      </c>
      <c r="I1405" s="21" t="str">
        <f t="shared" si="1"/>
        <v>Not Missing</v>
      </c>
      <c r="L1405" s="21" t="s">
        <v>1946</v>
      </c>
      <c r="M1405" s="21">
        <v>1964.0</v>
      </c>
      <c r="N1405" s="21" t="s">
        <v>4770</v>
      </c>
      <c r="O1405" s="21">
        <v>9.0</v>
      </c>
      <c r="P1405" s="21">
        <v>0.0</v>
      </c>
      <c r="Q1405" s="21">
        <v>11735.88</v>
      </c>
      <c r="R1405" s="21" t="s">
        <v>4768</v>
      </c>
      <c r="S1405" s="21" t="s">
        <v>4771</v>
      </c>
      <c r="T1405" s="21" t="s">
        <v>4774</v>
      </c>
      <c r="U1405" s="30"/>
    </row>
    <row r="1406">
      <c r="A1406" s="21" t="s">
        <v>2882</v>
      </c>
      <c r="B1406" s="21">
        <v>25.8</v>
      </c>
      <c r="C1406" s="21">
        <v>7.8</v>
      </c>
      <c r="D1406" s="21" t="s">
        <v>4753</v>
      </c>
      <c r="E1406" s="21" t="s">
        <v>4753</v>
      </c>
      <c r="F1406" s="21" t="s">
        <v>4753</v>
      </c>
      <c r="G1406" s="21" t="s">
        <v>4754</v>
      </c>
      <c r="H1406" s="21" t="s">
        <v>4753</v>
      </c>
      <c r="I1406" s="21" t="str">
        <f t="shared" si="1"/>
        <v>Not Missing</v>
      </c>
      <c r="L1406" s="21" t="s">
        <v>1944</v>
      </c>
      <c r="M1406" s="21">
        <v>1988.0</v>
      </c>
      <c r="N1406" s="21" t="s">
        <v>4773</v>
      </c>
      <c r="O1406" s="21">
        <v>5.0</v>
      </c>
      <c r="P1406" s="21">
        <v>2.0</v>
      </c>
      <c r="Q1406" s="21">
        <v>11737.85</v>
      </c>
      <c r="R1406" s="21" t="s">
        <v>4768</v>
      </c>
      <c r="S1406" s="21" t="s">
        <v>4771</v>
      </c>
      <c r="T1406" s="21" t="s">
        <v>4778</v>
      </c>
      <c r="U1406" s="30"/>
    </row>
    <row r="1407">
      <c r="A1407" s="21" t="s">
        <v>2884</v>
      </c>
      <c r="B1407" s="21">
        <v>25.0</v>
      </c>
      <c r="C1407" s="21">
        <v>7.04</v>
      </c>
      <c r="D1407" s="21" t="s">
        <v>4753</v>
      </c>
      <c r="E1407" s="21" t="s">
        <v>4753</v>
      </c>
      <c r="F1407" s="21" t="s">
        <v>4753</v>
      </c>
      <c r="G1407" s="21" t="s">
        <v>4754</v>
      </c>
      <c r="H1407" s="21" t="s">
        <v>4753</v>
      </c>
      <c r="I1407" s="21" t="str">
        <f t="shared" si="1"/>
        <v>Not Missing</v>
      </c>
      <c r="L1407" s="21" t="s">
        <v>1942</v>
      </c>
      <c r="M1407" s="21">
        <v>1969.0</v>
      </c>
      <c r="N1407" s="21" t="s">
        <v>4770</v>
      </c>
      <c r="O1407" s="21">
        <v>12.0</v>
      </c>
      <c r="P1407" s="21">
        <v>3.0</v>
      </c>
      <c r="Q1407" s="21">
        <v>11741.73</v>
      </c>
      <c r="R1407" s="21" t="s">
        <v>4768</v>
      </c>
      <c r="S1407" s="21" t="s">
        <v>4771</v>
      </c>
      <c r="T1407" s="21" t="s">
        <v>4778</v>
      </c>
      <c r="U1407" s="30"/>
    </row>
    <row r="1408">
      <c r="A1408" s="21" t="s">
        <v>2886</v>
      </c>
      <c r="B1408" s="21">
        <v>41.2</v>
      </c>
      <c r="C1408" s="21">
        <v>4.18</v>
      </c>
      <c r="D1408" s="21" t="s">
        <v>4755</v>
      </c>
      <c r="E1408" s="21" t="s">
        <v>4753</v>
      </c>
      <c r="F1408" s="21" t="s">
        <v>4753</v>
      </c>
      <c r="G1408" s="21" t="s">
        <v>4754</v>
      </c>
      <c r="H1408" s="21" t="s">
        <v>4753</v>
      </c>
      <c r="I1408" s="21" t="str">
        <f t="shared" si="1"/>
        <v>Not Missing</v>
      </c>
      <c r="L1408" s="21" t="s">
        <v>1940</v>
      </c>
      <c r="M1408" s="21">
        <v>1963.0</v>
      </c>
      <c r="N1408" s="21" t="s">
        <v>4772</v>
      </c>
      <c r="O1408" s="21">
        <v>9.0</v>
      </c>
      <c r="P1408" s="21">
        <v>0.0</v>
      </c>
      <c r="Q1408" s="21">
        <v>11743.3</v>
      </c>
      <c r="R1408" s="21" t="s">
        <v>4768</v>
      </c>
      <c r="S1408" s="21" t="s">
        <v>4768</v>
      </c>
      <c r="T1408" s="21" t="s">
        <v>4769</v>
      </c>
      <c r="U1408" s="30"/>
    </row>
    <row r="1409">
      <c r="A1409" s="21" t="s">
        <v>2888</v>
      </c>
      <c r="B1409" s="21">
        <v>17.78</v>
      </c>
      <c r="C1409" s="21">
        <v>8.19</v>
      </c>
      <c r="D1409" s="21" t="s">
        <v>4753</v>
      </c>
      <c r="E1409" s="21" t="s">
        <v>4753</v>
      </c>
      <c r="F1409" s="21" t="s">
        <v>4753</v>
      </c>
      <c r="G1409" s="21" t="s">
        <v>4754</v>
      </c>
      <c r="H1409" s="21" t="s">
        <v>4753</v>
      </c>
      <c r="I1409" s="21" t="str">
        <f t="shared" si="1"/>
        <v>Not Missing</v>
      </c>
      <c r="L1409" s="21" t="s">
        <v>1938</v>
      </c>
      <c r="M1409" s="21">
        <v>1964.0</v>
      </c>
      <c r="N1409" s="21" t="s">
        <v>4775</v>
      </c>
      <c r="O1409" s="21">
        <v>2.0</v>
      </c>
      <c r="P1409" s="21">
        <v>0.0</v>
      </c>
      <c r="Q1409" s="21">
        <v>11743.93</v>
      </c>
      <c r="R1409" s="21" t="s">
        <v>4768</v>
      </c>
      <c r="S1409" s="21" t="s">
        <v>4771</v>
      </c>
      <c r="T1409" s="21" t="s">
        <v>4774</v>
      </c>
      <c r="U1409" s="30"/>
    </row>
    <row r="1410">
      <c r="A1410" s="21" t="s">
        <v>2890</v>
      </c>
      <c r="B1410" s="21">
        <v>40.12</v>
      </c>
      <c r="C1410" s="21">
        <v>6.22</v>
      </c>
      <c r="D1410" s="21" t="s">
        <v>4755</v>
      </c>
      <c r="E1410" s="21" t="s">
        <v>4753</v>
      </c>
      <c r="F1410" s="21" t="s">
        <v>4756</v>
      </c>
      <c r="G1410" s="21">
        <v>1.0</v>
      </c>
      <c r="H1410" s="21" t="s">
        <v>4753</v>
      </c>
      <c r="I1410" s="21" t="str">
        <f t="shared" si="1"/>
        <v>Not Missing</v>
      </c>
      <c r="L1410" s="21" t="s">
        <v>1936</v>
      </c>
      <c r="M1410" s="21">
        <v>1979.0</v>
      </c>
      <c r="N1410" s="21" t="s">
        <v>4770</v>
      </c>
      <c r="O1410" s="21">
        <v>6.0</v>
      </c>
      <c r="P1410" s="21">
        <v>2.0</v>
      </c>
      <c r="Q1410" s="21">
        <v>11752.68</v>
      </c>
      <c r="R1410" s="21" t="s">
        <v>4768</v>
      </c>
      <c r="S1410" s="21" t="s">
        <v>4771</v>
      </c>
      <c r="T1410" s="21" t="s">
        <v>4790</v>
      </c>
      <c r="U1410" s="30"/>
    </row>
    <row r="1411">
      <c r="A1411" s="21" t="s">
        <v>2892</v>
      </c>
      <c r="B1411" s="21">
        <v>19.35</v>
      </c>
      <c r="C1411" s="21">
        <v>8.22</v>
      </c>
      <c r="D1411" s="21" t="s">
        <v>4755</v>
      </c>
      <c r="E1411" s="21" t="s">
        <v>4753</v>
      </c>
      <c r="F1411" s="21" t="s">
        <v>4753</v>
      </c>
      <c r="G1411" s="21" t="s">
        <v>4754</v>
      </c>
      <c r="H1411" s="21" t="s">
        <v>4753</v>
      </c>
      <c r="I1411" s="21" t="str">
        <f t="shared" si="1"/>
        <v>Not Missing</v>
      </c>
      <c r="L1411" s="21" t="s">
        <v>1934</v>
      </c>
      <c r="M1411" s="21">
        <v>1966.0</v>
      </c>
      <c r="N1411" s="21" t="s">
        <v>4766</v>
      </c>
      <c r="O1411" s="21">
        <v>25.0</v>
      </c>
      <c r="P1411" s="21">
        <v>1.0</v>
      </c>
      <c r="Q1411" s="21">
        <v>11763.0</v>
      </c>
      <c r="R1411" s="21" t="s">
        <v>4768</v>
      </c>
      <c r="S1411" s="21" t="s">
        <v>4768</v>
      </c>
      <c r="T1411" s="21" t="s">
        <v>4781</v>
      </c>
      <c r="U1411" s="30"/>
    </row>
    <row r="1412">
      <c r="A1412" s="21" t="s">
        <v>2894</v>
      </c>
      <c r="B1412" s="21">
        <v>36.69</v>
      </c>
      <c r="C1412" s="21">
        <v>6.15</v>
      </c>
      <c r="D1412" s="21" t="s">
        <v>4753</v>
      </c>
      <c r="E1412" s="21" t="s">
        <v>4753</v>
      </c>
      <c r="F1412" s="21" t="s">
        <v>4753</v>
      </c>
      <c r="G1412" s="21" t="s">
        <v>4754</v>
      </c>
      <c r="H1412" s="21" t="s">
        <v>4753</v>
      </c>
      <c r="I1412" s="21" t="str">
        <f t="shared" si="1"/>
        <v>Not Missing</v>
      </c>
      <c r="L1412" s="21" t="s">
        <v>1932</v>
      </c>
      <c r="M1412" s="21">
        <v>1982.0</v>
      </c>
      <c r="N1412" s="21" t="s">
        <v>4770</v>
      </c>
      <c r="O1412" s="21">
        <v>20.0</v>
      </c>
      <c r="P1412" s="21">
        <v>3.0</v>
      </c>
      <c r="Q1412" s="21">
        <v>11773.06</v>
      </c>
      <c r="R1412" s="21" t="s">
        <v>4768</v>
      </c>
      <c r="S1412" s="21" t="s">
        <v>4768</v>
      </c>
      <c r="T1412" s="21" t="s">
        <v>4790</v>
      </c>
      <c r="U1412" s="30"/>
    </row>
    <row r="1413">
      <c r="A1413" s="21" t="s">
        <v>2896</v>
      </c>
      <c r="B1413" s="21">
        <v>28.51</v>
      </c>
      <c r="C1413" s="21">
        <v>5.65</v>
      </c>
      <c r="D1413" s="21" t="s">
        <v>4755</v>
      </c>
      <c r="E1413" s="21" t="s">
        <v>4753</v>
      </c>
      <c r="F1413" s="21" t="s">
        <v>4753</v>
      </c>
      <c r="G1413" s="21">
        <v>1.0</v>
      </c>
      <c r="H1413" s="21" t="s">
        <v>4753</v>
      </c>
      <c r="I1413" s="21" t="str">
        <f t="shared" si="1"/>
        <v>Not Missing</v>
      </c>
      <c r="L1413" s="21" t="s">
        <v>1930</v>
      </c>
      <c r="M1413" s="21">
        <v>1965.0</v>
      </c>
      <c r="N1413" s="21" t="s">
        <v>4777</v>
      </c>
      <c r="O1413" s="21">
        <v>3.0</v>
      </c>
      <c r="P1413" s="21">
        <v>0.0</v>
      </c>
      <c r="Q1413" s="21">
        <v>11830.61</v>
      </c>
      <c r="R1413" s="21" t="s">
        <v>4768</v>
      </c>
      <c r="S1413" s="21" t="s">
        <v>4771</v>
      </c>
      <c r="T1413" s="21" t="s">
        <v>4774</v>
      </c>
      <c r="U1413" s="30"/>
    </row>
    <row r="1414">
      <c r="A1414" s="21" t="s">
        <v>2898</v>
      </c>
      <c r="B1414" s="21">
        <v>30.21</v>
      </c>
      <c r="C1414" s="21">
        <v>5.5</v>
      </c>
      <c r="D1414" s="21" t="s">
        <v>4753</v>
      </c>
      <c r="E1414" s="21" t="s">
        <v>4753</v>
      </c>
      <c r="F1414" s="21" t="s">
        <v>4753</v>
      </c>
      <c r="G1414" s="21">
        <v>1.0</v>
      </c>
      <c r="H1414" s="21" t="s">
        <v>4753</v>
      </c>
      <c r="I1414" s="21" t="str">
        <f t="shared" si="1"/>
        <v>Not Missing</v>
      </c>
      <c r="L1414" s="21" t="s">
        <v>1928</v>
      </c>
      <c r="M1414" s="21">
        <v>1964.0</v>
      </c>
      <c r="N1414" s="21" t="s">
        <v>4772</v>
      </c>
      <c r="O1414" s="21">
        <v>27.0</v>
      </c>
      <c r="P1414" s="21">
        <v>0.0</v>
      </c>
      <c r="Q1414" s="21">
        <v>11833.78</v>
      </c>
      <c r="R1414" s="21" t="s">
        <v>4768</v>
      </c>
      <c r="S1414" s="21" t="s">
        <v>4768</v>
      </c>
      <c r="T1414" s="21" t="s">
        <v>4769</v>
      </c>
      <c r="U1414" s="30"/>
    </row>
    <row r="1415">
      <c r="A1415" s="21" t="s">
        <v>2900</v>
      </c>
      <c r="B1415" s="21">
        <v>24.33</v>
      </c>
      <c r="C1415" s="21">
        <v>8.0</v>
      </c>
      <c r="D1415" s="21" t="s">
        <v>4753</v>
      </c>
      <c r="E1415" s="21" t="s">
        <v>4753</v>
      </c>
      <c r="F1415" s="21" t="s">
        <v>4753</v>
      </c>
      <c r="G1415" s="21" t="s">
        <v>4754</v>
      </c>
      <c r="H1415" s="21" t="s">
        <v>4753</v>
      </c>
      <c r="I1415" s="21" t="str">
        <f t="shared" si="1"/>
        <v>Not Missing</v>
      </c>
      <c r="L1415" s="21" t="s">
        <v>1926</v>
      </c>
      <c r="M1415" s="21">
        <v>1964.0</v>
      </c>
      <c r="N1415" s="21" t="s">
        <v>4773</v>
      </c>
      <c r="O1415" s="21">
        <v>11.0</v>
      </c>
      <c r="P1415" s="21">
        <v>0.0</v>
      </c>
      <c r="Q1415" s="21">
        <v>11837.16</v>
      </c>
      <c r="R1415" s="21" t="s">
        <v>4768</v>
      </c>
      <c r="S1415" s="21" t="s">
        <v>4768</v>
      </c>
      <c r="T1415" s="21" t="s">
        <v>4778</v>
      </c>
      <c r="U1415" s="30"/>
    </row>
    <row r="1416">
      <c r="A1416" s="21" t="s">
        <v>2902</v>
      </c>
      <c r="B1416" s="21">
        <v>19.855</v>
      </c>
      <c r="C1416" s="21">
        <v>5.71</v>
      </c>
      <c r="D1416" s="21" t="s">
        <v>4755</v>
      </c>
      <c r="E1416" s="21" t="s">
        <v>4753</v>
      </c>
      <c r="F1416" s="21" t="s">
        <v>4753</v>
      </c>
      <c r="G1416" s="21" t="s">
        <v>4754</v>
      </c>
      <c r="H1416" s="21" t="s">
        <v>4753</v>
      </c>
      <c r="I1416" s="21" t="str">
        <f t="shared" si="1"/>
        <v>Not Missing</v>
      </c>
      <c r="L1416" s="21" t="s">
        <v>1924</v>
      </c>
      <c r="M1416" s="21">
        <v>1965.0</v>
      </c>
      <c r="N1416" s="21" t="s">
        <v>4773</v>
      </c>
      <c r="O1416" s="21">
        <v>25.0</v>
      </c>
      <c r="P1416" s="21">
        <v>0.0</v>
      </c>
      <c r="Q1416" s="21">
        <v>11840.78</v>
      </c>
      <c r="R1416" s="21" t="s">
        <v>4768</v>
      </c>
      <c r="S1416" s="21" t="s">
        <v>4767</v>
      </c>
      <c r="T1416" s="21" t="s">
        <v>4774</v>
      </c>
      <c r="U1416" s="30"/>
    </row>
    <row r="1417">
      <c r="A1417" s="21" t="s">
        <v>2904</v>
      </c>
      <c r="B1417" s="21">
        <v>25.365</v>
      </c>
      <c r="C1417" s="21">
        <v>11.71</v>
      </c>
      <c r="D1417" s="21" t="s">
        <v>4753</v>
      </c>
      <c r="E1417" s="21" t="s">
        <v>4753</v>
      </c>
      <c r="F1417" s="21" t="s">
        <v>4753</v>
      </c>
      <c r="G1417" s="21" t="s">
        <v>4754</v>
      </c>
      <c r="H1417" s="21" t="s">
        <v>4753</v>
      </c>
      <c r="I1417" s="21" t="str">
        <f t="shared" si="1"/>
        <v>Not Missing</v>
      </c>
      <c r="L1417" s="21" t="s">
        <v>1922</v>
      </c>
      <c r="M1417" s="21">
        <v>1964.0</v>
      </c>
      <c r="N1417" s="21" t="s">
        <v>4766</v>
      </c>
      <c r="O1417" s="21">
        <v>11.0</v>
      </c>
      <c r="P1417" s="21">
        <v>0.0</v>
      </c>
      <c r="Q1417" s="21">
        <v>11842.44</v>
      </c>
      <c r="R1417" s="21" t="s">
        <v>4768</v>
      </c>
      <c r="S1417" s="21" t="s">
        <v>4767</v>
      </c>
      <c r="T1417" s="21" t="s">
        <v>4778</v>
      </c>
      <c r="U1417" s="30"/>
    </row>
    <row r="1418">
      <c r="A1418" s="21" t="s">
        <v>2906</v>
      </c>
      <c r="B1418" s="21">
        <v>29.6</v>
      </c>
      <c r="C1418" s="21">
        <v>6.17</v>
      </c>
      <c r="D1418" s="21" t="s">
        <v>4755</v>
      </c>
      <c r="E1418" s="21" t="s">
        <v>4753</v>
      </c>
      <c r="F1418" s="21" t="s">
        <v>4756</v>
      </c>
      <c r="G1418" s="21">
        <v>1.0</v>
      </c>
      <c r="H1418" s="21" t="s">
        <v>4753</v>
      </c>
      <c r="I1418" s="21" t="str">
        <f t="shared" si="1"/>
        <v>Not Missing</v>
      </c>
      <c r="L1418" s="21" t="s">
        <v>1920</v>
      </c>
      <c r="M1418" s="21">
        <v>1965.0</v>
      </c>
      <c r="N1418" s="21" t="s">
        <v>4770</v>
      </c>
      <c r="O1418" s="21">
        <v>10.0</v>
      </c>
      <c r="P1418" s="21">
        <v>0.0</v>
      </c>
      <c r="Q1418" s="21">
        <v>11842.62</v>
      </c>
      <c r="R1418" s="21" t="s">
        <v>4768</v>
      </c>
      <c r="S1418" s="21" t="s">
        <v>4768</v>
      </c>
      <c r="T1418" s="21" t="s">
        <v>4774</v>
      </c>
      <c r="U1418" s="30"/>
    </row>
    <row r="1419">
      <c r="A1419" s="21" t="s">
        <v>2908</v>
      </c>
      <c r="B1419" s="21">
        <v>39.43</v>
      </c>
      <c r="C1419" s="21">
        <v>6.1</v>
      </c>
      <c r="D1419" s="21" t="s">
        <v>4755</v>
      </c>
      <c r="E1419" s="21" t="s">
        <v>4753</v>
      </c>
      <c r="F1419" s="21" t="s">
        <v>4756</v>
      </c>
      <c r="G1419" s="21">
        <v>1.0</v>
      </c>
      <c r="H1419" s="21" t="s">
        <v>4753</v>
      </c>
      <c r="I1419" s="21" t="str">
        <f t="shared" si="1"/>
        <v>Not Missing</v>
      </c>
      <c r="L1419" s="21" t="s">
        <v>1918</v>
      </c>
      <c r="M1419" s="21">
        <v>1964.0</v>
      </c>
      <c r="N1419" s="21" t="s">
        <v>4772</v>
      </c>
      <c r="O1419" s="21">
        <v>27.0</v>
      </c>
      <c r="P1419" s="21">
        <v>0.0</v>
      </c>
      <c r="Q1419" s="21">
        <v>11848.14</v>
      </c>
      <c r="R1419" s="21" t="s">
        <v>4768</v>
      </c>
      <c r="S1419" s="21" t="s">
        <v>4767</v>
      </c>
      <c r="T1419" s="21" t="s">
        <v>4778</v>
      </c>
      <c r="U1419" s="30"/>
    </row>
    <row r="1420">
      <c r="A1420" s="21" t="s">
        <v>2910</v>
      </c>
      <c r="B1420" s="21">
        <v>27.34</v>
      </c>
      <c r="C1420" s="21">
        <v>5.19</v>
      </c>
      <c r="D1420" s="21" t="s">
        <v>4755</v>
      </c>
      <c r="E1420" s="21" t="s">
        <v>4753</v>
      </c>
      <c r="F1420" s="21" t="s">
        <v>4753</v>
      </c>
      <c r="G1420" s="21">
        <v>1.0</v>
      </c>
      <c r="H1420" s="21" t="s">
        <v>4753</v>
      </c>
      <c r="I1420" s="21" t="str">
        <f t="shared" si="1"/>
        <v>Not Missing</v>
      </c>
      <c r="L1420" s="21" t="s">
        <v>1916</v>
      </c>
      <c r="M1420" s="21">
        <v>1964.0</v>
      </c>
      <c r="N1420" s="21" t="s">
        <v>4773</v>
      </c>
      <c r="O1420" s="21">
        <v>29.0</v>
      </c>
      <c r="P1420" s="21">
        <v>0.0</v>
      </c>
      <c r="Q1420" s="21">
        <v>11856.41</v>
      </c>
      <c r="R1420" s="21" t="s">
        <v>4768</v>
      </c>
      <c r="S1420" s="21" t="s">
        <v>4767</v>
      </c>
      <c r="T1420" s="21" t="s">
        <v>4769</v>
      </c>
      <c r="U1420" s="30"/>
    </row>
    <row r="1421">
      <c r="A1421" s="21" t="s">
        <v>2912</v>
      </c>
      <c r="B1421" s="21">
        <v>39.01</v>
      </c>
      <c r="C1421" s="21">
        <v>5.37</v>
      </c>
      <c r="D1421" s="21" t="s">
        <v>4755</v>
      </c>
      <c r="E1421" s="21" t="s">
        <v>4753</v>
      </c>
      <c r="F1421" s="21" t="s">
        <v>4753</v>
      </c>
      <c r="G1421" s="21" t="s">
        <v>4754</v>
      </c>
      <c r="H1421" s="21" t="s">
        <v>4753</v>
      </c>
      <c r="I1421" s="21" t="str">
        <f t="shared" si="1"/>
        <v>Not Missing</v>
      </c>
      <c r="L1421" s="21" t="s">
        <v>1914</v>
      </c>
      <c r="M1421" s="21">
        <v>1974.0</v>
      </c>
      <c r="N1421" s="21" t="s">
        <v>4766</v>
      </c>
      <c r="O1421" s="21">
        <v>7.0</v>
      </c>
      <c r="P1421" s="21">
        <v>0.0</v>
      </c>
      <c r="Q1421" s="21">
        <v>11858.56</v>
      </c>
      <c r="R1421" s="21" t="s">
        <v>4768</v>
      </c>
      <c r="S1421" s="21" t="s">
        <v>4768</v>
      </c>
      <c r="T1421" s="21" t="s">
        <v>4778</v>
      </c>
      <c r="U1421" s="30"/>
    </row>
    <row r="1422">
      <c r="A1422" s="21" t="s">
        <v>2914</v>
      </c>
      <c r="B1422" s="21">
        <v>18.99</v>
      </c>
      <c r="C1422" s="21">
        <v>10.82</v>
      </c>
      <c r="D1422" s="21" t="s">
        <v>4755</v>
      </c>
      <c r="E1422" s="21" t="s">
        <v>4753</v>
      </c>
      <c r="F1422" s="21" t="s">
        <v>4753</v>
      </c>
      <c r="G1422" s="21" t="s">
        <v>4754</v>
      </c>
      <c r="H1422" s="21" t="s">
        <v>4753</v>
      </c>
      <c r="I1422" s="21" t="str">
        <f t="shared" si="1"/>
        <v>Not Missing</v>
      </c>
      <c r="L1422" s="21" t="s">
        <v>1912</v>
      </c>
      <c r="M1422" s="21">
        <v>1967.0</v>
      </c>
      <c r="N1422" s="21" t="s">
        <v>4776</v>
      </c>
      <c r="O1422" s="21">
        <v>24.0</v>
      </c>
      <c r="P1422" s="21">
        <v>1.0</v>
      </c>
      <c r="Q1422" s="21">
        <v>11879.1</v>
      </c>
      <c r="R1422" s="21" t="s">
        <v>4768</v>
      </c>
      <c r="S1422" s="21" t="s">
        <v>4768</v>
      </c>
      <c r="T1422" s="21" t="s">
        <v>4784</v>
      </c>
      <c r="U1422" s="30"/>
    </row>
    <row r="1423">
      <c r="A1423" s="21" t="s">
        <v>2916</v>
      </c>
      <c r="B1423" s="21">
        <v>42.3</v>
      </c>
      <c r="C1423" s="21">
        <v>6.06</v>
      </c>
      <c r="D1423" s="21" t="s">
        <v>4755</v>
      </c>
      <c r="E1423" s="21" t="s">
        <v>4753</v>
      </c>
      <c r="F1423" s="21" t="s">
        <v>4753</v>
      </c>
      <c r="G1423" s="21" t="s">
        <v>4754</v>
      </c>
      <c r="H1423" s="21" t="s">
        <v>4753</v>
      </c>
      <c r="I1423" s="21" t="str">
        <f t="shared" si="1"/>
        <v>Not Missing</v>
      </c>
      <c r="L1423" s="21" t="s">
        <v>1910</v>
      </c>
      <c r="M1423" s="21">
        <v>1967.0</v>
      </c>
      <c r="N1423" s="21" t="s">
        <v>4766</v>
      </c>
      <c r="O1423" s="21">
        <v>14.0</v>
      </c>
      <c r="P1423" s="21">
        <v>2.0</v>
      </c>
      <c r="Q1423" s="21">
        <v>11881.36</v>
      </c>
      <c r="R1423" s="21" t="s">
        <v>4768</v>
      </c>
      <c r="S1423" s="21" t="s">
        <v>4767</v>
      </c>
      <c r="T1423" s="21" t="s">
        <v>4778</v>
      </c>
      <c r="U1423" s="30"/>
    </row>
    <row r="1424">
      <c r="A1424" s="21" t="s">
        <v>2918</v>
      </c>
      <c r="B1424" s="21">
        <v>39.805</v>
      </c>
      <c r="C1424" s="21">
        <v>5.91</v>
      </c>
      <c r="D1424" s="21" t="s">
        <v>4753</v>
      </c>
      <c r="E1424" s="21" t="s">
        <v>4753</v>
      </c>
      <c r="F1424" s="21" t="s">
        <v>4753</v>
      </c>
      <c r="G1424" s="21" t="s">
        <v>4754</v>
      </c>
      <c r="H1424" s="21" t="s">
        <v>4753</v>
      </c>
      <c r="I1424" s="21" t="str">
        <f t="shared" si="1"/>
        <v>Not Missing</v>
      </c>
      <c r="L1424" s="21" t="s">
        <v>1908</v>
      </c>
      <c r="M1424" s="21">
        <v>1967.0</v>
      </c>
      <c r="N1424" s="21" t="s">
        <v>4777</v>
      </c>
      <c r="O1424" s="21">
        <v>29.0</v>
      </c>
      <c r="P1424" s="21">
        <v>2.0</v>
      </c>
      <c r="Q1424" s="21">
        <v>11881.97</v>
      </c>
      <c r="R1424" s="21" t="s">
        <v>4768</v>
      </c>
      <c r="S1424" s="21" t="s">
        <v>4771</v>
      </c>
      <c r="T1424" s="21" t="s">
        <v>4769</v>
      </c>
      <c r="U1424" s="30"/>
    </row>
    <row r="1425">
      <c r="A1425" s="21" t="s">
        <v>2920</v>
      </c>
      <c r="B1425" s="21">
        <v>33.7</v>
      </c>
      <c r="C1425" s="21">
        <v>5.87</v>
      </c>
      <c r="D1425" s="21" t="s">
        <v>4753</v>
      </c>
      <c r="E1425" s="21" t="s">
        <v>4753</v>
      </c>
      <c r="F1425" s="21" t="s">
        <v>4753</v>
      </c>
      <c r="G1425" s="21" t="s">
        <v>4754</v>
      </c>
      <c r="H1425" s="21" t="s">
        <v>4753</v>
      </c>
      <c r="I1425" s="21" t="str">
        <f t="shared" si="1"/>
        <v>Not Missing</v>
      </c>
      <c r="L1425" s="21" t="s">
        <v>1906</v>
      </c>
      <c r="M1425" s="21">
        <v>2004.0</v>
      </c>
      <c r="N1425" s="21" t="s">
        <v>4772</v>
      </c>
      <c r="O1425" s="21">
        <v>2.0</v>
      </c>
      <c r="P1425" s="21">
        <v>2.0</v>
      </c>
      <c r="Q1425" s="21">
        <v>11884.05</v>
      </c>
      <c r="R1425" s="21" t="s">
        <v>4768</v>
      </c>
      <c r="S1425" s="21" t="s">
        <v>4768</v>
      </c>
      <c r="T1425" s="21" t="s">
        <v>4769</v>
      </c>
      <c r="U1425" s="30"/>
    </row>
    <row r="1426">
      <c r="A1426" s="21" t="s">
        <v>2922</v>
      </c>
      <c r="B1426" s="21">
        <v>36.195</v>
      </c>
      <c r="C1426" s="21">
        <v>6.22</v>
      </c>
      <c r="D1426" s="21" t="s">
        <v>4753</v>
      </c>
      <c r="E1426" s="21" t="s">
        <v>4753</v>
      </c>
      <c r="F1426" s="21" t="s">
        <v>4753</v>
      </c>
      <c r="G1426" s="21" t="s">
        <v>4754</v>
      </c>
      <c r="H1426" s="21" t="s">
        <v>4753</v>
      </c>
      <c r="I1426" s="21" t="str">
        <f t="shared" si="1"/>
        <v>Not Missing</v>
      </c>
      <c r="L1426" s="21" t="s">
        <v>1904</v>
      </c>
      <c r="M1426" s="21">
        <v>1964.0</v>
      </c>
      <c r="N1426" s="21" t="s">
        <v>4770</v>
      </c>
      <c r="O1426" s="21">
        <v>19.0</v>
      </c>
      <c r="P1426" s="21">
        <v>0.0</v>
      </c>
      <c r="Q1426" s="21">
        <v>11918.2</v>
      </c>
      <c r="R1426" s="21" t="s">
        <v>4768</v>
      </c>
      <c r="S1426" s="21" t="s">
        <v>4771</v>
      </c>
      <c r="T1426" s="21" t="s">
        <v>4787</v>
      </c>
      <c r="U1426" s="30"/>
    </row>
    <row r="1427">
      <c r="A1427" s="21" t="s">
        <v>2924</v>
      </c>
      <c r="B1427" s="21">
        <v>32.6</v>
      </c>
      <c r="C1427" s="21">
        <v>5.73</v>
      </c>
      <c r="D1427" s="21" t="s">
        <v>4753</v>
      </c>
      <c r="E1427" s="21" t="s">
        <v>4753</v>
      </c>
      <c r="F1427" s="21" t="s">
        <v>4756</v>
      </c>
      <c r="G1427" s="21">
        <v>1.0</v>
      </c>
      <c r="H1427" s="21" t="s">
        <v>4753</v>
      </c>
      <c r="I1427" s="21" t="str">
        <f t="shared" si="1"/>
        <v>Not Missing</v>
      </c>
      <c r="L1427" s="21" t="s">
        <v>1902</v>
      </c>
      <c r="M1427" s="21">
        <v>1964.0</v>
      </c>
      <c r="N1427" s="21" t="s">
        <v>4775</v>
      </c>
      <c r="O1427" s="21">
        <v>20.0</v>
      </c>
      <c r="P1427" s="21">
        <v>0.0</v>
      </c>
      <c r="Q1427" s="21">
        <v>11931.13</v>
      </c>
      <c r="R1427" s="21" t="s">
        <v>4768</v>
      </c>
      <c r="S1427" s="21" t="s">
        <v>4771</v>
      </c>
      <c r="T1427" s="21" t="s">
        <v>4780</v>
      </c>
      <c r="U1427" s="30"/>
    </row>
    <row r="1428">
      <c r="A1428" s="21" t="s">
        <v>2926</v>
      </c>
      <c r="B1428" s="21">
        <v>30.2</v>
      </c>
      <c r="C1428" s="21">
        <v>5.7</v>
      </c>
      <c r="D1428" s="21" t="s">
        <v>4753</v>
      </c>
      <c r="E1428" s="21" t="s">
        <v>4753</v>
      </c>
      <c r="F1428" s="21" t="s">
        <v>4753</v>
      </c>
      <c r="G1428" s="21" t="s">
        <v>4754</v>
      </c>
      <c r="H1428" s="21" t="s">
        <v>4753</v>
      </c>
      <c r="I1428" s="21" t="str">
        <f t="shared" si="1"/>
        <v>Not Missing</v>
      </c>
      <c r="L1428" s="21" t="s">
        <v>1900</v>
      </c>
      <c r="M1428" s="21">
        <v>1964.0</v>
      </c>
      <c r="N1428" s="21" t="s">
        <v>4776</v>
      </c>
      <c r="O1428" s="21">
        <v>2.0</v>
      </c>
      <c r="P1428" s="21">
        <v>0.0</v>
      </c>
      <c r="Q1428" s="21">
        <v>11938.26</v>
      </c>
      <c r="R1428" s="21" t="s">
        <v>4768</v>
      </c>
      <c r="S1428" s="21" t="s">
        <v>4768</v>
      </c>
      <c r="T1428" s="21" t="s">
        <v>4780</v>
      </c>
      <c r="U1428" s="30"/>
    </row>
    <row r="1429">
      <c r="A1429" s="21" t="s">
        <v>2928</v>
      </c>
      <c r="B1429" s="21">
        <v>27.645</v>
      </c>
      <c r="C1429" s="21">
        <v>9.91</v>
      </c>
      <c r="D1429" s="21" t="s">
        <v>4753</v>
      </c>
      <c r="E1429" s="21" t="s">
        <v>4753</v>
      </c>
      <c r="F1429" s="21" t="s">
        <v>4753</v>
      </c>
      <c r="G1429" s="21" t="s">
        <v>4754</v>
      </c>
      <c r="H1429" s="21" t="s">
        <v>4753</v>
      </c>
      <c r="I1429" s="21" t="str">
        <f t="shared" si="1"/>
        <v>Not Missing</v>
      </c>
      <c r="L1429" s="21" t="s">
        <v>1898</v>
      </c>
      <c r="M1429" s="21">
        <v>1991.0</v>
      </c>
      <c r="N1429" s="21" t="s">
        <v>4777</v>
      </c>
      <c r="O1429" s="21">
        <v>19.0</v>
      </c>
      <c r="P1429" s="21">
        <v>3.0</v>
      </c>
      <c r="Q1429" s="21">
        <v>11941.83</v>
      </c>
      <c r="R1429" s="21" t="s">
        <v>4768</v>
      </c>
      <c r="S1429" s="21" t="s">
        <v>4771</v>
      </c>
      <c r="T1429" s="21" t="s">
        <v>4785</v>
      </c>
      <c r="U1429" s="30"/>
    </row>
    <row r="1430">
      <c r="A1430" s="21" t="s">
        <v>2930</v>
      </c>
      <c r="B1430" s="21">
        <v>26.41</v>
      </c>
      <c r="C1430" s="21">
        <v>11.4</v>
      </c>
      <c r="D1430" s="21" t="s">
        <v>4753</v>
      </c>
      <c r="E1430" s="21" t="s">
        <v>4753</v>
      </c>
      <c r="F1430" s="21" t="s">
        <v>4753</v>
      </c>
      <c r="G1430" s="21" t="s">
        <v>4754</v>
      </c>
      <c r="H1430" s="21" t="s">
        <v>4753</v>
      </c>
      <c r="I1430" s="21" t="str">
        <f t="shared" si="1"/>
        <v>Not Missing</v>
      </c>
      <c r="L1430" s="21" t="s">
        <v>1896</v>
      </c>
      <c r="M1430" s="21">
        <v>1964.0</v>
      </c>
      <c r="N1430" s="21" t="s">
        <v>4775</v>
      </c>
      <c r="O1430" s="21">
        <v>25.0</v>
      </c>
      <c r="P1430" s="21">
        <v>0.0</v>
      </c>
      <c r="Q1430" s="21">
        <v>11944.59</v>
      </c>
      <c r="R1430" s="21" t="s">
        <v>4768</v>
      </c>
      <c r="S1430" s="21" t="s">
        <v>4767</v>
      </c>
      <c r="T1430" s="21" t="s">
        <v>4781</v>
      </c>
      <c r="U1430" s="30"/>
    </row>
    <row r="1431">
      <c r="A1431" s="21" t="s">
        <v>2932</v>
      </c>
      <c r="B1431" s="21">
        <v>34.1</v>
      </c>
      <c r="C1431" s="21">
        <v>6.29</v>
      </c>
      <c r="D1431" s="21" t="s">
        <v>4755</v>
      </c>
      <c r="E1431" s="21" t="s">
        <v>4753</v>
      </c>
      <c r="F1431" s="21" t="s">
        <v>4756</v>
      </c>
      <c r="G1431" s="21">
        <v>1.0</v>
      </c>
      <c r="H1431" s="21" t="s">
        <v>4753</v>
      </c>
      <c r="I1431" s="21" t="str">
        <f t="shared" si="1"/>
        <v>Not Missing</v>
      </c>
      <c r="L1431" s="21" t="s">
        <v>1894</v>
      </c>
      <c r="M1431" s="21">
        <v>1965.0</v>
      </c>
      <c r="N1431" s="21" t="s">
        <v>4770</v>
      </c>
      <c r="O1431" s="21">
        <v>1.0</v>
      </c>
      <c r="P1431" s="21">
        <v>1.0</v>
      </c>
      <c r="Q1431" s="21">
        <v>11945.13</v>
      </c>
      <c r="R1431" s="21" t="s">
        <v>4768</v>
      </c>
      <c r="S1431" s="21" t="s">
        <v>4767</v>
      </c>
      <c r="T1431" s="21" t="s">
        <v>4774</v>
      </c>
      <c r="U1431" s="30"/>
    </row>
    <row r="1432">
      <c r="A1432" s="21" t="s">
        <v>2934</v>
      </c>
      <c r="B1432" s="21">
        <v>17.3</v>
      </c>
      <c r="C1432" s="21">
        <v>9.28</v>
      </c>
      <c r="D1432" s="21" t="s">
        <v>4753</v>
      </c>
      <c r="E1432" s="21" t="s">
        <v>4753</v>
      </c>
      <c r="F1432" s="21" t="s">
        <v>4753</v>
      </c>
      <c r="G1432" s="21" t="s">
        <v>4754</v>
      </c>
      <c r="H1432" s="21" t="s">
        <v>4753</v>
      </c>
      <c r="I1432" s="21" t="str">
        <f t="shared" si="1"/>
        <v>Not Missing</v>
      </c>
      <c r="L1432" s="21" t="s">
        <v>1892</v>
      </c>
      <c r="M1432" s="21">
        <v>1964.0</v>
      </c>
      <c r="N1432" s="21" t="s">
        <v>4773</v>
      </c>
      <c r="O1432" s="21">
        <v>29.0</v>
      </c>
      <c r="P1432" s="21">
        <v>1.0</v>
      </c>
      <c r="Q1432" s="21">
        <v>11946.63</v>
      </c>
      <c r="R1432" s="21" t="s">
        <v>4768</v>
      </c>
      <c r="S1432" s="21" t="s">
        <v>4767</v>
      </c>
      <c r="T1432" s="21" t="s">
        <v>4769</v>
      </c>
      <c r="U1432" s="30"/>
    </row>
    <row r="1433">
      <c r="A1433" s="21" t="s">
        <v>2936</v>
      </c>
      <c r="B1433" s="21">
        <v>35.02</v>
      </c>
      <c r="C1433" s="21">
        <v>4.78</v>
      </c>
      <c r="D1433" s="21" t="s">
        <v>4753</v>
      </c>
      <c r="E1433" s="21" t="s">
        <v>4753</v>
      </c>
      <c r="F1433" s="21" t="s">
        <v>4756</v>
      </c>
      <c r="G1433" s="21">
        <v>1.0</v>
      </c>
      <c r="H1433" s="21" t="s">
        <v>4753</v>
      </c>
      <c r="I1433" s="21" t="str">
        <f t="shared" si="1"/>
        <v>Not Missing</v>
      </c>
      <c r="L1433" s="21" t="s">
        <v>1890</v>
      </c>
      <c r="M1433" s="21">
        <v>1967.0</v>
      </c>
      <c r="N1433" s="21" t="s">
        <v>4775</v>
      </c>
      <c r="O1433" s="21">
        <v>22.0</v>
      </c>
      <c r="P1433" s="21">
        <v>3.0</v>
      </c>
      <c r="Q1433" s="21">
        <v>11987.17</v>
      </c>
      <c r="R1433" s="21" t="s">
        <v>4768</v>
      </c>
      <c r="S1433" s="21" t="s">
        <v>4768</v>
      </c>
      <c r="T1433" s="21" t="s">
        <v>4769</v>
      </c>
      <c r="U1433" s="30"/>
    </row>
    <row r="1434">
      <c r="A1434" s="21" t="s">
        <v>2938</v>
      </c>
      <c r="B1434" s="21">
        <v>37.1</v>
      </c>
      <c r="C1434" s="21">
        <v>8.87</v>
      </c>
      <c r="D1434" s="21" t="s">
        <v>4755</v>
      </c>
      <c r="E1434" s="21" t="s">
        <v>4753</v>
      </c>
      <c r="F1434" s="21" t="s">
        <v>4753</v>
      </c>
      <c r="G1434" s="21" t="s">
        <v>4754</v>
      </c>
      <c r="H1434" s="21" t="s">
        <v>4753</v>
      </c>
      <c r="I1434" s="21" t="str">
        <f t="shared" si="1"/>
        <v>Not Missing</v>
      </c>
      <c r="L1434" s="21" t="s">
        <v>1888</v>
      </c>
      <c r="M1434" s="21">
        <v>1983.0</v>
      </c>
      <c r="N1434" s="21" t="s">
        <v>4766</v>
      </c>
      <c r="O1434" s="21">
        <v>4.0</v>
      </c>
      <c r="P1434" s="21">
        <v>3.0</v>
      </c>
      <c r="Q1434" s="21">
        <v>11987.68</v>
      </c>
      <c r="R1434" s="21" t="s">
        <v>4768</v>
      </c>
      <c r="S1434" s="21" t="s">
        <v>4767</v>
      </c>
      <c r="T1434" s="21" t="s">
        <v>4790</v>
      </c>
      <c r="U1434" s="30"/>
    </row>
    <row r="1435">
      <c r="A1435" s="21" t="s">
        <v>2940</v>
      </c>
      <c r="B1435" s="21">
        <v>16.79</v>
      </c>
      <c r="C1435" s="21">
        <v>11.4</v>
      </c>
      <c r="D1435" s="21" t="s">
        <v>4753</v>
      </c>
      <c r="E1435" s="21" t="s">
        <v>4753</v>
      </c>
      <c r="F1435" s="21" t="s">
        <v>4753</v>
      </c>
      <c r="G1435" s="21" t="s">
        <v>4754</v>
      </c>
      <c r="H1435" s="21" t="s">
        <v>4753</v>
      </c>
      <c r="I1435" s="21" t="str">
        <f t="shared" si="1"/>
        <v>Not Missing</v>
      </c>
      <c r="L1435" s="21" t="s">
        <v>1886</v>
      </c>
      <c r="M1435" s="21">
        <v>1993.0</v>
      </c>
      <c r="N1435" s="21" t="s">
        <v>4775</v>
      </c>
      <c r="O1435" s="21">
        <v>12.0</v>
      </c>
      <c r="P1435" s="21">
        <v>0.0</v>
      </c>
      <c r="Q1435" s="21">
        <v>11994.89</v>
      </c>
      <c r="R1435" s="21" t="s">
        <v>4768</v>
      </c>
      <c r="S1435" s="21" t="s">
        <v>4767</v>
      </c>
      <c r="T1435" s="21" t="s">
        <v>4774</v>
      </c>
      <c r="U1435" s="30"/>
    </row>
    <row r="1436">
      <c r="A1436" s="21" t="s">
        <v>2942</v>
      </c>
      <c r="B1436" s="21">
        <v>31.635</v>
      </c>
      <c r="C1436" s="21">
        <v>9.13</v>
      </c>
      <c r="D1436" s="21" t="s">
        <v>4755</v>
      </c>
      <c r="E1436" s="21" t="s">
        <v>4753</v>
      </c>
      <c r="F1436" s="21" t="s">
        <v>4753</v>
      </c>
      <c r="G1436" s="21" t="s">
        <v>4754</v>
      </c>
      <c r="H1436" s="21" t="s">
        <v>4753</v>
      </c>
      <c r="I1436" s="21" t="str">
        <f t="shared" si="1"/>
        <v>Not Missing</v>
      </c>
      <c r="L1436" s="21" t="s">
        <v>1884</v>
      </c>
      <c r="M1436" s="21">
        <v>1982.0</v>
      </c>
      <c r="N1436" s="21" t="s">
        <v>4777</v>
      </c>
      <c r="O1436" s="21">
        <v>17.0</v>
      </c>
      <c r="P1436" s="21">
        <v>3.0</v>
      </c>
      <c r="Q1436" s="21">
        <v>12001.29</v>
      </c>
      <c r="R1436" s="21" t="s">
        <v>4768</v>
      </c>
      <c r="S1436" s="21" t="s">
        <v>4768</v>
      </c>
      <c r="T1436" s="21" t="s">
        <v>4787</v>
      </c>
      <c r="U1436" s="30"/>
    </row>
    <row r="1437">
      <c r="A1437" s="21" t="s">
        <v>2944</v>
      </c>
      <c r="B1437" s="21">
        <v>24.19</v>
      </c>
      <c r="C1437" s="21">
        <v>6.22</v>
      </c>
      <c r="D1437" s="21" t="s">
        <v>4755</v>
      </c>
      <c r="E1437" s="21" t="s">
        <v>4753</v>
      </c>
      <c r="F1437" s="21" t="s">
        <v>4756</v>
      </c>
      <c r="G1437" s="21">
        <v>1.0</v>
      </c>
      <c r="H1437" s="21" t="s">
        <v>4753</v>
      </c>
      <c r="I1437" s="21" t="str">
        <f t="shared" si="1"/>
        <v>Not Missing</v>
      </c>
      <c r="L1437" s="21" t="s">
        <v>1882</v>
      </c>
      <c r="M1437" s="21">
        <v>1965.0</v>
      </c>
      <c r="N1437" s="21" t="s">
        <v>4772</v>
      </c>
      <c r="O1437" s="21">
        <v>9.0</v>
      </c>
      <c r="P1437" s="21">
        <v>0.0</v>
      </c>
      <c r="Q1437" s="21">
        <v>12029.29</v>
      </c>
      <c r="R1437" s="21" t="s">
        <v>4768</v>
      </c>
      <c r="S1437" s="21" t="s">
        <v>4767</v>
      </c>
      <c r="T1437" s="21" t="s">
        <v>4784</v>
      </c>
      <c r="U1437" s="30"/>
    </row>
    <row r="1438">
      <c r="A1438" s="21" t="s">
        <v>2946</v>
      </c>
      <c r="B1438" s="21">
        <v>35.29</v>
      </c>
      <c r="C1438" s="21">
        <v>5.9</v>
      </c>
      <c r="D1438" s="21" t="s">
        <v>4753</v>
      </c>
      <c r="E1438" s="21" t="s">
        <v>4753</v>
      </c>
      <c r="F1438" s="21" t="s">
        <v>4756</v>
      </c>
      <c r="G1438" s="21">
        <v>1.0</v>
      </c>
      <c r="H1438" s="21" t="s">
        <v>4753</v>
      </c>
      <c r="I1438" s="21" t="str">
        <f t="shared" si="1"/>
        <v>Not Missing</v>
      </c>
      <c r="L1438" s="21" t="s">
        <v>1880</v>
      </c>
      <c r="M1438" s="21">
        <v>1965.0</v>
      </c>
      <c r="N1438" s="21" t="s">
        <v>4777</v>
      </c>
      <c r="O1438" s="21">
        <v>29.0</v>
      </c>
      <c r="P1438" s="21">
        <v>1.0</v>
      </c>
      <c r="Q1438" s="21">
        <v>12032.33</v>
      </c>
      <c r="R1438" s="21" t="s">
        <v>4768</v>
      </c>
      <c r="S1438" s="21" t="s">
        <v>4771</v>
      </c>
      <c r="T1438" s="21" t="s">
        <v>4778</v>
      </c>
      <c r="U1438" s="30"/>
    </row>
    <row r="1439">
      <c r="A1439" s="21" t="s">
        <v>2948</v>
      </c>
      <c r="B1439" s="21">
        <v>35.3</v>
      </c>
      <c r="C1439" s="21">
        <v>4.45</v>
      </c>
      <c r="D1439" s="21" t="s">
        <v>4753</v>
      </c>
      <c r="E1439" s="21" t="s">
        <v>4753</v>
      </c>
      <c r="F1439" s="21" t="s">
        <v>4753</v>
      </c>
      <c r="G1439" s="21" t="s">
        <v>4754</v>
      </c>
      <c r="H1439" s="21" t="s">
        <v>4753</v>
      </c>
      <c r="I1439" s="21" t="str">
        <f t="shared" si="1"/>
        <v>Not Missing</v>
      </c>
      <c r="L1439" s="21" t="s">
        <v>1878</v>
      </c>
      <c r="M1439" s="21">
        <v>1979.0</v>
      </c>
      <c r="N1439" s="21" t="s">
        <v>4777</v>
      </c>
      <c r="O1439" s="21">
        <v>16.0</v>
      </c>
      <c r="P1439" s="21">
        <v>2.0</v>
      </c>
      <c r="Q1439" s="21">
        <v>12035.18</v>
      </c>
      <c r="R1439" s="21" t="s">
        <v>4768</v>
      </c>
      <c r="S1439" s="21" t="s">
        <v>4768</v>
      </c>
      <c r="T1439" s="21" t="s">
        <v>4787</v>
      </c>
      <c r="U1439" s="30"/>
    </row>
    <row r="1440">
      <c r="A1440" s="21" t="s">
        <v>2950</v>
      </c>
      <c r="B1440" s="21">
        <v>35.64</v>
      </c>
      <c r="C1440" s="21">
        <v>6.17</v>
      </c>
      <c r="D1440" s="21" t="s">
        <v>4753</v>
      </c>
      <c r="E1440" s="21" t="s">
        <v>4753</v>
      </c>
      <c r="F1440" s="21" t="s">
        <v>4756</v>
      </c>
      <c r="G1440" s="21">
        <v>1.0</v>
      </c>
      <c r="H1440" s="21" t="s">
        <v>4753</v>
      </c>
      <c r="I1440" s="21" t="str">
        <f t="shared" si="1"/>
        <v>Not Missing</v>
      </c>
      <c r="L1440" s="21" t="s">
        <v>1876</v>
      </c>
      <c r="M1440" s="21">
        <v>1966.0</v>
      </c>
      <c r="N1440" s="21" t="s">
        <v>4770</v>
      </c>
      <c r="O1440" s="21">
        <v>24.0</v>
      </c>
      <c r="P1440" s="21">
        <v>1.0</v>
      </c>
      <c r="Q1440" s="21">
        <v>12044.34</v>
      </c>
      <c r="R1440" s="21" t="s">
        <v>4768</v>
      </c>
      <c r="S1440" s="21" t="s">
        <v>4771</v>
      </c>
      <c r="T1440" s="21" t="s">
        <v>4774</v>
      </c>
      <c r="U1440" s="30"/>
    </row>
    <row r="1441">
      <c r="A1441" s="21" t="s">
        <v>2952</v>
      </c>
      <c r="B1441" s="21">
        <v>33.1</v>
      </c>
      <c r="C1441" s="21">
        <v>4.93</v>
      </c>
      <c r="D1441" s="21" t="s">
        <v>4753</v>
      </c>
      <c r="E1441" s="21" t="s">
        <v>4753</v>
      </c>
      <c r="F1441" s="21" t="s">
        <v>4753</v>
      </c>
      <c r="G1441" s="21" t="s">
        <v>4754</v>
      </c>
      <c r="H1441" s="21" t="s">
        <v>4753</v>
      </c>
      <c r="I1441" s="21" t="str">
        <f t="shared" si="1"/>
        <v>Not Missing</v>
      </c>
      <c r="L1441" s="21" t="s">
        <v>1874</v>
      </c>
      <c r="M1441" s="21">
        <v>1986.0</v>
      </c>
      <c r="N1441" s="21" t="s">
        <v>4773</v>
      </c>
      <c r="O1441" s="21">
        <v>7.0</v>
      </c>
      <c r="P1441" s="21">
        <v>3.0</v>
      </c>
      <c r="Q1441" s="21">
        <v>12048.13</v>
      </c>
      <c r="R1441" s="21" t="s">
        <v>4768</v>
      </c>
      <c r="S1441" s="21" t="s">
        <v>4767</v>
      </c>
      <c r="T1441" s="21" t="s">
        <v>4790</v>
      </c>
      <c r="U1441" s="30"/>
    </row>
    <row r="1442">
      <c r="A1442" s="21" t="s">
        <v>2954</v>
      </c>
      <c r="B1442" s="21">
        <v>26.41</v>
      </c>
      <c r="C1442" s="21">
        <v>7.32</v>
      </c>
      <c r="D1442" s="21" t="s">
        <v>4755</v>
      </c>
      <c r="E1442" s="21" t="s">
        <v>4753</v>
      </c>
      <c r="F1442" s="21" t="s">
        <v>4753</v>
      </c>
      <c r="G1442" s="21">
        <v>1.0</v>
      </c>
      <c r="H1442" s="21" t="s">
        <v>4753</v>
      </c>
      <c r="I1442" s="21" t="str">
        <f t="shared" si="1"/>
        <v>Not Missing</v>
      </c>
      <c r="L1442" s="21" t="s">
        <v>1872</v>
      </c>
      <c r="M1442" s="21">
        <v>1984.0</v>
      </c>
      <c r="N1442" s="21" t="s">
        <v>4773</v>
      </c>
      <c r="O1442" s="21">
        <v>2.0</v>
      </c>
      <c r="P1442" s="21">
        <v>3.0</v>
      </c>
      <c r="Q1442" s="21">
        <v>12091.34</v>
      </c>
      <c r="R1442" s="21" t="s">
        <v>4768</v>
      </c>
      <c r="S1442" s="21" t="s">
        <v>4767</v>
      </c>
      <c r="T1442" s="21" t="s">
        <v>4791</v>
      </c>
      <c r="U1442" s="30"/>
    </row>
    <row r="1443">
      <c r="A1443" s="21" t="s">
        <v>2956</v>
      </c>
      <c r="B1443" s="21">
        <v>29.9</v>
      </c>
      <c r="C1443" s="21">
        <v>5.27</v>
      </c>
      <c r="D1443" s="21" t="s">
        <v>4753</v>
      </c>
      <c r="E1443" s="21" t="s">
        <v>4753</v>
      </c>
      <c r="F1443" s="21" t="s">
        <v>4756</v>
      </c>
      <c r="G1443" s="21">
        <v>1.0</v>
      </c>
      <c r="H1443" s="21" t="s">
        <v>4753</v>
      </c>
      <c r="I1443" s="21" t="str">
        <f t="shared" si="1"/>
        <v>Not Missing</v>
      </c>
      <c r="L1443" s="21" t="s">
        <v>1870</v>
      </c>
      <c r="M1443" s="21">
        <v>1968.0</v>
      </c>
      <c r="N1443" s="21" t="s">
        <v>4772</v>
      </c>
      <c r="O1443" s="21">
        <v>21.0</v>
      </c>
      <c r="P1443" s="21">
        <v>3.0</v>
      </c>
      <c r="Q1443" s="21">
        <v>12094.48</v>
      </c>
      <c r="R1443" s="21" t="s">
        <v>4768</v>
      </c>
      <c r="S1443" s="21" t="s">
        <v>4768</v>
      </c>
      <c r="T1443" s="21" t="s">
        <v>4778</v>
      </c>
      <c r="U1443" s="30"/>
    </row>
    <row r="1444">
      <c r="A1444" s="21" t="s">
        <v>2958</v>
      </c>
      <c r="B1444" s="21">
        <v>25.24</v>
      </c>
      <c r="C1444" s="21">
        <v>5.82</v>
      </c>
      <c r="D1444" s="21" t="s">
        <v>4753</v>
      </c>
      <c r="E1444" s="21" t="s">
        <v>4753</v>
      </c>
      <c r="F1444" s="21" t="s">
        <v>4753</v>
      </c>
      <c r="G1444" s="21">
        <v>1.0</v>
      </c>
      <c r="H1444" s="21" t="s">
        <v>4753</v>
      </c>
      <c r="I1444" s="21" t="str">
        <f t="shared" si="1"/>
        <v>Not Missing</v>
      </c>
      <c r="L1444" s="21" t="s">
        <v>1868</v>
      </c>
      <c r="M1444" s="21">
        <v>1968.0</v>
      </c>
      <c r="N1444" s="21" t="s">
        <v>4775</v>
      </c>
      <c r="O1444" s="21">
        <v>9.0</v>
      </c>
      <c r="P1444" s="21">
        <v>2.0</v>
      </c>
      <c r="Q1444" s="21">
        <v>12096.65</v>
      </c>
      <c r="R1444" s="21" t="s">
        <v>4768</v>
      </c>
      <c r="S1444" s="21" t="s">
        <v>4771</v>
      </c>
      <c r="T1444" s="21" t="s">
        <v>4784</v>
      </c>
      <c r="U1444" s="30"/>
    </row>
    <row r="1445">
      <c r="A1445" s="21" t="s">
        <v>2960</v>
      </c>
      <c r="B1445" s="21">
        <v>25.08</v>
      </c>
      <c r="C1445" s="21">
        <v>5.8</v>
      </c>
      <c r="D1445" s="21" t="s">
        <v>4753</v>
      </c>
      <c r="E1445" s="21" t="s">
        <v>4753</v>
      </c>
      <c r="F1445" s="21" t="s">
        <v>4756</v>
      </c>
      <c r="G1445" s="21">
        <v>1.0</v>
      </c>
      <c r="H1445" s="21" t="s">
        <v>4753</v>
      </c>
      <c r="I1445" s="21" t="str">
        <f t="shared" si="1"/>
        <v>Not Missing</v>
      </c>
      <c r="L1445" s="21" t="s">
        <v>1866</v>
      </c>
      <c r="M1445" s="21">
        <v>1968.0</v>
      </c>
      <c r="N1445" s="21" t="s">
        <v>4777</v>
      </c>
      <c r="O1445" s="21">
        <v>25.0</v>
      </c>
      <c r="P1445" s="21">
        <v>3.0</v>
      </c>
      <c r="Q1445" s="21">
        <v>12105.32</v>
      </c>
      <c r="R1445" s="21" t="s">
        <v>4768</v>
      </c>
      <c r="S1445" s="21" t="s">
        <v>4768</v>
      </c>
      <c r="T1445" s="21" t="s">
        <v>4778</v>
      </c>
      <c r="U1445" s="30"/>
    </row>
    <row r="1446">
      <c r="A1446" s="21" t="s">
        <v>2962</v>
      </c>
      <c r="B1446" s="21">
        <v>29.165</v>
      </c>
      <c r="C1446" s="21">
        <v>4.87</v>
      </c>
      <c r="D1446" s="21" t="s">
        <v>4753</v>
      </c>
      <c r="E1446" s="21" t="s">
        <v>4755</v>
      </c>
      <c r="F1446" s="21" t="s">
        <v>4753</v>
      </c>
      <c r="G1446" s="21">
        <v>1.0</v>
      </c>
      <c r="H1446" s="21" t="s">
        <v>4753</v>
      </c>
      <c r="I1446" s="21" t="str">
        <f t="shared" si="1"/>
        <v>Not Missing</v>
      </c>
      <c r="L1446" s="21" t="s">
        <v>1864</v>
      </c>
      <c r="M1446" s="21">
        <v>1963.0</v>
      </c>
      <c r="N1446" s="21" t="s">
        <v>4766</v>
      </c>
      <c r="O1446" s="21">
        <v>20.0</v>
      </c>
      <c r="P1446" s="21">
        <v>0.0</v>
      </c>
      <c r="Q1446" s="21">
        <v>12124.99</v>
      </c>
      <c r="R1446" s="21" t="s">
        <v>4768</v>
      </c>
      <c r="S1446" s="21" t="s">
        <v>4771</v>
      </c>
      <c r="T1446" s="21" t="s">
        <v>4774</v>
      </c>
      <c r="U1446" s="30"/>
    </row>
    <row r="1447">
      <c r="A1447" s="21" t="s">
        <v>2964</v>
      </c>
      <c r="B1447" s="21">
        <v>15.05</v>
      </c>
      <c r="C1447" s="21">
        <v>8.12</v>
      </c>
      <c r="D1447" s="21" t="s">
        <v>4753</v>
      </c>
      <c r="E1447" s="21" t="s">
        <v>4753</v>
      </c>
      <c r="F1447" s="21" t="s">
        <v>4753</v>
      </c>
      <c r="G1447" s="21" t="s">
        <v>4754</v>
      </c>
      <c r="H1447" s="21" t="s">
        <v>4753</v>
      </c>
      <c r="I1447" s="21" t="str">
        <f t="shared" si="1"/>
        <v>Not Missing</v>
      </c>
      <c r="L1447" s="21" t="s">
        <v>1862</v>
      </c>
      <c r="M1447" s="21">
        <v>1963.0</v>
      </c>
      <c r="N1447" s="21" t="s">
        <v>4772</v>
      </c>
      <c r="O1447" s="21">
        <v>4.0</v>
      </c>
      <c r="P1447" s="21">
        <v>0.0</v>
      </c>
      <c r="Q1447" s="21">
        <v>12129.61</v>
      </c>
      <c r="R1447" s="21" t="s">
        <v>4768</v>
      </c>
      <c r="S1447" s="21" t="s">
        <v>4771</v>
      </c>
      <c r="T1447" s="21" t="s">
        <v>4774</v>
      </c>
      <c r="U1447" s="30"/>
    </row>
    <row r="1448">
      <c r="A1448" s="21" t="s">
        <v>2966</v>
      </c>
      <c r="B1448" s="21">
        <v>19.95</v>
      </c>
      <c r="C1448" s="21">
        <v>4.36</v>
      </c>
      <c r="D1448" s="21" t="s">
        <v>4753</v>
      </c>
      <c r="E1448" s="21" t="s">
        <v>4753</v>
      </c>
      <c r="F1448" s="21" t="s">
        <v>4753</v>
      </c>
      <c r="G1448" s="21">
        <v>2.0</v>
      </c>
      <c r="H1448" s="21" t="s">
        <v>4753</v>
      </c>
      <c r="I1448" s="21" t="str">
        <f t="shared" si="1"/>
        <v>Not Missing</v>
      </c>
      <c r="L1448" s="21" t="s">
        <v>1860</v>
      </c>
      <c r="M1448" s="21">
        <v>1991.0</v>
      </c>
      <c r="N1448" s="21" t="s">
        <v>4770</v>
      </c>
      <c r="O1448" s="21">
        <v>6.0</v>
      </c>
      <c r="P1448" s="21">
        <v>3.0</v>
      </c>
      <c r="Q1448" s="21">
        <v>12130.8</v>
      </c>
      <c r="R1448" s="21" t="s">
        <v>4768</v>
      </c>
      <c r="S1448" s="21" t="s">
        <v>4768</v>
      </c>
      <c r="T1448" s="21" t="s">
        <v>4790</v>
      </c>
      <c r="U1448" s="30"/>
    </row>
    <row r="1449">
      <c r="A1449" s="21" t="s">
        <v>2968</v>
      </c>
      <c r="B1449" s="21">
        <v>16.66</v>
      </c>
      <c r="C1449" s="21">
        <v>9.16</v>
      </c>
      <c r="D1449" s="21" t="s">
        <v>4753</v>
      </c>
      <c r="E1449" s="21" t="s">
        <v>4753</v>
      </c>
      <c r="F1449" s="21" t="s">
        <v>4753</v>
      </c>
      <c r="G1449" s="21" t="s">
        <v>4754</v>
      </c>
      <c r="H1449" s="21" t="s">
        <v>4753</v>
      </c>
      <c r="I1449" s="21" t="str">
        <f t="shared" si="1"/>
        <v>Not Missing</v>
      </c>
      <c r="L1449" s="21" t="s">
        <v>1858</v>
      </c>
      <c r="M1449" s="21">
        <v>1974.0</v>
      </c>
      <c r="N1449" s="21" t="s">
        <v>4773</v>
      </c>
      <c r="O1449" s="21">
        <v>16.0</v>
      </c>
      <c r="P1449" s="21">
        <v>0.0</v>
      </c>
      <c r="Q1449" s="21">
        <v>12137.6</v>
      </c>
      <c r="R1449" s="21" t="s">
        <v>4768</v>
      </c>
      <c r="S1449" s="21" t="s">
        <v>4768</v>
      </c>
      <c r="T1449" s="21" t="s">
        <v>4774</v>
      </c>
      <c r="U1449" s="30"/>
    </row>
    <row r="1450">
      <c r="A1450" s="21" t="s">
        <v>2970</v>
      </c>
      <c r="B1450" s="21">
        <v>16.62</v>
      </c>
      <c r="C1450" s="21">
        <v>9.14</v>
      </c>
      <c r="D1450" s="21" t="s">
        <v>4753</v>
      </c>
      <c r="E1450" s="21" t="s">
        <v>4753</v>
      </c>
      <c r="F1450" s="21" t="s">
        <v>4753</v>
      </c>
      <c r="G1450" s="21" t="s">
        <v>4754</v>
      </c>
      <c r="H1450" s="21" t="s">
        <v>4753</v>
      </c>
      <c r="I1450" s="21" t="str">
        <f t="shared" si="1"/>
        <v>Not Missing</v>
      </c>
      <c r="L1450" s="21" t="s">
        <v>1856</v>
      </c>
      <c r="M1450" s="21">
        <v>1962.0</v>
      </c>
      <c r="N1450" s="21" t="s">
        <v>4770</v>
      </c>
      <c r="O1450" s="21">
        <v>4.0</v>
      </c>
      <c r="P1450" s="21">
        <v>0.0</v>
      </c>
      <c r="Q1450" s="21">
        <v>12142.58</v>
      </c>
      <c r="R1450" s="21" t="s">
        <v>4768</v>
      </c>
      <c r="S1450" s="21" t="s">
        <v>4767</v>
      </c>
      <c r="T1450" s="21" t="s">
        <v>4769</v>
      </c>
      <c r="U1450" s="30"/>
    </row>
    <row r="1451">
      <c r="A1451" s="21" t="s">
        <v>2972</v>
      </c>
      <c r="B1451" s="21">
        <v>15.36</v>
      </c>
      <c r="C1451" s="21">
        <v>5.49</v>
      </c>
      <c r="D1451" s="21" t="s">
        <v>4755</v>
      </c>
      <c r="E1451" s="21" t="s">
        <v>4753</v>
      </c>
      <c r="F1451" s="21" t="s">
        <v>4753</v>
      </c>
      <c r="G1451" s="21">
        <v>2.0</v>
      </c>
      <c r="H1451" s="21" t="s">
        <v>4753</v>
      </c>
      <c r="I1451" s="21" t="str">
        <f t="shared" si="1"/>
        <v>Not Missing</v>
      </c>
      <c r="L1451" s="21" t="s">
        <v>1854</v>
      </c>
      <c r="M1451" s="21">
        <v>1962.0</v>
      </c>
      <c r="N1451" s="21" t="s">
        <v>4773</v>
      </c>
      <c r="O1451" s="21">
        <v>15.0</v>
      </c>
      <c r="P1451" s="21">
        <v>0.0</v>
      </c>
      <c r="Q1451" s="21">
        <v>12146.97</v>
      </c>
      <c r="R1451" s="21" t="s">
        <v>4768</v>
      </c>
      <c r="S1451" s="21" t="s">
        <v>4768</v>
      </c>
      <c r="T1451" s="21" t="s">
        <v>4778</v>
      </c>
      <c r="U1451" s="30"/>
    </row>
    <row r="1452">
      <c r="A1452" s="21" t="s">
        <v>2974</v>
      </c>
      <c r="B1452" s="21">
        <v>27.74</v>
      </c>
      <c r="C1452" s="21">
        <v>5.96</v>
      </c>
      <c r="D1452" s="21" t="s">
        <v>4755</v>
      </c>
      <c r="E1452" s="21" t="s">
        <v>4753</v>
      </c>
      <c r="F1452" s="21" t="s">
        <v>4753</v>
      </c>
      <c r="G1452" s="21" t="s">
        <v>4754</v>
      </c>
      <c r="H1452" s="21" t="s">
        <v>4753</v>
      </c>
      <c r="I1452" s="21" t="str">
        <f t="shared" si="1"/>
        <v>Not Missing</v>
      </c>
      <c r="L1452" s="21" t="s">
        <v>1852</v>
      </c>
      <c r="M1452" s="21">
        <v>1987.0</v>
      </c>
      <c r="N1452" s="21" t="s">
        <v>4777</v>
      </c>
      <c r="O1452" s="21">
        <v>5.0</v>
      </c>
      <c r="P1452" s="21">
        <v>3.0</v>
      </c>
      <c r="Q1452" s="21">
        <v>12148.2</v>
      </c>
      <c r="R1452" s="21" t="s">
        <v>4768</v>
      </c>
      <c r="S1452" s="21" t="s">
        <v>4768</v>
      </c>
      <c r="T1452" s="21" t="s">
        <v>4774</v>
      </c>
      <c r="U1452" s="30"/>
    </row>
    <row r="1453">
      <c r="A1453" s="21" t="s">
        <v>2976</v>
      </c>
      <c r="B1453" s="21">
        <v>22.44</v>
      </c>
      <c r="C1453" s="21">
        <v>4.62</v>
      </c>
      <c r="D1453" s="21" t="s">
        <v>4755</v>
      </c>
      <c r="E1453" s="21" t="s">
        <v>4753</v>
      </c>
      <c r="F1453" s="21" t="s">
        <v>4753</v>
      </c>
      <c r="G1453" s="21" t="s">
        <v>4754</v>
      </c>
      <c r="H1453" s="21" t="s">
        <v>4753</v>
      </c>
      <c r="I1453" s="21" t="str">
        <f t="shared" si="1"/>
        <v>Not Missing</v>
      </c>
      <c r="L1453" s="21" t="s">
        <v>1850</v>
      </c>
      <c r="M1453" s="21">
        <v>1991.0</v>
      </c>
      <c r="N1453" s="21" t="s">
        <v>4776</v>
      </c>
      <c r="O1453" s="21">
        <v>29.0</v>
      </c>
      <c r="P1453" s="21">
        <v>3.0</v>
      </c>
      <c r="Q1453" s="21">
        <v>12198.64</v>
      </c>
      <c r="R1453" s="21" t="s">
        <v>4768</v>
      </c>
      <c r="S1453" s="21" t="s">
        <v>4768</v>
      </c>
      <c r="T1453" s="21" t="s">
        <v>4790</v>
      </c>
      <c r="U1453" s="30"/>
    </row>
    <row r="1454">
      <c r="A1454" s="21" t="s">
        <v>2978</v>
      </c>
      <c r="B1454" s="21">
        <v>37.05</v>
      </c>
      <c r="C1454" s="21">
        <v>9.96</v>
      </c>
      <c r="D1454" s="21" t="s">
        <v>4755</v>
      </c>
      <c r="E1454" s="21" t="s">
        <v>4753</v>
      </c>
      <c r="F1454" s="21" t="s">
        <v>4753</v>
      </c>
      <c r="G1454" s="21" t="s">
        <v>4754</v>
      </c>
      <c r="H1454" s="21" t="s">
        <v>4753</v>
      </c>
      <c r="I1454" s="21" t="str">
        <f t="shared" si="1"/>
        <v>Not Missing</v>
      </c>
      <c r="L1454" s="21" t="s">
        <v>1848</v>
      </c>
      <c r="M1454" s="21">
        <v>1977.0</v>
      </c>
      <c r="N1454" s="21" t="s">
        <v>4776</v>
      </c>
      <c r="O1454" s="21">
        <v>14.0</v>
      </c>
      <c r="P1454" s="21">
        <v>2.0</v>
      </c>
      <c r="Q1454" s="21">
        <v>12218.7</v>
      </c>
      <c r="R1454" s="21" t="s">
        <v>4768</v>
      </c>
      <c r="S1454" s="21" t="s">
        <v>4771</v>
      </c>
      <c r="T1454" s="21" t="s">
        <v>4774</v>
      </c>
      <c r="U1454" s="30"/>
    </row>
    <row r="1455">
      <c r="A1455" s="21" t="s">
        <v>2980</v>
      </c>
      <c r="B1455" s="21">
        <v>22.95</v>
      </c>
      <c r="C1455" s="21">
        <v>10.53</v>
      </c>
      <c r="D1455" s="21" t="s">
        <v>4753</v>
      </c>
      <c r="E1455" s="21" t="s">
        <v>4753</v>
      </c>
      <c r="F1455" s="21" t="s">
        <v>4753</v>
      </c>
      <c r="G1455" s="21">
        <v>2.0</v>
      </c>
      <c r="H1455" s="21" t="s">
        <v>4753</v>
      </c>
      <c r="I1455" s="21" t="str">
        <f t="shared" si="1"/>
        <v>Not Missing</v>
      </c>
      <c r="L1455" s="21" t="s">
        <v>1846</v>
      </c>
      <c r="M1455" s="21">
        <v>1964.0</v>
      </c>
      <c r="N1455" s="21" t="s">
        <v>4766</v>
      </c>
      <c r="O1455" s="21">
        <v>20.0</v>
      </c>
      <c r="P1455" s="21">
        <v>0.0</v>
      </c>
      <c r="Q1455" s="21">
        <v>12222.9</v>
      </c>
      <c r="R1455" s="21" t="s">
        <v>4768</v>
      </c>
      <c r="S1455" s="21" t="s">
        <v>4767</v>
      </c>
      <c r="T1455" s="21" t="s">
        <v>4774</v>
      </c>
      <c r="U1455" s="30"/>
    </row>
    <row r="1456">
      <c r="A1456" s="21" t="s">
        <v>2982</v>
      </c>
      <c r="B1456" s="21">
        <v>34.2</v>
      </c>
      <c r="C1456" s="21">
        <v>6.69</v>
      </c>
      <c r="D1456" s="21" t="s">
        <v>4755</v>
      </c>
      <c r="E1456" s="21" t="s">
        <v>4753</v>
      </c>
      <c r="F1456" s="21" t="s">
        <v>4753</v>
      </c>
      <c r="G1456" s="21" t="s">
        <v>4754</v>
      </c>
      <c r="H1456" s="21" t="s">
        <v>4753</v>
      </c>
      <c r="I1456" s="21" t="str">
        <f t="shared" si="1"/>
        <v>Not Missing</v>
      </c>
      <c r="L1456" s="21" t="s">
        <v>1844</v>
      </c>
      <c r="M1456" s="21">
        <v>1964.0</v>
      </c>
      <c r="N1456" s="21" t="s">
        <v>4766</v>
      </c>
      <c r="O1456" s="21">
        <v>2.0</v>
      </c>
      <c r="P1456" s="21">
        <v>0.0</v>
      </c>
      <c r="Q1456" s="21">
        <v>12224.35</v>
      </c>
      <c r="R1456" s="21" t="s">
        <v>4768</v>
      </c>
      <c r="S1456" s="21" t="s">
        <v>4771</v>
      </c>
      <c r="T1456" s="21" t="s">
        <v>4774</v>
      </c>
      <c r="U1456" s="30"/>
    </row>
    <row r="1457">
      <c r="A1457" s="21" t="s">
        <v>2984</v>
      </c>
      <c r="B1457" s="21">
        <v>30.59</v>
      </c>
      <c r="C1457" s="21">
        <v>9.55</v>
      </c>
      <c r="D1457" s="21" t="s">
        <v>4755</v>
      </c>
      <c r="E1457" s="21" t="s">
        <v>4753</v>
      </c>
      <c r="F1457" s="21" t="s">
        <v>4753</v>
      </c>
      <c r="G1457" s="21" t="s">
        <v>4754</v>
      </c>
      <c r="H1457" s="21" t="s">
        <v>4753</v>
      </c>
      <c r="I1457" s="21" t="str">
        <f t="shared" si="1"/>
        <v>Not Missing</v>
      </c>
      <c r="L1457" s="21" t="s">
        <v>1842</v>
      </c>
      <c r="M1457" s="21">
        <v>1964.0</v>
      </c>
      <c r="N1457" s="21" t="s">
        <v>4772</v>
      </c>
      <c r="O1457" s="21">
        <v>24.0</v>
      </c>
      <c r="P1457" s="21">
        <v>0.0</v>
      </c>
      <c r="Q1457" s="21">
        <v>12231.61</v>
      </c>
      <c r="R1457" s="21" t="s">
        <v>4768</v>
      </c>
      <c r="S1457" s="21" t="s">
        <v>4768</v>
      </c>
      <c r="T1457" s="21" t="s">
        <v>4774</v>
      </c>
      <c r="U1457" s="30"/>
    </row>
    <row r="1458">
      <c r="A1458" s="21" t="s">
        <v>2986</v>
      </c>
      <c r="B1458" s="21">
        <v>25.51</v>
      </c>
      <c r="C1458" s="21">
        <v>6.05</v>
      </c>
      <c r="D1458" s="21" t="s">
        <v>4753</v>
      </c>
      <c r="E1458" s="21" t="s">
        <v>4753</v>
      </c>
      <c r="F1458" s="21" t="s">
        <v>4753</v>
      </c>
      <c r="G1458" s="21" t="s">
        <v>4754</v>
      </c>
      <c r="H1458" s="21" t="s">
        <v>4753</v>
      </c>
      <c r="I1458" s="21" t="str">
        <f t="shared" si="1"/>
        <v>Not Missing</v>
      </c>
      <c r="L1458" s="21" t="s">
        <v>1840</v>
      </c>
      <c r="M1458" s="21">
        <v>1963.0</v>
      </c>
      <c r="N1458" s="21" t="s">
        <v>4766</v>
      </c>
      <c r="O1458" s="21">
        <v>19.0</v>
      </c>
      <c r="P1458" s="21">
        <v>0.0</v>
      </c>
      <c r="Q1458" s="21">
        <v>12233.83</v>
      </c>
      <c r="R1458" s="21" t="s">
        <v>4768</v>
      </c>
      <c r="S1458" s="21" t="s">
        <v>4771</v>
      </c>
      <c r="T1458" s="21" t="s">
        <v>4778</v>
      </c>
      <c r="U1458" s="30"/>
    </row>
    <row r="1459">
      <c r="A1459" s="21" t="s">
        <v>2988</v>
      </c>
      <c r="B1459" s="21">
        <v>29.04</v>
      </c>
      <c r="C1459" s="21">
        <v>10.56</v>
      </c>
      <c r="D1459" s="21" t="s">
        <v>4755</v>
      </c>
      <c r="E1459" s="21" t="s">
        <v>4753</v>
      </c>
      <c r="F1459" s="21" t="s">
        <v>4753</v>
      </c>
      <c r="G1459" s="21">
        <v>1.0</v>
      </c>
      <c r="H1459" s="21" t="s">
        <v>4753</v>
      </c>
      <c r="I1459" s="21" t="str">
        <f t="shared" si="1"/>
        <v>Not Missing</v>
      </c>
      <c r="L1459" s="21" t="s">
        <v>1838</v>
      </c>
      <c r="M1459" s="21">
        <v>1964.0</v>
      </c>
      <c r="N1459" s="21" t="s">
        <v>4777</v>
      </c>
      <c r="O1459" s="21">
        <v>15.0</v>
      </c>
      <c r="P1459" s="21">
        <v>0.0</v>
      </c>
      <c r="Q1459" s="21">
        <v>12235.84</v>
      </c>
      <c r="R1459" s="21" t="s">
        <v>4768</v>
      </c>
      <c r="S1459" s="21" t="s">
        <v>4768</v>
      </c>
      <c r="T1459" s="21" t="s">
        <v>4774</v>
      </c>
      <c r="U1459" s="30"/>
    </row>
    <row r="1460">
      <c r="A1460" s="21" t="s">
        <v>2990</v>
      </c>
      <c r="B1460" s="21">
        <v>22.135</v>
      </c>
      <c r="C1460" s="21">
        <v>10.81</v>
      </c>
      <c r="D1460" s="21" t="s">
        <v>4755</v>
      </c>
      <c r="E1460" s="21" t="s">
        <v>4753</v>
      </c>
      <c r="F1460" s="21" t="s">
        <v>4753</v>
      </c>
      <c r="G1460" s="21">
        <v>1.0</v>
      </c>
      <c r="H1460" s="21" t="s">
        <v>4753</v>
      </c>
      <c r="I1460" s="21" t="str">
        <f t="shared" si="1"/>
        <v>Not Missing</v>
      </c>
      <c r="L1460" s="21" t="s">
        <v>1836</v>
      </c>
      <c r="M1460" s="21">
        <v>1966.0</v>
      </c>
      <c r="N1460" s="21" t="s">
        <v>4766</v>
      </c>
      <c r="O1460" s="21">
        <v>29.0</v>
      </c>
      <c r="P1460" s="21">
        <v>0.0</v>
      </c>
      <c r="Q1460" s="21">
        <v>12237.73</v>
      </c>
      <c r="R1460" s="21" t="s">
        <v>4768</v>
      </c>
      <c r="S1460" s="21" t="s">
        <v>4768</v>
      </c>
      <c r="T1460" s="21" t="s">
        <v>4774</v>
      </c>
      <c r="U1460" s="30"/>
    </row>
    <row r="1461">
      <c r="A1461" s="21" t="s">
        <v>2992</v>
      </c>
      <c r="B1461" s="21">
        <v>21.375</v>
      </c>
      <c r="C1461" s="21">
        <v>4.32</v>
      </c>
      <c r="D1461" s="21" t="s">
        <v>4753</v>
      </c>
      <c r="E1461" s="21" t="s">
        <v>4753</v>
      </c>
      <c r="F1461" s="21" t="s">
        <v>4753</v>
      </c>
      <c r="G1461" s="21" t="s">
        <v>4754</v>
      </c>
      <c r="H1461" s="21" t="s">
        <v>4753</v>
      </c>
      <c r="I1461" s="21" t="str">
        <f t="shared" si="1"/>
        <v>Not Missing</v>
      </c>
      <c r="L1461" s="21" t="s">
        <v>1834</v>
      </c>
      <c r="M1461" s="21">
        <v>1963.0</v>
      </c>
      <c r="N1461" s="21" t="s">
        <v>4766</v>
      </c>
      <c r="O1461" s="21">
        <v>17.0</v>
      </c>
      <c r="P1461" s="21">
        <v>0.0</v>
      </c>
      <c r="Q1461" s="21">
        <v>12244.53</v>
      </c>
      <c r="R1461" s="21" t="s">
        <v>4768</v>
      </c>
      <c r="S1461" s="21" t="s">
        <v>4771</v>
      </c>
      <c r="T1461" s="21" t="s">
        <v>4769</v>
      </c>
      <c r="U1461" s="30"/>
    </row>
    <row r="1462">
      <c r="A1462" s="21" t="s">
        <v>2994</v>
      </c>
      <c r="B1462" s="21">
        <v>29.19</v>
      </c>
      <c r="C1462" s="21">
        <v>4.37</v>
      </c>
      <c r="D1462" s="21" t="s">
        <v>4753</v>
      </c>
      <c r="E1462" s="21" t="s">
        <v>4753</v>
      </c>
      <c r="F1462" s="21" t="s">
        <v>4753</v>
      </c>
      <c r="G1462" s="21" t="s">
        <v>4754</v>
      </c>
      <c r="H1462" s="21" t="s">
        <v>4753</v>
      </c>
      <c r="I1462" s="21" t="str">
        <f t="shared" si="1"/>
        <v>Not Missing</v>
      </c>
      <c r="L1462" s="21" t="s">
        <v>1832</v>
      </c>
      <c r="M1462" s="21">
        <v>1974.0</v>
      </c>
      <c r="N1462" s="21" t="s">
        <v>4772</v>
      </c>
      <c r="O1462" s="21">
        <v>23.0</v>
      </c>
      <c r="P1462" s="21">
        <v>0.0</v>
      </c>
      <c r="Q1462" s="21">
        <v>12245.17</v>
      </c>
      <c r="R1462" s="21" t="s">
        <v>4768</v>
      </c>
      <c r="S1462" s="21" t="s">
        <v>4771</v>
      </c>
      <c r="T1462" s="21" t="s">
        <v>4774</v>
      </c>
      <c r="U1462" s="30"/>
    </row>
    <row r="1463">
      <c r="A1463" s="21" t="s">
        <v>2996</v>
      </c>
      <c r="B1463" s="21">
        <v>31.92</v>
      </c>
      <c r="C1463" s="21">
        <v>4.81</v>
      </c>
      <c r="D1463" s="21" t="s">
        <v>4755</v>
      </c>
      <c r="E1463" s="21" t="s">
        <v>4753</v>
      </c>
      <c r="F1463" s="21" t="s">
        <v>4756</v>
      </c>
      <c r="G1463" s="21">
        <v>1.0</v>
      </c>
      <c r="H1463" s="21" t="s">
        <v>4753</v>
      </c>
      <c r="I1463" s="21" t="str">
        <f t="shared" si="1"/>
        <v>Not Missing</v>
      </c>
      <c r="L1463" s="21" t="s">
        <v>1830</v>
      </c>
      <c r="M1463" s="21">
        <v>1989.0</v>
      </c>
      <c r="N1463" s="21" t="s">
        <v>4770</v>
      </c>
      <c r="O1463" s="21">
        <v>23.0</v>
      </c>
      <c r="P1463" s="21">
        <v>3.0</v>
      </c>
      <c r="Q1463" s="21">
        <v>12254.44</v>
      </c>
      <c r="R1463" s="21" t="s">
        <v>4768</v>
      </c>
      <c r="S1463" s="21" t="s">
        <v>4768</v>
      </c>
      <c r="T1463" s="21" t="s">
        <v>4790</v>
      </c>
      <c r="U1463" s="30"/>
    </row>
    <row r="1464">
      <c r="A1464" s="21" t="s">
        <v>2998</v>
      </c>
      <c r="B1464" s="21">
        <v>26.315</v>
      </c>
      <c r="C1464" s="21">
        <v>4.56</v>
      </c>
      <c r="D1464" s="21" t="s">
        <v>4755</v>
      </c>
      <c r="E1464" s="21" t="s">
        <v>4753</v>
      </c>
      <c r="F1464" s="21" t="s">
        <v>4756</v>
      </c>
      <c r="G1464" s="21">
        <v>1.0</v>
      </c>
      <c r="H1464" s="21" t="s">
        <v>4753</v>
      </c>
      <c r="I1464" s="21" t="str">
        <f t="shared" si="1"/>
        <v>Not Missing</v>
      </c>
      <c r="L1464" s="21" t="s">
        <v>1828</v>
      </c>
      <c r="M1464" s="21">
        <v>1986.0</v>
      </c>
      <c r="N1464" s="21" t="s">
        <v>4776</v>
      </c>
      <c r="O1464" s="21">
        <v>13.0</v>
      </c>
      <c r="P1464" s="21">
        <v>3.0</v>
      </c>
      <c r="Q1464" s="21">
        <v>12255.04</v>
      </c>
      <c r="R1464" s="21" t="s">
        <v>4768</v>
      </c>
      <c r="S1464" s="21" t="s">
        <v>4767</v>
      </c>
      <c r="T1464" s="21" t="s">
        <v>4790</v>
      </c>
      <c r="U1464" s="30"/>
    </row>
    <row r="1465">
      <c r="A1465" s="21" t="s">
        <v>3000</v>
      </c>
      <c r="B1465" s="21">
        <v>35.3</v>
      </c>
      <c r="C1465" s="21">
        <v>4.39</v>
      </c>
      <c r="D1465" s="21" t="s">
        <v>4753</v>
      </c>
      <c r="E1465" s="21" t="s">
        <v>4753</v>
      </c>
      <c r="F1465" s="21" t="s">
        <v>4753</v>
      </c>
      <c r="G1465" s="21" t="s">
        <v>4754</v>
      </c>
      <c r="H1465" s="21" t="s">
        <v>4753</v>
      </c>
      <c r="I1465" s="21" t="str">
        <f t="shared" si="1"/>
        <v>Not Missing</v>
      </c>
      <c r="L1465" s="21" t="s">
        <v>1826</v>
      </c>
      <c r="M1465" s="21">
        <v>1966.0</v>
      </c>
      <c r="N1465" s="21" t="s">
        <v>4775</v>
      </c>
      <c r="O1465" s="21">
        <v>6.0</v>
      </c>
      <c r="P1465" s="21">
        <v>2.0</v>
      </c>
      <c r="Q1465" s="21">
        <v>12265.51</v>
      </c>
      <c r="R1465" s="21" t="s">
        <v>4768</v>
      </c>
      <c r="S1465" s="21" t="s">
        <v>4768</v>
      </c>
      <c r="T1465" s="21" t="s">
        <v>4769</v>
      </c>
      <c r="U1465" s="30"/>
    </row>
    <row r="1466">
      <c r="A1466" s="21" t="s">
        <v>3002</v>
      </c>
      <c r="B1466" s="21">
        <v>18.91</v>
      </c>
      <c r="C1466" s="21">
        <v>11.44</v>
      </c>
      <c r="D1466" s="21" t="s">
        <v>4753</v>
      </c>
      <c r="E1466" s="21" t="s">
        <v>4753</v>
      </c>
      <c r="F1466" s="21" t="s">
        <v>4753</v>
      </c>
      <c r="G1466" s="21" t="s">
        <v>4754</v>
      </c>
      <c r="H1466" s="21" t="s">
        <v>4753</v>
      </c>
      <c r="I1466" s="21" t="str">
        <f t="shared" si="1"/>
        <v>Not Missing</v>
      </c>
      <c r="L1466" s="21" t="s">
        <v>1824</v>
      </c>
      <c r="M1466" s="21">
        <v>1967.0</v>
      </c>
      <c r="N1466" s="21" t="s">
        <v>4775</v>
      </c>
      <c r="O1466" s="21">
        <v>30.0</v>
      </c>
      <c r="P1466" s="21">
        <v>2.0</v>
      </c>
      <c r="Q1466" s="21">
        <v>12268.63</v>
      </c>
      <c r="R1466" s="21" t="s">
        <v>4768</v>
      </c>
      <c r="S1466" s="21" t="s">
        <v>4771</v>
      </c>
      <c r="T1466" s="21" t="s">
        <v>4774</v>
      </c>
      <c r="U1466" s="30"/>
    </row>
    <row r="1467">
      <c r="A1467" s="21" t="s">
        <v>3004</v>
      </c>
      <c r="B1467" s="21">
        <v>22.41</v>
      </c>
      <c r="C1467" s="21">
        <v>11.37</v>
      </c>
      <c r="D1467" s="21" t="s">
        <v>4755</v>
      </c>
      <c r="E1467" s="21" t="s">
        <v>4753</v>
      </c>
      <c r="F1467" s="21" t="s">
        <v>4753</v>
      </c>
      <c r="G1467" s="21">
        <v>1.0</v>
      </c>
      <c r="H1467" s="21" t="s">
        <v>4753</v>
      </c>
      <c r="I1467" s="21" t="str">
        <f t="shared" si="1"/>
        <v>Not Missing</v>
      </c>
      <c r="L1467" s="21" t="s">
        <v>1822</v>
      </c>
      <c r="M1467" s="21">
        <v>1967.0</v>
      </c>
      <c r="N1467" s="21" t="s">
        <v>4776</v>
      </c>
      <c r="O1467" s="21">
        <v>28.0</v>
      </c>
      <c r="P1467" s="21">
        <v>2.0</v>
      </c>
      <c r="Q1467" s="21">
        <v>12269.69</v>
      </c>
      <c r="R1467" s="21" t="s">
        <v>4768</v>
      </c>
      <c r="S1467" s="21" t="s">
        <v>4767</v>
      </c>
      <c r="T1467" s="21" t="s">
        <v>4774</v>
      </c>
      <c r="U1467" s="30"/>
    </row>
    <row r="1468">
      <c r="A1468" s="21" t="s">
        <v>3006</v>
      </c>
      <c r="B1468" s="21">
        <v>22.705</v>
      </c>
      <c r="C1468" s="21">
        <v>6.14</v>
      </c>
      <c r="D1468" s="21" t="s">
        <v>4753</v>
      </c>
      <c r="E1468" s="21" t="s">
        <v>4753</v>
      </c>
      <c r="F1468" s="21" t="s">
        <v>4753</v>
      </c>
      <c r="G1468" s="21" t="s">
        <v>4754</v>
      </c>
      <c r="H1468" s="21" t="s">
        <v>4753</v>
      </c>
      <c r="I1468" s="21" t="str">
        <f t="shared" si="1"/>
        <v>Not Missing</v>
      </c>
      <c r="L1468" s="21" t="s">
        <v>1820</v>
      </c>
      <c r="M1468" s="21">
        <v>1966.0</v>
      </c>
      <c r="N1468" s="21" t="s">
        <v>4770</v>
      </c>
      <c r="O1468" s="21">
        <v>16.0</v>
      </c>
      <c r="P1468" s="21">
        <v>0.0</v>
      </c>
      <c r="Q1468" s="21">
        <v>12282.03</v>
      </c>
      <c r="R1468" s="21" t="s">
        <v>4768</v>
      </c>
      <c r="S1468" s="21" t="s">
        <v>4771</v>
      </c>
      <c r="T1468" s="21" t="s">
        <v>4783</v>
      </c>
      <c r="U1468" s="30"/>
    </row>
    <row r="1469">
      <c r="A1469" s="21" t="s">
        <v>3008</v>
      </c>
      <c r="B1469" s="21">
        <v>37.18</v>
      </c>
      <c r="C1469" s="21">
        <v>4.89</v>
      </c>
      <c r="D1469" s="21" t="s">
        <v>4753</v>
      </c>
      <c r="E1469" s="21" t="s">
        <v>4753</v>
      </c>
      <c r="F1469" s="21" t="s">
        <v>4753</v>
      </c>
      <c r="G1469" s="21" t="s">
        <v>4754</v>
      </c>
      <c r="H1469" s="21" t="s">
        <v>4753</v>
      </c>
      <c r="I1469" s="21" t="str">
        <f t="shared" si="1"/>
        <v>Not Missing</v>
      </c>
      <c r="L1469" s="21" t="s">
        <v>1818</v>
      </c>
      <c r="M1469" s="21">
        <v>1990.0</v>
      </c>
      <c r="N1469" s="21" t="s">
        <v>4777</v>
      </c>
      <c r="O1469" s="21">
        <v>29.0</v>
      </c>
      <c r="P1469" s="21">
        <v>3.0</v>
      </c>
      <c r="Q1469" s="21">
        <v>12282.38</v>
      </c>
      <c r="R1469" s="21" t="s">
        <v>4768</v>
      </c>
      <c r="S1469" s="21" t="s">
        <v>4771</v>
      </c>
      <c r="T1469" s="21" t="s">
        <v>4778</v>
      </c>
      <c r="U1469" s="30"/>
    </row>
    <row r="1470">
      <c r="A1470" s="21" t="s">
        <v>3010</v>
      </c>
      <c r="B1470" s="21">
        <v>35.97</v>
      </c>
      <c r="C1470" s="21">
        <v>4.6</v>
      </c>
      <c r="D1470" s="21" t="s">
        <v>4753</v>
      </c>
      <c r="E1470" s="21" t="s">
        <v>4753</v>
      </c>
      <c r="F1470" s="21" t="s">
        <v>4753</v>
      </c>
      <c r="G1470" s="21" t="s">
        <v>4754</v>
      </c>
      <c r="H1470" s="21" t="s">
        <v>4753</v>
      </c>
      <c r="I1470" s="21" t="str">
        <f t="shared" si="1"/>
        <v>Not Missing</v>
      </c>
      <c r="L1470" s="21" t="s">
        <v>1816</v>
      </c>
      <c r="M1470" s="21">
        <v>1963.0</v>
      </c>
      <c r="N1470" s="21" t="s">
        <v>4777</v>
      </c>
      <c r="O1470" s="21">
        <v>28.0</v>
      </c>
      <c r="P1470" s="21">
        <v>0.0</v>
      </c>
      <c r="Q1470" s="21">
        <v>12299.59</v>
      </c>
      <c r="R1470" s="21" t="s">
        <v>4768</v>
      </c>
      <c r="S1470" s="21" t="s">
        <v>4771</v>
      </c>
      <c r="T1470" s="21" t="s">
        <v>4783</v>
      </c>
      <c r="U1470" s="30"/>
    </row>
    <row r="1471">
      <c r="A1471" s="21" t="s">
        <v>3012</v>
      </c>
      <c r="B1471" s="21">
        <v>35.8</v>
      </c>
      <c r="C1471" s="21">
        <v>4.42</v>
      </c>
      <c r="D1471" s="21" t="s">
        <v>4753</v>
      </c>
      <c r="E1471" s="21" t="s">
        <v>4753</v>
      </c>
      <c r="F1471" s="21" t="s">
        <v>4753</v>
      </c>
      <c r="G1471" s="21" t="s">
        <v>4754</v>
      </c>
      <c r="H1471" s="21" t="s">
        <v>4753</v>
      </c>
      <c r="I1471" s="21" t="str">
        <f t="shared" si="1"/>
        <v>Not Missing</v>
      </c>
      <c r="L1471" s="21" t="s">
        <v>1814</v>
      </c>
      <c r="M1471" s="21">
        <v>1963.0</v>
      </c>
      <c r="N1471" s="21" t="s">
        <v>4776</v>
      </c>
      <c r="O1471" s="21">
        <v>29.0</v>
      </c>
      <c r="P1471" s="21">
        <v>0.0</v>
      </c>
      <c r="Q1471" s="21">
        <v>12323.94</v>
      </c>
      <c r="R1471" s="21" t="s">
        <v>4768</v>
      </c>
      <c r="S1471" s="21" t="s">
        <v>4768</v>
      </c>
      <c r="T1471" s="21" t="s">
        <v>4788</v>
      </c>
      <c r="U1471" s="30"/>
    </row>
    <row r="1472">
      <c r="A1472" s="21" t="s">
        <v>3014</v>
      </c>
      <c r="B1472" s="21">
        <v>28.31</v>
      </c>
      <c r="C1472" s="21">
        <v>7.48</v>
      </c>
      <c r="D1472" s="21" t="s">
        <v>4755</v>
      </c>
      <c r="E1472" s="21" t="s">
        <v>4753</v>
      </c>
      <c r="F1472" s="21" t="s">
        <v>4753</v>
      </c>
      <c r="G1472" s="21" t="s">
        <v>4754</v>
      </c>
      <c r="H1472" s="21" t="s">
        <v>4753</v>
      </c>
      <c r="I1472" s="21" t="str">
        <f t="shared" si="1"/>
        <v>Not Missing</v>
      </c>
      <c r="L1472" s="21" t="s">
        <v>1812</v>
      </c>
      <c r="M1472" s="21">
        <v>1963.0</v>
      </c>
      <c r="N1472" s="21" t="s">
        <v>4776</v>
      </c>
      <c r="O1472" s="21">
        <v>2.0</v>
      </c>
      <c r="P1472" s="21">
        <v>1.0</v>
      </c>
      <c r="Q1472" s="21">
        <v>12333.83</v>
      </c>
      <c r="R1472" s="21" t="s">
        <v>4768</v>
      </c>
      <c r="S1472" s="21" t="s">
        <v>4767</v>
      </c>
      <c r="T1472" s="21" t="s">
        <v>4778</v>
      </c>
      <c r="U1472" s="30"/>
    </row>
    <row r="1473">
      <c r="A1473" s="21" t="s">
        <v>3016</v>
      </c>
      <c r="B1473" s="21">
        <v>38.06</v>
      </c>
      <c r="C1473" s="21">
        <v>10.74</v>
      </c>
      <c r="D1473" s="21" t="s">
        <v>4753</v>
      </c>
      <c r="E1473" s="21" t="s">
        <v>4753</v>
      </c>
      <c r="F1473" s="21" t="s">
        <v>4753</v>
      </c>
      <c r="G1473" s="21" t="s">
        <v>4754</v>
      </c>
      <c r="H1473" s="21" t="s">
        <v>4753</v>
      </c>
      <c r="I1473" s="21" t="str">
        <f t="shared" si="1"/>
        <v>Not Missing</v>
      </c>
      <c r="L1473" s="21" t="s">
        <v>1810</v>
      </c>
      <c r="M1473" s="21">
        <v>1963.0</v>
      </c>
      <c r="N1473" s="21" t="s">
        <v>4773</v>
      </c>
      <c r="O1473" s="21">
        <v>22.0</v>
      </c>
      <c r="P1473" s="21">
        <v>1.0</v>
      </c>
      <c r="Q1473" s="21">
        <v>12347.17</v>
      </c>
      <c r="R1473" s="21" t="s">
        <v>4768</v>
      </c>
      <c r="S1473" s="21" t="s">
        <v>4768</v>
      </c>
      <c r="T1473" s="21" t="s">
        <v>4778</v>
      </c>
      <c r="U1473" s="30"/>
    </row>
    <row r="1474">
      <c r="A1474" s="21" t="s">
        <v>3018</v>
      </c>
      <c r="B1474" s="21">
        <v>28.0</v>
      </c>
      <c r="C1474" s="21">
        <v>5.19</v>
      </c>
      <c r="D1474" s="21" t="s">
        <v>4753</v>
      </c>
      <c r="E1474" s="21" t="s">
        <v>4753</v>
      </c>
      <c r="F1474" s="21" t="s">
        <v>4753</v>
      </c>
      <c r="G1474" s="21">
        <v>1.0</v>
      </c>
      <c r="H1474" s="21" t="s">
        <v>4753</v>
      </c>
      <c r="I1474" s="21" t="str">
        <f t="shared" si="1"/>
        <v>Not Missing</v>
      </c>
      <c r="L1474" s="21" t="s">
        <v>1808</v>
      </c>
      <c r="M1474" s="21">
        <v>1966.0</v>
      </c>
      <c r="N1474" s="21" t="s">
        <v>4775</v>
      </c>
      <c r="O1474" s="21">
        <v>29.0</v>
      </c>
      <c r="P1474" s="21">
        <v>3.0</v>
      </c>
      <c r="Q1474" s="21">
        <v>12363.55</v>
      </c>
      <c r="R1474" s="21" t="s">
        <v>4768</v>
      </c>
      <c r="S1474" s="21" t="s">
        <v>4768</v>
      </c>
      <c r="T1474" s="21" t="s">
        <v>4778</v>
      </c>
      <c r="U1474" s="30"/>
    </row>
    <row r="1475">
      <c r="A1475" s="21" t="s">
        <v>3020</v>
      </c>
      <c r="B1475" s="21">
        <v>34.32</v>
      </c>
      <c r="C1475" s="21">
        <v>9.17</v>
      </c>
      <c r="D1475" s="21" t="s">
        <v>4753</v>
      </c>
      <c r="E1475" s="21" t="s">
        <v>4753</v>
      </c>
      <c r="F1475" s="21" t="s">
        <v>4753</v>
      </c>
      <c r="G1475" s="21" t="s">
        <v>4754</v>
      </c>
      <c r="H1475" s="21" t="s">
        <v>4753</v>
      </c>
      <c r="I1475" s="21" t="str">
        <f t="shared" si="1"/>
        <v>Not Missing</v>
      </c>
      <c r="L1475" s="21" t="s">
        <v>1806</v>
      </c>
      <c r="M1475" s="21">
        <v>1962.0</v>
      </c>
      <c r="N1475" s="21" t="s">
        <v>4773</v>
      </c>
      <c r="O1475" s="21">
        <v>26.0</v>
      </c>
      <c r="P1475" s="21">
        <v>0.0</v>
      </c>
      <c r="Q1475" s="21">
        <v>12369.89</v>
      </c>
      <c r="R1475" s="21" t="s">
        <v>4768</v>
      </c>
      <c r="S1475" s="21" t="s">
        <v>4767</v>
      </c>
      <c r="T1475" s="21" t="s">
        <v>4784</v>
      </c>
      <c r="U1475" s="30"/>
    </row>
    <row r="1476">
      <c r="A1476" s="21" t="s">
        <v>3022</v>
      </c>
      <c r="B1476" s="21">
        <v>22.3</v>
      </c>
      <c r="C1476" s="21">
        <v>4.95</v>
      </c>
      <c r="D1476" s="21" t="s">
        <v>4755</v>
      </c>
      <c r="E1476" s="21" t="s">
        <v>4753</v>
      </c>
      <c r="F1476" s="21" t="s">
        <v>4753</v>
      </c>
      <c r="G1476" s="21" t="s">
        <v>4754</v>
      </c>
      <c r="H1476" s="21" t="s">
        <v>4753</v>
      </c>
      <c r="I1476" s="21" t="str">
        <f t="shared" si="1"/>
        <v>Not Missing</v>
      </c>
      <c r="L1476" s="21" t="s">
        <v>1804</v>
      </c>
      <c r="M1476" s="21">
        <v>1989.0</v>
      </c>
      <c r="N1476" s="21" t="s">
        <v>4775</v>
      </c>
      <c r="O1476" s="21">
        <v>29.0</v>
      </c>
      <c r="P1476" s="21">
        <v>0.0</v>
      </c>
      <c r="Q1476" s="21">
        <v>12404.88</v>
      </c>
      <c r="R1476" s="21" t="s">
        <v>4768</v>
      </c>
      <c r="S1476" s="21" t="s">
        <v>4768</v>
      </c>
      <c r="T1476" s="21" t="s">
        <v>4781</v>
      </c>
      <c r="U1476" s="30"/>
    </row>
    <row r="1477">
      <c r="A1477" s="21" t="s">
        <v>3024</v>
      </c>
      <c r="B1477" s="21">
        <v>27.835</v>
      </c>
      <c r="C1477" s="21">
        <v>6.03</v>
      </c>
      <c r="D1477" s="21" t="s">
        <v>4753</v>
      </c>
      <c r="E1477" s="21" t="s">
        <v>4753</v>
      </c>
      <c r="F1477" s="21" t="s">
        <v>4753</v>
      </c>
      <c r="G1477" s="21">
        <v>1.0</v>
      </c>
      <c r="H1477" s="21" t="s">
        <v>4753</v>
      </c>
      <c r="I1477" s="21" t="str">
        <f t="shared" si="1"/>
        <v>Not Missing</v>
      </c>
      <c r="L1477" s="21" t="s">
        <v>1802</v>
      </c>
      <c r="M1477" s="21">
        <v>1972.0</v>
      </c>
      <c r="N1477" s="21" t="s">
        <v>4776</v>
      </c>
      <c r="O1477" s="21">
        <v>21.0</v>
      </c>
      <c r="P1477" s="21">
        <v>0.0</v>
      </c>
      <c r="Q1477" s="21">
        <v>12407.3</v>
      </c>
      <c r="R1477" s="21" t="s">
        <v>4768</v>
      </c>
      <c r="S1477" s="21" t="s">
        <v>4767</v>
      </c>
      <c r="T1477" s="21" t="s">
        <v>4787</v>
      </c>
      <c r="U1477" s="30"/>
    </row>
    <row r="1478">
      <c r="A1478" s="21" t="s">
        <v>3026</v>
      </c>
      <c r="B1478" s="21">
        <v>39.23</v>
      </c>
      <c r="C1478" s="21">
        <v>5.36</v>
      </c>
      <c r="D1478" s="21" t="s">
        <v>4753</v>
      </c>
      <c r="E1478" s="21" t="s">
        <v>4753</v>
      </c>
      <c r="F1478" s="21" t="s">
        <v>4753</v>
      </c>
      <c r="G1478" s="21" t="s">
        <v>4754</v>
      </c>
      <c r="H1478" s="21" t="s">
        <v>4753</v>
      </c>
      <c r="I1478" s="21" t="str">
        <f t="shared" si="1"/>
        <v>Not Missing</v>
      </c>
      <c r="L1478" s="21" t="s">
        <v>1800</v>
      </c>
      <c r="M1478" s="21">
        <v>1979.0</v>
      </c>
      <c r="N1478" s="21" t="s">
        <v>4766</v>
      </c>
      <c r="O1478" s="21">
        <v>14.0</v>
      </c>
      <c r="P1478" s="21">
        <v>2.0</v>
      </c>
      <c r="Q1478" s="21">
        <v>12408.29</v>
      </c>
      <c r="R1478" s="21" t="s">
        <v>4768</v>
      </c>
      <c r="S1478" s="21" t="s">
        <v>4771</v>
      </c>
      <c r="T1478" s="21" t="s">
        <v>4791</v>
      </c>
      <c r="U1478" s="30"/>
    </row>
    <row r="1479">
      <c r="A1479" s="21" t="s">
        <v>3028</v>
      </c>
      <c r="B1479" s="21">
        <v>19.95</v>
      </c>
      <c r="C1479" s="21">
        <v>6.11</v>
      </c>
      <c r="D1479" s="21" t="s">
        <v>4753</v>
      </c>
      <c r="E1479" s="21" t="s">
        <v>4753</v>
      </c>
      <c r="F1479" s="21" t="s">
        <v>4753</v>
      </c>
      <c r="G1479" s="21">
        <v>1.0</v>
      </c>
      <c r="H1479" s="21" t="s">
        <v>4753</v>
      </c>
      <c r="I1479" s="21" t="str">
        <f t="shared" si="1"/>
        <v>Not Missing</v>
      </c>
      <c r="L1479" s="21" t="s">
        <v>1798</v>
      </c>
      <c r="M1479" s="21">
        <v>1964.0</v>
      </c>
      <c r="N1479" s="21" t="s">
        <v>4776</v>
      </c>
      <c r="O1479" s="21">
        <v>4.0</v>
      </c>
      <c r="P1479" s="21">
        <v>0.0</v>
      </c>
      <c r="Q1479" s="21">
        <v>12430.95</v>
      </c>
      <c r="R1479" s="21" t="s">
        <v>4768</v>
      </c>
      <c r="S1479" s="21" t="s">
        <v>4768</v>
      </c>
      <c r="T1479" s="21" t="s">
        <v>4784</v>
      </c>
      <c r="U1479" s="30"/>
    </row>
    <row r="1480">
      <c r="A1480" s="21" t="s">
        <v>3030</v>
      </c>
      <c r="B1480" s="21">
        <v>34.64</v>
      </c>
      <c r="C1480" s="21">
        <v>4.88</v>
      </c>
      <c r="D1480" s="21" t="s">
        <v>4753</v>
      </c>
      <c r="E1480" s="21" t="s">
        <v>4753</v>
      </c>
      <c r="F1480" s="21" t="s">
        <v>4756</v>
      </c>
      <c r="G1480" s="21">
        <v>1.0</v>
      </c>
      <c r="H1480" s="21" t="s">
        <v>4753</v>
      </c>
      <c r="I1480" s="21" t="str">
        <f t="shared" si="1"/>
        <v>Not Missing</v>
      </c>
      <c r="L1480" s="21" t="s">
        <v>1796</v>
      </c>
      <c r="M1480" s="21">
        <v>1995.0</v>
      </c>
      <c r="N1480" s="21" t="s">
        <v>4776</v>
      </c>
      <c r="O1480" s="21">
        <v>9.0</v>
      </c>
      <c r="P1480" s="21">
        <v>0.0</v>
      </c>
      <c r="Q1480" s="21">
        <v>12452.25</v>
      </c>
      <c r="R1480" s="21" t="s">
        <v>4768</v>
      </c>
      <c r="S1480" s="21" t="s">
        <v>4768</v>
      </c>
      <c r="T1480" s="21" t="s">
        <v>4774</v>
      </c>
      <c r="U1480" s="30"/>
    </row>
    <row r="1481">
      <c r="A1481" s="21" t="s">
        <v>3032</v>
      </c>
      <c r="B1481" s="21">
        <v>18.75</v>
      </c>
      <c r="C1481" s="21">
        <v>6.72</v>
      </c>
      <c r="D1481" s="21" t="s">
        <v>4753</v>
      </c>
      <c r="E1481" s="21" t="s">
        <v>4753</v>
      </c>
      <c r="F1481" s="21" t="s">
        <v>4753</v>
      </c>
      <c r="G1481" s="21" t="s">
        <v>4754</v>
      </c>
      <c r="H1481" s="21" t="s">
        <v>4753</v>
      </c>
      <c r="I1481" s="21" t="str">
        <f t="shared" si="1"/>
        <v>Not Missing</v>
      </c>
      <c r="L1481" s="21" t="s">
        <v>1794</v>
      </c>
      <c r="M1481" s="21">
        <v>1968.0</v>
      </c>
      <c r="N1481" s="21" t="s">
        <v>4770</v>
      </c>
      <c r="O1481" s="21">
        <v>26.0</v>
      </c>
      <c r="P1481" s="21">
        <v>3.0</v>
      </c>
      <c r="Q1481" s="21">
        <v>12475.35</v>
      </c>
      <c r="R1481" s="21" t="s">
        <v>4768</v>
      </c>
      <c r="S1481" s="21" t="s">
        <v>4771</v>
      </c>
      <c r="T1481" s="21" t="s">
        <v>4774</v>
      </c>
      <c r="U1481" s="30"/>
    </row>
    <row r="1482">
      <c r="A1482" s="21" t="s">
        <v>3034</v>
      </c>
      <c r="B1482" s="21">
        <v>26.48</v>
      </c>
      <c r="C1482" s="21">
        <v>4.2</v>
      </c>
      <c r="D1482" s="21" t="s">
        <v>4753</v>
      </c>
      <c r="E1482" s="21" t="s">
        <v>4753</v>
      </c>
      <c r="F1482" s="21" t="s">
        <v>4753</v>
      </c>
      <c r="G1482" s="21">
        <v>1.0</v>
      </c>
      <c r="H1482" s="21" t="s">
        <v>4753</v>
      </c>
      <c r="I1482" s="21" t="str">
        <f t="shared" si="1"/>
        <v>Not Missing</v>
      </c>
      <c r="L1482" s="21" t="s">
        <v>1792</v>
      </c>
      <c r="M1482" s="21">
        <v>1968.0</v>
      </c>
      <c r="N1482" s="21" t="s">
        <v>4770</v>
      </c>
      <c r="O1482" s="21">
        <v>12.0</v>
      </c>
      <c r="P1482" s="21">
        <v>3.0</v>
      </c>
      <c r="Q1482" s="21">
        <v>12479.71</v>
      </c>
      <c r="R1482" s="21" t="s">
        <v>4768</v>
      </c>
      <c r="S1482" s="21" t="s">
        <v>4768</v>
      </c>
      <c r="T1482" s="21" t="s">
        <v>4774</v>
      </c>
      <c r="U1482" s="30"/>
    </row>
    <row r="1483">
      <c r="A1483" s="21" t="s">
        <v>3036</v>
      </c>
      <c r="B1483" s="21">
        <v>34.83</v>
      </c>
      <c r="C1483" s="21">
        <v>5.79</v>
      </c>
      <c r="D1483" s="21" t="s">
        <v>4753</v>
      </c>
      <c r="E1483" s="21" t="s">
        <v>4753</v>
      </c>
      <c r="F1483" s="21" t="s">
        <v>4753</v>
      </c>
      <c r="G1483" s="21">
        <v>1.0</v>
      </c>
      <c r="H1483" s="21" t="s">
        <v>4753</v>
      </c>
      <c r="I1483" s="21" t="str">
        <f t="shared" si="1"/>
        <v>Not Missing</v>
      </c>
      <c r="L1483" s="21" t="s">
        <v>1790</v>
      </c>
      <c r="M1483" s="21">
        <v>1967.0</v>
      </c>
      <c r="N1483" s="21" t="s">
        <v>4773</v>
      </c>
      <c r="O1483" s="21">
        <v>1.0</v>
      </c>
      <c r="P1483" s="21">
        <v>3.0</v>
      </c>
      <c r="Q1483" s="21">
        <v>12485.8</v>
      </c>
      <c r="R1483" s="21" t="s">
        <v>4768</v>
      </c>
      <c r="S1483" s="21" t="s">
        <v>4768</v>
      </c>
      <c r="T1483" s="21" t="s">
        <v>4769</v>
      </c>
      <c r="U1483" s="30"/>
    </row>
    <row r="1484">
      <c r="A1484" s="21" t="s">
        <v>3038</v>
      </c>
      <c r="B1484" s="21">
        <v>25.46</v>
      </c>
      <c r="C1484" s="21">
        <v>4.29</v>
      </c>
      <c r="D1484" s="21" t="s">
        <v>4753</v>
      </c>
      <c r="E1484" s="21" t="s">
        <v>4753</v>
      </c>
      <c r="F1484" s="21" t="s">
        <v>4753</v>
      </c>
      <c r="G1484" s="21" t="s">
        <v>4754</v>
      </c>
      <c r="H1484" s="21" t="s">
        <v>4753</v>
      </c>
      <c r="I1484" s="21" t="str">
        <f t="shared" si="1"/>
        <v>Not Missing</v>
      </c>
      <c r="L1484" s="21" t="s">
        <v>1788</v>
      </c>
      <c r="M1484" s="21">
        <v>1968.0</v>
      </c>
      <c r="N1484" s="21" t="s">
        <v>4775</v>
      </c>
      <c r="O1484" s="21">
        <v>3.0</v>
      </c>
      <c r="P1484" s="21">
        <v>3.0</v>
      </c>
      <c r="Q1484" s="21">
        <v>12495.29</v>
      </c>
      <c r="R1484" s="21" t="s">
        <v>4768</v>
      </c>
      <c r="S1484" s="21" t="s">
        <v>4768</v>
      </c>
      <c r="T1484" s="21" t="s">
        <v>4774</v>
      </c>
      <c r="U1484" s="30"/>
    </row>
    <row r="1485">
      <c r="A1485" s="21" t="s">
        <v>3040</v>
      </c>
      <c r="B1485" s="21">
        <v>23.31</v>
      </c>
      <c r="C1485" s="21">
        <v>8.27</v>
      </c>
      <c r="D1485" s="21" t="s">
        <v>4753</v>
      </c>
      <c r="E1485" s="21" t="s">
        <v>4753</v>
      </c>
      <c r="F1485" s="21" t="s">
        <v>4753</v>
      </c>
      <c r="G1485" s="21" t="s">
        <v>4754</v>
      </c>
      <c r="H1485" s="21" t="s">
        <v>4753</v>
      </c>
      <c r="I1485" s="21" t="str">
        <f t="shared" si="1"/>
        <v>Not Missing</v>
      </c>
      <c r="L1485" s="21" t="s">
        <v>1786</v>
      </c>
      <c r="M1485" s="21">
        <v>1966.0</v>
      </c>
      <c r="N1485" s="21" t="s">
        <v>4766</v>
      </c>
      <c r="O1485" s="21">
        <v>12.0</v>
      </c>
      <c r="P1485" s="21">
        <v>0.0</v>
      </c>
      <c r="Q1485" s="21">
        <v>12499.88</v>
      </c>
      <c r="R1485" s="21" t="s">
        <v>4768</v>
      </c>
      <c r="S1485" s="21" t="s">
        <v>4767</v>
      </c>
      <c r="T1485" s="21" t="s">
        <v>4774</v>
      </c>
      <c r="U1485" s="30"/>
    </row>
    <row r="1486">
      <c r="A1486" s="21" t="s">
        <v>3042</v>
      </c>
      <c r="B1486" s="21">
        <v>29.0</v>
      </c>
      <c r="C1486" s="21">
        <v>4.56</v>
      </c>
      <c r="D1486" s="21" t="s">
        <v>4753</v>
      </c>
      <c r="E1486" s="21" t="s">
        <v>4753</v>
      </c>
      <c r="F1486" s="21" t="s">
        <v>4753</v>
      </c>
      <c r="G1486" s="21" t="s">
        <v>4754</v>
      </c>
      <c r="H1486" s="21" t="s">
        <v>4753</v>
      </c>
      <c r="I1486" s="21" t="str">
        <f t="shared" si="1"/>
        <v>Not Missing</v>
      </c>
      <c r="L1486" s="21" t="s">
        <v>1784</v>
      </c>
      <c r="M1486" s="21">
        <v>1962.0</v>
      </c>
      <c r="N1486" s="21" t="s">
        <v>4777</v>
      </c>
      <c r="O1486" s="21">
        <v>16.0</v>
      </c>
      <c r="P1486" s="21">
        <v>0.0</v>
      </c>
      <c r="Q1486" s="21">
        <v>12523.6</v>
      </c>
      <c r="R1486" s="21" t="s">
        <v>4768</v>
      </c>
      <c r="S1486" s="21" t="s">
        <v>4768</v>
      </c>
      <c r="T1486" s="21" t="s">
        <v>4774</v>
      </c>
      <c r="U1486" s="30"/>
    </row>
    <row r="1487">
      <c r="A1487" s="21" t="s">
        <v>3044</v>
      </c>
      <c r="B1487" s="21">
        <v>32.87</v>
      </c>
      <c r="C1487" s="21">
        <v>5.33</v>
      </c>
      <c r="D1487" s="21" t="s">
        <v>4753</v>
      </c>
      <c r="E1487" s="21" t="s">
        <v>4753</v>
      </c>
      <c r="F1487" s="21" t="s">
        <v>4753</v>
      </c>
      <c r="G1487" s="21" t="s">
        <v>4754</v>
      </c>
      <c r="H1487" s="21" t="s">
        <v>4753</v>
      </c>
      <c r="I1487" s="21" t="str">
        <f t="shared" si="1"/>
        <v>Not Missing</v>
      </c>
      <c r="L1487" s="21" t="s">
        <v>1782</v>
      </c>
      <c r="M1487" s="21">
        <v>1961.0</v>
      </c>
      <c r="N1487" s="21" t="s">
        <v>4770</v>
      </c>
      <c r="O1487" s="21">
        <v>28.0</v>
      </c>
      <c r="P1487" s="21">
        <v>0.0</v>
      </c>
      <c r="Q1487" s="21">
        <v>12557.61</v>
      </c>
      <c r="R1487" s="21" t="s">
        <v>4768</v>
      </c>
      <c r="S1487" s="21" t="s">
        <v>4768</v>
      </c>
      <c r="T1487" s="21" t="s">
        <v>4769</v>
      </c>
      <c r="U1487" s="30"/>
    </row>
    <row r="1488">
      <c r="A1488" s="21" t="s">
        <v>3046</v>
      </c>
      <c r="B1488" s="21">
        <v>26.18</v>
      </c>
      <c r="C1488" s="21">
        <v>5.63</v>
      </c>
      <c r="D1488" s="21" t="s">
        <v>4753</v>
      </c>
      <c r="E1488" s="21" t="s">
        <v>4753</v>
      </c>
      <c r="F1488" s="21" t="s">
        <v>4753</v>
      </c>
      <c r="G1488" s="21" t="s">
        <v>4754</v>
      </c>
      <c r="H1488" s="21" t="s">
        <v>4753</v>
      </c>
      <c r="I1488" s="21" t="str">
        <f t="shared" si="1"/>
        <v>Not Missing</v>
      </c>
      <c r="L1488" s="21" t="s">
        <v>1780</v>
      </c>
      <c r="M1488" s="21">
        <v>1961.0</v>
      </c>
      <c r="N1488" s="21" t="s">
        <v>4770</v>
      </c>
      <c r="O1488" s="21">
        <v>28.0</v>
      </c>
      <c r="P1488" s="21">
        <v>0.0</v>
      </c>
      <c r="Q1488" s="21">
        <v>12574.05</v>
      </c>
      <c r="R1488" s="21" t="s">
        <v>4768</v>
      </c>
      <c r="S1488" s="21" t="s">
        <v>4771</v>
      </c>
      <c r="T1488" s="21" t="s">
        <v>4778</v>
      </c>
      <c r="U1488" s="30"/>
    </row>
    <row r="1489">
      <c r="A1489" s="21" t="s">
        <v>3048</v>
      </c>
      <c r="B1489" s="21">
        <v>25.3</v>
      </c>
      <c r="C1489" s="21">
        <v>5.12</v>
      </c>
      <c r="D1489" s="21" t="s">
        <v>4753</v>
      </c>
      <c r="E1489" s="21" t="s">
        <v>4753</v>
      </c>
      <c r="F1489" s="21" t="s">
        <v>4753</v>
      </c>
      <c r="G1489" s="21" t="s">
        <v>4754</v>
      </c>
      <c r="H1489" s="21" t="s">
        <v>4753</v>
      </c>
      <c r="I1489" s="21" t="str">
        <f t="shared" si="1"/>
        <v>Not Missing</v>
      </c>
      <c r="L1489" s="21" t="s">
        <v>1778</v>
      </c>
      <c r="M1489" s="21">
        <v>1969.0</v>
      </c>
      <c r="N1489" s="21" t="s">
        <v>4770</v>
      </c>
      <c r="O1489" s="21">
        <v>26.0</v>
      </c>
      <c r="P1489" s="21">
        <v>0.0</v>
      </c>
      <c r="Q1489" s="21">
        <v>12579.92</v>
      </c>
      <c r="R1489" s="21" t="s">
        <v>4768</v>
      </c>
      <c r="S1489" s="21" t="s">
        <v>4771</v>
      </c>
      <c r="T1489" s="21" t="s">
        <v>4783</v>
      </c>
      <c r="U1489" s="30"/>
    </row>
    <row r="1490">
      <c r="A1490" s="21" t="s">
        <v>3050</v>
      </c>
      <c r="B1490" s="21">
        <v>36.94</v>
      </c>
      <c r="C1490" s="21">
        <v>5.15</v>
      </c>
      <c r="D1490" s="21" t="s">
        <v>4755</v>
      </c>
      <c r="E1490" s="21" t="s">
        <v>4753</v>
      </c>
      <c r="F1490" s="21" t="s">
        <v>4753</v>
      </c>
      <c r="G1490" s="21">
        <v>1.0</v>
      </c>
      <c r="H1490" s="21" t="s">
        <v>4753</v>
      </c>
      <c r="I1490" s="21" t="str">
        <f t="shared" si="1"/>
        <v>Not Missing</v>
      </c>
      <c r="L1490" s="21" t="s">
        <v>1776</v>
      </c>
      <c r="M1490" s="21">
        <v>1970.0</v>
      </c>
      <c r="N1490" s="21" t="s">
        <v>4772</v>
      </c>
      <c r="O1490" s="21">
        <v>18.0</v>
      </c>
      <c r="P1490" s="21">
        <v>5.0</v>
      </c>
      <c r="Q1490" s="21">
        <v>12592.53</v>
      </c>
      <c r="R1490" s="21" t="s">
        <v>4768</v>
      </c>
      <c r="S1490" s="21" t="s">
        <v>4767</v>
      </c>
      <c r="T1490" s="21" t="s">
        <v>4769</v>
      </c>
      <c r="U1490" s="30"/>
    </row>
    <row r="1491">
      <c r="A1491" s="21" t="s">
        <v>3052</v>
      </c>
      <c r="B1491" s="21">
        <v>22.86</v>
      </c>
      <c r="C1491" s="21">
        <v>7.5</v>
      </c>
      <c r="D1491" s="21" t="s">
        <v>4753</v>
      </c>
      <c r="E1491" s="21" t="s">
        <v>4753</v>
      </c>
      <c r="F1491" s="21" t="s">
        <v>4753</v>
      </c>
      <c r="G1491" s="21" t="s">
        <v>4754</v>
      </c>
      <c r="H1491" s="21" t="s">
        <v>4753</v>
      </c>
      <c r="I1491" s="21" t="str">
        <f t="shared" si="1"/>
        <v>Not Missing</v>
      </c>
      <c r="L1491" s="21" t="s">
        <v>1774</v>
      </c>
      <c r="M1491" s="21">
        <v>1988.0</v>
      </c>
      <c r="N1491" s="21" t="s">
        <v>4776</v>
      </c>
      <c r="O1491" s="21">
        <v>11.0</v>
      </c>
      <c r="P1491" s="21">
        <v>3.0</v>
      </c>
      <c r="Q1491" s="21">
        <v>12600.46</v>
      </c>
      <c r="R1491" s="21" t="s">
        <v>4768</v>
      </c>
      <c r="S1491" s="21" t="s">
        <v>4771</v>
      </c>
      <c r="T1491" s="21" t="s">
        <v>4785</v>
      </c>
      <c r="U1491" s="30"/>
    </row>
    <row r="1492">
      <c r="A1492" s="21" t="s">
        <v>3054</v>
      </c>
      <c r="B1492" s="21">
        <v>18.76</v>
      </c>
      <c r="C1492" s="21">
        <v>4.88</v>
      </c>
      <c r="D1492" s="21" t="s">
        <v>4755</v>
      </c>
      <c r="E1492" s="21" t="s">
        <v>4753</v>
      </c>
      <c r="F1492" s="21" t="s">
        <v>4756</v>
      </c>
      <c r="G1492" s="21">
        <v>1.0</v>
      </c>
      <c r="H1492" s="21" t="s">
        <v>4753</v>
      </c>
      <c r="I1492" s="21" t="str">
        <f t="shared" si="1"/>
        <v>Not Missing</v>
      </c>
      <c r="L1492" s="21" t="s">
        <v>1772</v>
      </c>
      <c r="M1492" s="21">
        <v>1998.0</v>
      </c>
      <c r="N1492" s="21" t="s">
        <v>4770</v>
      </c>
      <c r="O1492" s="21">
        <v>18.0</v>
      </c>
      <c r="P1492" s="21">
        <v>1.0</v>
      </c>
      <c r="Q1492" s="21">
        <v>12609.89</v>
      </c>
      <c r="R1492" s="21" t="s">
        <v>4768</v>
      </c>
      <c r="S1492" s="21" t="s">
        <v>4768</v>
      </c>
      <c r="T1492" s="21" t="s">
        <v>4774</v>
      </c>
      <c r="U1492" s="30"/>
    </row>
    <row r="1493">
      <c r="A1493" s="21" t="s">
        <v>3056</v>
      </c>
      <c r="B1493" s="21">
        <v>24.36</v>
      </c>
      <c r="C1493" s="21">
        <v>5.57</v>
      </c>
      <c r="D1493" s="21" t="s">
        <v>4753</v>
      </c>
      <c r="E1493" s="21" t="s">
        <v>4753</v>
      </c>
      <c r="F1493" s="21" t="s">
        <v>4753</v>
      </c>
      <c r="G1493" s="21" t="s">
        <v>4754</v>
      </c>
      <c r="H1493" s="21" t="s">
        <v>4753</v>
      </c>
      <c r="I1493" s="21" t="str">
        <f t="shared" si="1"/>
        <v>Not Missing</v>
      </c>
      <c r="L1493" s="21" t="s">
        <v>1770</v>
      </c>
      <c r="M1493" s="21">
        <v>1963.0</v>
      </c>
      <c r="N1493" s="21" t="s">
        <v>4776</v>
      </c>
      <c r="O1493" s="21">
        <v>19.0</v>
      </c>
      <c r="P1493" s="21">
        <v>0.0</v>
      </c>
      <c r="Q1493" s="21">
        <v>12622.18</v>
      </c>
      <c r="R1493" s="21" t="s">
        <v>4768</v>
      </c>
      <c r="S1493" s="21" t="s">
        <v>4771</v>
      </c>
      <c r="T1493" s="21" t="s">
        <v>4774</v>
      </c>
      <c r="U1493" s="30"/>
    </row>
    <row r="1494">
      <c r="A1494" s="21" t="s">
        <v>3058</v>
      </c>
      <c r="B1494" s="21">
        <v>32.3</v>
      </c>
      <c r="C1494" s="21">
        <v>5.31</v>
      </c>
      <c r="D1494" s="21" t="s">
        <v>4753</v>
      </c>
      <c r="E1494" s="21" t="s">
        <v>4753</v>
      </c>
      <c r="F1494" s="21" t="s">
        <v>4753</v>
      </c>
      <c r="G1494" s="21" t="s">
        <v>4754</v>
      </c>
      <c r="H1494" s="21" t="s">
        <v>4753</v>
      </c>
      <c r="I1494" s="21" t="str">
        <f t="shared" si="1"/>
        <v>Not Missing</v>
      </c>
      <c r="L1494" s="21" t="s">
        <v>1768</v>
      </c>
      <c r="M1494" s="21">
        <v>1970.0</v>
      </c>
      <c r="N1494" s="21" t="s">
        <v>4775</v>
      </c>
      <c r="O1494" s="21">
        <v>28.0</v>
      </c>
      <c r="P1494" s="21">
        <v>0.0</v>
      </c>
      <c r="Q1494" s="21">
        <v>12624.74</v>
      </c>
      <c r="R1494" s="21" t="s">
        <v>4768</v>
      </c>
      <c r="S1494" s="21" t="s">
        <v>4771</v>
      </c>
      <c r="T1494" s="21" t="s">
        <v>4774</v>
      </c>
      <c r="U1494" s="30"/>
    </row>
    <row r="1495">
      <c r="A1495" s="21" t="s">
        <v>3060</v>
      </c>
      <c r="B1495" s="21">
        <v>22.705</v>
      </c>
      <c r="C1495" s="21">
        <v>4.57</v>
      </c>
      <c r="D1495" s="21" t="s">
        <v>4755</v>
      </c>
      <c r="E1495" s="21" t="s">
        <v>4753</v>
      </c>
      <c r="F1495" s="21" t="s">
        <v>4753</v>
      </c>
      <c r="G1495" s="21" t="s">
        <v>4754</v>
      </c>
      <c r="H1495" s="21" t="s">
        <v>4753</v>
      </c>
      <c r="I1495" s="21" t="str">
        <f t="shared" si="1"/>
        <v>Not Missing</v>
      </c>
      <c r="L1495" s="21" t="s">
        <v>1766</v>
      </c>
      <c r="M1495" s="21">
        <v>1965.0</v>
      </c>
      <c r="N1495" s="21" t="s">
        <v>4777</v>
      </c>
      <c r="O1495" s="21">
        <v>4.0</v>
      </c>
      <c r="P1495" s="21">
        <v>2.0</v>
      </c>
      <c r="Q1495" s="21">
        <v>12629.17</v>
      </c>
      <c r="R1495" s="21" t="s">
        <v>4768</v>
      </c>
      <c r="S1495" s="21" t="s">
        <v>4771</v>
      </c>
      <c r="T1495" s="21" t="s">
        <v>4769</v>
      </c>
      <c r="U1495" s="30"/>
    </row>
    <row r="1496">
      <c r="A1496" s="21" t="s">
        <v>3062</v>
      </c>
      <c r="B1496" s="21">
        <v>21.79</v>
      </c>
      <c r="C1496" s="21">
        <v>8.7</v>
      </c>
      <c r="D1496" s="21" t="s">
        <v>4755</v>
      </c>
      <c r="E1496" s="21" t="s">
        <v>4753</v>
      </c>
      <c r="F1496" s="21" t="s">
        <v>4753</v>
      </c>
      <c r="G1496" s="21">
        <v>1.0</v>
      </c>
      <c r="H1496" s="21" t="s">
        <v>4753</v>
      </c>
      <c r="I1496" s="21" t="str">
        <f t="shared" si="1"/>
        <v>Not Missing</v>
      </c>
      <c r="L1496" s="21" t="s">
        <v>1764</v>
      </c>
      <c r="M1496" s="21">
        <v>1962.0</v>
      </c>
      <c r="N1496" s="21" t="s">
        <v>4770</v>
      </c>
      <c r="O1496" s="21">
        <v>22.0</v>
      </c>
      <c r="P1496" s="21">
        <v>0.0</v>
      </c>
      <c r="Q1496" s="21">
        <v>12629.9</v>
      </c>
      <c r="R1496" s="21" t="s">
        <v>4768</v>
      </c>
      <c r="S1496" s="21" t="s">
        <v>4768</v>
      </c>
      <c r="T1496" s="21" t="s">
        <v>4769</v>
      </c>
      <c r="U1496" s="30"/>
    </row>
    <row r="1497">
      <c r="A1497" s="21" t="s">
        <v>3064</v>
      </c>
      <c r="B1497" s="21">
        <v>24.52</v>
      </c>
      <c r="C1497" s="21">
        <v>4.76</v>
      </c>
      <c r="D1497" s="21" t="s">
        <v>4753</v>
      </c>
      <c r="E1497" s="21" t="s">
        <v>4753</v>
      </c>
      <c r="F1497" s="21" t="s">
        <v>4753</v>
      </c>
      <c r="G1497" s="21" t="s">
        <v>4754</v>
      </c>
      <c r="H1497" s="21" t="s">
        <v>4753</v>
      </c>
      <c r="I1497" s="21" t="str">
        <f t="shared" si="1"/>
        <v>Not Missing</v>
      </c>
      <c r="L1497" s="21" t="s">
        <v>1762</v>
      </c>
      <c r="M1497" s="21">
        <v>1962.0</v>
      </c>
      <c r="N1497" s="21" t="s">
        <v>4766</v>
      </c>
      <c r="O1497" s="21">
        <v>22.0</v>
      </c>
      <c r="P1497" s="21">
        <v>0.0</v>
      </c>
      <c r="Q1497" s="21">
        <v>12638.2</v>
      </c>
      <c r="R1497" s="21" t="s">
        <v>4768</v>
      </c>
      <c r="S1497" s="21" t="s">
        <v>4771</v>
      </c>
      <c r="T1497" s="21" t="s">
        <v>4778</v>
      </c>
      <c r="U1497" s="30"/>
    </row>
    <row r="1498">
      <c r="A1498" s="21" t="s">
        <v>3066</v>
      </c>
      <c r="B1498" s="21">
        <v>39.52</v>
      </c>
      <c r="C1498" s="21">
        <v>11.81</v>
      </c>
      <c r="D1498" s="21" t="s">
        <v>4753</v>
      </c>
      <c r="E1498" s="21" t="s">
        <v>4753</v>
      </c>
      <c r="F1498" s="21" t="s">
        <v>4753</v>
      </c>
      <c r="G1498" s="21" t="s">
        <v>4754</v>
      </c>
      <c r="H1498" s="21" t="s">
        <v>4753</v>
      </c>
      <c r="I1498" s="21" t="str">
        <f t="shared" si="1"/>
        <v>Not Missing</v>
      </c>
      <c r="L1498" s="21" t="s">
        <v>1760</v>
      </c>
      <c r="M1498" s="21">
        <v>1972.0</v>
      </c>
      <c r="N1498" s="21" t="s">
        <v>4773</v>
      </c>
      <c r="O1498" s="21">
        <v>5.0</v>
      </c>
      <c r="P1498" s="21">
        <v>0.0</v>
      </c>
      <c r="Q1498" s="21">
        <v>12640.24</v>
      </c>
      <c r="R1498" s="21" t="s">
        <v>4768</v>
      </c>
      <c r="S1498" s="21" t="s">
        <v>4771</v>
      </c>
      <c r="T1498" s="21" t="s">
        <v>4778</v>
      </c>
      <c r="U1498" s="30"/>
    </row>
    <row r="1499">
      <c r="A1499" s="21" t="s">
        <v>3068</v>
      </c>
      <c r="B1499" s="21">
        <v>24.49</v>
      </c>
      <c r="C1499" s="21">
        <v>4.67</v>
      </c>
      <c r="D1499" s="21" t="s">
        <v>4753</v>
      </c>
      <c r="E1499" s="21" t="s">
        <v>4753</v>
      </c>
      <c r="F1499" s="21" t="s">
        <v>4753</v>
      </c>
      <c r="G1499" s="21" t="s">
        <v>4754</v>
      </c>
      <c r="H1499" s="21" t="s">
        <v>4753</v>
      </c>
      <c r="I1499" s="21" t="str">
        <f t="shared" si="1"/>
        <v>Not Missing</v>
      </c>
      <c r="L1499" s="21" t="s">
        <v>1758</v>
      </c>
      <c r="M1499" s="21">
        <v>1966.0</v>
      </c>
      <c r="N1499" s="21" t="s">
        <v>4775</v>
      </c>
      <c r="O1499" s="21">
        <v>17.0</v>
      </c>
      <c r="P1499" s="21">
        <v>2.0</v>
      </c>
      <c r="Q1499" s="21">
        <v>12643.38</v>
      </c>
      <c r="R1499" s="21" t="s">
        <v>4768</v>
      </c>
      <c r="S1499" s="21" t="s">
        <v>4771</v>
      </c>
      <c r="T1499" s="21" t="s">
        <v>4774</v>
      </c>
      <c r="U1499" s="30"/>
    </row>
    <row r="1500">
      <c r="A1500" s="21" t="s">
        <v>3070</v>
      </c>
      <c r="B1500" s="21">
        <v>26.315</v>
      </c>
      <c r="C1500" s="21">
        <v>6.02</v>
      </c>
      <c r="D1500" s="21" t="s">
        <v>4753</v>
      </c>
      <c r="E1500" s="21" t="s">
        <v>4753</v>
      </c>
      <c r="F1500" s="21" t="s">
        <v>4753</v>
      </c>
      <c r="G1500" s="21" t="s">
        <v>4754</v>
      </c>
      <c r="H1500" s="21" t="s">
        <v>4753</v>
      </c>
      <c r="I1500" s="21" t="str">
        <f t="shared" si="1"/>
        <v>Not Missing</v>
      </c>
      <c r="L1500" s="21" t="s">
        <v>1756</v>
      </c>
      <c r="M1500" s="21">
        <v>1962.0</v>
      </c>
      <c r="N1500" s="21" t="s">
        <v>4766</v>
      </c>
      <c r="O1500" s="21">
        <v>11.0</v>
      </c>
      <c r="P1500" s="21">
        <v>0.0</v>
      </c>
      <c r="Q1500" s="21">
        <v>12644.59</v>
      </c>
      <c r="R1500" s="21" t="s">
        <v>4768</v>
      </c>
      <c r="S1500" s="21" t="s">
        <v>4767</v>
      </c>
      <c r="T1500" s="21" t="s">
        <v>4778</v>
      </c>
      <c r="U1500" s="30"/>
    </row>
    <row r="1501">
      <c r="A1501" s="21" t="s">
        <v>3072</v>
      </c>
      <c r="B1501" s="21">
        <v>22.58</v>
      </c>
      <c r="C1501" s="21">
        <v>7.46</v>
      </c>
      <c r="D1501" s="21" t="s">
        <v>4753</v>
      </c>
      <c r="E1501" s="21" t="s">
        <v>4753</v>
      </c>
      <c r="F1501" s="21" t="s">
        <v>4753</v>
      </c>
      <c r="G1501" s="21" t="s">
        <v>4754</v>
      </c>
      <c r="H1501" s="21" t="s">
        <v>4753</v>
      </c>
      <c r="I1501" s="21" t="str">
        <f t="shared" si="1"/>
        <v>Not Missing</v>
      </c>
      <c r="L1501" s="21" t="s">
        <v>1754</v>
      </c>
      <c r="M1501" s="21">
        <v>1965.0</v>
      </c>
      <c r="N1501" s="21" t="s">
        <v>4773</v>
      </c>
      <c r="O1501" s="21">
        <v>14.0</v>
      </c>
      <c r="P1501" s="21">
        <v>2.0</v>
      </c>
      <c r="Q1501" s="21">
        <v>12646.21</v>
      </c>
      <c r="R1501" s="21" t="s">
        <v>4768</v>
      </c>
      <c r="S1501" s="21" t="s">
        <v>4767</v>
      </c>
      <c r="T1501" s="21" t="s">
        <v>4778</v>
      </c>
      <c r="U1501" s="30"/>
    </row>
    <row r="1502">
      <c r="A1502" s="21" t="s">
        <v>3074</v>
      </c>
      <c r="B1502" s="21">
        <v>19.475</v>
      </c>
      <c r="C1502" s="21">
        <v>4.74</v>
      </c>
      <c r="D1502" s="21" t="s">
        <v>4753</v>
      </c>
      <c r="E1502" s="21" t="s">
        <v>4753</v>
      </c>
      <c r="F1502" s="21" t="s">
        <v>4753</v>
      </c>
      <c r="G1502" s="21">
        <v>1.0</v>
      </c>
      <c r="H1502" s="21" t="s">
        <v>4753</v>
      </c>
      <c r="I1502" s="21" t="str">
        <f t="shared" si="1"/>
        <v>Not Missing</v>
      </c>
      <c r="L1502" s="21" t="s">
        <v>1752</v>
      </c>
      <c r="M1502" s="21">
        <v>1962.0</v>
      </c>
      <c r="N1502" s="21" t="s">
        <v>4776</v>
      </c>
      <c r="O1502" s="21">
        <v>27.0</v>
      </c>
      <c r="P1502" s="21">
        <v>0.0</v>
      </c>
      <c r="Q1502" s="21">
        <v>12648.7</v>
      </c>
      <c r="R1502" s="21" t="s">
        <v>4768</v>
      </c>
      <c r="S1502" s="21" t="s">
        <v>4767</v>
      </c>
      <c r="T1502" s="21" t="s">
        <v>4769</v>
      </c>
      <c r="U1502" s="30"/>
    </row>
    <row r="1503">
      <c r="A1503" s="21" t="s">
        <v>3076</v>
      </c>
      <c r="B1503" s="21">
        <v>26.33</v>
      </c>
      <c r="C1503" s="21">
        <v>4.79</v>
      </c>
      <c r="D1503" s="21" t="s">
        <v>4753</v>
      </c>
      <c r="E1503" s="21" t="s">
        <v>4753</v>
      </c>
      <c r="F1503" s="21" t="s">
        <v>4753</v>
      </c>
      <c r="G1503" s="21" t="s">
        <v>4754</v>
      </c>
      <c r="H1503" s="21" t="s">
        <v>4753</v>
      </c>
      <c r="I1503" s="21" t="str">
        <f t="shared" si="1"/>
        <v>Not Missing</v>
      </c>
      <c r="L1503" s="21" t="s">
        <v>1750</v>
      </c>
      <c r="M1503" s="21">
        <v>1974.0</v>
      </c>
      <c r="N1503" s="21" t="s">
        <v>4773</v>
      </c>
      <c r="O1503" s="21">
        <v>24.0</v>
      </c>
      <c r="P1503" s="21">
        <v>0.0</v>
      </c>
      <c r="Q1503" s="21">
        <v>12697.48</v>
      </c>
      <c r="R1503" s="21" t="s">
        <v>4768</v>
      </c>
      <c r="S1503" s="21" t="s">
        <v>4768</v>
      </c>
      <c r="T1503" s="21" t="s">
        <v>4787</v>
      </c>
      <c r="U1503" s="30"/>
    </row>
    <row r="1504">
      <c r="A1504" s="21" t="s">
        <v>3078</v>
      </c>
      <c r="B1504" s="21">
        <v>17.29</v>
      </c>
      <c r="C1504" s="21">
        <v>5.35</v>
      </c>
      <c r="D1504" s="21" t="s">
        <v>4755</v>
      </c>
      <c r="E1504" s="21" t="s">
        <v>4753</v>
      </c>
      <c r="F1504" s="21" t="s">
        <v>4753</v>
      </c>
      <c r="G1504" s="21" t="s">
        <v>4754</v>
      </c>
      <c r="H1504" s="21" t="s">
        <v>4753</v>
      </c>
      <c r="I1504" s="21" t="str">
        <f t="shared" si="1"/>
        <v>Not Missing</v>
      </c>
      <c r="L1504" s="21" t="s">
        <v>1748</v>
      </c>
      <c r="M1504" s="21">
        <v>1992.0</v>
      </c>
      <c r="N1504" s="21" t="s">
        <v>4766</v>
      </c>
      <c r="O1504" s="21">
        <v>7.0</v>
      </c>
      <c r="P1504" s="21">
        <v>0.0</v>
      </c>
      <c r="Q1504" s="21">
        <v>12699.56</v>
      </c>
      <c r="R1504" s="21" t="s">
        <v>4768</v>
      </c>
      <c r="S1504" s="21" t="s">
        <v>4767</v>
      </c>
      <c r="T1504" s="21" t="s">
        <v>4778</v>
      </c>
      <c r="U1504" s="30"/>
    </row>
    <row r="1505">
      <c r="A1505" s="21" t="s">
        <v>3080</v>
      </c>
      <c r="B1505" s="21">
        <v>42.88</v>
      </c>
      <c r="C1505" s="21">
        <v>4.87</v>
      </c>
      <c r="D1505" s="21" t="s">
        <v>4753</v>
      </c>
      <c r="E1505" s="21" t="s">
        <v>4755</v>
      </c>
      <c r="F1505" s="21" t="s">
        <v>4753</v>
      </c>
      <c r="G1505" s="21">
        <v>1.0</v>
      </c>
      <c r="H1505" s="21" t="s">
        <v>4753</v>
      </c>
      <c r="I1505" s="21" t="str">
        <f t="shared" si="1"/>
        <v>Not Missing</v>
      </c>
      <c r="L1505" s="21" t="s">
        <v>1746</v>
      </c>
      <c r="M1505" s="21">
        <v>1964.0</v>
      </c>
      <c r="N1505" s="21" t="s">
        <v>4770</v>
      </c>
      <c r="O1505" s="21">
        <v>28.0</v>
      </c>
      <c r="P1505" s="21">
        <v>0.0</v>
      </c>
      <c r="Q1505" s="21">
        <v>12700.63</v>
      </c>
      <c r="R1505" s="21" t="s">
        <v>4768</v>
      </c>
      <c r="S1505" s="21" t="s">
        <v>4768</v>
      </c>
      <c r="T1505" s="21" t="s">
        <v>4778</v>
      </c>
      <c r="U1505" s="30"/>
    </row>
    <row r="1506">
      <c r="A1506" s="21" t="s">
        <v>3082</v>
      </c>
      <c r="B1506" s="21">
        <v>32.2</v>
      </c>
      <c r="C1506" s="21">
        <v>10.09</v>
      </c>
      <c r="D1506" s="21" t="s">
        <v>4755</v>
      </c>
      <c r="E1506" s="21" t="s">
        <v>4753</v>
      </c>
      <c r="F1506" s="21" t="s">
        <v>4753</v>
      </c>
      <c r="G1506" s="21" t="s">
        <v>4754</v>
      </c>
      <c r="H1506" s="21" t="s">
        <v>4753</v>
      </c>
      <c r="I1506" s="21" t="str">
        <f t="shared" si="1"/>
        <v>Not Missing</v>
      </c>
      <c r="L1506" s="21" t="s">
        <v>1744</v>
      </c>
      <c r="M1506" s="21">
        <v>1970.0</v>
      </c>
      <c r="N1506" s="21" t="s">
        <v>4766</v>
      </c>
      <c r="O1506" s="21">
        <v>8.0</v>
      </c>
      <c r="P1506" s="21">
        <v>0.0</v>
      </c>
      <c r="Q1506" s="21">
        <v>12713.0</v>
      </c>
      <c r="R1506" s="21" t="s">
        <v>4768</v>
      </c>
      <c r="S1506" s="21" t="s">
        <v>4771</v>
      </c>
      <c r="T1506" s="21" t="s">
        <v>4778</v>
      </c>
      <c r="U1506" s="30"/>
    </row>
    <row r="1507">
      <c r="A1507" s="21" t="s">
        <v>3084</v>
      </c>
      <c r="B1507" s="21">
        <v>18.75</v>
      </c>
      <c r="C1507" s="21">
        <v>5.47</v>
      </c>
      <c r="D1507" s="21" t="s">
        <v>4755</v>
      </c>
      <c r="E1507" s="21" t="s">
        <v>4753</v>
      </c>
      <c r="F1507" s="21" t="s">
        <v>4756</v>
      </c>
      <c r="G1507" s="21">
        <v>1.0</v>
      </c>
      <c r="H1507" s="21" t="s">
        <v>4753</v>
      </c>
      <c r="I1507" s="21" t="str">
        <f t="shared" si="1"/>
        <v>Not Missing</v>
      </c>
      <c r="L1507" s="21" t="s">
        <v>1742</v>
      </c>
      <c r="M1507" s="21">
        <v>1988.0</v>
      </c>
      <c r="N1507" s="21" t="s">
        <v>4766</v>
      </c>
      <c r="O1507" s="21">
        <v>17.0</v>
      </c>
      <c r="P1507" s="21">
        <v>3.0</v>
      </c>
      <c r="Q1507" s="21">
        <v>12718.21</v>
      </c>
      <c r="R1507" s="21" t="s">
        <v>4768</v>
      </c>
      <c r="S1507" s="21" t="s">
        <v>4771</v>
      </c>
      <c r="T1507" s="21" t="s">
        <v>4790</v>
      </c>
      <c r="U1507" s="30"/>
    </row>
    <row r="1508">
      <c r="A1508" s="21" t="s">
        <v>3086</v>
      </c>
      <c r="B1508" s="21">
        <v>22.36</v>
      </c>
      <c r="C1508" s="21">
        <v>8.6</v>
      </c>
      <c r="D1508" s="21" t="s">
        <v>4753</v>
      </c>
      <c r="E1508" s="21" t="s">
        <v>4753</v>
      </c>
      <c r="F1508" s="21" t="s">
        <v>4753</v>
      </c>
      <c r="G1508" s="21" t="s">
        <v>4754</v>
      </c>
      <c r="H1508" s="21" t="s">
        <v>4753</v>
      </c>
      <c r="I1508" s="21" t="str">
        <f t="shared" si="1"/>
        <v>Not Missing</v>
      </c>
      <c r="L1508" s="21" t="s">
        <v>1740</v>
      </c>
      <c r="M1508" s="21">
        <v>1962.0</v>
      </c>
      <c r="N1508" s="21" t="s">
        <v>4773</v>
      </c>
      <c r="O1508" s="21">
        <v>2.0</v>
      </c>
      <c r="P1508" s="21">
        <v>0.0</v>
      </c>
      <c r="Q1508" s="21">
        <v>12731.0</v>
      </c>
      <c r="R1508" s="21" t="s">
        <v>4768</v>
      </c>
      <c r="S1508" s="21" t="s">
        <v>4768</v>
      </c>
      <c r="T1508" s="21" t="s">
        <v>4781</v>
      </c>
      <c r="U1508" s="30"/>
    </row>
    <row r="1509">
      <c r="A1509" s="21" t="s">
        <v>3088</v>
      </c>
      <c r="B1509" s="21">
        <v>23.94</v>
      </c>
      <c r="C1509" s="21">
        <v>10.74</v>
      </c>
      <c r="D1509" s="21" t="s">
        <v>4755</v>
      </c>
      <c r="E1509" s="21" t="s">
        <v>4753</v>
      </c>
      <c r="F1509" s="21" t="s">
        <v>4753</v>
      </c>
      <c r="G1509" s="21" t="s">
        <v>4754</v>
      </c>
      <c r="H1509" s="21" t="s">
        <v>4753</v>
      </c>
      <c r="I1509" s="21" t="str">
        <f t="shared" si="1"/>
        <v>Not Missing</v>
      </c>
      <c r="L1509" s="21" t="s">
        <v>1738</v>
      </c>
      <c r="M1509" s="21">
        <v>1962.0</v>
      </c>
      <c r="N1509" s="21" t="s">
        <v>4777</v>
      </c>
      <c r="O1509" s="21">
        <v>1.0</v>
      </c>
      <c r="P1509" s="21">
        <v>0.0</v>
      </c>
      <c r="Q1509" s="21">
        <v>12741.17</v>
      </c>
      <c r="R1509" s="21" t="s">
        <v>4768</v>
      </c>
      <c r="S1509" s="21" t="s">
        <v>4771</v>
      </c>
      <c r="T1509" s="21" t="s">
        <v>4788</v>
      </c>
      <c r="U1509" s="30"/>
    </row>
    <row r="1510">
      <c r="A1510" s="21" t="s">
        <v>3090</v>
      </c>
      <c r="B1510" s="21">
        <v>30.1</v>
      </c>
      <c r="C1510" s="21">
        <v>4.39</v>
      </c>
      <c r="D1510" s="21" t="s">
        <v>4753</v>
      </c>
      <c r="E1510" s="21" t="s">
        <v>4753</v>
      </c>
      <c r="F1510" s="21" t="s">
        <v>4756</v>
      </c>
      <c r="G1510" s="21">
        <v>1.0</v>
      </c>
      <c r="H1510" s="21" t="s">
        <v>4753</v>
      </c>
      <c r="I1510" s="21" t="str">
        <f t="shared" si="1"/>
        <v>Not Missing</v>
      </c>
      <c r="L1510" s="21" t="s">
        <v>1736</v>
      </c>
      <c r="M1510" s="21">
        <v>1975.0</v>
      </c>
      <c r="N1510" s="21" t="s">
        <v>4773</v>
      </c>
      <c r="O1510" s="21">
        <v>25.0</v>
      </c>
      <c r="P1510" s="21">
        <v>1.0</v>
      </c>
      <c r="Q1510" s="21">
        <v>12770.27</v>
      </c>
      <c r="R1510" s="21" t="s">
        <v>4768</v>
      </c>
      <c r="S1510" s="21" t="s">
        <v>4768</v>
      </c>
      <c r="T1510" s="21" t="s">
        <v>4787</v>
      </c>
      <c r="U1510" s="30"/>
    </row>
    <row r="1511">
      <c r="A1511" s="21" t="s">
        <v>3092</v>
      </c>
      <c r="B1511" s="21">
        <v>21.93</v>
      </c>
      <c r="C1511" s="21">
        <v>6.3</v>
      </c>
      <c r="D1511" s="21" t="s">
        <v>4753</v>
      </c>
      <c r="E1511" s="21" t="s">
        <v>4753</v>
      </c>
      <c r="F1511" s="21" t="s">
        <v>4753</v>
      </c>
      <c r="G1511" s="21" t="s">
        <v>4754</v>
      </c>
      <c r="H1511" s="21" t="s">
        <v>4753</v>
      </c>
      <c r="I1511" s="21" t="str">
        <f t="shared" si="1"/>
        <v>Not Missing</v>
      </c>
      <c r="L1511" s="21" t="s">
        <v>1734</v>
      </c>
      <c r="M1511" s="21">
        <v>1972.0</v>
      </c>
      <c r="N1511" s="21" t="s">
        <v>4777</v>
      </c>
      <c r="O1511" s="21">
        <v>7.0</v>
      </c>
      <c r="P1511" s="21">
        <v>0.0</v>
      </c>
      <c r="Q1511" s="21">
        <v>12776.05</v>
      </c>
      <c r="R1511" s="21" t="s">
        <v>4768</v>
      </c>
      <c r="S1511" s="21" t="s">
        <v>4768</v>
      </c>
      <c r="T1511" s="21" t="s">
        <v>4790</v>
      </c>
      <c r="U1511" s="30"/>
    </row>
    <row r="1512">
      <c r="A1512" s="21" t="s">
        <v>3094</v>
      </c>
      <c r="B1512" s="21">
        <v>39.75</v>
      </c>
      <c r="C1512" s="21">
        <v>5.41</v>
      </c>
      <c r="D1512" s="21" t="s">
        <v>4753</v>
      </c>
      <c r="E1512" s="21" t="s">
        <v>4755</v>
      </c>
      <c r="F1512" s="21" t="s">
        <v>4753</v>
      </c>
      <c r="G1512" s="21">
        <v>1.0</v>
      </c>
      <c r="H1512" s="21" t="s">
        <v>4753</v>
      </c>
      <c r="I1512" s="21" t="str">
        <f t="shared" si="1"/>
        <v>Not Missing</v>
      </c>
      <c r="L1512" s="21" t="s">
        <v>1732</v>
      </c>
      <c r="M1512" s="21">
        <v>1963.0</v>
      </c>
      <c r="N1512" s="21" t="s">
        <v>4775</v>
      </c>
      <c r="O1512" s="21">
        <v>5.0</v>
      </c>
      <c r="P1512" s="21">
        <v>0.0</v>
      </c>
      <c r="Q1512" s="21">
        <v>12788.03</v>
      </c>
      <c r="R1512" s="21" t="s">
        <v>4768</v>
      </c>
      <c r="S1512" s="21" t="s">
        <v>4768</v>
      </c>
      <c r="T1512" s="21" t="s">
        <v>4783</v>
      </c>
      <c r="U1512" s="30"/>
    </row>
    <row r="1513">
      <c r="A1513" s="21" t="s">
        <v>3096</v>
      </c>
      <c r="B1513" s="21">
        <v>26.03</v>
      </c>
      <c r="C1513" s="21">
        <v>4.47</v>
      </c>
      <c r="D1513" s="21" t="s">
        <v>4753</v>
      </c>
      <c r="E1513" s="21" t="s">
        <v>4753</v>
      </c>
      <c r="F1513" s="21" t="s">
        <v>4756</v>
      </c>
      <c r="G1513" s="21">
        <v>1.0</v>
      </c>
      <c r="H1513" s="21" t="s">
        <v>4753</v>
      </c>
      <c r="I1513" s="21" t="str">
        <f t="shared" si="1"/>
        <v>Not Missing</v>
      </c>
      <c r="L1513" s="21" t="s">
        <v>1730</v>
      </c>
      <c r="M1513" s="21">
        <v>1983.0</v>
      </c>
      <c r="N1513" s="21" t="s">
        <v>4777</v>
      </c>
      <c r="O1513" s="21">
        <v>29.0</v>
      </c>
      <c r="P1513" s="21">
        <v>3.0</v>
      </c>
      <c r="Q1513" s="21">
        <v>12788.18</v>
      </c>
      <c r="R1513" s="21" t="s">
        <v>4768</v>
      </c>
      <c r="S1513" s="21" t="s">
        <v>4771</v>
      </c>
      <c r="T1513" s="21" t="s">
        <v>4790</v>
      </c>
      <c r="U1513" s="30"/>
    </row>
    <row r="1514">
      <c r="A1514" s="21" t="s">
        <v>3098</v>
      </c>
      <c r="B1514" s="21">
        <v>34.51</v>
      </c>
      <c r="C1514" s="21">
        <v>6.26</v>
      </c>
      <c r="D1514" s="21" t="s">
        <v>4753</v>
      </c>
      <c r="E1514" s="21" t="s">
        <v>4753</v>
      </c>
      <c r="F1514" s="21" t="s">
        <v>4753</v>
      </c>
      <c r="G1514" s="21" t="s">
        <v>4754</v>
      </c>
      <c r="H1514" s="21" t="s">
        <v>4753</v>
      </c>
      <c r="I1514" s="21" t="str">
        <f t="shared" si="1"/>
        <v>Not Missing</v>
      </c>
      <c r="L1514" s="21" t="s">
        <v>1728</v>
      </c>
      <c r="M1514" s="21">
        <v>1978.0</v>
      </c>
      <c r="N1514" s="21" t="s">
        <v>4766</v>
      </c>
      <c r="O1514" s="21">
        <v>24.0</v>
      </c>
      <c r="P1514" s="21">
        <v>0.0</v>
      </c>
      <c r="Q1514" s="21">
        <v>12797.21</v>
      </c>
      <c r="R1514" s="21" t="s">
        <v>4768</v>
      </c>
      <c r="S1514" s="21" t="s">
        <v>4771</v>
      </c>
      <c r="T1514" s="21" t="s">
        <v>4784</v>
      </c>
      <c r="U1514" s="30"/>
    </row>
    <row r="1515">
      <c r="A1515" s="21" t="s">
        <v>3100</v>
      </c>
      <c r="B1515" s="21">
        <v>19.32</v>
      </c>
      <c r="C1515" s="21">
        <v>11.58</v>
      </c>
      <c r="D1515" s="21" t="s">
        <v>4755</v>
      </c>
      <c r="E1515" s="21" t="s">
        <v>4753</v>
      </c>
      <c r="F1515" s="21" t="s">
        <v>4753</v>
      </c>
      <c r="G1515" s="21">
        <v>1.0</v>
      </c>
      <c r="H1515" s="21" t="s">
        <v>4753</v>
      </c>
      <c r="I1515" s="21" t="str">
        <f t="shared" si="1"/>
        <v>Not Missing</v>
      </c>
      <c r="L1515" s="21" t="s">
        <v>1726</v>
      </c>
      <c r="M1515" s="21">
        <v>1963.0</v>
      </c>
      <c r="N1515" s="21" t="s">
        <v>4766</v>
      </c>
      <c r="O1515" s="21">
        <v>20.0</v>
      </c>
      <c r="P1515" s="21">
        <v>0.0</v>
      </c>
      <c r="Q1515" s="21">
        <v>12815.44</v>
      </c>
      <c r="R1515" s="21" t="s">
        <v>4768</v>
      </c>
      <c r="S1515" s="21" t="s">
        <v>4768</v>
      </c>
      <c r="T1515" s="21" t="s">
        <v>4784</v>
      </c>
      <c r="U1515" s="30"/>
    </row>
    <row r="1516">
      <c r="A1516" s="21" t="s">
        <v>3102</v>
      </c>
      <c r="B1516" s="21">
        <v>28.5</v>
      </c>
      <c r="C1516" s="21">
        <v>4.36</v>
      </c>
      <c r="D1516" s="21" t="s">
        <v>4753</v>
      </c>
      <c r="E1516" s="21" t="s">
        <v>4753</v>
      </c>
      <c r="F1516" s="21" t="s">
        <v>4753</v>
      </c>
      <c r="G1516" s="21" t="s">
        <v>4754</v>
      </c>
      <c r="H1516" s="21" t="s">
        <v>4753</v>
      </c>
      <c r="I1516" s="21" t="str">
        <f t="shared" si="1"/>
        <v>Not Missing</v>
      </c>
      <c r="L1516" s="21" t="s">
        <v>1724</v>
      </c>
      <c r="M1516" s="21">
        <v>1967.0</v>
      </c>
      <c r="N1516" s="21" t="s">
        <v>4773</v>
      </c>
      <c r="O1516" s="21">
        <v>25.0</v>
      </c>
      <c r="P1516" s="21">
        <v>0.0</v>
      </c>
      <c r="Q1516" s="21">
        <v>12823.25</v>
      </c>
      <c r="R1516" s="21" t="s">
        <v>4768</v>
      </c>
      <c r="S1516" s="21" t="s">
        <v>4768</v>
      </c>
      <c r="T1516" s="21" t="s">
        <v>4787</v>
      </c>
      <c r="U1516" s="30"/>
    </row>
    <row r="1517">
      <c r="A1517" s="21" t="s">
        <v>3104</v>
      </c>
      <c r="B1517" s="21">
        <v>30.875</v>
      </c>
      <c r="C1517" s="21">
        <v>4.14</v>
      </c>
      <c r="D1517" s="21" t="s">
        <v>4755</v>
      </c>
      <c r="E1517" s="21" t="s">
        <v>4753</v>
      </c>
      <c r="F1517" s="21" t="s">
        <v>4753</v>
      </c>
      <c r="G1517" s="21" t="s">
        <v>4754</v>
      </c>
      <c r="H1517" s="21" t="s">
        <v>4753</v>
      </c>
      <c r="I1517" s="21" t="str">
        <f t="shared" si="1"/>
        <v>Not Missing</v>
      </c>
      <c r="L1517" s="21" t="s">
        <v>1722</v>
      </c>
      <c r="M1517" s="21">
        <v>2004.0</v>
      </c>
      <c r="N1517" s="21" t="s">
        <v>4770</v>
      </c>
      <c r="O1517" s="21">
        <v>9.0</v>
      </c>
      <c r="P1517" s="21">
        <v>2.0</v>
      </c>
      <c r="Q1517" s="21">
        <v>12829.46</v>
      </c>
      <c r="R1517" s="21" t="s">
        <v>4768</v>
      </c>
      <c r="S1517" s="21" t="s">
        <v>4768</v>
      </c>
      <c r="T1517" s="21" t="s">
        <v>4781</v>
      </c>
      <c r="U1517" s="30"/>
    </row>
    <row r="1518">
      <c r="A1518" s="21" t="s">
        <v>3106</v>
      </c>
      <c r="B1518" s="21">
        <v>24.02</v>
      </c>
      <c r="C1518" s="21">
        <v>4.38</v>
      </c>
      <c r="D1518" s="21" t="s">
        <v>4753</v>
      </c>
      <c r="E1518" s="21" t="s">
        <v>4753</v>
      </c>
      <c r="F1518" s="21" t="s">
        <v>4753</v>
      </c>
      <c r="G1518" s="21" t="s">
        <v>4754</v>
      </c>
      <c r="H1518" s="21" t="s">
        <v>4753</v>
      </c>
      <c r="I1518" s="21" t="str">
        <f t="shared" si="1"/>
        <v>Not Missing</v>
      </c>
      <c r="L1518" s="21" t="s">
        <v>1720</v>
      </c>
      <c r="M1518" s="21">
        <v>1993.0</v>
      </c>
      <c r="N1518" s="21" t="s">
        <v>4773</v>
      </c>
      <c r="O1518" s="21">
        <v>27.0</v>
      </c>
      <c r="P1518" s="21">
        <v>0.0</v>
      </c>
      <c r="Q1518" s="21">
        <v>12847.24</v>
      </c>
      <c r="R1518" s="21" t="s">
        <v>4768</v>
      </c>
      <c r="S1518" s="21" t="s">
        <v>4767</v>
      </c>
      <c r="T1518" s="21" t="s">
        <v>4774</v>
      </c>
      <c r="U1518" s="30"/>
    </row>
    <row r="1519">
      <c r="A1519" s="21" t="s">
        <v>3108</v>
      </c>
      <c r="B1519" s="21">
        <v>36.08</v>
      </c>
      <c r="C1519" s="21">
        <v>11.61</v>
      </c>
      <c r="D1519" s="21" t="s">
        <v>4755</v>
      </c>
      <c r="E1519" s="21" t="s">
        <v>4753</v>
      </c>
      <c r="F1519" s="21" t="s">
        <v>4753</v>
      </c>
      <c r="G1519" s="21" t="s">
        <v>4754</v>
      </c>
      <c r="H1519" s="21" t="s">
        <v>4753</v>
      </c>
      <c r="I1519" s="21" t="str">
        <f t="shared" si="1"/>
        <v>Not Missing</v>
      </c>
      <c r="L1519" s="21" t="s">
        <v>1718</v>
      </c>
      <c r="M1519" s="21">
        <v>1973.0</v>
      </c>
      <c r="N1519" s="21" t="s">
        <v>4773</v>
      </c>
      <c r="O1519" s="21">
        <v>22.0</v>
      </c>
      <c r="P1519" s="21">
        <v>0.0</v>
      </c>
      <c r="Q1519" s="21">
        <v>12852.37</v>
      </c>
      <c r="R1519" s="21" t="s">
        <v>4768</v>
      </c>
      <c r="S1519" s="21" t="s">
        <v>4771</v>
      </c>
      <c r="T1519" s="21" t="s">
        <v>4774</v>
      </c>
      <c r="U1519" s="30"/>
    </row>
    <row r="1520">
      <c r="A1520" s="21" t="s">
        <v>3110</v>
      </c>
      <c r="B1520" s="21">
        <v>32.2</v>
      </c>
      <c r="C1520" s="21">
        <v>10.59</v>
      </c>
      <c r="D1520" s="21" t="s">
        <v>4755</v>
      </c>
      <c r="E1520" s="21" t="s">
        <v>4753</v>
      </c>
      <c r="F1520" s="21" t="s">
        <v>4753</v>
      </c>
      <c r="G1520" s="21" t="s">
        <v>4754</v>
      </c>
      <c r="H1520" s="21" t="s">
        <v>4753</v>
      </c>
      <c r="I1520" s="21" t="str">
        <f t="shared" si="1"/>
        <v>Not Missing</v>
      </c>
      <c r="L1520" s="21" t="s">
        <v>1716</v>
      </c>
      <c r="M1520" s="21">
        <v>1963.0</v>
      </c>
      <c r="N1520" s="21" t="s">
        <v>4773</v>
      </c>
      <c r="O1520" s="21">
        <v>27.0</v>
      </c>
      <c r="P1520" s="21">
        <v>0.0</v>
      </c>
      <c r="Q1520" s="21">
        <v>12856.84</v>
      </c>
      <c r="R1520" s="21" t="s">
        <v>4768</v>
      </c>
      <c r="S1520" s="21" t="s">
        <v>4768</v>
      </c>
      <c r="T1520" s="21" t="s">
        <v>4787</v>
      </c>
      <c r="U1520" s="30"/>
    </row>
    <row r="1521">
      <c r="A1521" s="21" t="s">
        <v>3112</v>
      </c>
      <c r="B1521" s="21">
        <v>28.05</v>
      </c>
      <c r="C1521" s="21">
        <v>11.85</v>
      </c>
      <c r="D1521" s="21" t="s">
        <v>4755</v>
      </c>
      <c r="E1521" s="21" t="s">
        <v>4753</v>
      </c>
      <c r="F1521" s="21" t="s">
        <v>4753</v>
      </c>
      <c r="G1521" s="21" t="s">
        <v>4754</v>
      </c>
      <c r="H1521" s="21" t="s">
        <v>4753</v>
      </c>
      <c r="I1521" s="21" t="str">
        <f t="shared" si="1"/>
        <v>Not Missing</v>
      </c>
      <c r="L1521" s="21" t="s">
        <v>1714</v>
      </c>
      <c r="M1521" s="21">
        <v>1984.0</v>
      </c>
      <c r="N1521" s="21" t="s">
        <v>4776</v>
      </c>
      <c r="O1521" s="21">
        <v>6.0</v>
      </c>
      <c r="P1521" s="21">
        <v>3.0</v>
      </c>
      <c r="Q1521" s="21">
        <v>12870.31</v>
      </c>
      <c r="R1521" s="21" t="s">
        <v>4768</v>
      </c>
      <c r="S1521" s="21" t="s">
        <v>4768</v>
      </c>
      <c r="T1521" s="21" t="s">
        <v>4774</v>
      </c>
      <c r="U1521" s="30"/>
    </row>
    <row r="1522">
      <c r="A1522" s="21" t="s">
        <v>3114</v>
      </c>
      <c r="B1522" s="21">
        <v>19.0</v>
      </c>
      <c r="C1522" s="21">
        <v>5.46</v>
      </c>
      <c r="D1522" s="21" t="s">
        <v>4755</v>
      </c>
      <c r="E1522" s="21" t="s">
        <v>4753</v>
      </c>
      <c r="F1522" s="21" t="s">
        <v>4753</v>
      </c>
      <c r="G1522" s="21">
        <v>1.0</v>
      </c>
      <c r="H1522" s="21" t="s">
        <v>4753</v>
      </c>
      <c r="I1522" s="21" t="str">
        <f t="shared" si="1"/>
        <v>Not Missing</v>
      </c>
      <c r="L1522" s="21" t="s">
        <v>1712</v>
      </c>
      <c r="M1522" s="21">
        <v>2004.0</v>
      </c>
      <c r="N1522" s="21" t="s">
        <v>4766</v>
      </c>
      <c r="O1522" s="21">
        <v>9.0</v>
      </c>
      <c r="P1522" s="21">
        <v>0.0</v>
      </c>
      <c r="Q1522" s="21">
        <v>12890.06</v>
      </c>
      <c r="R1522" s="21" t="s">
        <v>4768</v>
      </c>
      <c r="S1522" s="21" t="s">
        <v>4771</v>
      </c>
      <c r="T1522" s="21" t="s">
        <v>4780</v>
      </c>
      <c r="U1522" s="30"/>
    </row>
    <row r="1523">
      <c r="A1523" s="21" t="s">
        <v>3116</v>
      </c>
      <c r="B1523" s="21">
        <v>16.13</v>
      </c>
      <c r="C1523" s="21">
        <v>4.54</v>
      </c>
      <c r="D1523" s="21" t="s">
        <v>4755</v>
      </c>
      <c r="E1523" s="21" t="s">
        <v>4753</v>
      </c>
      <c r="F1523" s="21" t="s">
        <v>4753</v>
      </c>
      <c r="G1523" s="21">
        <v>2.0</v>
      </c>
      <c r="H1523" s="21" t="s">
        <v>4753</v>
      </c>
      <c r="I1523" s="21" t="str">
        <f t="shared" si="1"/>
        <v>Not Missing</v>
      </c>
      <c r="L1523" s="21" t="s">
        <v>1710</v>
      </c>
      <c r="M1523" s="21">
        <v>1963.0</v>
      </c>
      <c r="N1523" s="21" t="s">
        <v>4776</v>
      </c>
      <c r="O1523" s="21">
        <v>16.0</v>
      </c>
      <c r="P1523" s="21">
        <v>1.0</v>
      </c>
      <c r="Q1523" s="21">
        <v>12913.99</v>
      </c>
      <c r="R1523" s="21" t="s">
        <v>4768</v>
      </c>
      <c r="S1523" s="21" t="s">
        <v>4767</v>
      </c>
      <c r="T1523" s="21" t="s">
        <v>4781</v>
      </c>
      <c r="U1523" s="30"/>
    </row>
    <row r="1524">
      <c r="A1524" s="21" t="s">
        <v>3118</v>
      </c>
      <c r="B1524" s="21">
        <v>18.77</v>
      </c>
      <c r="C1524" s="21">
        <v>11.98</v>
      </c>
      <c r="D1524" s="21" t="s">
        <v>4755</v>
      </c>
      <c r="E1524" s="21" t="s">
        <v>4753</v>
      </c>
      <c r="F1524" s="21" t="s">
        <v>4753</v>
      </c>
      <c r="G1524" s="21">
        <v>2.0</v>
      </c>
      <c r="H1524" s="21" t="s">
        <v>4753</v>
      </c>
      <c r="I1524" s="21" t="str">
        <f t="shared" si="1"/>
        <v>Not Missing</v>
      </c>
      <c r="L1524" s="21" t="s">
        <v>1708</v>
      </c>
      <c r="M1524" s="21">
        <v>1963.0</v>
      </c>
      <c r="N1524" s="21" t="s">
        <v>4773</v>
      </c>
      <c r="O1524" s="21">
        <v>1.0</v>
      </c>
      <c r="P1524" s="21">
        <v>2.0</v>
      </c>
      <c r="Q1524" s="21">
        <v>12925.89</v>
      </c>
      <c r="R1524" s="21" t="s">
        <v>4768</v>
      </c>
      <c r="S1524" s="21" t="s">
        <v>4767</v>
      </c>
      <c r="T1524" s="21" t="s">
        <v>4769</v>
      </c>
      <c r="U1524" s="30"/>
    </row>
    <row r="1525">
      <c r="A1525" s="21" t="s">
        <v>3120</v>
      </c>
      <c r="B1525" s="21">
        <v>28.88</v>
      </c>
      <c r="C1525" s="21">
        <v>6.59</v>
      </c>
      <c r="D1525" s="21" t="s">
        <v>4755</v>
      </c>
      <c r="E1525" s="21" t="s">
        <v>4753</v>
      </c>
      <c r="F1525" s="21" t="s">
        <v>4753</v>
      </c>
      <c r="G1525" s="21">
        <v>1.0</v>
      </c>
      <c r="H1525" s="21" t="s">
        <v>4753</v>
      </c>
      <c r="I1525" s="21" t="str">
        <f t="shared" si="1"/>
        <v>Not Missing</v>
      </c>
      <c r="L1525" s="21" t="s">
        <v>1706</v>
      </c>
      <c r="M1525" s="21">
        <v>1963.0</v>
      </c>
      <c r="N1525" s="21" t="s">
        <v>4776</v>
      </c>
      <c r="O1525" s="21">
        <v>14.0</v>
      </c>
      <c r="P1525" s="21">
        <v>2.0</v>
      </c>
      <c r="Q1525" s="21">
        <v>12928.79</v>
      </c>
      <c r="R1525" s="21" t="s">
        <v>4768</v>
      </c>
      <c r="S1525" s="21" t="s">
        <v>4767</v>
      </c>
      <c r="T1525" s="21" t="s">
        <v>4769</v>
      </c>
      <c r="U1525" s="30"/>
    </row>
    <row r="1526">
      <c r="A1526" s="21" t="s">
        <v>3122</v>
      </c>
      <c r="B1526" s="21">
        <v>27.55</v>
      </c>
      <c r="C1526" s="21">
        <v>10.83</v>
      </c>
      <c r="D1526" s="21" t="s">
        <v>4755</v>
      </c>
      <c r="E1526" s="21" t="s">
        <v>4753</v>
      </c>
      <c r="F1526" s="21" t="s">
        <v>4753</v>
      </c>
      <c r="G1526" s="21">
        <v>1.0</v>
      </c>
      <c r="H1526" s="21" t="s">
        <v>4753</v>
      </c>
      <c r="I1526" s="21" t="str">
        <f t="shared" si="1"/>
        <v>Not Missing</v>
      </c>
      <c r="L1526" s="21" t="s">
        <v>1704</v>
      </c>
      <c r="M1526" s="21">
        <v>1966.0</v>
      </c>
      <c r="N1526" s="21" t="s">
        <v>4775</v>
      </c>
      <c r="O1526" s="21">
        <v>22.0</v>
      </c>
      <c r="P1526" s="21">
        <v>4.0</v>
      </c>
      <c r="Q1526" s="21">
        <v>12949.16</v>
      </c>
      <c r="R1526" s="21" t="s">
        <v>4768</v>
      </c>
      <c r="S1526" s="21" t="s">
        <v>4768</v>
      </c>
      <c r="T1526" s="21" t="s">
        <v>4769</v>
      </c>
      <c r="U1526" s="30"/>
    </row>
    <row r="1527">
      <c r="A1527" s="21" t="s">
        <v>3124</v>
      </c>
      <c r="B1527" s="21">
        <v>15.6</v>
      </c>
      <c r="C1527" s="21">
        <v>8.6</v>
      </c>
      <c r="D1527" s="21" t="s">
        <v>4753</v>
      </c>
      <c r="E1527" s="21" t="s">
        <v>4753</v>
      </c>
      <c r="F1527" s="21" t="s">
        <v>4753</v>
      </c>
      <c r="G1527" s="21" t="s">
        <v>4754</v>
      </c>
      <c r="H1527" s="21" t="s">
        <v>4753</v>
      </c>
      <c r="I1527" s="21" t="str">
        <f t="shared" si="1"/>
        <v>Not Missing</v>
      </c>
      <c r="L1527" s="21" t="s">
        <v>1702</v>
      </c>
      <c r="M1527" s="21">
        <v>1961.0</v>
      </c>
      <c r="N1527" s="21" t="s">
        <v>4776</v>
      </c>
      <c r="O1527" s="21">
        <v>20.0</v>
      </c>
      <c r="P1527" s="21">
        <v>0.0</v>
      </c>
      <c r="Q1527" s="21">
        <v>12950.07</v>
      </c>
      <c r="R1527" s="21" t="s">
        <v>4768</v>
      </c>
      <c r="S1527" s="21" t="s">
        <v>4771</v>
      </c>
      <c r="T1527" s="21" t="s">
        <v>4774</v>
      </c>
      <c r="U1527" s="30"/>
    </row>
    <row r="1528">
      <c r="A1528" s="21" t="s">
        <v>3126</v>
      </c>
      <c r="B1528" s="21">
        <v>21.99</v>
      </c>
      <c r="C1528" s="21">
        <v>11.17</v>
      </c>
      <c r="D1528" s="21" t="s">
        <v>4753</v>
      </c>
      <c r="E1528" s="21" t="s">
        <v>4753</v>
      </c>
      <c r="F1528" s="21" t="s">
        <v>4753</v>
      </c>
      <c r="G1528" s="21" t="s">
        <v>4754</v>
      </c>
      <c r="H1528" s="21" t="s">
        <v>4753</v>
      </c>
      <c r="I1528" s="21" t="str">
        <f t="shared" si="1"/>
        <v>Not Missing</v>
      </c>
      <c r="L1528" s="21" t="s">
        <v>1700</v>
      </c>
      <c r="M1528" s="21">
        <v>1960.0</v>
      </c>
      <c r="N1528" s="21" t="s">
        <v>4770</v>
      </c>
      <c r="O1528" s="21">
        <v>4.0</v>
      </c>
      <c r="P1528" s="21">
        <v>0.0</v>
      </c>
      <c r="Q1528" s="21">
        <v>12957.12</v>
      </c>
      <c r="R1528" s="21" t="s">
        <v>4768</v>
      </c>
      <c r="S1528" s="21" t="s">
        <v>4771</v>
      </c>
      <c r="T1528" s="21" t="s">
        <v>4778</v>
      </c>
      <c r="U1528" s="30"/>
    </row>
    <row r="1529">
      <c r="A1529" s="21" t="s">
        <v>3128</v>
      </c>
      <c r="B1529" s="21">
        <v>34.85</v>
      </c>
      <c r="C1529" s="21">
        <v>5.75</v>
      </c>
      <c r="D1529" s="21" t="s">
        <v>4753</v>
      </c>
      <c r="E1529" s="21" t="s">
        <v>4753</v>
      </c>
      <c r="F1529" s="21" t="s">
        <v>4753</v>
      </c>
      <c r="G1529" s="21" t="s">
        <v>4754</v>
      </c>
      <c r="H1529" s="21" t="s">
        <v>4753</v>
      </c>
      <c r="I1529" s="21" t="str">
        <f t="shared" si="1"/>
        <v>Not Missing</v>
      </c>
      <c r="L1529" s="21" t="s">
        <v>1698</v>
      </c>
      <c r="M1529" s="21">
        <v>1960.0</v>
      </c>
      <c r="N1529" s="21" t="s">
        <v>4772</v>
      </c>
      <c r="O1529" s="21">
        <v>22.0</v>
      </c>
      <c r="P1529" s="21">
        <v>0.0</v>
      </c>
      <c r="Q1529" s="21">
        <v>12979.36</v>
      </c>
      <c r="R1529" s="21" t="s">
        <v>4768</v>
      </c>
      <c r="S1529" s="21" t="s">
        <v>4771</v>
      </c>
      <c r="T1529" s="21" t="s">
        <v>4778</v>
      </c>
      <c r="U1529" s="30"/>
    </row>
    <row r="1530">
      <c r="A1530" s="21" t="s">
        <v>3130</v>
      </c>
      <c r="B1530" s="21">
        <v>24.51</v>
      </c>
      <c r="C1530" s="21">
        <v>4.83</v>
      </c>
      <c r="D1530" s="21" t="s">
        <v>4755</v>
      </c>
      <c r="E1530" s="21" t="s">
        <v>4753</v>
      </c>
      <c r="F1530" s="21" t="s">
        <v>4756</v>
      </c>
      <c r="G1530" s="21">
        <v>1.0</v>
      </c>
      <c r="H1530" s="21" t="s">
        <v>4753</v>
      </c>
      <c r="I1530" s="21" t="str">
        <f t="shared" si="1"/>
        <v>Not Missing</v>
      </c>
      <c r="L1530" s="21" t="s">
        <v>1696</v>
      </c>
      <c r="M1530" s="21">
        <v>1960.0</v>
      </c>
      <c r="N1530" s="21" t="s">
        <v>4773</v>
      </c>
      <c r="O1530" s="21">
        <v>23.0</v>
      </c>
      <c r="P1530" s="21">
        <v>0.0</v>
      </c>
      <c r="Q1530" s="21">
        <v>12981.35</v>
      </c>
      <c r="R1530" s="21" t="s">
        <v>4768</v>
      </c>
      <c r="S1530" s="21" t="s">
        <v>4768</v>
      </c>
      <c r="T1530" s="21" t="s">
        <v>4769</v>
      </c>
      <c r="U1530" s="30"/>
    </row>
    <row r="1531">
      <c r="A1531" s="21" t="s">
        <v>3132</v>
      </c>
      <c r="B1531" s="21">
        <v>19.4</v>
      </c>
      <c r="C1531" s="21">
        <v>11.93</v>
      </c>
      <c r="D1531" s="21" t="s">
        <v>4753</v>
      </c>
      <c r="E1531" s="21" t="s">
        <v>4753</v>
      </c>
      <c r="F1531" s="21" t="s">
        <v>4753</v>
      </c>
      <c r="G1531" s="21" t="s">
        <v>4754</v>
      </c>
      <c r="H1531" s="21" t="s">
        <v>4753</v>
      </c>
      <c r="I1531" s="21" t="str">
        <f t="shared" si="1"/>
        <v>Not Missing</v>
      </c>
      <c r="L1531" s="21" t="s">
        <v>1694</v>
      </c>
      <c r="M1531" s="21">
        <v>1960.0</v>
      </c>
      <c r="N1531" s="21" t="s">
        <v>4770</v>
      </c>
      <c r="O1531" s="21">
        <v>28.0</v>
      </c>
      <c r="P1531" s="21">
        <v>0.0</v>
      </c>
      <c r="Q1531" s="21">
        <v>12982.87</v>
      </c>
      <c r="R1531" s="21" t="s">
        <v>4768</v>
      </c>
      <c r="S1531" s="21" t="s">
        <v>4771</v>
      </c>
      <c r="T1531" s="21" t="s">
        <v>4769</v>
      </c>
      <c r="U1531" s="30"/>
    </row>
    <row r="1532">
      <c r="A1532" s="21" t="s">
        <v>3134</v>
      </c>
      <c r="B1532" s="21">
        <v>15.1</v>
      </c>
      <c r="C1532" s="21">
        <v>8.41</v>
      </c>
      <c r="D1532" s="21" t="s">
        <v>4753</v>
      </c>
      <c r="E1532" s="21" t="s">
        <v>4753</v>
      </c>
      <c r="F1532" s="21" t="s">
        <v>4753</v>
      </c>
      <c r="G1532" s="21" t="s">
        <v>4754</v>
      </c>
      <c r="H1532" s="21" t="s">
        <v>4753</v>
      </c>
      <c r="I1532" s="21" t="str">
        <f t="shared" si="1"/>
        <v>Not Missing</v>
      </c>
      <c r="L1532" s="21" t="s">
        <v>1692</v>
      </c>
      <c r="M1532" s="21">
        <v>1979.0</v>
      </c>
      <c r="N1532" s="21" t="s">
        <v>4770</v>
      </c>
      <c r="O1532" s="21">
        <v>27.0</v>
      </c>
      <c r="P1532" s="21">
        <v>2.0</v>
      </c>
      <c r="Q1532" s="21">
        <v>12994.12</v>
      </c>
      <c r="R1532" s="21" t="s">
        <v>4768</v>
      </c>
      <c r="S1532" s="21" t="s">
        <v>4767</v>
      </c>
      <c r="T1532" s="21" t="s">
        <v>4790</v>
      </c>
      <c r="U1532" s="30"/>
    </row>
    <row r="1533">
      <c r="A1533" s="21" t="s">
        <v>3136</v>
      </c>
      <c r="B1533" s="21">
        <v>23.37</v>
      </c>
      <c r="C1533" s="21">
        <v>5.59</v>
      </c>
      <c r="D1533" s="21" t="s">
        <v>4755</v>
      </c>
      <c r="E1533" s="21" t="s">
        <v>4753</v>
      </c>
      <c r="F1533" s="21" t="s">
        <v>4753</v>
      </c>
      <c r="G1533" s="21" t="s">
        <v>4754</v>
      </c>
      <c r="H1533" s="21" t="s">
        <v>4753</v>
      </c>
      <c r="I1533" s="21" t="str">
        <f t="shared" si="1"/>
        <v>Not Missing</v>
      </c>
      <c r="L1533" s="21" t="s">
        <v>1690</v>
      </c>
      <c r="M1533" s="21">
        <v>1981.0</v>
      </c>
      <c r="N1533" s="21" t="s">
        <v>4777</v>
      </c>
      <c r="O1533" s="21">
        <v>30.0</v>
      </c>
      <c r="P1533" s="21">
        <v>1.0</v>
      </c>
      <c r="Q1533" s="21">
        <v>13002.91</v>
      </c>
      <c r="R1533" s="21" t="s">
        <v>4768</v>
      </c>
      <c r="S1533" s="21" t="s">
        <v>4771</v>
      </c>
      <c r="T1533" s="21" t="s">
        <v>4774</v>
      </c>
      <c r="U1533" s="30"/>
    </row>
    <row r="1534">
      <c r="A1534" s="21" t="s">
        <v>3138</v>
      </c>
      <c r="B1534" s="21">
        <v>42.4</v>
      </c>
      <c r="C1534" s="21">
        <v>4.06</v>
      </c>
      <c r="D1534" s="21" t="s">
        <v>4753</v>
      </c>
      <c r="E1534" s="21" t="s">
        <v>4753</v>
      </c>
      <c r="F1534" s="21" t="s">
        <v>4753</v>
      </c>
      <c r="G1534" s="21" t="s">
        <v>4754</v>
      </c>
      <c r="H1534" s="21" t="s">
        <v>4753</v>
      </c>
      <c r="I1534" s="21" t="str">
        <f t="shared" si="1"/>
        <v>Not Missing</v>
      </c>
      <c r="L1534" s="21" t="s">
        <v>1688</v>
      </c>
      <c r="M1534" s="21">
        <v>1962.0</v>
      </c>
      <c r="N1534" s="21" t="s">
        <v>4772</v>
      </c>
      <c r="O1534" s="21">
        <v>24.0</v>
      </c>
      <c r="P1534" s="21">
        <v>0.0</v>
      </c>
      <c r="Q1534" s="21">
        <v>13004.95</v>
      </c>
      <c r="R1534" s="21" t="s">
        <v>4768</v>
      </c>
      <c r="S1534" s="21" t="s">
        <v>4771</v>
      </c>
      <c r="T1534" s="21" t="s">
        <v>4774</v>
      </c>
      <c r="U1534" s="30"/>
    </row>
    <row r="1535">
      <c r="A1535" s="21" t="s">
        <v>3140</v>
      </c>
      <c r="B1535" s="21">
        <v>28.405</v>
      </c>
      <c r="C1535" s="21">
        <v>7.02</v>
      </c>
      <c r="D1535" s="21" t="s">
        <v>4755</v>
      </c>
      <c r="E1535" s="21" t="s">
        <v>4753</v>
      </c>
      <c r="F1535" s="21" t="s">
        <v>4753</v>
      </c>
      <c r="G1535" s="21" t="s">
        <v>4754</v>
      </c>
      <c r="H1535" s="21" t="s">
        <v>4753</v>
      </c>
      <c r="I1535" s="21" t="str">
        <f t="shared" si="1"/>
        <v>Not Missing</v>
      </c>
      <c r="L1535" s="21" t="s">
        <v>1686</v>
      </c>
      <c r="M1535" s="21">
        <v>1969.0</v>
      </c>
      <c r="N1535" s="21" t="s">
        <v>4775</v>
      </c>
      <c r="O1535" s="21">
        <v>13.0</v>
      </c>
      <c r="P1535" s="21">
        <v>0.0</v>
      </c>
      <c r="Q1535" s="21">
        <v>13008.07</v>
      </c>
      <c r="R1535" s="21" t="s">
        <v>4768</v>
      </c>
      <c r="S1535" s="21" t="s">
        <v>4768</v>
      </c>
      <c r="T1535" s="21" t="s">
        <v>4774</v>
      </c>
      <c r="U1535" s="30"/>
    </row>
    <row r="1536">
      <c r="A1536" s="21" t="s">
        <v>3142</v>
      </c>
      <c r="B1536" s="21">
        <v>23.4</v>
      </c>
      <c r="C1536" s="21">
        <v>4.47</v>
      </c>
      <c r="D1536" s="21" t="s">
        <v>4753</v>
      </c>
      <c r="E1536" s="21" t="s">
        <v>4753</v>
      </c>
      <c r="F1536" s="21" t="s">
        <v>4753</v>
      </c>
      <c r="G1536" s="21" t="s">
        <v>4754</v>
      </c>
      <c r="H1536" s="21" t="s">
        <v>4753</v>
      </c>
      <c r="I1536" s="21" t="str">
        <f t="shared" si="1"/>
        <v>Not Missing</v>
      </c>
      <c r="L1536" s="21" t="s">
        <v>1684</v>
      </c>
      <c r="M1536" s="21">
        <v>1972.0</v>
      </c>
      <c r="N1536" s="21" t="s">
        <v>4773</v>
      </c>
      <c r="O1536" s="21">
        <v>27.0</v>
      </c>
      <c r="P1536" s="21">
        <v>0.0</v>
      </c>
      <c r="Q1536" s="21">
        <v>13010.86</v>
      </c>
      <c r="R1536" s="21" t="s">
        <v>4768</v>
      </c>
      <c r="S1536" s="21" t="s">
        <v>4767</v>
      </c>
      <c r="T1536" s="21" t="s">
        <v>4774</v>
      </c>
      <c r="U1536" s="30"/>
    </row>
    <row r="1537">
      <c r="A1537" s="21" t="s">
        <v>3144</v>
      </c>
      <c r="B1537" s="21">
        <v>33.44</v>
      </c>
      <c r="C1537" s="21">
        <v>4.54</v>
      </c>
      <c r="D1537" s="21" t="s">
        <v>4753</v>
      </c>
      <c r="E1537" s="21" t="s">
        <v>4753</v>
      </c>
      <c r="F1537" s="21" t="s">
        <v>4753</v>
      </c>
      <c r="G1537" s="21" t="s">
        <v>4754</v>
      </c>
      <c r="H1537" s="21" t="s">
        <v>4753</v>
      </c>
      <c r="I1537" s="21" t="str">
        <f t="shared" si="1"/>
        <v>Not Missing</v>
      </c>
      <c r="L1537" s="21" t="s">
        <v>1682</v>
      </c>
      <c r="M1537" s="21">
        <v>1962.0</v>
      </c>
      <c r="N1537" s="21" t="s">
        <v>4766</v>
      </c>
      <c r="O1537" s="21">
        <v>20.0</v>
      </c>
      <c r="P1537" s="21">
        <v>0.0</v>
      </c>
      <c r="Q1537" s="21">
        <v>13012.21</v>
      </c>
      <c r="R1537" s="21" t="s">
        <v>4768</v>
      </c>
      <c r="S1537" s="21" t="s">
        <v>4771</v>
      </c>
      <c r="T1537" s="21" t="s">
        <v>4774</v>
      </c>
      <c r="U1537" s="30"/>
    </row>
    <row r="1538">
      <c r="A1538" s="21" t="s">
        <v>3146</v>
      </c>
      <c r="B1538" s="21">
        <v>21.12</v>
      </c>
      <c r="C1538" s="21">
        <v>4.99</v>
      </c>
      <c r="D1538" s="21" t="s">
        <v>4753</v>
      </c>
      <c r="E1538" s="21" t="s">
        <v>4753</v>
      </c>
      <c r="F1538" s="21" t="s">
        <v>4753</v>
      </c>
      <c r="G1538" s="21">
        <v>1.0</v>
      </c>
      <c r="H1538" s="21" t="s">
        <v>4753</v>
      </c>
      <c r="I1538" s="21" t="str">
        <f t="shared" si="1"/>
        <v>Not Missing</v>
      </c>
      <c r="L1538" s="21" t="s">
        <v>1680</v>
      </c>
      <c r="M1538" s="21">
        <v>1964.0</v>
      </c>
      <c r="N1538" s="21" t="s">
        <v>4773</v>
      </c>
      <c r="O1538" s="21">
        <v>23.0</v>
      </c>
      <c r="P1538" s="21">
        <v>1.0</v>
      </c>
      <c r="Q1538" s="21">
        <v>13019.16</v>
      </c>
      <c r="R1538" s="21" t="s">
        <v>4768</v>
      </c>
      <c r="S1538" s="21" t="s">
        <v>4771</v>
      </c>
      <c r="T1538" s="21" t="s">
        <v>4784</v>
      </c>
      <c r="U1538" s="30"/>
    </row>
    <row r="1539">
      <c r="A1539" s="21" t="s">
        <v>3148</v>
      </c>
      <c r="B1539" s="21">
        <v>18.48</v>
      </c>
      <c r="C1539" s="21">
        <v>10.84</v>
      </c>
      <c r="D1539" s="21" t="s">
        <v>4755</v>
      </c>
      <c r="E1539" s="21" t="s">
        <v>4753</v>
      </c>
      <c r="F1539" s="21" t="s">
        <v>4753</v>
      </c>
      <c r="G1539" s="21">
        <v>2.0</v>
      </c>
      <c r="H1539" s="21" t="s">
        <v>4753</v>
      </c>
      <c r="I1539" s="21" t="str">
        <f t="shared" si="1"/>
        <v>Not Missing</v>
      </c>
      <c r="L1539" s="21" t="s">
        <v>1678</v>
      </c>
      <c r="M1539" s="21">
        <v>1965.0</v>
      </c>
      <c r="N1539" s="21" t="s">
        <v>4770</v>
      </c>
      <c r="O1539" s="21">
        <v>4.0</v>
      </c>
      <c r="P1539" s="21">
        <v>0.0</v>
      </c>
      <c r="Q1539" s="21">
        <v>13023.93</v>
      </c>
      <c r="R1539" s="21" t="s">
        <v>4768</v>
      </c>
      <c r="S1539" s="21" t="s">
        <v>4767</v>
      </c>
      <c r="T1539" s="21" t="s">
        <v>4783</v>
      </c>
      <c r="U1539" s="30"/>
    </row>
    <row r="1540">
      <c r="A1540" s="21" t="s">
        <v>3150</v>
      </c>
      <c r="B1540" s="21">
        <v>16.815</v>
      </c>
      <c r="C1540" s="21">
        <v>5.63</v>
      </c>
      <c r="D1540" s="21" t="s">
        <v>4753</v>
      </c>
      <c r="E1540" s="21" t="s">
        <v>4753</v>
      </c>
      <c r="F1540" s="21" t="s">
        <v>4753</v>
      </c>
      <c r="G1540" s="21">
        <v>1.0</v>
      </c>
      <c r="H1540" s="21" t="s">
        <v>4753</v>
      </c>
      <c r="I1540" s="21" t="str">
        <f t="shared" si="1"/>
        <v>Not Missing</v>
      </c>
      <c r="L1540" s="21" t="s">
        <v>1676</v>
      </c>
      <c r="M1540" s="21">
        <v>1961.0</v>
      </c>
      <c r="N1540" s="21" t="s">
        <v>4770</v>
      </c>
      <c r="O1540" s="21">
        <v>9.0</v>
      </c>
      <c r="P1540" s="21">
        <v>0.0</v>
      </c>
      <c r="Q1540" s="21">
        <v>13041.92</v>
      </c>
      <c r="R1540" s="21" t="s">
        <v>4768</v>
      </c>
      <c r="S1540" s="21" t="s">
        <v>4771</v>
      </c>
      <c r="T1540" s="21" t="s">
        <v>4778</v>
      </c>
      <c r="U1540" s="30"/>
    </row>
    <row r="1541">
      <c r="A1541" s="21" t="s">
        <v>3152</v>
      </c>
      <c r="B1541" s="21">
        <v>26.72</v>
      </c>
      <c r="C1541" s="21">
        <v>4.14</v>
      </c>
      <c r="D1541" s="21" t="s">
        <v>4753</v>
      </c>
      <c r="E1541" s="21" t="s">
        <v>4753</v>
      </c>
      <c r="F1541" s="21" t="s">
        <v>4753</v>
      </c>
      <c r="G1541" s="21" t="s">
        <v>4754</v>
      </c>
      <c r="H1541" s="21" t="s">
        <v>4753</v>
      </c>
      <c r="I1541" s="21" t="str">
        <f t="shared" si="1"/>
        <v>Not Missing</v>
      </c>
      <c r="L1541" s="21" t="s">
        <v>1674</v>
      </c>
      <c r="M1541" s="21">
        <v>1969.0</v>
      </c>
      <c r="N1541" s="21" t="s">
        <v>4773</v>
      </c>
      <c r="O1541" s="21">
        <v>23.0</v>
      </c>
      <c r="P1541" s="21">
        <v>0.0</v>
      </c>
      <c r="Q1541" s="21">
        <v>13044.41</v>
      </c>
      <c r="R1541" s="21" t="s">
        <v>4768</v>
      </c>
      <c r="S1541" s="21" t="s">
        <v>4771</v>
      </c>
      <c r="T1541" s="21" t="s">
        <v>4774</v>
      </c>
      <c r="U1541" s="30"/>
    </row>
    <row r="1542">
      <c r="A1542" s="21" t="s">
        <v>3154</v>
      </c>
      <c r="B1542" s="21">
        <v>41.42</v>
      </c>
      <c r="C1542" s="21">
        <v>5.17</v>
      </c>
      <c r="D1542" s="21" t="s">
        <v>4753</v>
      </c>
      <c r="E1542" s="21" t="s">
        <v>4753</v>
      </c>
      <c r="F1542" s="21" t="s">
        <v>4756</v>
      </c>
      <c r="G1542" s="21">
        <v>1.0</v>
      </c>
      <c r="H1542" s="21" t="s">
        <v>4753</v>
      </c>
      <c r="I1542" s="21" t="str">
        <f t="shared" si="1"/>
        <v>Not Missing</v>
      </c>
      <c r="L1542" s="21" t="s">
        <v>1672</v>
      </c>
      <c r="M1542" s="21">
        <v>1967.0</v>
      </c>
      <c r="N1542" s="21" t="s">
        <v>4776</v>
      </c>
      <c r="O1542" s="21">
        <v>6.0</v>
      </c>
      <c r="P1542" s="21">
        <v>3.0</v>
      </c>
      <c r="Q1542" s="21">
        <v>13047.33</v>
      </c>
      <c r="R1542" s="21" t="s">
        <v>4768</v>
      </c>
      <c r="S1542" s="21" t="s">
        <v>4768</v>
      </c>
      <c r="T1542" s="21" t="s">
        <v>4784</v>
      </c>
      <c r="U1542" s="30"/>
    </row>
    <row r="1543">
      <c r="A1543" s="21" t="s">
        <v>3156</v>
      </c>
      <c r="B1543" s="21">
        <v>20.69</v>
      </c>
      <c r="C1543" s="21">
        <v>6.93</v>
      </c>
      <c r="D1543" s="21" t="s">
        <v>4753</v>
      </c>
      <c r="E1543" s="21" t="s">
        <v>4753</v>
      </c>
      <c r="F1543" s="21" t="s">
        <v>4753</v>
      </c>
      <c r="G1543" s="21">
        <v>2.0</v>
      </c>
      <c r="H1543" s="21" t="s">
        <v>4753</v>
      </c>
      <c r="I1543" s="21" t="str">
        <f t="shared" si="1"/>
        <v>Not Missing</v>
      </c>
      <c r="L1543" s="21" t="s">
        <v>1670</v>
      </c>
      <c r="M1543" s="21">
        <v>1985.0</v>
      </c>
      <c r="N1543" s="21" t="s">
        <v>4777</v>
      </c>
      <c r="O1543" s="21">
        <v>26.0</v>
      </c>
      <c r="P1543" s="21">
        <v>3.0</v>
      </c>
      <c r="Q1543" s="21">
        <v>13051.22</v>
      </c>
      <c r="R1543" s="21" t="s">
        <v>4768</v>
      </c>
      <c r="S1543" s="21" t="s">
        <v>4771</v>
      </c>
      <c r="T1543" s="21" t="s">
        <v>4790</v>
      </c>
      <c r="U1543" s="30"/>
    </row>
    <row r="1544">
      <c r="A1544" s="21" t="s">
        <v>3158</v>
      </c>
      <c r="B1544" s="21">
        <v>41.23</v>
      </c>
      <c r="C1544" s="21">
        <v>4.24</v>
      </c>
      <c r="D1544" s="21" t="s">
        <v>4753</v>
      </c>
      <c r="E1544" s="21" t="s">
        <v>4753</v>
      </c>
      <c r="F1544" s="21" t="s">
        <v>4753</v>
      </c>
      <c r="G1544" s="21" t="s">
        <v>4754</v>
      </c>
      <c r="H1544" s="21" t="s">
        <v>4753</v>
      </c>
      <c r="I1544" s="21" t="str">
        <f t="shared" si="1"/>
        <v>Not Missing</v>
      </c>
      <c r="L1544" s="21" t="s">
        <v>1668</v>
      </c>
      <c r="M1544" s="21">
        <v>1961.0</v>
      </c>
      <c r="N1544" s="21" t="s">
        <v>4770</v>
      </c>
      <c r="O1544" s="21">
        <v>6.0</v>
      </c>
      <c r="P1544" s="21">
        <v>0.0</v>
      </c>
      <c r="Q1544" s="21">
        <v>13063.88</v>
      </c>
      <c r="R1544" s="21" t="s">
        <v>4768</v>
      </c>
      <c r="S1544" s="21" t="s">
        <v>4767</v>
      </c>
      <c r="T1544" s="21" t="s">
        <v>4778</v>
      </c>
      <c r="U1544" s="30"/>
    </row>
    <row r="1545">
      <c r="A1545" s="21" t="s">
        <v>3160</v>
      </c>
      <c r="B1545" s="21">
        <v>29.9</v>
      </c>
      <c r="C1545" s="21">
        <v>5.91</v>
      </c>
      <c r="D1545" s="21" t="s">
        <v>4753</v>
      </c>
      <c r="E1545" s="21" t="s">
        <v>4753</v>
      </c>
      <c r="F1545" s="21" t="s">
        <v>4753</v>
      </c>
      <c r="G1545" s="21" t="s">
        <v>4754</v>
      </c>
      <c r="H1545" s="21" t="s">
        <v>4753</v>
      </c>
      <c r="I1545" s="21" t="str">
        <f t="shared" si="1"/>
        <v>Not Missing</v>
      </c>
      <c r="L1545" s="21" t="s">
        <v>1666</v>
      </c>
      <c r="M1545" s="21">
        <v>1978.0</v>
      </c>
      <c r="N1545" s="21" t="s">
        <v>4766</v>
      </c>
      <c r="O1545" s="21">
        <v>17.0</v>
      </c>
      <c r="P1545" s="21">
        <v>2.0</v>
      </c>
      <c r="Q1545" s="21">
        <v>13101.74</v>
      </c>
      <c r="R1545" s="21" t="s">
        <v>4768</v>
      </c>
      <c r="S1545" s="21" t="s">
        <v>4767</v>
      </c>
      <c r="T1545" s="21" t="s">
        <v>4790</v>
      </c>
      <c r="U1545" s="30"/>
    </row>
    <row r="1546">
      <c r="A1546" s="21" t="s">
        <v>3162</v>
      </c>
      <c r="B1546" s="21">
        <v>34.105</v>
      </c>
      <c r="C1546" s="21">
        <v>5.93</v>
      </c>
      <c r="D1546" s="21" t="s">
        <v>4753</v>
      </c>
      <c r="E1546" s="21" t="s">
        <v>4753</v>
      </c>
      <c r="F1546" s="21" t="s">
        <v>4753</v>
      </c>
      <c r="G1546" s="21" t="s">
        <v>4754</v>
      </c>
      <c r="H1546" s="21" t="s">
        <v>4753</v>
      </c>
      <c r="I1546" s="21" t="str">
        <f t="shared" si="1"/>
        <v>Not Missing</v>
      </c>
      <c r="L1546" s="21" t="s">
        <v>1664</v>
      </c>
      <c r="M1546" s="21">
        <v>1971.0</v>
      </c>
      <c r="N1546" s="21" t="s">
        <v>4777</v>
      </c>
      <c r="O1546" s="21">
        <v>30.0</v>
      </c>
      <c r="P1546" s="21">
        <v>0.0</v>
      </c>
      <c r="Q1546" s="21">
        <v>13110.79</v>
      </c>
      <c r="R1546" s="21" t="s">
        <v>4768</v>
      </c>
      <c r="S1546" s="21" t="s">
        <v>4767</v>
      </c>
      <c r="T1546" s="21" t="s">
        <v>4778</v>
      </c>
      <c r="U1546" s="30"/>
    </row>
    <row r="1547">
      <c r="A1547" s="21" t="s">
        <v>3164</v>
      </c>
      <c r="B1547" s="21">
        <v>24.97</v>
      </c>
      <c r="C1547" s="21">
        <v>5.66</v>
      </c>
      <c r="D1547" s="21" t="s">
        <v>4753</v>
      </c>
      <c r="E1547" s="21" t="s">
        <v>4753</v>
      </c>
      <c r="F1547" s="21" t="s">
        <v>4753</v>
      </c>
      <c r="G1547" s="21" t="s">
        <v>4754</v>
      </c>
      <c r="H1547" s="21" t="s">
        <v>4753</v>
      </c>
      <c r="I1547" s="21" t="str">
        <f t="shared" si="1"/>
        <v>Not Missing</v>
      </c>
      <c r="L1547" s="21" t="s">
        <v>1662</v>
      </c>
      <c r="M1547" s="21">
        <v>1962.0</v>
      </c>
      <c r="N1547" s="21" t="s">
        <v>4776</v>
      </c>
      <c r="O1547" s="21">
        <v>2.0</v>
      </c>
      <c r="P1547" s="21">
        <v>1.0</v>
      </c>
      <c r="Q1547" s="21">
        <v>13112.6</v>
      </c>
      <c r="R1547" s="21" t="s">
        <v>4768</v>
      </c>
      <c r="S1547" s="21" t="s">
        <v>4768</v>
      </c>
      <c r="T1547" s="21" t="s">
        <v>4774</v>
      </c>
      <c r="U1547" s="30"/>
    </row>
    <row r="1548">
      <c r="A1548" s="21" t="s">
        <v>3166</v>
      </c>
      <c r="B1548" s="21">
        <v>34.8</v>
      </c>
      <c r="C1548" s="21">
        <v>4.19</v>
      </c>
      <c r="D1548" s="21" t="s">
        <v>4753</v>
      </c>
      <c r="E1548" s="21" t="s">
        <v>4753</v>
      </c>
      <c r="F1548" s="21" t="s">
        <v>4753</v>
      </c>
      <c r="G1548" s="21">
        <v>1.0</v>
      </c>
      <c r="H1548" s="21" t="s">
        <v>4753</v>
      </c>
      <c r="I1548" s="21" t="str">
        <f t="shared" si="1"/>
        <v>Not Missing</v>
      </c>
      <c r="L1548" s="21" t="s">
        <v>1660</v>
      </c>
      <c r="M1548" s="21">
        <v>1992.0</v>
      </c>
      <c r="N1548" s="21" t="s">
        <v>4776</v>
      </c>
      <c r="O1548" s="21">
        <v>12.0</v>
      </c>
      <c r="P1548" s="21">
        <v>0.0</v>
      </c>
      <c r="Q1548" s="21">
        <v>13113.51</v>
      </c>
      <c r="R1548" s="21" t="s">
        <v>4768</v>
      </c>
      <c r="S1548" s="21" t="s">
        <v>4767</v>
      </c>
      <c r="T1548" s="21" t="s">
        <v>4790</v>
      </c>
      <c r="U1548" s="30"/>
    </row>
    <row r="1549">
      <c r="A1549" s="21" t="s">
        <v>3168</v>
      </c>
      <c r="B1549" s="21">
        <v>32.965</v>
      </c>
      <c r="C1549" s="21">
        <v>9.21</v>
      </c>
      <c r="D1549" s="21" t="s">
        <v>4755</v>
      </c>
      <c r="E1549" s="21" t="s">
        <v>4753</v>
      </c>
      <c r="F1549" s="21" t="s">
        <v>4753</v>
      </c>
      <c r="G1549" s="21" t="s">
        <v>4754</v>
      </c>
      <c r="H1549" s="21" t="s">
        <v>4753</v>
      </c>
      <c r="I1549" s="21" t="str">
        <f t="shared" si="1"/>
        <v>Not Missing</v>
      </c>
      <c r="L1549" s="21" t="s">
        <v>1658</v>
      </c>
      <c r="M1549" s="21">
        <v>1963.0</v>
      </c>
      <c r="N1549" s="21" t="s">
        <v>4773</v>
      </c>
      <c r="O1549" s="21">
        <v>14.0</v>
      </c>
      <c r="P1549" s="21">
        <v>0.0</v>
      </c>
      <c r="Q1549" s="21">
        <v>13116.84</v>
      </c>
      <c r="R1549" s="21" t="s">
        <v>4768</v>
      </c>
      <c r="S1549" s="21" t="s">
        <v>4771</v>
      </c>
      <c r="T1549" s="21" t="s">
        <v>4774</v>
      </c>
      <c r="U1549" s="30"/>
    </row>
    <row r="1550">
      <c r="A1550" s="21" t="s">
        <v>3170</v>
      </c>
      <c r="B1550" s="21">
        <v>27.265</v>
      </c>
      <c r="C1550" s="21">
        <v>5.51</v>
      </c>
      <c r="D1550" s="21" t="s">
        <v>4753</v>
      </c>
      <c r="E1550" s="21" t="s">
        <v>4753</v>
      </c>
      <c r="F1550" s="21" t="s">
        <v>4753</v>
      </c>
      <c r="G1550" s="21">
        <v>1.0</v>
      </c>
      <c r="H1550" s="21" t="s">
        <v>4753</v>
      </c>
      <c r="I1550" s="21" t="str">
        <f t="shared" si="1"/>
        <v>Not Missing</v>
      </c>
      <c r="L1550" s="21" t="s">
        <v>1656</v>
      </c>
      <c r="M1550" s="21">
        <v>1999.0</v>
      </c>
      <c r="N1550" s="21" t="s">
        <v>4776</v>
      </c>
      <c r="O1550" s="21">
        <v>16.0</v>
      </c>
      <c r="P1550" s="21">
        <v>0.0</v>
      </c>
      <c r="Q1550" s="21">
        <v>13126.68</v>
      </c>
      <c r="R1550" s="21" t="s">
        <v>4768</v>
      </c>
      <c r="S1550" s="21" t="s">
        <v>4768</v>
      </c>
      <c r="T1550" s="21" t="s">
        <v>4778</v>
      </c>
      <c r="U1550" s="30"/>
    </row>
    <row r="1551">
      <c r="A1551" s="21" t="s">
        <v>3172</v>
      </c>
      <c r="B1551" s="21">
        <v>17.06</v>
      </c>
      <c r="C1551" s="21">
        <v>8.5</v>
      </c>
      <c r="D1551" s="21" t="s">
        <v>4753</v>
      </c>
      <c r="E1551" s="21" t="s">
        <v>4753</v>
      </c>
      <c r="F1551" s="21" t="s">
        <v>4753</v>
      </c>
      <c r="G1551" s="21" t="s">
        <v>4754</v>
      </c>
      <c r="H1551" s="21" t="s">
        <v>4753</v>
      </c>
      <c r="I1551" s="21" t="str">
        <f t="shared" si="1"/>
        <v>Not Missing</v>
      </c>
      <c r="L1551" s="21" t="s">
        <v>1654</v>
      </c>
      <c r="M1551" s="21">
        <v>1961.0</v>
      </c>
      <c r="N1551" s="21" t="s">
        <v>4773</v>
      </c>
      <c r="O1551" s="21">
        <v>7.0</v>
      </c>
      <c r="P1551" s="21">
        <v>0.0</v>
      </c>
      <c r="Q1551" s="21">
        <v>13129.6</v>
      </c>
      <c r="R1551" s="21" t="s">
        <v>4768</v>
      </c>
      <c r="S1551" s="21" t="s">
        <v>4767</v>
      </c>
      <c r="T1551" s="21" t="s">
        <v>4788</v>
      </c>
      <c r="U1551" s="30"/>
    </row>
    <row r="1552">
      <c r="A1552" s="21" t="s">
        <v>3174</v>
      </c>
      <c r="B1552" s="21">
        <v>36.29</v>
      </c>
      <c r="C1552" s="21">
        <v>6.23</v>
      </c>
      <c r="D1552" s="21" t="s">
        <v>4753</v>
      </c>
      <c r="E1552" s="21" t="s">
        <v>4753</v>
      </c>
      <c r="F1552" s="21" t="s">
        <v>4753</v>
      </c>
      <c r="G1552" s="21" t="s">
        <v>4754</v>
      </c>
      <c r="H1552" s="21" t="s">
        <v>4753</v>
      </c>
      <c r="I1552" s="21" t="str">
        <f t="shared" si="1"/>
        <v>Not Missing</v>
      </c>
      <c r="L1552" s="21" t="s">
        <v>1652</v>
      </c>
      <c r="M1552" s="21">
        <v>1961.0</v>
      </c>
      <c r="N1552" s="21" t="s">
        <v>4775</v>
      </c>
      <c r="O1552" s="21">
        <v>6.0</v>
      </c>
      <c r="P1552" s="21">
        <v>0.0</v>
      </c>
      <c r="Q1552" s="21">
        <v>13143.34</v>
      </c>
      <c r="R1552" s="21" t="s">
        <v>4768</v>
      </c>
      <c r="S1552" s="21" t="s">
        <v>4767</v>
      </c>
      <c r="T1552" s="21" t="s">
        <v>4789</v>
      </c>
      <c r="U1552" s="30"/>
    </row>
    <row r="1553">
      <c r="A1553" s="21" t="s">
        <v>3176</v>
      </c>
      <c r="B1553" s="21">
        <v>28.595</v>
      </c>
      <c r="C1553" s="21">
        <v>8.53</v>
      </c>
      <c r="D1553" s="21" t="s">
        <v>4755</v>
      </c>
      <c r="E1553" s="21" t="s">
        <v>4753</v>
      </c>
      <c r="F1553" s="21" t="s">
        <v>4753</v>
      </c>
      <c r="G1553" s="21">
        <v>1.0</v>
      </c>
      <c r="H1553" s="21" t="s">
        <v>4753</v>
      </c>
      <c r="I1553" s="21" t="str">
        <f t="shared" si="1"/>
        <v>Not Missing</v>
      </c>
      <c r="L1553" s="21" t="s">
        <v>1650</v>
      </c>
      <c r="M1553" s="21">
        <v>1961.0</v>
      </c>
      <c r="N1553" s="21" t="s">
        <v>4775</v>
      </c>
      <c r="O1553" s="21">
        <v>6.0</v>
      </c>
      <c r="P1553" s="21">
        <v>0.0</v>
      </c>
      <c r="Q1553" s="21">
        <v>13143.86</v>
      </c>
      <c r="R1553" s="21" t="s">
        <v>4768</v>
      </c>
      <c r="S1553" s="21" t="s">
        <v>4767</v>
      </c>
      <c r="T1553" s="21" t="s">
        <v>4781</v>
      </c>
      <c r="U1553" s="30"/>
    </row>
    <row r="1554">
      <c r="A1554" s="21" t="s">
        <v>3178</v>
      </c>
      <c r="B1554" s="21">
        <v>17.8</v>
      </c>
      <c r="C1554" s="21">
        <v>5.75</v>
      </c>
      <c r="D1554" s="21" t="s">
        <v>4755</v>
      </c>
      <c r="E1554" s="21" t="s">
        <v>4753</v>
      </c>
      <c r="F1554" s="21" t="s">
        <v>4756</v>
      </c>
      <c r="G1554" s="21">
        <v>1.0</v>
      </c>
      <c r="H1554" s="21" t="s">
        <v>4753</v>
      </c>
      <c r="I1554" s="21" t="str">
        <f t="shared" si="1"/>
        <v>Not Missing</v>
      </c>
      <c r="L1554" s="21" t="s">
        <v>1648</v>
      </c>
      <c r="M1554" s="21">
        <v>1962.0</v>
      </c>
      <c r="N1554" s="21" t="s">
        <v>4776</v>
      </c>
      <c r="O1554" s="21">
        <v>5.0</v>
      </c>
      <c r="P1554" s="21">
        <v>0.0</v>
      </c>
      <c r="Q1554" s="21">
        <v>13204.29</v>
      </c>
      <c r="R1554" s="21" t="s">
        <v>4768</v>
      </c>
      <c r="S1554" s="21" t="s">
        <v>4771</v>
      </c>
      <c r="T1554" s="21" t="s">
        <v>4784</v>
      </c>
      <c r="U1554" s="30"/>
    </row>
    <row r="1555">
      <c r="A1555" s="21" t="s">
        <v>3180</v>
      </c>
      <c r="B1555" s="21">
        <v>21.4</v>
      </c>
      <c r="C1555" s="21">
        <v>5.6</v>
      </c>
      <c r="D1555" s="21" t="s">
        <v>4753</v>
      </c>
      <c r="E1555" s="21" t="s">
        <v>4753</v>
      </c>
      <c r="F1555" s="21" t="s">
        <v>4753</v>
      </c>
      <c r="G1555" s="21" t="s">
        <v>4754</v>
      </c>
      <c r="H1555" s="21" t="s">
        <v>4753</v>
      </c>
      <c r="I1555" s="21" t="str">
        <f t="shared" si="1"/>
        <v>Not Missing</v>
      </c>
      <c r="L1555" s="21" t="s">
        <v>1646</v>
      </c>
      <c r="M1555" s="21">
        <v>1982.0</v>
      </c>
      <c r="N1555" s="21" t="s">
        <v>4777</v>
      </c>
      <c r="O1555" s="21">
        <v>15.0</v>
      </c>
      <c r="P1555" s="21">
        <v>3.0</v>
      </c>
      <c r="Q1555" s="21">
        <v>13214.43</v>
      </c>
      <c r="R1555" s="21" t="s">
        <v>4768</v>
      </c>
      <c r="S1555" s="21" t="s">
        <v>4767</v>
      </c>
      <c r="T1555" s="21" t="s">
        <v>4774</v>
      </c>
      <c r="U1555" s="30"/>
    </row>
    <row r="1556">
      <c r="A1556" s="21" t="s">
        <v>3182</v>
      </c>
      <c r="B1556" s="21">
        <v>23.01</v>
      </c>
      <c r="C1556" s="21">
        <v>4.68</v>
      </c>
      <c r="D1556" s="21" t="s">
        <v>4753</v>
      </c>
      <c r="E1556" s="21" t="s">
        <v>4753</v>
      </c>
      <c r="F1556" s="21" t="s">
        <v>4753</v>
      </c>
      <c r="G1556" s="21" t="s">
        <v>4754</v>
      </c>
      <c r="H1556" s="21" t="s">
        <v>4753</v>
      </c>
      <c r="I1556" s="21" t="str">
        <f t="shared" si="1"/>
        <v>Not Missing</v>
      </c>
      <c r="L1556" s="21" t="s">
        <v>1644</v>
      </c>
      <c r="M1556" s="21">
        <v>1962.0</v>
      </c>
      <c r="N1556" s="21" t="s">
        <v>4775</v>
      </c>
      <c r="O1556" s="21">
        <v>7.0</v>
      </c>
      <c r="P1556" s="21">
        <v>0.0</v>
      </c>
      <c r="Q1556" s="21">
        <v>13217.09</v>
      </c>
      <c r="R1556" s="21" t="s">
        <v>4768</v>
      </c>
      <c r="S1556" s="21" t="s">
        <v>4771</v>
      </c>
      <c r="T1556" s="21" t="s">
        <v>4784</v>
      </c>
      <c r="U1556" s="30"/>
    </row>
    <row r="1557">
      <c r="A1557" s="21" t="s">
        <v>3184</v>
      </c>
      <c r="B1557" s="21">
        <v>19.86</v>
      </c>
      <c r="C1557" s="21">
        <v>5.62</v>
      </c>
      <c r="D1557" s="21" t="s">
        <v>4755</v>
      </c>
      <c r="E1557" s="21" t="s">
        <v>4753</v>
      </c>
      <c r="F1557" s="21" t="s">
        <v>4753</v>
      </c>
      <c r="G1557" s="21" t="s">
        <v>4754</v>
      </c>
      <c r="H1557" s="21" t="s">
        <v>4753</v>
      </c>
      <c r="I1557" s="21" t="str">
        <f t="shared" si="1"/>
        <v>Not Missing</v>
      </c>
      <c r="L1557" s="21" t="s">
        <v>1642</v>
      </c>
      <c r="M1557" s="21">
        <v>1965.0</v>
      </c>
      <c r="N1557" s="21" t="s">
        <v>4770</v>
      </c>
      <c r="O1557" s="21">
        <v>13.0</v>
      </c>
      <c r="P1557" s="21">
        <v>2.0</v>
      </c>
      <c r="Q1557" s="21">
        <v>13224.06</v>
      </c>
      <c r="R1557" s="21" t="s">
        <v>4768</v>
      </c>
      <c r="S1557" s="21" t="s">
        <v>4768</v>
      </c>
      <c r="T1557" s="21" t="s">
        <v>4784</v>
      </c>
      <c r="U1557" s="30"/>
    </row>
    <row r="1558">
      <c r="A1558" s="21" t="s">
        <v>3186</v>
      </c>
      <c r="B1558" s="21">
        <v>33.58</v>
      </c>
      <c r="C1558" s="21">
        <v>5.08</v>
      </c>
      <c r="D1558" s="21" t="s">
        <v>4753</v>
      </c>
      <c r="E1558" s="21" t="s">
        <v>4753</v>
      </c>
      <c r="F1558" s="21" t="s">
        <v>4753</v>
      </c>
      <c r="G1558" s="21" t="s">
        <v>4754</v>
      </c>
      <c r="H1558" s="21" t="s">
        <v>4753</v>
      </c>
      <c r="I1558" s="21" t="str">
        <f t="shared" si="1"/>
        <v>Not Missing</v>
      </c>
      <c r="L1558" s="21" t="s">
        <v>1640</v>
      </c>
      <c r="M1558" s="21">
        <v>1962.0</v>
      </c>
      <c r="N1558" s="21" t="s">
        <v>4770</v>
      </c>
      <c r="O1558" s="21">
        <v>24.0</v>
      </c>
      <c r="P1558" s="21">
        <v>1.0</v>
      </c>
      <c r="Q1558" s="21">
        <v>13224.69</v>
      </c>
      <c r="R1558" s="21" t="s">
        <v>4768</v>
      </c>
      <c r="S1558" s="21" t="s">
        <v>4767</v>
      </c>
      <c r="T1558" s="21" t="s">
        <v>4778</v>
      </c>
      <c r="U1558" s="30"/>
    </row>
    <row r="1559">
      <c r="A1559" s="21" t="s">
        <v>3188</v>
      </c>
      <c r="B1559" s="21">
        <v>29.81</v>
      </c>
      <c r="C1559" s="21">
        <v>5.28</v>
      </c>
      <c r="D1559" s="21" t="s">
        <v>4753</v>
      </c>
      <c r="E1559" s="21" t="s">
        <v>4753</v>
      </c>
      <c r="F1559" s="21" t="s">
        <v>4753</v>
      </c>
      <c r="G1559" s="21" t="s">
        <v>4754</v>
      </c>
      <c r="H1559" s="21" t="s">
        <v>4753</v>
      </c>
      <c r="I1559" s="21" t="str">
        <f t="shared" si="1"/>
        <v>Not Missing</v>
      </c>
      <c r="L1559" s="21" t="s">
        <v>1638</v>
      </c>
      <c r="M1559" s="21">
        <v>1962.0</v>
      </c>
      <c r="N1559" s="21" t="s">
        <v>4777</v>
      </c>
      <c r="O1559" s="21">
        <v>11.0</v>
      </c>
      <c r="P1559" s="21">
        <v>0.0</v>
      </c>
      <c r="Q1559" s="21">
        <v>13228.85</v>
      </c>
      <c r="R1559" s="21" t="s">
        <v>4768</v>
      </c>
      <c r="S1559" s="21" t="s">
        <v>4768</v>
      </c>
      <c r="T1559" s="21" t="s">
        <v>4785</v>
      </c>
      <c r="U1559" s="30"/>
    </row>
    <row r="1560">
      <c r="A1560" s="21" t="s">
        <v>3190</v>
      </c>
      <c r="B1560" s="21">
        <v>27.4</v>
      </c>
      <c r="C1560" s="21">
        <v>4.61</v>
      </c>
      <c r="D1560" s="21" t="s">
        <v>4753</v>
      </c>
      <c r="E1560" s="21" t="s">
        <v>4753</v>
      </c>
      <c r="F1560" s="21" t="s">
        <v>4753</v>
      </c>
      <c r="G1560" s="21" t="s">
        <v>4754</v>
      </c>
      <c r="H1560" s="21" t="s">
        <v>4753</v>
      </c>
      <c r="I1560" s="21" t="str">
        <f t="shared" si="1"/>
        <v>Not Missing</v>
      </c>
      <c r="L1560" s="21" t="s">
        <v>1636</v>
      </c>
      <c r="M1560" s="21">
        <v>1994.0</v>
      </c>
      <c r="N1560" s="21" t="s">
        <v>4766</v>
      </c>
      <c r="O1560" s="21">
        <v>1.0</v>
      </c>
      <c r="P1560" s="21">
        <v>0.0</v>
      </c>
      <c r="Q1560" s="21">
        <v>13292.52</v>
      </c>
      <c r="R1560" s="21" t="s">
        <v>4768</v>
      </c>
      <c r="S1560" s="21" t="s">
        <v>4768</v>
      </c>
      <c r="T1560" s="21" t="s">
        <v>4774</v>
      </c>
      <c r="U1560" s="30"/>
    </row>
    <row r="1561">
      <c r="A1561" s="21" t="s">
        <v>3192</v>
      </c>
      <c r="B1561" s="21">
        <v>17.98</v>
      </c>
      <c r="C1561" s="21">
        <v>6.57</v>
      </c>
      <c r="D1561" s="21" t="s">
        <v>4755</v>
      </c>
      <c r="E1561" s="21" t="s">
        <v>4753</v>
      </c>
      <c r="F1561" s="21" t="s">
        <v>4753</v>
      </c>
      <c r="G1561" s="21">
        <v>2.0</v>
      </c>
      <c r="H1561" s="21" t="s">
        <v>4753</v>
      </c>
      <c r="I1561" s="21" t="str">
        <f t="shared" si="1"/>
        <v>Not Missing</v>
      </c>
      <c r="L1561" s="21" t="s">
        <v>1634</v>
      </c>
      <c r="M1561" s="21">
        <v>1976.0</v>
      </c>
      <c r="N1561" s="21" t="s">
        <v>4776</v>
      </c>
      <c r="O1561" s="21">
        <v>23.0</v>
      </c>
      <c r="P1561" s="21">
        <v>2.0</v>
      </c>
      <c r="Q1561" s="21">
        <v>13333.71</v>
      </c>
      <c r="R1561" s="21" t="s">
        <v>4768</v>
      </c>
      <c r="S1561" s="21" t="s">
        <v>4767</v>
      </c>
      <c r="T1561" s="21" t="s">
        <v>4774</v>
      </c>
      <c r="U1561" s="30"/>
    </row>
    <row r="1562">
      <c r="A1562" s="21" t="s">
        <v>3194</v>
      </c>
      <c r="B1562" s="21">
        <v>37.9</v>
      </c>
      <c r="C1562" s="21">
        <v>5.83</v>
      </c>
      <c r="D1562" s="21" t="s">
        <v>4753</v>
      </c>
      <c r="E1562" s="21" t="s">
        <v>4753</v>
      </c>
      <c r="F1562" s="21" t="s">
        <v>4753</v>
      </c>
      <c r="G1562" s="21" t="s">
        <v>4754</v>
      </c>
      <c r="H1562" s="21" t="s">
        <v>4753</v>
      </c>
      <c r="I1562" s="21" t="str">
        <f t="shared" si="1"/>
        <v>Not Missing</v>
      </c>
      <c r="L1562" s="21" t="s">
        <v>1632</v>
      </c>
      <c r="M1562" s="21">
        <v>1960.0</v>
      </c>
      <c r="N1562" s="21" t="s">
        <v>4770</v>
      </c>
      <c r="O1562" s="21">
        <v>11.0</v>
      </c>
      <c r="P1562" s="21">
        <v>0.0</v>
      </c>
      <c r="Q1562" s="21">
        <v>13352.1</v>
      </c>
      <c r="R1562" s="21" t="s">
        <v>4768</v>
      </c>
      <c r="S1562" s="21" t="s">
        <v>4771</v>
      </c>
      <c r="T1562" s="21" t="s">
        <v>4774</v>
      </c>
      <c r="U1562" s="30"/>
    </row>
    <row r="1563">
      <c r="A1563" s="21" t="s">
        <v>3196</v>
      </c>
      <c r="B1563" s="21">
        <v>25.27</v>
      </c>
      <c r="C1563" s="21">
        <v>6.98</v>
      </c>
      <c r="D1563" s="21" t="s">
        <v>4755</v>
      </c>
      <c r="E1563" s="21" t="s">
        <v>4753</v>
      </c>
      <c r="F1563" s="21" t="s">
        <v>4753</v>
      </c>
      <c r="G1563" s="21" t="s">
        <v>4754</v>
      </c>
      <c r="H1563" s="21" t="s">
        <v>4753</v>
      </c>
      <c r="I1563" s="21" t="str">
        <f t="shared" si="1"/>
        <v>Not Missing</v>
      </c>
      <c r="L1563" s="21" t="s">
        <v>1630</v>
      </c>
      <c r="M1563" s="21">
        <v>1990.0</v>
      </c>
      <c r="N1563" s="21" t="s">
        <v>4777</v>
      </c>
      <c r="O1563" s="21">
        <v>2.0</v>
      </c>
      <c r="P1563" s="21">
        <v>3.0</v>
      </c>
      <c r="Q1563" s="21">
        <v>13360.94</v>
      </c>
      <c r="R1563" s="21" t="s">
        <v>4768</v>
      </c>
      <c r="S1563" s="21" t="s">
        <v>4771</v>
      </c>
      <c r="T1563" s="21" t="s">
        <v>4774</v>
      </c>
      <c r="U1563" s="30"/>
    </row>
    <row r="1564">
      <c r="A1564" s="21" t="s">
        <v>3198</v>
      </c>
      <c r="B1564" s="21">
        <v>29.26</v>
      </c>
      <c r="C1564" s="21">
        <v>4.03</v>
      </c>
      <c r="D1564" s="21" t="s">
        <v>4753</v>
      </c>
      <c r="E1564" s="21" t="s">
        <v>4753</v>
      </c>
      <c r="F1564" s="21" t="s">
        <v>4753</v>
      </c>
      <c r="G1564" s="21">
        <v>1.0</v>
      </c>
      <c r="H1564" s="21" t="s">
        <v>4753</v>
      </c>
      <c r="I1564" s="21" t="str">
        <f t="shared" si="1"/>
        <v>Not Missing</v>
      </c>
      <c r="L1564" s="21" t="s">
        <v>1628</v>
      </c>
      <c r="M1564" s="21">
        <v>1964.0</v>
      </c>
      <c r="N1564" s="21" t="s">
        <v>4773</v>
      </c>
      <c r="O1564" s="21">
        <v>24.0</v>
      </c>
      <c r="P1564" s="21">
        <v>0.0</v>
      </c>
      <c r="Q1564" s="21">
        <v>13375.76</v>
      </c>
      <c r="R1564" s="21" t="s">
        <v>4768</v>
      </c>
      <c r="S1564" s="21" t="s">
        <v>4767</v>
      </c>
      <c r="T1564" s="21" t="s">
        <v>4783</v>
      </c>
      <c r="U1564" s="30"/>
    </row>
    <row r="1565">
      <c r="A1565" s="21" t="s">
        <v>3200</v>
      </c>
      <c r="B1565" s="21">
        <v>27.835</v>
      </c>
      <c r="C1565" s="21">
        <v>4.56</v>
      </c>
      <c r="D1565" s="21" t="s">
        <v>4753</v>
      </c>
      <c r="E1565" s="21" t="s">
        <v>4753</v>
      </c>
      <c r="F1565" s="21" t="s">
        <v>4753</v>
      </c>
      <c r="G1565" s="21">
        <v>1.0</v>
      </c>
      <c r="H1565" s="21" t="s">
        <v>4753</v>
      </c>
      <c r="I1565" s="21" t="str">
        <f t="shared" si="1"/>
        <v>Not Missing</v>
      </c>
      <c r="L1565" s="21" t="s">
        <v>1626</v>
      </c>
      <c r="M1565" s="21">
        <v>1979.0</v>
      </c>
      <c r="N1565" s="21" t="s">
        <v>4773</v>
      </c>
      <c r="O1565" s="21">
        <v>30.0</v>
      </c>
      <c r="P1565" s="21">
        <v>2.0</v>
      </c>
      <c r="Q1565" s="21">
        <v>13377.41</v>
      </c>
      <c r="R1565" s="21" t="s">
        <v>4768</v>
      </c>
      <c r="S1565" s="21" t="s">
        <v>4768</v>
      </c>
      <c r="T1565" s="21" t="s">
        <v>4790</v>
      </c>
      <c r="U1565" s="30"/>
    </row>
    <row r="1566">
      <c r="A1566" s="21" t="s">
        <v>3202</v>
      </c>
      <c r="B1566" s="21">
        <v>46.53</v>
      </c>
      <c r="C1566" s="21">
        <v>5.38</v>
      </c>
      <c r="D1566" s="21" t="s">
        <v>4755</v>
      </c>
      <c r="E1566" s="21" t="s">
        <v>4753</v>
      </c>
      <c r="F1566" s="21" t="s">
        <v>4753</v>
      </c>
      <c r="G1566" s="21" t="s">
        <v>4754</v>
      </c>
      <c r="H1566" s="21" t="s">
        <v>4753</v>
      </c>
      <c r="I1566" s="21" t="str">
        <f t="shared" si="1"/>
        <v>Not Missing</v>
      </c>
      <c r="L1566" s="21" t="s">
        <v>1624</v>
      </c>
      <c r="M1566" s="21">
        <v>1984.0</v>
      </c>
      <c r="N1566" s="21" t="s">
        <v>4772</v>
      </c>
      <c r="O1566" s="21">
        <v>6.0</v>
      </c>
      <c r="P1566" s="21">
        <v>3.0</v>
      </c>
      <c r="Q1566" s="21">
        <v>13383.67</v>
      </c>
      <c r="R1566" s="21" t="s">
        <v>4768</v>
      </c>
      <c r="S1566" s="21" t="s">
        <v>4767</v>
      </c>
      <c r="T1566" s="21" t="s">
        <v>4785</v>
      </c>
      <c r="U1566" s="30"/>
    </row>
    <row r="1567">
      <c r="A1567" s="21" t="s">
        <v>3204</v>
      </c>
      <c r="B1567" s="21">
        <v>20.58</v>
      </c>
      <c r="C1567" s="21">
        <v>11.04</v>
      </c>
      <c r="D1567" s="21" t="s">
        <v>4755</v>
      </c>
      <c r="E1567" s="21" t="s">
        <v>4753</v>
      </c>
      <c r="F1567" s="21" t="s">
        <v>4753</v>
      </c>
      <c r="G1567" s="21">
        <v>1.0</v>
      </c>
      <c r="H1567" s="21" t="s">
        <v>4753</v>
      </c>
      <c r="I1567" s="21" t="str">
        <f t="shared" si="1"/>
        <v>Not Missing</v>
      </c>
      <c r="L1567" s="21" t="s">
        <v>1622</v>
      </c>
      <c r="M1567" s="21">
        <v>1959.0</v>
      </c>
      <c r="N1567" s="21" t="s">
        <v>4775</v>
      </c>
      <c r="O1567" s="21">
        <v>9.0</v>
      </c>
      <c r="P1567" s="21">
        <v>0.0</v>
      </c>
      <c r="Q1567" s="21">
        <v>13390.56</v>
      </c>
      <c r="R1567" s="21" t="s">
        <v>4768</v>
      </c>
      <c r="S1567" s="21" t="s">
        <v>4768</v>
      </c>
      <c r="T1567" s="21" t="s">
        <v>4778</v>
      </c>
      <c r="U1567" s="30"/>
    </row>
    <row r="1568">
      <c r="A1568" s="21" t="s">
        <v>3206</v>
      </c>
      <c r="B1568" s="21">
        <v>19.53</v>
      </c>
      <c r="C1568" s="21">
        <v>6.09</v>
      </c>
      <c r="D1568" s="21" t="s">
        <v>4755</v>
      </c>
      <c r="E1568" s="21" t="s">
        <v>4753</v>
      </c>
      <c r="F1568" s="21" t="s">
        <v>4753</v>
      </c>
      <c r="G1568" s="21" t="s">
        <v>4754</v>
      </c>
      <c r="H1568" s="21" t="s">
        <v>4753</v>
      </c>
      <c r="I1568" s="21" t="str">
        <f t="shared" si="1"/>
        <v>Not Missing</v>
      </c>
      <c r="L1568" s="21" t="s">
        <v>1620</v>
      </c>
      <c r="M1568" s="21">
        <v>1959.0</v>
      </c>
      <c r="N1568" s="21" t="s">
        <v>4770</v>
      </c>
      <c r="O1568" s="21">
        <v>25.0</v>
      </c>
      <c r="P1568" s="21">
        <v>0.0</v>
      </c>
      <c r="Q1568" s="21">
        <v>13393.76</v>
      </c>
      <c r="R1568" s="21" t="s">
        <v>4768</v>
      </c>
      <c r="S1568" s="21" t="s">
        <v>4771</v>
      </c>
      <c r="T1568" s="21" t="s">
        <v>4778</v>
      </c>
      <c r="U1568" s="30"/>
    </row>
    <row r="1569">
      <c r="A1569" s="21" t="s">
        <v>3208</v>
      </c>
      <c r="B1569" s="21">
        <v>27.7</v>
      </c>
      <c r="C1569" s="21">
        <v>4.71</v>
      </c>
      <c r="D1569" s="21" t="s">
        <v>4753</v>
      </c>
      <c r="E1569" s="21" t="s">
        <v>4753</v>
      </c>
      <c r="F1569" s="21" t="s">
        <v>4753</v>
      </c>
      <c r="G1569" s="21">
        <v>1.0</v>
      </c>
      <c r="H1569" s="21" t="s">
        <v>4753</v>
      </c>
      <c r="I1569" s="21" t="str">
        <f t="shared" si="1"/>
        <v>Not Missing</v>
      </c>
      <c r="L1569" s="21" t="s">
        <v>1618</v>
      </c>
      <c r="M1569" s="21">
        <v>1959.0</v>
      </c>
      <c r="N1569" s="21" t="s">
        <v>4775</v>
      </c>
      <c r="O1569" s="21">
        <v>20.0</v>
      </c>
      <c r="P1569" s="21">
        <v>0.0</v>
      </c>
      <c r="Q1569" s="21">
        <v>13405.39</v>
      </c>
      <c r="R1569" s="21" t="s">
        <v>4768</v>
      </c>
      <c r="S1569" s="21" t="s">
        <v>4768</v>
      </c>
      <c r="T1569" s="21" t="s">
        <v>4769</v>
      </c>
      <c r="U1569" s="30"/>
    </row>
    <row r="1570">
      <c r="A1570" s="21" t="s">
        <v>3210</v>
      </c>
      <c r="B1570" s="21">
        <v>18.92</v>
      </c>
      <c r="C1570" s="21">
        <v>8.18</v>
      </c>
      <c r="D1570" s="21" t="s">
        <v>4753</v>
      </c>
      <c r="E1570" s="21" t="s">
        <v>4753</v>
      </c>
      <c r="F1570" s="21" t="s">
        <v>4753</v>
      </c>
      <c r="G1570" s="21" t="s">
        <v>4754</v>
      </c>
      <c r="H1570" s="21" t="s">
        <v>4753</v>
      </c>
      <c r="I1570" s="21" t="str">
        <f t="shared" si="1"/>
        <v>Not Missing</v>
      </c>
      <c r="L1570" s="21" t="s">
        <v>1616</v>
      </c>
      <c r="M1570" s="21">
        <v>1992.0</v>
      </c>
      <c r="N1570" s="21" t="s">
        <v>4775</v>
      </c>
      <c r="O1570" s="21">
        <v>19.0</v>
      </c>
      <c r="P1570" s="21">
        <v>0.0</v>
      </c>
      <c r="Q1570" s="21">
        <v>13412.97</v>
      </c>
      <c r="R1570" s="21" t="s">
        <v>4768</v>
      </c>
      <c r="S1570" s="21" t="s">
        <v>4768</v>
      </c>
      <c r="T1570" s="21" t="s">
        <v>4785</v>
      </c>
      <c r="U1570" s="30"/>
    </row>
    <row r="1571">
      <c r="A1571" s="21" t="s">
        <v>3212</v>
      </c>
      <c r="B1571" s="21">
        <v>17.76</v>
      </c>
      <c r="C1571" s="21">
        <v>11.18</v>
      </c>
      <c r="D1571" s="21" t="s">
        <v>4755</v>
      </c>
      <c r="E1571" s="21" t="s">
        <v>4753</v>
      </c>
      <c r="F1571" s="21" t="s">
        <v>4753</v>
      </c>
      <c r="G1571" s="21">
        <v>2.0</v>
      </c>
      <c r="H1571" s="21" t="s">
        <v>4753</v>
      </c>
      <c r="I1571" s="21" t="str">
        <f t="shared" si="1"/>
        <v>Not Missing</v>
      </c>
      <c r="L1571" s="21" t="s">
        <v>1614</v>
      </c>
      <c r="M1571" s="21">
        <v>1961.0</v>
      </c>
      <c r="N1571" s="21" t="s">
        <v>4766</v>
      </c>
      <c r="O1571" s="21">
        <v>22.0</v>
      </c>
      <c r="P1571" s="21">
        <v>0.0</v>
      </c>
      <c r="Q1571" s="21">
        <v>13415.04</v>
      </c>
      <c r="R1571" s="21" t="s">
        <v>4768</v>
      </c>
      <c r="S1571" s="21" t="s">
        <v>4767</v>
      </c>
      <c r="T1571" s="21" t="s">
        <v>4774</v>
      </c>
      <c r="U1571" s="30"/>
    </row>
    <row r="1572">
      <c r="A1572" s="21" t="s">
        <v>3214</v>
      </c>
      <c r="B1572" s="21">
        <v>29.83</v>
      </c>
      <c r="C1572" s="21">
        <v>5.03</v>
      </c>
      <c r="D1572" s="21" t="s">
        <v>4755</v>
      </c>
      <c r="E1572" s="21" t="s">
        <v>4753</v>
      </c>
      <c r="F1572" s="21" t="s">
        <v>4753</v>
      </c>
      <c r="G1572" s="21" t="s">
        <v>4754</v>
      </c>
      <c r="H1572" s="21" t="s">
        <v>4753</v>
      </c>
      <c r="I1572" s="21" t="str">
        <f t="shared" si="1"/>
        <v>Not Missing</v>
      </c>
      <c r="L1572" s="21" t="s">
        <v>1612</v>
      </c>
      <c r="M1572" s="21">
        <v>1994.0</v>
      </c>
      <c r="N1572" s="21" t="s">
        <v>4772</v>
      </c>
      <c r="O1572" s="21">
        <v>17.0</v>
      </c>
      <c r="P1572" s="21">
        <v>0.0</v>
      </c>
      <c r="Q1572" s="21">
        <v>13417.05</v>
      </c>
      <c r="R1572" s="21" t="s">
        <v>4768</v>
      </c>
      <c r="S1572" s="21" t="s">
        <v>4768</v>
      </c>
      <c r="T1572" s="21" t="s">
        <v>4774</v>
      </c>
      <c r="U1572" s="30"/>
    </row>
    <row r="1573">
      <c r="A1573" s="21" t="s">
        <v>3216</v>
      </c>
      <c r="B1573" s="21">
        <v>23.465</v>
      </c>
      <c r="C1573" s="21">
        <v>5.56</v>
      </c>
      <c r="D1573" s="21" t="s">
        <v>4753</v>
      </c>
      <c r="E1573" s="21" t="s">
        <v>4753</v>
      </c>
      <c r="F1573" s="21" t="s">
        <v>4753</v>
      </c>
      <c r="G1573" s="21">
        <v>1.0</v>
      </c>
      <c r="H1573" s="21" t="s">
        <v>4753</v>
      </c>
      <c r="I1573" s="21" t="str">
        <f t="shared" si="1"/>
        <v>Not Missing</v>
      </c>
      <c r="L1573" s="21" t="s">
        <v>1610</v>
      </c>
      <c r="M1573" s="21">
        <v>1961.0</v>
      </c>
      <c r="N1573" s="21" t="s">
        <v>4770</v>
      </c>
      <c r="O1573" s="21">
        <v>3.0</v>
      </c>
      <c r="P1573" s="21">
        <v>0.0</v>
      </c>
      <c r="Q1573" s="21">
        <v>13429.04</v>
      </c>
      <c r="R1573" s="21" t="s">
        <v>4768</v>
      </c>
      <c r="S1573" s="21" t="s">
        <v>4768</v>
      </c>
      <c r="T1573" s="21" t="s">
        <v>4774</v>
      </c>
      <c r="U1573" s="30"/>
    </row>
    <row r="1574">
      <c r="A1574" s="21" t="s">
        <v>3218</v>
      </c>
      <c r="B1574" s="21">
        <v>29.355</v>
      </c>
      <c r="C1574" s="21">
        <v>4.33</v>
      </c>
      <c r="D1574" s="21" t="s">
        <v>4753</v>
      </c>
      <c r="E1574" s="21" t="s">
        <v>4753</v>
      </c>
      <c r="F1574" s="21" t="s">
        <v>4753</v>
      </c>
      <c r="G1574" s="21" t="s">
        <v>4754</v>
      </c>
      <c r="H1574" s="21" t="s">
        <v>4753</v>
      </c>
      <c r="I1574" s="21" t="str">
        <f t="shared" si="1"/>
        <v>Not Missing</v>
      </c>
      <c r="L1574" s="21" t="s">
        <v>1608</v>
      </c>
      <c r="M1574" s="21">
        <v>1966.0</v>
      </c>
      <c r="N1574" s="21" t="s">
        <v>4770</v>
      </c>
      <c r="O1574" s="21">
        <v>14.0</v>
      </c>
      <c r="P1574" s="21">
        <v>3.0</v>
      </c>
      <c r="Q1574" s="21">
        <v>13430.27</v>
      </c>
      <c r="R1574" s="21" t="s">
        <v>4768</v>
      </c>
      <c r="S1574" s="21" t="s">
        <v>4768</v>
      </c>
      <c r="T1574" s="21" t="s">
        <v>4784</v>
      </c>
      <c r="U1574" s="30"/>
    </row>
    <row r="1575">
      <c r="A1575" s="21" t="s">
        <v>3220</v>
      </c>
      <c r="B1575" s="21">
        <v>35.49</v>
      </c>
      <c r="C1575" s="21">
        <v>5.21</v>
      </c>
      <c r="D1575" s="21" t="s">
        <v>4755</v>
      </c>
      <c r="E1575" s="21" t="s">
        <v>4753</v>
      </c>
      <c r="F1575" s="21" t="s">
        <v>4756</v>
      </c>
      <c r="G1575" s="21">
        <v>1.0</v>
      </c>
      <c r="H1575" s="21" t="s">
        <v>4753</v>
      </c>
      <c r="I1575" s="21" t="str">
        <f t="shared" si="1"/>
        <v>Not Missing</v>
      </c>
      <c r="L1575" s="21" t="s">
        <v>1606</v>
      </c>
      <c r="M1575" s="21">
        <v>1975.0</v>
      </c>
      <c r="N1575" s="21" t="s">
        <v>4772</v>
      </c>
      <c r="O1575" s="21">
        <v>29.0</v>
      </c>
      <c r="P1575" s="21">
        <v>1.0</v>
      </c>
      <c r="Q1575" s="21">
        <v>13440.7</v>
      </c>
      <c r="R1575" s="21" t="s">
        <v>4768</v>
      </c>
      <c r="S1575" s="21" t="s">
        <v>4767</v>
      </c>
      <c r="T1575" s="21" t="s">
        <v>4774</v>
      </c>
      <c r="U1575" s="30"/>
    </row>
    <row r="1576">
      <c r="A1576" s="21" t="s">
        <v>3222</v>
      </c>
      <c r="B1576" s="21">
        <v>26.315</v>
      </c>
      <c r="C1576" s="21">
        <v>5.89</v>
      </c>
      <c r="D1576" s="21" t="s">
        <v>4753</v>
      </c>
      <c r="E1576" s="21" t="s">
        <v>4753</v>
      </c>
      <c r="F1576" s="21" t="s">
        <v>4753</v>
      </c>
      <c r="G1576" s="21" t="s">
        <v>4754</v>
      </c>
      <c r="H1576" s="21" t="s">
        <v>4753</v>
      </c>
      <c r="I1576" s="21" t="str">
        <f t="shared" si="1"/>
        <v>Not Missing</v>
      </c>
      <c r="L1576" s="21" t="s">
        <v>1604</v>
      </c>
      <c r="M1576" s="21">
        <v>1960.0</v>
      </c>
      <c r="N1576" s="21" t="s">
        <v>4776</v>
      </c>
      <c r="O1576" s="21">
        <v>13.0</v>
      </c>
      <c r="P1576" s="21">
        <v>0.0</v>
      </c>
      <c r="Q1576" s="21">
        <v>13451.12</v>
      </c>
      <c r="R1576" s="21" t="s">
        <v>4768</v>
      </c>
      <c r="S1576" s="21" t="s">
        <v>4771</v>
      </c>
      <c r="T1576" s="21" t="s">
        <v>4778</v>
      </c>
      <c r="U1576" s="30"/>
    </row>
    <row r="1577">
      <c r="A1577" s="21" t="s">
        <v>3224</v>
      </c>
      <c r="B1577" s="21">
        <v>19.79</v>
      </c>
      <c r="C1577" s="21">
        <v>4.81</v>
      </c>
      <c r="D1577" s="21" t="s">
        <v>4755</v>
      </c>
      <c r="E1577" s="21" t="s">
        <v>4753</v>
      </c>
      <c r="F1577" s="21" t="s">
        <v>4753</v>
      </c>
      <c r="G1577" s="21" t="s">
        <v>4754</v>
      </c>
      <c r="H1577" s="21" t="s">
        <v>4753</v>
      </c>
      <c r="I1577" s="21" t="str">
        <f t="shared" si="1"/>
        <v>Not Missing</v>
      </c>
      <c r="L1577" s="21" t="s">
        <v>1602</v>
      </c>
      <c r="M1577" s="21">
        <v>1960.0</v>
      </c>
      <c r="N1577" s="21" t="s">
        <v>4766</v>
      </c>
      <c r="O1577" s="21">
        <v>11.0</v>
      </c>
      <c r="P1577" s="21">
        <v>0.0</v>
      </c>
      <c r="Q1577" s="21">
        <v>13457.96</v>
      </c>
      <c r="R1577" s="21" t="s">
        <v>4768</v>
      </c>
      <c r="S1577" s="21" t="s">
        <v>4771</v>
      </c>
      <c r="T1577" s="21" t="s">
        <v>4769</v>
      </c>
      <c r="U1577" s="30"/>
    </row>
    <row r="1578">
      <c r="A1578" s="21" t="s">
        <v>3226</v>
      </c>
      <c r="B1578" s="21">
        <v>40.565</v>
      </c>
      <c r="C1578" s="21">
        <v>5.66</v>
      </c>
      <c r="D1578" s="21" t="s">
        <v>4753</v>
      </c>
      <c r="E1578" s="21" t="s">
        <v>4753</v>
      </c>
      <c r="F1578" s="21" t="s">
        <v>4753</v>
      </c>
      <c r="G1578" s="21">
        <v>1.0</v>
      </c>
      <c r="H1578" s="21" t="s">
        <v>4753</v>
      </c>
      <c r="I1578" s="21" t="str">
        <f t="shared" si="1"/>
        <v>Not Missing</v>
      </c>
      <c r="L1578" s="21" t="s">
        <v>1600</v>
      </c>
      <c r="M1578" s="21">
        <v>1960.0</v>
      </c>
      <c r="N1578" s="21" t="s">
        <v>4775</v>
      </c>
      <c r="O1578" s="21">
        <v>16.0</v>
      </c>
      <c r="P1578" s="21">
        <v>0.0</v>
      </c>
      <c r="Q1578" s="21">
        <v>13462.52</v>
      </c>
      <c r="R1578" s="21" t="s">
        <v>4768</v>
      </c>
      <c r="S1578" s="21" t="s">
        <v>4767</v>
      </c>
      <c r="T1578" s="21" t="s">
        <v>4778</v>
      </c>
      <c r="U1578" s="30"/>
    </row>
    <row r="1579">
      <c r="A1579" s="21" t="s">
        <v>3228</v>
      </c>
      <c r="B1579" s="21">
        <v>18.03</v>
      </c>
      <c r="C1579" s="21">
        <v>10.66</v>
      </c>
      <c r="D1579" s="21" t="s">
        <v>4755</v>
      </c>
      <c r="E1579" s="21" t="s">
        <v>4753</v>
      </c>
      <c r="F1579" s="21" t="s">
        <v>4753</v>
      </c>
      <c r="G1579" s="21">
        <v>2.0</v>
      </c>
      <c r="H1579" s="21" t="s">
        <v>4753</v>
      </c>
      <c r="I1579" s="21" t="str">
        <f t="shared" si="1"/>
        <v>Not Missing</v>
      </c>
      <c r="L1579" s="21" t="s">
        <v>1598</v>
      </c>
      <c r="M1579" s="21">
        <v>1985.0</v>
      </c>
      <c r="N1579" s="21" t="s">
        <v>4776</v>
      </c>
      <c r="O1579" s="21">
        <v>19.0</v>
      </c>
      <c r="P1579" s="21">
        <v>3.0</v>
      </c>
      <c r="Q1579" s="21">
        <v>13465.8</v>
      </c>
      <c r="R1579" s="21" t="s">
        <v>4768</v>
      </c>
      <c r="S1579" s="21" t="s">
        <v>4771</v>
      </c>
      <c r="T1579" s="21" t="s">
        <v>4774</v>
      </c>
      <c r="U1579" s="30"/>
    </row>
    <row r="1580">
      <c r="A1580" s="21" t="s">
        <v>3230</v>
      </c>
      <c r="B1580" s="21">
        <v>34.65</v>
      </c>
      <c r="C1580" s="21">
        <v>5.98</v>
      </c>
      <c r="D1580" s="21" t="s">
        <v>4755</v>
      </c>
      <c r="E1580" s="21" t="s">
        <v>4753</v>
      </c>
      <c r="F1580" s="21" t="s">
        <v>4753</v>
      </c>
      <c r="G1580" s="21" t="s">
        <v>4754</v>
      </c>
      <c r="H1580" s="21" t="s">
        <v>4753</v>
      </c>
      <c r="I1580" s="21" t="str">
        <f t="shared" si="1"/>
        <v>Not Missing</v>
      </c>
      <c r="L1580" s="21" t="s">
        <v>1596</v>
      </c>
      <c r="M1580" s="21">
        <v>1960.0</v>
      </c>
      <c r="N1580" s="21" t="s">
        <v>4766</v>
      </c>
      <c r="O1580" s="21">
        <v>28.0</v>
      </c>
      <c r="P1580" s="21">
        <v>0.0</v>
      </c>
      <c r="Q1580" s="21">
        <v>13470.8</v>
      </c>
      <c r="R1580" s="21" t="s">
        <v>4768</v>
      </c>
      <c r="S1580" s="21" t="s">
        <v>4767</v>
      </c>
      <c r="T1580" s="21" t="s">
        <v>4769</v>
      </c>
      <c r="U1580" s="30"/>
    </row>
    <row r="1581">
      <c r="A1581" s="21" t="s">
        <v>3232</v>
      </c>
      <c r="B1581" s="21">
        <v>42.94</v>
      </c>
      <c r="C1581" s="21">
        <v>4.34</v>
      </c>
      <c r="D1581" s="21" t="s">
        <v>4753</v>
      </c>
      <c r="E1581" s="21" t="s">
        <v>4753</v>
      </c>
      <c r="F1581" s="21" t="s">
        <v>4753</v>
      </c>
      <c r="G1581" s="21" t="s">
        <v>4754</v>
      </c>
      <c r="H1581" s="21" t="s">
        <v>4753</v>
      </c>
      <c r="I1581" s="21" t="str">
        <f t="shared" si="1"/>
        <v>Not Missing</v>
      </c>
      <c r="L1581" s="21" t="s">
        <v>1594</v>
      </c>
      <c r="M1581" s="21">
        <v>1960.0</v>
      </c>
      <c r="N1581" s="21" t="s">
        <v>4766</v>
      </c>
      <c r="O1581" s="21">
        <v>24.0</v>
      </c>
      <c r="P1581" s="21">
        <v>0.0</v>
      </c>
      <c r="Q1581" s="21">
        <v>13470.86</v>
      </c>
      <c r="R1581" s="21" t="s">
        <v>4768</v>
      </c>
      <c r="S1581" s="21" t="s">
        <v>4768</v>
      </c>
      <c r="T1581" s="21" t="s">
        <v>4778</v>
      </c>
      <c r="U1581" s="30"/>
    </row>
    <row r="1582">
      <c r="A1582" s="21" t="s">
        <v>3234</v>
      </c>
      <c r="B1582" s="21">
        <v>31.255</v>
      </c>
      <c r="C1582" s="21">
        <v>5.17</v>
      </c>
      <c r="D1582" s="21" t="s">
        <v>4753</v>
      </c>
      <c r="E1582" s="21" t="s">
        <v>4753</v>
      </c>
      <c r="F1582" s="21" t="s">
        <v>4753</v>
      </c>
      <c r="G1582" s="21" t="s">
        <v>4754</v>
      </c>
      <c r="H1582" s="21" t="s">
        <v>4753</v>
      </c>
      <c r="I1582" s="21" t="str">
        <f t="shared" si="1"/>
        <v>Not Missing</v>
      </c>
      <c r="L1582" s="21" t="s">
        <v>1592</v>
      </c>
      <c r="M1582" s="21">
        <v>1975.0</v>
      </c>
      <c r="N1582" s="21" t="s">
        <v>4776</v>
      </c>
      <c r="O1582" s="21">
        <v>7.0</v>
      </c>
      <c r="P1582" s="21">
        <v>1.0</v>
      </c>
      <c r="Q1582" s="21">
        <v>13472.19</v>
      </c>
      <c r="R1582" s="21" t="s">
        <v>4768</v>
      </c>
      <c r="S1582" s="21" t="s">
        <v>4767</v>
      </c>
      <c r="T1582" s="21" t="s">
        <v>4774</v>
      </c>
      <c r="U1582" s="30"/>
    </row>
    <row r="1583">
      <c r="A1583" s="21" t="s">
        <v>3236</v>
      </c>
      <c r="B1583" s="21">
        <v>45.43</v>
      </c>
      <c r="C1583" s="21">
        <v>4.23</v>
      </c>
      <c r="D1583" s="21" t="s">
        <v>4755</v>
      </c>
      <c r="E1583" s="21" t="s">
        <v>4753</v>
      </c>
      <c r="F1583" s="21" t="s">
        <v>4756</v>
      </c>
      <c r="G1583" s="21">
        <v>1.0</v>
      </c>
      <c r="H1583" s="21" t="s">
        <v>4753</v>
      </c>
      <c r="I1583" s="21" t="str">
        <f t="shared" si="1"/>
        <v>Not Missing</v>
      </c>
      <c r="L1583" s="21" t="s">
        <v>1590</v>
      </c>
      <c r="M1583" s="21">
        <v>1990.0</v>
      </c>
      <c r="N1583" s="21" t="s">
        <v>4776</v>
      </c>
      <c r="O1583" s="21">
        <v>30.0</v>
      </c>
      <c r="P1583" s="21">
        <v>3.0</v>
      </c>
      <c r="Q1583" s="21">
        <v>13480.83</v>
      </c>
      <c r="R1583" s="21" t="s">
        <v>4768</v>
      </c>
      <c r="S1583" s="21" t="s">
        <v>4767</v>
      </c>
      <c r="T1583" s="21" t="s">
        <v>4785</v>
      </c>
      <c r="U1583" s="30"/>
    </row>
    <row r="1584">
      <c r="A1584" s="21" t="s">
        <v>3238</v>
      </c>
      <c r="B1584" s="21">
        <v>32.34</v>
      </c>
      <c r="C1584" s="21">
        <v>4.88</v>
      </c>
      <c r="D1584" s="21" t="s">
        <v>4755</v>
      </c>
      <c r="E1584" s="21" t="s">
        <v>4753</v>
      </c>
      <c r="F1584" s="21" t="s">
        <v>4756</v>
      </c>
      <c r="G1584" s="21">
        <v>1.0</v>
      </c>
      <c r="H1584" s="21" t="s">
        <v>4753</v>
      </c>
      <c r="I1584" s="21" t="str">
        <f t="shared" si="1"/>
        <v>Not Missing</v>
      </c>
      <c r="L1584" s="21" t="s">
        <v>1588</v>
      </c>
      <c r="M1584" s="21">
        <v>1963.0</v>
      </c>
      <c r="N1584" s="21" t="s">
        <v>4777</v>
      </c>
      <c r="O1584" s="21">
        <v>14.0</v>
      </c>
      <c r="P1584" s="21">
        <v>0.0</v>
      </c>
      <c r="Q1584" s="21">
        <v>13511.28</v>
      </c>
      <c r="R1584" s="21" t="s">
        <v>4768</v>
      </c>
      <c r="S1584" s="21" t="s">
        <v>4771</v>
      </c>
      <c r="T1584" s="21" t="s">
        <v>4774</v>
      </c>
      <c r="U1584" s="30"/>
    </row>
    <row r="1585">
      <c r="A1585" s="21" t="s">
        <v>3240</v>
      </c>
      <c r="B1585" s="21">
        <v>25.46</v>
      </c>
      <c r="C1585" s="21">
        <v>9.71</v>
      </c>
      <c r="D1585" s="21" t="s">
        <v>4755</v>
      </c>
      <c r="E1585" s="21" t="s">
        <v>4753</v>
      </c>
      <c r="F1585" s="21" t="s">
        <v>4753</v>
      </c>
      <c r="G1585" s="21">
        <v>1.0</v>
      </c>
      <c r="H1585" s="21" t="s">
        <v>4753</v>
      </c>
      <c r="I1585" s="21" t="str">
        <f t="shared" si="1"/>
        <v>Not Missing</v>
      </c>
      <c r="L1585" s="21" t="s">
        <v>1586</v>
      </c>
      <c r="M1585" s="21">
        <v>1960.0</v>
      </c>
      <c r="N1585" s="21" t="s">
        <v>4766</v>
      </c>
      <c r="O1585" s="21">
        <v>11.0</v>
      </c>
      <c r="P1585" s="21">
        <v>0.0</v>
      </c>
      <c r="Q1585" s="21">
        <v>13555.0</v>
      </c>
      <c r="R1585" s="21" t="s">
        <v>4768</v>
      </c>
      <c r="S1585" s="21" t="s">
        <v>4768</v>
      </c>
      <c r="T1585" s="21" t="s">
        <v>4788</v>
      </c>
      <c r="U1585" s="30"/>
    </row>
    <row r="1586">
      <c r="A1586" s="21" t="s">
        <v>3242</v>
      </c>
      <c r="B1586" s="21">
        <v>37.145</v>
      </c>
      <c r="C1586" s="21">
        <v>5.32</v>
      </c>
      <c r="D1586" s="21" t="s">
        <v>4753</v>
      </c>
      <c r="E1586" s="21" t="s">
        <v>4753</v>
      </c>
      <c r="F1586" s="21" t="s">
        <v>4753</v>
      </c>
      <c r="G1586" s="21" t="s">
        <v>4754</v>
      </c>
      <c r="H1586" s="21" t="s">
        <v>4753</v>
      </c>
      <c r="I1586" s="21" t="str">
        <f t="shared" si="1"/>
        <v>Not Missing</v>
      </c>
      <c r="L1586" s="21" t="s">
        <v>1584</v>
      </c>
      <c r="M1586" s="21">
        <v>1968.0</v>
      </c>
      <c r="N1586" s="21" t="s">
        <v>4766</v>
      </c>
      <c r="O1586" s="21">
        <v>15.0</v>
      </c>
      <c r="P1586" s="21">
        <v>0.0</v>
      </c>
      <c r="Q1586" s="21">
        <v>13566.04</v>
      </c>
      <c r="R1586" s="21" t="s">
        <v>4768</v>
      </c>
      <c r="S1586" s="21" t="s">
        <v>4768</v>
      </c>
      <c r="T1586" s="21" t="s">
        <v>4790</v>
      </c>
      <c r="U1586" s="30"/>
    </row>
    <row r="1587">
      <c r="A1587" s="21" t="s">
        <v>3244</v>
      </c>
      <c r="B1587" s="21">
        <v>30.8</v>
      </c>
      <c r="C1587" s="21">
        <v>5.83</v>
      </c>
      <c r="D1587" s="21" t="s">
        <v>4755</v>
      </c>
      <c r="E1587" s="21" t="s">
        <v>4753</v>
      </c>
      <c r="F1587" s="21" t="s">
        <v>4753</v>
      </c>
      <c r="G1587" s="21" t="s">
        <v>4754</v>
      </c>
      <c r="H1587" s="21" t="s">
        <v>4753</v>
      </c>
      <c r="I1587" s="21" t="str">
        <f t="shared" si="1"/>
        <v>Not Missing</v>
      </c>
      <c r="L1587" s="21" t="s">
        <v>1582</v>
      </c>
      <c r="M1587" s="21">
        <v>1992.0</v>
      </c>
      <c r="N1587" s="21" t="s">
        <v>4776</v>
      </c>
      <c r="O1587" s="21">
        <v>14.0</v>
      </c>
      <c r="P1587" s="21">
        <v>0.0</v>
      </c>
      <c r="Q1587" s="21">
        <v>13588.17</v>
      </c>
      <c r="R1587" s="21" t="s">
        <v>4768</v>
      </c>
      <c r="S1587" s="21" t="s">
        <v>4771</v>
      </c>
      <c r="T1587" s="21" t="s">
        <v>4774</v>
      </c>
      <c r="U1587" s="30"/>
    </row>
    <row r="1588">
      <c r="A1588" s="21" t="s">
        <v>3246</v>
      </c>
      <c r="B1588" s="21">
        <v>29.5</v>
      </c>
      <c r="C1588" s="21">
        <v>5.54</v>
      </c>
      <c r="D1588" s="21" t="s">
        <v>4755</v>
      </c>
      <c r="E1588" s="21" t="s">
        <v>4753</v>
      </c>
      <c r="F1588" s="21" t="s">
        <v>4753</v>
      </c>
      <c r="G1588" s="21" t="s">
        <v>4754</v>
      </c>
      <c r="H1588" s="21" t="s">
        <v>4753</v>
      </c>
      <c r="I1588" s="21" t="str">
        <f t="shared" si="1"/>
        <v>Not Missing</v>
      </c>
      <c r="L1588" s="21" t="s">
        <v>1580</v>
      </c>
      <c r="M1588" s="21">
        <v>1964.0</v>
      </c>
      <c r="N1588" s="21" t="s">
        <v>4773</v>
      </c>
      <c r="O1588" s="21">
        <v>10.0</v>
      </c>
      <c r="P1588" s="21">
        <v>2.0</v>
      </c>
      <c r="Q1588" s="21">
        <v>13607.37</v>
      </c>
      <c r="R1588" s="21" t="s">
        <v>4768</v>
      </c>
      <c r="S1588" s="21" t="s">
        <v>4771</v>
      </c>
      <c r="T1588" s="21" t="s">
        <v>4784</v>
      </c>
      <c r="U1588" s="30"/>
    </row>
    <row r="1589">
      <c r="A1589" s="21" t="s">
        <v>3248</v>
      </c>
      <c r="B1589" s="21">
        <v>43.39</v>
      </c>
      <c r="C1589" s="21">
        <v>5.85</v>
      </c>
      <c r="D1589" s="21" t="s">
        <v>4753</v>
      </c>
      <c r="E1589" s="21" t="s">
        <v>4755</v>
      </c>
      <c r="F1589" s="21" t="s">
        <v>4753</v>
      </c>
      <c r="G1589" s="21">
        <v>1.0</v>
      </c>
      <c r="H1589" s="21" t="s">
        <v>4753</v>
      </c>
      <c r="I1589" s="21" t="str">
        <f t="shared" si="1"/>
        <v>Not Missing</v>
      </c>
      <c r="L1589" s="21" t="s">
        <v>1578</v>
      </c>
      <c r="M1589" s="21">
        <v>1961.0</v>
      </c>
      <c r="N1589" s="21" t="s">
        <v>4770</v>
      </c>
      <c r="O1589" s="21">
        <v>18.0</v>
      </c>
      <c r="P1589" s="21">
        <v>0.0</v>
      </c>
      <c r="Q1589" s="21">
        <v>13616.36</v>
      </c>
      <c r="R1589" s="21" t="s">
        <v>4768</v>
      </c>
      <c r="S1589" s="21" t="s">
        <v>4768</v>
      </c>
      <c r="T1589" s="21" t="s">
        <v>4784</v>
      </c>
      <c r="U1589" s="30"/>
    </row>
    <row r="1590">
      <c r="A1590" s="21" t="s">
        <v>3250</v>
      </c>
      <c r="B1590" s="21">
        <v>15.08</v>
      </c>
      <c r="C1590" s="21">
        <v>4.85</v>
      </c>
      <c r="D1590" s="21" t="s">
        <v>4755</v>
      </c>
      <c r="E1590" s="21" t="s">
        <v>4753</v>
      </c>
      <c r="F1590" s="21" t="s">
        <v>4756</v>
      </c>
      <c r="G1590" s="21">
        <v>1.0</v>
      </c>
      <c r="H1590" s="21" t="s">
        <v>4753</v>
      </c>
      <c r="I1590" s="21" t="str">
        <f t="shared" si="1"/>
        <v>Not Missing</v>
      </c>
      <c r="L1590" s="21" t="s">
        <v>1576</v>
      </c>
      <c r="M1590" s="21">
        <v>1969.0</v>
      </c>
      <c r="N1590" s="21" t="s">
        <v>4766</v>
      </c>
      <c r="O1590" s="21">
        <v>26.0</v>
      </c>
      <c r="P1590" s="21">
        <v>0.0</v>
      </c>
      <c r="Q1590" s="21">
        <v>13622.01</v>
      </c>
      <c r="R1590" s="21" t="s">
        <v>4768</v>
      </c>
      <c r="S1590" s="21" t="s">
        <v>4768</v>
      </c>
      <c r="T1590" s="21" t="s">
        <v>4774</v>
      </c>
      <c r="U1590" s="30"/>
    </row>
    <row r="1591">
      <c r="A1591" s="21" t="s">
        <v>3252</v>
      </c>
      <c r="B1591" s="21">
        <v>20.48</v>
      </c>
      <c r="C1591" s="21">
        <v>11.09</v>
      </c>
      <c r="D1591" s="21" t="s">
        <v>4753</v>
      </c>
      <c r="E1591" s="21" t="s">
        <v>4753</v>
      </c>
      <c r="F1591" s="21" t="s">
        <v>4753</v>
      </c>
      <c r="G1591" s="21" t="s">
        <v>4754</v>
      </c>
      <c r="H1591" s="21" t="s">
        <v>4753</v>
      </c>
      <c r="I1591" s="21" t="str">
        <f t="shared" si="1"/>
        <v>Not Missing</v>
      </c>
      <c r="L1591" s="21" t="s">
        <v>1574</v>
      </c>
      <c r="M1591" s="21">
        <v>1961.0</v>
      </c>
      <c r="N1591" s="21" t="s">
        <v>4775</v>
      </c>
      <c r="O1591" s="21">
        <v>24.0</v>
      </c>
      <c r="P1591" s="21">
        <v>0.0</v>
      </c>
      <c r="Q1591" s="21">
        <v>13635.64</v>
      </c>
      <c r="R1591" s="21" t="s">
        <v>4768</v>
      </c>
      <c r="S1591" s="21" t="s">
        <v>4768</v>
      </c>
      <c r="T1591" s="21" t="s">
        <v>4784</v>
      </c>
      <c r="U1591" s="30"/>
    </row>
    <row r="1592">
      <c r="A1592" s="21" t="s">
        <v>3254</v>
      </c>
      <c r="B1592" s="21">
        <v>34.45</v>
      </c>
      <c r="C1592" s="21">
        <v>5.58</v>
      </c>
      <c r="D1592" s="21" t="s">
        <v>4755</v>
      </c>
      <c r="E1592" s="21" t="s">
        <v>4753</v>
      </c>
      <c r="F1592" s="21" t="s">
        <v>4753</v>
      </c>
      <c r="G1592" s="21" t="s">
        <v>4754</v>
      </c>
      <c r="H1592" s="21" t="s">
        <v>4753</v>
      </c>
      <c r="I1592" s="21" t="str">
        <f t="shared" si="1"/>
        <v>Not Missing</v>
      </c>
      <c r="L1592" s="21" t="s">
        <v>1572</v>
      </c>
      <c r="M1592" s="21">
        <v>1984.0</v>
      </c>
      <c r="N1592" s="21" t="s">
        <v>4766</v>
      </c>
      <c r="O1592" s="21">
        <v>20.0</v>
      </c>
      <c r="P1592" s="21">
        <v>3.0</v>
      </c>
      <c r="Q1592" s="21">
        <v>13638.06</v>
      </c>
      <c r="R1592" s="21" t="s">
        <v>4768</v>
      </c>
      <c r="S1592" s="21" t="s">
        <v>4768</v>
      </c>
      <c r="T1592" s="21" t="s">
        <v>4785</v>
      </c>
      <c r="U1592" s="30"/>
    </row>
    <row r="1593">
      <c r="A1593" s="21" t="s">
        <v>3256</v>
      </c>
      <c r="B1593" s="21">
        <v>34.21</v>
      </c>
      <c r="C1593" s="21">
        <v>9.72</v>
      </c>
      <c r="D1593" s="21" t="s">
        <v>4755</v>
      </c>
      <c r="E1593" s="21" t="s">
        <v>4753</v>
      </c>
      <c r="F1593" s="21" t="s">
        <v>4753</v>
      </c>
      <c r="G1593" s="21" t="s">
        <v>4754</v>
      </c>
      <c r="H1593" s="21" t="s">
        <v>4753</v>
      </c>
      <c r="I1593" s="21" t="str">
        <f t="shared" si="1"/>
        <v>Not Missing</v>
      </c>
      <c r="L1593" s="21" t="s">
        <v>1570</v>
      </c>
      <c r="M1593" s="21">
        <v>1963.0</v>
      </c>
      <c r="N1593" s="21" t="s">
        <v>4776</v>
      </c>
      <c r="O1593" s="21">
        <v>4.0</v>
      </c>
      <c r="P1593" s="21">
        <v>0.0</v>
      </c>
      <c r="Q1593" s="21">
        <v>13677.68</v>
      </c>
      <c r="R1593" s="21" t="s">
        <v>4768</v>
      </c>
      <c r="S1593" s="21" t="s">
        <v>4767</v>
      </c>
      <c r="T1593" s="21" t="s">
        <v>4787</v>
      </c>
      <c r="U1593" s="30"/>
    </row>
    <row r="1594">
      <c r="A1594" s="21" t="s">
        <v>3258</v>
      </c>
      <c r="B1594" s="21">
        <v>28.8</v>
      </c>
      <c r="C1594" s="21">
        <v>11.41</v>
      </c>
      <c r="D1594" s="21" t="s">
        <v>4755</v>
      </c>
      <c r="E1594" s="21" t="s">
        <v>4753</v>
      </c>
      <c r="F1594" s="21" t="s">
        <v>4753</v>
      </c>
      <c r="G1594" s="21" t="s">
        <v>4754</v>
      </c>
      <c r="H1594" s="21" t="s">
        <v>4753</v>
      </c>
      <c r="I1594" s="21" t="str">
        <f t="shared" si="1"/>
        <v>Not Missing</v>
      </c>
      <c r="L1594" s="21" t="s">
        <v>1568</v>
      </c>
      <c r="M1594" s="21">
        <v>1985.0</v>
      </c>
      <c r="N1594" s="21" t="s">
        <v>4773</v>
      </c>
      <c r="O1594" s="21">
        <v>14.0</v>
      </c>
      <c r="P1594" s="21">
        <v>3.0</v>
      </c>
      <c r="Q1594" s="21">
        <v>13685.51</v>
      </c>
      <c r="R1594" s="21" t="s">
        <v>4768</v>
      </c>
      <c r="S1594" s="21" t="s">
        <v>4771</v>
      </c>
      <c r="T1594" s="21" t="s">
        <v>4790</v>
      </c>
      <c r="U1594" s="30"/>
    </row>
    <row r="1595">
      <c r="A1595" s="21" t="s">
        <v>3260</v>
      </c>
      <c r="B1595" s="21">
        <v>31.74</v>
      </c>
      <c r="C1595" s="21">
        <v>4.46</v>
      </c>
      <c r="D1595" s="21" t="s">
        <v>4753</v>
      </c>
      <c r="E1595" s="21" t="s">
        <v>4753</v>
      </c>
      <c r="F1595" s="21" t="s">
        <v>4756</v>
      </c>
      <c r="G1595" s="21">
        <v>1.0</v>
      </c>
      <c r="H1595" s="21" t="s">
        <v>4753</v>
      </c>
      <c r="I1595" s="21" t="str">
        <f t="shared" si="1"/>
        <v>Not Missing</v>
      </c>
      <c r="L1595" s="21" t="s">
        <v>1566</v>
      </c>
      <c r="M1595" s="21">
        <v>1986.0</v>
      </c>
      <c r="N1595" s="21" t="s">
        <v>4770</v>
      </c>
      <c r="O1595" s="21">
        <v>24.0</v>
      </c>
      <c r="P1595" s="21">
        <v>3.0</v>
      </c>
      <c r="Q1595" s="21">
        <v>13714.55</v>
      </c>
      <c r="R1595" s="21" t="s">
        <v>4768</v>
      </c>
      <c r="S1595" s="21" t="s">
        <v>4767</v>
      </c>
      <c r="T1595" s="21" t="s">
        <v>4785</v>
      </c>
      <c r="U1595" s="30"/>
    </row>
    <row r="1596">
      <c r="A1596" s="21" t="s">
        <v>3262</v>
      </c>
      <c r="B1596" s="21">
        <v>21.78</v>
      </c>
      <c r="C1596" s="21">
        <v>9.31</v>
      </c>
      <c r="D1596" s="21" t="s">
        <v>4755</v>
      </c>
      <c r="E1596" s="21" t="s">
        <v>4753</v>
      </c>
      <c r="F1596" s="21" t="s">
        <v>4753</v>
      </c>
      <c r="G1596" s="21" t="s">
        <v>4754</v>
      </c>
      <c r="H1596" s="21" t="s">
        <v>4753</v>
      </c>
      <c r="I1596" s="21" t="str">
        <f t="shared" si="1"/>
        <v>Not Missing</v>
      </c>
      <c r="L1596" s="21" t="s">
        <v>1564</v>
      </c>
      <c r="M1596" s="21">
        <v>1981.0</v>
      </c>
      <c r="N1596" s="21" t="s">
        <v>4776</v>
      </c>
      <c r="O1596" s="21">
        <v>2.0</v>
      </c>
      <c r="P1596" s="21">
        <v>1.0</v>
      </c>
      <c r="Q1596" s="21">
        <v>13725.47</v>
      </c>
      <c r="R1596" s="21" t="s">
        <v>4768</v>
      </c>
      <c r="S1596" s="21" t="s">
        <v>4767</v>
      </c>
      <c r="T1596" s="21" t="s">
        <v>4784</v>
      </c>
      <c r="U1596" s="30"/>
    </row>
    <row r="1597">
      <c r="A1597" s="21" t="s">
        <v>3264</v>
      </c>
      <c r="B1597" s="21">
        <v>23.75</v>
      </c>
      <c r="C1597" s="21">
        <v>5.03</v>
      </c>
      <c r="D1597" s="21" t="s">
        <v>4753</v>
      </c>
      <c r="E1597" s="21" t="s">
        <v>4753</v>
      </c>
      <c r="F1597" s="21" t="s">
        <v>4753</v>
      </c>
      <c r="G1597" s="21">
        <v>1.0</v>
      </c>
      <c r="H1597" s="21" t="s">
        <v>4753</v>
      </c>
      <c r="I1597" s="21" t="str">
        <f t="shared" si="1"/>
        <v>Not Missing</v>
      </c>
      <c r="L1597" s="21" t="s">
        <v>1562</v>
      </c>
      <c r="M1597" s="21">
        <v>1985.0</v>
      </c>
      <c r="N1597" s="21" t="s">
        <v>4776</v>
      </c>
      <c r="O1597" s="21">
        <v>29.0</v>
      </c>
      <c r="P1597" s="21">
        <v>3.0</v>
      </c>
      <c r="Q1597" s="21">
        <v>13726.21</v>
      </c>
      <c r="R1597" s="21" t="s">
        <v>4768</v>
      </c>
      <c r="S1597" s="21" t="s">
        <v>4768</v>
      </c>
      <c r="T1597" s="21" t="s">
        <v>4790</v>
      </c>
      <c r="U1597" s="30"/>
    </row>
    <row r="1598">
      <c r="A1598" s="21" t="s">
        <v>3266</v>
      </c>
      <c r="B1598" s="21">
        <v>33.21</v>
      </c>
      <c r="C1598" s="21">
        <v>5.07</v>
      </c>
      <c r="D1598" s="21" t="s">
        <v>4755</v>
      </c>
      <c r="E1598" s="21" t="s">
        <v>4753</v>
      </c>
      <c r="F1598" s="21" t="s">
        <v>4753</v>
      </c>
      <c r="G1598" s="21">
        <v>1.0</v>
      </c>
      <c r="H1598" s="21" t="s">
        <v>4753</v>
      </c>
      <c r="I1598" s="21" t="str">
        <f t="shared" si="1"/>
        <v>Not Missing</v>
      </c>
      <c r="L1598" s="21" t="s">
        <v>1560</v>
      </c>
      <c r="M1598" s="21">
        <v>1969.0</v>
      </c>
      <c r="N1598" s="21" t="s">
        <v>4777</v>
      </c>
      <c r="O1598" s="21">
        <v>23.0</v>
      </c>
      <c r="P1598" s="21">
        <v>0.0</v>
      </c>
      <c r="Q1598" s="21">
        <v>13746.74</v>
      </c>
      <c r="R1598" s="21" t="s">
        <v>4768</v>
      </c>
      <c r="S1598" s="21" t="s">
        <v>4767</v>
      </c>
      <c r="T1598" s="21" t="s">
        <v>4790</v>
      </c>
      <c r="U1598" s="30"/>
    </row>
    <row r="1599">
      <c r="A1599" s="21" t="s">
        <v>3268</v>
      </c>
      <c r="B1599" s="21">
        <v>17.7</v>
      </c>
      <c r="C1599" s="21">
        <v>10.42</v>
      </c>
      <c r="D1599" s="21" t="s">
        <v>4755</v>
      </c>
      <c r="E1599" s="21" t="s">
        <v>4753</v>
      </c>
      <c r="F1599" s="21" t="s">
        <v>4753</v>
      </c>
      <c r="G1599" s="21">
        <v>2.0</v>
      </c>
      <c r="H1599" s="21" t="s">
        <v>4753</v>
      </c>
      <c r="I1599" s="21" t="str">
        <f t="shared" si="1"/>
        <v>Not Missing</v>
      </c>
      <c r="L1599" s="21" t="s">
        <v>1558</v>
      </c>
      <c r="M1599" s="21">
        <v>2004.0</v>
      </c>
      <c r="N1599" s="21" t="s">
        <v>4766</v>
      </c>
      <c r="O1599" s="21">
        <v>16.0</v>
      </c>
      <c r="P1599" s="21">
        <v>0.0</v>
      </c>
      <c r="Q1599" s="21">
        <v>13747.87</v>
      </c>
      <c r="R1599" s="21" t="s">
        <v>4768</v>
      </c>
      <c r="S1599" s="21" t="s">
        <v>4767</v>
      </c>
      <c r="T1599" s="21" t="s">
        <v>4782</v>
      </c>
      <c r="U1599" s="30"/>
    </row>
    <row r="1600">
      <c r="A1600" s="21" t="s">
        <v>3270</v>
      </c>
      <c r="B1600" s="21">
        <v>17.2</v>
      </c>
      <c r="C1600" s="21">
        <v>6.45</v>
      </c>
      <c r="D1600" s="21" t="s">
        <v>4753</v>
      </c>
      <c r="E1600" s="21" t="s">
        <v>4753</v>
      </c>
      <c r="F1600" s="21" t="s">
        <v>4753</v>
      </c>
      <c r="G1600" s="21">
        <v>2.0</v>
      </c>
      <c r="H1600" s="21" t="s">
        <v>4753</v>
      </c>
      <c r="I1600" s="21" t="str">
        <f t="shared" si="1"/>
        <v>Not Missing</v>
      </c>
      <c r="L1600" s="21" t="s">
        <v>1556</v>
      </c>
      <c r="M1600" s="21">
        <v>1959.0</v>
      </c>
      <c r="N1600" s="21" t="s">
        <v>4776</v>
      </c>
      <c r="O1600" s="21">
        <v>6.0</v>
      </c>
      <c r="P1600" s="21">
        <v>0.0</v>
      </c>
      <c r="Q1600" s="21">
        <v>13770.1</v>
      </c>
      <c r="R1600" s="21" t="s">
        <v>4768</v>
      </c>
      <c r="S1600" s="21" t="s">
        <v>4771</v>
      </c>
      <c r="T1600" s="21" t="s">
        <v>4774</v>
      </c>
      <c r="U1600" s="30"/>
    </row>
    <row r="1601">
      <c r="A1601" s="21" t="s">
        <v>3272</v>
      </c>
      <c r="B1601" s="21">
        <v>19.21</v>
      </c>
      <c r="C1601" s="21">
        <v>5.52</v>
      </c>
      <c r="D1601" s="21" t="s">
        <v>4753</v>
      </c>
      <c r="E1601" s="21" t="s">
        <v>4753</v>
      </c>
      <c r="F1601" s="21" t="s">
        <v>4753</v>
      </c>
      <c r="G1601" s="21">
        <v>2.0</v>
      </c>
      <c r="H1601" s="21" t="s">
        <v>4753</v>
      </c>
      <c r="I1601" s="21" t="str">
        <f t="shared" si="1"/>
        <v>Not Missing</v>
      </c>
      <c r="L1601" s="21" t="s">
        <v>1554</v>
      </c>
      <c r="M1601" s="21">
        <v>1966.0</v>
      </c>
      <c r="N1601" s="21" t="s">
        <v>4770</v>
      </c>
      <c r="O1601" s="21">
        <v>10.0</v>
      </c>
      <c r="P1601" s="21">
        <v>0.0</v>
      </c>
      <c r="Q1601" s="21">
        <v>13801.61</v>
      </c>
      <c r="R1601" s="21" t="s">
        <v>4768</v>
      </c>
      <c r="S1601" s="21" t="s">
        <v>4768</v>
      </c>
      <c r="T1601" s="21" t="s">
        <v>4790</v>
      </c>
      <c r="U1601" s="30"/>
    </row>
    <row r="1602">
      <c r="A1602" s="21" t="s">
        <v>3274</v>
      </c>
      <c r="B1602" s="21">
        <v>23.2</v>
      </c>
      <c r="C1602" s="21">
        <v>4.41</v>
      </c>
      <c r="D1602" s="21" t="s">
        <v>4753</v>
      </c>
      <c r="E1602" s="21" t="s">
        <v>4753</v>
      </c>
      <c r="F1602" s="21" t="s">
        <v>4756</v>
      </c>
      <c r="G1602" s="21">
        <v>1.0</v>
      </c>
      <c r="H1602" s="21" t="s">
        <v>4753</v>
      </c>
      <c r="I1602" s="21" t="str">
        <f t="shared" si="1"/>
        <v>Not Missing</v>
      </c>
      <c r="L1602" s="21" t="s">
        <v>1552</v>
      </c>
      <c r="M1602" s="21">
        <v>1986.0</v>
      </c>
      <c r="N1602" s="21" t="s">
        <v>4775</v>
      </c>
      <c r="O1602" s="21">
        <v>8.0</v>
      </c>
      <c r="P1602" s="21">
        <v>3.0</v>
      </c>
      <c r="Q1602" s="21">
        <v>13819.49</v>
      </c>
      <c r="R1602" s="21" t="s">
        <v>4768</v>
      </c>
      <c r="S1602" s="21" t="s">
        <v>4767</v>
      </c>
      <c r="T1602" s="21" t="s">
        <v>4774</v>
      </c>
      <c r="U1602" s="30"/>
    </row>
    <row r="1603">
      <c r="A1603" s="21" t="s">
        <v>3276</v>
      </c>
      <c r="B1603" s="21">
        <v>32.5</v>
      </c>
      <c r="C1603" s="21">
        <v>4.69</v>
      </c>
      <c r="D1603" s="21" t="s">
        <v>4755</v>
      </c>
      <c r="E1603" s="21" t="s">
        <v>4753</v>
      </c>
      <c r="F1603" s="21" t="s">
        <v>4756</v>
      </c>
      <c r="G1603" s="21">
        <v>1.0</v>
      </c>
      <c r="H1603" s="21" t="s">
        <v>4753</v>
      </c>
      <c r="I1603" s="21" t="str">
        <f t="shared" si="1"/>
        <v>Not Missing</v>
      </c>
      <c r="L1603" s="21" t="s">
        <v>1550</v>
      </c>
      <c r="M1603" s="21">
        <v>1958.0</v>
      </c>
      <c r="N1603" s="21" t="s">
        <v>4770</v>
      </c>
      <c r="O1603" s="21">
        <v>25.0</v>
      </c>
      <c r="P1603" s="21">
        <v>0.0</v>
      </c>
      <c r="Q1603" s="21">
        <v>13822.8</v>
      </c>
      <c r="R1603" s="21" t="s">
        <v>4768</v>
      </c>
      <c r="S1603" s="21" t="s">
        <v>4768</v>
      </c>
      <c r="T1603" s="21" t="s">
        <v>4778</v>
      </c>
      <c r="U1603" s="30"/>
    </row>
    <row r="1604">
      <c r="A1604" s="21" t="s">
        <v>3278</v>
      </c>
      <c r="B1604" s="21">
        <v>20.9</v>
      </c>
      <c r="C1604" s="21">
        <v>6.94</v>
      </c>
      <c r="D1604" s="21" t="s">
        <v>4753</v>
      </c>
      <c r="E1604" s="21" t="s">
        <v>4753</v>
      </c>
      <c r="F1604" s="21" t="s">
        <v>4753</v>
      </c>
      <c r="G1604" s="21" t="s">
        <v>4754</v>
      </c>
      <c r="H1604" s="21" t="s">
        <v>4753</v>
      </c>
      <c r="I1604" s="21" t="str">
        <f t="shared" si="1"/>
        <v>Not Missing</v>
      </c>
      <c r="L1604" s="21" t="s">
        <v>1548</v>
      </c>
      <c r="M1604" s="21">
        <v>1958.0</v>
      </c>
      <c r="N1604" s="21" t="s">
        <v>4775</v>
      </c>
      <c r="O1604" s="21">
        <v>10.0</v>
      </c>
      <c r="P1604" s="21">
        <v>0.0</v>
      </c>
      <c r="Q1604" s="21">
        <v>13831.12</v>
      </c>
      <c r="R1604" s="21" t="s">
        <v>4768</v>
      </c>
      <c r="S1604" s="21" t="s">
        <v>4771</v>
      </c>
      <c r="T1604" s="21" t="s">
        <v>4769</v>
      </c>
      <c r="U1604" s="30"/>
    </row>
    <row r="1605">
      <c r="A1605" s="21" t="s">
        <v>3280</v>
      </c>
      <c r="B1605" s="21">
        <v>19.11</v>
      </c>
      <c r="C1605" s="21">
        <v>4.35</v>
      </c>
      <c r="D1605" s="21" t="s">
        <v>4753</v>
      </c>
      <c r="E1605" s="21" t="s">
        <v>4753</v>
      </c>
      <c r="F1605" s="21" t="s">
        <v>4753</v>
      </c>
      <c r="G1605" s="21">
        <v>2.0</v>
      </c>
      <c r="H1605" s="21" t="s">
        <v>4753</v>
      </c>
      <c r="I1605" s="21" t="str">
        <f t="shared" si="1"/>
        <v>Not Missing</v>
      </c>
      <c r="L1605" s="21" t="s">
        <v>1546</v>
      </c>
      <c r="M1605" s="21">
        <v>2003.0</v>
      </c>
      <c r="N1605" s="21" t="s">
        <v>4772</v>
      </c>
      <c r="O1605" s="21">
        <v>7.0</v>
      </c>
      <c r="P1605" s="21">
        <v>0.0</v>
      </c>
      <c r="Q1605" s="21">
        <v>13844.51</v>
      </c>
      <c r="R1605" s="21" t="s">
        <v>4767</v>
      </c>
      <c r="S1605" s="21" t="s">
        <v>4771</v>
      </c>
      <c r="T1605" s="21" t="s">
        <v>4778</v>
      </c>
      <c r="U1605" s="30"/>
    </row>
    <row r="1606">
      <c r="A1606" s="21" t="s">
        <v>3282</v>
      </c>
      <c r="B1606" s="21">
        <v>31.17</v>
      </c>
      <c r="C1606" s="21">
        <v>5.28</v>
      </c>
      <c r="D1606" s="21" t="s">
        <v>4753</v>
      </c>
      <c r="E1606" s="21" t="s">
        <v>4753</v>
      </c>
      <c r="F1606" s="21" t="s">
        <v>4753</v>
      </c>
      <c r="G1606" s="21">
        <v>1.0</v>
      </c>
      <c r="H1606" s="21" t="s">
        <v>4753</v>
      </c>
      <c r="I1606" s="21" t="str">
        <f t="shared" si="1"/>
        <v>Not Missing</v>
      </c>
      <c r="L1606" s="21" t="s">
        <v>1544</v>
      </c>
      <c r="M1606" s="21">
        <v>1960.0</v>
      </c>
      <c r="N1606" s="21" t="s">
        <v>4766</v>
      </c>
      <c r="O1606" s="21">
        <v>21.0</v>
      </c>
      <c r="P1606" s="21">
        <v>0.0</v>
      </c>
      <c r="Q1606" s="21">
        <v>13844.8</v>
      </c>
      <c r="R1606" s="21" t="s">
        <v>4767</v>
      </c>
      <c r="S1606" s="21" t="s">
        <v>4767</v>
      </c>
      <c r="T1606" s="21" t="s">
        <v>4774</v>
      </c>
      <c r="U1606" s="30"/>
    </row>
    <row r="1607">
      <c r="A1607" s="21" t="s">
        <v>3284</v>
      </c>
      <c r="B1607" s="21">
        <v>36.08</v>
      </c>
      <c r="C1607" s="21">
        <v>4.29</v>
      </c>
      <c r="D1607" s="21" t="s">
        <v>4753</v>
      </c>
      <c r="E1607" s="21" t="s">
        <v>4753</v>
      </c>
      <c r="F1607" s="21" t="s">
        <v>4753</v>
      </c>
      <c r="G1607" s="21" t="s">
        <v>4754</v>
      </c>
      <c r="H1607" s="21" t="s">
        <v>4753</v>
      </c>
      <c r="I1607" s="21" t="str">
        <f t="shared" si="1"/>
        <v>Not Missing</v>
      </c>
      <c r="L1607" s="21" t="s">
        <v>1542</v>
      </c>
      <c r="M1607" s="21">
        <v>1978.0</v>
      </c>
      <c r="N1607" s="21" t="s">
        <v>4775</v>
      </c>
      <c r="O1607" s="21">
        <v>19.0</v>
      </c>
      <c r="P1607" s="21">
        <v>2.0</v>
      </c>
      <c r="Q1607" s="21">
        <v>13874.89</v>
      </c>
      <c r="R1607" s="21" t="s">
        <v>4767</v>
      </c>
      <c r="S1607" s="21" t="s">
        <v>4771</v>
      </c>
      <c r="T1607" s="21" t="s">
        <v>4774</v>
      </c>
      <c r="U1607" s="30"/>
    </row>
    <row r="1608">
      <c r="A1608" s="21" t="s">
        <v>3286</v>
      </c>
      <c r="B1608" s="21">
        <v>28.025</v>
      </c>
      <c r="C1608" s="21">
        <v>5.69</v>
      </c>
      <c r="D1608" s="21" t="s">
        <v>4755</v>
      </c>
      <c r="E1608" s="21" t="s">
        <v>4753</v>
      </c>
      <c r="F1608" s="21" t="s">
        <v>4753</v>
      </c>
      <c r="G1608" s="21" t="s">
        <v>4754</v>
      </c>
      <c r="H1608" s="21" t="s">
        <v>4753</v>
      </c>
      <c r="I1608" s="21" t="str">
        <f t="shared" si="1"/>
        <v>Not Missing</v>
      </c>
      <c r="L1608" s="21" t="s">
        <v>1540</v>
      </c>
      <c r="M1608" s="21">
        <v>1959.0</v>
      </c>
      <c r="N1608" s="21" t="s">
        <v>4777</v>
      </c>
      <c r="O1608" s="21">
        <v>5.0</v>
      </c>
      <c r="P1608" s="21">
        <v>0.0</v>
      </c>
      <c r="Q1608" s="21">
        <v>13880.95</v>
      </c>
      <c r="R1608" s="21" t="s">
        <v>4767</v>
      </c>
      <c r="S1608" s="21" t="s">
        <v>4767</v>
      </c>
      <c r="T1608" s="21" t="s">
        <v>4778</v>
      </c>
      <c r="U1608" s="30"/>
    </row>
    <row r="1609">
      <c r="A1609" s="21" t="s">
        <v>3288</v>
      </c>
      <c r="B1609" s="21">
        <v>24.32</v>
      </c>
      <c r="C1609" s="21">
        <v>5.56</v>
      </c>
      <c r="D1609" s="21" t="s">
        <v>4755</v>
      </c>
      <c r="E1609" s="21" t="s">
        <v>4753</v>
      </c>
      <c r="F1609" s="21" t="s">
        <v>4753</v>
      </c>
      <c r="G1609" s="21" t="s">
        <v>4754</v>
      </c>
      <c r="H1609" s="21" t="s">
        <v>4753</v>
      </c>
      <c r="I1609" s="21" t="str">
        <f t="shared" si="1"/>
        <v>Not Missing</v>
      </c>
      <c r="L1609" s="21" t="s">
        <v>1538</v>
      </c>
      <c r="M1609" s="21">
        <v>1985.0</v>
      </c>
      <c r="N1609" s="21" t="s">
        <v>4773</v>
      </c>
      <c r="O1609" s="21">
        <v>25.0</v>
      </c>
      <c r="P1609" s="21">
        <v>3.0</v>
      </c>
      <c r="Q1609" s="21">
        <v>13886.4</v>
      </c>
      <c r="R1609" s="21" t="s">
        <v>4767</v>
      </c>
      <c r="S1609" s="21" t="s">
        <v>4767</v>
      </c>
      <c r="T1609" s="21" t="s">
        <v>4774</v>
      </c>
      <c r="U1609" s="30"/>
    </row>
    <row r="1610">
      <c r="A1610" s="21" t="s">
        <v>3290</v>
      </c>
      <c r="B1610" s="21">
        <v>38.0</v>
      </c>
      <c r="C1610" s="21">
        <v>5.41</v>
      </c>
      <c r="D1610" s="21" t="s">
        <v>4755</v>
      </c>
      <c r="E1610" s="21" t="s">
        <v>4753</v>
      </c>
      <c r="F1610" s="21" t="s">
        <v>4753</v>
      </c>
      <c r="G1610" s="21">
        <v>1.0</v>
      </c>
      <c r="H1610" s="21" t="s">
        <v>4753</v>
      </c>
      <c r="I1610" s="21" t="str">
        <f t="shared" si="1"/>
        <v>Not Missing</v>
      </c>
      <c r="L1610" s="21" t="s">
        <v>1536</v>
      </c>
      <c r="M1610" s="21">
        <v>1959.0</v>
      </c>
      <c r="N1610" s="21" t="s">
        <v>4775</v>
      </c>
      <c r="O1610" s="21">
        <v>29.0</v>
      </c>
      <c r="P1610" s="21">
        <v>0.0</v>
      </c>
      <c r="Q1610" s="21">
        <v>13887.2</v>
      </c>
      <c r="R1610" s="21" t="s">
        <v>4767</v>
      </c>
      <c r="S1610" s="21" t="s">
        <v>4768</v>
      </c>
      <c r="T1610" s="21" t="s">
        <v>4769</v>
      </c>
      <c r="U1610" s="30"/>
    </row>
    <row r="1611">
      <c r="A1611" s="21" t="s">
        <v>3292</v>
      </c>
      <c r="B1611" s="21">
        <v>31.6</v>
      </c>
      <c r="C1611" s="21">
        <v>10.85</v>
      </c>
      <c r="D1611" s="21" t="s">
        <v>4755</v>
      </c>
      <c r="E1611" s="21" t="s">
        <v>4753</v>
      </c>
      <c r="F1611" s="21" t="s">
        <v>4753</v>
      </c>
      <c r="G1611" s="21" t="s">
        <v>4754</v>
      </c>
      <c r="H1611" s="21" t="s">
        <v>4753</v>
      </c>
      <c r="I1611" s="21" t="str">
        <f t="shared" si="1"/>
        <v>Not Missing</v>
      </c>
      <c r="L1611" s="21" t="s">
        <v>1534</v>
      </c>
      <c r="M1611" s="21">
        <v>1959.0</v>
      </c>
      <c r="N1611" s="21" t="s">
        <v>4766</v>
      </c>
      <c r="O1611" s="21">
        <v>7.0</v>
      </c>
      <c r="P1611" s="21">
        <v>0.0</v>
      </c>
      <c r="Q1611" s="21">
        <v>13887.97</v>
      </c>
      <c r="R1611" s="21" t="s">
        <v>4767</v>
      </c>
      <c r="S1611" s="21" t="s">
        <v>4767</v>
      </c>
      <c r="T1611" s="21" t="s">
        <v>4769</v>
      </c>
      <c r="U1611" s="30"/>
    </row>
    <row r="1612">
      <c r="A1612" s="21" t="s">
        <v>3294</v>
      </c>
      <c r="B1612" s="21">
        <v>31.02</v>
      </c>
      <c r="C1612" s="21">
        <v>11.63</v>
      </c>
      <c r="D1612" s="21" t="s">
        <v>4755</v>
      </c>
      <c r="E1612" s="21" t="s">
        <v>4753</v>
      </c>
      <c r="F1612" s="21" t="s">
        <v>4753</v>
      </c>
      <c r="G1612" s="21" t="s">
        <v>4754</v>
      </c>
      <c r="H1612" s="21" t="s">
        <v>4753</v>
      </c>
      <c r="I1612" s="21" t="str">
        <f t="shared" si="1"/>
        <v>Not Missing</v>
      </c>
      <c r="L1612" s="21" t="s">
        <v>1532</v>
      </c>
      <c r="M1612" s="21">
        <v>1962.0</v>
      </c>
      <c r="N1612" s="21" t="s">
        <v>4766</v>
      </c>
      <c r="O1612" s="21">
        <v>27.0</v>
      </c>
      <c r="P1612" s="21">
        <v>3.0</v>
      </c>
      <c r="Q1612" s="21">
        <v>13919.82</v>
      </c>
      <c r="R1612" s="21" t="s">
        <v>4767</v>
      </c>
      <c r="S1612" s="21" t="s">
        <v>4767</v>
      </c>
      <c r="T1612" s="21" t="s">
        <v>4769</v>
      </c>
      <c r="U1612" s="30"/>
    </row>
    <row r="1613">
      <c r="A1613" s="21" t="s">
        <v>3296</v>
      </c>
      <c r="B1613" s="21">
        <v>29.26</v>
      </c>
      <c r="C1613" s="21">
        <v>5.68</v>
      </c>
      <c r="D1613" s="21" t="s">
        <v>4755</v>
      </c>
      <c r="E1613" s="21" t="s">
        <v>4753</v>
      </c>
      <c r="F1613" s="21" t="s">
        <v>4753</v>
      </c>
      <c r="G1613" s="21">
        <v>1.0</v>
      </c>
      <c r="H1613" s="21" t="s">
        <v>4753</v>
      </c>
      <c r="I1613" s="21" t="str">
        <f t="shared" si="1"/>
        <v>Not Missing</v>
      </c>
      <c r="L1613" s="21" t="s">
        <v>1530</v>
      </c>
      <c r="M1613" s="21">
        <v>1960.0</v>
      </c>
      <c r="N1613" s="21" t="s">
        <v>4772</v>
      </c>
      <c r="O1613" s="21">
        <v>18.0</v>
      </c>
      <c r="P1613" s="21">
        <v>1.0</v>
      </c>
      <c r="Q1613" s="21">
        <v>13937.67</v>
      </c>
      <c r="R1613" s="21" t="s">
        <v>4767</v>
      </c>
      <c r="S1613" s="21" t="s">
        <v>4771</v>
      </c>
      <c r="T1613" s="21" t="s">
        <v>4774</v>
      </c>
      <c r="U1613" s="30"/>
    </row>
    <row r="1614">
      <c r="A1614" s="21" t="s">
        <v>3298</v>
      </c>
      <c r="B1614" s="21">
        <v>15.09</v>
      </c>
      <c r="C1614" s="21">
        <v>7.59</v>
      </c>
      <c r="D1614" s="21" t="s">
        <v>4755</v>
      </c>
      <c r="E1614" s="21" t="s">
        <v>4753</v>
      </c>
      <c r="F1614" s="21" t="s">
        <v>4753</v>
      </c>
      <c r="G1614" s="21">
        <v>2.0</v>
      </c>
      <c r="H1614" s="21" t="s">
        <v>4753</v>
      </c>
      <c r="I1614" s="21" t="str">
        <f t="shared" si="1"/>
        <v>Not Missing</v>
      </c>
      <c r="L1614" s="21" t="s">
        <v>1528</v>
      </c>
      <c r="M1614" s="21">
        <v>1959.0</v>
      </c>
      <c r="N1614" s="21" t="s">
        <v>4776</v>
      </c>
      <c r="O1614" s="21">
        <v>29.0</v>
      </c>
      <c r="P1614" s="21">
        <v>0.0</v>
      </c>
      <c r="Q1614" s="21">
        <v>13974.46</v>
      </c>
      <c r="R1614" s="21" t="s">
        <v>4767</v>
      </c>
      <c r="S1614" s="21" t="s">
        <v>4767</v>
      </c>
      <c r="T1614" s="21" t="s">
        <v>4780</v>
      </c>
      <c r="U1614" s="30"/>
    </row>
    <row r="1615">
      <c r="A1615" s="21" t="s">
        <v>3300</v>
      </c>
      <c r="B1615" s="21">
        <v>22.63</v>
      </c>
      <c r="C1615" s="21">
        <v>5.09</v>
      </c>
      <c r="D1615" s="21" t="s">
        <v>4755</v>
      </c>
      <c r="E1615" s="21" t="s">
        <v>4753</v>
      </c>
      <c r="F1615" s="21" t="s">
        <v>4753</v>
      </c>
      <c r="G1615" s="21" t="s">
        <v>4754</v>
      </c>
      <c r="H1615" s="21" t="s">
        <v>4753</v>
      </c>
      <c r="I1615" s="21" t="str">
        <f t="shared" si="1"/>
        <v>Not Missing</v>
      </c>
      <c r="L1615" s="21" t="s">
        <v>1526</v>
      </c>
      <c r="M1615" s="21">
        <v>1990.0</v>
      </c>
      <c r="N1615" s="21" t="s">
        <v>4766</v>
      </c>
      <c r="O1615" s="21">
        <v>13.0</v>
      </c>
      <c r="P1615" s="21">
        <v>3.0</v>
      </c>
      <c r="Q1615" s="21">
        <v>13979.45</v>
      </c>
      <c r="R1615" s="21" t="s">
        <v>4767</v>
      </c>
      <c r="S1615" s="21" t="s">
        <v>4771</v>
      </c>
      <c r="T1615" s="21" t="s">
        <v>4785</v>
      </c>
      <c r="U1615" s="30"/>
    </row>
    <row r="1616">
      <c r="A1616" s="21" t="s">
        <v>3302</v>
      </c>
      <c r="B1616" s="21">
        <v>23.46</v>
      </c>
      <c r="C1616" s="21">
        <v>4.21</v>
      </c>
      <c r="D1616" s="21" t="s">
        <v>4753</v>
      </c>
      <c r="E1616" s="21" t="s">
        <v>4753</v>
      </c>
      <c r="F1616" s="21" t="s">
        <v>4753</v>
      </c>
      <c r="G1616" s="21">
        <v>1.0</v>
      </c>
      <c r="H1616" s="21" t="s">
        <v>4753</v>
      </c>
      <c r="I1616" s="21" t="str">
        <f t="shared" si="1"/>
        <v>Not Missing</v>
      </c>
      <c r="L1616" s="21" t="s">
        <v>1524</v>
      </c>
      <c r="M1616" s="21">
        <v>1959.0</v>
      </c>
      <c r="N1616" s="21" t="s">
        <v>4773</v>
      </c>
      <c r="O1616" s="21">
        <v>6.0</v>
      </c>
      <c r="P1616" s="21">
        <v>0.0</v>
      </c>
      <c r="Q1616" s="21">
        <v>13981.85</v>
      </c>
      <c r="R1616" s="21" t="s">
        <v>4767</v>
      </c>
      <c r="S1616" s="21" t="s">
        <v>4771</v>
      </c>
      <c r="T1616" s="21" t="s">
        <v>4781</v>
      </c>
      <c r="U1616" s="30"/>
    </row>
    <row r="1617">
      <c r="A1617" s="21" t="s">
        <v>3304</v>
      </c>
      <c r="B1617" s="21">
        <v>22.56</v>
      </c>
      <c r="C1617" s="21">
        <v>4.34</v>
      </c>
      <c r="D1617" s="21" t="s">
        <v>4755</v>
      </c>
      <c r="E1617" s="21" t="s">
        <v>4753</v>
      </c>
      <c r="F1617" s="21" t="s">
        <v>4753</v>
      </c>
      <c r="G1617" s="21" t="s">
        <v>4754</v>
      </c>
      <c r="H1617" s="21" t="s">
        <v>4753</v>
      </c>
      <c r="I1617" s="21" t="str">
        <f t="shared" si="1"/>
        <v>Not Missing</v>
      </c>
      <c r="L1617" s="21" t="s">
        <v>1522</v>
      </c>
      <c r="M1617" s="21">
        <v>1963.0</v>
      </c>
      <c r="N1617" s="21" t="s">
        <v>4775</v>
      </c>
      <c r="O1617" s="21">
        <v>23.0</v>
      </c>
      <c r="P1617" s="21">
        <v>3.0</v>
      </c>
      <c r="Q1617" s="21">
        <v>14001.13</v>
      </c>
      <c r="R1617" s="21" t="s">
        <v>4767</v>
      </c>
      <c r="S1617" s="21" t="s">
        <v>4771</v>
      </c>
      <c r="T1617" s="21" t="s">
        <v>4769</v>
      </c>
      <c r="U1617" s="30"/>
    </row>
    <row r="1618">
      <c r="A1618" s="21" t="s">
        <v>3306</v>
      </c>
      <c r="B1618" s="21">
        <v>19.28</v>
      </c>
      <c r="C1618" s="21">
        <v>11.85</v>
      </c>
      <c r="D1618" s="21" t="s">
        <v>4753</v>
      </c>
      <c r="E1618" s="21" t="s">
        <v>4753</v>
      </c>
      <c r="F1618" s="21" t="s">
        <v>4753</v>
      </c>
      <c r="G1618" s="21">
        <v>2.0</v>
      </c>
      <c r="H1618" s="21" t="s">
        <v>4753</v>
      </c>
      <c r="I1618" s="21" t="str">
        <f t="shared" si="1"/>
        <v>Not Missing</v>
      </c>
      <c r="L1618" s="21" t="s">
        <v>1520</v>
      </c>
      <c r="M1618" s="21">
        <v>1963.0</v>
      </c>
      <c r="N1618" s="21" t="s">
        <v>4766</v>
      </c>
      <c r="O1618" s="21">
        <v>6.0</v>
      </c>
      <c r="P1618" s="21">
        <v>3.0</v>
      </c>
      <c r="Q1618" s="21">
        <v>14001.29</v>
      </c>
      <c r="R1618" s="21" t="s">
        <v>4767</v>
      </c>
      <c r="S1618" s="21" t="s">
        <v>4767</v>
      </c>
      <c r="T1618" s="21" t="s">
        <v>4769</v>
      </c>
      <c r="U1618" s="30"/>
    </row>
    <row r="1619">
      <c r="A1619" s="21" t="s">
        <v>3308</v>
      </c>
      <c r="B1619" s="21">
        <v>15.37</v>
      </c>
      <c r="C1619" s="21">
        <v>9.61</v>
      </c>
      <c r="D1619" s="21" t="s">
        <v>4755</v>
      </c>
      <c r="E1619" s="21" t="s">
        <v>4753</v>
      </c>
      <c r="F1619" s="21" t="s">
        <v>4753</v>
      </c>
      <c r="G1619" s="21">
        <v>2.0</v>
      </c>
      <c r="H1619" s="21" t="s">
        <v>4753</v>
      </c>
      <c r="I1619" s="21" t="str">
        <f t="shared" si="1"/>
        <v>Not Missing</v>
      </c>
      <c r="L1619" s="21" t="s">
        <v>1518</v>
      </c>
      <c r="M1619" s="21">
        <v>1963.0</v>
      </c>
      <c r="N1619" s="21" t="s">
        <v>4766</v>
      </c>
      <c r="O1619" s="21">
        <v>8.0</v>
      </c>
      <c r="P1619" s="21">
        <v>3.0</v>
      </c>
      <c r="Q1619" s="21">
        <v>14007.22</v>
      </c>
      <c r="R1619" s="21" t="s">
        <v>4767</v>
      </c>
      <c r="S1619" s="21" t="s">
        <v>4768</v>
      </c>
      <c r="T1619" s="21" t="s">
        <v>4778</v>
      </c>
      <c r="U1619" s="30"/>
    </row>
    <row r="1620">
      <c r="A1620" s="21" t="s">
        <v>3310</v>
      </c>
      <c r="B1620" s="21">
        <v>18.71</v>
      </c>
      <c r="C1620" s="21">
        <v>5.29</v>
      </c>
      <c r="D1620" s="21" t="s">
        <v>4755</v>
      </c>
      <c r="E1620" s="21" t="s">
        <v>4753</v>
      </c>
      <c r="F1620" s="21" t="s">
        <v>4753</v>
      </c>
      <c r="G1620" s="21" t="s">
        <v>4754</v>
      </c>
      <c r="H1620" s="21" t="s">
        <v>4753</v>
      </c>
      <c r="I1620" s="21" t="str">
        <f t="shared" si="1"/>
        <v>Not Missing</v>
      </c>
      <c r="L1620" s="21" t="s">
        <v>1516</v>
      </c>
      <c r="M1620" s="21">
        <v>1960.0</v>
      </c>
      <c r="N1620" s="21" t="s">
        <v>4770</v>
      </c>
      <c r="O1620" s="21">
        <v>8.0</v>
      </c>
      <c r="P1620" s="21">
        <v>0.0</v>
      </c>
      <c r="Q1620" s="21">
        <v>14043.48</v>
      </c>
      <c r="R1620" s="21" t="s">
        <v>4767</v>
      </c>
      <c r="S1620" s="21" t="s">
        <v>4768</v>
      </c>
      <c r="T1620" s="21" t="s">
        <v>4784</v>
      </c>
      <c r="U1620" s="30"/>
    </row>
    <row r="1621">
      <c r="A1621" s="21" t="s">
        <v>3312</v>
      </c>
      <c r="B1621" s="21">
        <v>20.61</v>
      </c>
      <c r="C1621" s="21">
        <v>6.89</v>
      </c>
      <c r="D1621" s="21" t="s">
        <v>4753</v>
      </c>
      <c r="E1621" s="21" t="s">
        <v>4753</v>
      </c>
      <c r="F1621" s="21" t="s">
        <v>4753</v>
      </c>
      <c r="G1621" s="21" t="s">
        <v>4754</v>
      </c>
      <c r="H1621" s="21" t="s">
        <v>4753</v>
      </c>
      <c r="I1621" s="21" t="str">
        <f t="shared" si="1"/>
        <v>Not Missing</v>
      </c>
      <c r="L1621" s="21" t="s">
        <v>1514</v>
      </c>
      <c r="M1621" s="21">
        <v>1991.0</v>
      </c>
      <c r="N1621" s="21" t="s">
        <v>4773</v>
      </c>
      <c r="O1621" s="21">
        <v>12.0</v>
      </c>
      <c r="P1621" s="21">
        <v>3.0</v>
      </c>
      <c r="Q1621" s="21">
        <v>14081.93</v>
      </c>
      <c r="R1621" s="21" t="s">
        <v>4767</v>
      </c>
      <c r="S1621" s="21" t="s">
        <v>4768</v>
      </c>
      <c r="T1621" s="21" t="s">
        <v>4774</v>
      </c>
      <c r="U1621" s="30"/>
    </row>
    <row r="1622">
      <c r="A1622" s="21" t="s">
        <v>3314</v>
      </c>
      <c r="B1622" s="21">
        <v>15.99</v>
      </c>
      <c r="C1622" s="21">
        <v>4.57</v>
      </c>
      <c r="D1622" s="21" t="s">
        <v>4755</v>
      </c>
      <c r="E1622" s="21" t="s">
        <v>4753</v>
      </c>
      <c r="F1622" s="21" t="s">
        <v>4756</v>
      </c>
      <c r="G1622" s="21">
        <v>1.0</v>
      </c>
      <c r="H1622" s="21" t="s">
        <v>4753</v>
      </c>
      <c r="I1622" s="21" t="str">
        <f t="shared" si="1"/>
        <v>Not Missing</v>
      </c>
      <c r="L1622" s="21" t="s">
        <v>1512</v>
      </c>
      <c r="M1622" s="21">
        <v>1976.0</v>
      </c>
      <c r="N1622" s="21" t="s">
        <v>4773</v>
      </c>
      <c r="O1622" s="21">
        <v>26.0</v>
      </c>
      <c r="P1622" s="21">
        <v>2.0</v>
      </c>
      <c r="Q1622" s="21">
        <v>14098.07</v>
      </c>
      <c r="R1622" s="21" t="s">
        <v>4767</v>
      </c>
      <c r="S1622" s="21" t="s">
        <v>4768</v>
      </c>
      <c r="T1622" s="21" t="s">
        <v>4785</v>
      </c>
      <c r="U1622" s="30"/>
    </row>
    <row r="1623">
      <c r="A1623" s="21" t="s">
        <v>3316</v>
      </c>
      <c r="B1623" s="21">
        <v>33.155</v>
      </c>
      <c r="C1623" s="21">
        <v>4.32</v>
      </c>
      <c r="D1623" s="21" t="s">
        <v>4753</v>
      </c>
      <c r="E1623" s="21" t="s">
        <v>4753</v>
      </c>
      <c r="F1623" s="21" t="s">
        <v>4753</v>
      </c>
      <c r="G1623" s="21" t="s">
        <v>4754</v>
      </c>
      <c r="H1623" s="21" t="s">
        <v>4753</v>
      </c>
      <c r="I1623" s="21" t="str">
        <f t="shared" si="1"/>
        <v>Not Missing</v>
      </c>
      <c r="L1623" s="21" t="s">
        <v>1510</v>
      </c>
      <c r="M1623" s="21">
        <v>1961.0</v>
      </c>
      <c r="N1623" s="21" t="s">
        <v>4772</v>
      </c>
      <c r="O1623" s="21">
        <v>14.0</v>
      </c>
      <c r="P1623" s="21">
        <v>2.0</v>
      </c>
      <c r="Q1623" s="21">
        <v>14119.62</v>
      </c>
      <c r="R1623" s="21" t="s">
        <v>4767</v>
      </c>
      <c r="S1623" s="21" t="s">
        <v>4771</v>
      </c>
      <c r="T1623" s="21" t="s">
        <v>4774</v>
      </c>
      <c r="U1623" s="30"/>
    </row>
    <row r="1624">
      <c r="A1624" s="21" t="s">
        <v>3318</v>
      </c>
      <c r="B1624" s="21">
        <v>26.22</v>
      </c>
      <c r="C1624" s="21">
        <v>5.57</v>
      </c>
      <c r="D1624" s="21" t="s">
        <v>4755</v>
      </c>
      <c r="E1624" s="21" t="s">
        <v>4753</v>
      </c>
      <c r="F1624" s="21" t="s">
        <v>4756</v>
      </c>
      <c r="G1624" s="21">
        <v>1.0</v>
      </c>
      <c r="H1624" s="21" t="s">
        <v>4753</v>
      </c>
      <c r="I1624" s="21" t="str">
        <f t="shared" si="1"/>
        <v>Not Missing</v>
      </c>
      <c r="L1624" s="21" t="s">
        <v>1508</v>
      </c>
      <c r="M1624" s="21">
        <v>2004.0</v>
      </c>
      <c r="N1624" s="21" t="s">
        <v>4766</v>
      </c>
      <c r="O1624" s="21">
        <v>6.0</v>
      </c>
      <c r="P1624" s="21">
        <v>0.0</v>
      </c>
      <c r="Q1624" s="21">
        <v>14133.04</v>
      </c>
      <c r="R1624" s="21" t="s">
        <v>4767</v>
      </c>
      <c r="S1624" s="21" t="s">
        <v>4768</v>
      </c>
      <c r="T1624" s="21" t="s">
        <v>4769</v>
      </c>
      <c r="U1624" s="30"/>
    </row>
    <row r="1625">
      <c r="A1625" s="21" t="s">
        <v>3320</v>
      </c>
      <c r="B1625" s="21">
        <v>21.85</v>
      </c>
      <c r="C1625" s="21">
        <v>5.26</v>
      </c>
      <c r="D1625" s="21" t="s">
        <v>4755</v>
      </c>
      <c r="E1625" s="21" t="s">
        <v>4753</v>
      </c>
      <c r="F1625" s="21" t="s">
        <v>4756</v>
      </c>
      <c r="G1625" s="21">
        <v>1.0</v>
      </c>
      <c r="H1625" s="21" t="s">
        <v>4753</v>
      </c>
      <c r="I1625" s="21" t="str">
        <f t="shared" si="1"/>
        <v>Not Missing</v>
      </c>
      <c r="L1625" s="21" t="s">
        <v>1506</v>
      </c>
      <c r="M1625" s="21">
        <v>1984.0</v>
      </c>
      <c r="N1625" s="21" t="s">
        <v>4766</v>
      </c>
      <c r="O1625" s="21">
        <v>7.0</v>
      </c>
      <c r="P1625" s="21">
        <v>3.0</v>
      </c>
      <c r="Q1625" s="21">
        <v>14152.46</v>
      </c>
      <c r="R1625" s="21" t="s">
        <v>4767</v>
      </c>
      <c r="S1625" s="21" t="s">
        <v>4771</v>
      </c>
      <c r="T1625" s="21" t="s">
        <v>4774</v>
      </c>
      <c r="U1625" s="30"/>
    </row>
    <row r="1626">
      <c r="A1626" s="21" t="s">
        <v>3322</v>
      </c>
      <c r="B1626" s="21">
        <v>30.495</v>
      </c>
      <c r="C1626" s="21">
        <v>6.25</v>
      </c>
      <c r="D1626" s="21" t="s">
        <v>4753</v>
      </c>
      <c r="E1626" s="21" t="s">
        <v>4753</v>
      </c>
      <c r="F1626" s="21" t="s">
        <v>4753</v>
      </c>
      <c r="G1626" s="21" t="s">
        <v>4754</v>
      </c>
      <c r="H1626" s="21" t="s">
        <v>4753</v>
      </c>
      <c r="I1626" s="21" t="str">
        <f t="shared" si="1"/>
        <v>Not Missing</v>
      </c>
      <c r="L1626" s="21" t="s">
        <v>1504</v>
      </c>
      <c r="M1626" s="21">
        <v>1968.0</v>
      </c>
      <c r="N1626" s="21" t="s">
        <v>4775</v>
      </c>
      <c r="O1626" s="21">
        <v>25.0</v>
      </c>
      <c r="P1626" s="21">
        <v>0.0</v>
      </c>
      <c r="Q1626" s="21">
        <v>14193.55</v>
      </c>
      <c r="R1626" s="21" t="s">
        <v>4767</v>
      </c>
      <c r="S1626" s="21" t="s">
        <v>4771</v>
      </c>
      <c r="T1626" s="21" t="s">
        <v>4790</v>
      </c>
      <c r="U1626" s="30"/>
    </row>
    <row r="1627">
      <c r="A1627" s="21" t="s">
        <v>3324</v>
      </c>
      <c r="B1627" s="21">
        <v>34.105</v>
      </c>
      <c r="C1627" s="21">
        <v>5.67</v>
      </c>
      <c r="D1627" s="21" t="s">
        <v>4755</v>
      </c>
      <c r="E1627" s="21" t="s">
        <v>4753</v>
      </c>
      <c r="F1627" s="21" t="s">
        <v>4753</v>
      </c>
      <c r="G1627" s="21" t="s">
        <v>4754</v>
      </c>
      <c r="H1627" s="21" t="s">
        <v>4753</v>
      </c>
      <c r="I1627" s="21" t="str">
        <f t="shared" si="1"/>
        <v>Not Missing</v>
      </c>
      <c r="L1627" s="21" t="s">
        <v>1502</v>
      </c>
      <c r="M1627" s="21">
        <v>1983.0</v>
      </c>
      <c r="N1627" s="21" t="s">
        <v>4770</v>
      </c>
      <c r="O1627" s="21">
        <v>17.0</v>
      </c>
      <c r="P1627" s="21">
        <v>3.0</v>
      </c>
      <c r="Q1627" s="21">
        <v>14209.4</v>
      </c>
      <c r="R1627" s="21" t="s">
        <v>4767</v>
      </c>
      <c r="S1627" s="21" t="s">
        <v>4771</v>
      </c>
      <c r="T1627" s="21" t="s">
        <v>4790</v>
      </c>
      <c r="U1627" s="30"/>
    </row>
    <row r="1628">
      <c r="A1628" s="21" t="s">
        <v>3326</v>
      </c>
      <c r="B1628" s="21">
        <v>32.77</v>
      </c>
      <c r="C1628" s="21">
        <v>4.42</v>
      </c>
      <c r="D1628" s="21" t="s">
        <v>4755</v>
      </c>
      <c r="E1628" s="21" t="s">
        <v>4753</v>
      </c>
      <c r="F1628" s="21" t="s">
        <v>4753</v>
      </c>
      <c r="G1628" s="21">
        <v>1.0</v>
      </c>
      <c r="H1628" s="21" t="s">
        <v>4753</v>
      </c>
      <c r="I1628" s="21" t="str">
        <f t="shared" si="1"/>
        <v>Not Missing</v>
      </c>
      <c r="L1628" s="21" t="s">
        <v>1500</v>
      </c>
      <c r="M1628" s="21">
        <v>1958.0</v>
      </c>
      <c r="N1628" s="21" t="s">
        <v>4773</v>
      </c>
      <c r="O1628" s="21">
        <v>21.0</v>
      </c>
      <c r="P1628" s="21">
        <v>0.0</v>
      </c>
      <c r="Q1628" s="21">
        <v>14210.54</v>
      </c>
      <c r="R1628" s="21" t="s">
        <v>4767</v>
      </c>
      <c r="S1628" s="21" t="s">
        <v>4767</v>
      </c>
      <c r="T1628" s="21" t="s">
        <v>4774</v>
      </c>
      <c r="U1628" s="30"/>
    </row>
    <row r="1629">
      <c r="A1629" s="21" t="s">
        <v>3328</v>
      </c>
      <c r="B1629" s="21">
        <v>16.85</v>
      </c>
      <c r="C1629" s="21">
        <v>11.75</v>
      </c>
      <c r="D1629" s="21" t="s">
        <v>4755</v>
      </c>
      <c r="E1629" s="21" t="s">
        <v>4753</v>
      </c>
      <c r="F1629" s="21" t="s">
        <v>4753</v>
      </c>
      <c r="G1629" s="21">
        <v>2.0</v>
      </c>
      <c r="H1629" s="21" t="s">
        <v>4753</v>
      </c>
      <c r="I1629" s="21" t="str">
        <f t="shared" si="1"/>
        <v>Not Missing</v>
      </c>
      <c r="L1629" s="21" t="s">
        <v>1498</v>
      </c>
      <c r="M1629" s="21">
        <v>1961.0</v>
      </c>
      <c r="N1629" s="21" t="s">
        <v>4773</v>
      </c>
      <c r="O1629" s="21">
        <v>25.0</v>
      </c>
      <c r="P1629" s="21">
        <v>2.0</v>
      </c>
      <c r="Q1629" s="21">
        <v>14235.07</v>
      </c>
      <c r="R1629" s="21" t="s">
        <v>4767</v>
      </c>
      <c r="S1629" s="21" t="s">
        <v>4771</v>
      </c>
      <c r="T1629" s="21" t="s">
        <v>4778</v>
      </c>
      <c r="U1629" s="30"/>
    </row>
    <row r="1630">
      <c r="A1630" s="21" t="s">
        <v>3330</v>
      </c>
      <c r="B1630" s="21">
        <v>34.7</v>
      </c>
      <c r="C1630" s="21">
        <v>6.06</v>
      </c>
      <c r="D1630" s="21" t="s">
        <v>4753</v>
      </c>
      <c r="E1630" s="21" t="s">
        <v>4753</v>
      </c>
      <c r="F1630" s="21" t="s">
        <v>4753</v>
      </c>
      <c r="G1630" s="21">
        <v>1.0</v>
      </c>
      <c r="H1630" s="21" t="s">
        <v>4753</v>
      </c>
      <c r="I1630" s="21" t="str">
        <f t="shared" si="1"/>
        <v>Not Missing</v>
      </c>
      <c r="L1630" s="21" t="s">
        <v>1496</v>
      </c>
      <c r="M1630" s="21">
        <v>1959.0</v>
      </c>
      <c r="N1630" s="21" t="s">
        <v>4777</v>
      </c>
      <c r="O1630" s="21">
        <v>10.0</v>
      </c>
      <c r="P1630" s="21">
        <v>0.0</v>
      </c>
      <c r="Q1630" s="21">
        <v>14254.61</v>
      </c>
      <c r="R1630" s="21" t="s">
        <v>4767</v>
      </c>
      <c r="S1630" s="21" t="s">
        <v>4771</v>
      </c>
      <c r="T1630" s="21" t="s">
        <v>4774</v>
      </c>
      <c r="U1630" s="30"/>
    </row>
    <row r="1631">
      <c r="A1631" s="21" t="s">
        <v>3332</v>
      </c>
      <c r="B1631" s="21">
        <v>37.05</v>
      </c>
      <c r="C1631" s="21">
        <v>5.48</v>
      </c>
      <c r="D1631" s="21" t="s">
        <v>4753</v>
      </c>
      <c r="E1631" s="21" t="s">
        <v>4753</v>
      </c>
      <c r="F1631" s="21" t="s">
        <v>4753</v>
      </c>
      <c r="G1631" s="21">
        <v>1.0</v>
      </c>
      <c r="H1631" s="21" t="s">
        <v>4753</v>
      </c>
      <c r="I1631" s="21" t="str">
        <f t="shared" si="1"/>
        <v>Not Missing</v>
      </c>
      <c r="L1631" s="21" t="s">
        <v>1494</v>
      </c>
      <c r="M1631" s="21">
        <v>1959.0</v>
      </c>
      <c r="N1631" s="21" t="s">
        <v>4770</v>
      </c>
      <c r="O1631" s="21">
        <v>8.0</v>
      </c>
      <c r="P1631" s="21">
        <v>0.0</v>
      </c>
      <c r="Q1631" s="21">
        <v>14256.19</v>
      </c>
      <c r="R1631" s="21" t="s">
        <v>4767</v>
      </c>
      <c r="S1631" s="21" t="s">
        <v>4768</v>
      </c>
      <c r="T1631" s="21" t="s">
        <v>4774</v>
      </c>
      <c r="U1631" s="30"/>
    </row>
    <row r="1632">
      <c r="A1632" s="21" t="s">
        <v>3334</v>
      </c>
      <c r="B1632" s="21">
        <v>18.78</v>
      </c>
      <c r="C1632" s="21">
        <v>4.45</v>
      </c>
      <c r="D1632" s="21" t="s">
        <v>4753</v>
      </c>
      <c r="E1632" s="21" t="s">
        <v>4753</v>
      </c>
      <c r="F1632" s="21" t="s">
        <v>4756</v>
      </c>
      <c r="G1632" s="21">
        <v>1.0</v>
      </c>
      <c r="H1632" s="21" t="s">
        <v>4753</v>
      </c>
      <c r="I1632" s="21" t="str">
        <f t="shared" si="1"/>
        <v>Not Missing</v>
      </c>
      <c r="L1632" s="21" t="s">
        <v>1492</v>
      </c>
      <c r="M1632" s="21">
        <v>1974.0</v>
      </c>
      <c r="N1632" s="21" t="s">
        <v>4775</v>
      </c>
      <c r="O1632" s="21">
        <v>26.0</v>
      </c>
      <c r="P1632" s="21">
        <v>0.0</v>
      </c>
      <c r="Q1632" s="21">
        <v>14256.79</v>
      </c>
      <c r="R1632" s="21" t="s">
        <v>4767</v>
      </c>
      <c r="S1632" s="21" t="s">
        <v>4767</v>
      </c>
      <c r="T1632" s="21" t="s">
        <v>4790</v>
      </c>
      <c r="U1632" s="30"/>
    </row>
    <row r="1633">
      <c r="A1633" s="21" t="s">
        <v>3336</v>
      </c>
      <c r="B1633" s="21">
        <v>28.025</v>
      </c>
      <c r="C1633" s="21">
        <v>5.0</v>
      </c>
      <c r="D1633" s="21" t="s">
        <v>4753</v>
      </c>
      <c r="E1633" s="21" t="s">
        <v>4753</v>
      </c>
      <c r="F1633" s="21" t="s">
        <v>4753</v>
      </c>
      <c r="G1633" s="21">
        <v>1.0</v>
      </c>
      <c r="H1633" s="21" t="s">
        <v>4753</v>
      </c>
      <c r="I1633" s="21" t="str">
        <f t="shared" si="1"/>
        <v>Not Missing</v>
      </c>
      <c r="L1633" s="21" t="s">
        <v>1490</v>
      </c>
      <c r="M1633" s="21">
        <v>1972.0</v>
      </c>
      <c r="N1633" s="21" t="s">
        <v>4766</v>
      </c>
      <c r="O1633" s="21">
        <v>13.0</v>
      </c>
      <c r="P1633" s="21">
        <v>0.0</v>
      </c>
      <c r="Q1633" s="21">
        <v>14258.33</v>
      </c>
      <c r="R1633" s="21" t="s">
        <v>4767</v>
      </c>
      <c r="S1633" s="21" t="s">
        <v>4767</v>
      </c>
      <c r="T1633" s="21" t="s">
        <v>4790</v>
      </c>
      <c r="U1633" s="30"/>
    </row>
    <row r="1634">
      <c r="A1634" s="21" t="s">
        <v>3338</v>
      </c>
      <c r="B1634" s="21">
        <v>35.09</v>
      </c>
      <c r="C1634" s="21">
        <v>5.84</v>
      </c>
      <c r="D1634" s="21" t="s">
        <v>4753</v>
      </c>
      <c r="E1634" s="21" t="s">
        <v>4753</v>
      </c>
      <c r="F1634" s="21" t="s">
        <v>4753</v>
      </c>
      <c r="G1634" s="21" t="s">
        <v>4754</v>
      </c>
      <c r="H1634" s="21" t="s">
        <v>4753</v>
      </c>
      <c r="I1634" s="21" t="str">
        <f t="shared" si="1"/>
        <v>Not Missing</v>
      </c>
      <c r="L1634" s="21" t="s">
        <v>1488</v>
      </c>
      <c r="M1634" s="21">
        <v>2004.0</v>
      </c>
      <c r="N1634" s="21" t="s">
        <v>4773</v>
      </c>
      <c r="O1634" s="21">
        <v>6.0</v>
      </c>
      <c r="P1634" s="21">
        <v>0.0</v>
      </c>
      <c r="Q1634" s="21">
        <v>14283.46</v>
      </c>
      <c r="R1634" s="21" t="s">
        <v>4767</v>
      </c>
      <c r="S1634" s="21" t="s">
        <v>4767</v>
      </c>
      <c r="T1634" s="21" t="s">
        <v>4784</v>
      </c>
      <c r="U1634" s="30"/>
    </row>
    <row r="1635">
      <c r="A1635" s="21" t="s">
        <v>3340</v>
      </c>
      <c r="B1635" s="21">
        <v>34.42</v>
      </c>
      <c r="C1635" s="21">
        <v>5.21</v>
      </c>
      <c r="D1635" s="21" t="s">
        <v>4755</v>
      </c>
      <c r="E1635" s="21" t="s">
        <v>4753</v>
      </c>
      <c r="F1635" s="21" t="s">
        <v>4753</v>
      </c>
      <c r="G1635" s="21" t="s">
        <v>4754</v>
      </c>
      <c r="H1635" s="21" t="s">
        <v>4753</v>
      </c>
      <c r="I1635" s="21" t="str">
        <f t="shared" si="1"/>
        <v>Not Missing</v>
      </c>
      <c r="L1635" s="21" t="s">
        <v>1486</v>
      </c>
      <c r="M1635" s="21">
        <v>1968.0</v>
      </c>
      <c r="N1635" s="21" t="s">
        <v>4775</v>
      </c>
      <c r="O1635" s="21">
        <v>15.0</v>
      </c>
      <c r="P1635" s="21">
        <v>0.0</v>
      </c>
      <c r="Q1635" s="21">
        <v>14285.9</v>
      </c>
      <c r="R1635" s="21" t="s">
        <v>4767</v>
      </c>
      <c r="S1635" s="21" t="s">
        <v>4768</v>
      </c>
      <c r="T1635" s="21" t="s">
        <v>4774</v>
      </c>
      <c r="U1635" s="30"/>
    </row>
    <row r="1636">
      <c r="A1636" s="21" t="s">
        <v>3342</v>
      </c>
      <c r="B1636" s="21">
        <v>29.4</v>
      </c>
      <c r="C1636" s="21">
        <v>4.26</v>
      </c>
      <c r="D1636" s="21" t="s">
        <v>4753</v>
      </c>
      <c r="E1636" s="21" t="s">
        <v>4753</v>
      </c>
      <c r="F1636" s="21" t="s">
        <v>4753</v>
      </c>
      <c r="G1636" s="21" t="s">
        <v>4754</v>
      </c>
      <c r="H1636" s="21" t="s">
        <v>4753</v>
      </c>
      <c r="I1636" s="21" t="str">
        <f t="shared" si="1"/>
        <v>Not Missing</v>
      </c>
      <c r="L1636" s="21" t="s">
        <v>1484</v>
      </c>
      <c r="M1636" s="21">
        <v>1958.0</v>
      </c>
      <c r="N1636" s="21" t="s">
        <v>4777</v>
      </c>
      <c r="O1636" s="21">
        <v>15.0</v>
      </c>
      <c r="P1636" s="21">
        <v>0.0</v>
      </c>
      <c r="Q1636" s="21">
        <v>14313.85</v>
      </c>
      <c r="R1636" s="21" t="s">
        <v>4767</v>
      </c>
      <c r="S1636" s="21" t="s">
        <v>4768</v>
      </c>
      <c r="T1636" s="21" t="s">
        <v>4769</v>
      </c>
      <c r="U1636" s="30"/>
    </row>
    <row r="1637">
      <c r="A1637" s="21" t="s">
        <v>3344</v>
      </c>
      <c r="B1637" s="21">
        <v>21.31</v>
      </c>
      <c r="C1637" s="21">
        <v>4.17</v>
      </c>
      <c r="D1637" s="21" t="s">
        <v>4753</v>
      </c>
      <c r="E1637" s="21" t="s">
        <v>4753</v>
      </c>
      <c r="F1637" s="21" t="s">
        <v>4753</v>
      </c>
      <c r="G1637" s="21" t="s">
        <v>4754</v>
      </c>
      <c r="H1637" s="21" t="s">
        <v>4753</v>
      </c>
      <c r="I1637" s="21" t="str">
        <f t="shared" si="1"/>
        <v>Not Missing</v>
      </c>
      <c r="L1637" s="21" t="s">
        <v>1482</v>
      </c>
      <c r="M1637" s="21">
        <v>1958.0</v>
      </c>
      <c r="N1637" s="21" t="s">
        <v>4766</v>
      </c>
      <c r="O1637" s="21">
        <v>10.0</v>
      </c>
      <c r="P1637" s="21">
        <v>0.0</v>
      </c>
      <c r="Q1637" s="21">
        <v>14319.03</v>
      </c>
      <c r="R1637" s="21" t="s">
        <v>4767</v>
      </c>
      <c r="S1637" s="21" t="s">
        <v>4767</v>
      </c>
      <c r="T1637" s="21" t="s">
        <v>4778</v>
      </c>
      <c r="U1637" s="30"/>
    </row>
    <row r="1638">
      <c r="A1638" s="21" t="s">
        <v>3346</v>
      </c>
      <c r="B1638" s="21">
        <v>19.56</v>
      </c>
      <c r="C1638" s="21">
        <v>11.96</v>
      </c>
      <c r="D1638" s="21" t="s">
        <v>4753</v>
      </c>
      <c r="E1638" s="21" t="s">
        <v>4753</v>
      </c>
      <c r="F1638" s="21" t="s">
        <v>4753</v>
      </c>
      <c r="G1638" s="21" t="s">
        <v>4754</v>
      </c>
      <c r="H1638" s="21" t="s">
        <v>4753</v>
      </c>
      <c r="I1638" s="21" t="str">
        <f t="shared" si="1"/>
        <v>Not Missing</v>
      </c>
      <c r="L1638" s="21" t="s">
        <v>1480</v>
      </c>
      <c r="M1638" s="21">
        <v>1969.0</v>
      </c>
      <c r="N1638" s="21" t="s">
        <v>4773</v>
      </c>
      <c r="O1638" s="21">
        <v>26.0</v>
      </c>
      <c r="P1638" s="21">
        <v>0.0</v>
      </c>
      <c r="Q1638" s="21">
        <v>14337.91</v>
      </c>
      <c r="R1638" s="21" t="s">
        <v>4767</v>
      </c>
      <c r="S1638" s="21" t="s">
        <v>4768</v>
      </c>
      <c r="T1638" s="21" t="s">
        <v>4791</v>
      </c>
      <c r="U1638" s="30"/>
    </row>
    <row r="1639">
      <c r="A1639" s="21" t="s">
        <v>3348</v>
      </c>
      <c r="B1639" s="21">
        <v>37.335</v>
      </c>
      <c r="C1639" s="21">
        <v>6.26</v>
      </c>
      <c r="D1639" s="21" t="s">
        <v>4755</v>
      </c>
      <c r="E1639" s="21" t="s">
        <v>4753</v>
      </c>
      <c r="F1639" s="21" t="s">
        <v>4753</v>
      </c>
      <c r="G1639" s="21">
        <v>1.0</v>
      </c>
      <c r="H1639" s="21" t="s">
        <v>4753</v>
      </c>
      <c r="I1639" s="21" t="str">
        <f t="shared" si="1"/>
        <v>Not Missing</v>
      </c>
      <c r="L1639" s="21" t="s">
        <v>1478</v>
      </c>
      <c r="M1639" s="21">
        <v>1959.0</v>
      </c>
      <c r="N1639" s="21" t="s">
        <v>4775</v>
      </c>
      <c r="O1639" s="21">
        <v>24.0</v>
      </c>
      <c r="P1639" s="21">
        <v>1.0</v>
      </c>
      <c r="Q1639" s="21">
        <v>14349.85</v>
      </c>
      <c r="R1639" s="21" t="s">
        <v>4767</v>
      </c>
      <c r="S1639" s="21" t="s">
        <v>4767</v>
      </c>
      <c r="T1639" s="21" t="s">
        <v>4774</v>
      </c>
      <c r="U1639" s="30"/>
    </row>
    <row r="1640">
      <c r="A1640" s="21" t="s">
        <v>3350</v>
      </c>
      <c r="B1640" s="21">
        <v>19.53</v>
      </c>
      <c r="C1640" s="21">
        <v>11.68</v>
      </c>
      <c r="D1640" s="21" t="s">
        <v>4753</v>
      </c>
      <c r="E1640" s="21" t="s">
        <v>4753</v>
      </c>
      <c r="F1640" s="21" t="s">
        <v>4753</v>
      </c>
      <c r="G1640" s="21" t="s">
        <v>4754</v>
      </c>
      <c r="H1640" s="21" t="s">
        <v>4753</v>
      </c>
      <c r="I1640" s="21" t="str">
        <f t="shared" si="1"/>
        <v>Not Missing</v>
      </c>
      <c r="L1640" s="21" t="s">
        <v>1476</v>
      </c>
      <c r="M1640" s="21">
        <v>1967.0</v>
      </c>
      <c r="N1640" s="21" t="s">
        <v>4777</v>
      </c>
      <c r="O1640" s="21">
        <v>10.0</v>
      </c>
      <c r="P1640" s="21">
        <v>0.0</v>
      </c>
      <c r="Q1640" s="21">
        <v>14355.43</v>
      </c>
      <c r="R1640" s="21" t="s">
        <v>4767</v>
      </c>
      <c r="S1640" s="21" t="s">
        <v>4771</v>
      </c>
      <c r="T1640" s="21" t="s">
        <v>4790</v>
      </c>
      <c r="U1640" s="30"/>
    </row>
    <row r="1641">
      <c r="A1641" s="21" t="s">
        <v>3352</v>
      </c>
      <c r="B1641" s="21">
        <v>34.1</v>
      </c>
      <c r="C1641" s="21">
        <v>5.16</v>
      </c>
      <c r="D1641" s="21" t="s">
        <v>4753</v>
      </c>
      <c r="E1641" s="21" t="s">
        <v>4753</v>
      </c>
      <c r="F1641" s="21" t="s">
        <v>4753</v>
      </c>
      <c r="G1641" s="21" t="s">
        <v>4754</v>
      </c>
      <c r="H1641" s="21" t="s">
        <v>4753</v>
      </c>
      <c r="I1641" s="21" t="str">
        <f t="shared" si="1"/>
        <v>Not Missing</v>
      </c>
      <c r="L1641" s="21" t="s">
        <v>1474</v>
      </c>
      <c r="M1641" s="21">
        <v>1988.0</v>
      </c>
      <c r="N1641" s="21" t="s">
        <v>4770</v>
      </c>
      <c r="O1641" s="21">
        <v>16.0</v>
      </c>
      <c r="P1641" s="21">
        <v>1.0</v>
      </c>
      <c r="Q1641" s="21">
        <v>14358.36</v>
      </c>
      <c r="R1641" s="21" t="s">
        <v>4767</v>
      </c>
      <c r="S1641" s="21" t="s">
        <v>4767</v>
      </c>
      <c r="T1641" s="21" t="s">
        <v>4778</v>
      </c>
      <c r="U1641" s="30"/>
    </row>
    <row r="1642">
      <c r="A1642" s="21" t="s">
        <v>3354</v>
      </c>
      <c r="B1642" s="21">
        <v>16.5</v>
      </c>
      <c r="C1642" s="21">
        <v>6.9</v>
      </c>
      <c r="D1642" s="21" t="s">
        <v>4755</v>
      </c>
      <c r="E1642" s="21" t="s">
        <v>4753</v>
      </c>
      <c r="F1642" s="21" t="s">
        <v>4753</v>
      </c>
      <c r="G1642" s="21">
        <v>2.0</v>
      </c>
      <c r="H1642" s="21" t="s">
        <v>4753</v>
      </c>
      <c r="I1642" s="21" t="str">
        <f t="shared" si="1"/>
        <v>Not Missing</v>
      </c>
      <c r="L1642" s="21" t="s">
        <v>1472</v>
      </c>
      <c r="M1642" s="21">
        <v>1963.0</v>
      </c>
      <c r="N1642" s="21" t="s">
        <v>4766</v>
      </c>
      <c r="O1642" s="21">
        <v>16.0</v>
      </c>
      <c r="P1642" s="21">
        <v>3.0</v>
      </c>
      <c r="Q1642" s="21">
        <v>14382.71</v>
      </c>
      <c r="R1642" s="21" t="s">
        <v>4767</v>
      </c>
      <c r="S1642" s="21" t="s">
        <v>4767</v>
      </c>
      <c r="T1642" s="21" t="s">
        <v>4774</v>
      </c>
      <c r="U1642" s="30"/>
    </row>
    <row r="1643">
      <c r="A1643" s="21" t="s">
        <v>3356</v>
      </c>
      <c r="B1643" s="21">
        <v>30.69</v>
      </c>
      <c r="C1643" s="21">
        <v>4.83</v>
      </c>
      <c r="D1643" s="21" t="s">
        <v>4753</v>
      </c>
      <c r="E1643" s="21" t="s">
        <v>4753</v>
      </c>
      <c r="F1643" s="21" t="s">
        <v>4753</v>
      </c>
      <c r="G1643" s="21">
        <v>1.0</v>
      </c>
      <c r="H1643" s="21" t="s">
        <v>4753</v>
      </c>
      <c r="I1643" s="21" t="str">
        <f t="shared" si="1"/>
        <v>Not Missing</v>
      </c>
      <c r="L1643" s="21" t="s">
        <v>1470</v>
      </c>
      <c r="M1643" s="21">
        <v>1965.0</v>
      </c>
      <c r="N1643" s="21" t="s">
        <v>4772</v>
      </c>
      <c r="O1643" s="21">
        <v>22.0</v>
      </c>
      <c r="P1643" s="21">
        <v>4.0</v>
      </c>
      <c r="Q1643" s="21">
        <v>14394.4</v>
      </c>
      <c r="R1643" s="21" t="s">
        <v>4767</v>
      </c>
      <c r="S1643" s="21" t="s">
        <v>4768</v>
      </c>
      <c r="T1643" s="21" t="s">
        <v>4784</v>
      </c>
      <c r="U1643" s="30"/>
    </row>
    <row r="1644">
      <c r="A1644" s="21" t="s">
        <v>3358</v>
      </c>
      <c r="B1644" s="21">
        <v>28.93</v>
      </c>
      <c r="C1644" s="21">
        <v>4.87</v>
      </c>
      <c r="D1644" s="21" t="s">
        <v>4753</v>
      </c>
      <c r="E1644" s="21" t="s">
        <v>4753</v>
      </c>
      <c r="F1644" s="21" t="s">
        <v>4753</v>
      </c>
      <c r="G1644" s="21">
        <v>1.0</v>
      </c>
      <c r="H1644" s="21" t="s">
        <v>4753</v>
      </c>
      <c r="I1644" s="21" t="str">
        <f t="shared" si="1"/>
        <v>Not Missing</v>
      </c>
      <c r="L1644" s="21" t="s">
        <v>1468</v>
      </c>
      <c r="M1644" s="21">
        <v>1958.0</v>
      </c>
      <c r="N1644" s="21" t="s">
        <v>4773</v>
      </c>
      <c r="O1644" s="21">
        <v>14.0</v>
      </c>
      <c r="P1644" s="21">
        <v>0.0</v>
      </c>
      <c r="Q1644" s="21">
        <v>14394.56</v>
      </c>
      <c r="R1644" s="21" t="s">
        <v>4767</v>
      </c>
      <c r="S1644" s="21" t="s">
        <v>4771</v>
      </c>
      <c r="T1644" s="21" t="s">
        <v>4782</v>
      </c>
      <c r="U1644" s="30"/>
    </row>
    <row r="1645">
      <c r="A1645" s="21" t="s">
        <v>3360</v>
      </c>
      <c r="B1645" s="21">
        <v>38.9</v>
      </c>
      <c r="C1645" s="21">
        <v>4.28</v>
      </c>
      <c r="D1645" s="21" t="s">
        <v>4753</v>
      </c>
      <c r="E1645" s="21" t="s">
        <v>4753</v>
      </c>
      <c r="F1645" s="21" t="s">
        <v>4753</v>
      </c>
      <c r="G1645" s="21" t="s">
        <v>4754</v>
      </c>
      <c r="H1645" s="21" t="s">
        <v>4753</v>
      </c>
      <c r="I1645" s="21" t="str">
        <f t="shared" si="1"/>
        <v>Not Missing</v>
      </c>
      <c r="L1645" s="21" t="s">
        <v>1466</v>
      </c>
      <c r="M1645" s="21">
        <v>1958.0</v>
      </c>
      <c r="N1645" s="21" t="s">
        <v>4766</v>
      </c>
      <c r="O1645" s="21">
        <v>29.0</v>
      </c>
      <c r="P1645" s="21">
        <v>0.0</v>
      </c>
      <c r="Q1645" s="21">
        <v>14410.93</v>
      </c>
      <c r="R1645" s="21" t="s">
        <v>4767</v>
      </c>
      <c r="S1645" s="21" t="s">
        <v>4767</v>
      </c>
      <c r="T1645" s="21" t="s">
        <v>4781</v>
      </c>
      <c r="U1645" s="30"/>
    </row>
    <row r="1646">
      <c r="A1646" s="21" t="s">
        <v>3362</v>
      </c>
      <c r="B1646" s="21">
        <v>26.9</v>
      </c>
      <c r="C1646" s="21">
        <v>4.07</v>
      </c>
      <c r="D1646" s="21" t="s">
        <v>4753</v>
      </c>
      <c r="E1646" s="21" t="s">
        <v>4753</v>
      </c>
      <c r="F1646" s="21" t="s">
        <v>4753</v>
      </c>
      <c r="G1646" s="21" t="s">
        <v>4754</v>
      </c>
      <c r="H1646" s="21" t="s">
        <v>4753</v>
      </c>
      <c r="I1646" s="21" t="str">
        <f t="shared" si="1"/>
        <v>Not Missing</v>
      </c>
      <c r="L1646" s="21" t="s">
        <v>1464</v>
      </c>
      <c r="M1646" s="21">
        <v>1958.0</v>
      </c>
      <c r="N1646" s="21" t="s">
        <v>4773</v>
      </c>
      <c r="O1646" s="21">
        <v>20.0</v>
      </c>
      <c r="P1646" s="21">
        <v>1.0</v>
      </c>
      <c r="Q1646" s="21">
        <v>14418.28</v>
      </c>
      <c r="R1646" s="21" t="s">
        <v>4767</v>
      </c>
      <c r="S1646" s="21" t="s">
        <v>4768</v>
      </c>
      <c r="T1646" s="21" t="s">
        <v>4769</v>
      </c>
      <c r="U1646" s="30"/>
    </row>
    <row r="1647">
      <c r="A1647" s="21" t="s">
        <v>3364</v>
      </c>
      <c r="B1647" s="21">
        <v>24.86</v>
      </c>
      <c r="C1647" s="21">
        <v>6.23</v>
      </c>
      <c r="D1647" s="21" t="s">
        <v>4753</v>
      </c>
      <c r="E1647" s="21" t="s">
        <v>4753</v>
      </c>
      <c r="F1647" s="21" t="s">
        <v>4753</v>
      </c>
      <c r="G1647" s="21" t="s">
        <v>4754</v>
      </c>
      <c r="H1647" s="21" t="s">
        <v>4753</v>
      </c>
      <c r="I1647" s="21" t="str">
        <f t="shared" si="1"/>
        <v>Not Missing</v>
      </c>
      <c r="L1647" s="21" t="s">
        <v>1462</v>
      </c>
      <c r="M1647" s="21">
        <v>1999.0</v>
      </c>
      <c r="N1647" s="21" t="s">
        <v>4776</v>
      </c>
      <c r="O1647" s="21">
        <v>10.0</v>
      </c>
      <c r="P1647" s="21">
        <v>2.0</v>
      </c>
      <c r="Q1647" s="21">
        <v>14426.07</v>
      </c>
      <c r="R1647" s="21" t="s">
        <v>4767</v>
      </c>
      <c r="S1647" s="21" t="s">
        <v>4771</v>
      </c>
      <c r="T1647" s="21" t="s">
        <v>4774</v>
      </c>
      <c r="U1647" s="30"/>
    </row>
    <row r="1648">
      <c r="A1648" s="21" t="s">
        <v>3366</v>
      </c>
      <c r="B1648" s="21">
        <v>39.14</v>
      </c>
      <c r="C1648" s="21">
        <v>6.24</v>
      </c>
      <c r="D1648" s="21" t="s">
        <v>4753</v>
      </c>
      <c r="E1648" s="21" t="s">
        <v>4755</v>
      </c>
      <c r="F1648" s="21" t="s">
        <v>4753</v>
      </c>
      <c r="G1648" s="21">
        <v>1.0</v>
      </c>
      <c r="H1648" s="21" t="s">
        <v>4753</v>
      </c>
      <c r="I1648" s="21" t="str">
        <f t="shared" si="1"/>
        <v>Not Missing</v>
      </c>
      <c r="L1648" s="21" t="s">
        <v>1460</v>
      </c>
      <c r="M1648" s="21">
        <v>1967.0</v>
      </c>
      <c r="N1648" s="21" t="s">
        <v>4776</v>
      </c>
      <c r="O1648" s="21">
        <v>15.0</v>
      </c>
      <c r="P1648" s="21">
        <v>0.0</v>
      </c>
      <c r="Q1648" s="21">
        <v>14426.66</v>
      </c>
      <c r="R1648" s="21" t="s">
        <v>4767</v>
      </c>
      <c r="S1648" s="21" t="s">
        <v>4767</v>
      </c>
      <c r="T1648" s="21" t="s">
        <v>4790</v>
      </c>
      <c r="U1648" s="30"/>
    </row>
    <row r="1649">
      <c r="A1649" s="21" t="s">
        <v>3368</v>
      </c>
      <c r="B1649" s="21">
        <v>39.8</v>
      </c>
      <c r="C1649" s="21">
        <v>6.17</v>
      </c>
      <c r="D1649" s="21" t="s">
        <v>4753</v>
      </c>
      <c r="E1649" s="21" t="s">
        <v>4753</v>
      </c>
      <c r="F1649" s="21" t="s">
        <v>4756</v>
      </c>
      <c r="G1649" s="21">
        <v>1.0</v>
      </c>
      <c r="H1649" s="21" t="s">
        <v>4753</v>
      </c>
      <c r="I1649" s="21" t="str">
        <f t="shared" si="1"/>
        <v>Not Missing</v>
      </c>
      <c r="L1649" s="21" t="s">
        <v>1458</v>
      </c>
      <c r="M1649" s="21">
        <v>1967.0</v>
      </c>
      <c r="N1649" s="21" t="s">
        <v>4770</v>
      </c>
      <c r="O1649" s="21">
        <v>4.0</v>
      </c>
      <c r="P1649" s="21">
        <v>0.0</v>
      </c>
      <c r="Q1649" s="21">
        <v>14427.63</v>
      </c>
      <c r="R1649" s="21" t="s">
        <v>4767</v>
      </c>
      <c r="S1649" s="21" t="s">
        <v>4767</v>
      </c>
      <c r="T1649" s="21" t="s">
        <v>4787</v>
      </c>
      <c r="U1649" s="30"/>
    </row>
    <row r="1650">
      <c r="A1650" s="21" t="s">
        <v>3370</v>
      </c>
      <c r="B1650" s="21">
        <v>34.32</v>
      </c>
      <c r="C1650" s="21">
        <v>5.16</v>
      </c>
      <c r="D1650" s="21" t="s">
        <v>4753</v>
      </c>
      <c r="E1650" s="21" t="s">
        <v>4753</v>
      </c>
      <c r="F1650" s="21" t="s">
        <v>4753</v>
      </c>
      <c r="G1650" s="21">
        <v>1.0</v>
      </c>
      <c r="H1650" s="21" t="s">
        <v>4753</v>
      </c>
      <c r="I1650" s="21" t="str">
        <f t="shared" si="1"/>
        <v>Not Missing</v>
      </c>
      <c r="L1650" s="21" t="s">
        <v>1456</v>
      </c>
      <c r="M1650" s="21">
        <v>1959.0</v>
      </c>
      <c r="N1650" s="21" t="s">
        <v>4772</v>
      </c>
      <c r="O1650" s="21">
        <v>29.0</v>
      </c>
      <c r="P1650" s="21">
        <v>0.0</v>
      </c>
      <c r="Q1650" s="21">
        <v>14449.85</v>
      </c>
      <c r="R1650" s="21" t="s">
        <v>4767</v>
      </c>
      <c r="S1650" s="21" t="s">
        <v>4771</v>
      </c>
      <c r="T1650" s="21" t="s">
        <v>4784</v>
      </c>
      <c r="U1650" s="30"/>
    </row>
    <row r="1651">
      <c r="A1651" s="21" t="s">
        <v>3372</v>
      </c>
      <c r="B1651" s="21">
        <v>32.51</v>
      </c>
      <c r="C1651" s="21">
        <v>4.3</v>
      </c>
      <c r="D1651" s="21" t="s">
        <v>4753</v>
      </c>
      <c r="E1651" s="21" t="s">
        <v>4753</v>
      </c>
      <c r="F1651" s="21" t="s">
        <v>4753</v>
      </c>
      <c r="G1651" s="21" t="s">
        <v>4754</v>
      </c>
      <c r="H1651" s="21" t="s">
        <v>4753</v>
      </c>
      <c r="I1651" s="21" t="str">
        <f t="shared" si="1"/>
        <v>Not Missing</v>
      </c>
      <c r="L1651" s="21" t="s">
        <v>1454</v>
      </c>
      <c r="M1651" s="21">
        <v>1959.0</v>
      </c>
      <c r="N1651" s="21" t="s">
        <v>4776</v>
      </c>
      <c r="O1651" s="21">
        <v>3.0</v>
      </c>
      <c r="P1651" s="21">
        <v>0.0</v>
      </c>
      <c r="Q1651" s="21">
        <v>14451.84</v>
      </c>
      <c r="R1651" s="21" t="s">
        <v>4767</v>
      </c>
      <c r="S1651" s="21" t="s">
        <v>4768</v>
      </c>
      <c r="T1651" s="21" t="s">
        <v>4785</v>
      </c>
      <c r="U1651" s="30"/>
    </row>
    <row r="1652">
      <c r="A1652" s="21" t="s">
        <v>3374</v>
      </c>
      <c r="B1652" s="21">
        <v>30.71</v>
      </c>
      <c r="C1652" s="21">
        <v>6.14</v>
      </c>
      <c r="D1652" s="21" t="s">
        <v>4753</v>
      </c>
      <c r="E1652" s="21" t="s">
        <v>4753</v>
      </c>
      <c r="F1652" s="21" t="s">
        <v>4756</v>
      </c>
      <c r="G1652" s="21">
        <v>1.0</v>
      </c>
      <c r="H1652" s="21" t="s">
        <v>4753</v>
      </c>
      <c r="I1652" s="21" t="str">
        <f t="shared" si="1"/>
        <v>Not Missing</v>
      </c>
      <c r="L1652" s="21" t="s">
        <v>1452</v>
      </c>
      <c r="M1652" s="21">
        <v>1996.0</v>
      </c>
      <c r="N1652" s="21" t="s">
        <v>4770</v>
      </c>
      <c r="O1652" s="21">
        <v>10.0</v>
      </c>
      <c r="P1652" s="21">
        <v>2.0</v>
      </c>
      <c r="Q1652" s="21">
        <v>14455.64</v>
      </c>
      <c r="R1652" s="21" t="s">
        <v>4767</v>
      </c>
      <c r="S1652" s="21" t="s">
        <v>4768</v>
      </c>
      <c r="T1652" s="21" t="s">
        <v>4784</v>
      </c>
      <c r="U1652" s="30"/>
    </row>
    <row r="1653">
      <c r="A1653" s="21" t="s">
        <v>3376</v>
      </c>
      <c r="B1653" s="21">
        <v>28.9</v>
      </c>
      <c r="C1653" s="21">
        <v>5.36</v>
      </c>
      <c r="D1653" s="21" t="s">
        <v>4753</v>
      </c>
      <c r="E1653" s="21" t="s">
        <v>4753</v>
      </c>
      <c r="F1653" s="21" t="s">
        <v>4753</v>
      </c>
      <c r="G1653" s="21">
        <v>1.0</v>
      </c>
      <c r="H1653" s="21" t="s">
        <v>4753</v>
      </c>
      <c r="I1653" s="21" t="str">
        <f t="shared" si="1"/>
        <v>Not Missing</v>
      </c>
      <c r="L1653" s="21" t="s">
        <v>1450</v>
      </c>
      <c r="M1653" s="21">
        <v>1976.0</v>
      </c>
      <c r="N1653" s="21" t="s">
        <v>4770</v>
      </c>
      <c r="O1653" s="21">
        <v>27.0</v>
      </c>
      <c r="P1653" s="21">
        <v>2.0</v>
      </c>
      <c r="Q1653" s="21">
        <v>14470.01</v>
      </c>
      <c r="R1653" s="21" t="s">
        <v>4767</v>
      </c>
      <c r="S1653" s="21" t="s">
        <v>4768</v>
      </c>
      <c r="T1653" s="21" t="s">
        <v>4774</v>
      </c>
      <c r="U1653" s="30"/>
    </row>
    <row r="1654">
      <c r="A1654" s="21" t="s">
        <v>3378</v>
      </c>
      <c r="B1654" s="21">
        <v>36.19</v>
      </c>
      <c r="C1654" s="21">
        <v>4.3</v>
      </c>
      <c r="D1654" s="21" t="s">
        <v>4753</v>
      </c>
      <c r="E1654" s="21" t="s">
        <v>4753</v>
      </c>
      <c r="F1654" s="21" t="s">
        <v>4753</v>
      </c>
      <c r="G1654" s="21" t="s">
        <v>4754</v>
      </c>
      <c r="H1654" s="21" t="s">
        <v>4753</v>
      </c>
      <c r="I1654" s="21" t="str">
        <f t="shared" si="1"/>
        <v>Not Missing</v>
      </c>
      <c r="L1654" s="21" t="s">
        <v>1448</v>
      </c>
      <c r="M1654" s="21">
        <v>1959.0</v>
      </c>
      <c r="N1654" s="21" t="s">
        <v>4770</v>
      </c>
      <c r="O1654" s="21">
        <v>20.0</v>
      </c>
      <c r="P1654" s="21">
        <v>1.0</v>
      </c>
      <c r="Q1654" s="21">
        <v>14474.68</v>
      </c>
      <c r="R1654" s="21" t="s">
        <v>4767</v>
      </c>
      <c r="S1654" s="21" t="s">
        <v>4767</v>
      </c>
      <c r="T1654" s="21" t="s">
        <v>4769</v>
      </c>
      <c r="U1654" s="30"/>
    </row>
    <row r="1655">
      <c r="A1655" s="21" t="s">
        <v>3380</v>
      </c>
      <c r="B1655" s="21">
        <v>29.6</v>
      </c>
      <c r="C1655" s="21">
        <v>4.09</v>
      </c>
      <c r="D1655" s="21" t="s">
        <v>4753</v>
      </c>
      <c r="E1655" s="21" t="s">
        <v>4753</v>
      </c>
      <c r="F1655" s="21" t="s">
        <v>4753</v>
      </c>
      <c r="G1655" s="21" t="s">
        <v>4754</v>
      </c>
      <c r="H1655" s="21" t="s">
        <v>4753</v>
      </c>
      <c r="I1655" s="21" t="str">
        <f t="shared" si="1"/>
        <v>Not Missing</v>
      </c>
      <c r="L1655" s="21" t="s">
        <v>1446</v>
      </c>
      <c r="M1655" s="21">
        <v>1979.0</v>
      </c>
      <c r="N1655" s="21" t="s">
        <v>4777</v>
      </c>
      <c r="O1655" s="21">
        <v>20.0</v>
      </c>
      <c r="P1655" s="21">
        <v>5.0</v>
      </c>
      <c r="Q1655" s="21">
        <v>14478.33</v>
      </c>
      <c r="R1655" s="21" t="s">
        <v>4767</v>
      </c>
      <c r="S1655" s="21" t="s">
        <v>4767</v>
      </c>
      <c r="T1655" s="21" t="s">
        <v>4769</v>
      </c>
      <c r="U1655" s="30"/>
    </row>
    <row r="1656">
      <c r="A1656" s="21" t="s">
        <v>3382</v>
      </c>
      <c r="B1656" s="21">
        <v>30.95</v>
      </c>
      <c r="C1656" s="21">
        <v>6.27</v>
      </c>
      <c r="D1656" s="21" t="s">
        <v>4753</v>
      </c>
      <c r="E1656" s="21" t="s">
        <v>4753</v>
      </c>
      <c r="F1656" s="21" t="s">
        <v>4756</v>
      </c>
      <c r="G1656" s="21">
        <v>1.0</v>
      </c>
      <c r="H1656" s="21" t="s">
        <v>4753</v>
      </c>
      <c r="I1656" s="21" t="str">
        <f t="shared" si="1"/>
        <v>Not Missing</v>
      </c>
      <c r="L1656" s="21" t="s">
        <v>1444</v>
      </c>
      <c r="M1656" s="21">
        <v>1989.0</v>
      </c>
      <c r="N1656" s="21" t="s">
        <v>4766</v>
      </c>
      <c r="O1656" s="21">
        <v>22.0</v>
      </c>
      <c r="P1656" s="21">
        <v>3.0</v>
      </c>
      <c r="Q1656" s="21">
        <v>14507.46</v>
      </c>
      <c r="R1656" s="21" t="s">
        <v>4767</v>
      </c>
      <c r="S1656" s="21" t="s">
        <v>4768</v>
      </c>
      <c r="T1656" s="21" t="s">
        <v>4774</v>
      </c>
      <c r="U1656" s="30"/>
    </row>
    <row r="1657">
      <c r="A1657" s="21" t="s">
        <v>3384</v>
      </c>
      <c r="B1657" s="21">
        <v>19.95</v>
      </c>
      <c r="C1657" s="21">
        <v>5.39</v>
      </c>
      <c r="D1657" s="21" t="s">
        <v>4753</v>
      </c>
      <c r="E1657" s="21" t="s">
        <v>4753</v>
      </c>
      <c r="F1657" s="21" t="s">
        <v>4753</v>
      </c>
      <c r="G1657" s="21">
        <v>1.0</v>
      </c>
      <c r="H1657" s="21" t="s">
        <v>4753</v>
      </c>
      <c r="I1657" s="21" t="str">
        <f t="shared" si="1"/>
        <v>Not Missing</v>
      </c>
      <c r="L1657" s="21" t="s">
        <v>1442</v>
      </c>
      <c r="M1657" s="21">
        <v>1989.0</v>
      </c>
      <c r="N1657" s="21" t="s">
        <v>4766</v>
      </c>
      <c r="O1657" s="21">
        <v>14.0</v>
      </c>
      <c r="P1657" s="21">
        <v>3.0</v>
      </c>
      <c r="Q1657" s="21">
        <v>14547.26</v>
      </c>
      <c r="R1657" s="21" t="s">
        <v>4767</v>
      </c>
      <c r="S1657" s="21" t="s">
        <v>4768</v>
      </c>
      <c r="T1657" s="21" t="s">
        <v>4778</v>
      </c>
      <c r="U1657" s="30"/>
    </row>
    <row r="1658">
      <c r="A1658" s="21" t="s">
        <v>3386</v>
      </c>
      <c r="B1658" s="21">
        <v>23.65</v>
      </c>
      <c r="C1658" s="21">
        <v>5.75</v>
      </c>
      <c r="D1658" s="21" t="s">
        <v>4755</v>
      </c>
      <c r="E1658" s="21" t="s">
        <v>4753</v>
      </c>
      <c r="F1658" s="21" t="s">
        <v>4753</v>
      </c>
      <c r="G1658" s="21" t="s">
        <v>4754</v>
      </c>
      <c r="H1658" s="21" t="s">
        <v>4753</v>
      </c>
      <c r="I1658" s="21" t="str">
        <f t="shared" si="1"/>
        <v>Not Missing</v>
      </c>
      <c r="L1658" s="21" t="s">
        <v>1440</v>
      </c>
      <c r="M1658" s="21">
        <v>1998.0</v>
      </c>
      <c r="N1658" s="21" t="s">
        <v>4773</v>
      </c>
      <c r="O1658" s="21">
        <v>12.0</v>
      </c>
      <c r="P1658" s="21">
        <v>0.0</v>
      </c>
      <c r="Q1658" s="21">
        <v>14571.89</v>
      </c>
      <c r="R1658" s="21" t="s">
        <v>4767</v>
      </c>
      <c r="S1658" s="21" t="s">
        <v>4771</v>
      </c>
      <c r="T1658" s="21" t="s">
        <v>4784</v>
      </c>
      <c r="U1658" s="30"/>
    </row>
    <row r="1659">
      <c r="A1659" s="21" t="s">
        <v>3388</v>
      </c>
      <c r="B1659" s="21">
        <v>43.34</v>
      </c>
      <c r="C1659" s="21">
        <v>4.91</v>
      </c>
      <c r="D1659" s="21" t="s">
        <v>4753</v>
      </c>
      <c r="E1659" s="21" t="s">
        <v>4753</v>
      </c>
      <c r="F1659" s="21" t="s">
        <v>4753</v>
      </c>
      <c r="G1659" s="21">
        <v>1.0</v>
      </c>
      <c r="H1659" s="21" t="s">
        <v>4753</v>
      </c>
      <c r="I1659" s="21" t="str">
        <f t="shared" si="1"/>
        <v>Not Missing</v>
      </c>
      <c r="L1659" s="21" t="s">
        <v>1438</v>
      </c>
      <c r="M1659" s="21">
        <v>1962.0</v>
      </c>
      <c r="N1659" s="21" t="s">
        <v>4775</v>
      </c>
      <c r="O1659" s="21">
        <v>3.0</v>
      </c>
      <c r="P1659" s="21">
        <v>0.0</v>
      </c>
      <c r="Q1659" s="21">
        <v>14574.64</v>
      </c>
      <c r="R1659" s="21" t="s">
        <v>4767</v>
      </c>
      <c r="S1659" s="21" t="s">
        <v>4771</v>
      </c>
      <c r="T1659" s="21" t="s">
        <v>4783</v>
      </c>
      <c r="U1659" s="30"/>
    </row>
    <row r="1660">
      <c r="A1660" s="21" t="s">
        <v>3390</v>
      </c>
      <c r="B1660" s="21">
        <v>31.98</v>
      </c>
      <c r="C1660" s="21">
        <v>4.46</v>
      </c>
      <c r="D1660" s="21" t="s">
        <v>4755</v>
      </c>
      <c r="E1660" s="21" t="s">
        <v>4753</v>
      </c>
      <c r="F1660" s="21" t="s">
        <v>4753</v>
      </c>
      <c r="G1660" s="21">
        <v>1.0</v>
      </c>
      <c r="H1660" s="21" t="s">
        <v>4753</v>
      </c>
      <c r="I1660" s="21" t="str">
        <f t="shared" si="1"/>
        <v>Not Missing</v>
      </c>
      <c r="L1660" s="21" t="s">
        <v>1436</v>
      </c>
      <c r="M1660" s="21">
        <v>1963.0</v>
      </c>
      <c r="N1660" s="21" t="s">
        <v>4777</v>
      </c>
      <c r="O1660" s="21">
        <v>14.0</v>
      </c>
      <c r="P1660" s="21">
        <v>3.0</v>
      </c>
      <c r="Q1660" s="21">
        <v>14590.63</v>
      </c>
      <c r="R1660" s="21" t="s">
        <v>4767</v>
      </c>
      <c r="S1660" s="21" t="s">
        <v>4771</v>
      </c>
      <c r="T1660" s="21" t="s">
        <v>4784</v>
      </c>
      <c r="U1660" s="30"/>
    </row>
    <row r="1661">
      <c r="A1661" s="21" t="s">
        <v>3392</v>
      </c>
      <c r="B1661" s="21">
        <v>35.86</v>
      </c>
      <c r="C1661" s="21">
        <v>6.22</v>
      </c>
      <c r="D1661" s="21" t="s">
        <v>4753</v>
      </c>
      <c r="E1661" s="21" t="s">
        <v>4753</v>
      </c>
      <c r="F1661" s="21" t="s">
        <v>4753</v>
      </c>
      <c r="G1661" s="21">
        <v>1.0</v>
      </c>
      <c r="H1661" s="21" t="s">
        <v>4753</v>
      </c>
      <c r="I1661" s="21" t="str">
        <f t="shared" si="1"/>
        <v>Not Missing</v>
      </c>
      <c r="L1661" s="21" t="s">
        <v>1434</v>
      </c>
      <c r="M1661" s="21">
        <v>1967.0</v>
      </c>
      <c r="N1661" s="21" t="s">
        <v>4766</v>
      </c>
      <c r="O1661" s="21">
        <v>18.0</v>
      </c>
      <c r="P1661" s="21">
        <v>0.0</v>
      </c>
      <c r="Q1661" s="21">
        <v>14600.62</v>
      </c>
      <c r="R1661" s="21" t="s">
        <v>4767</v>
      </c>
      <c r="S1661" s="21" t="s">
        <v>4768</v>
      </c>
      <c r="T1661" s="21" t="s">
        <v>4791</v>
      </c>
      <c r="U1661" s="30"/>
    </row>
    <row r="1662">
      <c r="A1662" s="21" t="s">
        <v>3394</v>
      </c>
      <c r="B1662" s="21">
        <v>15.2</v>
      </c>
      <c r="C1662" s="21">
        <v>8.82</v>
      </c>
      <c r="D1662" s="21" t="s">
        <v>4753</v>
      </c>
      <c r="E1662" s="21" t="s">
        <v>4753</v>
      </c>
      <c r="F1662" s="21" t="s">
        <v>4753</v>
      </c>
      <c r="G1662" s="21" t="s">
        <v>4754</v>
      </c>
      <c r="H1662" s="21" t="s">
        <v>4753</v>
      </c>
      <c r="I1662" s="21" t="str">
        <f t="shared" si="1"/>
        <v>Not Missing</v>
      </c>
      <c r="L1662" s="21" t="s">
        <v>1432</v>
      </c>
      <c r="M1662" s="21">
        <v>1965.0</v>
      </c>
      <c r="N1662" s="21" t="s">
        <v>4770</v>
      </c>
      <c r="O1662" s="21">
        <v>8.0</v>
      </c>
      <c r="P1662" s="21">
        <v>0.0</v>
      </c>
      <c r="Q1662" s="21">
        <v>14612.33</v>
      </c>
      <c r="R1662" s="21" t="s">
        <v>4767</v>
      </c>
      <c r="S1662" s="21" t="s">
        <v>4768</v>
      </c>
      <c r="T1662" s="21" t="s">
        <v>4787</v>
      </c>
      <c r="U1662" s="30"/>
    </row>
    <row r="1663">
      <c r="A1663" s="21" t="s">
        <v>3396</v>
      </c>
      <c r="B1663" s="21">
        <v>37.2</v>
      </c>
      <c r="C1663" s="21">
        <v>10.14</v>
      </c>
      <c r="D1663" s="21" t="s">
        <v>4753</v>
      </c>
      <c r="E1663" s="21" t="s">
        <v>4753</v>
      </c>
      <c r="F1663" s="21" t="s">
        <v>4753</v>
      </c>
      <c r="G1663" s="21" t="s">
        <v>4754</v>
      </c>
      <c r="H1663" s="21" t="s">
        <v>4753</v>
      </c>
      <c r="I1663" s="21" t="str">
        <f t="shared" si="1"/>
        <v>Not Missing</v>
      </c>
      <c r="L1663" s="21" t="s">
        <v>1430</v>
      </c>
      <c r="M1663" s="21">
        <v>1991.0</v>
      </c>
      <c r="N1663" s="21" t="s">
        <v>4776</v>
      </c>
      <c r="O1663" s="21">
        <v>21.0</v>
      </c>
      <c r="P1663" s="21">
        <v>3.0</v>
      </c>
      <c r="Q1663" s="21">
        <v>14630.52</v>
      </c>
      <c r="R1663" s="21" t="s">
        <v>4767</v>
      </c>
      <c r="S1663" s="21" t="s">
        <v>4768</v>
      </c>
      <c r="T1663" s="21" t="s">
        <v>4778</v>
      </c>
      <c r="U1663" s="30"/>
    </row>
    <row r="1664">
      <c r="A1664" s="21" t="s">
        <v>3398</v>
      </c>
      <c r="B1664" s="21">
        <v>17.91</v>
      </c>
      <c r="C1664" s="21">
        <v>4.66</v>
      </c>
      <c r="D1664" s="21" t="s">
        <v>4753</v>
      </c>
      <c r="E1664" s="21" t="s">
        <v>4753</v>
      </c>
      <c r="F1664" s="21" t="s">
        <v>4753</v>
      </c>
      <c r="G1664" s="21">
        <v>2.0</v>
      </c>
      <c r="H1664" s="21" t="s">
        <v>4753</v>
      </c>
      <c r="I1664" s="21" t="str">
        <f t="shared" si="1"/>
        <v>Not Missing</v>
      </c>
      <c r="L1664" s="21" t="s">
        <v>1428</v>
      </c>
      <c r="M1664" s="21">
        <v>1967.0</v>
      </c>
      <c r="N1664" s="21" t="s">
        <v>4773</v>
      </c>
      <c r="O1664" s="21">
        <v>1.0</v>
      </c>
      <c r="P1664" s="21">
        <v>0.0</v>
      </c>
      <c r="Q1664" s="21">
        <v>14640.35</v>
      </c>
      <c r="R1664" s="21" t="s">
        <v>4767</v>
      </c>
      <c r="S1664" s="21" t="s">
        <v>4768</v>
      </c>
      <c r="T1664" s="21" t="s">
        <v>4790</v>
      </c>
      <c r="U1664" s="30"/>
    </row>
    <row r="1665">
      <c r="A1665" s="21" t="s">
        <v>3400</v>
      </c>
      <c r="B1665" s="21">
        <v>20.76</v>
      </c>
      <c r="C1665" s="21">
        <v>6.26</v>
      </c>
      <c r="D1665" s="21" t="s">
        <v>4753</v>
      </c>
      <c r="E1665" s="21" t="s">
        <v>4753</v>
      </c>
      <c r="F1665" s="21" t="s">
        <v>4753</v>
      </c>
      <c r="G1665" s="21" t="s">
        <v>4754</v>
      </c>
      <c r="H1665" s="21" t="s">
        <v>4753</v>
      </c>
      <c r="I1665" s="21" t="str">
        <f t="shared" si="1"/>
        <v>Not Missing</v>
      </c>
      <c r="L1665" s="21" t="s">
        <v>1426</v>
      </c>
      <c r="M1665" s="21">
        <v>1981.0</v>
      </c>
      <c r="N1665" s="21" t="s">
        <v>4770</v>
      </c>
      <c r="O1665" s="21">
        <v>13.0</v>
      </c>
      <c r="P1665" s="21">
        <v>1.0</v>
      </c>
      <c r="Q1665" s="21">
        <v>14657.2</v>
      </c>
      <c r="R1665" s="21" t="s">
        <v>4767</v>
      </c>
      <c r="S1665" s="21" t="s">
        <v>4771</v>
      </c>
      <c r="T1665" s="21" t="s">
        <v>4774</v>
      </c>
      <c r="U1665" s="30"/>
    </row>
    <row r="1666">
      <c r="A1666" s="21" t="s">
        <v>3402</v>
      </c>
      <c r="B1666" s="21">
        <v>38.99</v>
      </c>
      <c r="C1666" s="21">
        <v>5.21</v>
      </c>
      <c r="D1666" s="21" t="s">
        <v>4753</v>
      </c>
      <c r="E1666" s="21" t="s">
        <v>4755</v>
      </c>
      <c r="F1666" s="21" t="s">
        <v>4753</v>
      </c>
      <c r="G1666" s="21">
        <v>1.0</v>
      </c>
      <c r="H1666" s="21" t="s">
        <v>4753</v>
      </c>
      <c r="I1666" s="21" t="str">
        <f t="shared" si="1"/>
        <v>Not Missing</v>
      </c>
      <c r="L1666" s="21" t="s">
        <v>1424</v>
      </c>
      <c r="M1666" s="21">
        <v>1969.0</v>
      </c>
      <c r="N1666" s="21" t="s">
        <v>4777</v>
      </c>
      <c r="O1666" s="21">
        <v>20.0</v>
      </c>
      <c r="P1666" s="21">
        <v>0.0</v>
      </c>
      <c r="Q1666" s="21">
        <v>14665.75</v>
      </c>
      <c r="R1666" s="21" t="s">
        <v>4767</v>
      </c>
      <c r="S1666" s="21" t="s">
        <v>4771</v>
      </c>
      <c r="T1666" s="21" t="s">
        <v>4774</v>
      </c>
      <c r="U1666" s="30"/>
    </row>
    <row r="1667">
      <c r="A1667" s="21" t="s">
        <v>3404</v>
      </c>
      <c r="B1667" s="21">
        <v>42.655</v>
      </c>
      <c r="C1667" s="21">
        <v>5.94</v>
      </c>
      <c r="D1667" s="21" t="s">
        <v>4755</v>
      </c>
      <c r="E1667" s="21" t="s">
        <v>4753</v>
      </c>
      <c r="F1667" s="21" t="s">
        <v>4756</v>
      </c>
      <c r="G1667" s="21">
        <v>1.0</v>
      </c>
      <c r="H1667" s="21" t="s">
        <v>4753</v>
      </c>
      <c r="I1667" s="21" t="str">
        <f t="shared" si="1"/>
        <v>Not Missing</v>
      </c>
      <c r="L1667" s="21" t="s">
        <v>1422</v>
      </c>
      <c r="M1667" s="21">
        <v>1958.0</v>
      </c>
      <c r="N1667" s="21" t="s">
        <v>4766</v>
      </c>
      <c r="O1667" s="21">
        <v>23.0</v>
      </c>
      <c r="P1667" s="21">
        <v>0.0</v>
      </c>
      <c r="Q1667" s="21">
        <v>14692.67</v>
      </c>
      <c r="R1667" s="21" t="s">
        <v>4767</v>
      </c>
      <c r="S1667" s="21" t="s">
        <v>4771</v>
      </c>
      <c r="T1667" s="21" t="s">
        <v>4774</v>
      </c>
      <c r="U1667" s="30"/>
    </row>
    <row r="1668">
      <c r="A1668" s="21" t="s">
        <v>3406</v>
      </c>
      <c r="B1668" s="21">
        <v>30.57</v>
      </c>
      <c r="C1668" s="21">
        <v>5.34</v>
      </c>
      <c r="D1668" s="21" t="s">
        <v>4753</v>
      </c>
      <c r="E1668" s="21" t="s">
        <v>4753</v>
      </c>
      <c r="F1668" s="21" t="s">
        <v>4756</v>
      </c>
      <c r="G1668" s="21">
        <v>1.0</v>
      </c>
      <c r="H1668" s="21" t="s">
        <v>4753</v>
      </c>
      <c r="I1668" s="21" t="str">
        <f t="shared" si="1"/>
        <v>Not Missing</v>
      </c>
      <c r="L1668" s="21" t="s">
        <v>1420</v>
      </c>
      <c r="M1668" s="21">
        <v>1982.0</v>
      </c>
      <c r="N1668" s="21" t="s">
        <v>4773</v>
      </c>
      <c r="O1668" s="21">
        <v>4.0</v>
      </c>
      <c r="P1668" s="21">
        <v>3.0</v>
      </c>
      <c r="Q1668" s="21">
        <v>14696.77</v>
      </c>
      <c r="R1668" s="21" t="s">
        <v>4767</v>
      </c>
      <c r="S1668" s="21" t="s">
        <v>4767</v>
      </c>
      <c r="T1668" s="21" t="s">
        <v>4778</v>
      </c>
      <c r="U1668" s="30"/>
    </row>
    <row r="1669">
      <c r="A1669" s="21" t="s">
        <v>3408</v>
      </c>
      <c r="B1669" s="21">
        <v>17.7</v>
      </c>
      <c r="C1669" s="21">
        <v>6.38</v>
      </c>
      <c r="D1669" s="21" t="s">
        <v>4753</v>
      </c>
      <c r="E1669" s="21" t="s">
        <v>4753</v>
      </c>
      <c r="F1669" s="21" t="s">
        <v>4753</v>
      </c>
      <c r="G1669" s="21">
        <v>2.0</v>
      </c>
      <c r="H1669" s="21" t="s">
        <v>4753</v>
      </c>
      <c r="I1669" s="21" t="str">
        <f t="shared" si="1"/>
        <v>Not Missing</v>
      </c>
      <c r="L1669" s="21" t="s">
        <v>1418</v>
      </c>
      <c r="M1669" s="21">
        <v>2002.0</v>
      </c>
      <c r="N1669" s="21" t="s">
        <v>4773</v>
      </c>
      <c r="O1669" s="21">
        <v>24.0</v>
      </c>
      <c r="P1669" s="21">
        <v>0.0</v>
      </c>
      <c r="Q1669" s="21">
        <v>14711.74</v>
      </c>
      <c r="R1669" s="21" t="s">
        <v>4767</v>
      </c>
      <c r="S1669" s="21" t="s">
        <v>4767</v>
      </c>
      <c r="T1669" s="21" t="s">
        <v>4774</v>
      </c>
      <c r="U1669" s="30"/>
    </row>
    <row r="1670">
      <c r="A1670" s="21" t="s">
        <v>3410</v>
      </c>
      <c r="B1670" s="21">
        <v>34.77</v>
      </c>
      <c r="C1670" s="21">
        <v>4.47</v>
      </c>
      <c r="D1670" s="21" t="s">
        <v>4753</v>
      </c>
      <c r="E1670" s="21" t="s">
        <v>4753</v>
      </c>
      <c r="F1670" s="21" t="s">
        <v>4753</v>
      </c>
      <c r="G1670" s="21">
        <v>1.0</v>
      </c>
      <c r="H1670" s="21" t="s">
        <v>4753</v>
      </c>
      <c r="I1670" s="21" t="str">
        <f t="shared" si="1"/>
        <v>Not Missing</v>
      </c>
      <c r="L1670" s="21" t="s">
        <v>1416</v>
      </c>
      <c r="M1670" s="21">
        <v>1962.0</v>
      </c>
      <c r="N1670" s="21" t="s">
        <v>4766</v>
      </c>
      <c r="O1670" s="21">
        <v>29.0</v>
      </c>
      <c r="P1670" s="21">
        <v>0.0</v>
      </c>
      <c r="Q1670" s="21">
        <v>14738.43</v>
      </c>
      <c r="R1670" s="21" t="s">
        <v>4767</v>
      </c>
      <c r="S1670" s="21" t="s">
        <v>4768</v>
      </c>
      <c r="T1670" s="21" t="s">
        <v>4787</v>
      </c>
      <c r="U1670" s="30"/>
    </row>
    <row r="1671">
      <c r="A1671" s="21" t="s">
        <v>3412</v>
      </c>
      <c r="B1671" s="21">
        <v>16.88</v>
      </c>
      <c r="C1671" s="21">
        <v>9.96</v>
      </c>
      <c r="D1671" s="21" t="s">
        <v>4753</v>
      </c>
      <c r="E1671" s="21" t="s">
        <v>4753</v>
      </c>
      <c r="F1671" s="21" t="s">
        <v>4753</v>
      </c>
      <c r="G1671" s="21" t="s">
        <v>4754</v>
      </c>
      <c r="H1671" s="21" t="s">
        <v>4753</v>
      </c>
      <c r="I1671" s="21" t="str">
        <f t="shared" si="1"/>
        <v>Not Missing</v>
      </c>
      <c r="L1671" s="21" t="s">
        <v>1414</v>
      </c>
      <c r="M1671" s="21">
        <v>1965.0</v>
      </c>
      <c r="N1671" s="21" t="s">
        <v>4766</v>
      </c>
      <c r="O1671" s="21">
        <v>27.0</v>
      </c>
      <c r="P1671" s="21">
        <v>0.0</v>
      </c>
      <c r="Q1671" s="21">
        <v>14750.42</v>
      </c>
      <c r="R1671" s="21" t="s">
        <v>4767</v>
      </c>
      <c r="S1671" s="21" t="s">
        <v>4767</v>
      </c>
      <c r="T1671" s="21" t="s">
        <v>4790</v>
      </c>
      <c r="U1671" s="30"/>
    </row>
    <row r="1672">
      <c r="A1672" s="21" t="s">
        <v>3414</v>
      </c>
      <c r="B1672" s="21">
        <v>40.26</v>
      </c>
      <c r="C1672" s="21">
        <v>9.92</v>
      </c>
      <c r="D1672" s="21" t="s">
        <v>4755</v>
      </c>
      <c r="E1672" s="21" t="s">
        <v>4753</v>
      </c>
      <c r="F1672" s="21" t="s">
        <v>4753</v>
      </c>
      <c r="G1672" s="21" t="s">
        <v>4754</v>
      </c>
      <c r="H1672" s="21" t="s">
        <v>4753</v>
      </c>
      <c r="I1672" s="21" t="str">
        <f t="shared" si="1"/>
        <v>Not Missing</v>
      </c>
      <c r="L1672" s="21" t="s">
        <v>1412</v>
      </c>
      <c r="M1672" s="21">
        <v>1975.0</v>
      </c>
      <c r="N1672" s="21" t="s">
        <v>4775</v>
      </c>
      <c r="O1672" s="21">
        <v>10.0</v>
      </c>
      <c r="P1672" s="21">
        <v>1.0</v>
      </c>
      <c r="Q1672" s="21">
        <v>14819.0</v>
      </c>
      <c r="R1672" s="21" t="s">
        <v>4767</v>
      </c>
      <c r="S1672" s="21" t="s">
        <v>4768</v>
      </c>
      <c r="T1672" s="21" t="s">
        <v>4785</v>
      </c>
      <c r="U1672" s="30"/>
    </row>
    <row r="1673">
      <c r="A1673" s="21" t="s">
        <v>3416</v>
      </c>
      <c r="B1673" s="21">
        <v>25.6</v>
      </c>
      <c r="C1673" s="21">
        <v>6.03</v>
      </c>
      <c r="D1673" s="21" t="s">
        <v>4753</v>
      </c>
      <c r="E1673" s="21" t="s">
        <v>4753</v>
      </c>
      <c r="F1673" s="21" t="s">
        <v>4756</v>
      </c>
      <c r="G1673" s="21">
        <v>1.0</v>
      </c>
      <c r="H1673" s="21" t="s">
        <v>4753</v>
      </c>
      <c r="I1673" s="21" t="str">
        <f t="shared" si="1"/>
        <v>Not Missing</v>
      </c>
      <c r="L1673" s="21" t="s">
        <v>1410</v>
      </c>
      <c r="M1673" s="21">
        <v>1979.0</v>
      </c>
      <c r="N1673" s="21" t="s">
        <v>4777</v>
      </c>
      <c r="O1673" s="21">
        <v>18.0</v>
      </c>
      <c r="P1673" s="21">
        <v>2.0</v>
      </c>
      <c r="Q1673" s="21">
        <v>14839.34</v>
      </c>
      <c r="R1673" s="21" t="s">
        <v>4767</v>
      </c>
      <c r="S1673" s="21" t="s">
        <v>4768</v>
      </c>
      <c r="T1673" s="21" t="s">
        <v>4790</v>
      </c>
      <c r="U1673" s="30"/>
    </row>
    <row r="1674">
      <c r="A1674" s="21" t="s">
        <v>3418</v>
      </c>
      <c r="B1674" s="21">
        <v>33.55</v>
      </c>
      <c r="C1674" s="21">
        <v>10.9</v>
      </c>
      <c r="D1674" s="21" t="s">
        <v>4755</v>
      </c>
      <c r="E1674" s="21" t="s">
        <v>4753</v>
      </c>
      <c r="F1674" s="21" t="s">
        <v>4753</v>
      </c>
      <c r="G1674" s="21" t="s">
        <v>4754</v>
      </c>
      <c r="H1674" s="21" t="s">
        <v>4753</v>
      </c>
      <c r="I1674" s="21" t="str">
        <f t="shared" si="1"/>
        <v>Not Missing</v>
      </c>
      <c r="L1674" s="21" t="s">
        <v>1408</v>
      </c>
      <c r="M1674" s="21">
        <v>1981.0</v>
      </c>
      <c r="N1674" s="21" t="s">
        <v>4772</v>
      </c>
      <c r="O1674" s="21">
        <v>5.0</v>
      </c>
      <c r="P1674" s="21">
        <v>1.0</v>
      </c>
      <c r="Q1674" s="21">
        <v>14843.96</v>
      </c>
      <c r="R1674" s="21" t="s">
        <v>4767</v>
      </c>
      <c r="S1674" s="21" t="s">
        <v>4768</v>
      </c>
      <c r="T1674" s="21" t="s">
        <v>4790</v>
      </c>
      <c r="U1674" s="30"/>
    </row>
    <row r="1675">
      <c r="A1675" s="21" t="s">
        <v>3420</v>
      </c>
      <c r="B1675" s="21">
        <v>16.69</v>
      </c>
      <c r="C1675" s="21">
        <v>10.66</v>
      </c>
      <c r="D1675" s="21" t="s">
        <v>4753</v>
      </c>
      <c r="E1675" s="21" t="s">
        <v>4753</v>
      </c>
      <c r="F1675" s="21" t="s">
        <v>4753</v>
      </c>
      <c r="G1675" s="21" t="s">
        <v>4754</v>
      </c>
      <c r="H1675" s="21" t="s">
        <v>4753</v>
      </c>
      <c r="I1675" s="21" t="str">
        <f t="shared" si="1"/>
        <v>Not Missing</v>
      </c>
      <c r="L1675" s="21" t="s">
        <v>1406</v>
      </c>
      <c r="M1675" s="21">
        <v>1970.0</v>
      </c>
      <c r="N1675" s="21" t="s">
        <v>4770</v>
      </c>
      <c r="O1675" s="21">
        <v>11.0</v>
      </c>
      <c r="P1675" s="21">
        <v>0.0</v>
      </c>
      <c r="Q1675" s="21">
        <v>14847.63</v>
      </c>
      <c r="R1675" s="21" t="s">
        <v>4767</v>
      </c>
      <c r="S1675" s="21" t="s">
        <v>4767</v>
      </c>
      <c r="T1675" s="21" t="s">
        <v>4785</v>
      </c>
      <c r="U1675" s="30"/>
    </row>
    <row r="1676">
      <c r="A1676" s="21" t="s">
        <v>3422</v>
      </c>
      <c r="B1676" s="21">
        <v>19.95</v>
      </c>
      <c r="C1676" s="21">
        <v>4.05</v>
      </c>
      <c r="D1676" s="21" t="s">
        <v>4753</v>
      </c>
      <c r="E1676" s="21" t="s">
        <v>4753</v>
      </c>
      <c r="F1676" s="21" t="s">
        <v>4753</v>
      </c>
      <c r="G1676" s="21">
        <v>1.0</v>
      </c>
      <c r="H1676" s="21" t="s">
        <v>4753</v>
      </c>
      <c r="I1676" s="21" t="str">
        <f t="shared" si="1"/>
        <v>Not Missing</v>
      </c>
      <c r="L1676" s="21" t="s">
        <v>1404</v>
      </c>
      <c r="M1676" s="21">
        <v>1958.0</v>
      </c>
      <c r="N1676" s="21" t="s">
        <v>4777</v>
      </c>
      <c r="O1676" s="21">
        <v>17.0</v>
      </c>
      <c r="P1676" s="21">
        <v>0.0</v>
      </c>
      <c r="Q1676" s="21">
        <v>14901.52</v>
      </c>
      <c r="R1676" s="21" t="s">
        <v>4767</v>
      </c>
      <c r="S1676" s="21" t="s">
        <v>4767</v>
      </c>
      <c r="T1676" s="21" t="s">
        <v>4784</v>
      </c>
      <c r="U1676" s="30"/>
    </row>
    <row r="1677">
      <c r="A1677" s="21" t="s">
        <v>3424</v>
      </c>
      <c r="B1677" s="21">
        <v>17.55</v>
      </c>
      <c r="C1677" s="21">
        <v>4.23</v>
      </c>
      <c r="D1677" s="21" t="s">
        <v>4753</v>
      </c>
      <c r="E1677" s="21" t="s">
        <v>4753</v>
      </c>
      <c r="F1677" s="21" t="s">
        <v>4753</v>
      </c>
      <c r="G1677" s="21">
        <v>2.0</v>
      </c>
      <c r="H1677" s="21" t="s">
        <v>4753</v>
      </c>
      <c r="I1677" s="21" t="str">
        <f t="shared" si="1"/>
        <v>Not Missing</v>
      </c>
      <c r="L1677" s="21" t="s">
        <v>1402</v>
      </c>
      <c r="M1677" s="21">
        <v>1981.0</v>
      </c>
      <c r="N1677" s="21" t="s">
        <v>4766</v>
      </c>
      <c r="O1677" s="21">
        <v>4.0</v>
      </c>
      <c r="P1677" s="21">
        <v>1.0</v>
      </c>
      <c r="Q1677" s="21">
        <v>14908.27</v>
      </c>
      <c r="R1677" s="21" t="s">
        <v>4767</v>
      </c>
      <c r="S1677" s="21" t="s">
        <v>4771</v>
      </c>
      <c r="T1677" s="21" t="s">
        <v>4778</v>
      </c>
      <c r="U1677" s="30"/>
    </row>
    <row r="1678">
      <c r="A1678" s="21" t="s">
        <v>3426</v>
      </c>
      <c r="B1678" s="21">
        <v>22.01</v>
      </c>
      <c r="C1678" s="21">
        <v>5.01</v>
      </c>
      <c r="D1678" s="21" t="s">
        <v>4753</v>
      </c>
      <c r="E1678" s="21" t="s">
        <v>4753</v>
      </c>
      <c r="F1678" s="21" t="s">
        <v>4753</v>
      </c>
      <c r="G1678" s="21">
        <v>1.0</v>
      </c>
      <c r="H1678" s="21" t="s">
        <v>4753</v>
      </c>
      <c r="I1678" s="21" t="str">
        <f t="shared" si="1"/>
        <v>Not Missing</v>
      </c>
      <c r="L1678" s="21" t="s">
        <v>1400</v>
      </c>
      <c r="M1678" s="21">
        <v>1968.0</v>
      </c>
      <c r="N1678" s="21" t="s">
        <v>4770</v>
      </c>
      <c r="O1678" s="21">
        <v>8.0</v>
      </c>
      <c r="P1678" s="21">
        <v>0.0</v>
      </c>
      <c r="Q1678" s="21">
        <v>14926.97</v>
      </c>
      <c r="R1678" s="21" t="s">
        <v>4767</v>
      </c>
      <c r="S1678" s="21" t="s">
        <v>4767</v>
      </c>
      <c r="T1678" s="21" t="s">
        <v>4774</v>
      </c>
      <c r="U1678" s="30"/>
    </row>
    <row r="1679">
      <c r="A1679" s="21" t="s">
        <v>3428</v>
      </c>
      <c r="B1679" s="21">
        <v>41.8</v>
      </c>
      <c r="C1679" s="21">
        <v>5.82</v>
      </c>
      <c r="D1679" s="21" t="s">
        <v>4755</v>
      </c>
      <c r="E1679" s="21" t="s">
        <v>4753</v>
      </c>
      <c r="F1679" s="21" t="s">
        <v>4756</v>
      </c>
      <c r="G1679" s="21">
        <v>1.0</v>
      </c>
      <c r="H1679" s="21" t="s">
        <v>4753</v>
      </c>
      <c r="I1679" s="21" t="str">
        <f t="shared" si="1"/>
        <v>Not Missing</v>
      </c>
      <c r="L1679" s="21" t="s">
        <v>1398</v>
      </c>
      <c r="M1679" s="21">
        <v>1962.0</v>
      </c>
      <c r="N1679" s="21" t="s">
        <v>4770</v>
      </c>
      <c r="O1679" s="21">
        <v>29.0</v>
      </c>
      <c r="P1679" s="21">
        <v>0.0</v>
      </c>
      <c r="Q1679" s="21">
        <v>14945.34</v>
      </c>
      <c r="R1679" s="21" t="s">
        <v>4767</v>
      </c>
      <c r="S1679" s="21" t="s">
        <v>4771</v>
      </c>
      <c r="T1679" s="21" t="s">
        <v>4787</v>
      </c>
      <c r="U1679" s="30"/>
    </row>
    <row r="1680">
      <c r="A1680" s="21" t="s">
        <v>3430</v>
      </c>
      <c r="B1680" s="21">
        <v>19.17</v>
      </c>
      <c r="C1680" s="21">
        <v>7.94</v>
      </c>
      <c r="D1680" s="21" t="s">
        <v>4753</v>
      </c>
      <c r="E1680" s="21" t="s">
        <v>4753</v>
      </c>
      <c r="F1680" s="21" t="s">
        <v>4753</v>
      </c>
      <c r="G1680" s="21" t="s">
        <v>4754</v>
      </c>
      <c r="H1680" s="21" t="s">
        <v>4753</v>
      </c>
      <c r="I1680" s="21" t="str">
        <f t="shared" si="1"/>
        <v>Not Missing</v>
      </c>
      <c r="L1680" s="21" t="s">
        <v>1396</v>
      </c>
      <c r="M1680" s="21">
        <v>1958.0</v>
      </c>
      <c r="N1680" s="21" t="s">
        <v>4766</v>
      </c>
      <c r="O1680" s="21">
        <v>29.0</v>
      </c>
      <c r="P1680" s="21">
        <v>2.0</v>
      </c>
      <c r="Q1680" s="21">
        <v>14988.43</v>
      </c>
      <c r="R1680" s="21" t="s">
        <v>4767</v>
      </c>
      <c r="S1680" s="21" t="s">
        <v>4768</v>
      </c>
      <c r="T1680" s="21" t="s">
        <v>4778</v>
      </c>
      <c r="U1680" s="30"/>
    </row>
    <row r="1681">
      <c r="A1681" s="21" t="s">
        <v>3432</v>
      </c>
      <c r="B1681" s="21">
        <v>32.8</v>
      </c>
      <c r="C1681" s="21">
        <v>6.16</v>
      </c>
      <c r="D1681" s="21" t="s">
        <v>4755</v>
      </c>
      <c r="E1681" s="21" t="s">
        <v>4753</v>
      </c>
      <c r="F1681" s="21" t="s">
        <v>4756</v>
      </c>
      <c r="G1681" s="21">
        <v>1.0</v>
      </c>
      <c r="H1681" s="21" t="s">
        <v>4753</v>
      </c>
      <c r="I1681" s="21" t="str">
        <f t="shared" si="1"/>
        <v>Not Missing</v>
      </c>
      <c r="L1681" s="21" t="s">
        <v>1394</v>
      </c>
      <c r="M1681" s="21">
        <v>1995.0</v>
      </c>
      <c r="N1681" s="21" t="s">
        <v>4776</v>
      </c>
      <c r="O1681" s="21">
        <v>2.0</v>
      </c>
      <c r="P1681" s="21">
        <v>2.0</v>
      </c>
      <c r="Q1681" s="21">
        <v>15006.58</v>
      </c>
      <c r="R1681" s="21" t="s">
        <v>4767</v>
      </c>
      <c r="S1681" s="21" t="s">
        <v>4767</v>
      </c>
      <c r="T1681" s="21" t="s">
        <v>4784</v>
      </c>
      <c r="U1681" s="30"/>
    </row>
    <row r="1682">
      <c r="A1682" s="21" t="s">
        <v>3434</v>
      </c>
      <c r="B1682" s="21">
        <v>35.815</v>
      </c>
      <c r="C1682" s="21">
        <v>4.15</v>
      </c>
      <c r="D1682" s="21" t="s">
        <v>4753</v>
      </c>
      <c r="E1682" s="21" t="s">
        <v>4753</v>
      </c>
      <c r="F1682" s="21" t="s">
        <v>4753</v>
      </c>
      <c r="G1682" s="21">
        <v>1.0</v>
      </c>
      <c r="H1682" s="21" t="s">
        <v>4753</v>
      </c>
      <c r="I1682" s="21" t="str">
        <f t="shared" si="1"/>
        <v>Not Missing</v>
      </c>
      <c r="L1682" s="21" t="s">
        <v>1392</v>
      </c>
      <c r="M1682" s="21">
        <v>1960.0</v>
      </c>
      <c r="N1682" s="21" t="s">
        <v>4776</v>
      </c>
      <c r="O1682" s="21">
        <v>8.0</v>
      </c>
      <c r="P1682" s="21">
        <v>2.0</v>
      </c>
      <c r="Q1682" s="21">
        <v>15019.76</v>
      </c>
      <c r="R1682" s="21" t="s">
        <v>4767</v>
      </c>
      <c r="S1682" s="21" t="s">
        <v>4767</v>
      </c>
      <c r="T1682" s="21" t="s">
        <v>4774</v>
      </c>
      <c r="U1682" s="30"/>
    </row>
    <row r="1683">
      <c r="A1683" s="21" t="s">
        <v>3436</v>
      </c>
      <c r="B1683" s="21">
        <v>24.3</v>
      </c>
      <c r="C1683" s="21">
        <v>6.23</v>
      </c>
      <c r="D1683" s="21" t="s">
        <v>4753</v>
      </c>
      <c r="E1683" s="21" t="s">
        <v>4753</v>
      </c>
      <c r="F1683" s="21" t="s">
        <v>4753</v>
      </c>
      <c r="G1683" s="21" t="s">
        <v>4754</v>
      </c>
      <c r="H1683" s="21" t="s">
        <v>4753</v>
      </c>
      <c r="I1683" s="21" t="str">
        <f t="shared" si="1"/>
        <v>Not Missing</v>
      </c>
      <c r="L1683" s="21" t="s">
        <v>1390</v>
      </c>
      <c r="M1683" s="21">
        <v>1979.0</v>
      </c>
      <c r="N1683" s="21" t="s">
        <v>4770</v>
      </c>
      <c r="O1683" s="21">
        <v>25.0</v>
      </c>
      <c r="P1683" s="21">
        <v>2.0</v>
      </c>
      <c r="Q1683" s="21">
        <v>15025.76</v>
      </c>
      <c r="R1683" s="21" t="s">
        <v>4767</v>
      </c>
      <c r="S1683" s="21" t="s">
        <v>4771</v>
      </c>
      <c r="T1683" s="21" t="s">
        <v>4778</v>
      </c>
      <c r="U1683" s="30"/>
    </row>
    <row r="1684">
      <c r="A1684" s="21" t="s">
        <v>3438</v>
      </c>
      <c r="B1684" s="21">
        <v>19.06</v>
      </c>
      <c r="C1684" s="21">
        <v>7.41</v>
      </c>
      <c r="D1684" s="21" t="s">
        <v>4753</v>
      </c>
      <c r="E1684" s="21" t="s">
        <v>4753</v>
      </c>
      <c r="F1684" s="21" t="s">
        <v>4753</v>
      </c>
      <c r="G1684" s="21" t="s">
        <v>4754</v>
      </c>
      <c r="H1684" s="21" t="s">
        <v>4753</v>
      </c>
      <c r="I1684" s="21" t="str">
        <f t="shared" si="1"/>
        <v>Not Missing</v>
      </c>
      <c r="L1684" s="21" t="s">
        <v>1388</v>
      </c>
      <c r="M1684" s="21">
        <v>1970.0</v>
      </c>
      <c r="N1684" s="21" t="s">
        <v>4773</v>
      </c>
      <c r="O1684" s="21">
        <v>11.0</v>
      </c>
      <c r="P1684" s="21">
        <v>0.0</v>
      </c>
      <c r="Q1684" s="21">
        <v>15026.3</v>
      </c>
      <c r="R1684" s="21" t="s">
        <v>4767</v>
      </c>
      <c r="S1684" s="21" t="s">
        <v>4768</v>
      </c>
      <c r="T1684" s="21" t="s">
        <v>4778</v>
      </c>
      <c r="U1684" s="30"/>
    </row>
    <row r="1685">
      <c r="A1685" s="21" t="s">
        <v>3440</v>
      </c>
      <c r="B1685" s="21">
        <v>33.25</v>
      </c>
      <c r="C1685" s="21">
        <v>5.62</v>
      </c>
      <c r="D1685" s="21" t="s">
        <v>4755</v>
      </c>
      <c r="E1685" s="21" t="s">
        <v>4753</v>
      </c>
      <c r="F1685" s="21" t="s">
        <v>4753</v>
      </c>
      <c r="G1685" s="21">
        <v>1.0</v>
      </c>
      <c r="H1685" s="21" t="s">
        <v>4753</v>
      </c>
      <c r="I1685" s="21" t="str">
        <f t="shared" si="1"/>
        <v>Not Missing</v>
      </c>
      <c r="L1685" s="21" t="s">
        <v>1386</v>
      </c>
      <c r="M1685" s="21">
        <v>1971.0</v>
      </c>
      <c r="N1685" s="21" t="s">
        <v>4776</v>
      </c>
      <c r="O1685" s="21">
        <v>15.0</v>
      </c>
      <c r="P1685" s="21">
        <v>0.0</v>
      </c>
      <c r="Q1685" s="21">
        <v>15038.51</v>
      </c>
      <c r="R1685" s="21" t="s">
        <v>4767</v>
      </c>
      <c r="S1685" s="21" t="s">
        <v>4768</v>
      </c>
      <c r="T1685" s="21" t="s">
        <v>4785</v>
      </c>
      <c r="U1685" s="30"/>
    </row>
    <row r="1686">
      <c r="A1686" s="21" t="s">
        <v>3442</v>
      </c>
      <c r="B1686" s="21">
        <v>21.37</v>
      </c>
      <c r="C1686" s="21">
        <v>4.54</v>
      </c>
      <c r="D1686" s="21" t="s">
        <v>4755</v>
      </c>
      <c r="E1686" s="21" t="s">
        <v>4753</v>
      </c>
      <c r="F1686" s="21" t="s">
        <v>4756</v>
      </c>
      <c r="G1686" s="21">
        <v>1.0</v>
      </c>
      <c r="H1686" s="21" t="s">
        <v>4753</v>
      </c>
      <c r="I1686" s="21" t="str">
        <f t="shared" si="1"/>
        <v>Not Missing</v>
      </c>
      <c r="L1686" s="21" t="s">
        <v>1384</v>
      </c>
      <c r="M1686" s="21">
        <v>1968.0</v>
      </c>
      <c r="N1686" s="21" t="s">
        <v>4772</v>
      </c>
      <c r="O1686" s="21">
        <v>12.0</v>
      </c>
      <c r="P1686" s="21">
        <v>0.0</v>
      </c>
      <c r="Q1686" s="21">
        <v>15052.68</v>
      </c>
      <c r="R1686" s="21" t="s">
        <v>4767</v>
      </c>
      <c r="S1686" s="21" t="s">
        <v>4767</v>
      </c>
      <c r="T1686" s="21" t="s">
        <v>4791</v>
      </c>
      <c r="U1686" s="30"/>
    </row>
    <row r="1687">
      <c r="A1687" s="21" t="s">
        <v>3444</v>
      </c>
      <c r="B1687" s="21">
        <v>34.43</v>
      </c>
      <c r="C1687" s="21">
        <v>8.62</v>
      </c>
      <c r="D1687" s="21" t="s">
        <v>4755</v>
      </c>
      <c r="E1687" s="21" t="s">
        <v>4753</v>
      </c>
      <c r="F1687" s="21" t="s">
        <v>4753</v>
      </c>
      <c r="G1687" s="21">
        <v>1.0</v>
      </c>
      <c r="H1687" s="21" t="s">
        <v>4753</v>
      </c>
      <c r="I1687" s="21" t="str">
        <f t="shared" si="1"/>
        <v>Not Missing</v>
      </c>
      <c r="L1687" s="21" t="s">
        <v>1382</v>
      </c>
      <c r="M1687" s="21">
        <v>1975.0</v>
      </c>
      <c r="N1687" s="21" t="s">
        <v>4777</v>
      </c>
      <c r="O1687" s="21">
        <v>26.0</v>
      </c>
      <c r="P1687" s="21">
        <v>1.0</v>
      </c>
      <c r="Q1687" s="21">
        <v>15090.35</v>
      </c>
      <c r="R1687" s="21" t="s">
        <v>4767</v>
      </c>
      <c r="S1687" s="21" t="s">
        <v>4771</v>
      </c>
      <c r="T1687" s="21" t="s">
        <v>4785</v>
      </c>
      <c r="U1687" s="30"/>
    </row>
    <row r="1688">
      <c r="A1688" s="21" t="s">
        <v>3446</v>
      </c>
      <c r="B1688" s="21">
        <v>20.86</v>
      </c>
      <c r="C1688" s="21">
        <v>4.36</v>
      </c>
      <c r="D1688" s="21" t="s">
        <v>4755</v>
      </c>
      <c r="E1688" s="21" t="s">
        <v>4753</v>
      </c>
      <c r="F1688" s="21" t="s">
        <v>4753</v>
      </c>
      <c r="G1688" s="21" t="s">
        <v>4754</v>
      </c>
      <c r="H1688" s="21" t="s">
        <v>4753</v>
      </c>
      <c r="I1688" s="21" t="str">
        <f t="shared" si="1"/>
        <v>Not Missing</v>
      </c>
      <c r="L1688" s="21" t="s">
        <v>1380</v>
      </c>
      <c r="M1688" s="21">
        <v>1972.0</v>
      </c>
      <c r="N1688" s="21" t="s">
        <v>4770</v>
      </c>
      <c r="O1688" s="21">
        <v>7.0</v>
      </c>
      <c r="P1688" s="21">
        <v>0.0</v>
      </c>
      <c r="Q1688" s="21">
        <v>15103.69</v>
      </c>
      <c r="R1688" s="21" t="s">
        <v>4767</v>
      </c>
      <c r="S1688" s="21" t="s">
        <v>4771</v>
      </c>
      <c r="T1688" s="21" t="s">
        <v>4774</v>
      </c>
      <c r="U1688" s="30"/>
    </row>
    <row r="1689">
      <c r="A1689" s="21" t="s">
        <v>3448</v>
      </c>
      <c r="B1689" s="21">
        <v>18.34</v>
      </c>
      <c r="C1689" s="21">
        <v>10.01</v>
      </c>
      <c r="D1689" s="21" t="s">
        <v>4753</v>
      </c>
      <c r="E1689" s="21" t="s">
        <v>4753</v>
      </c>
      <c r="F1689" s="21" t="s">
        <v>4753</v>
      </c>
      <c r="G1689" s="21" t="s">
        <v>4754</v>
      </c>
      <c r="H1689" s="21" t="s">
        <v>4753</v>
      </c>
      <c r="I1689" s="21" t="str">
        <f t="shared" si="1"/>
        <v>Not Missing</v>
      </c>
      <c r="L1689" s="21" t="s">
        <v>1378</v>
      </c>
      <c r="M1689" s="21">
        <v>1978.0</v>
      </c>
      <c r="N1689" s="21" t="s">
        <v>4773</v>
      </c>
      <c r="O1689" s="21">
        <v>5.0</v>
      </c>
      <c r="P1689" s="21">
        <v>2.0</v>
      </c>
      <c r="Q1689" s="21">
        <v>15123.19</v>
      </c>
      <c r="R1689" s="21" t="s">
        <v>4767</v>
      </c>
      <c r="S1689" s="21" t="s">
        <v>4771</v>
      </c>
      <c r="T1689" s="21" t="s">
        <v>4778</v>
      </c>
      <c r="U1689" s="30"/>
    </row>
    <row r="1690">
      <c r="A1690" s="21" t="s">
        <v>3450</v>
      </c>
      <c r="B1690" s="21">
        <v>34.15</v>
      </c>
      <c r="C1690" s="21">
        <v>5.42</v>
      </c>
      <c r="D1690" s="21" t="s">
        <v>4753</v>
      </c>
      <c r="E1690" s="21" t="s">
        <v>4753</v>
      </c>
      <c r="F1690" s="21" t="s">
        <v>4753</v>
      </c>
      <c r="G1690" s="21" t="s">
        <v>4754</v>
      </c>
      <c r="H1690" s="21" t="s">
        <v>4753</v>
      </c>
      <c r="I1690" s="21" t="str">
        <f t="shared" si="1"/>
        <v>Not Missing</v>
      </c>
      <c r="L1690" s="21" t="s">
        <v>1376</v>
      </c>
      <c r="M1690" s="21">
        <v>1971.0</v>
      </c>
      <c r="N1690" s="21" t="s">
        <v>4770</v>
      </c>
      <c r="O1690" s="21">
        <v>25.0</v>
      </c>
      <c r="P1690" s="21">
        <v>0.0</v>
      </c>
      <c r="Q1690" s="21">
        <v>15150.44</v>
      </c>
      <c r="R1690" s="21" t="s">
        <v>4767</v>
      </c>
      <c r="S1690" s="21" t="s">
        <v>4771</v>
      </c>
      <c r="T1690" s="21" t="s">
        <v>4785</v>
      </c>
      <c r="U1690" s="30"/>
    </row>
    <row r="1691">
      <c r="A1691" s="21" t="s">
        <v>3452</v>
      </c>
      <c r="B1691" s="21">
        <v>18.35</v>
      </c>
      <c r="C1691" s="21">
        <v>5.12</v>
      </c>
      <c r="D1691" s="21" t="s">
        <v>4753</v>
      </c>
      <c r="E1691" s="21" t="s">
        <v>4753</v>
      </c>
      <c r="F1691" s="21" t="s">
        <v>4753</v>
      </c>
      <c r="G1691" s="21" t="s">
        <v>4754</v>
      </c>
      <c r="H1691" s="21" t="s">
        <v>4753</v>
      </c>
      <c r="I1691" s="21" t="str">
        <f t="shared" si="1"/>
        <v>Not Missing</v>
      </c>
      <c r="L1691" s="21" t="s">
        <v>1374</v>
      </c>
      <c r="M1691" s="21">
        <v>1962.0</v>
      </c>
      <c r="N1691" s="21" t="s">
        <v>4777</v>
      </c>
      <c r="O1691" s="21">
        <v>25.0</v>
      </c>
      <c r="P1691" s="21">
        <v>0.0</v>
      </c>
      <c r="Q1691" s="21">
        <v>15161.25</v>
      </c>
      <c r="R1691" s="21" t="s">
        <v>4767</v>
      </c>
      <c r="S1691" s="21" t="s">
        <v>4767</v>
      </c>
      <c r="T1691" s="21" t="s">
        <v>4774</v>
      </c>
      <c r="U1691" s="30"/>
    </row>
    <row r="1692">
      <c r="A1692" s="21" t="s">
        <v>3454</v>
      </c>
      <c r="B1692" s="21">
        <v>22.13</v>
      </c>
      <c r="C1692" s="21">
        <v>9.2</v>
      </c>
      <c r="D1692" s="21" t="s">
        <v>4755</v>
      </c>
      <c r="E1692" s="21" t="s">
        <v>4753</v>
      </c>
      <c r="F1692" s="21" t="s">
        <v>4753</v>
      </c>
      <c r="G1692" s="21" t="s">
        <v>4754</v>
      </c>
      <c r="H1692" s="21" t="s">
        <v>4753</v>
      </c>
      <c r="I1692" s="21" t="str">
        <f t="shared" si="1"/>
        <v>Not Missing</v>
      </c>
      <c r="L1692" s="21" t="s">
        <v>1372</v>
      </c>
      <c r="M1692" s="21">
        <v>1959.0</v>
      </c>
      <c r="N1692" s="21" t="s">
        <v>4772</v>
      </c>
      <c r="O1692" s="21">
        <v>4.0</v>
      </c>
      <c r="P1692" s="21">
        <v>3.0</v>
      </c>
      <c r="Q1692" s="21">
        <v>15161.53</v>
      </c>
      <c r="R1692" s="21" t="s">
        <v>4767</v>
      </c>
      <c r="S1692" s="21" t="s">
        <v>4771</v>
      </c>
      <c r="T1692" s="21" t="s">
        <v>4769</v>
      </c>
      <c r="U1692" s="30"/>
    </row>
    <row r="1693">
      <c r="A1693" s="21" t="s">
        <v>3456</v>
      </c>
      <c r="B1693" s="21">
        <v>22.51</v>
      </c>
      <c r="C1693" s="21">
        <v>6.08</v>
      </c>
      <c r="D1693" s="21" t="s">
        <v>4755</v>
      </c>
      <c r="E1693" s="21" t="s">
        <v>4753</v>
      </c>
      <c r="F1693" s="21" t="s">
        <v>4753</v>
      </c>
      <c r="G1693" s="21">
        <v>1.0</v>
      </c>
      <c r="H1693" s="21" t="s">
        <v>4753</v>
      </c>
      <c r="I1693" s="21" t="str">
        <f t="shared" si="1"/>
        <v>Not Missing</v>
      </c>
      <c r="L1693" s="21" t="s">
        <v>1370</v>
      </c>
      <c r="M1693" s="21">
        <v>1959.0</v>
      </c>
      <c r="N1693" s="21" t="s">
        <v>4775</v>
      </c>
      <c r="O1693" s="21">
        <v>3.0</v>
      </c>
      <c r="P1693" s="21">
        <v>3.0</v>
      </c>
      <c r="Q1693" s="21">
        <v>15170.07</v>
      </c>
      <c r="R1693" s="21" t="s">
        <v>4767</v>
      </c>
      <c r="S1693" s="21" t="s">
        <v>4768</v>
      </c>
      <c r="T1693" s="21" t="s">
        <v>4778</v>
      </c>
      <c r="U1693" s="30"/>
    </row>
    <row r="1694">
      <c r="A1694" s="21" t="s">
        <v>3458</v>
      </c>
      <c r="B1694" s="21">
        <v>31.0</v>
      </c>
      <c r="C1694" s="21">
        <v>4.77</v>
      </c>
      <c r="D1694" s="21" t="s">
        <v>4753</v>
      </c>
      <c r="E1694" s="21" t="s">
        <v>4753</v>
      </c>
      <c r="F1694" s="21" t="s">
        <v>4753</v>
      </c>
      <c r="G1694" s="21">
        <v>1.0</v>
      </c>
      <c r="H1694" s="21" t="s">
        <v>4753</v>
      </c>
      <c r="I1694" s="21" t="str">
        <f t="shared" si="1"/>
        <v>Not Missing</v>
      </c>
      <c r="L1694" s="21" t="s">
        <v>1368</v>
      </c>
      <c r="M1694" s="21">
        <v>1962.0</v>
      </c>
      <c r="N1694" s="21" t="s">
        <v>4772</v>
      </c>
      <c r="O1694" s="21">
        <v>17.0</v>
      </c>
      <c r="P1694" s="21">
        <v>0.0</v>
      </c>
      <c r="Q1694" s="21">
        <v>15174.81</v>
      </c>
      <c r="R1694" s="21" t="s">
        <v>4767</v>
      </c>
      <c r="S1694" s="21" t="s">
        <v>4771</v>
      </c>
      <c r="T1694" s="21" t="s">
        <v>4774</v>
      </c>
      <c r="U1694" s="30"/>
    </row>
    <row r="1695">
      <c r="A1695" s="21" t="s">
        <v>3460</v>
      </c>
      <c r="B1695" s="21">
        <v>28.27</v>
      </c>
      <c r="C1695" s="21">
        <v>4.62</v>
      </c>
      <c r="D1695" s="21" t="s">
        <v>4753</v>
      </c>
      <c r="E1695" s="21" t="s">
        <v>4753</v>
      </c>
      <c r="F1695" s="21" t="s">
        <v>4753</v>
      </c>
      <c r="G1695" s="21">
        <v>1.0</v>
      </c>
      <c r="H1695" s="21" t="s">
        <v>4753</v>
      </c>
      <c r="I1695" s="21" t="str">
        <f t="shared" si="1"/>
        <v>Not Missing</v>
      </c>
      <c r="L1695" s="21" t="s">
        <v>1366</v>
      </c>
      <c r="M1695" s="21">
        <v>1978.0</v>
      </c>
      <c r="N1695" s="21" t="s">
        <v>4770</v>
      </c>
      <c r="O1695" s="21">
        <v>23.0</v>
      </c>
      <c r="P1695" s="21">
        <v>2.0</v>
      </c>
      <c r="Q1695" s="21">
        <v>15207.92</v>
      </c>
      <c r="R1695" s="21" t="s">
        <v>4767</v>
      </c>
      <c r="S1695" s="21" t="s">
        <v>4771</v>
      </c>
      <c r="T1695" s="21" t="s">
        <v>4774</v>
      </c>
      <c r="U1695" s="30"/>
    </row>
    <row r="1696">
      <c r="A1696" s="21" t="s">
        <v>3462</v>
      </c>
      <c r="B1696" s="21">
        <v>29.92</v>
      </c>
      <c r="C1696" s="21">
        <v>9.07</v>
      </c>
      <c r="D1696" s="21" t="s">
        <v>4755</v>
      </c>
      <c r="E1696" s="21" t="s">
        <v>4753</v>
      </c>
      <c r="F1696" s="21" t="s">
        <v>4753</v>
      </c>
      <c r="G1696" s="21">
        <v>1.0</v>
      </c>
      <c r="H1696" s="21" t="s">
        <v>4753</v>
      </c>
      <c r="I1696" s="21" t="str">
        <f t="shared" si="1"/>
        <v>Not Missing</v>
      </c>
      <c r="L1696" s="21" t="s">
        <v>1364</v>
      </c>
      <c r="M1696" s="21">
        <v>1960.0</v>
      </c>
      <c r="N1696" s="21" t="s">
        <v>4766</v>
      </c>
      <c r="O1696" s="21">
        <v>25.0</v>
      </c>
      <c r="P1696" s="21">
        <v>2.0</v>
      </c>
      <c r="Q1696" s="21">
        <v>15230.32</v>
      </c>
      <c r="R1696" s="21" t="s">
        <v>4767</v>
      </c>
      <c r="S1696" s="21" t="s">
        <v>4767</v>
      </c>
      <c r="T1696" s="21" t="s">
        <v>4784</v>
      </c>
      <c r="U1696" s="30"/>
    </row>
    <row r="1697">
      <c r="A1697" s="21" t="s">
        <v>3464</v>
      </c>
      <c r="B1697" s="21">
        <v>25.9</v>
      </c>
      <c r="C1697" s="21">
        <v>9.12</v>
      </c>
      <c r="D1697" s="21" t="s">
        <v>4755</v>
      </c>
      <c r="E1697" s="21" t="s">
        <v>4753</v>
      </c>
      <c r="F1697" s="21" t="s">
        <v>4753</v>
      </c>
      <c r="G1697" s="21">
        <v>1.0</v>
      </c>
      <c r="H1697" s="21" t="s">
        <v>4753</v>
      </c>
      <c r="I1697" s="21" t="str">
        <f t="shared" si="1"/>
        <v>Not Missing</v>
      </c>
      <c r="L1697" s="21" t="s">
        <v>1362</v>
      </c>
      <c r="M1697" s="21">
        <v>1969.0</v>
      </c>
      <c r="N1697" s="21" t="s">
        <v>4773</v>
      </c>
      <c r="O1697" s="21">
        <v>16.0</v>
      </c>
      <c r="P1697" s="21">
        <v>0.0</v>
      </c>
      <c r="Q1697" s="21">
        <v>15260.52</v>
      </c>
      <c r="R1697" s="21" t="s">
        <v>4767</v>
      </c>
      <c r="S1697" s="21" t="s">
        <v>4767</v>
      </c>
      <c r="T1697" s="21" t="s">
        <v>4785</v>
      </c>
      <c r="U1697" s="30"/>
    </row>
    <row r="1698">
      <c r="A1698" s="21" t="s">
        <v>3466</v>
      </c>
      <c r="B1698" s="21">
        <v>27.74</v>
      </c>
      <c r="C1698" s="21">
        <v>7.32</v>
      </c>
      <c r="D1698" s="21" t="s">
        <v>4755</v>
      </c>
      <c r="E1698" s="21" t="s">
        <v>4753</v>
      </c>
      <c r="F1698" s="21" t="s">
        <v>4753</v>
      </c>
      <c r="G1698" s="21">
        <v>1.0</v>
      </c>
      <c r="H1698" s="21" t="s">
        <v>4753</v>
      </c>
      <c r="I1698" s="21" t="str">
        <f t="shared" si="1"/>
        <v>Not Missing</v>
      </c>
      <c r="L1698" s="21" t="s">
        <v>1360</v>
      </c>
      <c r="M1698" s="21">
        <v>1963.0</v>
      </c>
      <c r="N1698" s="21" t="s">
        <v>4775</v>
      </c>
      <c r="O1698" s="21">
        <v>13.0</v>
      </c>
      <c r="P1698" s="21">
        <v>0.0</v>
      </c>
      <c r="Q1698" s="21">
        <v>15322.77</v>
      </c>
      <c r="R1698" s="21" t="s">
        <v>4767</v>
      </c>
      <c r="S1698" s="21" t="s">
        <v>4768</v>
      </c>
      <c r="T1698" s="21" t="s">
        <v>4787</v>
      </c>
      <c r="U1698" s="30"/>
    </row>
    <row r="1699">
      <c r="A1699" s="21" t="s">
        <v>3468</v>
      </c>
      <c r="B1699" s="21">
        <v>17.26</v>
      </c>
      <c r="C1699" s="21">
        <v>11.73</v>
      </c>
      <c r="D1699" s="21" t="s">
        <v>4753</v>
      </c>
      <c r="E1699" s="21" t="s">
        <v>4753</v>
      </c>
      <c r="F1699" s="21" t="s">
        <v>4753</v>
      </c>
      <c r="G1699" s="21">
        <v>2.0</v>
      </c>
      <c r="H1699" s="21" t="s">
        <v>4753</v>
      </c>
      <c r="I1699" s="21" t="str">
        <f t="shared" si="1"/>
        <v>Not Missing</v>
      </c>
      <c r="L1699" s="21" t="s">
        <v>1358</v>
      </c>
      <c r="M1699" s="21">
        <v>2001.0</v>
      </c>
      <c r="N1699" s="21" t="s">
        <v>4766</v>
      </c>
      <c r="O1699" s="21">
        <v>14.0</v>
      </c>
      <c r="P1699" s="21">
        <v>1.0</v>
      </c>
      <c r="Q1699" s="21">
        <v>15359.1</v>
      </c>
      <c r="R1699" s="21" t="s">
        <v>4767</v>
      </c>
      <c r="S1699" s="21" t="s">
        <v>4768</v>
      </c>
      <c r="T1699" s="21" t="s">
        <v>4784</v>
      </c>
      <c r="U1699" s="30"/>
    </row>
    <row r="1700">
      <c r="A1700" s="21" t="s">
        <v>3470</v>
      </c>
      <c r="B1700" s="21">
        <v>19.855</v>
      </c>
      <c r="C1700" s="21">
        <v>6.64</v>
      </c>
      <c r="D1700" s="21" t="s">
        <v>4755</v>
      </c>
      <c r="E1700" s="21" t="s">
        <v>4753</v>
      </c>
      <c r="F1700" s="21" t="s">
        <v>4753</v>
      </c>
      <c r="G1700" s="21">
        <v>1.0</v>
      </c>
      <c r="H1700" s="21" t="s">
        <v>4753</v>
      </c>
      <c r="I1700" s="21" t="str">
        <f t="shared" si="1"/>
        <v>Not Missing</v>
      </c>
      <c r="L1700" s="21" t="s">
        <v>1356</v>
      </c>
      <c r="M1700" s="21">
        <v>1988.0</v>
      </c>
      <c r="N1700" s="21" t="s">
        <v>4775</v>
      </c>
      <c r="O1700" s="21">
        <v>17.0</v>
      </c>
      <c r="P1700" s="21">
        <v>3.0</v>
      </c>
      <c r="Q1700" s="21">
        <v>15361.5</v>
      </c>
      <c r="R1700" s="21" t="s">
        <v>4767</v>
      </c>
      <c r="S1700" s="21" t="s">
        <v>4768</v>
      </c>
      <c r="T1700" s="21" t="s">
        <v>4785</v>
      </c>
      <c r="U1700" s="30"/>
    </row>
    <row r="1701">
      <c r="A1701" s="21" t="s">
        <v>3472</v>
      </c>
      <c r="B1701" s="21">
        <v>41.69</v>
      </c>
      <c r="C1701" s="21">
        <v>5.78</v>
      </c>
      <c r="D1701" s="21" t="s">
        <v>4753</v>
      </c>
      <c r="E1701" s="21" t="s">
        <v>4753</v>
      </c>
      <c r="F1701" s="21" t="s">
        <v>4753</v>
      </c>
      <c r="G1701" s="21" t="s">
        <v>4754</v>
      </c>
      <c r="H1701" s="21" t="s">
        <v>4753</v>
      </c>
      <c r="I1701" s="21" t="str">
        <f t="shared" si="1"/>
        <v>Not Missing</v>
      </c>
      <c r="L1701" s="21" t="s">
        <v>1354</v>
      </c>
      <c r="M1701" s="21">
        <v>1968.0</v>
      </c>
      <c r="N1701" s="21" t="s">
        <v>4766</v>
      </c>
      <c r="O1701" s="21">
        <v>18.0</v>
      </c>
      <c r="P1701" s="21">
        <v>0.0</v>
      </c>
      <c r="Q1701" s="21">
        <v>15363.77</v>
      </c>
      <c r="R1701" s="21" t="s">
        <v>4767</v>
      </c>
      <c r="S1701" s="21" t="s">
        <v>4771</v>
      </c>
      <c r="T1701" s="21" t="s">
        <v>4790</v>
      </c>
      <c r="U1701" s="30"/>
    </row>
    <row r="1702">
      <c r="A1702" s="21" t="s">
        <v>3474</v>
      </c>
      <c r="B1702" s="21">
        <v>16.12</v>
      </c>
      <c r="C1702" s="21">
        <v>10.45</v>
      </c>
      <c r="D1702" s="21" t="s">
        <v>4753</v>
      </c>
      <c r="E1702" s="21" t="s">
        <v>4753</v>
      </c>
      <c r="F1702" s="21" t="s">
        <v>4753</v>
      </c>
      <c r="G1702" s="21" t="s">
        <v>4754</v>
      </c>
      <c r="H1702" s="21" t="s">
        <v>4753</v>
      </c>
      <c r="I1702" s="21" t="str">
        <f t="shared" si="1"/>
        <v>Not Missing</v>
      </c>
      <c r="L1702" s="21" t="s">
        <v>1352</v>
      </c>
      <c r="M1702" s="21">
        <v>1962.0</v>
      </c>
      <c r="N1702" s="21" t="s">
        <v>4773</v>
      </c>
      <c r="O1702" s="21">
        <v>6.0</v>
      </c>
      <c r="P1702" s="21">
        <v>0.0</v>
      </c>
      <c r="Q1702" s="21">
        <v>15368.22</v>
      </c>
      <c r="R1702" s="21" t="s">
        <v>4767</v>
      </c>
      <c r="S1702" s="21" t="s">
        <v>4767</v>
      </c>
      <c r="T1702" s="21" t="s">
        <v>4778</v>
      </c>
      <c r="U1702" s="30"/>
    </row>
    <row r="1703">
      <c r="A1703" s="21" t="s">
        <v>3476</v>
      </c>
      <c r="B1703" s="21">
        <v>37.43</v>
      </c>
      <c r="C1703" s="21">
        <v>4.52</v>
      </c>
      <c r="D1703" s="21" t="s">
        <v>4753</v>
      </c>
      <c r="E1703" s="21" t="s">
        <v>4753</v>
      </c>
      <c r="F1703" s="21" t="s">
        <v>4753</v>
      </c>
      <c r="G1703" s="21">
        <v>1.0</v>
      </c>
      <c r="H1703" s="21" t="s">
        <v>4753</v>
      </c>
      <c r="I1703" s="21" t="str">
        <f t="shared" si="1"/>
        <v>Not Missing</v>
      </c>
      <c r="L1703" s="21" t="s">
        <v>1350</v>
      </c>
      <c r="M1703" s="21">
        <v>1964.0</v>
      </c>
      <c r="N1703" s="21" t="s">
        <v>4773</v>
      </c>
      <c r="O1703" s="21">
        <v>4.0</v>
      </c>
      <c r="P1703" s="21">
        <v>0.0</v>
      </c>
      <c r="Q1703" s="21">
        <v>15377.77</v>
      </c>
      <c r="R1703" s="21" t="s">
        <v>4767</v>
      </c>
      <c r="S1703" s="21" t="s">
        <v>4767</v>
      </c>
      <c r="T1703" s="21" t="s">
        <v>4774</v>
      </c>
      <c r="U1703" s="30"/>
    </row>
    <row r="1704">
      <c r="A1704" s="21" t="s">
        <v>3478</v>
      </c>
      <c r="B1704" s="21">
        <v>31.065</v>
      </c>
      <c r="C1704" s="21">
        <v>5.71</v>
      </c>
      <c r="D1704" s="21" t="s">
        <v>4753</v>
      </c>
      <c r="E1704" s="21" t="s">
        <v>4753</v>
      </c>
      <c r="F1704" s="21" t="s">
        <v>4753</v>
      </c>
      <c r="G1704" s="21" t="s">
        <v>4754</v>
      </c>
      <c r="H1704" s="21" t="s">
        <v>4753</v>
      </c>
      <c r="I1704" s="21" t="str">
        <f t="shared" si="1"/>
        <v>Not Missing</v>
      </c>
      <c r="L1704" s="21" t="s">
        <v>1348</v>
      </c>
      <c r="M1704" s="21">
        <v>1990.0</v>
      </c>
      <c r="N1704" s="21" t="s">
        <v>4777</v>
      </c>
      <c r="O1704" s="21">
        <v>25.0</v>
      </c>
      <c r="P1704" s="21">
        <v>3.0</v>
      </c>
      <c r="Q1704" s="21">
        <v>15440.2</v>
      </c>
      <c r="R1704" s="21" t="s">
        <v>4767</v>
      </c>
      <c r="S1704" s="21" t="s">
        <v>4771</v>
      </c>
      <c r="T1704" s="21" t="s">
        <v>4774</v>
      </c>
      <c r="U1704" s="30"/>
    </row>
    <row r="1705">
      <c r="A1705" s="21" t="s">
        <v>3480</v>
      </c>
      <c r="B1705" s="21">
        <v>25.08</v>
      </c>
      <c r="C1705" s="21">
        <v>4.77</v>
      </c>
      <c r="D1705" s="21" t="s">
        <v>4753</v>
      </c>
      <c r="E1705" s="21" t="s">
        <v>4753</v>
      </c>
      <c r="F1705" s="21" t="s">
        <v>4753</v>
      </c>
      <c r="G1705" s="21" t="s">
        <v>4754</v>
      </c>
      <c r="H1705" s="21" t="s">
        <v>4753</v>
      </c>
      <c r="I1705" s="21" t="str">
        <f t="shared" si="1"/>
        <v>Not Missing</v>
      </c>
      <c r="L1705" s="21" t="s">
        <v>1346</v>
      </c>
      <c r="M1705" s="21">
        <v>1976.0</v>
      </c>
      <c r="N1705" s="21" t="s">
        <v>4766</v>
      </c>
      <c r="O1705" s="21">
        <v>20.0</v>
      </c>
      <c r="P1705" s="21">
        <v>2.0</v>
      </c>
      <c r="Q1705" s="21">
        <v>15450.48</v>
      </c>
      <c r="R1705" s="21" t="s">
        <v>4767</v>
      </c>
      <c r="S1705" s="21" t="s">
        <v>4771</v>
      </c>
      <c r="T1705" s="21" t="s">
        <v>4790</v>
      </c>
      <c r="U1705" s="30"/>
    </row>
    <row r="1706">
      <c r="A1706" s="21" t="s">
        <v>3482</v>
      </c>
      <c r="B1706" s="21">
        <v>15.2</v>
      </c>
      <c r="C1706" s="21">
        <v>7.81</v>
      </c>
      <c r="D1706" s="21" t="s">
        <v>4755</v>
      </c>
      <c r="E1706" s="21" t="s">
        <v>4753</v>
      </c>
      <c r="F1706" s="21" t="s">
        <v>4753</v>
      </c>
      <c r="G1706" s="21">
        <v>1.0</v>
      </c>
      <c r="H1706" s="21" t="s">
        <v>4753</v>
      </c>
      <c r="I1706" s="21" t="str">
        <f t="shared" si="1"/>
        <v>Not Missing</v>
      </c>
      <c r="L1706" s="21" t="s">
        <v>1344</v>
      </c>
      <c r="M1706" s="21">
        <v>2004.0</v>
      </c>
      <c r="N1706" s="21" t="s">
        <v>4766</v>
      </c>
      <c r="O1706" s="21">
        <v>17.0</v>
      </c>
      <c r="P1706" s="21">
        <v>0.0</v>
      </c>
      <c r="Q1706" s="21">
        <v>15518.18</v>
      </c>
      <c r="R1706" s="21" t="s">
        <v>4767</v>
      </c>
      <c r="S1706" s="21" t="s">
        <v>4768</v>
      </c>
      <c r="T1706" s="21" t="s">
        <v>4779</v>
      </c>
      <c r="U1706" s="30"/>
    </row>
    <row r="1707">
      <c r="A1707" s="21" t="s">
        <v>3484</v>
      </c>
      <c r="B1707" s="21">
        <v>22.34</v>
      </c>
      <c r="C1707" s="21">
        <v>5.19</v>
      </c>
      <c r="D1707" s="21" t="s">
        <v>4755</v>
      </c>
      <c r="E1707" s="21" t="s">
        <v>4753</v>
      </c>
      <c r="F1707" s="21" t="s">
        <v>4753</v>
      </c>
      <c r="G1707" s="21" t="s">
        <v>4754</v>
      </c>
      <c r="H1707" s="21" t="s">
        <v>4753</v>
      </c>
      <c r="I1707" s="21" t="str">
        <f t="shared" si="1"/>
        <v>Not Missing</v>
      </c>
      <c r="L1707" s="21" t="s">
        <v>1342</v>
      </c>
      <c r="M1707" s="21">
        <v>1974.0</v>
      </c>
      <c r="N1707" s="21" t="s">
        <v>4772</v>
      </c>
      <c r="O1707" s="21">
        <v>28.0</v>
      </c>
      <c r="P1707" s="21">
        <v>0.0</v>
      </c>
      <c r="Q1707" s="21">
        <v>15532.16</v>
      </c>
      <c r="R1707" s="21" t="s">
        <v>4767</v>
      </c>
      <c r="S1707" s="21" t="s">
        <v>4767</v>
      </c>
      <c r="T1707" s="21" t="s">
        <v>4790</v>
      </c>
      <c r="U1707" s="30"/>
    </row>
    <row r="1708">
      <c r="A1708" s="21" t="s">
        <v>3486</v>
      </c>
      <c r="B1708" s="21">
        <v>40.15</v>
      </c>
      <c r="C1708" s="21">
        <v>5.93</v>
      </c>
      <c r="D1708" s="21" t="s">
        <v>4753</v>
      </c>
      <c r="E1708" s="21" t="s">
        <v>4753</v>
      </c>
      <c r="F1708" s="21" t="s">
        <v>4753</v>
      </c>
      <c r="G1708" s="21">
        <v>1.0</v>
      </c>
      <c r="H1708" s="21" t="s">
        <v>4753</v>
      </c>
      <c r="I1708" s="21" t="str">
        <f t="shared" si="1"/>
        <v>Not Missing</v>
      </c>
      <c r="L1708" s="21" t="s">
        <v>1340</v>
      </c>
      <c r="M1708" s="21">
        <v>1959.0</v>
      </c>
      <c r="N1708" s="21" t="s">
        <v>4777</v>
      </c>
      <c r="O1708" s="21">
        <v>2.0</v>
      </c>
      <c r="P1708" s="21">
        <v>3.0</v>
      </c>
      <c r="Q1708" s="21">
        <v>15555.19</v>
      </c>
      <c r="R1708" s="21" t="s">
        <v>4767</v>
      </c>
      <c r="S1708" s="21" t="s">
        <v>4768</v>
      </c>
      <c r="T1708" s="21" t="s">
        <v>4774</v>
      </c>
      <c r="U1708" s="30"/>
    </row>
    <row r="1709">
      <c r="A1709" s="21" t="s">
        <v>3488</v>
      </c>
      <c r="B1709" s="21">
        <v>37.73</v>
      </c>
      <c r="C1709" s="21">
        <v>6.29</v>
      </c>
      <c r="D1709" s="21" t="s">
        <v>4753</v>
      </c>
      <c r="E1709" s="21" t="s">
        <v>4753</v>
      </c>
      <c r="F1709" s="21" t="s">
        <v>4753</v>
      </c>
      <c r="G1709" s="21">
        <v>1.0</v>
      </c>
      <c r="H1709" s="21" t="s">
        <v>4753</v>
      </c>
      <c r="I1709" s="21" t="str">
        <f t="shared" si="1"/>
        <v>Not Missing</v>
      </c>
      <c r="L1709" s="21" t="s">
        <v>1338</v>
      </c>
      <c r="M1709" s="21">
        <v>1974.0</v>
      </c>
      <c r="N1709" s="21" t="s">
        <v>4766</v>
      </c>
      <c r="O1709" s="21">
        <v>30.0</v>
      </c>
      <c r="P1709" s="21">
        <v>0.0</v>
      </c>
      <c r="Q1709" s="21">
        <v>15556.67</v>
      </c>
      <c r="R1709" s="21" t="s">
        <v>4767</v>
      </c>
      <c r="S1709" s="21" t="s">
        <v>4767</v>
      </c>
      <c r="T1709" s="21" t="s">
        <v>4774</v>
      </c>
      <c r="U1709" s="30"/>
    </row>
    <row r="1710">
      <c r="A1710" s="21" t="s">
        <v>3490</v>
      </c>
      <c r="B1710" s="21">
        <v>25.35</v>
      </c>
      <c r="C1710" s="21">
        <v>4.9</v>
      </c>
      <c r="D1710" s="21" t="s">
        <v>4753</v>
      </c>
      <c r="E1710" s="21" t="s">
        <v>4753</v>
      </c>
      <c r="F1710" s="21" t="s">
        <v>4753</v>
      </c>
      <c r="G1710" s="21" t="s">
        <v>4754</v>
      </c>
      <c r="H1710" s="21" t="s">
        <v>4753</v>
      </c>
      <c r="I1710" s="21" t="str">
        <f t="shared" si="1"/>
        <v>Not Missing</v>
      </c>
      <c r="L1710" s="21" t="s">
        <v>1336</v>
      </c>
      <c r="M1710" s="21">
        <v>1965.0</v>
      </c>
      <c r="N1710" s="21" t="s">
        <v>4777</v>
      </c>
      <c r="O1710" s="21">
        <v>28.0</v>
      </c>
      <c r="P1710" s="21">
        <v>0.0</v>
      </c>
      <c r="Q1710" s="21">
        <v>15608.58</v>
      </c>
      <c r="R1710" s="21" t="s">
        <v>4767</v>
      </c>
      <c r="S1710" s="21" t="s">
        <v>4767</v>
      </c>
      <c r="T1710" s="21" t="s">
        <v>4790</v>
      </c>
      <c r="U1710" s="30"/>
    </row>
    <row r="1711">
      <c r="A1711" s="21" t="s">
        <v>3492</v>
      </c>
      <c r="B1711" s="21">
        <v>26.41</v>
      </c>
      <c r="C1711" s="21">
        <v>5.07</v>
      </c>
      <c r="D1711" s="21" t="s">
        <v>4755</v>
      </c>
      <c r="E1711" s="21" t="s">
        <v>4753</v>
      </c>
      <c r="F1711" s="21" t="s">
        <v>4753</v>
      </c>
      <c r="G1711" s="21">
        <v>1.0</v>
      </c>
      <c r="H1711" s="21" t="s">
        <v>4753</v>
      </c>
      <c r="I1711" s="21" t="str">
        <f t="shared" si="1"/>
        <v>Not Missing</v>
      </c>
      <c r="L1711" s="21" t="s">
        <v>1334</v>
      </c>
      <c r="M1711" s="21">
        <v>1960.0</v>
      </c>
      <c r="N1711" s="21" t="s">
        <v>4772</v>
      </c>
      <c r="O1711" s="21">
        <v>6.0</v>
      </c>
      <c r="P1711" s="21">
        <v>3.0</v>
      </c>
      <c r="Q1711" s="21">
        <v>15612.19</v>
      </c>
      <c r="R1711" s="21" t="s">
        <v>4767</v>
      </c>
      <c r="S1711" s="21" t="s">
        <v>4767</v>
      </c>
      <c r="T1711" s="21" t="s">
        <v>4774</v>
      </c>
      <c r="U1711" s="30"/>
    </row>
    <row r="1712">
      <c r="A1712" s="21" t="s">
        <v>3494</v>
      </c>
      <c r="B1712" s="21">
        <v>27.6</v>
      </c>
      <c r="C1712" s="21">
        <v>5.33</v>
      </c>
      <c r="D1712" s="21" t="s">
        <v>4753</v>
      </c>
      <c r="E1712" s="21" t="s">
        <v>4753</v>
      </c>
      <c r="F1712" s="21" t="s">
        <v>4753</v>
      </c>
      <c r="G1712" s="21">
        <v>1.0</v>
      </c>
      <c r="H1712" s="21" t="s">
        <v>4753</v>
      </c>
      <c r="I1712" s="21" t="str">
        <f t="shared" si="1"/>
        <v>Not Missing</v>
      </c>
      <c r="L1712" s="21" t="s">
        <v>1332</v>
      </c>
      <c r="M1712" s="21">
        <v>1988.0</v>
      </c>
      <c r="N1712" s="21" t="s">
        <v>4775</v>
      </c>
      <c r="O1712" s="21">
        <v>22.0</v>
      </c>
      <c r="P1712" s="21">
        <v>3.0</v>
      </c>
      <c r="Q1712" s="21">
        <v>15646.28</v>
      </c>
      <c r="R1712" s="21" t="s">
        <v>4767</v>
      </c>
      <c r="S1712" s="21" t="s">
        <v>4767</v>
      </c>
      <c r="T1712" s="21" t="s">
        <v>4778</v>
      </c>
      <c r="U1712" s="30"/>
    </row>
    <row r="1713">
      <c r="A1713" s="21" t="s">
        <v>3496</v>
      </c>
      <c r="B1713" s="21">
        <v>33.82</v>
      </c>
      <c r="C1713" s="21">
        <v>8.93</v>
      </c>
      <c r="D1713" s="21" t="s">
        <v>4755</v>
      </c>
      <c r="E1713" s="21" t="s">
        <v>4753</v>
      </c>
      <c r="F1713" s="21" t="s">
        <v>4753</v>
      </c>
      <c r="G1713" s="21">
        <v>1.0</v>
      </c>
      <c r="H1713" s="21" t="s">
        <v>4753</v>
      </c>
      <c r="I1713" s="21" t="str">
        <f t="shared" si="1"/>
        <v>Not Missing</v>
      </c>
      <c r="L1713" s="21" t="s">
        <v>1330</v>
      </c>
      <c r="M1713" s="21">
        <v>1973.0</v>
      </c>
      <c r="N1713" s="21" t="s">
        <v>4772</v>
      </c>
      <c r="O1713" s="21">
        <v>26.0</v>
      </c>
      <c r="P1713" s="21">
        <v>0.0</v>
      </c>
      <c r="Q1713" s="21">
        <v>15670.3</v>
      </c>
      <c r="R1713" s="21" t="s">
        <v>4767</v>
      </c>
      <c r="S1713" s="21" t="s">
        <v>4767</v>
      </c>
      <c r="T1713" s="21" t="s">
        <v>4790</v>
      </c>
      <c r="U1713" s="30"/>
    </row>
    <row r="1714">
      <c r="A1714" s="21" t="s">
        <v>3498</v>
      </c>
      <c r="B1714" s="21">
        <v>32.9</v>
      </c>
      <c r="C1714" s="21">
        <v>4.35</v>
      </c>
      <c r="D1714" s="21" t="s">
        <v>4753</v>
      </c>
      <c r="E1714" s="21" t="s">
        <v>4753</v>
      </c>
      <c r="F1714" s="21" t="s">
        <v>4753</v>
      </c>
      <c r="G1714" s="21" t="s">
        <v>4754</v>
      </c>
      <c r="H1714" s="21" t="s">
        <v>4753</v>
      </c>
      <c r="I1714" s="21" t="str">
        <f t="shared" si="1"/>
        <v>Not Missing</v>
      </c>
      <c r="L1714" s="21" t="s">
        <v>1328</v>
      </c>
      <c r="M1714" s="21">
        <v>1976.0</v>
      </c>
      <c r="N1714" s="21" t="s">
        <v>4773</v>
      </c>
      <c r="O1714" s="21">
        <v>20.0</v>
      </c>
      <c r="P1714" s="21">
        <v>2.0</v>
      </c>
      <c r="Q1714" s="21">
        <v>15698.86</v>
      </c>
      <c r="R1714" s="21" t="s">
        <v>4767</v>
      </c>
      <c r="S1714" s="21" t="s">
        <v>4767</v>
      </c>
      <c r="T1714" s="21" t="s">
        <v>4774</v>
      </c>
      <c r="U1714" s="30"/>
    </row>
    <row r="1715">
      <c r="A1715" s="21" t="s">
        <v>3500</v>
      </c>
      <c r="B1715" s="21">
        <v>30.875</v>
      </c>
      <c r="C1715" s="21">
        <v>9.54</v>
      </c>
      <c r="D1715" s="21" t="s">
        <v>4755</v>
      </c>
      <c r="E1715" s="21" t="s">
        <v>4753</v>
      </c>
      <c r="F1715" s="21" t="s">
        <v>4753</v>
      </c>
      <c r="G1715" s="21">
        <v>1.0</v>
      </c>
      <c r="H1715" s="21" t="s">
        <v>4753</v>
      </c>
      <c r="I1715" s="21" t="str">
        <f t="shared" si="1"/>
        <v>Not Missing</v>
      </c>
      <c r="L1715" s="21" t="s">
        <v>1326</v>
      </c>
      <c r="M1715" s="21">
        <v>1974.0</v>
      </c>
      <c r="N1715" s="21" t="s">
        <v>4776</v>
      </c>
      <c r="O1715" s="21">
        <v>29.0</v>
      </c>
      <c r="P1715" s="21">
        <v>0.0</v>
      </c>
      <c r="Q1715" s="21">
        <v>15746.62</v>
      </c>
      <c r="R1715" s="21" t="s">
        <v>4767</v>
      </c>
      <c r="S1715" s="21" t="s">
        <v>4771</v>
      </c>
      <c r="T1715" s="21" t="s">
        <v>4774</v>
      </c>
      <c r="U1715" s="30"/>
    </row>
    <row r="1716">
      <c r="A1716" s="21" t="s">
        <v>3502</v>
      </c>
      <c r="B1716" s="21">
        <v>32.64</v>
      </c>
      <c r="C1716" s="21">
        <v>5.91</v>
      </c>
      <c r="D1716" s="21" t="s">
        <v>4753</v>
      </c>
      <c r="E1716" s="21" t="s">
        <v>4753</v>
      </c>
      <c r="F1716" s="21" t="s">
        <v>4753</v>
      </c>
      <c r="G1716" s="21" t="s">
        <v>4754</v>
      </c>
      <c r="H1716" s="21" t="s">
        <v>4753</v>
      </c>
      <c r="I1716" s="21" t="str">
        <f t="shared" si="1"/>
        <v>Not Missing</v>
      </c>
      <c r="L1716" s="21" t="s">
        <v>1324</v>
      </c>
      <c r="M1716" s="21">
        <v>1997.0</v>
      </c>
      <c r="N1716" s="21" t="s">
        <v>4777</v>
      </c>
      <c r="O1716" s="21">
        <v>9.0</v>
      </c>
      <c r="P1716" s="21">
        <v>0.0</v>
      </c>
      <c r="Q1716" s="21">
        <v>15817.99</v>
      </c>
      <c r="R1716" s="21" t="s">
        <v>4767</v>
      </c>
      <c r="S1716" s="21" t="s">
        <v>4767</v>
      </c>
      <c r="T1716" s="21" t="s">
        <v>4774</v>
      </c>
      <c r="U1716" s="30"/>
    </row>
    <row r="1717">
      <c r="A1717" s="21" t="s">
        <v>3504</v>
      </c>
      <c r="B1717" s="21">
        <v>22.135</v>
      </c>
      <c r="C1717" s="21">
        <v>5.1</v>
      </c>
      <c r="D1717" s="21" t="s">
        <v>4753</v>
      </c>
      <c r="E1717" s="21" t="s">
        <v>4753</v>
      </c>
      <c r="F1717" s="21" t="s">
        <v>4753</v>
      </c>
      <c r="G1717" s="21" t="s">
        <v>4754</v>
      </c>
      <c r="H1717" s="21" t="s">
        <v>4753</v>
      </c>
      <c r="I1717" s="21" t="str">
        <f t="shared" si="1"/>
        <v>Not Missing</v>
      </c>
      <c r="L1717" s="21" t="s">
        <v>1322</v>
      </c>
      <c r="M1717" s="21">
        <v>1984.0</v>
      </c>
      <c r="N1717" s="21" t="s">
        <v>4772</v>
      </c>
      <c r="O1717" s="21">
        <v>26.0</v>
      </c>
      <c r="P1717" s="21">
        <v>0.0</v>
      </c>
      <c r="Q1717" s="21">
        <v>15820.7</v>
      </c>
      <c r="R1717" s="21" t="s">
        <v>4767</v>
      </c>
      <c r="S1717" s="21" t="s">
        <v>4768</v>
      </c>
      <c r="T1717" s="21" t="s">
        <v>4778</v>
      </c>
      <c r="U1717" s="30"/>
    </row>
    <row r="1718">
      <c r="A1718" s="21" t="s">
        <v>3506</v>
      </c>
      <c r="B1718" s="21">
        <v>16.53</v>
      </c>
      <c r="C1718" s="21">
        <v>5.08</v>
      </c>
      <c r="D1718" s="21" t="s">
        <v>4753</v>
      </c>
      <c r="E1718" s="21" t="s">
        <v>4753</v>
      </c>
      <c r="F1718" s="21" t="s">
        <v>4753</v>
      </c>
      <c r="G1718" s="21">
        <v>2.0</v>
      </c>
      <c r="H1718" s="21" t="s">
        <v>4753</v>
      </c>
      <c r="I1718" s="21" t="str">
        <f t="shared" si="1"/>
        <v>Not Missing</v>
      </c>
      <c r="L1718" s="21" t="s">
        <v>1320</v>
      </c>
      <c r="M1718" s="21">
        <v>1982.0</v>
      </c>
      <c r="N1718" s="21" t="s">
        <v>4770</v>
      </c>
      <c r="O1718" s="21">
        <v>11.0</v>
      </c>
      <c r="P1718" s="21">
        <v>4.0</v>
      </c>
      <c r="Q1718" s="21">
        <v>15828.82</v>
      </c>
      <c r="R1718" s="21" t="s">
        <v>4767</v>
      </c>
      <c r="S1718" s="21" t="s">
        <v>4768</v>
      </c>
      <c r="T1718" s="21" t="s">
        <v>4778</v>
      </c>
      <c r="U1718" s="30"/>
    </row>
    <row r="1719">
      <c r="A1719" s="21" t="s">
        <v>3508</v>
      </c>
      <c r="B1719" s="21">
        <v>32.775</v>
      </c>
      <c r="C1719" s="21">
        <v>4.75</v>
      </c>
      <c r="D1719" s="21" t="s">
        <v>4753</v>
      </c>
      <c r="E1719" s="21" t="s">
        <v>4753</v>
      </c>
      <c r="F1719" s="21" t="s">
        <v>4753</v>
      </c>
      <c r="G1719" s="21" t="s">
        <v>4754</v>
      </c>
      <c r="H1719" s="21" t="s">
        <v>4753</v>
      </c>
      <c r="I1719" s="21" t="str">
        <f t="shared" si="1"/>
        <v>Not Missing</v>
      </c>
      <c r="L1719" s="21" t="s">
        <v>1318</v>
      </c>
      <c r="M1719" s="21">
        <v>1962.0</v>
      </c>
      <c r="N1719" s="21" t="s">
        <v>4775</v>
      </c>
      <c r="O1719" s="21">
        <v>25.0</v>
      </c>
      <c r="P1719" s="21">
        <v>0.0</v>
      </c>
      <c r="Q1719" s="21">
        <v>15840.81</v>
      </c>
      <c r="R1719" s="21" t="s">
        <v>4767</v>
      </c>
      <c r="S1719" s="21" t="s">
        <v>4771</v>
      </c>
      <c r="T1719" s="21" t="s">
        <v>4791</v>
      </c>
      <c r="U1719" s="30"/>
    </row>
    <row r="1720">
      <c r="A1720" s="21" t="s">
        <v>3510</v>
      </c>
      <c r="B1720" s="21">
        <v>30.9</v>
      </c>
      <c r="C1720" s="21">
        <v>6.05</v>
      </c>
      <c r="D1720" s="21" t="s">
        <v>4753</v>
      </c>
      <c r="E1720" s="21" t="s">
        <v>4753</v>
      </c>
      <c r="F1720" s="21" t="s">
        <v>4753</v>
      </c>
      <c r="G1720" s="21">
        <v>1.0</v>
      </c>
      <c r="H1720" s="21" t="s">
        <v>4753</v>
      </c>
      <c r="I1720" s="21" t="str">
        <f t="shared" si="1"/>
        <v>Not Missing</v>
      </c>
      <c r="L1720" s="21" t="s">
        <v>1316</v>
      </c>
      <c r="M1720" s="21">
        <v>1980.0</v>
      </c>
      <c r="N1720" s="21" t="s">
        <v>4777</v>
      </c>
      <c r="O1720" s="21">
        <v>12.0</v>
      </c>
      <c r="P1720" s="21">
        <v>2.0</v>
      </c>
      <c r="Q1720" s="21">
        <v>15922.29</v>
      </c>
      <c r="R1720" s="21" t="s">
        <v>4767</v>
      </c>
      <c r="S1720" s="21" t="s">
        <v>4768</v>
      </c>
      <c r="T1720" s="21" t="s">
        <v>4790</v>
      </c>
      <c r="U1720" s="30"/>
    </row>
    <row r="1721">
      <c r="A1721" s="21" t="s">
        <v>3512</v>
      </c>
      <c r="B1721" s="21">
        <v>15.58</v>
      </c>
      <c r="C1721" s="21">
        <v>11.56</v>
      </c>
      <c r="D1721" s="21" t="s">
        <v>4753</v>
      </c>
      <c r="E1721" s="21" t="s">
        <v>4753</v>
      </c>
      <c r="F1721" s="21" t="s">
        <v>4753</v>
      </c>
      <c r="G1721" s="21" t="s">
        <v>4754</v>
      </c>
      <c r="H1721" s="21" t="s">
        <v>4753</v>
      </c>
      <c r="I1721" s="21" t="str">
        <f t="shared" si="1"/>
        <v>Not Missing</v>
      </c>
      <c r="L1721" s="21" t="s">
        <v>1314</v>
      </c>
      <c r="M1721" s="21">
        <v>1982.0</v>
      </c>
      <c r="N1721" s="21" t="s">
        <v>4766</v>
      </c>
      <c r="O1721" s="21">
        <v>24.0</v>
      </c>
      <c r="P1721" s="21">
        <v>3.0</v>
      </c>
      <c r="Q1721" s="21">
        <v>15965.29</v>
      </c>
      <c r="R1721" s="21" t="s">
        <v>4767</v>
      </c>
      <c r="S1721" s="21" t="s">
        <v>4771</v>
      </c>
      <c r="T1721" s="21" t="s">
        <v>4774</v>
      </c>
      <c r="U1721" s="30"/>
    </row>
    <row r="1722">
      <c r="A1722" s="21" t="s">
        <v>3514</v>
      </c>
      <c r="B1722" s="21">
        <v>26.315</v>
      </c>
      <c r="C1722" s="21">
        <v>5.76</v>
      </c>
      <c r="D1722" s="21" t="s">
        <v>4753</v>
      </c>
      <c r="E1722" s="21" t="s">
        <v>4753</v>
      </c>
      <c r="F1722" s="21" t="s">
        <v>4753</v>
      </c>
      <c r="G1722" s="21" t="s">
        <v>4754</v>
      </c>
      <c r="H1722" s="21" t="s">
        <v>4753</v>
      </c>
      <c r="I1722" s="21" t="str">
        <f t="shared" si="1"/>
        <v>Not Missing</v>
      </c>
      <c r="L1722" s="21" t="s">
        <v>1312</v>
      </c>
      <c r="M1722" s="21">
        <v>1980.0</v>
      </c>
      <c r="N1722" s="21" t="s">
        <v>4773</v>
      </c>
      <c r="O1722" s="21">
        <v>19.0</v>
      </c>
      <c r="P1722" s="21">
        <v>2.0</v>
      </c>
      <c r="Q1722" s="21">
        <v>15966.19</v>
      </c>
      <c r="R1722" s="21" t="s">
        <v>4767</v>
      </c>
      <c r="S1722" s="21" t="s">
        <v>4767</v>
      </c>
      <c r="T1722" s="21" t="s">
        <v>4774</v>
      </c>
      <c r="U1722" s="30"/>
    </row>
    <row r="1723">
      <c r="A1723" s="21" t="s">
        <v>3516</v>
      </c>
      <c r="B1723" s="21">
        <v>35.61</v>
      </c>
      <c r="C1723" s="21">
        <v>5.65</v>
      </c>
      <c r="D1723" s="21" t="s">
        <v>4753</v>
      </c>
      <c r="E1723" s="21" t="s">
        <v>4755</v>
      </c>
      <c r="F1723" s="21" t="s">
        <v>4753</v>
      </c>
      <c r="G1723" s="21">
        <v>1.0</v>
      </c>
      <c r="H1723" s="21" t="s">
        <v>4753</v>
      </c>
      <c r="I1723" s="21" t="str">
        <f t="shared" si="1"/>
        <v>Not Missing</v>
      </c>
      <c r="L1723" s="21" t="s">
        <v>1310</v>
      </c>
      <c r="M1723" s="21">
        <v>1988.0</v>
      </c>
      <c r="N1723" s="21" t="s">
        <v>4775</v>
      </c>
      <c r="O1723" s="21">
        <v>5.0</v>
      </c>
      <c r="P1723" s="21">
        <v>3.0</v>
      </c>
      <c r="Q1723" s="21">
        <v>16059.06</v>
      </c>
      <c r="R1723" s="21" t="s">
        <v>4767</v>
      </c>
      <c r="S1723" s="21" t="s">
        <v>4768</v>
      </c>
      <c r="T1723" s="21" t="s">
        <v>4774</v>
      </c>
      <c r="U1723" s="30"/>
    </row>
    <row r="1724">
      <c r="A1724" s="21" t="s">
        <v>3518</v>
      </c>
      <c r="B1724" s="21">
        <v>37.56</v>
      </c>
      <c r="C1724" s="21">
        <v>5.88</v>
      </c>
      <c r="D1724" s="21" t="s">
        <v>4753</v>
      </c>
      <c r="E1724" s="21" t="s">
        <v>4755</v>
      </c>
      <c r="F1724" s="21" t="s">
        <v>4753</v>
      </c>
      <c r="G1724" s="21">
        <v>1.0</v>
      </c>
      <c r="H1724" s="21" t="s">
        <v>4753</v>
      </c>
      <c r="I1724" s="21" t="str">
        <f t="shared" si="1"/>
        <v>Not Missing</v>
      </c>
      <c r="L1724" s="21" t="s">
        <v>1308</v>
      </c>
      <c r="M1724" s="21">
        <v>1978.0</v>
      </c>
      <c r="N1724" s="21" t="s">
        <v>4773</v>
      </c>
      <c r="O1724" s="21">
        <v>16.0</v>
      </c>
      <c r="P1724" s="21">
        <v>2.0</v>
      </c>
      <c r="Q1724" s="21">
        <v>16062.89</v>
      </c>
      <c r="R1724" s="21" t="s">
        <v>4767</v>
      </c>
      <c r="S1724" s="21" t="s">
        <v>4767</v>
      </c>
      <c r="T1724" s="21" t="s">
        <v>4790</v>
      </c>
      <c r="U1724" s="30"/>
    </row>
    <row r="1725">
      <c r="A1725" s="21" t="s">
        <v>3520</v>
      </c>
      <c r="B1725" s="21">
        <v>15.49</v>
      </c>
      <c r="C1725" s="21">
        <v>9.6</v>
      </c>
      <c r="D1725" s="21" t="s">
        <v>4753</v>
      </c>
      <c r="E1725" s="21" t="s">
        <v>4753</v>
      </c>
      <c r="F1725" s="21" t="s">
        <v>4753</v>
      </c>
      <c r="G1725" s="21" t="s">
        <v>4754</v>
      </c>
      <c r="H1725" s="21" t="s">
        <v>4753</v>
      </c>
      <c r="I1725" s="21" t="str">
        <f t="shared" si="1"/>
        <v>Not Missing</v>
      </c>
      <c r="L1725" s="21" t="s">
        <v>1306</v>
      </c>
      <c r="M1725" s="21">
        <v>1958.0</v>
      </c>
      <c r="N1725" s="21" t="s">
        <v>4777</v>
      </c>
      <c r="O1725" s="21">
        <v>22.0</v>
      </c>
      <c r="P1725" s="21">
        <v>2.0</v>
      </c>
      <c r="Q1725" s="21">
        <v>16069.08</v>
      </c>
      <c r="R1725" s="21" t="s">
        <v>4767</v>
      </c>
      <c r="S1725" s="21" t="s">
        <v>4767</v>
      </c>
      <c r="T1725" s="21" t="s">
        <v>4784</v>
      </c>
      <c r="U1725" s="30"/>
    </row>
    <row r="1726">
      <c r="A1726" s="21" t="s">
        <v>3522</v>
      </c>
      <c r="B1726" s="21">
        <v>23.48</v>
      </c>
      <c r="C1726" s="21">
        <v>6.24</v>
      </c>
      <c r="D1726" s="21" t="s">
        <v>4753</v>
      </c>
      <c r="E1726" s="21" t="s">
        <v>4753</v>
      </c>
      <c r="F1726" s="21" t="s">
        <v>4753</v>
      </c>
      <c r="G1726" s="21">
        <v>1.0</v>
      </c>
      <c r="H1726" s="21" t="s">
        <v>4753</v>
      </c>
      <c r="I1726" s="21" t="str">
        <f t="shared" si="1"/>
        <v>Not Missing</v>
      </c>
      <c r="L1726" s="21" t="s">
        <v>1304</v>
      </c>
      <c r="M1726" s="21">
        <v>1958.0</v>
      </c>
      <c r="N1726" s="21" t="s">
        <v>4772</v>
      </c>
      <c r="O1726" s="21">
        <v>21.0</v>
      </c>
      <c r="P1726" s="21">
        <v>3.0</v>
      </c>
      <c r="Q1726" s="21">
        <v>16085.13</v>
      </c>
      <c r="R1726" s="21" t="s">
        <v>4767</v>
      </c>
      <c r="S1726" s="21" t="s">
        <v>4767</v>
      </c>
      <c r="T1726" s="21" t="s">
        <v>4769</v>
      </c>
      <c r="U1726" s="30"/>
    </row>
    <row r="1727">
      <c r="A1727" s="21" t="s">
        <v>3524</v>
      </c>
      <c r="B1727" s="21">
        <v>30.02</v>
      </c>
      <c r="C1727" s="21">
        <v>7.63</v>
      </c>
      <c r="D1727" s="21" t="s">
        <v>4755</v>
      </c>
      <c r="E1727" s="21" t="s">
        <v>4753</v>
      </c>
      <c r="F1727" s="21" t="s">
        <v>4753</v>
      </c>
      <c r="G1727" s="21">
        <v>1.0</v>
      </c>
      <c r="H1727" s="21" t="s">
        <v>4753</v>
      </c>
      <c r="I1727" s="21" t="str">
        <f t="shared" si="1"/>
        <v>Not Missing</v>
      </c>
      <c r="L1727" s="21" t="s">
        <v>1302</v>
      </c>
      <c r="M1727" s="21">
        <v>1985.0</v>
      </c>
      <c r="N1727" s="21" t="s">
        <v>4776</v>
      </c>
      <c r="O1727" s="21">
        <v>27.0</v>
      </c>
      <c r="P1727" s="21">
        <v>3.0</v>
      </c>
      <c r="Q1727" s="21">
        <v>16097.94</v>
      </c>
      <c r="R1727" s="21" t="s">
        <v>4767</v>
      </c>
      <c r="S1727" s="21" t="s">
        <v>4768</v>
      </c>
      <c r="T1727" s="21" t="s">
        <v>4774</v>
      </c>
      <c r="U1727" s="30"/>
    </row>
    <row r="1728">
      <c r="A1728" s="21" t="s">
        <v>3526</v>
      </c>
      <c r="B1728" s="21">
        <v>26.885</v>
      </c>
      <c r="C1728" s="21">
        <v>8.66</v>
      </c>
      <c r="D1728" s="21" t="s">
        <v>4755</v>
      </c>
      <c r="E1728" s="21" t="s">
        <v>4753</v>
      </c>
      <c r="F1728" s="21" t="s">
        <v>4753</v>
      </c>
      <c r="G1728" s="21">
        <v>1.0</v>
      </c>
      <c r="H1728" s="21" t="s">
        <v>4753</v>
      </c>
      <c r="I1728" s="21" t="str">
        <f t="shared" si="1"/>
        <v>Not Missing</v>
      </c>
      <c r="L1728" s="21" t="s">
        <v>1300</v>
      </c>
      <c r="M1728" s="21">
        <v>1993.0</v>
      </c>
      <c r="N1728" s="21" t="s">
        <v>4776</v>
      </c>
      <c r="O1728" s="21">
        <v>8.0</v>
      </c>
      <c r="P1728" s="21">
        <v>0.0</v>
      </c>
      <c r="Q1728" s="21">
        <v>16115.3</v>
      </c>
      <c r="R1728" s="21" t="s">
        <v>4767</v>
      </c>
      <c r="S1728" s="21" t="s">
        <v>4771</v>
      </c>
      <c r="T1728" s="21" t="s">
        <v>4784</v>
      </c>
      <c r="U1728" s="30"/>
    </row>
    <row r="1729">
      <c r="A1729" s="21" t="s">
        <v>3528</v>
      </c>
      <c r="B1729" s="21">
        <v>25.84</v>
      </c>
      <c r="C1729" s="21">
        <v>8.55</v>
      </c>
      <c r="D1729" s="21" t="s">
        <v>4755</v>
      </c>
      <c r="E1729" s="21" t="s">
        <v>4753</v>
      </c>
      <c r="F1729" s="21" t="s">
        <v>4753</v>
      </c>
      <c r="G1729" s="21">
        <v>1.0</v>
      </c>
      <c r="H1729" s="21" t="s">
        <v>4753</v>
      </c>
      <c r="I1729" s="21" t="str">
        <f t="shared" si="1"/>
        <v>Not Missing</v>
      </c>
      <c r="L1729" s="21" t="s">
        <v>1298</v>
      </c>
      <c r="M1729" s="21">
        <v>1987.0</v>
      </c>
      <c r="N1729" s="21" t="s">
        <v>4777</v>
      </c>
      <c r="O1729" s="21">
        <v>6.0</v>
      </c>
      <c r="P1729" s="21">
        <v>3.0</v>
      </c>
      <c r="Q1729" s="21">
        <v>16122.65</v>
      </c>
      <c r="R1729" s="21" t="s">
        <v>4767</v>
      </c>
      <c r="S1729" s="21" t="s">
        <v>4771</v>
      </c>
      <c r="T1729" s="21" t="s">
        <v>4778</v>
      </c>
      <c r="U1729" s="30"/>
    </row>
    <row r="1730">
      <c r="A1730" s="21" t="s">
        <v>3530</v>
      </c>
      <c r="B1730" s="21">
        <v>27.455</v>
      </c>
      <c r="C1730" s="21">
        <v>4.54</v>
      </c>
      <c r="D1730" s="21" t="s">
        <v>4753</v>
      </c>
      <c r="E1730" s="21" t="s">
        <v>4753</v>
      </c>
      <c r="F1730" s="21" t="s">
        <v>4753</v>
      </c>
      <c r="G1730" s="21" t="s">
        <v>4754</v>
      </c>
      <c r="H1730" s="21" t="s">
        <v>4753</v>
      </c>
      <c r="I1730" s="21" t="str">
        <f t="shared" si="1"/>
        <v>Not Missing</v>
      </c>
      <c r="L1730" s="21" t="s">
        <v>1296</v>
      </c>
      <c r="M1730" s="21">
        <v>1993.0</v>
      </c>
      <c r="N1730" s="21" t="s">
        <v>4775</v>
      </c>
      <c r="O1730" s="21">
        <v>12.0</v>
      </c>
      <c r="P1730" s="21">
        <v>0.0</v>
      </c>
      <c r="Q1730" s="21">
        <v>16138.76</v>
      </c>
      <c r="R1730" s="21" t="s">
        <v>4767</v>
      </c>
      <c r="S1730" s="21" t="s">
        <v>4768</v>
      </c>
      <c r="T1730" s="21" t="s">
        <v>4788</v>
      </c>
      <c r="U1730" s="30"/>
    </row>
    <row r="1731">
      <c r="A1731" s="21" t="s">
        <v>3532</v>
      </c>
      <c r="B1731" s="21">
        <v>24.605</v>
      </c>
      <c r="C1731" s="21">
        <v>5.7</v>
      </c>
      <c r="D1731" s="21" t="s">
        <v>4753</v>
      </c>
      <c r="E1731" s="21" t="s">
        <v>4753</v>
      </c>
      <c r="F1731" s="21" t="s">
        <v>4753</v>
      </c>
      <c r="G1731" s="21" t="s">
        <v>4754</v>
      </c>
      <c r="H1731" s="21" t="s">
        <v>4753</v>
      </c>
      <c r="I1731" s="21" t="str">
        <f t="shared" si="1"/>
        <v>Not Missing</v>
      </c>
      <c r="L1731" s="21" t="s">
        <v>1294</v>
      </c>
      <c r="M1731" s="21">
        <v>1982.0</v>
      </c>
      <c r="N1731" s="21" t="s">
        <v>4766</v>
      </c>
      <c r="O1731" s="21">
        <v>6.0</v>
      </c>
      <c r="P1731" s="21">
        <v>3.0</v>
      </c>
      <c r="Q1731" s="21">
        <v>16152.04</v>
      </c>
      <c r="R1731" s="21" t="s">
        <v>4767</v>
      </c>
      <c r="S1731" s="21" t="s">
        <v>4771</v>
      </c>
      <c r="T1731" s="21" t="s">
        <v>4790</v>
      </c>
      <c r="U1731" s="30"/>
    </row>
    <row r="1732">
      <c r="A1732" s="21" t="s">
        <v>3534</v>
      </c>
      <c r="B1732" s="21">
        <v>30.8</v>
      </c>
      <c r="C1732" s="21">
        <v>5.07</v>
      </c>
      <c r="D1732" s="21" t="s">
        <v>4753</v>
      </c>
      <c r="E1732" s="21" t="s">
        <v>4753</v>
      </c>
      <c r="F1732" s="21" t="s">
        <v>4753</v>
      </c>
      <c r="G1732" s="21" t="s">
        <v>4754</v>
      </c>
      <c r="H1732" s="21" t="s">
        <v>4753</v>
      </c>
      <c r="I1732" s="21" t="str">
        <f t="shared" si="1"/>
        <v>Not Missing</v>
      </c>
      <c r="L1732" s="21" t="s">
        <v>1292</v>
      </c>
      <c r="M1732" s="21">
        <v>1974.0</v>
      </c>
      <c r="N1732" s="21" t="s">
        <v>4773</v>
      </c>
      <c r="O1732" s="21">
        <v>11.0</v>
      </c>
      <c r="P1732" s="21">
        <v>0.0</v>
      </c>
      <c r="Q1732" s="21">
        <v>16190.97</v>
      </c>
      <c r="R1732" s="21" t="s">
        <v>4767</v>
      </c>
      <c r="S1732" s="21" t="s">
        <v>4768</v>
      </c>
      <c r="T1732" s="21" t="s">
        <v>4774</v>
      </c>
      <c r="U1732" s="30"/>
    </row>
    <row r="1733">
      <c r="A1733" s="21" t="s">
        <v>3536</v>
      </c>
      <c r="B1733" s="21">
        <v>34.8</v>
      </c>
      <c r="C1733" s="21">
        <v>4.38</v>
      </c>
      <c r="D1733" s="21" t="s">
        <v>4753</v>
      </c>
      <c r="E1733" s="21" t="s">
        <v>4753</v>
      </c>
      <c r="F1733" s="21" t="s">
        <v>4753</v>
      </c>
      <c r="G1733" s="21">
        <v>1.0</v>
      </c>
      <c r="H1733" s="21" t="s">
        <v>4753</v>
      </c>
      <c r="I1733" s="21" t="str">
        <f t="shared" si="1"/>
        <v>Not Missing</v>
      </c>
      <c r="L1733" s="21" t="s">
        <v>1290</v>
      </c>
      <c r="M1733" s="21">
        <v>1988.0</v>
      </c>
      <c r="N1733" s="21" t="s">
        <v>4776</v>
      </c>
      <c r="O1733" s="21">
        <v>6.0</v>
      </c>
      <c r="P1733" s="21">
        <v>3.0</v>
      </c>
      <c r="Q1733" s="21">
        <v>16199.1</v>
      </c>
      <c r="R1733" s="21" t="s">
        <v>4767</v>
      </c>
      <c r="S1733" s="21" t="s">
        <v>4767</v>
      </c>
      <c r="T1733" s="21" t="s">
        <v>4774</v>
      </c>
      <c r="U1733" s="30"/>
    </row>
    <row r="1734">
      <c r="A1734" s="21" t="s">
        <v>3538</v>
      </c>
      <c r="B1734" s="21">
        <v>34.21</v>
      </c>
      <c r="C1734" s="21">
        <v>4.54</v>
      </c>
      <c r="D1734" s="21" t="s">
        <v>4753</v>
      </c>
      <c r="E1734" s="21" t="s">
        <v>4753</v>
      </c>
      <c r="F1734" s="21" t="s">
        <v>4753</v>
      </c>
      <c r="G1734" s="21">
        <v>1.0</v>
      </c>
      <c r="H1734" s="21" t="s">
        <v>4753</v>
      </c>
      <c r="I1734" s="21" t="str">
        <f t="shared" si="1"/>
        <v>Not Missing</v>
      </c>
      <c r="L1734" s="21" t="s">
        <v>1288</v>
      </c>
      <c r="M1734" s="21">
        <v>1988.0</v>
      </c>
      <c r="N1734" s="21" t="s">
        <v>4776</v>
      </c>
      <c r="O1734" s="21">
        <v>21.0</v>
      </c>
      <c r="P1734" s="21">
        <v>3.0</v>
      </c>
      <c r="Q1734" s="21">
        <v>16205.88</v>
      </c>
      <c r="R1734" s="21" t="s">
        <v>4767</v>
      </c>
      <c r="S1734" s="21" t="s">
        <v>4771</v>
      </c>
      <c r="T1734" s="21" t="s">
        <v>4774</v>
      </c>
      <c r="U1734" s="30"/>
    </row>
    <row r="1735">
      <c r="A1735" s="21" t="s">
        <v>3540</v>
      </c>
      <c r="B1735" s="21">
        <v>31.0</v>
      </c>
      <c r="C1735" s="21">
        <v>5.38</v>
      </c>
      <c r="D1735" s="21" t="s">
        <v>4753</v>
      </c>
      <c r="E1735" s="21" t="s">
        <v>4753</v>
      </c>
      <c r="F1735" s="21" t="s">
        <v>4753</v>
      </c>
      <c r="G1735" s="21">
        <v>1.0</v>
      </c>
      <c r="H1735" s="21" t="s">
        <v>4753</v>
      </c>
      <c r="I1735" s="21" t="str">
        <f t="shared" si="1"/>
        <v>Not Missing</v>
      </c>
      <c r="L1735" s="21" t="s">
        <v>1286</v>
      </c>
      <c r="M1735" s="21">
        <v>2002.0</v>
      </c>
      <c r="N1735" s="21" t="s">
        <v>4773</v>
      </c>
      <c r="O1735" s="21">
        <v>8.0</v>
      </c>
      <c r="P1735" s="21">
        <v>0.0</v>
      </c>
      <c r="Q1735" s="21">
        <v>16232.85</v>
      </c>
      <c r="R1735" s="21" t="s">
        <v>4767</v>
      </c>
      <c r="S1735" s="21" t="s">
        <v>4771</v>
      </c>
      <c r="T1735" s="21" t="s">
        <v>4778</v>
      </c>
      <c r="U1735" s="30"/>
    </row>
    <row r="1736">
      <c r="A1736" s="21" t="s">
        <v>3542</v>
      </c>
      <c r="B1736" s="21">
        <v>26.125</v>
      </c>
      <c r="C1736" s="21">
        <v>5.55</v>
      </c>
      <c r="D1736" s="21" t="s">
        <v>4753</v>
      </c>
      <c r="E1736" s="21" t="s">
        <v>4753</v>
      </c>
      <c r="F1736" s="21" t="s">
        <v>4753</v>
      </c>
      <c r="G1736" s="21">
        <v>1.0</v>
      </c>
      <c r="H1736" s="21" t="s">
        <v>4753</v>
      </c>
      <c r="I1736" s="21" t="str">
        <f t="shared" si="1"/>
        <v>Not Missing</v>
      </c>
      <c r="L1736" s="21" t="s">
        <v>1284</v>
      </c>
      <c r="M1736" s="21">
        <v>1972.0</v>
      </c>
      <c r="N1736" s="21" t="s">
        <v>4766</v>
      </c>
      <c r="O1736" s="21">
        <v>30.0</v>
      </c>
      <c r="P1736" s="21">
        <v>0.0</v>
      </c>
      <c r="Q1736" s="21">
        <v>16267.32</v>
      </c>
      <c r="R1736" s="21" t="s">
        <v>4767</v>
      </c>
      <c r="S1736" s="21" t="s">
        <v>4767</v>
      </c>
      <c r="T1736" s="21" t="s">
        <v>4785</v>
      </c>
      <c r="U1736" s="30"/>
    </row>
    <row r="1737">
      <c r="A1737" s="21" t="s">
        <v>3544</v>
      </c>
      <c r="B1737" s="21">
        <v>30.13</v>
      </c>
      <c r="C1737" s="21">
        <v>4.03</v>
      </c>
      <c r="D1737" s="21" t="s">
        <v>4755</v>
      </c>
      <c r="E1737" s="21" t="s">
        <v>4753</v>
      </c>
      <c r="F1737" s="21" t="s">
        <v>4753</v>
      </c>
      <c r="G1737" s="21">
        <v>1.0</v>
      </c>
      <c r="H1737" s="21" t="s">
        <v>4753</v>
      </c>
      <c r="I1737" s="21" t="str">
        <f t="shared" si="1"/>
        <v>Not Missing</v>
      </c>
      <c r="L1737" s="21" t="s">
        <v>1282</v>
      </c>
      <c r="M1737" s="21">
        <v>2003.0</v>
      </c>
      <c r="N1737" s="21" t="s">
        <v>4776</v>
      </c>
      <c r="O1737" s="21">
        <v>24.0</v>
      </c>
      <c r="P1737" s="21">
        <v>0.0</v>
      </c>
      <c r="Q1737" s="21">
        <v>16297.85</v>
      </c>
      <c r="R1737" s="21" t="s">
        <v>4767</v>
      </c>
      <c r="S1737" s="21" t="s">
        <v>4768</v>
      </c>
      <c r="T1737" s="21" t="s">
        <v>4778</v>
      </c>
      <c r="U1737" s="30"/>
    </row>
    <row r="1738">
      <c r="A1738" s="21" t="s">
        <v>3546</v>
      </c>
      <c r="B1738" s="21">
        <v>34.19</v>
      </c>
      <c r="C1738" s="21">
        <v>4.19</v>
      </c>
      <c r="D1738" s="21" t="s">
        <v>4753</v>
      </c>
      <c r="E1738" s="21" t="s">
        <v>4753</v>
      </c>
      <c r="F1738" s="21" t="s">
        <v>4753</v>
      </c>
      <c r="G1738" s="21" t="s">
        <v>4754</v>
      </c>
      <c r="H1738" s="21" t="s">
        <v>4753</v>
      </c>
      <c r="I1738" s="21" t="str">
        <f t="shared" si="1"/>
        <v>Not Missing</v>
      </c>
      <c r="L1738" s="21" t="s">
        <v>1280</v>
      </c>
      <c r="M1738" s="21">
        <v>1969.0</v>
      </c>
      <c r="N1738" s="21" t="s">
        <v>4776</v>
      </c>
      <c r="O1738" s="21">
        <v>8.0</v>
      </c>
      <c r="P1738" s="21">
        <v>0.0</v>
      </c>
      <c r="Q1738" s="21">
        <v>16311.05</v>
      </c>
      <c r="R1738" s="21" t="s">
        <v>4767</v>
      </c>
      <c r="S1738" s="21" t="s">
        <v>4768</v>
      </c>
      <c r="T1738" s="21" t="s">
        <v>4790</v>
      </c>
      <c r="U1738" s="30"/>
    </row>
    <row r="1739">
      <c r="A1739" s="21" t="s">
        <v>3548</v>
      </c>
      <c r="B1739" s="21">
        <v>22.515</v>
      </c>
      <c r="C1739" s="21">
        <v>4.37</v>
      </c>
      <c r="D1739" s="21" t="s">
        <v>4753</v>
      </c>
      <c r="E1739" s="21" t="s">
        <v>4753</v>
      </c>
      <c r="F1739" s="21" t="s">
        <v>4756</v>
      </c>
      <c r="G1739" s="21">
        <v>1.0</v>
      </c>
      <c r="H1739" s="21" t="s">
        <v>4753</v>
      </c>
      <c r="I1739" s="21" t="str">
        <f t="shared" si="1"/>
        <v>Not Missing</v>
      </c>
      <c r="L1739" s="21" t="s">
        <v>1278</v>
      </c>
      <c r="M1739" s="21">
        <v>1965.0</v>
      </c>
      <c r="N1739" s="21" t="s">
        <v>4775</v>
      </c>
      <c r="O1739" s="21">
        <v>5.0</v>
      </c>
      <c r="P1739" s="21">
        <v>0.0</v>
      </c>
      <c r="Q1739" s="21">
        <v>16351.42</v>
      </c>
      <c r="R1739" s="21" t="s">
        <v>4767</v>
      </c>
      <c r="S1739" s="21" t="s">
        <v>4768</v>
      </c>
      <c r="T1739" s="21" t="s">
        <v>4790</v>
      </c>
      <c r="U1739" s="30"/>
    </row>
    <row r="1740">
      <c r="A1740" s="21" t="s">
        <v>3550</v>
      </c>
      <c r="B1740" s="21">
        <v>18.24</v>
      </c>
      <c r="C1740" s="21">
        <v>5.31</v>
      </c>
      <c r="D1740" s="21" t="s">
        <v>4755</v>
      </c>
      <c r="E1740" s="21" t="s">
        <v>4753</v>
      </c>
      <c r="F1740" s="21" t="s">
        <v>4756</v>
      </c>
      <c r="G1740" s="21">
        <v>1.0</v>
      </c>
      <c r="H1740" s="21" t="s">
        <v>4753</v>
      </c>
      <c r="I1740" s="21" t="str">
        <f t="shared" si="1"/>
        <v>Not Missing</v>
      </c>
      <c r="L1740" s="21" t="s">
        <v>1276</v>
      </c>
      <c r="M1740" s="21">
        <v>1995.0</v>
      </c>
      <c r="N1740" s="21" t="s">
        <v>4773</v>
      </c>
      <c r="O1740" s="21">
        <v>28.0</v>
      </c>
      <c r="P1740" s="21">
        <v>3.0</v>
      </c>
      <c r="Q1740" s="21">
        <v>16420.49</v>
      </c>
      <c r="R1740" s="21" t="s">
        <v>4767</v>
      </c>
      <c r="S1740" s="21" t="s">
        <v>4768</v>
      </c>
      <c r="T1740" s="21" t="s">
        <v>4774</v>
      </c>
      <c r="U1740" s="30"/>
    </row>
    <row r="1741">
      <c r="A1741" s="21" t="s">
        <v>3552</v>
      </c>
      <c r="B1741" s="21">
        <v>37.28</v>
      </c>
      <c r="C1741" s="21">
        <v>4.66</v>
      </c>
      <c r="D1741" s="21" t="s">
        <v>4753</v>
      </c>
      <c r="E1741" s="21" t="s">
        <v>4755</v>
      </c>
      <c r="F1741" s="21" t="s">
        <v>4753</v>
      </c>
      <c r="G1741" s="21">
        <v>1.0</v>
      </c>
      <c r="H1741" s="21" t="s">
        <v>4753</v>
      </c>
      <c r="I1741" s="21" t="str">
        <f t="shared" si="1"/>
        <v>Not Missing</v>
      </c>
      <c r="L1741" s="21" t="s">
        <v>1274</v>
      </c>
      <c r="M1741" s="21">
        <v>2003.0</v>
      </c>
      <c r="N1741" s="21" t="s">
        <v>4775</v>
      </c>
      <c r="O1741" s="21">
        <v>20.0</v>
      </c>
      <c r="P1741" s="21">
        <v>1.0</v>
      </c>
      <c r="Q1741" s="21">
        <v>16450.89</v>
      </c>
      <c r="R1741" s="21" t="s">
        <v>4767</v>
      </c>
      <c r="S1741" s="21" t="s">
        <v>4771</v>
      </c>
      <c r="T1741" s="21" t="s">
        <v>4774</v>
      </c>
      <c r="U1741" s="30"/>
    </row>
    <row r="1742">
      <c r="A1742" s="21" t="s">
        <v>3554</v>
      </c>
      <c r="B1742" s="21">
        <v>18.2</v>
      </c>
      <c r="C1742" s="21">
        <v>6.19</v>
      </c>
      <c r="D1742" s="21" t="s">
        <v>4753</v>
      </c>
      <c r="E1742" s="21" t="s">
        <v>4753</v>
      </c>
      <c r="F1742" s="21" t="s">
        <v>4756</v>
      </c>
      <c r="G1742" s="21">
        <v>1.0</v>
      </c>
      <c r="H1742" s="21" t="s">
        <v>4753</v>
      </c>
      <c r="I1742" s="21" t="str">
        <f t="shared" si="1"/>
        <v>Not Missing</v>
      </c>
      <c r="L1742" s="21" t="s">
        <v>1272</v>
      </c>
      <c r="M1742" s="21">
        <v>1958.0</v>
      </c>
      <c r="N1742" s="21" t="s">
        <v>4777</v>
      </c>
      <c r="O1742" s="21">
        <v>10.0</v>
      </c>
      <c r="P1742" s="21">
        <v>3.0</v>
      </c>
      <c r="Q1742" s="21">
        <v>16455.71</v>
      </c>
      <c r="R1742" s="21" t="s">
        <v>4767</v>
      </c>
      <c r="S1742" s="21" t="s">
        <v>4767</v>
      </c>
      <c r="T1742" s="21" t="s">
        <v>4774</v>
      </c>
      <c r="U1742" s="30"/>
    </row>
    <row r="1743">
      <c r="A1743" s="21" t="s">
        <v>3556</v>
      </c>
      <c r="B1743" s="21">
        <v>20.53</v>
      </c>
      <c r="C1743" s="21">
        <v>4.86</v>
      </c>
      <c r="D1743" s="21" t="s">
        <v>4753</v>
      </c>
      <c r="E1743" s="21" t="s">
        <v>4753</v>
      </c>
      <c r="F1743" s="21" t="s">
        <v>4753</v>
      </c>
      <c r="G1743" s="21">
        <v>1.0</v>
      </c>
      <c r="H1743" s="21" t="s">
        <v>4753</v>
      </c>
      <c r="I1743" s="21" t="str">
        <f t="shared" si="1"/>
        <v>Not Missing</v>
      </c>
      <c r="L1743" s="21" t="s">
        <v>1270</v>
      </c>
      <c r="M1743" s="21">
        <v>1995.0</v>
      </c>
      <c r="N1743" s="21" t="s">
        <v>4775</v>
      </c>
      <c r="O1743" s="21">
        <v>23.0</v>
      </c>
      <c r="P1743" s="21">
        <v>0.0</v>
      </c>
      <c r="Q1743" s="21">
        <v>16577.78</v>
      </c>
      <c r="R1743" s="21" t="s">
        <v>4767</v>
      </c>
      <c r="S1743" s="21" t="s">
        <v>4771</v>
      </c>
      <c r="T1743" s="21" t="s">
        <v>4769</v>
      </c>
      <c r="U1743" s="30"/>
    </row>
    <row r="1744">
      <c r="A1744" s="21" t="s">
        <v>3558</v>
      </c>
      <c r="B1744" s="21">
        <v>23.79</v>
      </c>
      <c r="C1744" s="21">
        <v>4.74</v>
      </c>
      <c r="D1744" s="21" t="s">
        <v>4753</v>
      </c>
      <c r="E1744" s="21" t="s">
        <v>4753</v>
      </c>
      <c r="F1744" s="21" t="s">
        <v>4753</v>
      </c>
      <c r="G1744" s="21" t="s">
        <v>4754</v>
      </c>
      <c r="H1744" s="21" t="s">
        <v>4753</v>
      </c>
      <c r="I1744" s="21" t="str">
        <f t="shared" si="1"/>
        <v>Not Missing</v>
      </c>
      <c r="L1744" s="21" t="s">
        <v>1268</v>
      </c>
      <c r="M1744" s="21">
        <v>2001.0</v>
      </c>
      <c r="N1744" s="21" t="s">
        <v>4772</v>
      </c>
      <c r="O1744" s="21">
        <v>25.0</v>
      </c>
      <c r="P1744" s="21">
        <v>0.0</v>
      </c>
      <c r="Q1744" s="21">
        <v>16586.5</v>
      </c>
      <c r="R1744" s="21" t="s">
        <v>4767</v>
      </c>
      <c r="S1744" s="21" t="s">
        <v>4771</v>
      </c>
      <c r="T1744" s="21" t="s">
        <v>4769</v>
      </c>
      <c r="U1744" s="30"/>
    </row>
    <row r="1745">
      <c r="A1745" s="21" t="s">
        <v>3560</v>
      </c>
      <c r="B1745" s="21">
        <v>29.8</v>
      </c>
      <c r="C1745" s="21">
        <v>6.03</v>
      </c>
      <c r="D1745" s="21" t="s">
        <v>4753</v>
      </c>
      <c r="E1745" s="21" t="s">
        <v>4753</v>
      </c>
      <c r="F1745" s="21" t="s">
        <v>4753</v>
      </c>
      <c r="G1745" s="21" t="s">
        <v>4754</v>
      </c>
      <c r="H1745" s="21" t="s">
        <v>4753</v>
      </c>
      <c r="I1745" s="21" t="str">
        <f t="shared" si="1"/>
        <v>Not Missing</v>
      </c>
      <c r="L1745" s="21" t="s">
        <v>1266</v>
      </c>
      <c r="M1745" s="21">
        <v>1963.0</v>
      </c>
      <c r="N1745" s="21" t="s">
        <v>4772</v>
      </c>
      <c r="O1745" s="21">
        <v>25.0</v>
      </c>
      <c r="P1745" s="21">
        <v>0.0</v>
      </c>
      <c r="Q1745" s="21">
        <v>16587.96</v>
      </c>
      <c r="R1745" s="21" t="s">
        <v>4767</v>
      </c>
      <c r="S1745" s="21" t="s">
        <v>4767</v>
      </c>
      <c r="T1745" s="21" t="s">
        <v>4785</v>
      </c>
      <c r="U1745" s="30"/>
    </row>
    <row r="1746">
      <c r="A1746" s="21" t="s">
        <v>3562</v>
      </c>
      <c r="B1746" s="21">
        <v>31.54</v>
      </c>
      <c r="C1746" s="21">
        <v>4.71</v>
      </c>
      <c r="D1746" s="21" t="s">
        <v>4753</v>
      </c>
      <c r="E1746" s="21" t="s">
        <v>4753</v>
      </c>
      <c r="F1746" s="21" t="s">
        <v>4753</v>
      </c>
      <c r="G1746" s="21" t="s">
        <v>4754</v>
      </c>
      <c r="H1746" s="21" t="s">
        <v>4753</v>
      </c>
      <c r="I1746" s="21" t="str">
        <f t="shared" si="1"/>
        <v>Not Missing</v>
      </c>
      <c r="L1746" s="21" t="s">
        <v>1264</v>
      </c>
      <c r="M1746" s="21">
        <v>1970.0</v>
      </c>
      <c r="N1746" s="21" t="s">
        <v>4766</v>
      </c>
      <c r="O1746" s="21">
        <v>10.0</v>
      </c>
      <c r="P1746" s="21">
        <v>0.0</v>
      </c>
      <c r="Q1746" s="21">
        <v>16600.16</v>
      </c>
      <c r="R1746" s="21" t="s">
        <v>4767</v>
      </c>
      <c r="S1746" s="21" t="s">
        <v>4767</v>
      </c>
      <c r="T1746" s="21" t="s">
        <v>4778</v>
      </c>
      <c r="U1746" s="30"/>
    </row>
    <row r="1747">
      <c r="A1747" s="21" t="s">
        <v>3564</v>
      </c>
      <c r="B1747" s="21">
        <v>20.82</v>
      </c>
      <c r="C1747" s="21">
        <v>5.55</v>
      </c>
      <c r="D1747" s="21" t="s">
        <v>4753</v>
      </c>
      <c r="E1747" s="21" t="s">
        <v>4753</v>
      </c>
      <c r="F1747" s="21" t="s">
        <v>4753</v>
      </c>
      <c r="G1747" s="21">
        <v>1.0</v>
      </c>
      <c r="H1747" s="21" t="s">
        <v>4753</v>
      </c>
      <c r="I1747" s="21" t="str">
        <f t="shared" si="1"/>
        <v>Not Missing</v>
      </c>
      <c r="L1747" s="21" t="s">
        <v>1262</v>
      </c>
      <c r="M1747" s="21">
        <v>1975.0</v>
      </c>
      <c r="N1747" s="21" t="s">
        <v>4766</v>
      </c>
      <c r="O1747" s="21">
        <v>24.0</v>
      </c>
      <c r="P1747" s="21">
        <v>1.0</v>
      </c>
      <c r="Q1747" s="21">
        <v>16602.18</v>
      </c>
      <c r="R1747" s="21" t="s">
        <v>4767</v>
      </c>
      <c r="S1747" s="21" t="s">
        <v>4771</v>
      </c>
      <c r="T1747" s="21" t="s">
        <v>4790</v>
      </c>
      <c r="U1747" s="30"/>
    </row>
    <row r="1748">
      <c r="A1748" s="21" t="s">
        <v>3566</v>
      </c>
      <c r="B1748" s="21">
        <v>38.83</v>
      </c>
      <c r="C1748" s="21">
        <v>4.78</v>
      </c>
      <c r="D1748" s="21" t="s">
        <v>4753</v>
      </c>
      <c r="E1748" s="21" t="s">
        <v>4753</v>
      </c>
      <c r="F1748" s="21" t="s">
        <v>4756</v>
      </c>
      <c r="G1748" s="21">
        <v>1.0</v>
      </c>
      <c r="H1748" s="21" t="s">
        <v>4753</v>
      </c>
      <c r="I1748" s="21" t="str">
        <f t="shared" si="1"/>
        <v>Not Missing</v>
      </c>
      <c r="L1748" s="21" t="s">
        <v>1260</v>
      </c>
      <c r="M1748" s="21">
        <v>1977.0</v>
      </c>
      <c r="N1748" s="21" t="s">
        <v>4773</v>
      </c>
      <c r="O1748" s="21">
        <v>25.0</v>
      </c>
      <c r="P1748" s="21">
        <v>2.0</v>
      </c>
      <c r="Q1748" s="21">
        <v>16631.61</v>
      </c>
      <c r="R1748" s="21" t="s">
        <v>4767</v>
      </c>
      <c r="S1748" s="21" t="s">
        <v>4771</v>
      </c>
      <c r="T1748" s="21" t="s">
        <v>4774</v>
      </c>
      <c r="U1748" s="30"/>
    </row>
    <row r="1749">
      <c r="A1749" s="21" t="s">
        <v>3568</v>
      </c>
      <c r="B1749" s="21">
        <v>23.44</v>
      </c>
      <c r="C1749" s="21">
        <v>4.65</v>
      </c>
      <c r="D1749" s="21" t="s">
        <v>4755</v>
      </c>
      <c r="E1749" s="21" t="s">
        <v>4753</v>
      </c>
      <c r="F1749" s="21" t="s">
        <v>4753</v>
      </c>
      <c r="G1749" s="21">
        <v>1.0</v>
      </c>
      <c r="H1749" s="21" t="s">
        <v>4753</v>
      </c>
      <c r="I1749" s="21" t="str">
        <f t="shared" si="1"/>
        <v>Not Missing</v>
      </c>
      <c r="L1749" s="21" t="s">
        <v>1258</v>
      </c>
      <c r="M1749" s="21">
        <v>1993.0</v>
      </c>
      <c r="N1749" s="21" t="s">
        <v>4770</v>
      </c>
      <c r="O1749" s="21">
        <v>5.0</v>
      </c>
      <c r="P1749" s="21">
        <v>1.0</v>
      </c>
      <c r="Q1749" s="21">
        <v>16657.72</v>
      </c>
      <c r="R1749" s="21" t="s">
        <v>4767</v>
      </c>
      <c r="S1749" s="21" t="s">
        <v>4771</v>
      </c>
      <c r="T1749" s="21" t="s">
        <v>4784</v>
      </c>
      <c r="U1749" s="30"/>
    </row>
    <row r="1750">
      <c r="A1750" s="21" t="s">
        <v>3570</v>
      </c>
      <c r="B1750" s="21">
        <v>24.13</v>
      </c>
      <c r="C1750" s="21">
        <v>5.2</v>
      </c>
      <c r="D1750" s="21" t="s">
        <v>4753</v>
      </c>
      <c r="E1750" s="21" t="s">
        <v>4753</v>
      </c>
      <c r="F1750" s="21" t="s">
        <v>4753</v>
      </c>
      <c r="G1750" s="21">
        <v>1.0</v>
      </c>
      <c r="H1750" s="21" t="s">
        <v>4753</v>
      </c>
      <c r="I1750" s="21" t="str">
        <f t="shared" si="1"/>
        <v>Not Missing</v>
      </c>
      <c r="L1750" s="21" t="s">
        <v>1256</v>
      </c>
      <c r="M1750" s="21">
        <v>1974.0</v>
      </c>
      <c r="N1750" s="21" t="s">
        <v>4776</v>
      </c>
      <c r="O1750" s="21">
        <v>28.0</v>
      </c>
      <c r="P1750" s="21">
        <v>0.0</v>
      </c>
      <c r="Q1750" s="21">
        <v>16770.99</v>
      </c>
      <c r="R1750" s="21" t="s">
        <v>4767</v>
      </c>
      <c r="S1750" s="21" t="s">
        <v>4771</v>
      </c>
      <c r="T1750" s="21" t="s">
        <v>4774</v>
      </c>
      <c r="U1750" s="30"/>
    </row>
    <row r="1751">
      <c r="A1751" s="21" t="s">
        <v>3572</v>
      </c>
      <c r="B1751" s="21">
        <v>42.13</v>
      </c>
      <c r="C1751" s="21">
        <v>4.54</v>
      </c>
      <c r="D1751" s="21" t="s">
        <v>4755</v>
      </c>
      <c r="E1751" s="21" t="s">
        <v>4753</v>
      </c>
      <c r="F1751" s="21" t="s">
        <v>4753</v>
      </c>
      <c r="G1751" s="21">
        <v>1.0</v>
      </c>
      <c r="H1751" s="21" t="s">
        <v>4753</v>
      </c>
      <c r="I1751" s="21" t="str">
        <f t="shared" si="1"/>
        <v>Not Missing</v>
      </c>
      <c r="L1751" s="21" t="s">
        <v>1254</v>
      </c>
      <c r="M1751" s="21">
        <v>1989.0</v>
      </c>
      <c r="N1751" s="21" t="s">
        <v>4773</v>
      </c>
      <c r="O1751" s="21">
        <v>23.0</v>
      </c>
      <c r="P1751" s="21">
        <v>2.0</v>
      </c>
      <c r="Q1751" s="21">
        <v>16776.3</v>
      </c>
      <c r="R1751" s="21" t="s">
        <v>4767</v>
      </c>
      <c r="S1751" s="21" t="s">
        <v>4767</v>
      </c>
      <c r="T1751" s="21" t="s">
        <v>4784</v>
      </c>
      <c r="U1751" s="30"/>
    </row>
    <row r="1752">
      <c r="A1752" s="21" t="s">
        <v>3574</v>
      </c>
      <c r="B1752" s="21">
        <v>17.86</v>
      </c>
      <c r="C1752" s="21">
        <v>4.11</v>
      </c>
      <c r="D1752" s="21" t="s">
        <v>4753</v>
      </c>
      <c r="E1752" s="21" t="s">
        <v>4753</v>
      </c>
      <c r="F1752" s="21" t="s">
        <v>4753</v>
      </c>
      <c r="G1752" s="21">
        <v>1.0</v>
      </c>
      <c r="H1752" s="21" t="s">
        <v>4753</v>
      </c>
      <c r="I1752" s="21" t="str">
        <f t="shared" si="1"/>
        <v>Not Missing</v>
      </c>
      <c r="L1752" s="21" t="s">
        <v>1252</v>
      </c>
      <c r="M1752" s="21">
        <v>1962.0</v>
      </c>
      <c r="N1752" s="21" t="s">
        <v>4766</v>
      </c>
      <c r="O1752" s="21">
        <v>29.0</v>
      </c>
      <c r="P1752" s="21">
        <v>0.0</v>
      </c>
      <c r="Q1752" s="21">
        <v>16779.4</v>
      </c>
      <c r="R1752" s="21" t="s">
        <v>4767</v>
      </c>
      <c r="S1752" s="21" t="s">
        <v>4767</v>
      </c>
      <c r="T1752" s="21" t="s">
        <v>4790</v>
      </c>
      <c r="U1752" s="30"/>
    </row>
    <row r="1753">
      <c r="A1753" s="21" t="s">
        <v>3576</v>
      </c>
      <c r="B1753" s="21">
        <v>32.78</v>
      </c>
      <c r="C1753" s="21">
        <v>4.63</v>
      </c>
      <c r="D1753" s="21" t="s">
        <v>4753</v>
      </c>
      <c r="E1753" s="21" t="s">
        <v>4753</v>
      </c>
      <c r="F1753" s="21" t="s">
        <v>4753</v>
      </c>
      <c r="G1753" s="21" t="s">
        <v>4754</v>
      </c>
      <c r="H1753" s="21" t="s">
        <v>4753</v>
      </c>
      <c r="I1753" s="21" t="str">
        <f t="shared" si="1"/>
        <v>Not Missing</v>
      </c>
      <c r="L1753" s="21" t="s">
        <v>1250</v>
      </c>
      <c r="M1753" s="21">
        <v>1995.0</v>
      </c>
      <c r="N1753" s="21" t="s">
        <v>4777</v>
      </c>
      <c r="O1753" s="21">
        <v>19.0</v>
      </c>
      <c r="P1753" s="21">
        <v>1.0</v>
      </c>
      <c r="Q1753" s="21">
        <v>16796.41</v>
      </c>
      <c r="R1753" s="21" t="s">
        <v>4767</v>
      </c>
      <c r="S1753" s="21" t="s">
        <v>4768</v>
      </c>
      <c r="T1753" s="21" t="s">
        <v>4784</v>
      </c>
      <c r="U1753" s="30"/>
    </row>
    <row r="1754">
      <c r="A1754" s="21" t="s">
        <v>3578</v>
      </c>
      <c r="B1754" s="21">
        <v>23.9</v>
      </c>
      <c r="C1754" s="21">
        <v>6.06</v>
      </c>
      <c r="D1754" s="21" t="s">
        <v>4755</v>
      </c>
      <c r="E1754" s="21" t="s">
        <v>4753</v>
      </c>
      <c r="F1754" s="21" t="s">
        <v>4756</v>
      </c>
      <c r="G1754" s="21">
        <v>1.0</v>
      </c>
      <c r="H1754" s="21" t="s">
        <v>4753</v>
      </c>
      <c r="I1754" s="21" t="str">
        <f t="shared" si="1"/>
        <v>Not Missing</v>
      </c>
      <c r="L1754" s="21" t="s">
        <v>1248</v>
      </c>
      <c r="M1754" s="21">
        <v>1974.0</v>
      </c>
      <c r="N1754" s="21" t="s">
        <v>4776</v>
      </c>
      <c r="O1754" s="21">
        <v>8.0</v>
      </c>
      <c r="P1754" s="21">
        <v>0.0</v>
      </c>
      <c r="Q1754" s="21">
        <v>16841.32</v>
      </c>
      <c r="R1754" s="21" t="s">
        <v>4767</v>
      </c>
      <c r="S1754" s="21" t="s">
        <v>4768</v>
      </c>
      <c r="T1754" s="21" t="s">
        <v>4778</v>
      </c>
      <c r="U1754" s="30"/>
    </row>
    <row r="1755">
      <c r="A1755" s="21" t="s">
        <v>3580</v>
      </c>
      <c r="B1755" s="21">
        <v>15.47</v>
      </c>
      <c r="C1755" s="21">
        <v>8.43</v>
      </c>
      <c r="D1755" s="21" t="s">
        <v>4753</v>
      </c>
      <c r="E1755" s="21" t="s">
        <v>4753</v>
      </c>
      <c r="F1755" s="21" t="s">
        <v>4753</v>
      </c>
      <c r="G1755" s="21" t="s">
        <v>4754</v>
      </c>
      <c r="H1755" s="21" t="s">
        <v>4753</v>
      </c>
      <c r="I1755" s="21" t="str">
        <f t="shared" si="1"/>
        <v>Not Missing</v>
      </c>
      <c r="L1755" s="21" t="s">
        <v>1246</v>
      </c>
      <c r="M1755" s="21">
        <v>2003.0</v>
      </c>
      <c r="N1755" s="21" t="s">
        <v>4773</v>
      </c>
      <c r="O1755" s="21">
        <v>10.0</v>
      </c>
      <c r="P1755" s="21">
        <v>0.0</v>
      </c>
      <c r="Q1755" s="21">
        <v>16884.92</v>
      </c>
      <c r="R1755" s="21" t="s">
        <v>4767</v>
      </c>
      <c r="S1755" s="21" t="s">
        <v>4767</v>
      </c>
      <c r="T1755" s="21" t="s">
        <v>4778</v>
      </c>
      <c r="U1755" s="30"/>
    </row>
    <row r="1756">
      <c r="A1756" s="21" t="s">
        <v>3582</v>
      </c>
      <c r="B1756" s="21">
        <v>28.54</v>
      </c>
      <c r="C1756" s="21">
        <v>5.51</v>
      </c>
      <c r="D1756" s="21" t="s">
        <v>4753</v>
      </c>
      <c r="E1756" s="21" t="s">
        <v>4753</v>
      </c>
      <c r="F1756" s="21" t="s">
        <v>4756</v>
      </c>
      <c r="G1756" s="21">
        <v>1.0</v>
      </c>
      <c r="H1756" s="21" t="s">
        <v>4753</v>
      </c>
      <c r="I1756" s="21" t="str">
        <f t="shared" si="1"/>
        <v>Not Missing</v>
      </c>
      <c r="L1756" s="21" t="s">
        <v>1244</v>
      </c>
      <c r="M1756" s="21">
        <v>1968.0</v>
      </c>
      <c r="N1756" s="21" t="s">
        <v>4777</v>
      </c>
      <c r="O1756" s="21">
        <v>21.0</v>
      </c>
      <c r="P1756" s="21">
        <v>0.0</v>
      </c>
      <c r="Q1756" s="21">
        <v>16903.5</v>
      </c>
      <c r="R1756" s="21" t="s">
        <v>4767</v>
      </c>
      <c r="S1756" s="21" t="s">
        <v>4768</v>
      </c>
      <c r="T1756" s="21" t="s">
        <v>4774</v>
      </c>
      <c r="U1756" s="30"/>
    </row>
    <row r="1757">
      <c r="A1757" s="21" t="s">
        <v>3584</v>
      </c>
      <c r="B1757" s="21">
        <v>18.54</v>
      </c>
      <c r="C1757" s="21">
        <v>4.95</v>
      </c>
      <c r="D1757" s="21" t="s">
        <v>4753</v>
      </c>
      <c r="E1757" s="21" t="s">
        <v>4753</v>
      </c>
      <c r="F1757" s="21" t="s">
        <v>4753</v>
      </c>
      <c r="G1757" s="21" t="s">
        <v>4754</v>
      </c>
      <c r="H1757" s="21" t="s">
        <v>4753</v>
      </c>
      <c r="I1757" s="21" t="str">
        <f t="shared" si="1"/>
        <v>Not Missing</v>
      </c>
      <c r="L1757" s="21" t="s">
        <v>1242</v>
      </c>
      <c r="M1757" s="21">
        <v>1977.0</v>
      </c>
      <c r="N1757" s="21" t="s">
        <v>4776</v>
      </c>
      <c r="O1757" s="21">
        <v>25.0</v>
      </c>
      <c r="P1757" s="21">
        <v>2.0</v>
      </c>
      <c r="Q1757" s="21">
        <v>16921.09</v>
      </c>
      <c r="R1757" s="21" t="s">
        <v>4767</v>
      </c>
      <c r="S1757" s="21" t="s">
        <v>4768</v>
      </c>
      <c r="T1757" s="21" t="s">
        <v>4785</v>
      </c>
      <c r="U1757" s="30"/>
    </row>
    <row r="1758">
      <c r="A1758" s="21" t="s">
        <v>3586</v>
      </c>
      <c r="B1758" s="21">
        <v>32.18</v>
      </c>
      <c r="C1758" s="21">
        <v>6.44</v>
      </c>
      <c r="D1758" s="21" t="s">
        <v>4755</v>
      </c>
      <c r="E1758" s="21" t="s">
        <v>4753</v>
      </c>
      <c r="F1758" s="21" t="s">
        <v>4756</v>
      </c>
      <c r="G1758" s="21">
        <v>1.0</v>
      </c>
      <c r="H1758" s="21" t="s">
        <v>4753</v>
      </c>
      <c r="I1758" s="21" t="str">
        <f t="shared" si="1"/>
        <v>Not Missing</v>
      </c>
      <c r="L1758" s="21" t="s">
        <v>1240</v>
      </c>
      <c r="M1758" s="21">
        <v>1980.0</v>
      </c>
      <c r="N1758" s="21" t="s">
        <v>4766</v>
      </c>
      <c r="O1758" s="21">
        <v>16.0</v>
      </c>
      <c r="P1758" s="21">
        <v>2.0</v>
      </c>
      <c r="Q1758" s="21">
        <v>16990.55</v>
      </c>
      <c r="R1758" s="21" t="s">
        <v>4767</v>
      </c>
      <c r="S1758" s="21" t="s">
        <v>4768</v>
      </c>
      <c r="T1758" s="21" t="s">
        <v>4774</v>
      </c>
      <c r="U1758" s="30"/>
    </row>
    <row r="1759">
      <c r="A1759" s="21" t="s">
        <v>3588</v>
      </c>
      <c r="B1759" s="21">
        <v>37.38</v>
      </c>
      <c r="C1759" s="21">
        <v>6.05</v>
      </c>
      <c r="D1759" s="21" t="s">
        <v>4755</v>
      </c>
      <c r="E1759" s="21" t="s">
        <v>4753</v>
      </c>
      <c r="F1759" s="21" t="s">
        <v>4753</v>
      </c>
      <c r="G1759" s="21" t="s">
        <v>4754</v>
      </c>
      <c r="H1759" s="21" t="s">
        <v>4753</v>
      </c>
      <c r="I1759" s="21" t="str">
        <f t="shared" si="1"/>
        <v>Not Missing</v>
      </c>
      <c r="L1759" s="21" t="s">
        <v>1238</v>
      </c>
      <c r="M1759" s="21">
        <v>1971.0</v>
      </c>
      <c r="N1759" s="21" t="s">
        <v>4776</v>
      </c>
      <c r="O1759" s="21">
        <v>22.0</v>
      </c>
      <c r="P1759" s="21">
        <v>0.0</v>
      </c>
      <c r="Q1759" s="21">
        <v>17016.01</v>
      </c>
      <c r="R1759" s="21" t="s">
        <v>4767</v>
      </c>
      <c r="S1759" s="21" t="s">
        <v>4767</v>
      </c>
      <c r="T1759" s="21" t="s">
        <v>4785</v>
      </c>
      <c r="U1759" s="30"/>
    </row>
    <row r="1760">
      <c r="A1760" s="21" t="s">
        <v>3590</v>
      </c>
      <c r="B1760" s="21">
        <v>31.12</v>
      </c>
      <c r="C1760" s="21">
        <v>4.76</v>
      </c>
      <c r="D1760" s="21" t="s">
        <v>4755</v>
      </c>
      <c r="E1760" s="21" t="s">
        <v>4753</v>
      </c>
      <c r="F1760" s="21" t="s">
        <v>4756</v>
      </c>
      <c r="G1760" s="21">
        <v>1.0</v>
      </c>
      <c r="H1760" s="21" t="s">
        <v>4753</v>
      </c>
      <c r="I1760" s="21" t="str">
        <f t="shared" si="1"/>
        <v>Not Missing</v>
      </c>
      <c r="L1760" s="21" t="s">
        <v>1236</v>
      </c>
      <c r="M1760" s="21">
        <v>1996.0</v>
      </c>
      <c r="N1760" s="21" t="s">
        <v>4772</v>
      </c>
      <c r="O1760" s="21">
        <v>10.0</v>
      </c>
      <c r="P1760" s="21">
        <v>0.0</v>
      </c>
      <c r="Q1760" s="21">
        <v>17043.34</v>
      </c>
      <c r="R1760" s="21" t="s">
        <v>4767</v>
      </c>
      <c r="S1760" s="21" t="s">
        <v>4768</v>
      </c>
      <c r="T1760" s="21" t="s">
        <v>4769</v>
      </c>
      <c r="U1760" s="30"/>
    </row>
    <row r="1761">
      <c r="A1761" s="21" t="s">
        <v>3592</v>
      </c>
      <c r="B1761" s="21">
        <v>22.01</v>
      </c>
      <c r="C1761" s="21">
        <v>6.72</v>
      </c>
      <c r="D1761" s="21" t="s">
        <v>4755</v>
      </c>
      <c r="E1761" s="21" t="s">
        <v>4753</v>
      </c>
      <c r="F1761" s="21" t="s">
        <v>4753</v>
      </c>
      <c r="G1761" s="21">
        <v>1.0</v>
      </c>
      <c r="H1761" s="21" t="s">
        <v>4753</v>
      </c>
      <c r="I1761" s="21" t="str">
        <f t="shared" si="1"/>
        <v>Not Missing</v>
      </c>
      <c r="L1761" s="21" t="s">
        <v>1234</v>
      </c>
      <c r="M1761" s="21">
        <v>2003.0</v>
      </c>
      <c r="N1761" s="21" t="s">
        <v>4775</v>
      </c>
      <c r="O1761" s="21">
        <v>26.0</v>
      </c>
      <c r="P1761" s="21">
        <v>0.0</v>
      </c>
      <c r="Q1761" s="21">
        <v>17081.08</v>
      </c>
      <c r="R1761" s="21" t="s">
        <v>4767</v>
      </c>
      <c r="S1761" s="21" t="s">
        <v>4767</v>
      </c>
      <c r="T1761" s="21" t="s">
        <v>4778</v>
      </c>
      <c r="U1761" s="30"/>
    </row>
    <row r="1762">
      <c r="A1762" s="21" t="s">
        <v>3594</v>
      </c>
      <c r="B1762" s="21">
        <v>27.645</v>
      </c>
      <c r="C1762" s="21">
        <v>5.7</v>
      </c>
      <c r="D1762" s="21" t="s">
        <v>4753</v>
      </c>
      <c r="E1762" s="21" t="s">
        <v>4753</v>
      </c>
      <c r="F1762" s="21" t="s">
        <v>4753</v>
      </c>
      <c r="G1762" s="21" t="s">
        <v>4754</v>
      </c>
      <c r="H1762" s="21" t="s">
        <v>4753</v>
      </c>
      <c r="I1762" s="21" t="str">
        <f t="shared" si="1"/>
        <v>Not Missing</v>
      </c>
      <c r="L1762" s="21" t="s">
        <v>1232</v>
      </c>
      <c r="M1762" s="21">
        <v>2002.0</v>
      </c>
      <c r="N1762" s="21" t="s">
        <v>4772</v>
      </c>
      <c r="O1762" s="21">
        <v>28.0</v>
      </c>
      <c r="P1762" s="21">
        <v>1.0</v>
      </c>
      <c r="Q1762" s="21">
        <v>17085.27</v>
      </c>
      <c r="R1762" s="21" t="s">
        <v>4767</v>
      </c>
      <c r="S1762" s="21" t="s">
        <v>4768</v>
      </c>
      <c r="T1762" s="21" t="s">
        <v>4769</v>
      </c>
      <c r="U1762" s="30"/>
    </row>
    <row r="1763">
      <c r="A1763" s="21" t="s">
        <v>3596</v>
      </c>
      <c r="B1763" s="21">
        <v>29.64</v>
      </c>
      <c r="C1763" s="21">
        <v>5.31</v>
      </c>
      <c r="D1763" s="21" t="s">
        <v>4755</v>
      </c>
      <c r="E1763" s="21" t="s">
        <v>4753</v>
      </c>
      <c r="F1763" s="21" t="s">
        <v>4753</v>
      </c>
      <c r="G1763" s="21" t="s">
        <v>4754</v>
      </c>
      <c r="H1763" s="21" t="s">
        <v>4753</v>
      </c>
      <c r="I1763" s="21" t="str">
        <f t="shared" si="1"/>
        <v>Not Missing</v>
      </c>
      <c r="L1763" s="21" t="s">
        <v>1230</v>
      </c>
      <c r="M1763" s="21">
        <v>1998.0</v>
      </c>
      <c r="N1763" s="21" t="s">
        <v>4772</v>
      </c>
      <c r="O1763" s="21">
        <v>3.0</v>
      </c>
      <c r="P1763" s="21">
        <v>4.0</v>
      </c>
      <c r="Q1763" s="21">
        <v>17128.43</v>
      </c>
      <c r="R1763" s="21" t="s">
        <v>4767</v>
      </c>
      <c r="S1763" s="21" t="s">
        <v>4768</v>
      </c>
      <c r="T1763" s="21" t="s">
        <v>4781</v>
      </c>
      <c r="U1763" s="30"/>
    </row>
    <row r="1764">
      <c r="A1764" s="21" t="s">
        <v>3598</v>
      </c>
      <c r="B1764" s="21">
        <v>33.7</v>
      </c>
      <c r="C1764" s="21">
        <v>4.32</v>
      </c>
      <c r="D1764" s="21" t="s">
        <v>4755</v>
      </c>
      <c r="E1764" s="21" t="s">
        <v>4753</v>
      </c>
      <c r="F1764" s="21" t="s">
        <v>4753</v>
      </c>
      <c r="G1764" s="21">
        <v>1.0</v>
      </c>
      <c r="H1764" s="21" t="s">
        <v>4753</v>
      </c>
      <c r="I1764" s="21" t="str">
        <f t="shared" si="1"/>
        <v>Not Missing</v>
      </c>
      <c r="L1764" s="21" t="s">
        <v>1228</v>
      </c>
      <c r="M1764" s="21">
        <v>1965.0</v>
      </c>
      <c r="N1764" s="21" t="s">
        <v>4773</v>
      </c>
      <c r="O1764" s="21">
        <v>16.0</v>
      </c>
      <c r="P1764" s="21">
        <v>0.0</v>
      </c>
      <c r="Q1764" s="21">
        <v>17172.27</v>
      </c>
      <c r="R1764" s="21" t="s">
        <v>4767</v>
      </c>
      <c r="S1764" s="21" t="s">
        <v>4767</v>
      </c>
      <c r="T1764" s="21" t="s">
        <v>4790</v>
      </c>
      <c r="U1764" s="30"/>
    </row>
    <row r="1765">
      <c r="A1765" s="21" t="s">
        <v>3600</v>
      </c>
      <c r="B1765" s="21">
        <v>27.5</v>
      </c>
      <c r="C1765" s="21">
        <v>4.23</v>
      </c>
      <c r="D1765" s="21" t="s">
        <v>4755</v>
      </c>
      <c r="E1765" s="21" t="s">
        <v>4753</v>
      </c>
      <c r="F1765" s="21" t="s">
        <v>4753</v>
      </c>
      <c r="G1765" s="21">
        <v>1.0</v>
      </c>
      <c r="H1765" s="21" t="s">
        <v>4753</v>
      </c>
      <c r="I1765" s="21" t="str">
        <f t="shared" si="1"/>
        <v>Not Missing</v>
      </c>
      <c r="L1765" s="21" t="s">
        <v>1226</v>
      </c>
      <c r="M1765" s="21">
        <v>1964.0</v>
      </c>
      <c r="N1765" s="21" t="s">
        <v>4772</v>
      </c>
      <c r="O1765" s="21">
        <v>7.0</v>
      </c>
      <c r="P1765" s="21">
        <v>0.0</v>
      </c>
      <c r="Q1765" s="21">
        <v>17174.52</v>
      </c>
      <c r="R1765" s="21" t="s">
        <v>4767</v>
      </c>
      <c r="S1765" s="21" t="s">
        <v>4767</v>
      </c>
      <c r="T1765" s="21" t="s">
        <v>4774</v>
      </c>
      <c r="U1765" s="30"/>
    </row>
    <row r="1766">
      <c r="A1766" s="21" t="s">
        <v>3602</v>
      </c>
      <c r="B1766" s="21">
        <v>16.12</v>
      </c>
      <c r="C1766" s="21">
        <v>6.09</v>
      </c>
      <c r="D1766" s="21" t="s">
        <v>4753</v>
      </c>
      <c r="E1766" s="21" t="s">
        <v>4753</v>
      </c>
      <c r="F1766" s="21" t="s">
        <v>4753</v>
      </c>
      <c r="G1766" s="21" t="s">
        <v>4754</v>
      </c>
      <c r="H1766" s="21" t="s">
        <v>4753</v>
      </c>
      <c r="I1766" s="21" t="str">
        <f t="shared" si="1"/>
        <v>Not Missing</v>
      </c>
      <c r="L1766" s="21" t="s">
        <v>1224</v>
      </c>
      <c r="M1766" s="21">
        <v>2004.0</v>
      </c>
      <c r="N1766" s="21" t="s">
        <v>4776</v>
      </c>
      <c r="O1766" s="21">
        <v>18.0</v>
      </c>
      <c r="P1766" s="21">
        <v>1.0</v>
      </c>
      <c r="Q1766" s="21">
        <v>17178.68</v>
      </c>
      <c r="R1766" s="21" t="s">
        <v>4767</v>
      </c>
      <c r="S1766" s="21" t="s">
        <v>4767</v>
      </c>
      <c r="T1766" s="21" t="s">
        <v>4780</v>
      </c>
      <c r="U1766" s="30"/>
    </row>
    <row r="1767">
      <c r="A1767" s="21" t="s">
        <v>3604</v>
      </c>
      <c r="B1767" s="21">
        <v>26.73</v>
      </c>
      <c r="C1767" s="21">
        <v>4.74</v>
      </c>
      <c r="D1767" s="21" t="s">
        <v>4755</v>
      </c>
      <c r="E1767" s="21" t="s">
        <v>4753</v>
      </c>
      <c r="F1767" s="21" t="s">
        <v>4753</v>
      </c>
      <c r="G1767" s="21">
        <v>1.0</v>
      </c>
      <c r="H1767" s="21" t="s">
        <v>4753</v>
      </c>
      <c r="I1767" s="21" t="str">
        <f t="shared" si="1"/>
        <v>Not Missing</v>
      </c>
      <c r="L1767" s="21" t="s">
        <v>1222</v>
      </c>
      <c r="M1767" s="21">
        <v>1982.0</v>
      </c>
      <c r="N1767" s="21" t="s">
        <v>4777</v>
      </c>
      <c r="O1767" s="21">
        <v>22.0</v>
      </c>
      <c r="P1767" s="21">
        <v>1.0</v>
      </c>
      <c r="Q1767" s="21">
        <v>17179.52</v>
      </c>
      <c r="R1767" s="21" t="s">
        <v>4767</v>
      </c>
      <c r="S1767" s="21" t="s">
        <v>4771</v>
      </c>
      <c r="T1767" s="21" t="s">
        <v>4769</v>
      </c>
      <c r="U1767" s="30"/>
    </row>
    <row r="1768">
      <c r="A1768" s="21" t="s">
        <v>3606</v>
      </c>
      <c r="B1768" s="21">
        <v>37.25</v>
      </c>
      <c r="C1768" s="21">
        <v>6.23</v>
      </c>
      <c r="D1768" s="21" t="s">
        <v>4755</v>
      </c>
      <c r="E1768" s="21" t="s">
        <v>4753</v>
      </c>
      <c r="F1768" s="21" t="s">
        <v>4753</v>
      </c>
      <c r="G1768" s="21" t="s">
        <v>4754</v>
      </c>
      <c r="H1768" s="21" t="s">
        <v>4753</v>
      </c>
      <c r="I1768" s="21" t="str">
        <f t="shared" si="1"/>
        <v>Not Missing</v>
      </c>
      <c r="L1768" s="21" t="s">
        <v>1220</v>
      </c>
      <c r="M1768" s="21">
        <v>1975.0</v>
      </c>
      <c r="N1768" s="21" t="s">
        <v>4776</v>
      </c>
      <c r="O1768" s="21">
        <v>25.0</v>
      </c>
      <c r="P1768" s="21">
        <v>1.0</v>
      </c>
      <c r="Q1768" s="21">
        <v>17253.43</v>
      </c>
      <c r="R1768" s="21" t="s">
        <v>4767</v>
      </c>
      <c r="S1768" s="21" t="s">
        <v>4768</v>
      </c>
      <c r="T1768" s="21" t="s">
        <v>4790</v>
      </c>
      <c r="U1768" s="30"/>
    </row>
    <row r="1769">
      <c r="A1769" s="21" t="s">
        <v>3608</v>
      </c>
      <c r="B1769" s="21">
        <v>23.56</v>
      </c>
      <c r="C1769" s="21">
        <v>5.45</v>
      </c>
      <c r="D1769" s="21" t="s">
        <v>4755</v>
      </c>
      <c r="E1769" s="21" t="s">
        <v>4753</v>
      </c>
      <c r="F1769" s="21" t="s">
        <v>4753</v>
      </c>
      <c r="G1769" s="21">
        <v>1.0</v>
      </c>
      <c r="H1769" s="21" t="s">
        <v>4753</v>
      </c>
      <c r="I1769" s="21" t="str">
        <f t="shared" si="1"/>
        <v>Not Missing</v>
      </c>
      <c r="L1769" s="21" t="s">
        <v>1218</v>
      </c>
      <c r="M1769" s="21">
        <v>1963.0</v>
      </c>
      <c r="N1769" s="21" t="s">
        <v>4766</v>
      </c>
      <c r="O1769" s="21">
        <v>12.0</v>
      </c>
      <c r="P1769" s="21">
        <v>0.0</v>
      </c>
      <c r="Q1769" s="21">
        <v>17337.58</v>
      </c>
      <c r="R1769" s="21" t="s">
        <v>4767</v>
      </c>
      <c r="S1769" s="21" t="s">
        <v>4768</v>
      </c>
      <c r="T1769" s="21" t="s">
        <v>4785</v>
      </c>
      <c r="U1769" s="30"/>
    </row>
    <row r="1770">
      <c r="A1770" s="21" t="s">
        <v>3610</v>
      </c>
      <c r="B1770" s="21">
        <v>15.84</v>
      </c>
      <c r="C1770" s="21">
        <v>10.34</v>
      </c>
      <c r="D1770" s="21" t="s">
        <v>4753</v>
      </c>
      <c r="E1770" s="21" t="s">
        <v>4753</v>
      </c>
      <c r="F1770" s="21" t="s">
        <v>4753</v>
      </c>
      <c r="G1770" s="21">
        <v>2.0</v>
      </c>
      <c r="H1770" s="21" t="s">
        <v>4753</v>
      </c>
      <c r="I1770" s="21" t="str">
        <f t="shared" si="1"/>
        <v>Not Missing</v>
      </c>
      <c r="L1770" s="21" t="s">
        <v>1216</v>
      </c>
      <c r="M1770" s="21">
        <v>2003.0</v>
      </c>
      <c r="N1770" s="21" t="s">
        <v>4770</v>
      </c>
      <c r="O1770" s="21">
        <v>1.0</v>
      </c>
      <c r="P1770" s="21">
        <v>0.0</v>
      </c>
      <c r="Q1770" s="21">
        <v>17352.68</v>
      </c>
      <c r="R1770" s="21" t="s">
        <v>4767</v>
      </c>
      <c r="S1770" s="21" t="s">
        <v>4768</v>
      </c>
      <c r="T1770" s="21" t="s">
        <v>4774</v>
      </c>
      <c r="U1770" s="30"/>
    </row>
    <row r="1771">
      <c r="A1771" s="21" t="s">
        <v>3612</v>
      </c>
      <c r="B1771" s="21">
        <v>36.63</v>
      </c>
      <c r="C1771" s="21">
        <v>5.15</v>
      </c>
      <c r="D1771" s="21" t="s">
        <v>4753</v>
      </c>
      <c r="E1771" s="21" t="s">
        <v>4753</v>
      </c>
      <c r="F1771" s="21" t="s">
        <v>4753</v>
      </c>
      <c r="G1771" s="21" t="s">
        <v>4754</v>
      </c>
      <c r="H1771" s="21" t="s">
        <v>4753</v>
      </c>
      <c r="I1771" s="21" t="str">
        <f t="shared" si="1"/>
        <v>Not Missing</v>
      </c>
      <c r="L1771" s="21" t="s">
        <v>1214</v>
      </c>
      <c r="M1771" s="21">
        <v>1992.0</v>
      </c>
      <c r="N1771" s="21" t="s">
        <v>4777</v>
      </c>
      <c r="O1771" s="21">
        <v>18.0</v>
      </c>
      <c r="P1771" s="21">
        <v>2.0</v>
      </c>
      <c r="Q1771" s="21">
        <v>17361.77</v>
      </c>
      <c r="R1771" s="21" t="s">
        <v>4767</v>
      </c>
      <c r="S1771" s="21" t="s">
        <v>4771</v>
      </c>
      <c r="T1771" s="21" t="s">
        <v>4774</v>
      </c>
      <c r="U1771" s="30"/>
    </row>
    <row r="1772">
      <c r="A1772" s="21" t="s">
        <v>3614</v>
      </c>
      <c r="B1772" s="21">
        <v>16.47</v>
      </c>
      <c r="C1772" s="21">
        <v>11.72</v>
      </c>
      <c r="D1772" s="21" t="s">
        <v>4753</v>
      </c>
      <c r="E1772" s="21" t="s">
        <v>4753</v>
      </c>
      <c r="F1772" s="21" t="s">
        <v>4753</v>
      </c>
      <c r="G1772" s="21" t="s">
        <v>4754</v>
      </c>
      <c r="H1772" s="21" t="s">
        <v>4753</v>
      </c>
      <c r="I1772" s="21" t="str">
        <f t="shared" si="1"/>
        <v>Not Missing</v>
      </c>
      <c r="L1772" s="21" t="s">
        <v>1212</v>
      </c>
      <c r="M1772" s="21">
        <v>2003.0</v>
      </c>
      <c r="N1772" s="21" t="s">
        <v>4770</v>
      </c>
      <c r="O1772" s="21">
        <v>2.0</v>
      </c>
      <c r="P1772" s="21">
        <v>0.0</v>
      </c>
      <c r="Q1772" s="21">
        <v>17468.98</v>
      </c>
      <c r="R1772" s="21" t="s">
        <v>4767</v>
      </c>
      <c r="S1772" s="21" t="s">
        <v>4771</v>
      </c>
      <c r="T1772" s="21" t="s">
        <v>4774</v>
      </c>
      <c r="U1772" s="30"/>
    </row>
    <row r="1773">
      <c r="A1773" s="21" t="s">
        <v>3616</v>
      </c>
      <c r="B1773" s="21">
        <v>25.8</v>
      </c>
      <c r="C1773" s="21">
        <v>5.29</v>
      </c>
      <c r="D1773" s="21" t="s">
        <v>4753</v>
      </c>
      <c r="E1773" s="21" t="s">
        <v>4753</v>
      </c>
      <c r="F1773" s="21" t="s">
        <v>4753</v>
      </c>
      <c r="G1773" s="21" t="s">
        <v>4754</v>
      </c>
      <c r="H1773" s="21" t="s">
        <v>4753</v>
      </c>
      <c r="I1773" s="21" t="str">
        <f t="shared" si="1"/>
        <v>Not Missing</v>
      </c>
      <c r="L1773" s="21" t="s">
        <v>1210</v>
      </c>
      <c r="M1773" s="21">
        <v>1971.0</v>
      </c>
      <c r="N1773" s="21" t="s">
        <v>4772</v>
      </c>
      <c r="O1773" s="21">
        <v>8.0</v>
      </c>
      <c r="P1773" s="21">
        <v>0.0</v>
      </c>
      <c r="Q1773" s="21">
        <v>17479.53</v>
      </c>
      <c r="R1773" s="21" t="s">
        <v>4771</v>
      </c>
      <c r="S1773" s="21" t="s">
        <v>4771</v>
      </c>
      <c r="T1773" s="21" t="s">
        <v>4774</v>
      </c>
      <c r="U1773" s="30"/>
    </row>
    <row r="1774">
      <c r="A1774" s="21" t="s">
        <v>3618</v>
      </c>
      <c r="B1774" s="21">
        <v>23.6</v>
      </c>
      <c r="C1774" s="21">
        <v>4.33</v>
      </c>
      <c r="D1774" s="21" t="s">
        <v>4753</v>
      </c>
      <c r="E1774" s="21" t="s">
        <v>4753</v>
      </c>
      <c r="F1774" s="21" t="s">
        <v>4753</v>
      </c>
      <c r="G1774" s="21" t="s">
        <v>4754</v>
      </c>
      <c r="H1774" s="21" t="s">
        <v>4753</v>
      </c>
      <c r="I1774" s="21" t="str">
        <f t="shared" si="1"/>
        <v>Not Missing</v>
      </c>
      <c r="L1774" s="21" t="s">
        <v>1208</v>
      </c>
      <c r="M1774" s="21">
        <v>1990.0</v>
      </c>
      <c r="N1774" s="21" t="s">
        <v>4775</v>
      </c>
      <c r="O1774" s="21">
        <v>29.0</v>
      </c>
      <c r="P1774" s="21">
        <v>0.0</v>
      </c>
      <c r="Q1774" s="21">
        <v>17496.31</v>
      </c>
      <c r="R1774" s="21" t="s">
        <v>4771</v>
      </c>
      <c r="S1774" s="21" t="s">
        <v>4767</v>
      </c>
      <c r="T1774" s="21" t="s">
        <v>4778</v>
      </c>
      <c r="U1774" s="30"/>
    </row>
    <row r="1775">
      <c r="A1775" s="21" t="s">
        <v>3620</v>
      </c>
      <c r="B1775" s="21">
        <v>32.11</v>
      </c>
      <c r="C1775" s="21">
        <v>6.24</v>
      </c>
      <c r="D1775" s="21" t="s">
        <v>4753</v>
      </c>
      <c r="E1775" s="21" t="s">
        <v>4753</v>
      </c>
      <c r="F1775" s="21" t="s">
        <v>4756</v>
      </c>
      <c r="G1775" s="21">
        <v>1.0</v>
      </c>
      <c r="H1775" s="21" t="s">
        <v>4753</v>
      </c>
      <c r="I1775" s="21" t="str">
        <f t="shared" si="1"/>
        <v>Not Missing</v>
      </c>
      <c r="L1775" s="21" t="s">
        <v>1206</v>
      </c>
      <c r="M1775" s="21">
        <v>1965.0</v>
      </c>
      <c r="N1775" s="21" t="s">
        <v>4772</v>
      </c>
      <c r="O1775" s="21">
        <v>16.0</v>
      </c>
      <c r="P1775" s="21">
        <v>0.0</v>
      </c>
      <c r="Q1775" s="21">
        <v>17505.65</v>
      </c>
      <c r="R1775" s="21" t="s">
        <v>4771</v>
      </c>
      <c r="S1775" s="21" t="s">
        <v>4767</v>
      </c>
      <c r="T1775" s="21" t="s">
        <v>4785</v>
      </c>
      <c r="U1775" s="30"/>
    </row>
    <row r="1776">
      <c r="A1776" s="21" t="s">
        <v>3622</v>
      </c>
      <c r="B1776" s="21">
        <v>30.115</v>
      </c>
      <c r="C1776" s="21">
        <v>11.61</v>
      </c>
      <c r="D1776" s="21" t="s">
        <v>4753</v>
      </c>
      <c r="E1776" s="21" t="s">
        <v>4753</v>
      </c>
      <c r="F1776" s="21" t="s">
        <v>4753</v>
      </c>
      <c r="G1776" s="21" t="s">
        <v>4754</v>
      </c>
      <c r="H1776" s="21" t="s">
        <v>4753</v>
      </c>
      <c r="I1776" s="21" t="str">
        <f t="shared" si="1"/>
        <v>Not Missing</v>
      </c>
      <c r="L1776" s="21" t="s">
        <v>1204</v>
      </c>
      <c r="M1776" s="21">
        <v>1968.0</v>
      </c>
      <c r="N1776" s="21" t="s">
        <v>4766</v>
      </c>
      <c r="O1776" s="21">
        <v>12.0</v>
      </c>
      <c r="P1776" s="21">
        <v>0.0</v>
      </c>
      <c r="Q1776" s="21">
        <v>17507.47</v>
      </c>
      <c r="R1776" s="21" t="s">
        <v>4771</v>
      </c>
      <c r="S1776" s="21" t="s">
        <v>4771</v>
      </c>
      <c r="T1776" s="21" t="s">
        <v>4790</v>
      </c>
      <c r="U1776" s="30"/>
    </row>
    <row r="1777">
      <c r="A1777" s="21" t="s">
        <v>3624</v>
      </c>
      <c r="B1777" s="21">
        <v>20.28</v>
      </c>
      <c r="C1777" s="21">
        <v>11.07</v>
      </c>
      <c r="D1777" s="21" t="s">
        <v>4755</v>
      </c>
      <c r="E1777" s="21" t="s">
        <v>4753</v>
      </c>
      <c r="F1777" s="21" t="s">
        <v>4753</v>
      </c>
      <c r="G1777" s="21" t="s">
        <v>4754</v>
      </c>
      <c r="H1777" s="21" t="s">
        <v>4753</v>
      </c>
      <c r="I1777" s="21" t="str">
        <f t="shared" si="1"/>
        <v>Not Missing</v>
      </c>
      <c r="L1777" s="21" t="s">
        <v>1202</v>
      </c>
      <c r="M1777" s="21">
        <v>1963.0</v>
      </c>
      <c r="N1777" s="21" t="s">
        <v>4770</v>
      </c>
      <c r="O1777" s="21">
        <v>16.0</v>
      </c>
      <c r="P1777" s="21">
        <v>0.0</v>
      </c>
      <c r="Q1777" s="21">
        <v>17556.88</v>
      </c>
      <c r="R1777" s="21" t="s">
        <v>4771</v>
      </c>
      <c r="S1777" s="21" t="s">
        <v>4767</v>
      </c>
      <c r="T1777" s="21" t="s">
        <v>4774</v>
      </c>
      <c r="U1777" s="30"/>
    </row>
    <row r="1778">
      <c r="A1778" s="21" t="s">
        <v>3626</v>
      </c>
      <c r="B1778" s="21">
        <v>20.235</v>
      </c>
      <c r="C1778" s="21">
        <v>5.19</v>
      </c>
      <c r="D1778" s="21" t="s">
        <v>4753</v>
      </c>
      <c r="E1778" s="21" t="s">
        <v>4753</v>
      </c>
      <c r="F1778" s="21" t="s">
        <v>4756</v>
      </c>
      <c r="G1778" s="21">
        <v>1.0</v>
      </c>
      <c r="H1778" s="21" t="s">
        <v>4753</v>
      </c>
      <c r="I1778" s="21" t="str">
        <f t="shared" si="1"/>
        <v>Not Missing</v>
      </c>
      <c r="L1778" s="21" t="s">
        <v>1200</v>
      </c>
      <c r="M1778" s="21">
        <v>2002.0</v>
      </c>
      <c r="N1778" s="21" t="s">
        <v>4776</v>
      </c>
      <c r="O1778" s="21">
        <v>25.0</v>
      </c>
      <c r="P1778" s="21">
        <v>1.0</v>
      </c>
      <c r="Q1778" s="21">
        <v>17560.38</v>
      </c>
      <c r="R1778" s="21" t="s">
        <v>4771</v>
      </c>
      <c r="S1778" s="21" t="s">
        <v>4771</v>
      </c>
      <c r="T1778" s="21" t="s">
        <v>4774</v>
      </c>
      <c r="U1778" s="30"/>
    </row>
    <row r="1779">
      <c r="A1779" s="21" t="s">
        <v>3628</v>
      </c>
      <c r="B1779" s="21">
        <v>25.27</v>
      </c>
      <c r="C1779" s="21">
        <v>5.7</v>
      </c>
      <c r="D1779" s="21" t="s">
        <v>4755</v>
      </c>
      <c r="E1779" s="21" t="s">
        <v>4753</v>
      </c>
      <c r="F1779" s="21" t="s">
        <v>4753</v>
      </c>
      <c r="G1779" s="21">
        <v>1.0</v>
      </c>
      <c r="H1779" s="21" t="s">
        <v>4753</v>
      </c>
      <c r="I1779" s="21" t="str">
        <f t="shared" si="1"/>
        <v>Not Missing</v>
      </c>
      <c r="L1779" s="21" t="s">
        <v>1198</v>
      </c>
      <c r="M1779" s="21">
        <v>1970.0</v>
      </c>
      <c r="N1779" s="21" t="s">
        <v>4766</v>
      </c>
      <c r="O1779" s="21">
        <v>26.0</v>
      </c>
      <c r="P1779" s="21">
        <v>0.0</v>
      </c>
      <c r="Q1779" s="21">
        <v>17584.72</v>
      </c>
      <c r="R1779" s="21" t="s">
        <v>4771</v>
      </c>
      <c r="S1779" s="21" t="s">
        <v>4768</v>
      </c>
      <c r="T1779" s="21" t="s">
        <v>4774</v>
      </c>
      <c r="U1779" s="30"/>
    </row>
    <row r="1780">
      <c r="A1780" s="21" t="s">
        <v>3630</v>
      </c>
      <c r="B1780" s="21">
        <v>24.24</v>
      </c>
      <c r="C1780" s="21">
        <v>6.15</v>
      </c>
      <c r="D1780" s="21" t="s">
        <v>4753</v>
      </c>
      <c r="E1780" s="21" t="s">
        <v>4753</v>
      </c>
      <c r="F1780" s="21" t="s">
        <v>4753</v>
      </c>
      <c r="G1780" s="21" t="s">
        <v>4754</v>
      </c>
      <c r="H1780" s="21" t="s">
        <v>4753</v>
      </c>
      <c r="I1780" s="21" t="str">
        <f t="shared" si="1"/>
        <v>Not Missing</v>
      </c>
      <c r="L1780" s="21" t="s">
        <v>1196</v>
      </c>
      <c r="M1780" s="21">
        <v>1990.0</v>
      </c>
      <c r="N1780" s="21" t="s">
        <v>4777</v>
      </c>
      <c r="O1780" s="21">
        <v>25.0</v>
      </c>
      <c r="P1780" s="21">
        <v>1.0</v>
      </c>
      <c r="Q1780" s="21">
        <v>17626.24</v>
      </c>
      <c r="R1780" s="21" t="s">
        <v>4771</v>
      </c>
      <c r="S1780" s="21" t="s">
        <v>4768</v>
      </c>
      <c r="T1780" s="21" t="s">
        <v>4769</v>
      </c>
      <c r="U1780" s="30"/>
    </row>
    <row r="1781">
      <c r="A1781" s="21" t="s">
        <v>3632</v>
      </c>
      <c r="B1781" s="21">
        <v>35.75</v>
      </c>
      <c r="C1781" s="21">
        <v>5.07</v>
      </c>
      <c r="D1781" s="21" t="s">
        <v>4753</v>
      </c>
      <c r="E1781" s="21" t="s">
        <v>4753</v>
      </c>
      <c r="F1781" s="21" t="s">
        <v>4753</v>
      </c>
      <c r="G1781" s="21" t="s">
        <v>4754</v>
      </c>
      <c r="H1781" s="21" t="s">
        <v>4753</v>
      </c>
      <c r="I1781" s="21" t="str">
        <f t="shared" si="1"/>
        <v>Not Missing</v>
      </c>
      <c r="L1781" s="21" t="s">
        <v>1194</v>
      </c>
      <c r="M1781" s="21">
        <v>1994.0</v>
      </c>
      <c r="N1781" s="21" t="s">
        <v>4766</v>
      </c>
      <c r="O1781" s="21">
        <v>1.0</v>
      </c>
      <c r="P1781" s="21">
        <v>3.0</v>
      </c>
      <c r="Q1781" s="21">
        <v>17663.14</v>
      </c>
      <c r="R1781" s="21" t="s">
        <v>4771</v>
      </c>
      <c r="S1781" s="21" t="s">
        <v>4768</v>
      </c>
      <c r="T1781" s="21" t="s">
        <v>4769</v>
      </c>
      <c r="U1781" s="30"/>
    </row>
    <row r="1782">
      <c r="A1782" s="21" t="s">
        <v>3634</v>
      </c>
      <c r="B1782" s="21">
        <v>29.92</v>
      </c>
      <c r="C1782" s="21">
        <v>10.97</v>
      </c>
      <c r="D1782" s="21" t="s">
        <v>4755</v>
      </c>
      <c r="E1782" s="21" t="s">
        <v>4753</v>
      </c>
      <c r="F1782" s="21" t="s">
        <v>4753</v>
      </c>
      <c r="G1782" s="21">
        <v>1.0</v>
      </c>
      <c r="H1782" s="21" t="s">
        <v>4753</v>
      </c>
      <c r="I1782" s="21" t="str">
        <f t="shared" si="1"/>
        <v>Not Missing</v>
      </c>
      <c r="L1782" s="21" t="s">
        <v>1192</v>
      </c>
      <c r="M1782" s="21">
        <v>2003.0</v>
      </c>
      <c r="N1782" s="21" t="s">
        <v>4766</v>
      </c>
      <c r="O1782" s="21">
        <v>14.0</v>
      </c>
      <c r="P1782" s="21">
        <v>0.0</v>
      </c>
      <c r="Q1782" s="21">
        <v>17748.51</v>
      </c>
      <c r="R1782" s="21" t="s">
        <v>4771</v>
      </c>
      <c r="S1782" s="21" t="s">
        <v>4771</v>
      </c>
      <c r="T1782" s="21" t="s">
        <v>4774</v>
      </c>
      <c r="U1782" s="30"/>
    </row>
    <row r="1783">
      <c r="A1783" s="21" t="s">
        <v>3636</v>
      </c>
      <c r="B1783" s="21">
        <v>26.2</v>
      </c>
      <c r="C1783" s="21">
        <v>10.93</v>
      </c>
      <c r="D1783" s="21" t="s">
        <v>4755</v>
      </c>
      <c r="E1783" s="21" t="s">
        <v>4753</v>
      </c>
      <c r="F1783" s="21" t="s">
        <v>4753</v>
      </c>
      <c r="G1783" s="21">
        <v>1.0</v>
      </c>
      <c r="H1783" s="21" t="s">
        <v>4753</v>
      </c>
      <c r="I1783" s="21" t="str">
        <f t="shared" si="1"/>
        <v>Not Missing</v>
      </c>
      <c r="L1783" s="21" t="s">
        <v>1190</v>
      </c>
      <c r="M1783" s="21">
        <v>1966.0</v>
      </c>
      <c r="N1783" s="21" t="s">
        <v>4772</v>
      </c>
      <c r="O1783" s="21">
        <v>21.0</v>
      </c>
      <c r="P1783" s="21">
        <v>0.0</v>
      </c>
      <c r="Q1783" s="21">
        <v>17777.73</v>
      </c>
      <c r="R1783" s="21" t="s">
        <v>4771</v>
      </c>
      <c r="S1783" s="21" t="s">
        <v>4768</v>
      </c>
      <c r="T1783" s="21" t="s">
        <v>4774</v>
      </c>
      <c r="U1783" s="30"/>
    </row>
    <row r="1784">
      <c r="A1784" s="21" t="s">
        <v>3638</v>
      </c>
      <c r="B1784" s="21">
        <v>26.695</v>
      </c>
      <c r="C1784" s="21">
        <v>4.21</v>
      </c>
      <c r="D1784" s="21" t="s">
        <v>4755</v>
      </c>
      <c r="E1784" s="21" t="s">
        <v>4753</v>
      </c>
      <c r="F1784" s="21" t="s">
        <v>4756</v>
      </c>
      <c r="G1784" s="21">
        <v>1.0</v>
      </c>
      <c r="H1784" s="21" t="s">
        <v>4753</v>
      </c>
      <c r="I1784" s="21" t="str">
        <f t="shared" si="1"/>
        <v>Not Missing</v>
      </c>
      <c r="L1784" s="21" t="s">
        <v>1188</v>
      </c>
      <c r="M1784" s="21">
        <v>1979.0</v>
      </c>
      <c r="N1784" s="21" t="s">
        <v>4777</v>
      </c>
      <c r="O1784" s="21">
        <v>10.0</v>
      </c>
      <c r="P1784" s="21">
        <v>2.0</v>
      </c>
      <c r="Q1784" s="21">
        <v>17779.94</v>
      </c>
      <c r="R1784" s="21" t="s">
        <v>4771</v>
      </c>
      <c r="S1784" s="21" t="s">
        <v>4767</v>
      </c>
      <c r="T1784" s="21" t="s">
        <v>4774</v>
      </c>
      <c r="U1784" s="30"/>
    </row>
    <row r="1785">
      <c r="A1785" s="21" t="s">
        <v>3640</v>
      </c>
      <c r="B1785" s="21">
        <v>23.16</v>
      </c>
      <c r="C1785" s="21">
        <v>5.5</v>
      </c>
      <c r="D1785" s="21" t="s">
        <v>4753</v>
      </c>
      <c r="E1785" s="21" t="s">
        <v>4753</v>
      </c>
      <c r="F1785" s="21" t="s">
        <v>4753</v>
      </c>
      <c r="G1785" s="21" t="s">
        <v>4754</v>
      </c>
      <c r="H1785" s="21" t="s">
        <v>4753</v>
      </c>
      <c r="I1785" s="21" t="str">
        <f t="shared" si="1"/>
        <v>Not Missing</v>
      </c>
      <c r="L1785" s="21" t="s">
        <v>1186</v>
      </c>
      <c r="M1785" s="21">
        <v>1963.0</v>
      </c>
      <c r="N1785" s="21" t="s">
        <v>4775</v>
      </c>
      <c r="O1785" s="21">
        <v>8.0</v>
      </c>
      <c r="P1785" s="21">
        <v>0.0</v>
      </c>
      <c r="Q1785" s="21">
        <v>17832.6</v>
      </c>
      <c r="R1785" s="21" t="s">
        <v>4771</v>
      </c>
      <c r="S1785" s="21" t="s">
        <v>4767</v>
      </c>
      <c r="T1785" s="21" t="s">
        <v>4774</v>
      </c>
      <c r="U1785" s="30"/>
    </row>
    <row r="1786">
      <c r="A1786" s="21" t="s">
        <v>3642</v>
      </c>
      <c r="B1786" s="21">
        <v>32.585</v>
      </c>
      <c r="C1786" s="21">
        <v>4.93</v>
      </c>
      <c r="D1786" s="21" t="s">
        <v>4755</v>
      </c>
      <c r="E1786" s="21" t="s">
        <v>4753</v>
      </c>
      <c r="F1786" s="21" t="s">
        <v>4753</v>
      </c>
      <c r="G1786" s="21">
        <v>1.0</v>
      </c>
      <c r="H1786" s="21" t="s">
        <v>4753</v>
      </c>
      <c r="I1786" s="21" t="str">
        <f t="shared" si="1"/>
        <v>Not Missing</v>
      </c>
      <c r="L1786" s="21" t="s">
        <v>1184</v>
      </c>
      <c r="M1786" s="21">
        <v>1976.0</v>
      </c>
      <c r="N1786" s="21" t="s">
        <v>4775</v>
      </c>
      <c r="O1786" s="21">
        <v>12.0</v>
      </c>
      <c r="P1786" s="21">
        <v>2.0</v>
      </c>
      <c r="Q1786" s="21">
        <v>17862.92</v>
      </c>
      <c r="R1786" s="21" t="s">
        <v>4771</v>
      </c>
      <c r="S1786" s="21" t="s">
        <v>4767</v>
      </c>
      <c r="T1786" s="21" t="s">
        <v>4774</v>
      </c>
      <c r="U1786" s="30"/>
    </row>
    <row r="1787">
      <c r="A1787" s="21" t="s">
        <v>3644</v>
      </c>
      <c r="B1787" s="21">
        <v>33.97</v>
      </c>
      <c r="C1787" s="21">
        <v>5.6</v>
      </c>
      <c r="D1787" s="21" t="s">
        <v>4755</v>
      </c>
      <c r="E1787" s="21" t="s">
        <v>4753</v>
      </c>
      <c r="F1787" s="21" t="s">
        <v>4753</v>
      </c>
      <c r="G1787" s="21" t="s">
        <v>4754</v>
      </c>
      <c r="H1787" s="21" t="s">
        <v>4753</v>
      </c>
      <c r="I1787" s="21" t="str">
        <f t="shared" si="1"/>
        <v>Not Missing</v>
      </c>
      <c r="L1787" s="21" t="s">
        <v>1182</v>
      </c>
      <c r="M1787" s="21">
        <v>1997.0</v>
      </c>
      <c r="N1787" s="21" t="s">
        <v>4776</v>
      </c>
      <c r="O1787" s="21">
        <v>26.0</v>
      </c>
      <c r="P1787" s="21">
        <v>0.0</v>
      </c>
      <c r="Q1787" s="21">
        <v>17878.9</v>
      </c>
      <c r="R1787" s="21" t="s">
        <v>4771</v>
      </c>
      <c r="S1787" s="21" t="s">
        <v>4767</v>
      </c>
      <c r="T1787" s="21" t="s">
        <v>4784</v>
      </c>
      <c r="U1787" s="30"/>
    </row>
    <row r="1788">
      <c r="A1788" s="21" t="s">
        <v>3646</v>
      </c>
      <c r="B1788" s="21">
        <v>16.57</v>
      </c>
      <c r="C1788" s="21">
        <v>9.99</v>
      </c>
      <c r="D1788" s="21" t="s">
        <v>4753</v>
      </c>
      <c r="E1788" s="21" t="s">
        <v>4753</v>
      </c>
      <c r="F1788" s="21" t="s">
        <v>4753</v>
      </c>
      <c r="G1788" s="21" t="s">
        <v>4754</v>
      </c>
      <c r="H1788" s="21" t="s">
        <v>4753</v>
      </c>
      <c r="I1788" s="21" t="str">
        <f t="shared" si="1"/>
        <v>Not Missing</v>
      </c>
      <c r="L1788" s="21" t="s">
        <v>1180</v>
      </c>
      <c r="M1788" s="21">
        <v>1979.0</v>
      </c>
      <c r="N1788" s="21" t="s">
        <v>4770</v>
      </c>
      <c r="O1788" s="21">
        <v>12.0</v>
      </c>
      <c r="P1788" s="21">
        <v>2.0</v>
      </c>
      <c r="Q1788" s="21">
        <v>17882.67</v>
      </c>
      <c r="R1788" s="21" t="s">
        <v>4771</v>
      </c>
      <c r="S1788" s="21" t="s">
        <v>4768</v>
      </c>
      <c r="T1788" s="21" t="s">
        <v>4774</v>
      </c>
      <c r="U1788" s="30"/>
    </row>
    <row r="1789">
      <c r="A1789" s="21" t="s">
        <v>3648</v>
      </c>
      <c r="B1789" s="21">
        <v>17.55</v>
      </c>
      <c r="C1789" s="21">
        <v>5.93</v>
      </c>
      <c r="D1789" s="21" t="s">
        <v>4753</v>
      </c>
      <c r="E1789" s="21" t="s">
        <v>4753</v>
      </c>
      <c r="F1789" s="21" t="s">
        <v>4756</v>
      </c>
      <c r="G1789" s="21">
        <v>1.0</v>
      </c>
      <c r="H1789" s="21" t="s">
        <v>4753</v>
      </c>
      <c r="I1789" s="21" t="str">
        <f t="shared" si="1"/>
        <v>Not Missing</v>
      </c>
      <c r="L1789" s="21" t="s">
        <v>1178</v>
      </c>
      <c r="M1789" s="21">
        <v>1989.0</v>
      </c>
      <c r="N1789" s="21" t="s">
        <v>4775</v>
      </c>
      <c r="O1789" s="21">
        <v>4.0</v>
      </c>
      <c r="P1789" s="21">
        <v>0.0</v>
      </c>
      <c r="Q1789" s="21">
        <v>17904.53</v>
      </c>
      <c r="R1789" s="21" t="s">
        <v>4771</v>
      </c>
      <c r="S1789" s="21" t="s">
        <v>4767</v>
      </c>
      <c r="T1789" s="21" t="s">
        <v>4788</v>
      </c>
      <c r="U1789" s="30"/>
    </row>
    <row r="1790">
      <c r="A1790" s="21" t="s">
        <v>3650</v>
      </c>
      <c r="B1790" s="21">
        <v>29.41</v>
      </c>
      <c r="C1790" s="21">
        <v>6.29</v>
      </c>
      <c r="D1790" s="21" t="s">
        <v>4755</v>
      </c>
      <c r="E1790" s="21" t="s">
        <v>4753</v>
      </c>
      <c r="F1790" s="21" t="s">
        <v>4753</v>
      </c>
      <c r="G1790" s="21">
        <v>1.0</v>
      </c>
      <c r="H1790" s="21" t="s">
        <v>4753</v>
      </c>
      <c r="I1790" s="21" t="str">
        <f t="shared" si="1"/>
        <v>Not Missing</v>
      </c>
      <c r="L1790" s="21" t="s">
        <v>1176</v>
      </c>
      <c r="M1790" s="21">
        <v>1977.0</v>
      </c>
      <c r="N1790" s="21" t="s">
        <v>4777</v>
      </c>
      <c r="O1790" s="21">
        <v>17.0</v>
      </c>
      <c r="P1790" s="21">
        <v>0.0</v>
      </c>
      <c r="Q1790" s="21">
        <v>17929.3</v>
      </c>
      <c r="R1790" s="21" t="s">
        <v>4771</v>
      </c>
      <c r="S1790" s="21" t="s">
        <v>4767</v>
      </c>
      <c r="T1790" s="21" t="s">
        <v>4769</v>
      </c>
      <c r="U1790" s="30"/>
    </row>
    <row r="1791">
      <c r="A1791" s="21" t="s">
        <v>3652</v>
      </c>
      <c r="B1791" s="21">
        <v>17.91</v>
      </c>
      <c r="C1791" s="21">
        <v>5.65</v>
      </c>
      <c r="D1791" s="21" t="s">
        <v>4753</v>
      </c>
      <c r="E1791" s="21" t="s">
        <v>4753</v>
      </c>
      <c r="F1791" s="21" t="s">
        <v>4753</v>
      </c>
      <c r="G1791" s="21">
        <v>1.0</v>
      </c>
      <c r="H1791" s="21" t="s">
        <v>4753</v>
      </c>
      <c r="I1791" s="21" t="str">
        <f t="shared" si="1"/>
        <v>Not Missing</v>
      </c>
      <c r="L1791" s="21" t="s">
        <v>1174</v>
      </c>
      <c r="M1791" s="21">
        <v>2001.0</v>
      </c>
      <c r="N1791" s="21" t="s">
        <v>4773</v>
      </c>
      <c r="O1791" s="21">
        <v>28.0</v>
      </c>
      <c r="P1791" s="21">
        <v>4.0</v>
      </c>
      <c r="Q1791" s="21">
        <v>17942.11</v>
      </c>
      <c r="R1791" s="21" t="s">
        <v>4771</v>
      </c>
      <c r="S1791" s="21" t="s">
        <v>4767</v>
      </c>
      <c r="T1791" s="21" t="s">
        <v>4778</v>
      </c>
      <c r="U1791" s="30"/>
    </row>
    <row r="1792">
      <c r="A1792" s="21" t="s">
        <v>3654</v>
      </c>
      <c r="B1792" s="21">
        <v>31.57</v>
      </c>
      <c r="C1792" s="21">
        <v>6.15</v>
      </c>
      <c r="D1792" s="21" t="s">
        <v>4753</v>
      </c>
      <c r="E1792" s="21" t="s">
        <v>4753</v>
      </c>
      <c r="F1792" s="21" t="s">
        <v>4753</v>
      </c>
      <c r="G1792" s="21">
        <v>1.0</v>
      </c>
      <c r="H1792" s="21" t="s">
        <v>4753</v>
      </c>
      <c r="I1792" s="21" t="str">
        <f t="shared" si="1"/>
        <v>Not Missing</v>
      </c>
      <c r="L1792" s="21" t="s">
        <v>1172</v>
      </c>
      <c r="M1792" s="21">
        <v>1975.0</v>
      </c>
      <c r="N1792" s="21" t="s">
        <v>4772</v>
      </c>
      <c r="O1792" s="21">
        <v>27.0</v>
      </c>
      <c r="P1792" s="21">
        <v>1.0</v>
      </c>
      <c r="Q1792" s="21">
        <v>18031.16</v>
      </c>
      <c r="R1792" s="21" t="s">
        <v>4771</v>
      </c>
      <c r="S1792" s="21" t="s">
        <v>4768</v>
      </c>
      <c r="T1792" s="21" t="s">
        <v>4785</v>
      </c>
      <c r="U1792" s="30"/>
    </row>
    <row r="1793">
      <c r="A1793" s="21" t="s">
        <v>3656</v>
      </c>
      <c r="B1793" s="21">
        <v>33.18</v>
      </c>
      <c r="C1793" s="21">
        <v>5.22</v>
      </c>
      <c r="D1793" s="21" t="s">
        <v>4753</v>
      </c>
      <c r="E1793" s="21" t="s">
        <v>4755</v>
      </c>
      <c r="F1793" s="21" t="s">
        <v>4753</v>
      </c>
      <c r="G1793" s="21">
        <v>1.0</v>
      </c>
      <c r="H1793" s="21" t="s">
        <v>4753</v>
      </c>
      <c r="I1793" s="21" t="str">
        <f t="shared" si="1"/>
        <v>Not Missing</v>
      </c>
      <c r="L1793" s="21" t="s">
        <v>1170</v>
      </c>
      <c r="M1793" s="21">
        <v>1965.0</v>
      </c>
      <c r="N1793" s="21" t="s">
        <v>4777</v>
      </c>
      <c r="O1793" s="21">
        <v>17.0</v>
      </c>
      <c r="P1793" s="21">
        <v>0.0</v>
      </c>
      <c r="Q1793" s="21">
        <v>18031.19</v>
      </c>
      <c r="R1793" s="21" t="s">
        <v>4771</v>
      </c>
      <c r="S1793" s="21" t="s">
        <v>4767</v>
      </c>
      <c r="T1793" s="21" t="s">
        <v>4774</v>
      </c>
      <c r="U1793" s="30"/>
    </row>
    <row r="1794">
      <c r="A1794" s="21" t="s">
        <v>3658</v>
      </c>
      <c r="B1794" s="21">
        <v>37.0</v>
      </c>
      <c r="C1794" s="21">
        <v>11.66</v>
      </c>
      <c r="D1794" s="21" t="s">
        <v>4753</v>
      </c>
      <c r="E1794" s="21" t="s">
        <v>4753</v>
      </c>
      <c r="F1794" s="21" t="s">
        <v>4753</v>
      </c>
      <c r="G1794" s="21" t="s">
        <v>4754</v>
      </c>
      <c r="H1794" s="21" t="s">
        <v>4753</v>
      </c>
      <c r="I1794" s="21" t="str">
        <f t="shared" si="1"/>
        <v>Not Missing</v>
      </c>
      <c r="L1794" s="21" t="s">
        <v>1168</v>
      </c>
      <c r="M1794" s="21">
        <v>1999.0</v>
      </c>
      <c r="N1794" s="21" t="s">
        <v>4777</v>
      </c>
      <c r="O1794" s="21">
        <v>24.0</v>
      </c>
      <c r="P1794" s="21">
        <v>0.0</v>
      </c>
      <c r="Q1794" s="21">
        <v>18033.97</v>
      </c>
      <c r="R1794" s="21" t="s">
        <v>4771</v>
      </c>
      <c r="S1794" s="21" t="s">
        <v>4771</v>
      </c>
      <c r="T1794" s="21" t="s">
        <v>4774</v>
      </c>
      <c r="U1794" s="30"/>
    </row>
    <row r="1795">
      <c r="A1795" s="21" t="s">
        <v>3660</v>
      </c>
      <c r="B1795" s="21">
        <v>18.905</v>
      </c>
      <c r="C1795" s="21">
        <v>4.91</v>
      </c>
      <c r="D1795" s="21" t="s">
        <v>4755</v>
      </c>
      <c r="E1795" s="21" t="s">
        <v>4753</v>
      </c>
      <c r="F1795" s="21" t="s">
        <v>4753</v>
      </c>
      <c r="G1795" s="21">
        <v>1.0</v>
      </c>
      <c r="H1795" s="21" t="s">
        <v>4753</v>
      </c>
      <c r="I1795" s="21" t="str">
        <f t="shared" si="1"/>
        <v>Not Missing</v>
      </c>
      <c r="L1795" s="21" t="s">
        <v>1166</v>
      </c>
      <c r="M1795" s="21">
        <v>1993.0</v>
      </c>
      <c r="N1795" s="21" t="s">
        <v>4766</v>
      </c>
      <c r="O1795" s="21">
        <v>12.0</v>
      </c>
      <c r="P1795" s="21">
        <v>2.0</v>
      </c>
      <c r="Q1795" s="21">
        <v>18157.88</v>
      </c>
      <c r="R1795" s="21" t="s">
        <v>4771</v>
      </c>
      <c r="S1795" s="21" t="s">
        <v>4771</v>
      </c>
      <c r="T1795" s="21" t="s">
        <v>4774</v>
      </c>
      <c r="U1795" s="30"/>
    </row>
    <row r="1796">
      <c r="A1796" s="21" t="s">
        <v>3662</v>
      </c>
      <c r="B1796" s="21">
        <v>20.03</v>
      </c>
      <c r="C1796" s="21">
        <v>9.25</v>
      </c>
      <c r="D1796" s="21" t="s">
        <v>4755</v>
      </c>
      <c r="E1796" s="21" t="s">
        <v>4753</v>
      </c>
      <c r="F1796" s="21" t="s">
        <v>4753</v>
      </c>
      <c r="G1796" s="21" t="s">
        <v>4754</v>
      </c>
      <c r="H1796" s="21" t="s">
        <v>4753</v>
      </c>
      <c r="I1796" s="21" t="str">
        <f t="shared" si="1"/>
        <v>Not Missing</v>
      </c>
      <c r="L1796" s="21" t="s">
        <v>1164</v>
      </c>
      <c r="M1796" s="21">
        <v>1963.0</v>
      </c>
      <c r="N1796" s="21" t="s">
        <v>4766</v>
      </c>
      <c r="O1796" s="21">
        <v>4.0</v>
      </c>
      <c r="P1796" s="21">
        <v>0.0</v>
      </c>
      <c r="Q1796" s="21">
        <v>18208.34</v>
      </c>
      <c r="R1796" s="21" t="s">
        <v>4771</v>
      </c>
      <c r="S1796" s="21" t="s">
        <v>4767</v>
      </c>
      <c r="T1796" s="21" t="s">
        <v>4790</v>
      </c>
      <c r="U1796" s="30"/>
    </row>
    <row r="1797">
      <c r="A1797" s="21" t="s">
        <v>3664</v>
      </c>
      <c r="B1797" s="21">
        <v>16.7</v>
      </c>
      <c r="C1797" s="21">
        <v>11.48</v>
      </c>
      <c r="D1797" s="21" t="s">
        <v>4753</v>
      </c>
      <c r="E1797" s="21" t="s">
        <v>4753</v>
      </c>
      <c r="F1797" s="21" t="s">
        <v>4753</v>
      </c>
      <c r="G1797" s="21" t="s">
        <v>4754</v>
      </c>
      <c r="H1797" s="21" t="s">
        <v>4753</v>
      </c>
      <c r="I1797" s="21" t="str">
        <f t="shared" si="1"/>
        <v>Not Missing</v>
      </c>
      <c r="L1797" s="21" t="s">
        <v>1162</v>
      </c>
      <c r="M1797" s="21">
        <v>1997.0</v>
      </c>
      <c r="N1797" s="21" t="s">
        <v>4772</v>
      </c>
      <c r="O1797" s="21">
        <v>15.0</v>
      </c>
      <c r="P1797" s="21">
        <v>1.0</v>
      </c>
      <c r="Q1797" s="21">
        <v>18218.16</v>
      </c>
      <c r="R1797" s="21" t="s">
        <v>4771</v>
      </c>
      <c r="S1797" s="21" t="s">
        <v>4771</v>
      </c>
      <c r="T1797" s="21" t="s">
        <v>4769</v>
      </c>
      <c r="U1797" s="30"/>
    </row>
    <row r="1798">
      <c r="A1798" s="21" t="s">
        <v>3666</v>
      </c>
      <c r="B1798" s="21">
        <v>39.82</v>
      </c>
      <c r="C1798" s="21">
        <v>6.06</v>
      </c>
      <c r="D1798" s="21" t="s">
        <v>4753</v>
      </c>
      <c r="E1798" s="21" t="s">
        <v>4753</v>
      </c>
      <c r="F1798" s="21" t="s">
        <v>4753</v>
      </c>
      <c r="G1798" s="21" t="s">
        <v>4754</v>
      </c>
      <c r="H1798" s="21" t="s">
        <v>4753</v>
      </c>
      <c r="I1798" s="21" t="str">
        <f t="shared" si="1"/>
        <v>Not Missing</v>
      </c>
      <c r="L1798" s="21" t="s">
        <v>1160</v>
      </c>
      <c r="M1798" s="21">
        <v>2004.0</v>
      </c>
      <c r="N1798" s="21" t="s">
        <v>4773</v>
      </c>
      <c r="O1798" s="21">
        <v>10.0</v>
      </c>
      <c r="P1798" s="21">
        <v>3.0</v>
      </c>
      <c r="Q1798" s="21">
        <v>18223.45</v>
      </c>
      <c r="R1798" s="21" t="s">
        <v>4771</v>
      </c>
      <c r="S1798" s="21" t="s">
        <v>4768</v>
      </c>
      <c r="T1798" s="21" t="s">
        <v>4769</v>
      </c>
      <c r="U1798" s="30"/>
    </row>
    <row r="1799">
      <c r="A1799" s="21" t="s">
        <v>3668</v>
      </c>
      <c r="B1799" s="21">
        <v>22.04</v>
      </c>
      <c r="C1799" s="21">
        <v>5.86</v>
      </c>
      <c r="D1799" s="21" t="s">
        <v>4753</v>
      </c>
      <c r="E1799" s="21" t="s">
        <v>4753</v>
      </c>
      <c r="F1799" s="21" t="s">
        <v>4753</v>
      </c>
      <c r="G1799" s="21">
        <v>1.0</v>
      </c>
      <c r="H1799" s="21" t="s">
        <v>4753</v>
      </c>
      <c r="I1799" s="21" t="str">
        <f t="shared" si="1"/>
        <v>Not Missing</v>
      </c>
      <c r="L1799" s="21" t="s">
        <v>1158</v>
      </c>
      <c r="M1799" s="21">
        <v>1995.0</v>
      </c>
      <c r="N1799" s="21" t="s">
        <v>4776</v>
      </c>
      <c r="O1799" s="21">
        <v>3.0</v>
      </c>
      <c r="P1799" s="21">
        <v>0.0</v>
      </c>
      <c r="Q1799" s="21">
        <v>18246.5</v>
      </c>
      <c r="R1799" s="21" t="s">
        <v>4771</v>
      </c>
      <c r="S1799" s="21" t="s">
        <v>4771</v>
      </c>
      <c r="T1799" s="21" t="s">
        <v>4769</v>
      </c>
      <c r="U1799" s="30"/>
    </row>
    <row r="1800">
      <c r="A1800" s="21" t="s">
        <v>3670</v>
      </c>
      <c r="B1800" s="21">
        <v>28.27</v>
      </c>
      <c r="C1800" s="21">
        <v>5.33</v>
      </c>
      <c r="D1800" s="21" t="s">
        <v>4753</v>
      </c>
      <c r="E1800" s="21" t="s">
        <v>4753</v>
      </c>
      <c r="F1800" s="21" t="s">
        <v>4753</v>
      </c>
      <c r="G1800" s="21" t="s">
        <v>4754</v>
      </c>
      <c r="H1800" s="21" t="s">
        <v>4753</v>
      </c>
      <c r="I1800" s="21" t="str">
        <f t="shared" si="1"/>
        <v>Not Missing</v>
      </c>
      <c r="L1800" s="21" t="s">
        <v>1156</v>
      </c>
      <c r="M1800" s="21">
        <v>1992.0</v>
      </c>
      <c r="N1800" s="21" t="s">
        <v>4775</v>
      </c>
      <c r="O1800" s="21">
        <v>25.0</v>
      </c>
      <c r="P1800" s="21">
        <v>3.0</v>
      </c>
      <c r="Q1800" s="21">
        <v>18259.22</v>
      </c>
      <c r="R1800" s="21" t="s">
        <v>4771</v>
      </c>
      <c r="S1800" s="21" t="s">
        <v>4768</v>
      </c>
      <c r="T1800" s="21" t="s">
        <v>4778</v>
      </c>
      <c r="U1800" s="30"/>
    </row>
    <row r="1801">
      <c r="A1801" s="21" t="s">
        <v>3672</v>
      </c>
      <c r="B1801" s="21">
        <v>18.5</v>
      </c>
      <c r="C1801" s="21">
        <v>5.33</v>
      </c>
      <c r="D1801" s="21" t="s">
        <v>4753</v>
      </c>
      <c r="E1801" s="21" t="s">
        <v>4753</v>
      </c>
      <c r="F1801" s="21" t="s">
        <v>4753</v>
      </c>
      <c r="G1801" s="21" t="s">
        <v>4754</v>
      </c>
      <c r="H1801" s="21" t="s">
        <v>4753</v>
      </c>
      <c r="I1801" s="21" t="str">
        <f t="shared" si="1"/>
        <v>Not Missing</v>
      </c>
      <c r="L1801" s="21" t="s">
        <v>1154</v>
      </c>
      <c r="M1801" s="21">
        <v>1995.0</v>
      </c>
      <c r="N1801" s="21" t="s">
        <v>4766</v>
      </c>
      <c r="O1801" s="21">
        <v>4.0</v>
      </c>
      <c r="P1801" s="21">
        <v>0.0</v>
      </c>
      <c r="Q1801" s="21">
        <v>18310.74</v>
      </c>
      <c r="R1801" s="21" t="s">
        <v>4771</v>
      </c>
      <c r="S1801" s="21" t="s">
        <v>4768</v>
      </c>
      <c r="T1801" s="21" t="s">
        <v>4774</v>
      </c>
      <c r="U1801" s="30"/>
    </row>
    <row r="1802">
      <c r="A1802" s="21" t="s">
        <v>3674</v>
      </c>
      <c r="B1802" s="21">
        <v>38.6</v>
      </c>
      <c r="C1802" s="21">
        <v>6.02</v>
      </c>
      <c r="D1802" s="21" t="s">
        <v>4753</v>
      </c>
      <c r="E1802" s="21" t="s">
        <v>4753</v>
      </c>
      <c r="F1802" s="21" t="s">
        <v>4753</v>
      </c>
      <c r="G1802" s="21">
        <v>1.0</v>
      </c>
      <c r="H1802" s="21" t="s">
        <v>4753</v>
      </c>
      <c r="I1802" s="21" t="str">
        <f t="shared" si="1"/>
        <v>Not Missing</v>
      </c>
      <c r="L1802" s="21" t="s">
        <v>1152</v>
      </c>
      <c r="M1802" s="21">
        <v>1999.0</v>
      </c>
      <c r="N1802" s="21" t="s">
        <v>4775</v>
      </c>
      <c r="O1802" s="21">
        <v>15.0</v>
      </c>
      <c r="P1802" s="21">
        <v>1.0</v>
      </c>
      <c r="Q1802" s="21">
        <v>18328.24</v>
      </c>
      <c r="R1802" s="21" t="s">
        <v>4771</v>
      </c>
      <c r="S1802" s="21" t="s">
        <v>4767</v>
      </c>
      <c r="T1802" s="21" t="s">
        <v>4769</v>
      </c>
      <c r="U1802" s="30"/>
    </row>
    <row r="1803">
      <c r="A1803" s="21" t="s">
        <v>3676</v>
      </c>
      <c r="B1803" s="21">
        <v>43.12</v>
      </c>
      <c r="C1803" s="21">
        <v>6.25</v>
      </c>
      <c r="D1803" s="21" t="s">
        <v>4753</v>
      </c>
      <c r="E1803" s="21" t="s">
        <v>4753</v>
      </c>
      <c r="F1803" s="21" t="s">
        <v>4753</v>
      </c>
      <c r="G1803" s="21">
        <v>1.0</v>
      </c>
      <c r="H1803" s="21" t="s">
        <v>4753</v>
      </c>
      <c r="I1803" s="21" t="str">
        <f t="shared" si="1"/>
        <v>Not Missing</v>
      </c>
      <c r="L1803" s="21" t="s">
        <v>1150</v>
      </c>
      <c r="M1803" s="21">
        <v>1964.0</v>
      </c>
      <c r="N1803" s="21" t="s">
        <v>4773</v>
      </c>
      <c r="O1803" s="21">
        <v>26.0</v>
      </c>
      <c r="P1803" s="21">
        <v>0.0</v>
      </c>
      <c r="Q1803" s="21">
        <v>18443.11</v>
      </c>
      <c r="R1803" s="21" t="s">
        <v>4771</v>
      </c>
      <c r="S1803" s="21" t="s">
        <v>4767</v>
      </c>
      <c r="T1803" s="21" t="s">
        <v>4774</v>
      </c>
      <c r="U1803" s="30"/>
    </row>
    <row r="1804">
      <c r="A1804" s="21" t="s">
        <v>3678</v>
      </c>
      <c r="B1804" s="21">
        <v>30.5</v>
      </c>
      <c r="C1804" s="21">
        <v>4.81</v>
      </c>
      <c r="D1804" s="21" t="s">
        <v>4753</v>
      </c>
      <c r="E1804" s="21" t="s">
        <v>4753</v>
      </c>
      <c r="F1804" s="21" t="s">
        <v>4753</v>
      </c>
      <c r="G1804" s="21">
        <v>1.0</v>
      </c>
      <c r="H1804" s="21" t="s">
        <v>4753</v>
      </c>
      <c r="I1804" s="21" t="str">
        <f t="shared" si="1"/>
        <v>Not Missing</v>
      </c>
      <c r="L1804" s="21" t="s">
        <v>1148</v>
      </c>
      <c r="M1804" s="21">
        <v>1986.0</v>
      </c>
      <c r="N1804" s="21" t="s">
        <v>4776</v>
      </c>
      <c r="O1804" s="21">
        <v>12.0</v>
      </c>
      <c r="P1804" s="21">
        <v>2.0</v>
      </c>
      <c r="Q1804" s="21">
        <v>18608.26</v>
      </c>
      <c r="R1804" s="21" t="s">
        <v>4771</v>
      </c>
      <c r="S1804" s="21" t="s">
        <v>4768</v>
      </c>
      <c r="T1804" s="21" t="s">
        <v>4778</v>
      </c>
      <c r="U1804" s="30"/>
    </row>
    <row r="1805">
      <c r="A1805" s="21" t="s">
        <v>3680</v>
      </c>
      <c r="B1805" s="21">
        <v>27.61</v>
      </c>
      <c r="C1805" s="21">
        <v>4.6</v>
      </c>
      <c r="D1805" s="21" t="s">
        <v>4753</v>
      </c>
      <c r="E1805" s="21" t="s">
        <v>4753</v>
      </c>
      <c r="F1805" s="21" t="s">
        <v>4753</v>
      </c>
      <c r="G1805" s="21">
        <v>1.0</v>
      </c>
      <c r="H1805" s="21" t="s">
        <v>4753</v>
      </c>
      <c r="I1805" s="21" t="str">
        <f t="shared" si="1"/>
        <v>Not Missing</v>
      </c>
      <c r="L1805" s="21" t="s">
        <v>1146</v>
      </c>
      <c r="M1805" s="21">
        <v>1998.0</v>
      </c>
      <c r="N1805" s="21" t="s">
        <v>4773</v>
      </c>
      <c r="O1805" s="21">
        <v>23.0</v>
      </c>
      <c r="P1805" s="21">
        <v>0.0</v>
      </c>
      <c r="Q1805" s="21">
        <v>18648.42</v>
      </c>
      <c r="R1805" s="21" t="s">
        <v>4771</v>
      </c>
      <c r="S1805" s="21" t="s">
        <v>4771</v>
      </c>
      <c r="T1805" s="21" t="s">
        <v>4780</v>
      </c>
      <c r="U1805" s="30"/>
    </row>
    <row r="1806">
      <c r="A1806" s="21" t="s">
        <v>3682</v>
      </c>
      <c r="B1806" s="21">
        <v>27.1</v>
      </c>
      <c r="C1806" s="21">
        <v>5.08</v>
      </c>
      <c r="D1806" s="21" t="s">
        <v>4753</v>
      </c>
      <c r="E1806" s="21" t="s">
        <v>4753</v>
      </c>
      <c r="F1806" s="21" t="s">
        <v>4753</v>
      </c>
      <c r="G1806" s="21">
        <v>1.0</v>
      </c>
      <c r="H1806" s="21" t="s">
        <v>4753</v>
      </c>
      <c r="I1806" s="21" t="str">
        <f t="shared" si="1"/>
        <v>Not Missing</v>
      </c>
      <c r="L1806" s="21" t="s">
        <v>1144</v>
      </c>
      <c r="M1806" s="21">
        <v>1970.0</v>
      </c>
      <c r="N1806" s="21" t="s">
        <v>4777</v>
      </c>
      <c r="O1806" s="21">
        <v>17.0</v>
      </c>
      <c r="P1806" s="21">
        <v>0.0</v>
      </c>
      <c r="Q1806" s="21">
        <v>18682.74</v>
      </c>
      <c r="R1806" s="21" t="s">
        <v>4771</v>
      </c>
      <c r="S1806" s="21" t="s">
        <v>4768</v>
      </c>
      <c r="T1806" s="21" t="s">
        <v>4774</v>
      </c>
      <c r="U1806" s="30"/>
    </row>
    <row r="1807">
      <c r="A1807" s="21" t="s">
        <v>3684</v>
      </c>
      <c r="B1807" s="21">
        <v>35.93</v>
      </c>
      <c r="C1807" s="21">
        <v>5.43</v>
      </c>
      <c r="D1807" s="21" t="s">
        <v>4753</v>
      </c>
      <c r="E1807" s="21" t="s">
        <v>4755</v>
      </c>
      <c r="F1807" s="21" t="s">
        <v>4753</v>
      </c>
      <c r="G1807" s="21">
        <v>1.0</v>
      </c>
      <c r="H1807" s="21" t="s">
        <v>4753</v>
      </c>
      <c r="I1807" s="21" t="str">
        <f t="shared" si="1"/>
        <v>Not Missing</v>
      </c>
      <c r="L1807" s="21" t="s">
        <v>1142</v>
      </c>
      <c r="M1807" s="21">
        <v>1967.0</v>
      </c>
      <c r="N1807" s="21" t="s">
        <v>4776</v>
      </c>
      <c r="O1807" s="21">
        <v>30.0</v>
      </c>
      <c r="P1807" s="21">
        <v>0.0</v>
      </c>
      <c r="Q1807" s="21">
        <v>18694.69</v>
      </c>
      <c r="R1807" s="21" t="s">
        <v>4771</v>
      </c>
      <c r="S1807" s="21" t="s">
        <v>4771</v>
      </c>
      <c r="T1807" s="21" t="s">
        <v>4785</v>
      </c>
      <c r="U1807" s="30"/>
    </row>
    <row r="1808">
      <c r="A1808" s="21" t="s">
        <v>3686</v>
      </c>
      <c r="B1808" s="21">
        <v>32.68</v>
      </c>
      <c r="C1808" s="21">
        <v>5.44</v>
      </c>
      <c r="D1808" s="21" t="s">
        <v>4753</v>
      </c>
      <c r="E1808" s="21" t="s">
        <v>4753</v>
      </c>
      <c r="F1808" s="21" t="s">
        <v>4753</v>
      </c>
      <c r="G1808" s="21" t="s">
        <v>4754</v>
      </c>
      <c r="H1808" s="21" t="s">
        <v>4753</v>
      </c>
      <c r="I1808" s="21" t="str">
        <f t="shared" si="1"/>
        <v>Not Missing</v>
      </c>
      <c r="L1808" s="21" t="s">
        <v>1140</v>
      </c>
      <c r="M1808" s="21">
        <v>1992.0</v>
      </c>
      <c r="N1808" s="21" t="s">
        <v>4775</v>
      </c>
      <c r="O1808" s="21">
        <v>27.0</v>
      </c>
      <c r="P1808" s="21">
        <v>3.0</v>
      </c>
      <c r="Q1808" s="21">
        <v>18765.88</v>
      </c>
      <c r="R1808" s="21" t="s">
        <v>4771</v>
      </c>
      <c r="S1808" s="21" t="s">
        <v>4767</v>
      </c>
      <c r="T1808" s="21" t="s">
        <v>4774</v>
      </c>
      <c r="U1808" s="30"/>
    </row>
    <row r="1809">
      <c r="A1809" s="21" t="s">
        <v>3688</v>
      </c>
      <c r="B1809" s="21">
        <v>20.74</v>
      </c>
      <c r="C1809" s="21">
        <v>11.69</v>
      </c>
      <c r="D1809" s="21" t="s">
        <v>4755</v>
      </c>
      <c r="E1809" s="21" t="s">
        <v>4753</v>
      </c>
      <c r="F1809" s="21" t="s">
        <v>4753</v>
      </c>
      <c r="G1809" s="21">
        <v>1.0</v>
      </c>
      <c r="H1809" s="21" t="s">
        <v>4753</v>
      </c>
      <c r="I1809" s="21" t="str">
        <f t="shared" si="1"/>
        <v>Not Missing</v>
      </c>
      <c r="L1809" s="21" t="s">
        <v>1138</v>
      </c>
      <c r="M1809" s="21">
        <v>1979.0</v>
      </c>
      <c r="N1809" s="21" t="s">
        <v>4770</v>
      </c>
      <c r="O1809" s="21">
        <v>19.0</v>
      </c>
      <c r="P1809" s="21">
        <v>2.0</v>
      </c>
      <c r="Q1809" s="21">
        <v>18767.74</v>
      </c>
      <c r="R1809" s="21" t="s">
        <v>4771</v>
      </c>
      <c r="S1809" s="21" t="s">
        <v>4771</v>
      </c>
      <c r="T1809" s="21" t="s">
        <v>4769</v>
      </c>
      <c r="U1809" s="30"/>
    </row>
    <row r="1810">
      <c r="A1810" s="21" t="s">
        <v>3690</v>
      </c>
      <c r="B1810" s="21">
        <v>15.57</v>
      </c>
      <c r="C1810" s="21">
        <v>6.07</v>
      </c>
      <c r="D1810" s="21" t="s">
        <v>4753</v>
      </c>
      <c r="E1810" s="21" t="s">
        <v>4753</v>
      </c>
      <c r="F1810" s="21" t="s">
        <v>4753</v>
      </c>
      <c r="G1810" s="21" t="s">
        <v>4754</v>
      </c>
      <c r="H1810" s="21" t="s">
        <v>4753</v>
      </c>
      <c r="I1810" s="21" t="str">
        <f t="shared" si="1"/>
        <v>Not Missing</v>
      </c>
      <c r="L1810" s="21" t="s">
        <v>1136</v>
      </c>
      <c r="M1810" s="21">
        <v>1995.0</v>
      </c>
      <c r="N1810" s="21" t="s">
        <v>4770</v>
      </c>
      <c r="O1810" s="21">
        <v>28.0</v>
      </c>
      <c r="P1810" s="21">
        <v>3.0</v>
      </c>
      <c r="Q1810" s="21">
        <v>18804.75</v>
      </c>
      <c r="R1810" s="21" t="s">
        <v>4771</v>
      </c>
      <c r="S1810" s="21" t="s">
        <v>4771</v>
      </c>
      <c r="T1810" s="21" t="s">
        <v>4774</v>
      </c>
      <c r="U1810" s="30"/>
    </row>
    <row r="1811">
      <c r="A1811" s="21" t="s">
        <v>3692</v>
      </c>
      <c r="B1811" s="21">
        <v>23.845</v>
      </c>
      <c r="C1811" s="21">
        <v>4.36</v>
      </c>
      <c r="D1811" s="21" t="s">
        <v>4753</v>
      </c>
      <c r="E1811" s="21" t="s">
        <v>4753</v>
      </c>
      <c r="F1811" s="21" t="s">
        <v>4753</v>
      </c>
      <c r="G1811" s="21" t="s">
        <v>4754</v>
      </c>
      <c r="H1811" s="21" t="s">
        <v>4753</v>
      </c>
      <c r="I1811" s="21" t="str">
        <f t="shared" si="1"/>
        <v>Not Missing</v>
      </c>
      <c r="L1811" s="21" t="s">
        <v>1134</v>
      </c>
      <c r="M1811" s="21">
        <v>1979.0</v>
      </c>
      <c r="N1811" s="21" t="s">
        <v>4777</v>
      </c>
      <c r="O1811" s="21">
        <v>15.0</v>
      </c>
      <c r="P1811" s="21">
        <v>2.0</v>
      </c>
      <c r="Q1811" s="21">
        <v>18806.15</v>
      </c>
      <c r="R1811" s="21" t="s">
        <v>4771</v>
      </c>
      <c r="S1811" s="21" t="s">
        <v>4767</v>
      </c>
      <c r="T1811" s="21" t="s">
        <v>4769</v>
      </c>
      <c r="U1811" s="30"/>
    </row>
    <row r="1812">
      <c r="A1812" s="21" t="s">
        <v>3694</v>
      </c>
      <c r="B1812" s="21">
        <v>22.895</v>
      </c>
      <c r="C1812" s="21">
        <v>5.24</v>
      </c>
      <c r="D1812" s="21" t="s">
        <v>4753</v>
      </c>
      <c r="E1812" s="21" t="s">
        <v>4753</v>
      </c>
      <c r="F1812" s="21" t="s">
        <v>4753</v>
      </c>
      <c r="G1812" s="21">
        <v>1.0</v>
      </c>
      <c r="H1812" s="21" t="s">
        <v>4753</v>
      </c>
      <c r="I1812" s="21" t="str">
        <f t="shared" si="1"/>
        <v>Not Missing</v>
      </c>
      <c r="L1812" s="21" t="s">
        <v>1132</v>
      </c>
      <c r="M1812" s="21">
        <v>1962.0</v>
      </c>
      <c r="N1812" s="21" t="s">
        <v>4775</v>
      </c>
      <c r="O1812" s="21">
        <v>18.0</v>
      </c>
      <c r="P1812" s="21">
        <v>0.0</v>
      </c>
      <c r="Q1812" s="21">
        <v>18815.53</v>
      </c>
      <c r="R1812" s="21" t="s">
        <v>4771</v>
      </c>
      <c r="S1812" s="21" t="s">
        <v>4771</v>
      </c>
      <c r="T1812" s="21" t="s">
        <v>4785</v>
      </c>
      <c r="U1812" s="30"/>
    </row>
    <row r="1813">
      <c r="A1813" s="21" t="s">
        <v>3696</v>
      </c>
      <c r="B1813" s="21">
        <v>21.945</v>
      </c>
      <c r="C1813" s="21">
        <v>5.37</v>
      </c>
      <c r="D1813" s="21" t="s">
        <v>4753</v>
      </c>
      <c r="E1813" s="21" t="s">
        <v>4753</v>
      </c>
      <c r="F1813" s="21" t="s">
        <v>4753</v>
      </c>
      <c r="G1813" s="21">
        <v>1.0</v>
      </c>
      <c r="H1813" s="21" t="s">
        <v>4753</v>
      </c>
      <c r="I1813" s="21" t="str">
        <f t="shared" si="1"/>
        <v>Not Missing</v>
      </c>
      <c r="L1813" s="21" t="s">
        <v>1130</v>
      </c>
      <c r="M1813" s="21">
        <v>2003.0</v>
      </c>
      <c r="N1813" s="21" t="s">
        <v>4766</v>
      </c>
      <c r="O1813" s="21">
        <v>24.0</v>
      </c>
      <c r="P1813" s="21">
        <v>3.0</v>
      </c>
      <c r="Q1813" s="21">
        <v>18838.7</v>
      </c>
      <c r="R1813" s="21" t="s">
        <v>4771</v>
      </c>
      <c r="S1813" s="21" t="s">
        <v>4768</v>
      </c>
      <c r="T1813" s="21" t="s">
        <v>4774</v>
      </c>
      <c r="U1813" s="30"/>
    </row>
    <row r="1814">
      <c r="A1814" s="21" t="s">
        <v>3698</v>
      </c>
      <c r="B1814" s="21">
        <v>19.47</v>
      </c>
      <c r="C1814" s="21">
        <v>6.6</v>
      </c>
      <c r="D1814" s="21" t="s">
        <v>4755</v>
      </c>
      <c r="E1814" s="21" t="s">
        <v>4753</v>
      </c>
      <c r="F1814" s="21" t="s">
        <v>4753</v>
      </c>
      <c r="G1814" s="21" t="s">
        <v>4754</v>
      </c>
      <c r="H1814" s="21" t="s">
        <v>4753</v>
      </c>
      <c r="I1814" s="21" t="str">
        <f t="shared" si="1"/>
        <v>Not Missing</v>
      </c>
      <c r="L1814" s="21" t="s">
        <v>1128</v>
      </c>
      <c r="M1814" s="21">
        <v>1963.0</v>
      </c>
      <c r="N1814" s="21" t="s">
        <v>4775</v>
      </c>
      <c r="O1814" s="21">
        <v>6.0</v>
      </c>
      <c r="P1814" s="21">
        <v>0.0</v>
      </c>
      <c r="Q1814" s="21">
        <v>18883.33</v>
      </c>
      <c r="R1814" s="21" t="s">
        <v>4771</v>
      </c>
      <c r="S1814" s="21" t="s">
        <v>4771</v>
      </c>
      <c r="T1814" s="21" t="s">
        <v>4790</v>
      </c>
      <c r="U1814" s="30"/>
    </row>
    <row r="1815">
      <c r="A1815" s="21" t="s">
        <v>3700</v>
      </c>
      <c r="B1815" s="21">
        <v>15.61</v>
      </c>
      <c r="C1815" s="21">
        <v>5.77</v>
      </c>
      <c r="D1815" s="21" t="s">
        <v>4753</v>
      </c>
      <c r="E1815" s="21" t="s">
        <v>4753</v>
      </c>
      <c r="F1815" s="21" t="s">
        <v>4753</v>
      </c>
      <c r="G1815" s="21" t="s">
        <v>4754</v>
      </c>
      <c r="H1815" s="21" t="s">
        <v>4753</v>
      </c>
      <c r="I1815" s="21" t="str">
        <f t="shared" si="1"/>
        <v>Not Missing</v>
      </c>
      <c r="L1815" s="21" t="s">
        <v>1126</v>
      </c>
      <c r="M1815" s="21">
        <v>1995.0</v>
      </c>
      <c r="N1815" s="21" t="s">
        <v>4773</v>
      </c>
      <c r="O1815" s="21">
        <v>27.0</v>
      </c>
      <c r="P1815" s="21">
        <v>1.0</v>
      </c>
      <c r="Q1815" s="21">
        <v>18903.49</v>
      </c>
      <c r="R1815" s="21" t="s">
        <v>4771</v>
      </c>
      <c r="S1815" s="21" t="s">
        <v>4767</v>
      </c>
      <c r="T1815" s="21" t="s">
        <v>4784</v>
      </c>
      <c r="U1815" s="30"/>
    </row>
    <row r="1816">
      <c r="A1816" s="21" t="s">
        <v>3702</v>
      </c>
      <c r="B1816" s="21">
        <v>28.6</v>
      </c>
      <c r="C1816" s="21">
        <v>6.08</v>
      </c>
      <c r="D1816" s="21" t="s">
        <v>4753</v>
      </c>
      <c r="E1816" s="21" t="s">
        <v>4753</v>
      </c>
      <c r="F1816" s="21" t="s">
        <v>4756</v>
      </c>
      <c r="G1816" s="21">
        <v>1.0</v>
      </c>
      <c r="H1816" s="21" t="s">
        <v>4753</v>
      </c>
      <c r="I1816" s="21" t="str">
        <f t="shared" si="1"/>
        <v>Not Missing</v>
      </c>
      <c r="L1816" s="21" t="s">
        <v>1124</v>
      </c>
      <c r="M1816" s="21">
        <v>1969.0</v>
      </c>
      <c r="N1816" s="21" t="s">
        <v>4776</v>
      </c>
      <c r="O1816" s="21">
        <v>3.0</v>
      </c>
      <c r="P1816" s="21">
        <v>0.0</v>
      </c>
      <c r="Q1816" s="21">
        <v>18932.81</v>
      </c>
      <c r="R1816" s="21" t="s">
        <v>4771</v>
      </c>
      <c r="S1816" s="21" t="s">
        <v>4768</v>
      </c>
      <c r="T1816" s="21" t="s">
        <v>4774</v>
      </c>
      <c r="U1816" s="30"/>
    </row>
    <row r="1817">
      <c r="A1817" s="21" t="s">
        <v>3704</v>
      </c>
      <c r="B1817" s="21">
        <v>46.53</v>
      </c>
      <c r="C1817" s="21">
        <v>4.16</v>
      </c>
      <c r="D1817" s="21" t="s">
        <v>4753</v>
      </c>
      <c r="E1817" s="21" t="s">
        <v>4753</v>
      </c>
      <c r="F1817" s="21" t="s">
        <v>4753</v>
      </c>
      <c r="G1817" s="21" t="s">
        <v>4754</v>
      </c>
      <c r="H1817" s="21" t="s">
        <v>4753</v>
      </c>
      <c r="I1817" s="21" t="str">
        <f t="shared" si="1"/>
        <v>Not Missing</v>
      </c>
      <c r="L1817" s="21" t="s">
        <v>1122</v>
      </c>
      <c r="M1817" s="21">
        <v>1963.0</v>
      </c>
      <c r="N1817" s="21" t="s">
        <v>4777</v>
      </c>
      <c r="O1817" s="21">
        <v>20.0</v>
      </c>
      <c r="P1817" s="21">
        <v>0.0</v>
      </c>
      <c r="Q1817" s="21">
        <v>18954.56</v>
      </c>
      <c r="R1817" s="21" t="s">
        <v>4771</v>
      </c>
      <c r="S1817" s="21" t="s">
        <v>4771</v>
      </c>
      <c r="T1817" s="21" t="s">
        <v>4790</v>
      </c>
      <c r="U1817" s="30"/>
    </row>
    <row r="1818">
      <c r="A1818" s="21" t="s">
        <v>3706</v>
      </c>
      <c r="B1818" s="21">
        <v>34.99</v>
      </c>
      <c r="C1818" s="21">
        <v>5.1</v>
      </c>
      <c r="D1818" s="21" t="s">
        <v>4753</v>
      </c>
      <c r="E1818" s="21" t="s">
        <v>4753</v>
      </c>
      <c r="F1818" s="21" t="s">
        <v>4756</v>
      </c>
      <c r="G1818" s="21">
        <v>1.0</v>
      </c>
      <c r="H1818" s="21" t="s">
        <v>4753</v>
      </c>
      <c r="I1818" s="21" t="str">
        <f t="shared" si="1"/>
        <v>Not Missing</v>
      </c>
      <c r="L1818" s="21" t="s">
        <v>1120</v>
      </c>
      <c r="M1818" s="21">
        <v>1998.0</v>
      </c>
      <c r="N1818" s="21" t="s">
        <v>4776</v>
      </c>
      <c r="O1818" s="21">
        <v>6.0</v>
      </c>
      <c r="P1818" s="21">
        <v>0.0</v>
      </c>
      <c r="Q1818" s="21">
        <v>18955.22</v>
      </c>
      <c r="R1818" s="21" t="s">
        <v>4771</v>
      </c>
      <c r="S1818" s="21" t="s">
        <v>4768</v>
      </c>
      <c r="T1818" s="21" t="s">
        <v>4778</v>
      </c>
      <c r="U1818" s="30"/>
    </row>
    <row r="1819">
      <c r="A1819" s="21" t="s">
        <v>3708</v>
      </c>
      <c r="B1819" s="21">
        <v>17.05</v>
      </c>
      <c r="C1819" s="21">
        <v>5.3</v>
      </c>
      <c r="D1819" s="21" t="s">
        <v>4753</v>
      </c>
      <c r="E1819" s="21" t="s">
        <v>4753</v>
      </c>
      <c r="F1819" s="21" t="s">
        <v>4756</v>
      </c>
      <c r="G1819" s="21">
        <v>1.0</v>
      </c>
      <c r="H1819" s="21" t="s">
        <v>4753</v>
      </c>
      <c r="I1819" s="21" t="str">
        <f t="shared" si="1"/>
        <v>Not Missing</v>
      </c>
      <c r="L1819" s="21" t="s">
        <v>1118</v>
      </c>
      <c r="M1819" s="21">
        <v>1992.0</v>
      </c>
      <c r="N1819" s="21" t="s">
        <v>4770</v>
      </c>
      <c r="O1819" s="21">
        <v>30.0</v>
      </c>
      <c r="P1819" s="21">
        <v>1.0</v>
      </c>
      <c r="Q1819" s="21">
        <v>18963.17</v>
      </c>
      <c r="R1819" s="21" t="s">
        <v>4771</v>
      </c>
      <c r="S1819" s="21" t="s">
        <v>4771</v>
      </c>
      <c r="T1819" s="21" t="s">
        <v>4769</v>
      </c>
      <c r="U1819" s="30"/>
    </row>
    <row r="1820">
      <c r="A1820" s="21" t="s">
        <v>3710</v>
      </c>
      <c r="B1820" s="21">
        <v>37.18</v>
      </c>
      <c r="C1820" s="21">
        <v>4.9</v>
      </c>
      <c r="D1820" s="21" t="s">
        <v>4753</v>
      </c>
      <c r="E1820" s="21" t="s">
        <v>4753</v>
      </c>
      <c r="F1820" s="21" t="s">
        <v>4753</v>
      </c>
      <c r="G1820" s="21" t="s">
        <v>4754</v>
      </c>
      <c r="H1820" s="21" t="s">
        <v>4753</v>
      </c>
      <c r="I1820" s="21" t="str">
        <f t="shared" si="1"/>
        <v>Not Missing</v>
      </c>
      <c r="L1820" s="21" t="s">
        <v>1116</v>
      </c>
      <c r="M1820" s="21">
        <v>1988.0</v>
      </c>
      <c r="N1820" s="21" t="s">
        <v>4777</v>
      </c>
      <c r="O1820" s="21">
        <v>24.0</v>
      </c>
      <c r="P1820" s="21">
        <v>2.0</v>
      </c>
      <c r="Q1820" s="21">
        <v>18972.5</v>
      </c>
      <c r="R1820" s="21" t="s">
        <v>4771</v>
      </c>
      <c r="S1820" s="21" t="s">
        <v>4768</v>
      </c>
      <c r="T1820" s="21" t="s">
        <v>4769</v>
      </c>
      <c r="U1820" s="30"/>
    </row>
    <row r="1821">
      <c r="A1821" s="21" t="s">
        <v>3712</v>
      </c>
      <c r="B1821" s="21">
        <v>35.2</v>
      </c>
      <c r="C1821" s="21">
        <v>5.55</v>
      </c>
      <c r="D1821" s="21" t="s">
        <v>4753</v>
      </c>
      <c r="E1821" s="21" t="s">
        <v>4753</v>
      </c>
      <c r="F1821" s="21" t="s">
        <v>4753</v>
      </c>
      <c r="G1821" s="21" t="s">
        <v>4754</v>
      </c>
      <c r="H1821" s="21" t="s">
        <v>4753</v>
      </c>
      <c r="I1821" s="21" t="str">
        <f t="shared" si="1"/>
        <v>Not Missing</v>
      </c>
      <c r="L1821" s="21" t="s">
        <v>1114</v>
      </c>
      <c r="M1821" s="21">
        <v>1983.0</v>
      </c>
      <c r="N1821" s="21" t="s">
        <v>4775</v>
      </c>
      <c r="O1821" s="21">
        <v>19.0</v>
      </c>
      <c r="P1821" s="21">
        <v>5.0</v>
      </c>
      <c r="Q1821" s="21">
        <v>19023.26</v>
      </c>
      <c r="R1821" s="21" t="s">
        <v>4771</v>
      </c>
      <c r="S1821" s="21" t="s">
        <v>4768</v>
      </c>
      <c r="T1821" s="21" t="s">
        <v>4778</v>
      </c>
      <c r="U1821" s="30"/>
    </row>
    <row r="1822">
      <c r="A1822" s="21" t="s">
        <v>3714</v>
      </c>
      <c r="B1822" s="21">
        <v>37.335</v>
      </c>
      <c r="C1822" s="21">
        <v>4.95</v>
      </c>
      <c r="D1822" s="21" t="s">
        <v>4753</v>
      </c>
      <c r="E1822" s="21" t="s">
        <v>4753</v>
      </c>
      <c r="F1822" s="21" t="s">
        <v>4753</v>
      </c>
      <c r="G1822" s="21" t="s">
        <v>4754</v>
      </c>
      <c r="H1822" s="21" t="s">
        <v>4753</v>
      </c>
      <c r="I1822" s="21" t="str">
        <f t="shared" si="1"/>
        <v>Not Missing</v>
      </c>
      <c r="L1822" s="21" t="s">
        <v>1112</v>
      </c>
      <c r="M1822" s="21">
        <v>1989.0</v>
      </c>
      <c r="N1822" s="21" t="s">
        <v>4772</v>
      </c>
      <c r="O1822" s="21">
        <v>5.0</v>
      </c>
      <c r="P1822" s="21">
        <v>1.0</v>
      </c>
      <c r="Q1822" s="21">
        <v>19040.88</v>
      </c>
      <c r="R1822" s="21" t="s">
        <v>4771</v>
      </c>
      <c r="S1822" s="21" t="s">
        <v>4768</v>
      </c>
      <c r="T1822" s="21" t="s">
        <v>4778</v>
      </c>
      <c r="U1822" s="30"/>
    </row>
    <row r="1823">
      <c r="A1823" s="21" t="s">
        <v>3716</v>
      </c>
      <c r="B1823" s="21">
        <v>27.265</v>
      </c>
      <c r="C1823" s="21">
        <v>6.46</v>
      </c>
      <c r="D1823" s="21" t="s">
        <v>4755</v>
      </c>
      <c r="E1823" s="21" t="s">
        <v>4753</v>
      </c>
      <c r="F1823" s="21" t="s">
        <v>4753</v>
      </c>
      <c r="G1823" s="21" t="s">
        <v>4754</v>
      </c>
      <c r="H1823" s="21" t="s">
        <v>4753</v>
      </c>
      <c r="I1823" s="21" t="str">
        <f t="shared" si="1"/>
        <v>Not Missing</v>
      </c>
      <c r="L1823" s="21" t="s">
        <v>1110</v>
      </c>
      <c r="M1823" s="21">
        <v>1993.0</v>
      </c>
      <c r="N1823" s="21" t="s">
        <v>4773</v>
      </c>
      <c r="O1823" s="21">
        <v>28.0</v>
      </c>
      <c r="P1823" s="21">
        <v>1.0</v>
      </c>
      <c r="Q1823" s="21">
        <v>19107.78</v>
      </c>
      <c r="R1823" s="21" t="s">
        <v>4771</v>
      </c>
      <c r="S1823" s="21" t="s">
        <v>4767</v>
      </c>
      <c r="T1823" s="21" t="s">
        <v>4769</v>
      </c>
      <c r="U1823" s="30"/>
    </row>
    <row r="1824">
      <c r="A1824" s="21" t="s">
        <v>3718</v>
      </c>
      <c r="B1824" s="21">
        <v>30.8</v>
      </c>
      <c r="C1824" s="21">
        <v>4.9</v>
      </c>
      <c r="D1824" s="21" t="s">
        <v>4755</v>
      </c>
      <c r="E1824" s="21" t="s">
        <v>4753</v>
      </c>
      <c r="F1824" s="21" t="s">
        <v>4753</v>
      </c>
      <c r="G1824" s="21" t="s">
        <v>4754</v>
      </c>
      <c r="H1824" s="21" t="s">
        <v>4753</v>
      </c>
      <c r="I1824" s="21" t="str">
        <f t="shared" si="1"/>
        <v>Not Missing</v>
      </c>
      <c r="L1824" s="21" t="s">
        <v>1108</v>
      </c>
      <c r="M1824" s="21">
        <v>1979.0</v>
      </c>
      <c r="N1824" s="21" t="s">
        <v>4766</v>
      </c>
      <c r="O1824" s="21">
        <v>2.0</v>
      </c>
      <c r="P1824" s="21">
        <v>2.0</v>
      </c>
      <c r="Q1824" s="21">
        <v>19144.58</v>
      </c>
      <c r="R1824" s="21" t="s">
        <v>4771</v>
      </c>
      <c r="S1824" s="21" t="s">
        <v>4771</v>
      </c>
      <c r="T1824" s="21" t="s">
        <v>4784</v>
      </c>
      <c r="U1824" s="30"/>
    </row>
    <row r="1825">
      <c r="A1825" s="21" t="s">
        <v>3720</v>
      </c>
      <c r="B1825" s="21">
        <v>30.21</v>
      </c>
      <c r="C1825" s="21">
        <v>5.21</v>
      </c>
      <c r="D1825" s="21" t="s">
        <v>4753</v>
      </c>
      <c r="E1825" s="21" t="s">
        <v>4753</v>
      </c>
      <c r="F1825" s="21" t="s">
        <v>4753</v>
      </c>
      <c r="G1825" s="21">
        <v>1.0</v>
      </c>
      <c r="H1825" s="21" t="s">
        <v>4753</v>
      </c>
      <c r="I1825" s="21" t="str">
        <f t="shared" si="1"/>
        <v>Not Missing</v>
      </c>
      <c r="L1825" s="21" t="s">
        <v>1106</v>
      </c>
      <c r="M1825" s="21">
        <v>1991.0</v>
      </c>
      <c r="N1825" s="21" t="s">
        <v>4773</v>
      </c>
      <c r="O1825" s="21">
        <v>16.0</v>
      </c>
      <c r="P1825" s="21">
        <v>3.0</v>
      </c>
      <c r="Q1825" s="21">
        <v>19199.94</v>
      </c>
      <c r="R1825" s="21" t="s">
        <v>4771</v>
      </c>
      <c r="S1825" s="21" t="s">
        <v>4768</v>
      </c>
      <c r="T1825" s="21" t="s">
        <v>4778</v>
      </c>
      <c r="U1825" s="30"/>
    </row>
    <row r="1826">
      <c r="A1826" s="21" t="s">
        <v>3722</v>
      </c>
      <c r="B1826" s="21">
        <v>35.34</v>
      </c>
      <c r="C1826" s="21">
        <v>4.13</v>
      </c>
      <c r="D1826" s="21" t="s">
        <v>4753</v>
      </c>
      <c r="E1826" s="21" t="s">
        <v>4755</v>
      </c>
      <c r="F1826" s="21" t="s">
        <v>4753</v>
      </c>
      <c r="G1826" s="21">
        <v>1.0</v>
      </c>
      <c r="H1826" s="21" t="s">
        <v>4753</v>
      </c>
      <c r="I1826" s="21" t="str">
        <f t="shared" si="1"/>
        <v>Not Missing</v>
      </c>
      <c r="L1826" s="21" t="s">
        <v>1104</v>
      </c>
      <c r="M1826" s="21">
        <v>1985.0</v>
      </c>
      <c r="N1826" s="21" t="s">
        <v>4775</v>
      </c>
      <c r="O1826" s="21">
        <v>28.0</v>
      </c>
      <c r="P1826" s="21">
        <v>0.0</v>
      </c>
      <c r="Q1826" s="21">
        <v>19214.71</v>
      </c>
      <c r="R1826" s="21" t="s">
        <v>4771</v>
      </c>
      <c r="S1826" s="21" t="s">
        <v>4768</v>
      </c>
      <c r="T1826" s="21" t="s">
        <v>4769</v>
      </c>
      <c r="U1826" s="30"/>
    </row>
    <row r="1827">
      <c r="A1827" s="21" t="s">
        <v>3724</v>
      </c>
      <c r="B1827" s="21">
        <v>26.695</v>
      </c>
      <c r="C1827" s="21">
        <v>5.28</v>
      </c>
      <c r="D1827" s="21" t="s">
        <v>4753</v>
      </c>
      <c r="E1827" s="21" t="s">
        <v>4753</v>
      </c>
      <c r="F1827" s="21" t="s">
        <v>4753</v>
      </c>
      <c r="G1827" s="21" t="s">
        <v>4754</v>
      </c>
      <c r="H1827" s="21" t="s">
        <v>4753</v>
      </c>
      <c r="I1827" s="21" t="str">
        <f t="shared" si="1"/>
        <v>Not Missing</v>
      </c>
      <c r="L1827" s="21" t="s">
        <v>1102</v>
      </c>
      <c r="M1827" s="21">
        <v>1967.0</v>
      </c>
      <c r="N1827" s="21" t="s">
        <v>4766</v>
      </c>
      <c r="O1827" s="21">
        <v>29.0</v>
      </c>
      <c r="P1827" s="21">
        <v>0.0</v>
      </c>
      <c r="Q1827" s="21">
        <v>19259.96</v>
      </c>
      <c r="R1827" s="21" t="s">
        <v>4771</v>
      </c>
      <c r="S1827" s="21" t="s">
        <v>4771</v>
      </c>
      <c r="T1827" s="21" t="s">
        <v>4774</v>
      </c>
      <c r="U1827" s="30"/>
    </row>
    <row r="1828">
      <c r="A1828" s="21" t="s">
        <v>3726</v>
      </c>
      <c r="B1828" s="21">
        <v>29.355</v>
      </c>
      <c r="C1828" s="21">
        <v>4.68</v>
      </c>
      <c r="D1828" s="21" t="s">
        <v>4755</v>
      </c>
      <c r="E1828" s="21" t="s">
        <v>4753</v>
      </c>
      <c r="F1828" s="21" t="s">
        <v>4753</v>
      </c>
      <c r="G1828" s="21" t="s">
        <v>4754</v>
      </c>
      <c r="H1828" s="21" t="s">
        <v>4753</v>
      </c>
      <c r="I1828" s="21" t="str">
        <f t="shared" si="1"/>
        <v>Not Missing</v>
      </c>
      <c r="L1828" s="21" t="s">
        <v>1100</v>
      </c>
      <c r="M1828" s="21">
        <v>1966.0</v>
      </c>
      <c r="N1828" s="21" t="s">
        <v>4770</v>
      </c>
      <c r="O1828" s="21">
        <v>15.0</v>
      </c>
      <c r="P1828" s="21">
        <v>0.0</v>
      </c>
      <c r="Q1828" s="21">
        <v>19321.06</v>
      </c>
      <c r="R1828" s="21" t="s">
        <v>4771</v>
      </c>
      <c r="S1828" s="21" t="s">
        <v>4771</v>
      </c>
      <c r="T1828" s="21" t="s">
        <v>4774</v>
      </c>
      <c r="U1828" s="30"/>
    </row>
    <row r="1829">
      <c r="A1829" s="21" t="s">
        <v>3728</v>
      </c>
      <c r="B1829" s="21">
        <v>29.59</v>
      </c>
      <c r="C1829" s="21">
        <v>4.06</v>
      </c>
      <c r="D1829" s="21" t="s">
        <v>4753</v>
      </c>
      <c r="E1829" s="21" t="s">
        <v>4753</v>
      </c>
      <c r="F1829" s="21" t="s">
        <v>4753</v>
      </c>
      <c r="G1829" s="21" t="s">
        <v>4754</v>
      </c>
      <c r="H1829" s="21" t="s">
        <v>4753</v>
      </c>
      <c r="I1829" s="21" t="str">
        <f t="shared" si="1"/>
        <v>Not Missing</v>
      </c>
      <c r="L1829" s="21" t="s">
        <v>1098</v>
      </c>
      <c r="M1829" s="21">
        <v>1991.0</v>
      </c>
      <c r="N1829" s="21" t="s">
        <v>4776</v>
      </c>
      <c r="O1829" s="21">
        <v>24.0</v>
      </c>
      <c r="P1829" s="21">
        <v>0.0</v>
      </c>
      <c r="Q1829" s="21">
        <v>19350.37</v>
      </c>
      <c r="R1829" s="21" t="s">
        <v>4771</v>
      </c>
      <c r="S1829" s="21" t="s">
        <v>4768</v>
      </c>
      <c r="T1829" s="21" t="s">
        <v>4769</v>
      </c>
      <c r="U1829" s="30"/>
    </row>
    <row r="1830">
      <c r="A1830" s="21" t="s">
        <v>3730</v>
      </c>
      <c r="B1830" s="21">
        <v>31.35</v>
      </c>
      <c r="C1830" s="21">
        <v>4.2</v>
      </c>
      <c r="D1830" s="21" t="s">
        <v>4753</v>
      </c>
      <c r="E1830" s="21" t="s">
        <v>4755</v>
      </c>
      <c r="F1830" s="21" t="s">
        <v>4753</v>
      </c>
      <c r="G1830" s="21">
        <v>1.0</v>
      </c>
      <c r="H1830" s="21" t="s">
        <v>4753</v>
      </c>
      <c r="I1830" s="21" t="str">
        <f t="shared" si="1"/>
        <v>Not Missing</v>
      </c>
      <c r="L1830" s="21" t="s">
        <v>1096</v>
      </c>
      <c r="M1830" s="21">
        <v>1987.0</v>
      </c>
      <c r="N1830" s="21" t="s">
        <v>4772</v>
      </c>
      <c r="O1830" s="21">
        <v>30.0</v>
      </c>
      <c r="P1830" s="21">
        <v>3.0</v>
      </c>
      <c r="Q1830" s="21">
        <v>19362.0</v>
      </c>
      <c r="R1830" s="21" t="s">
        <v>4771</v>
      </c>
      <c r="S1830" s="21" t="s">
        <v>4768</v>
      </c>
      <c r="T1830" s="21" t="s">
        <v>4769</v>
      </c>
      <c r="U1830" s="30"/>
    </row>
    <row r="1831">
      <c r="A1831" s="21" t="s">
        <v>3732</v>
      </c>
      <c r="B1831" s="21">
        <v>20.52</v>
      </c>
      <c r="C1831" s="21">
        <v>4.83</v>
      </c>
      <c r="D1831" s="21" t="s">
        <v>4753</v>
      </c>
      <c r="E1831" s="21" t="s">
        <v>4753</v>
      </c>
      <c r="F1831" s="21" t="s">
        <v>4753</v>
      </c>
      <c r="G1831" s="21" t="s">
        <v>4754</v>
      </c>
      <c r="H1831" s="21" t="s">
        <v>4753</v>
      </c>
      <c r="I1831" s="21" t="str">
        <f t="shared" si="1"/>
        <v>Not Missing</v>
      </c>
      <c r="L1831" s="21" t="s">
        <v>1094</v>
      </c>
      <c r="M1831" s="21">
        <v>1993.0</v>
      </c>
      <c r="N1831" s="21" t="s">
        <v>4773</v>
      </c>
      <c r="O1831" s="21">
        <v>6.0</v>
      </c>
      <c r="P1831" s="21">
        <v>2.0</v>
      </c>
      <c r="Q1831" s="21">
        <v>19442.35</v>
      </c>
      <c r="R1831" s="21" t="s">
        <v>4771</v>
      </c>
      <c r="S1831" s="21" t="s">
        <v>4768</v>
      </c>
      <c r="T1831" s="21" t="s">
        <v>4774</v>
      </c>
      <c r="U1831" s="30"/>
    </row>
    <row r="1832">
      <c r="A1832" s="21" t="s">
        <v>3734</v>
      </c>
      <c r="B1832" s="21">
        <v>42.9</v>
      </c>
      <c r="C1832" s="21">
        <v>4.87</v>
      </c>
      <c r="D1832" s="21" t="s">
        <v>4755</v>
      </c>
      <c r="E1832" s="21" t="s">
        <v>4753</v>
      </c>
      <c r="F1832" s="21" t="s">
        <v>4753</v>
      </c>
      <c r="G1832" s="21">
        <v>1.0</v>
      </c>
      <c r="H1832" s="21" t="s">
        <v>4753</v>
      </c>
      <c r="I1832" s="21" t="str">
        <f t="shared" si="1"/>
        <v>Not Missing</v>
      </c>
      <c r="L1832" s="21" t="s">
        <v>1092</v>
      </c>
      <c r="M1832" s="21">
        <v>1982.0</v>
      </c>
      <c r="N1832" s="21" t="s">
        <v>4775</v>
      </c>
      <c r="O1832" s="21">
        <v>15.0</v>
      </c>
      <c r="P1832" s="21">
        <v>2.0</v>
      </c>
      <c r="Q1832" s="21">
        <v>19444.27</v>
      </c>
      <c r="R1832" s="21" t="s">
        <v>4771</v>
      </c>
      <c r="S1832" s="21" t="s">
        <v>4771</v>
      </c>
      <c r="T1832" s="21" t="s">
        <v>4769</v>
      </c>
      <c r="U1832" s="30"/>
    </row>
    <row r="1833">
      <c r="A1833" s="21" t="s">
        <v>3736</v>
      </c>
      <c r="B1833" s="21">
        <v>24.6</v>
      </c>
      <c r="C1833" s="21">
        <v>5.86</v>
      </c>
      <c r="D1833" s="21" t="s">
        <v>4753</v>
      </c>
      <c r="E1833" s="21" t="s">
        <v>4753</v>
      </c>
      <c r="F1833" s="21" t="s">
        <v>4756</v>
      </c>
      <c r="G1833" s="21">
        <v>1.0</v>
      </c>
      <c r="H1833" s="21" t="s">
        <v>4753</v>
      </c>
      <c r="I1833" s="21" t="str">
        <f t="shared" si="1"/>
        <v>Not Missing</v>
      </c>
      <c r="L1833" s="21" t="s">
        <v>1090</v>
      </c>
      <c r="M1833" s="21">
        <v>1987.0</v>
      </c>
      <c r="N1833" s="21" t="s">
        <v>4770</v>
      </c>
      <c r="O1833" s="21">
        <v>30.0</v>
      </c>
      <c r="P1833" s="21">
        <v>4.0</v>
      </c>
      <c r="Q1833" s="21">
        <v>19496.72</v>
      </c>
      <c r="R1833" s="21" t="s">
        <v>4771</v>
      </c>
      <c r="S1833" s="21" t="s">
        <v>4768</v>
      </c>
      <c r="T1833" s="21" t="s">
        <v>4780</v>
      </c>
      <c r="U1833" s="30"/>
    </row>
    <row r="1834">
      <c r="A1834" s="21" t="s">
        <v>3738</v>
      </c>
      <c r="B1834" s="21">
        <v>28.405</v>
      </c>
      <c r="C1834" s="21">
        <v>4.12</v>
      </c>
      <c r="D1834" s="21" t="s">
        <v>4753</v>
      </c>
      <c r="E1834" s="21" t="s">
        <v>4753</v>
      </c>
      <c r="F1834" s="21" t="s">
        <v>4753</v>
      </c>
      <c r="G1834" s="21">
        <v>1.0</v>
      </c>
      <c r="H1834" s="21" t="s">
        <v>4753</v>
      </c>
      <c r="I1834" s="21" t="str">
        <f t="shared" si="1"/>
        <v>Not Missing</v>
      </c>
      <c r="L1834" s="21" t="s">
        <v>1088</v>
      </c>
      <c r="M1834" s="21">
        <v>1980.0</v>
      </c>
      <c r="N1834" s="21" t="s">
        <v>4770</v>
      </c>
      <c r="O1834" s="21">
        <v>8.0</v>
      </c>
      <c r="P1834" s="21">
        <v>0.0</v>
      </c>
      <c r="Q1834" s="21">
        <v>19515.54</v>
      </c>
      <c r="R1834" s="21" t="s">
        <v>4771</v>
      </c>
      <c r="S1834" s="21" t="s">
        <v>4771</v>
      </c>
      <c r="T1834" s="21" t="s">
        <v>4769</v>
      </c>
      <c r="U1834" s="30"/>
    </row>
    <row r="1835">
      <c r="A1835" s="21" t="s">
        <v>3740</v>
      </c>
      <c r="B1835" s="21">
        <v>34.675</v>
      </c>
      <c r="C1835" s="21">
        <v>5.71</v>
      </c>
      <c r="D1835" s="21" t="s">
        <v>4755</v>
      </c>
      <c r="E1835" s="21" t="s">
        <v>4753</v>
      </c>
      <c r="F1835" s="21" t="s">
        <v>4753</v>
      </c>
      <c r="G1835" s="21">
        <v>1.0</v>
      </c>
      <c r="H1835" s="21" t="s">
        <v>4753</v>
      </c>
      <c r="I1835" s="21" t="str">
        <f t="shared" si="1"/>
        <v>Not Missing</v>
      </c>
      <c r="L1835" s="21" t="s">
        <v>1086</v>
      </c>
      <c r="M1835" s="21">
        <v>1992.0</v>
      </c>
      <c r="N1835" s="21" t="s">
        <v>4776</v>
      </c>
      <c r="O1835" s="21">
        <v>19.0</v>
      </c>
      <c r="P1835" s="21">
        <v>1.0</v>
      </c>
      <c r="Q1835" s="21">
        <v>19521.97</v>
      </c>
      <c r="R1835" s="21" t="s">
        <v>4771</v>
      </c>
      <c r="S1835" s="21" t="s">
        <v>4767</v>
      </c>
      <c r="T1835" s="21" t="s">
        <v>4769</v>
      </c>
      <c r="U1835" s="30"/>
    </row>
    <row r="1836">
      <c r="A1836" s="21" t="s">
        <v>3742</v>
      </c>
      <c r="B1836" s="21">
        <v>18.85</v>
      </c>
      <c r="C1836" s="21">
        <v>6.03</v>
      </c>
      <c r="D1836" s="21" t="s">
        <v>4753</v>
      </c>
      <c r="E1836" s="21" t="s">
        <v>4753</v>
      </c>
      <c r="F1836" s="21" t="s">
        <v>4753</v>
      </c>
      <c r="G1836" s="21">
        <v>1.0</v>
      </c>
      <c r="H1836" s="21" t="s">
        <v>4753</v>
      </c>
      <c r="I1836" s="21" t="str">
        <f t="shared" si="1"/>
        <v>Not Missing</v>
      </c>
      <c r="L1836" s="21" t="s">
        <v>1084</v>
      </c>
      <c r="M1836" s="21">
        <v>1985.0</v>
      </c>
      <c r="N1836" s="21" t="s">
        <v>4773</v>
      </c>
      <c r="O1836" s="21">
        <v>17.0</v>
      </c>
      <c r="P1836" s="21">
        <v>0.0</v>
      </c>
      <c r="Q1836" s="21">
        <v>19539.24</v>
      </c>
      <c r="R1836" s="21" t="s">
        <v>4771</v>
      </c>
      <c r="S1836" s="21" t="s">
        <v>4771</v>
      </c>
      <c r="T1836" s="21" t="s">
        <v>4769</v>
      </c>
      <c r="U1836" s="30"/>
    </row>
    <row r="1837">
      <c r="A1837" s="21" t="s">
        <v>3744</v>
      </c>
      <c r="B1837" s="21">
        <v>34.13</v>
      </c>
      <c r="C1837" s="21">
        <v>5.65</v>
      </c>
      <c r="D1837" s="21" t="s">
        <v>4753</v>
      </c>
      <c r="E1837" s="21" t="s">
        <v>4753</v>
      </c>
      <c r="F1837" s="21" t="s">
        <v>4756</v>
      </c>
      <c r="G1837" s="21">
        <v>1.0</v>
      </c>
      <c r="H1837" s="21" t="s">
        <v>4753</v>
      </c>
      <c r="I1837" s="21" t="str">
        <f t="shared" si="1"/>
        <v>Not Missing</v>
      </c>
      <c r="L1837" s="21" t="s">
        <v>1082</v>
      </c>
      <c r="M1837" s="21">
        <v>1963.0</v>
      </c>
      <c r="N1837" s="21" t="s">
        <v>4766</v>
      </c>
      <c r="O1837" s="21">
        <v>14.0</v>
      </c>
      <c r="P1837" s="21">
        <v>0.0</v>
      </c>
      <c r="Q1837" s="21">
        <v>19551.34</v>
      </c>
      <c r="R1837" s="21" t="s">
        <v>4771</v>
      </c>
      <c r="S1837" s="21" t="s">
        <v>4768</v>
      </c>
      <c r="T1837" s="21" t="s">
        <v>4774</v>
      </c>
      <c r="U1837" s="30"/>
    </row>
    <row r="1838">
      <c r="A1838" s="21" t="s">
        <v>3746</v>
      </c>
      <c r="B1838" s="21">
        <v>17.34</v>
      </c>
      <c r="C1838" s="21">
        <v>5.05</v>
      </c>
      <c r="D1838" s="21" t="s">
        <v>4753</v>
      </c>
      <c r="E1838" s="21" t="s">
        <v>4753</v>
      </c>
      <c r="F1838" s="21" t="s">
        <v>4753</v>
      </c>
      <c r="G1838" s="21" t="s">
        <v>4754</v>
      </c>
      <c r="H1838" s="21" t="s">
        <v>4753</v>
      </c>
      <c r="I1838" s="21" t="str">
        <f t="shared" si="1"/>
        <v>Not Missing</v>
      </c>
      <c r="L1838" s="21" t="s">
        <v>1080</v>
      </c>
      <c r="M1838" s="21">
        <v>1978.0</v>
      </c>
      <c r="N1838" s="21" t="s">
        <v>4773</v>
      </c>
      <c r="O1838" s="21">
        <v>24.0</v>
      </c>
      <c r="P1838" s="21">
        <v>1.0</v>
      </c>
      <c r="Q1838" s="21">
        <v>19594.81</v>
      </c>
      <c r="R1838" s="21" t="s">
        <v>4771</v>
      </c>
      <c r="S1838" s="21" t="s">
        <v>4771</v>
      </c>
      <c r="T1838" s="21" t="s">
        <v>4784</v>
      </c>
      <c r="U1838" s="30"/>
    </row>
    <row r="1839">
      <c r="A1839" s="21" t="s">
        <v>3748</v>
      </c>
      <c r="B1839" s="21">
        <v>17.44</v>
      </c>
      <c r="C1839" s="21">
        <v>6.26</v>
      </c>
      <c r="D1839" s="21" t="s">
        <v>4753</v>
      </c>
      <c r="E1839" s="21" t="s">
        <v>4753</v>
      </c>
      <c r="F1839" s="21" t="s">
        <v>4753</v>
      </c>
      <c r="G1839" s="21" t="s">
        <v>4754</v>
      </c>
      <c r="H1839" s="21" t="s">
        <v>4753</v>
      </c>
      <c r="I1839" s="21" t="str">
        <f t="shared" si="1"/>
        <v>Not Missing</v>
      </c>
      <c r="L1839" s="21" t="s">
        <v>1078</v>
      </c>
      <c r="M1839" s="21">
        <v>1994.0</v>
      </c>
      <c r="N1839" s="21" t="s">
        <v>4776</v>
      </c>
      <c r="O1839" s="21">
        <v>27.0</v>
      </c>
      <c r="P1839" s="21">
        <v>0.0</v>
      </c>
      <c r="Q1839" s="21">
        <v>19673.34</v>
      </c>
      <c r="R1839" s="21" t="s">
        <v>4771</v>
      </c>
      <c r="S1839" s="21" t="s">
        <v>4767</v>
      </c>
      <c r="T1839" s="21" t="s">
        <v>4774</v>
      </c>
      <c r="U1839" s="30"/>
    </row>
    <row r="1840">
      <c r="A1840" s="21" t="s">
        <v>3750</v>
      </c>
      <c r="B1840" s="21">
        <v>33.66</v>
      </c>
      <c r="C1840" s="21">
        <v>4.08</v>
      </c>
      <c r="D1840" s="21" t="s">
        <v>4755</v>
      </c>
      <c r="E1840" s="21" t="s">
        <v>4753</v>
      </c>
      <c r="F1840" s="21" t="s">
        <v>4756</v>
      </c>
      <c r="G1840" s="21">
        <v>1.0</v>
      </c>
      <c r="H1840" s="21" t="s">
        <v>4753</v>
      </c>
      <c r="I1840" s="21" t="str">
        <f t="shared" si="1"/>
        <v>Not Missing</v>
      </c>
      <c r="L1840" s="21" t="s">
        <v>1076</v>
      </c>
      <c r="M1840" s="21">
        <v>1990.0</v>
      </c>
      <c r="N1840" s="21" t="s">
        <v>4776</v>
      </c>
      <c r="O1840" s="21">
        <v>8.0</v>
      </c>
      <c r="P1840" s="21">
        <v>1.0</v>
      </c>
      <c r="Q1840" s="21">
        <v>19719.69</v>
      </c>
      <c r="R1840" s="21" t="s">
        <v>4771</v>
      </c>
      <c r="S1840" s="21" t="s">
        <v>4767</v>
      </c>
      <c r="T1840" s="21" t="s">
        <v>4769</v>
      </c>
      <c r="U1840" s="30"/>
    </row>
    <row r="1841">
      <c r="A1841" s="21" t="s">
        <v>3752</v>
      </c>
      <c r="B1841" s="21">
        <v>21.375</v>
      </c>
      <c r="C1841" s="21">
        <v>6.19</v>
      </c>
      <c r="D1841" s="21" t="s">
        <v>4755</v>
      </c>
      <c r="E1841" s="21" t="s">
        <v>4753</v>
      </c>
      <c r="F1841" s="21" t="s">
        <v>4753</v>
      </c>
      <c r="G1841" s="21">
        <v>1.0</v>
      </c>
      <c r="H1841" s="21" t="s">
        <v>4753</v>
      </c>
      <c r="I1841" s="21" t="str">
        <f t="shared" si="1"/>
        <v>Not Missing</v>
      </c>
      <c r="L1841" s="21" t="s">
        <v>1074</v>
      </c>
      <c r="M1841" s="21">
        <v>1972.0</v>
      </c>
      <c r="N1841" s="21" t="s">
        <v>4772</v>
      </c>
      <c r="O1841" s="21">
        <v>14.0</v>
      </c>
      <c r="P1841" s="21">
        <v>3.0</v>
      </c>
      <c r="Q1841" s="21">
        <v>19749.38</v>
      </c>
      <c r="R1841" s="21" t="s">
        <v>4771</v>
      </c>
      <c r="S1841" s="21" t="s">
        <v>4768</v>
      </c>
      <c r="T1841" s="21" t="s">
        <v>4769</v>
      </c>
      <c r="U1841" s="30"/>
    </row>
    <row r="1842">
      <c r="A1842" s="21" t="s">
        <v>3754</v>
      </c>
      <c r="B1842" s="21">
        <v>27.14</v>
      </c>
      <c r="C1842" s="21">
        <v>6.01</v>
      </c>
      <c r="D1842" s="21" t="s">
        <v>4753</v>
      </c>
      <c r="E1842" s="21" t="s">
        <v>4753</v>
      </c>
      <c r="F1842" s="21" t="s">
        <v>4753</v>
      </c>
      <c r="G1842" s="21">
        <v>1.0</v>
      </c>
      <c r="H1842" s="21" t="s">
        <v>4753</v>
      </c>
      <c r="I1842" s="21" t="str">
        <f t="shared" si="1"/>
        <v>Not Missing</v>
      </c>
      <c r="L1842" s="21" t="s">
        <v>1072</v>
      </c>
      <c r="M1842" s="21">
        <v>1979.0</v>
      </c>
      <c r="N1842" s="21" t="s">
        <v>4777</v>
      </c>
      <c r="O1842" s="21">
        <v>30.0</v>
      </c>
      <c r="P1842" s="21">
        <v>2.0</v>
      </c>
      <c r="Q1842" s="21">
        <v>19798.05</v>
      </c>
      <c r="R1842" s="21" t="s">
        <v>4771</v>
      </c>
      <c r="S1842" s="21" t="s">
        <v>4771</v>
      </c>
      <c r="T1842" s="21" t="s">
        <v>4784</v>
      </c>
      <c r="U1842" s="30"/>
    </row>
    <row r="1843">
      <c r="A1843" s="21" t="s">
        <v>3756</v>
      </c>
      <c r="B1843" s="21">
        <v>35.78</v>
      </c>
      <c r="C1843" s="21">
        <v>6.07</v>
      </c>
      <c r="D1843" s="21" t="s">
        <v>4753</v>
      </c>
      <c r="E1843" s="21" t="s">
        <v>4755</v>
      </c>
      <c r="F1843" s="21" t="s">
        <v>4753</v>
      </c>
      <c r="G1843" s="21">
        <v>1.0</v>
      </c>
      <c r="H1843" s="21" t="s">
        <v>4753</v>
      </c>
      <c r="I1843" s="21" t="str">
        <f t="shared" si="1"/>
        <v>Not Missing</v>
      </c>
      <c r="L1843" s="21" t="s">
        <v>1070</v>
      </c>
      <c r="M1843" s="21">
        <v>1997.0</v>
      </c>
      <c r="N1843" s="21" t="s">
        <v>4777</v>
      </c>
      <c r="O1843" s="21">
        <v>18.0</v>
      </c>
      <c r="P1843" s="21">
        <v>3.0</v>
      </c>
      <c r="Q1843" s="21">
        <v>19933.46</v>
      </c>
      <c r="R1843" s="21" t="s">
        <v>4771</v>
      </c>
      <c r="S1843" s="21" t="s">
        <v>4768</v>
      </c>
      <c r="T1843" s="21" t="s">
        <v>4778</v>
      </c>
      <c r="U1843" s="30"/>
    </row>
    <row r="1844">
      <c r="A1844" s="21" t="s">
        <v>3758</v>
      </c>
      <c r="B1844" s="21">
        <v>34.96</v>
      </c>
      <c r="C1844" s="21">
        <v>5.63</v>
      </c>
      <c r="D1844" s="21" t="s">
        <v>4753</v>
      </c>
      <c r="E1844" s="21" t="s">
        <v>4753</v>
      </c>
      <c r="F1844" s="21" t="s">
        <v>4753</v>
      </c>
      <c r="G1844" s="21" t="s">
        <v>4754</v>
      </c>
      <c r="H1844" s="21" t="s">
        <v>4753</v>
      </c>
      <c r="I1844" s="21" t="str">
        <f t="shared" si="1"/>
        <v>Not Missing</v>
      </c>
      <c r="L1844" s="21" t="s">
        <v>1068</v>
      </c>
      <c r="M1844" s="21">
        <v>1980.0</v>
      </c>
      <c r="N1844" s="21" t="s">
        <v>4777</v>
      </c>
      <c r="O1844" s="21">
        <v>9.0</v>
      </c>
      <c r="P1844" s="21">
        <v>0.0</v>
      </c>
      <c r="Q1844" s="21">
        <v>19964.75</v>
      </c>
      <c r="R1844" s="21" t="s">
        <v>4771</v>
      </c>
      <c r="S1844" s="21" t="s">
        <v>4767</v>
      </c>
      <c r="T1844" s="21" t="s">
        <v>4784</v>
      </c>
      <c r="U1844" s="30"/>
    </row>
    <row r="1845">
      <c r="A1845" s="21" t="s">
        <v>3760</v>
      </c>
      <c r="B1845" s="21">
        <v>38.39</v>
      </c>
      <c r="C1845" s="21">
        <v>6.05</v>
      </c>
      <c r="D1845" s="21" t="s">
        <v>4753</v>
      </c>
      <c r="E1845" s="21" t="s">
        <v>4753</v>
      </c>
      <c r="F1845" s="21" t="s">
        <v>4753</v>
      </c>
      <c r="G1845" s="21" t="s">
        <v>4754</v>
      </c>
      <c r="H1845" s="21" t="s">
        <v>4753</v>
      </c>
      <c r="I1845" s="21" t="str">
        <f t="shared" si="1"/>
        <v>Not Missing</v>
      </c>
      <c r="L1845" s="21" t="s">
        <v>1066</v>
      </c>
      <c r="M1845" s="21">
        <v>1966.0</v>
      </c>
      <c r="N1845" s="21" t="s">
        <v>4776</v>
      </c>
      <c r="O1845" s="21">
        <v>10.0</v>
      </c>
      <c r="P1845" s="21">
        <v>0.0</v>
      </c>
      <c r="Q1845" s="21">
        <v>19995.29</v>
      </c>
      <c r="R1845" s="21" t="s">
        <v>4771</v>
      </c>
      <c r="S1845" s="21" t="s">
        <v>4768</v>
      </c>
      <c r="T1845" s="21" t="s">
        <v>4790</v>
      </c>
      <c r="U1845" s="30"/>
    </row>
    <row r="1846">
      <c r="A1846" s="21" t="s">
        <v>3762</v>
      </c>
      <c r="B1846" s="21">
        <v>33.82</v>
      </c>
      <c r="C1846" s="21">
        <v>4.65</v>
      </c>
      <c r="D1846" s="21" t="s">
        <v>4753</v>
      </c>
      <c r="E1846" s="21" t="s">
        <v>4753</v>
      </c>
      <c r="F1846" s="21" t="s">
        <v>4753</v>
      </c>
      <c r="G1846" s="21" t="s">
        <v>4754</v>
      </c>
      <c r="H1846" s="21" t="s">
        <v>4753</v>
      </c>
      <c r="I1846" s="21" t="str">
        <f t="shared" si="1"/>
        <v>Not Missing</v>
      </c>
      <c r="L1846" s="21" t="s">
        <v>1064</v>
      </c>
      <c r="M1846" s="21">
        <v>1988.0</v>
      </c>
      <c r="N1846" s="21" t="s">
        <v>4766</v>
      </c>
      <c r="O1846" s="21">
        <v>25.0</v>
      </c>
      <c r="P1846" s="21">
        <v>1.0</v>
      </c>
      <c r="Q1846" s="21">
        <v>20009.63</v>
      </c>
      <c r="R1846" s="21" t="s">
        <v>4767</v>
      </c>
      <c r="S1846" s="21" t="s">
        <v>4771</v>
      </c>
      <c r="T1846" s="21" t="s">
        <v>4774</v>
      </c>
      <c r="U1846" s="30"/>
    </row>
    <row r="1847">
      <c r="A1847" s="21" t="s">
        <v>3764</v>
      </c>
      <c r="B1847" s="21">
        <v>27.835</v>
      </c>
      <c r="C1847" s="21">
        <v>5.37</v>
      </c>
      <c r="D1847" s="21" t="s">
        <v>4753</v>
      </c>
      <c r="E1847" s="21" t="s">
        <v>4753</v>
      </c>
      <c r="F1847" s="21" t="s">
        <v>4753</v>
      </c>
      <c r="G1847" s="21" t="s">
        <v>4754</v>
      </c>
      <c r="H1847" s="21" t="s">
        <v>4753</v>
      </c>
      <c r="I1847" s="21" t="str">
        <f t="shared" si="1"/>
        <v>Not Missing</v>
      </c>
      <c r="L1847" s="21" t="s">
        <v>1062</v>
      </c>
      <c r="M1847" s="21">
        <v>1983.0</v>
      </c>
      <c r="N1847" s="21" t="s">
        <v>4777</v>
      </c>
      <c r="O1847" s="21">
        <v>6.0</v>
      </c>
      <c r="P1847" s="21">
        <v>0.0</v>
      </c>
      <c r="Q1847" s="21">
        <v>20149.32</v>
      </c>
      <c r="R1847" s="21" t="s">
        <v>4767</v>
      </c>
      <c r="S1847" s="21" t="s">
        <v>4771</v>
      </c>
      <c r="T1847" s="21" t="s">
        <v>4781</v>
      </c>
      <c r="U1847" s="30"/>
    </row>
    <row r="1848">
      <c r="A1848" s="21" t="s">
        <v>3766</v>
      </c>
      <c r="B1848" s="21">
        <v>33.0</v>
      </c>
      <c r="C1848" s="21">
        <v>5.39</v>
      </c>
      <c r="D1848" s="21" t="s">
        <v>4753</v>
      </c>
      <c r="E1848" s="21" t="s">
        <v>4753</v>
      </c>
      <c r="F1848" s="21" t="s">
        <v>4753</v>
      </c>
      <c r="G1848" s="21" t="s">
        <v>4754</v>
      </c>
      <c r="H1848" s="21" t="s">
        <v>4753</v>
      </c>
      <c r="I1848" s="21" t="str">
        <f t="shared" si="1"/>
        <v>Not Missing</v>
      </c>
      <c r="L1848" s="21" t="s">
        <v>1060</v>
      </c>
      <c r="M1848" s="21">
        <v>2002.0</v>
      </c>
      <c r="N1848" s="21" t="s">
        <v>4766</v>
      </c>
      <c r="O1848" s="21">
        <v>9.0</v>
      </c>
      <c r="P1848" s="21">
        <v>0.0</v>
      </c>
      <c r="Q1848" s="21">
        <v>20167.34</v>
      </c>
      <c r="R1848" s="21" t="s">
        <v>4768</v>
      </c>
      <c r="S1848" s="21" t="s">
        <v>4768</v>
      </c>
      <c r="T1848" s="21" t="s">
        <v>4778</v>
      </c>
      <c r="U1848" s="30"/>
    </row>
    <row r="1849">
      <c r="A1849" s="21" t="s">
        <v>3768</v>
      </c>
      <c r="B1849" s="21">
        <v>26.885</v>
      </c>
      <c r="C1849" s="21">
        <v>5.86</v>
      </c>
      <c r="D1849" s="21" t="s">
        <v>4753</v>
      </c>
      <c r="E1849" s="21" t="s">
        <v>4753</v>
      </c>
      <c r="F1849" s="21" t="s">
        <v>4753</v>
      </c>
      <c r="G1849" s="21" t="s">
        <v>4754</v>
      </c>
      <c r="H1849" s="21" t="s">
        <v>4753</v>
      </c>
      <c r="I1849" s="21" t="str">
        <f t="shared" si="1"/>
        <v>Not Missing</v>
      </c>
      <c r="L1849" s="21" t="s">
        <v>1058</v>
      </c>
      <c r="M1849" s="21">
        <v>1994.0</v>
      </c>
      <c r="N1849" s="21" t="s">
        <v>4772</v>
      </c>
      <c r="O1849" s="21">
        <v>8.0</v>
      </c>
      <c r="P1849" s="21">
        <v>2.0</v>
      </c>
      <c r="Q1849" s="21">
        <v>20177.67</v>
      </c>
      <c r="R1849" s="21" t="s">
        <v>4767</v>
      </c>
      <c r="S1849" s="21" t="s">
        <v>4771</v>
      </c>
      <c r="T1849" s="21" t="s">
        <v>4778</v>
      </c>
      <c r="U1849" s="30"/>
    </row>
    <row r="1850">
      <c r="A1850" s="21" t="s">
        <v>3770</v>
      </c>
      <c r="B1850" s="21">
        <v>29.26</v>
      </c>
      <c r="C1850" s="21">
        <v>4.44</v>
      </c>
      <c r="D1850" s="21" t="s">
        <v>4753</v>
      </c>
      <c r="E1850" s="21" t="s">
        <v>4753</v>
      </c>
      <c r="F1850" s="21" t="s">
        <v>4753</v>
      </c>
      <c r="G1850" s="21" t="s">
        <v>4754</v>
      </c>
      <c r="H1850" s="21" t="s">
        <v>4753</v>
      </c>
      <c r="I1850" s="21" t="str">
        <f t="shared" si="1"/>
        <v>Not Missing</v>
      </c>
      <c r="L1850" s="21" t="s">
        <v>1056</v>
      </c>
      <c r="M1850" s="21">
        <v>1987.0</v>
      </c>
      <c r="N1850" s="21" t="s">
        <v>4777</v>
      </c>
      <c r="O1850" s="21">
        <v>17.0</v>
      </c>
      <c r="P1850" s="21">
        <v>0.0</v>
      </c>
      <c r="Q1850" s="21">
        <v>20234.85</v>
      </c>
      <c r="R1850" s="21" t="s">
        <v>4767</v>
      </c>
      <c r="S1850" s="21" t="s">
        <v>4768</v>
      </c>
      <c r="T1850" s="21" t="s">
        <v>4774</v>
      </c>
      <c r="U1850" s="30"/>
    </row>
    <row r="1851">
      <c r="A1851" s="21" t="s">
        <v>3772</v>
      </c>
      <c r="B1851" s="21">
        <v>26.98</v>
      </c>
      <c r="C1851" s="21">
        <v>4.41</v>
      </c>
      <c r="D1851" s="21" t="s">
        <v>4753</v>
      </c>
      <c r="E1851" s="21" t="s">
        <v>4753</v>
      </c>
      <c r="F1851" s="21" t="s">
        <v>4753</v>
      </c>
      <c r="G1851" s="21" t="s">
        <v>4754</v>
      </c>
      <c r="H1851" s="21" t="s">
        <v>4753</v>
      </c>
      <c r="I1851" s="21" t="str">
        <f t="shared" si="1"/>
        <v>Not Missing</v>
      </c>
      <c r="L1851" s="21" t="s">
        <v>1054</v>
      </c>
      <c r="M1851" s="21">
        <v>1966.0</v>
      </c>
      <c r="N1851" s="21" t="s">
        <v>4776</v>
      </c>
      <c r="O1851" s="21">
        <v>22.0</v>
      </c>
      <c r="P1851" s="21">
        <v>0.0</v>
      </c>
      <c r="Q1851" s="21">
        <v>20253.84</v>
      </c>
      <c r="R1851" s="21" t="s">
        <v>4767</v>
      </c>
      <c r="S1851" s="21" t="s">
        <v>4768</v>
      </c>
      <c r="T1851" s="21" t="s">
        <v>4774</v>
      </c>
      <c r="U1851" s="30"/>
    </row>
    <row r="1852">
      <c r="A1852" s="21" t="s">
        <v>3774</v>
      </c>
      <c r="B1852" s="21">
        <v>32.11</v>
      </c>
      <c r="C1852" s="21">
        <v>5.19</v>
      </c>
      <c r="D1852" s="21" t="s">
        <v>4753</v>
      </c>
      <c r="E1852" s="21" t="s">
        <v>4753</v>
      </c>
      <c r="F1852" s="21" t="s">
        <v>4756</v>
      </c>
      <c r="G1852" s="21">
        <v>1.0</v>
      </c>
      <c r="H1852" s="21" t="s">
        <v>4753</v>
      </c>
      <c r="I1852" s="21" t="str">
        <f t="shared" si="1"/>
        <v>Not Missing</v>
      </c>
      <c r="L1852" s="21" t="s">
        <v>1052</v>
      </c>
      <c r="M1852" s="21">
        <v>1993.0</v>
      </c>
      <c r="N1852" s="21" t="s">
        <v>4773</v>
      </c>
      <c r="O1852" s="21">
        <v>7.0</v>
      </c>
      <c r="P1852" s="21">
        <v>1.0</v>
      </c>
      <c r="Q1852" s="21">
        <v>20277.81</v>
      </c>
      <c r="R1852" s="21" t="s">
        <v>4768</v>
      </c>
      <c r="S1852" s="21" t="s">
        <v>4768</v>
      </c>
      <c r="T1852" s="21" t="s">
        <v>4781</v>
      </c>
      <c r="U1852" s="30"/>
    </row>
    <row r="1853">
      <c r="A1853" s="21" t="s">
        <v>3776</v>
      </c>
      <c r="B1853" s="21">
        <v>31.73</v>
      </c>
      <c r="C1853" s="21">
        <v>5.16</v>
      </c>
      <c r="D1853" s="21" t="s">
        <v>4753</v>
      </c>
      <c r="E1853" s="21" t="s">
        <v>4753</v>
      </c>
      <c r="F1853" s="21" t="s">
        <v>4756</v>
      </c>
      <c r="G1853" s="21">
        <v>1.0</v>
      </c>
      <c r="H1853" s="21" t="s">
        <v>4753</v>
      </c>
      <c r="I1853" s="21" t="str">
        <f t="shared" si="1"/>
        <v>Not Missing</v>
      </c>
      <c r="L1853" s="21" t="s">
        <v>1050</v>
      </c>
      <c r="M1853" s="21">
        <v>1985.0</v>
      </c>
      <c r="N1853" s="21" t="s">
        <v>4773</v>
      </c>
      <c r="O1853" s="21">
        <v>17.0</v>
      </c>
      <c r="P1853" s="21">
        <v>1.0</v>
      </c>
      <c r="Q1853" s="21">
        <v>20296.86</v>
      </c>
      <c r="R1853" s="21" t="s">
        <v>4768</v>
      </c>
      <c r="S1853" s="21" t="s">
        <v>4771</v>
      </c>
      <c r="T1853" s="21" t="s">
        <v>4784</v>
      </c>
      <c r="U1853" s="30"/>
    </row>
    <row r="1854">
      <c r="A1854" s="21" t="s">
        <v>3778</v>
      </c>
      <c r="B1854" s="21">
        <v>22.515</v>
      </c>
      <c r="C1854" s="21">
        <v>4.24</v>
      </c>
      <c r="D1854" s="21" t="s">
        <v>4753</v>
      </c>
      <c r="E1854" s="21" t="s">
        <v>4753</v>
      </c>
      <c r="F1854" s="21" t="s">
        <v>4753</v>
      </c>
      <c r="G1854" s="21" t="s">
        <v>4754</v>
      </c>
      <c r="H1854" s="21" t="s">
        <v>4753</v>
      </c>
      <c r="I1854" s="21" t="str">
        <f t="shared" si="1"/>
        <v>Not Missing</v>
      </c>
      <c r="L1854" s="21" t="s">
        <v>1048</v>
      </c>
      <c r="M1854" s="21">
        <v>1962.0</v>
      </c>
      <c r="N1854" s="21" t="s">
        <v>4766</v>
      </c>
      <c r="O1854" s="21">
        <v>2.0</v>
      </c>
      <c r="P1854" s="21">
        <v>0.0</v>
      </c>
      <c r="Q1854" s="21">
        <v>20354.5</v>
      </c>
      <c r="R1854" s="21" t="s">
        <v>4768</v>
      </c>
      <c r="S1854" s="21" t="s">
        <v>4767</v>
      </c>
      <c r="T1854" s="21" t="s">
        <v>4790</v>
      </c>
      <c r="U1854" s="30"/>
    </row>
    <row r="1855">
      <c r="A1855" s="21" t="s">
        <v>3780</v>
      </c>
      <c r="B1855" s="21">
        <v>25.9</v>
      </c>
      <c r="C1855" s="21">
        <v>5.45</v>
      </c>
      <c r="D1855" s="21" t="s">
        <v>4753</v>
      </c>
      <c r="E1855" s="21" t="s">
        <v>4753</v>
      </c>
      <c r="F1855" s="21" t="s">
        <v>4753</v>
      </c>
      <c r="G1855" s="21">
        <v>1.0</v>
      </c>
      <c r="H1855" s="21" t="s">
        <v>4753</v>
      </c>
      <c r="I1855" s="21" t="str">
        <f t="shared" si="1"/>
        <v>Not Missing</v>
      </c>
      <c r="L1855" s="21" t="s">
        <v>1046</v>
      </c>
      <c r="M1855" s="21">
        <v>1985.0</v>
      </c>
      <c r="N1855" s="21" t="s">
        <v>4766</v>
      </c>
      <c r="O1855" s="21">
        <v>12.0</v>
      </c>
      <c r="P1855" s="21">
        <v>0.0</v>
      </c>
      <c r="Q1855" s="21">
        <v>20420.6</v>
      </c>
      <c r="R1855" s="21" t="s">
        <v>4768</v>
      </c>
      <c r="S1855" s="21" t="s">
        <v>4767</v>
      </c>
      <c r="T1855" s="21" t="s">
        <v>4778</v>
      </c>
      <c r="U1855" s="30"/>
    </row>
    <row r="1856">
      <c r="A1856" s="21" t="s">
        <v>3782</v>
      </c>
      <c r="B1856" s="21">
        <v>27.72</v>
      </c>
      <c r="C1856" s="21">
        <v>5.03</v>
      </c>
      <c r="D1856" s="21" t="s">
        <v>4755</v>
      </c>
      <c r="E1856" s="21" t="s">
        <v>4753</v>
      </c>
      <c r="F1856" s="21" t="s">
        <v>4753</v>
      </c>
      <c r="G1856" s="21">
        <v>1.0</v>
      </c>
      <c r="H1856" s="21" t="s">
        <v>4753</v>
      </c>
      <c r="I1856" s="21" t="str">
        <f t="shared" si="1"/>
        <v>Not Missing</v>
      </c>
      <c r="L1856" s="21" t="s">
        <v>1044</v>
      </c>
      <c r="M1856" s="21">
        <v>1962.0</v>
      </c>
      <c r="N1856" s="21" t="s">
        <v>4777</v>
      </c>
      <c r="O1856" s="21">
        <v>18.0</v>
      </c>
      <c r="P1856" s="21">
        <v>0.0</v>
      </c>
      <c r="Q1856" s="21">
        <v>20446.85</v>
      </c>
      <c r="R1856" s="21" t="s">
        <v>4767</v>
      </c>
      <c r="S1856" s="21" t="s">
        <v>4771</v>
      </c>
      <c r="T1856" s="21" t="s">
        <v>4774</v>
      </c>
      <c r="U1856" s="30"/>
    </row>
    <row r="1857">
      <c r="A1857" s="21" t="s">
        <v>3784</v>
      </c>
      <c r="B1857" s="21">
        <v>31.5</v>
      </c>
      <c r="C1857" s="21">
        <v>9.62</v>
      </c>
      <c r="D1857" s="21" t="s">
        <v>4755</v>
      </c>
      <c r="E1857" s="21" t="s">
        <v>4753</v>
      </c>
      <c r="F1857" s="21" t="s">
        <v>4753</v>
      </c>
      <c r="G1857" s="21">
        <v>1.0</v>
      </c>
      <c r="H1857" s="21" t="s">
        <v>4753</v>
      </c>
      <c r="I1857" s="21" t="str">
        <f t="shared" si="1"/>
        <v>Not Missing</v>
      </c>
      <c r="L1857" s="21" t="s">
        <v>1042</v>
      </c>
      <c r="M1857" s="21">
        <v>1969.0</v>
      </c>
      <c r="N1857" s="21" t="s">
        <v>4777</v>
      </c>
      <c r="O1857" s="21">
        <v>13.0</v>
      </c>
      <c r="P1857" s="21">
        <v>3.0</v>
      </c>
      <c r="Q1857" s="21">
        <v>20463.0</v>
      </c>
      <c r="R1857" s="21" t="s">
        <v>4767</v>
      </c>
      <c r="S1857" s="21" t="s">
        <v>4767</v>
      </c>
      <c r="T1857" s="21" t="s">
        <v>4769</v>
      </c>
      <c r="U1857" s="30"/>
    </row>
    <row r="1858">
      <c r="A1858" s="21" t="s">
        <v>3786</v>
      </c>
      <c r="B1858" s="21">
        <v>29.7</v>
      </c>
      <c r="C1858" s="21">
        <v>6.77</v>
      </c>
      <c r="D1858" s="21" t="s">
        <v>4755</v>
      </c>
      <c r="E1858" s="21" t="s">
        <v>4753</v>
      </c>
      <c r="F1858" s="21" t="s">
        <v>4753</v>
      </c>
      <c r="G1858" s="21">
        <v>1.0</v>
      </c>
      <c r="H1858" s="21" t="s">
        <v>4753</v>
      </c>
      <c r="I1858" s="21" t="str">
        <f t="shared" si="1"/>
        <v>Not Missing</v>
      </c>
      <c r="L1858" s="21" t="s">
        <v>1040</v>
      </c>
      <c r="M1858" s="21">
        <v>1966.0</v>
      </c>
      <c r="N1858" s="21" t="s">
        <v>4766</v>
      </c>
      <c r="O1858" s="21">
        <v>9.0</v>
      </c>
      <c r="P1858" s="21">
        <v>0.0</v>
      </c>
      <c r="Q1858" s="21">
        <v>20568.32</v>
      </c>
      <c r="R1858" s="21" t="s">
        <v>4768</v>
      </c>
      <c r="S1858" s="21" t="s">
        <v>4767</v>
      </c>
      <c r="T1858" s="21" t="s">
        <v>4774</v>
      </c>
      <c r="U1858" s="30"/>
    </row>
    <row r="1859">
      <c r="A1859" s="21" t="s">
        <v>3788</v>
      </c>
      <c r="B1859" s="21">
        <v>21.26</v>
      </c>
      <c r="C1859" s="21">
        <v>5.36</v>
      </c>
      <c r="D1859" s="21" t="s">
        <v>4755</v>
      </c>
      <c r="E1859" s="21" t="s">
        <v>4753</v>
      </c>
      <c r="F1859" s="21" t="s">
        <v>4753</v>
      </c>
      <c r="G1859" s="21">
        <v>1.0</v>
      </c>
      <c r="H1859" s="21" t="s">
        <v>4753</v>
      </c>
      <c r="I1859" s="21" t="str">
        <f t="shared" si="1"/>
        <v>Not Missing</v>
      </c>
      <c r="L1859" s="21" t="s">
        <v>1038</v>
      </c>
      <c r="M1859" s="21">
        <v>1967.0</v>
      </c>
      <c r="N1859" s="21" t="s">
        <v>4775</v>
      </c>
      <c r="O1859" s="21">
        <v>17.0</v>
      </c>
      <c r="P1859" s="21">
        <v>0.0</v>
      </c>
      <c r="Q1859" s="21">
        <v>20630.28</v>
      </c>
      <c r="R1859" s="21" t="s">
        <v>4767</v>
      </c>
      <c r="S1859" s="21" t="s">
        <v>4768</v>
      </c>
      <c r="T1859" s="21" t="s">
        <v>4778</v>
      </c>
      <c r="U1859" s="30"/>
    </row>
    <row r="1860">
      <c r="A1860" s="21" t="s">
        <v>3790</v>
      </c>
      <c r="B1860" s="21">
        <v>17.09</v>
      </c>
      <c r="C1860" s="21">
        <v>5.69</v>
      </c>
      <c r="D1860" s="21" t="s">
        <v>4753</v>
      </c>
      <c r="E1860" s="21" t="s">
        <v>4753</v>
      </c>
      <c r="F1860" s="21" t="s">
        <v>4753</v>
      </c>
      <c r="G1860" s="21" t="s">
        <v>4754</v>
      </c>
      <c r="H1860" s="21" t="s">
        <v>4753</v>
      </c>
      <c r="I1860" s="21" t="str">
        <f t="shared" si="1"/>
        <v>Not Missing</v>
      </c>
      <c r="L1860" s="21" t="s">
        <v>1036</v>
      </c>
      <c r="M1860" s="21">
        <v>1965.0</v>
      </c>
      <c r="N1860" s="21" t="s">
        <v>4776</v>
      </c>
      <c r="O1860" s="21">
        <v>1.0</v>
      </c>
      <c r="P1860" s="21">
        <v>0.0</v>
      </c>
      <c r="Q1860" s="21">
        <v>20709.02</v>
      </c>
      <c r="R1860" s="21" t="s">
        <v>4768</v>
      </c>
      <c r="S1860" s="21" t="s">
        <v>4767</v>
      </c>
      <c r="T1860" s="21" t="s">
        <v>4780</v>
      </c>
      <c r="U1860" s="30"/>
    </row>
    <row r="1861">
      <c r="A1861" s="21" t="s">
        <v>3792</v>
      </c>
      <c r="B1861" s="21">
        <v>24.3</v>
      </c>
      <c r="C1861" s="21">
        <v>4.9</v>
      </c>
      <c r="D1861" s="21" t="s">
        <v>4755</v>
      </c>
      <c r="E1861" s="21" t="s">
        <v>4753</v>
      </c>
      <c r="F1861" s="21" t="s">
        <v>4756</v>
      </c>
      <c r="G1861" s="21">
        <v>1.0</v>
      </c>
      <c r="H1861" s="21" t="s">
        <v>4753</v>
      </c>
      <c r="I1861" s="21" t="str">
        <f t="shared" si="1"/>
        <v>Not Missing</v>
      </c>
      <c r="L1861" s="21" t="s">
        <v>1034</v>
      </c>
      <c r="M1861" s="21">
        <v>1992.0</v>
      </c>
      <c r="N1861" s="21" t="s">
        <v>4773</v>
      </c>
      <c r="O1861" s="21">
        <v>14.0</v>
      </c>
      <c r="P1861" s="21">
        <v>3.0</v>
      </c>
      <c r="Q1861" s="21">
        <v>20745.99</v>
      </c>
      <c r="R1861" s="21" t="s">
        <v>4768</v>
      </c>
      <c r="S1861" s="21" t="s">
        <v>4771</v>
      </c>
      <c r="T1861" s="21" t="s">
        <v>4774</v>
      </c>
      <c r="U1861" s="30"/>
    </row>
    <row r="1862">
      <c r="A1862" s="21" t="s">
        <v>3794</v>
      </c>
      <c r="B1862" s="21">
        <v>29.735</v>
      </c>
      <c r="C1862" s="21">
        <v>5.78</v>
      </c>
      <c r="D1862" s="21" t="s">
        <v>4753</v>
      </c>
      <c r="E1862" s="21" t="s">
        <v>4753</v>
      </c>
      <c r="F1862" s="21" t="s">
        <v>4753</v>
      </c>
      <c r="G1862" s="21" t="s">
        <v>4754</v>
      </c>
      <c r="H1862" s="21" t="s">
        <v>4753</v>
      </c>
      <c r="I1862" s="21" t="str">
        <f t="shared" si="1"/>
        <v>Not Missing</v>
      </c>
      <c r="L1862" s="21" t="s">
        <v>1032</v>
      </c>
      <c r="M1862" s="21">
        <v>1986.0</v>
      </c>
      <c r="N1862" s="21" t="s">
        <v>4776</v>
      </c>
      <c r="O1862" s="21">
        <v>4.0</v>
      </c>
      <c r="P1862" s="21">
        <v>1.0</v>
      </c>
      <c r="Q1862" s="21">
        <v>20773.63</v>
      </c>
      <c r="R1862" s="21" t="s">
        <v>4767</v>
      </c>
      <c r="S1862" s="21" t="s">
        <v>4768</v>
      </c>
      <c r="T1862" s="21" t="s">
        <v>4788</v>
      </c>
      <c r="U1862" s="30"/>
    </row>
    <row r="1863">
      <c r="A1863" s="21" t="s">
        <v>3796</v>
      </c>
      <c r="B1863" s="21">
        <v>29.26</v>
      </c>
      <c r="C1863" s="21">
        <v>4.7</v>
      </c>
      <c r="D1863" s="21" t="s">
        <v>4753</v>
      </c>
      <c r="E1863" s="21" t="s">
        <v>4753</v>
      </c>
      <c r="F1863" s="21" t="s">
        <v>4753</v>
      </c>
      <c r="G1863" s="21" t="s">
        <v>4754</v>
      </c>
      <c r="H1863" s="21" t="s">
        <v>4753</v>
      </c>
      <c r="I1863" s="21" t="str">
        <f t="shared" si="1"/>
        <v>Not Missing</v>
      </c>
      <c r="L1863" s="21" t="s">
        <v>1030</v>
      </c>
      <c r="M1863" s="21">
        <v>1967.0</v>
      </c>
      <c r="N1863" s="21" t="s">
        <v>4773</v>
      </c>
      <c r="O1863" s="21">
        <v>8.0</v>
      </c>
      <c r="P1863" s="21">
        <v>0.0</v>
      </c>
      <c r="Q1863" s="21">
        <v>20781.49</v>
      </c>
      <c r="R1863" s="21" t="s">
        <v>4767</v>
      </c>
      <c r="S1863" s="21" t="s">
        <v>4768</v>
      </c>
      <c r="T1863" s="21" t="s">
        <v>4769</v>
      </c>
      <c r="U1863" s="30"/>
    </row>
    <row r="1864">
      <c r="A1864" s="21" t="s">
        <v>3798</v>
      </c>
      <c r="B1864" s="21">
        <v>33.0</v>
      </c>
      <c r="C1864" s="21">
        <v>6.28</v>
      </c>
      <c r="D1864" s="21" t="s">
        <v>4753</v>
      </c>
      <c r="E1864" s="21" t="s">
        <v>4753</v>
      </c>
      <c r="F1864" s="21" t="s">
        <v>4753</v>
      </c>
      <c r="G1864" s="21" t="s">
        <v>4754</v>
      </c>
      <c r="H1864" s="21" t="s">
        <v>4753</v>
      </c>
      <c r="I1864" s="21" t="str">
        <f t="shared" si="1"/>
        <v>Not Missing</v>
      </c>
      <c r="L1864" s="21" t="s">
        <v>1028</v>
      </c>
      <c r="M1864" s="21">
        <v>1975.0</v>
      </c>
      <c r="N1864" s="21" t="s">
        <v>4775</v>
      </c>
      <c r="O1864" s="21">
        <v>8.0</v>
      </c>
      <c r="P1864" s="21">
        <v>0.0</v>
      </c>
      <c r="Q1864" s="21">
        <v>20878.78</v>
      </c>
      <c r="R1864" s="21" t="s">
        <v>4767</v>
      </c>
      <c r="S1864" s="21" t="s">
        <v>4771</v>
      </c>
      <c r="T1864" s="21" t="s">
        <v>4784</v>
      </c>
      <c r="U1864" s="30"/>
    </row>
    <row r="1865">
      <c r="A1865" s="21" t="s">
        <v>3800</v>
      </c>
      <c r="B1865" s="21">
        <v>31.065</v>
      </c>
      <c r="C1865" s="21">
        <v>4.23</v>
      </c>
      <c r="D1865" s="21" t="s">
        <v>4753</v>
      </c>
      <c r="E1865" s="21" t="s">
        <v>4753</v>
      </c>
      <c r="F1865" s="21" t="s">
        <v>4753</v>
      </c>
      <c r="G1865" s="21" t="s">
        <v>4754</v>
      </c>
      <c r="H1865" s="21" t="s">
        <v>4753</v>
      </c>
      <c r="I1865" s="21" t="str">
        <f t="shared" si="1"/>
        <v>Not Missing</v>
      </c>
      <c r="L1865" s="21" t="s">
        <v>1026</v>
      </c>
      <c r="M1865" s="21">
        <v>1964.0</v>
      </c>
      <c r="N1865" s="21" t="s">
        <v>4770</v>
      </c>
      <c r="O1865" s="21">
        <v>19.0</v>
      </c>
      <c r="P1865" s="21">
        <v>0.0</v>
      </c>
      <c r="Q1865" s="21">
        <v>20893.06</v>
      </c>
      <c r="R1865" s="21" t="s">
        <v>4767</v>
      </c>
      <c r="S1865" s="21" t="s">
        <v>4768</v>
      </c>
      <c r="T1865" s="21" t="s">
        <v>4774</v>
      </c>
      <c r="U1865" s="30"/>
    </row>
    <row r="1866">
      <c r="A1866" s="21" t="s">
        <v>3802</v>
      </c>
      <c r="B1866" s="21">
        <v>26.51</v>
      </c>
      <c r="C1866" s="21">
        <v>6.17</v>
      </c>
      <c r="D1866" s="21" t="s">
        <v>4753</v>
      </c>
      <c r="E1866" s="21" t="s">
        <v>4753</v>
      </c>
      <c r="F1866" s="21" t="s">
        <v>4753</v>
      </c>
      <c r="G1866" s="21" t="s">
        <v>4754</v>
      </c>
      <c r="H1866" s="21" t="s">
        <v>4753</v>
      </c>
      <c r="I1866" s="21" t="str">
        <f t="shared" si="1"/>
        <v>Not Missing</v>
      </c>
      <c r="L1866" s="21" t="s">
        <v>4792</v>
      </c>
      <c r="M1866" s="21">
        <v>1987.0</v>
      </c>
      <c r="N1866" s="21" t="s">
        <v>4770</v>
      </c>
      <c r="O1866" s="21">
        <v>27.0</v>
      </c>
      <c r="P1866" s="21">
        <v>2.0</v>
      </c>
      <c r="Q1866" s="21">
        <v>20984.09</v>
      </c>
      <c r="R1866" s="21" t="s">
        <v>4767</v>
      </c>
      <c r="S1866" s="21" t="s">
        <v>4767</v>
      </c>
      <c r="T1866" s="21" t="s">
        <v>4779</v>
      </c>
      <c r="U1866" s="30"/>
    </row>
    <row r="1867">
      <c r="A1867" s="21" t="s">
        <v>3804</v>
      </c>
      <c r="B1867" s="21">
        <v>28.88</v>
      </c>
      <c r="C1867" s="21">
        <v>4.96</v>
      </c>
      <c r="D1867" s="21" t="s">
        <v>4753</v>
      </c>
      <c r="E1867" s="21" t="s">
        <v>4753</v>
      </c>
      <c r="F1867" s="21" t="s">
        <v>4753</v>
      </c>
      <c r="G1867" s="21" t="s">
        <v>4754</v>
      </c>
      <c r="H1867" s="21" t="s">
        <v>4753</v>
      </c>
      <c r="I1867" s="21" t="str">
        <f t="shared" si="1"/>
        <v>Not Missing</v>
      </c>
      <c r="L1867" s="21" t="s">
        <v>1024</v>
      </c>
      <c r="M1867" s="21">
        <v>1983.0</v>
      </c>
      <c r="N1867" s="21" t="s">
        <v>4766</v>
      </c>
      <c r="O1867" s="21">
        <v>2.0</v>
      </c>
      <c r="P1867" s="21">
        <v>1.0</v>
      </c>
      <c r="Q1867" s="21">
        <v>21082.16</v>
      </c>
      <c r="R1867" s="21" t="s">
        <v>4768</v>
      </c>
      <c r="S1867" s="21" t="s">
        <v>4767</v>
      </c>
      <c r="T1867" s="21" t="s">
        <v>4778</v>
      </c>
      <c r="U1867" s="30"/>
    </row>
    <row r="1868">
      <c r="A1868" s="21" t="s">
        <v>3806</v>
      </c>
      <c r="B1868" s="21">
        <v>35.815</v>
      </c>
      <c r="C1868" s="21">
        <v>5.11</v>
      </c>
      <c r="D1868" s="21" t="s">
        <v>4755</v>
      </c>
      <c r="E1868" s="21" t="s">
        <v>4753</v>
      </c>
      <c r="F1868" s="21" t="s">
        <v>4753</v>
      </c>
      <c r="G1868" s="21">
        <v>1.0</v>
      </c>
      <c r="H1868" s="21" t="s">
        <v>4753</v>
      </c>
      <c r="I1868" s="21" t="str">
        <f t="shared" si="1"/>
        <v>Not Missing</v>
      </c>
      <c r="L1868" s="21" t="s">
        <v>1022</v>
      </c>
      <c r="M1868" s="21">
        <v>1977.0</v>
      </c>
      <c r="N1868" s="21" t="s">
        <v>4770</v>
      </c>
      <c r="O1868" s="21">
        <v>23.0</v>
      </c>
      <c r="P1868" s="21">
        <v>2.0</v>
      </c>
      <c r="Q1868" s="21">
        <v>21098.55</v>
      </c>
      <c r="R1868" s="21" t="s">
        <v>4768</v>
      </c>
      <c r="S1868" s="21" t="s">
        <v>4768</v>
      </c>
      <c r="T1868" s="21" t="s">
        <v>4774</v>
      </c>
      <c r="U1868" s="30"/>
    </row>
    <row r="1869">
      <c r="A1869" s="21" t="s">
        <v>3808</v>
      </c>
      <c r="B1869" s="21">
        <v>21.28</v>
      </c>
      <c r="C1869" s="21">
        <v>4.05</v>
      </c>
      <c r="D1869" s="21" t="s">
        <v>4753</v>
      </c>
      <c r="E1869" s="21" t="s">
        <v>4755</v>
      </c>
      <c r="F1869" s="21" t="s">
        <v>4753</v>
      </c>
      <c r="G1869" s="21">
        <v>1.0</v>
      </c>
      <c r="H1869" s="21" t="s">
        <v>4753</v>
      </c>
      <c r="I1869" s="21" t="str">
        <f t="shared" si="1"/>
        <v>Not Missing</v>
      </c>
      <c r="L1869" s="21" t="s">
        <v>1020</v>
      </c>
      <c r="M1869" s="21">
        <v>1969.0</v>
      </c>
      <c r="N1869" s="21" t="s">
        <v>4776</v>
      </c>
      <c r="O1869" s="21">
        <v>26.0</v>
      </c>
      <c r="P1869" s="21">
        <v>0.0</v>
      </c>
      <c r="Q1869" s="21">
        <v>21195.82</v>
      </c>
      <c r="R1869" s="21" t="s">
        <v>4768</v>
      </c>
      <c r="S1869" s="21" t="s">
        <v>4771</v>
      </c>
      <c r="T1869" s="21" t="s">
        <v>4769</v>
      </c>
      <c r="U1869" s="30"/>
    </row>
    <row r="1870">
      <c r="A1870" s="21" t="s">
        <v>3810</v>
      </c>
      <c r="B1870" s="21">
        <v>33.81</v>
      </c>
      <c r="C1870" s="21">
        <v>6.49</v>
      </c>
      <c r="D1870" s="21" t="s">
        <v>4753</v>
      </c>
      <c r="E1870" s="21" t="s">
        <v>4753</v>
      </c>
      <c r="F1870" s="21" t="s">
        <v>4756</v>
      </c>
      <c r="G1870" s="21">
        <v>1.0</v>
      </c>
      <c r="H1870" s="21" t="s">
        <v>4753</v>
      </c>
      <c r="I1870" s="21" t="str">
        <f t="shared" si="1"/>
        <v>Not Missing</v>
      </c>
      <c r="L1870" s="21" t="s">
        <v>1018</v>
      </c>
      <c r="M1870" s="21">
        <v>1974.0</v>
      </c>
      <c r="N1870" s="21" t="s">
        <v>4777</v>
      </c>
      <c r="O1870" s="21">
        <v>14.0</v>
      </c>
      <c r="P1870" s="21">
        <v>0.0</v>
      </c>
      <c r="Q1870" s="21">
        <v>21223.68</v>
      </c>
      <c r="R1870" s="21" t="s">
        <v>4768</v>
      </c>
      <c r="S1870" s="21" t="s">
        <v>4767</v>
      </c>
      <c r="T1870" s="21" t="s">
        <v>4769</v>
      </c>
      <c r="U1870" s="30"/>
    </row>
    <row r="1871">
      <c r="A1871" s="21" t="s">
        <v>3812</v>
      </c>
      <c r="B1871" s="21">
        <v>44.22</v>
      </c>
      <c r="C1871" s="21">
        <v>4.19</v>
      </c>
      <c r="D1871" s="21" t="s">
        <v>4753</v>
      </c>
      <c r="E1871" s="21" t="s">
        <v>4753</v>
      </c>
      <c r="F1871" s="21" t="s">
        <v>4753</v>
      </c>
      <c r="G1871" s="21">
        <v>1.0</v>
      </c>
      <c r="H1871" s="21" t="s">
        <v>4753</v>
      </c>
      <c r="I1871" s="21" t="str">
        <f t="shared" si="1"/>
        <v>Not Missing</v>
      </c>
      <c r="L1871" s="21" t="s">
        <v>1016</v>
      </c>
      <c r="M1871" s="21">
        <v>1974.0</v>
      </c>
      <c r="N1871" s="21" t="s">
        <v>4773</v>
      </c>
      <c r="O1871" s="21">
        <v>3.0</v>
      </c>
      <c r="P1871" s="21">
        <v>0.0</v>
      </c>
      <c r="Q1871" s="21">
        <v>21232.18</v>
      </c>
      <c r="R1871" s="21" t="s">
        <v>4768</v>
      </c>
      <c r="S1871" s="21" t="s">
        <v>4767</v>
      </c>
      <c r="T1871" s="21" t="s">
        <v>4778</v>
      </c>
      <c r="U1871" s="30"/>
    </row>
    <row r="1872">
      <c r="A1872" s="21" t="s">
        <v>3814</v>
      </c>
      <c r="B1872" s="21">
        <v>15.46</v>
      </c>
      <c r="C1872" s="21">
        <v>4.99</v>
      </c>
      <c r="D1872" s="21" t="s">
        <v>4755</v>
      </c>
      <c r="E1872" s="21" t="s">
        <v>4753</v>
      </c>
      <c r="F1872" s="21" t="s">
        <v>4756</v>
      </c>
      <c r="G1872" s="21">
        <v>1.0</v>
      </c>
      <c r="H1872" s="21" t="s">
        <v>4753</v>
      </c>
      <c r="I1872" s="21" t="str">
        <f t="shared" si="1"/>
        <v>Not Missing</v>
      </c>
      <c r="L1872" s="21" t="s">
        <v>1014</v>
      </c>
      <c r="M1872" s="21">
        <v>1980.0</v>
      </c>
      <c r="N1872" s="21" t="s">
        <v>4775</v>
      </c>
      <c r="O1872" s="21">
        <v>10.0</v>
      </c>
      <c r="P1872" s="21">
        <v>2.0</v>
      </c>
      <c r="Q1872" s="21">
        <v>21259.38</v>
      </c>
      <c r="R1872" s="21" t="s">
        <v>4768</v>
      </c>
      <c r="S1872" s="21" t="s">
        <v>4768</v>
      </c>
      <c r="T1872" s="21" t="s">
        <v>4780</v>
      </c>
      <c r="U1872" s="30"/>
    </row>
    <row r="1873">
      <c r="A1873" s="21" t="s">
        <v>3816</v>
      </c>
      <c r="B1873" s="21">
        <v>30.3</v>
      </c>
      <c r="C1873" s="21">
        <v>4.77</v>
      </c>
      <c r="D1873" s="21" t="s">
        <v>4755</v>
      </c>
      <c r="E1873" s="21" t="s">
        <v>4753</v>
      </c>
      <c r="F1873" s="21" t="s">
        <v>4753</v>
      </c>
      <c r="G1873" s="21">
        <v>1.0</v>
      </c>
      <c r="H1873" s="21" t="s">
        <v>4753</v>
      </c>
      <c r="I1873" s="21" t="str">
        <f t="shared" si="1"/>
        <v>Not Missing</v>
      </c>
      <c r="L1873" s="21" t="s">
        <v>1012</v>
      </c>
      <c r="M1873" s="21">
        <v>2004.0</v>
      </c>
      <c r="N1873" s="21" t="s">
        <v>4776</v>
      </c>
      <c r="O1873" s="21">
        <v>4.0</v>
      </c>
      <c r="P1873" s="21">
        <v>0.0</v>
      </c>
      <c r="Q1873" s="21">
        <v>21344.85</v>
      </c>
      <c r="R1873" s="21" t="s">
        <v>4768</v>
      </c>
      <c r="S1873" s="21" t="s">
        <v>4771</v>
      </c>
      <c r="T1873" s="21" t="s">
        <v>4784</v>
      </c>
      <c r="U1873" s="30"/>
    </row>
    <row r="1874">
      <c r="A1874" s="21" t="s">
        <v>3818</v>
      </c>
      <c r="B1874" s="21">
        <v>16.67</v>
      </c>
      <c r="C1874" s="21">
        <v>5.46</v>
      </c>
      <c r="D1874" s="21" t="s">
        <v>4753</v>
      </c>
      <c r="E1874" s="21" t="s">
        <v>4753</v>
      </c>
      <c r="F1874" s="21" t="s">
        <v>4753</v>
      </c>
      <c r="G1874" s="21" t="s">
        <v>4754</v>
      </c>
      <c r="H1874" s="21" t="s">
        <v>4753</v>
      </c>
      <c r="I1874" s="21" t="str">
        <f t="shared" si="1"/>
        <v>Not Missing</v>
      </c>
      <c r="L1874" s="21" t="s">
        <v>1010</v>
      </c>
      <c r="M1874" s="21">
        <v>1980.0</v>
      </c>
      <c r="N1874" s="21" t="s">
        <v>4773</v>
      </c>
      <c r="O1874" s="21">
        <v>4.0</v>
      </c>
      <c r="P1874" s="21">
        <v>0.0</v>
      </c>
      <c r="Q1874" s="21">
        <v>21348.71</v>
      </c>
      <c r="R1874" s="21" t="s">
        <v>4767</v>
      </c>
      <c r="S1874" s="21" t="s">
        <v>4771</v>
      </c>
      <c r="T1874" s="21" t="s">
        <v>4774</v>
      </c>
      <c r="U1874" s="30"/>
    </row>
    <row r="1875">
      <c r="A1875" s="21" t="s">
        <v>3820</v>
      </c>
      <c r="B1875" s="21">
        <v>28.595</v>
      </c>
      <c r="C1875" s="21">
        <v>5.43</v>
      </c>
      <c r="D1875" s="21" t="s">
        <v>4753</v>
      </c>
      <c r="E1875" s="21" t="s">
        <v>4753</v>
      </c>
      <c r="F1875" s="21" t="s">
        <v>4753</v>
      </c>
      <c r="G1875" s="21" t="s">
        <v>4754</v>
      </c>
      <c r="H1875" s="21" t="s">
        <v>4753</v>
      </c>
      <c r="I1875" s="21" t="str">
        <f t="shared" si="1"/>
        <v>Not Missing</v>
      </c>
      <c r="L1875" s="21" t="s">
        <v>1008</v>
      </c>
      <c r="M1875" s="21">
        <v>1990.0</v>
      </c>
      <c r="N1875" s="21" t="s">
        <v>4770</v>
      </c>
      <c r="O1875" s="21">
        <v>21.0</v>
      </c>
      <c r="P1875" s="21">
        <v>4.0</v>
      </c>
      <c r="Q1875" s="21">
        <v>21472.48</v>
      </c>
      <c r="R1875" s="21" t="s">
        <v>4767</v>
      </c>
      <c r="S1875" s="21" t="s">
        <v>4767</v>
      </c>
      <c r="T1875" s="21" t="s">
        <v>4774</v>
      </c>
      <c r="U1875" s="30"/>
    </row>
    <row r="1876">
      <c r="A1876" s="21" t="s">
        <v>3822</v>
      </c>
      <c r="B1876" s="21">
        <v>25.935</v>
      </c>
      <c r="C1876" s="21">
        <v>4.29</v>
      </c>
      <c r="D1876" s="21" t="s">
        <v>4753</v>
      </c>
      <c r="E1876" s="21" t="s">
        <v>4753</v>
      </c>
      <c r="F1876" s="21" t="s">
        <v>4753</v>
      </c>
      <c r="G1876" s="21" t="s">
        <v>4754</v>
      </c>
      <c r="H1876" s="21" t="s">
        <v>4753</v>
      </c>
      <c r="I1876" s="21" t="str">
        <f t="shared" si="1"/>
        <v>Not Missing</v>
      </c>
      <c r="L1876" s="21" t="s">
        <v>1006</v>
      </c>
      <c r="M1876" s="21">
        <v>1999.0</v>
      </c>
      <c r="N1876" s="21" t="s">
        <v>4772</v>
      </c>
      <c r="O1876" s="21">
        <v>12.0</v>
      </c>
      <c r="P1876" s="21">
        <v>0.0</v>
      </c>
      <c r="Q1876" s="21">
        <v>21595.38</v>
      </c>
      <c r="R1876" s="21" t="s">
        <v>4767</v>
      </c>
      <c r="S1876" s="21" t="s">
        <v>4768</v>
      </c>
      <c r="T1876" s="21" t="s">
        <v>4774</v>
      </c>
      <c r="U1876" s="30"/>
    </row>
    <row r="1877">
      <c r="A1877" s="21" t="s">
        <v>3824</v>
      </c>
      <c r="B1877" s="21">
        <v>27.645</v>
      </c>
      <c r="C1877" s="21">
        <v>5.25</v>
      </c>
      <c r="D1877" s="21" t="s">
        <v>4753</v>
      </c>
      <c r="E1877" s="21" t="s">
        <v>4753</v>
      </c>
      <c r="F1877" s="21" t="s">
        <v>4753</v>
      </c>
      <c r="G1877" s="21">
        <v>1.0</v>
      </c>
      <c r="H1877" s="21" t="s">
        <v>4753</v>
      </c>
      <c r="I1877" s="21" t="str">
        <f t="shared" si="1"/>
        <v>Not Missing</v>
      </c>
      <c r="L1877" s="21" t="s">
        <v>1004</v>
      </c>
      <c r="M1877" s="21">
        <v>1983.0</v>
      </c>
      <c r="N1877" s="21" t="s">
        <v>4775</v>
      </c>
      <c r="O1877" s="21">
        <v>25.0</v>
      </c>
      <c r="P1877" s="21">
        <v>3.0</v>
      </c>
      <c r="Q1877" s="21">
        <v>21659.93</v>
      </c>
      <c r="R1877" s="21" t="s">
        <v>4768</v>
      </c>
      <c r="S1877" s="21" t="s">
        <v>4768</v>
      </c>
      <c r="T1877" s="21" t="s">
        <v>4784</v>
      </c>
      <c r="U1877" s="30"/>
    </row>
    <row r="1878">
      <c r="A1878" s="21" t="s">
        <v>3826</v>
      </c>
      <c r="B1878" s="21">
        <v>30.1</v>
      </c>
      <c r="C1878" s="21">
        <v>4.04</v>
      </c>
      <c r="D1878" s="21" t="s">
        <v>4753</v>
      </c>
      <c r="E1878" s="21" t="s">
        <v>4753</v>
      </c>
      <c r="F1878" s="21" t="s">
        <v>4753</v>
      </c>
      <c r="G1878" s="21">
        <v>1.0</v>
      </c>
      <c r="H1878" s="21" t="s">
        <v>4753</v>
      </c>
      <c r="I1878" s="21" t="str">
        <f t="shared" si="1"/>
        <v>Not Missing</v>
      </c>
      <c r="L1878" s="21" t="s">
        <v>1002</v>
      </c>
      <c r="M1878" s="21">
        <v>1962.0</v>
      </c>
      <c r="N1878" s="21" t="s">
        <v>4770</v>
      </c>
      <c r="O1878" s="21">
        <v>16.0</v>
      </c>
      <c r="P1878" s="21">
        <v>0.0</v>
      </c>
      <c r="Q1878" s="21">
        <v>21661.16</v>
      </c>
      <c r="R1878" s="21" t="s">
        <v>4767</v>
      </c>
      <c r="S1878" s="21" t="s">
        <v>4767</v>
      </c>
      <c r="T1878" s="21" t="s">
        <v>4774</v>
      </c>
      <c r="U1878" s="30"/>
    </row>
    <row r="1879">
      <c r="A1879" s="21" t="s">
        <v>3828</v>
      </c>
      <c r="B1879" s="21">
        <v>26.79</v>
      </c>
      <c r="C1879" s="21">
        <v>5.0</v>
      </c>
      <c r="D1879" s="21" t="s">
        <v>4755</v>
      </c>
      <c r="E1879" s="21" t="s">
        <v>4753</v>
      </c>
      <c r="F1879" s="21" t="s">
        <v>4756</v>
      </c>
      <c r="G1879" s="21">
        <v>1.0</v>
      </c>
      <c r="H1879" s="21" t="s">
        <v>4753</v>
      </c>
      <c r="I1879" s="21" t="str">
        <f t="shared" si="1"/>
        <v>Not Missing</v>
      </c>
      <c r="L1879" s="21" t="s">
        <v>1000</v>
      </c>
      <c r="M1879" s="21">
        <v>1976.0</v>
      </c>
      <c r="N1879" s="21" t="s">
        <v>4766</v>
      </c>
      <c r="O1879" s="21">
        <v>18.0</v>
      </c>
      <c r="P1879" s="21">
        <v>1.0</v>
      </c>
      <c r="Q1879" s="21">
        <v>21677.28</v>
      </c>
      <c r="R1879" s="21" t="s">
        <v>4768</v>
      </c>
      <c r="S1879" s="21" t="s">
        <v>4771</v>
      </c>
      <c r="T1879" s="21" t="s">
        <v>4774</v>
      </c>
      <c r="U1879" s="30"/>
    </row>
    <row r="1880">
      <c r="A1880" s="21" t="s">
        <v>3830</v>
      </c>
      <c r="B1880" s="21">
        <v>27.1</v>
      </c>
      <c r="C1880" s="21">
        <v>4.01</v>
      </c>
      <c r="D1880" s="21" t="s">
        <v>4755</v>
      </c>
      <c r="E1880" s="21" t="s">
        <v>4753</v>
      </c>
      <c r="F1880" s="21" t="s">
        <v>4753</v>
      </c>
      <c r="G1880" s="21">
        <v>1.0</v>
      </c>
      <c r="H1880" s="21" t="s">
        <v>4753</v>
      </c>
      <c r="I1880" s="21" t="str">
        <f t="shared" si="1"/>
        <v>Not Missing</v>
      </c>
      <c r="L1880" s="21" t="s">
        <v>998</v>
      </c>
      <c r="M1880" s="21">
        <v>1979.0</v>
      </c>
      <c r="N1880" s="21" t="s">
        <v>4773</v>
      </c>
      <c r="O1880" s="21">
        <v>20.0</v>
      </c>
      <c r="P1880" s="21">
        <v>1.0</v>
      </c>
      <c r="Q1880" s="21">
        <v>21771.34</v>
      </c>
      <c r="R1880" s="21" t="s">
        <v>4768</v>
      </c>
      <c r="S1880" s="21" t="s">
        <v>4771</v>
      </c>
      <c r="T1880" s="21" t="s">
        <v>4784</v>
      </c>
      <c r="U1880" s="30"/>
    </row>
    <row r="1881">
      <c r="A1881" s="21" t="s">
        <v>3832</v>
      </c>
      <c r="B1881" s="21">
        <v>24.31</v>
      </c>
      <c r="C1881" s="21">
        <v>5.4</v>
      </c>
      <c r="D1881" s="21" t="s">
        <v>4753</v>
      </c>
      <c r="E1881" s="21" t="s">
        <v>4753</v>
      </c>
      <c r="F1881" s="21" t="s">
        <v>4753</v>
      </c>
      <c r="G1881" s="21" t="s">
        <v>4754</v>
      </c>
      <c r="H1881" s="21" t="s">
        <v>4753</v>
      </c>
      <c r="I1881" s="21" t="str">
        <f t="shared" si="1"/>
        <v>Not Missing</v>
      </c>
      <c r="L1881" s="21" t="s">
        <v>996</v>
      </c>
      <c r="M1881" s="21">
        <v>1979.0</v>
      </c>
      <c r="N1881" s="21" t="s">
        <v>4773</v>
      </c>
      <c r="O1881" s="21">
        <v>28.0</v>
      </c>
      <c r="P1881" s="21">
        <v>0.0</v>
      </c>
      <c r="Q1881" s="21">
        <v>21774.32</v>
      </c>
      <c r="R1881" s="21" t="s">
        <v>4768</v>
      </c>
      <c r="S1881" s="21" t="s">
        <v>4767</v>
      </c>
      <c r="T1881" s="21" t="s">
        <v>4774</v>
      </c>
      <c r="U1881" s="30"/>
    </row>
    <row r="1882">
      <c r="A1882" s="21" t="s">
        <v>3834</v>
      </c>
      <c r="B1882" s="21">
        <v>15.53</v>
      </c>
      <c r="C1882" s="21">
        <v>5.81</v>
      </c>
      <c r="D1882" s="21" t="s">
        <v>4753</v>
      </c>
      <c r="E1882" s="21" t="s">
        <v>4753</v>
      </c>
      <c r="F1882" s="21" t="s">
        <v>4753</v>
      </c>
      <c r="G1882" s="21">
        <v>1.0</v>
      </c>
      <c r="H1882" s="21" t="s">
        <v>4753</v>
      </c>
      <c r="I1882" s="21" t="str">
        <f t="shared" si="1"/>
        <v>Not Missing</v>
      </c>
      <c r="L1882" s="21" t="s">
        <v>994</v>
      </c>
      <c r="M1882" s="21">
        <v>1963.0</v>
      </c>
      <c r="N1882" s="21" t="s">
        <v>4776</v>
      </c>
      <c r="O1882" s="21">
        <v>27.0</v>
      </c>
      <c r="P1882" s="21">
        <v>0.0</v>
      </c>
      <c r="Q1882" s="21">
        <v>21797.0</v>
      </c>
      <c r="R1882" s="21" t="s">
        <v>4768</v>
      </c>
      <c r="S1882" s="21" t="s">
        <v>4771</v>
      </c>
      <c r="T1882" s="21" t="s">
        <v>4778</v>
      </c>
      <c r="U1882" s="30"/>
    </row>
    <row r="1883">
      <c r="A1883" s="21" t="s">
        <v>3836</v>
      </c>
      <c r="B1883" s="21">
        <v>30.7</v>
      </c>
      <c r="C1883" s="21">
        <v>5.82</v>
      </c>
      <c r="D1883" s="21" t="s">
        <v>4753</v>
      </c>
      <c r="E1883" s="21" t="s">
        <v>4753</v>
      </c>
      <c r="F1883" s="21" t="s">
        <v>4753</v>
      </c>
      <c r="G1883" s="21">
        <v>1.0</v>
      </c>
      <c r="H1883" s="21" t="s">
        <v>4753</v>
      </c>
      <c r="I1883" s="21" t="str">
        <f t="shared" si="1"/>
        <v>Not Missing</v>
      </c>
      <c r="L1883" s="21" t="s">
        <v>992</v>
      </c>
      <c r="M1883" s="21">
        <v>1979.0</v>
      </c>
      <c r="N1883" s="21" t="s">
        <v>4776</v>
      </c>
      <c r="O1883" s="21">
        <v>17.0</v>
      </c>
      <c r="P1883" s="21">
        <v>2.0</v>
      </c>
      <c r="Q1883" s="21">
        <v>21880.82</v>
      </c>
      <c r="R1883" s="21" t="s">
        <v>4768</v>
      </c>
      <c r="S1883" s="21" t="s">
        <v>4771</v>
      </c>
      <c r="T1883" s="21" t="s">
        <v>4774</v>
      </c>
      <c r="U1883" s="30"/>
    </row>
    <row r="1884">
      <c r="A1884" s="21" t="s">
        <v>3838</v>
      </c>
      <c r="B1884" s="21">
        <v>33.33</v>
      </c>
      <c r="C1884" s="21">
        <v>4.82</v>
      </c>
      <c r="D1884" s="21" t="s">
        <v>4753</v>
      </c>
      <c r="E1884" s="21" t="s">
        <v>4753</v>
      </c>
      <c r="F1884" s="21" t="s">
        <v>4753</v>
      </c>
      <c r="G1884" s="21">
        <v>1.0</v>
      </c>
      <c r="H1884" s="21" t="s">
        <v>4753</v>
      </c>
      <c r="I1884" s="21" t="str">
        <f t="shared" si="1"/>
        <v>Not Missing</v>
      </c>
      <c r="L1884" s="21" t="s">
        <v>990</v>
      </c>
      <c r="M1884" s="21">
        <v>2003.0</v>
      </c>
      <c r="N1884" s="21" t="s">
        <v>4773</v>
      </c>
      <c r="O1884" s="21">
        <v>28.0</v>
      </c>
      <c r="P1884" s="21">
        <v>0.0</v>
      </c>
      <c r="Q1884" s="21">
        <v>21882.4</v>
      </c>
      <c r="R1884" s="21" t="s">
        <v>4767</v>
      </c>
      <c r="S1884" s="21" t="s">
        <v>4771</v>
      </c>
      <c r="T1884" s="21" t="s">
        <v>4778</v>
      </c>
      <c r="U1884" s="30"/>
    </row>
    <row r="1885">
      <c r="A1885" s="21" t="s">
        <v>3840</v>
      </c>
      <c r="B1885" s="21">
        <v>32.4</v>
      </c>
      <c r="C1885" s="21">
        <v>5.08</v>
      </c>
      <c r="D1885" s="21" t="s">
        <v>4753</v>
      </c>
      <c r="E1885" s="21" t="s">
        <v>4753</v>
      </c>
      <c r="F1885" s="21" t="s">
        <v>4753</v>
      </c>
      <c r="G1885" s="21">
        <v>1.0</v>
      </c>
      <c r="H1885" s="21" t="s">
        <v>4753</v>
      </c>
      <c r="I1885" s="21" t="str">
        <f t="shared" si="1"/>
        <v>Not Missing</v>
      </c>
      <c r="L1885" s="21" t="s">
        <v>988</v>
      </c>
      <c r="M1885" s="21">
        <v>1975.0</v>
      </c>
      <c r="N1885" s="21" t="s">
        <v>4775</v>
      </c>
      <c r="O1885" s="21">
        <v>19.0</v>
      </c>
      <c r="P1885" s="21">
        <v>1.0</v>
      </c>
      <c r="Q1885" s="21">
        <v>21978.68</v>
      </c>
      <c r="R1885" s="21" t="s">
        <v>4768</v>
      </c>
      <c r="S1885" s="21" t="s">
        <v>4768</v>
      </c>
      <c r="T1885" s="21" t="s">
        <v>4769</v>
      </c>
      <c r="U1885" s="30"/>
    </row>
    <row r="1886">
      <c r="A1886" s="21" t="s">
        <v>3842</v>
      </c>
      <c r="B1886" s="21">
        <v>27.93</v>
      </c>
      <c r="C1886" s="21">
        <v>5.59</v>
      </c>
      <c r="D1886" s="21" t="s">
        <v>4753</v>
      </c>
      <c r="E1886" s="21" t="s">
        <v>4753</v>
      </c>
      <c r="F1886" s="21" t="s">
        <v>4753</v>
      </c>
      <c r="G1886" s="21">
        <v>1.0</v>
      </c>
      <c r="H1886" s="21" t="s">
        <v>4753</v>
      </c>
      <c r="I1886" s="21" t="str">
        <f t="shared" si="1"/>
        <v>Not Missing</v>
      </c>
      <c r="L1886" s="21" t="s">
        <v>986</v>
      </c>
      <c r="M1886" s="21">
        <v>1989.0</v>
      </c>
      <c r="N1886" s="21" t="s">
        <v>4777</v>
      </c>
      <c r="O1886" s="21">
        <v>14.0</v>
      </c>
      <c r="P1886" s="21">
        <v>0.0</v>
      </c>
      <c r="Q1886" s="21">
        <v>21984.47</v>
      </c>
      <c r="R1886" s="21" t="s">
        <v>4768</v>
      </c>
      <c r="S1886" s="21" t="s">
        <v>4771</v>
      </c>
      <c r="T1886" s="21" t="s">
        <v>4774</v>
      </c>
      <c r="U1886" s="30"/>
    </row>
    <row r="1887">
      <c r="A1887" s="21" t="s">
        <v>3844</v>
      </c>
      <c r="B1887" s="21">
        <v>21.755</v>
      </c>
      <c r="C1887" s="21">
        <v>5.12</v>
      </c>
      <c r="D1887" s="21" t="s">
        <v>4753</v>
      </c>
      <c r="E1887" s="21" t="s">
        <v>4753</v>
      </c>
      <c r="F1887" s="21" t="s">
        <v>4753</v>
      </c>
      <c r="G1887" s="21" t="s">
        <v>4754</v>
      </c>
      <c r="H1887" s="21" t="s">
        <v>4753</v>
      </c>
      <c r="I1887" s="21" t="str">
        <f t="shared" si="1"/>
        <v>Not Missing</v>
      </c>
      <c r="L1887" s="21" t="s">
        <v>984</v>
      </c>
      <c r="M1887" s="21">
        <v>2001.0</v>
      </c>
      <c r="N1887" s="21" t="s">
        <v>4776</v>
      </c>
      <c r="O1887" s="21">
        <v>28.0</v>
      </c>
      <c r="P1887" s="21">
        <v>0.0</v>
      </c>
      <c r="Q1887" s="21">
        <v>22097.62</v>
      </c>
      <c r="R1887" s="21" t="s">
        <v>4768</v>
      </c>
      <c r="S1887" s="21" t="s">
        <v>4771</v>
      </c>
      <c r="T1887" s="21" t="s">
        <v>4778</v>
      </c>
      <c r="U1887" s="30"/>
    </row>
    <row r="1888">
      <c r="A1888" s="21" t="s">
        <v>3846</v>
      </c>
      <c r="B1888" s="21">
        <v>25.935</v>
      </c>
      <c r="C1888" s="21">
        <v>4.95</v>
      </c>
      <c r="D1888" s="21" t="s">
        <v>4753</v>
      </c>
      <c r="E1888" s="21" t="s">
        <v>4753</v>
      </c>
      <c r="F1888" s="21" t="s">
        <v>4753</v>
      </c>
      <c r="G1888" s="21" t="s">
        <v>4754</v>
      </c>
      <c r="H1888" s="21" t="s">
        <v>4753</v>
      </c>
      <c r="I1888" s="21" t="str">
        <f t="shared" si="1"/>
        <v>Not Missing</v>
      </c>
      <c r="L1888" s="21" t="s">
        <v>982</v>
      </c>
      <c r="M1888" s="21">
        <v>1980.0</v>
      </c>
      <c r="N1888" s="21" t="s">
        <v>4773</v>
      </c>
      <c r="O1888" s="21">
        <v>12.0</v>
      </c>
      <c r="P1888" s="21">
        <v>0.0</v>
      </c>
      <c r="Q1888" s="21">
        <v>22144.03</v>
      </c>
      <c r="R1888" s="21" t="s">
        <v>4767</v>
      </c>
      <c r="S1888" s="21" t="s">
        <v>4767</v>
      </c>
      <c r="T1888" s="21" t="s">
        <v>4778</v>
      </c>
      <c r="U1888" s="30"/>
    </row>
    <row r="1889">
      <c r="A1889" s="21" t="s">
        <v>3848</v>
      </c>
      <c r="B1889" s="21">
        <v>31.5</v>
      </c>
      <c r="C1889" s="21">
        <v>6.16</v>
      </c>
      <c r="D1889" s="21" t="s">
        <v>4753</v>
      </c>
      <c r="E1889" s="21" t="s">
        <v>4753</v>
      </c>
      <c r="F1889" s="21" t="s">
        <v>4753</v>
      </c>
      <c r="G1889" s="21" t="s">
        <v>4754</v>
      </c>
      <c r="H1889" s="21" t="s">
        <v>4753</v>
      </c>
      <c r="I1889" s="21" t="str">
        <f t="shared" si="1"/>
        <v>Not Missing</v>
      </c>
      <c r="L1889" s="21" t="s">
        <v>980</v>
      </c>
      <c r="M1889" s="21">
        <v>1965.0</v>
      </c>
      <c r="N1889" s="21" t="s">
        <v>4776</v>
      </c>
      <c r="O1889" s="21">
        <v>24.0</v>
      </c>
      <c r="P1889" s="21">
        <v>1.0</v>
      </c>
      <c r="Q1889" s="21">
        <v>22192.44</v>
      </c>
      <c r="R1889" s="21" t="s">
        <v>4768</v>
      </c>
      <c r="S1889" s="21" t="s">
        <v>4771</v>
      </c>
      <c r="T1889" s="21" t="s">
        <v>4769</v>
      </c>
      <c r="U1889" s="30"/>
    </row>
    <row r="1890">
      <c r="A1890" s="21" t="s">
        <v>3850</v>
      </c>
      <c r="B1890" s="21">
        <v>30.03</v>
      </c>
      <c r="C1890" s="21">
        <v>6.41</v>
      </c>
      <c r="D1890" s="21" t="s">
        <v>4753</v>
      </c>
      <c r="E1890" s="21" t="s">
        <v>4753</v>
      </c>
      <c r="F1890" s="21" t="s">
        <v>4753</v>
      </c>
      <c r="G1890" s="21" t="s">
        <v>4754</v>
      </c>
      <c r="H1890" s="21" t="s">
        <v>4753</v>
      </c>
      <c r="I1890" s="21" t="str">
        <f t="shared" si="1"/>
        <v>Not Missing</v>
      </c>
      <c r="L1890" s="21" t="s">
        <v>978</v>
      </c>
      <c r="M1890" s="21">
        <v>1971.0</v>
      </c>
      <c r="N1890" s="21" t="s">
        <v>4772</v>
      </c>
      <c r="O1890" s="21">
        <v>16.0</v>
      </c>
      <c r="P1890" s="21">
        <v>1.0</v>
      </c>
      <c r="Q1890" s="21">
        <v>22218.11</v>
      </c>
      <c r="R1890" s="21" t="s">
        <v>4767</v>
      </c>
      <c r="S1890" s="21" t="s">
        <v>4768</v>
      </c>
      <c r="T1890" s="21" t="s">
        <v>4769</v>
      </c>
      <c r="U1890" s="30"/>
    </row>
    <row r="1891">
      <c r="A1891" s="21" t="s">
        <v>3852</v>
      </c>
      <c r="B1891" s="21">
        <v>33.48</v>
      </c>
      <c r="C1891" s="21">
        <v>8.94</v>
      </c>
      <c r="D1891" s="21" t="s">
        <v>4753</v>
      </c>
      <c r="E1891" s="21" t="s">
        <v>4753</v>
      </c>
      <c r="F1891" s="21" t="s">
        <v>4753</v>
      </c>
      <c r="G1891" s="21" t="s">
        <v>4754</v>
      </c>
      <c r="H1891" s="21" t="s">
        <v>4753</v>
      </c>
      <c r="I1891" s="21" t="str">
        <f t="shared" si="1"/>
        <v>Not Missing</v>
      </c>
      <c r="L1891" s="21" t="s">
        <v>976</v>
      </c>
      <c r="M1891" s="21">
        <v>1982.0</v>
      </c>
      <c r="N1891" s="21" t="s">
        <v>4775</v>
      </c>
      <c r="O1891" s="21">
        <v>27.0</v>
      </c>
      <c r="P1891" s="21">
        <v>1.0</v>
      </c>
      <c r="Q1891" s="21">
        <v>22331.57</v>
      </c>
      <c r="R1891" s="21" t="s">
        <v>4767</v>
      </c>
      <c r="S1891" s="21" t="s">
        <v>4768</v>
      </c>
      <c r="T1891" s="21" t="s">
        <v>4784</v>
      </c>
      <c r="U1891" s="30"/>
    </row>
    <row r="1892">
      <c r="A1892" s="21" t="s">
        <v>3854</v>
      </c>
      <c r="B1892" s="21">
        <v>16.51</v>
      </c>
      <c r="C1892" s="21">
        <v>4.42</v>
      </c>
      <c r="D1892" s="21" t="s">
        <v>4755</v>
      </c>
      <c r="E1892" s="21" t="s">
        <v>4753</v>
      </c>
      <c r="F1892" s="21" t="s">
        <v>4756</v>
      </c>
      <c r="G1892" s="21">
        <v>1.0</v>
      </c>
      <c r="H1892" s="21" t="s">
        <v>4753</v>
      </c>
      <c r="I1892" s="21" t="str">
        <f t="shared" si="1"/>
        <v>Not Missing</v>
      </c>
      <c r="L1892" s="21" t="s">
        <v>974</v>
      </c>
      <c r="M1892" s="21">
        <v>1999.0</v>
      </c>
      <c r="N1892" s="21" t="s">
        <v>4776</v>
      </c>
      <c r="O1892" s="21">
        <v>26.0</v>
      </c>
      <c r="P1892" s="21">
        <v>2.0</v>
      </c>
      <c r="Q1892" s="21">
        <v>22395.74</v>
      </c>
      <c r="R1892" s="21" t="s">
        <v>4768</v>
      </c>
      <c r="S1892" s="21" t="s">
        <v>4767</v>
      </c>
      <c r="T1892" s="21" t="s">
        <v>4784</v>
      </c>
      <c r="U1892" s="30"/>
    </row>
    <row r="1893">
      <c r="A1893" s="21" t="s">
        <v>3856</v>
      </c>
      <c r="B1893" s="21">
        <v>33.155</v>
      </c>
      <c r="C1893" s="21">
        <v>5.3</v>
      </c>
      <c r="D1893" s="21" t="s">
        <v>4755</v>
      </c>
      <c r="E1893" s="21" t="s">
        <v>4753</v>
      </c>
      <c r="F1893" s="21" t="s">
        <v>4753</v>
      </c>
      <c r="G1893" s="21">
        <v>1.0</v>
      </c>
      <c r="H1893" s="21" t="s">
        <v>4753</v>
      </c>
      <c r="I1893" s="21" t="str">
        <f t="shared" si="1"/>
        <v>Not Missing</v>
      </c>
      <c r="L1893" s="21" t="s">
        <v>972</v>
      </c>
      <c r="M1893" s="21">
        <v>1966.0</v>
      </c>
      <c r="N1893" s="21" t="s">
        <v>4776</v>
      </c>
      <c r="O1893" s="21">
        <v>18.0</v>
      </c>
      <c r="P1893" s="21">
        <v>0.0</v>
      </c>
      <c r="Q1893" s="21">
        <v>22412.65</v>
      </c>
      <c r="R1893" s="21" t="s">
        <v>4768</v>
      </c>
      <c r="S1893" s="21" t="s">
        <v>4768</v>
      </c>
      <c r="T1893" s="21" t="s">
        <v>4786</v>
      </c>
      <c r="U1893" s="30"/>
    </row>
    <row r="1894">
      <c r="A1894" s="21" t="s">
        <v>3858</v>
      </c>
      <c r="B1894" s="21">
        <v>37.29</v>
      </c>
      <c r="C1894" s="21">
        <v>4.64</v>
      </c>
      <c r="D1894" s="21" t="s">
        <v>4753</v>
      </c>
      <c r="E1894" s="21" t="s">
        <v>4753</v>
      </c>
      <c r="F1894" s="21" t="s">
        <v>4756</v>
      </c>
      <c r="G1894" s="21">
        <v>1.0</v>
      </c>
      <c r="H1894" s="21" t="s">
        <v>4753</v>
      </c>
      <c r="I1894" s="21" t="str">
        <f t="shared" si="1"/>
        <v>Not Missing</v>
      </c>
      <c r="L1894" s="21" t="s">
        <v>970</v>
      </c>
      <c r="M1894" s="21">
        <v>1983.0</v>
      </c>
      <c r="N1894" s="21" t="s">
        <v>4775</v>
      </c>
      <c r="O1894" s="21">
        <v>21.0</v>
      </c>
      <c r="P1894" s="21">
        <v>1.0</v>
      </c>
      <c r="Q1894" s="21">
        <v>22462.04</v>
      </c>
      <c r="R1894" s="21" t="s">
        <v>4768</v>
      </c>
      <c r="S1894" s="21" t="s">
        <v>4771</v>
      </c>
      <c r="T1894" s="21" t="s">
        <v>4780</v>
      </c>
      <c r="U1894" s="30"/>
    </row>
    <row r="1895">
      <c r="A1895" s="21" t="s">
        <v>3860</v>
      </c>
      <c r="B1895" s="21">
        <v>20.23</v>
      </c>
      <c r="C1895" s="21">
        <v>6.16</v>
      </c>
      <c r="D1895" s="21" t="s">
        <v>4755</v>
      </c>
      <c r="E1895" s="21" t="s">
        <v>4753</v>
      </c>
      <c r="F1895" s="21" t="s">
        <v>4753</v>
      </c>
      <c r="G1895" s="21">
        <v>1.0</v>
      </c>
      <c r="H1895" s="21" t="s">
        <v>4753</v>
      </c>
      <c r="I1895" s="21" t="str">
        <f t="shared" si="1"/>
        <v>Not Missing</v>
      </c>
      <c r="L1895" s="21" t="s">
        <v>968</v>
      </c>
      <c r="M1895" s="21">
        <v>1979.0</v>
      </c>
      <c r="N1895" s="21" t="s">
        <v>4770</v>
      </c>
      <c r="O1895" s="21">
        <v>14.0</v>
      </c>
      <c r="P1895" s="21">
        <v>2.0</v>
      </c>
      <c r="Q1895" s="21">
        <v>22478.6</v>
      </c>
      <c r="R1895" s="21" t="s">
        <v>4768</v>
      </c>
      <c r="S1895" s="21" t="s">
        <v>4767</v>
      </c>
      <c r="T1895" s="21" t="s">
        <v>4778</v>
      </c>
      <c r="U1895" s="30"/>
    </row>
    <row r="1896">
      <c r="A1896" s="21" t="s">
        <v>3862</v>
      </c>
      <c r="B1896" s="21">
        <v>28.975</v>
      </c>
      <c r="C1896" s="21">
        <v>4.12</v>
      </c>
      <c r="D1896" s="21" t="s">
        <v>4753</v>
      </c>
      <c r="E1896" s="21" t="s">
        <v>4753</v>
      </c>
      <c r="F1896" s="21" t="s">
        <v>4756</v>
      </c>
      <c r="G1896" s="21">
        <v>1.0</v>
      </c>
      <c r="H1896" s="21" t="s">
        <v>4753</v>
      </c>
      <c r="I1896" s="21" t="str">
        <f t="shared" si="1"/>
        <v>Not Missing</v>
      </c>
      <c r="L1896" s="21" t="s">
        <v>966</v>
      </c>
      <c r="M1896" s="21">
        <v>2003.0</v>
      </c>
      <c r="N1896" s="21" t="s">
        <v>4766</v>
      </c>
      <c r="O1896" s="21">
        <v>25.0</v>
      </c>
      <c r="P1896" s="21">
        <v>2.0</v>
      </c>
      <c r="Q1896" s="21">
        <v>22493.66</v>
      </c>
      <c r="R1896" s="21" t="s">
        <v>4767</v>
      </c>
      <c r="S1896" s="21" t="s">
        <v>4771</v>
      </c>
      <c r="T1896" s="21" t="s">
        <v>4774</v>
      </c>
      <c r="U1896" s="30"/>
    </row>
    <row r="1897">
      <c r="A1897" s="21" t="s">
        <v>3864</v>
      </c>
      <c r="B1897" s="21">
        <v>16.42</v>
      </c>
      <c r="C1897" s="21">
        <v>5.77</v>
      </c>
      <c r="D1897" s="21" t="s">
        <v>4755</v>
      </c>
      <c r="E1897" s="21" t="s">
        <v>4753</v>
      </c>
      <c r="F1897" s="21" t="s">
        <v>4756</v>
      </c>
      <c r="G1897" s="21">
        <v>1.0</v>
      </c>
      <c r="H1897" s="21" t="s">
        <v>4753</v>
      </c>
      <c r="I1897" s="21" t="str">
        <f t="shared" si="1"/>
        <v>Not Missing</v>
      </c>
      <c r="L1897" s="21" t="s">
        <v>964</v>
      </c>
      <c r="M1897" s="21">
        <v>1970.0</v>
      </c>
      <c r="N1897" s="21" t="s">
        <v>4770</v>
      </c>
      <c r="O1897" s="21">
        <v>9.0</v>
      </c>
      <c r="P1897" s="21">
        <v>0.0</v>
      </c>
      <c r="Q1897" s="21">
        <v>23045.57</v>
      </c>
      <c r="R1897" s="21" t="s">
        <v>4767</v>
      </c>
      <c r="S1897" s="21" t="s">
        <v>4767</v>
      </c>
      <c r="T1897" s="21" t="s">
        <v>4784</v>
      </c>
      <c r="U1897" s="30"/>
    </row>
    <row r="1898">
      <c r="A1898" s="21" t="s">
        <v>3866</v>
      </c>
      <c r="B1898" s="21">
        <v>17.56</v>
      </c>
      <c r="C1898" s="21">
        <v>6.2</v>
      </c>
      <c r="D1898" s="21" t="s">
        <v>4753</v>
      </c>
      <c r="E1898" s="21" t="s">
        <v>4753</v>
      </c>
      <c r="F1898" s="21" t="s">
        <v>4753</v>
      </c>
      <c r="G1898" s="21">
        <v>1.0</v>
      </c>
      <c r="H1898" s="21" t="s">
        <v>4753</v>
      </c>
      <c r="I1898" s="21" t="str">
        <f t="shared" si="1"/>
        <v>Not Missing</v>
      </c>
      <c r="L1898" s="21" t="s">
        <v>962</v>
      </c>
      <c r="M1898" s="21">
        <v>1975.0</v>
      </c>
      <c r="N1898" s="21" t="s">
        <v>4773</v>
      </c>
      <c r="O1898" s="21">
        <v>9.0</v>
      </c>
      <c r="P1898" s="21">
        <v>0.0</v>
      </c>
      <c r="Q1898" s="21">
        <v>23065.42</v>
      </c>
      <c r="R1898" s="21" t="s">
        <v>4767</v>
      </c>
      <c r="S1898" s="21" t="s">
        <v>4767</v>
      </c>
      <c r="T1898" s="21" t="s">
        <v>4769</v>
      </c>
      <c r="U1898" s="30"/>
    </row>
    <row r="1899">
      <c r="A1899" s="21" t="s">
        <v>3868</v>
      </c>
      <c r="B1899" s="21">
        <v>24.13</v>
      </c>
      <c r="C1899" s="21">
        <v>4.39</v>
      </c>
      <c r="D1899" s="21" t="s">
        <v>4753</v>
      </c>
      <c r="E1899" s="21" t="s">
        <v>4753</v>
      </c>
      <c r="F1899" s="21" t="s">
        <v>4753</v>
      </c>
      <c r="G1899" s="21">
        <v>1.0</v>
      </c>
      <c r="H1899" s="21" t="s">
        <v>4753</v>
      </c>
      <c r="I1899" s="21" t="str">
        <f t="shared" si="1"/>
        <v>Not Missing</v>
      </c>
      <c r="L1899" s="21" t="s">
        <v>960</v>
      </c>
      <c r="M1899" s="21">
        <v>2003.0</v>
      </c>
      <c r="N1899" s="21" t="s">
        <v>4775</v>
      </c>
      <c r="O1899" s="21">
        <v>14.0</v>
      </c>
      <c r="P1899" s="21">
        <v>0.0</v>
      </c>
      <c r="Q1899" s="21">
        <v>23082.96</v>
      </c>
      <c r="R1899" s="21" t="s">
        <v>4767</v>
      </c>
      <c r="S1899" s="21" t="s">
        <v>4767</v>
      </c>
      <c r="T1899" s="21" t="s">
        <v>4778</v>
      </c>
      <c r="U1899" s="30"/>
    </row>
    <row r="1900">
      <c r="A1900" s="21" t="s">
        <v>3870</v>
      </c>
      <c r="B1900" s="21">
        <v>19.95</v>
      </c>
      <c r="C1900" s="21">
        <v>5.13</v>
      </c>
      <c r="D1900" s="21" t="s">
        <v>4753</v>
      </c>
      <c r="E1900" s="21" t="s">
        <v>4755</v>
      </c>
      <c r="F1900" s="21" t="s">
        <v>4753</v>
      </c>
      <c r="G1900" s="21">
        <v>2.0</v>
      </c>
      <c r="H1900" s="21" t="s">
        <v>4753</v>
      </c>
      <c r="I1900" s="21" t="str">
        <f t="shared" si="1"/>
        <v>Not Missing</v>
      </c>
      <c r="L1900" s="21" t="s">
        <v>958</v>
      </c>
      <c r="M1900" s="21">
        <v>1997.0</v>
      </c>
      <c r="N1900" s="21" t="s">
        <v>4776</v>
      </c>
      <c r="O1900" s="21">
        <v>7.0</v>
      </c>
      <c r="P1900" s="21">
        <v>2.0</v>
      </c>
      <c r="Q1900" s="21">
        <v>23241.47</v>
      </c>
      <c r="R1900" s="21" t="s">
        <v>4767</v>
      </c>
      <c r="S1900" s="21" t="s">
        <v>4768</v>
      </c>
      <c r="T1900" s="21" t="s">
        <v>4782</v>
      </c>
      <c r="U1900" s="30"/>
    </row>
    <row r="1901">
      <c r="A1901" s="21" t="s">
        <v>3872</v>
      </c>
      <c r="B1901" s="21">
        <v>21.24</v>
      </c>
      <c r="C1901" s="21">
        <v>4.49</v>
      </c>
      <c r="D1901" s="21" t="s">
        <v>4753</v>
      </c>
      <c r="E1901" s="21" t="s">
        <v>4753</v>
      </c>
      <c r="F1901" s="21" t="s">
        <v>4753</v>
      </c>
      <c r="G1901" s="21" t="s">
        <v>4754</v>
      </c>
      <c r="H1901" s="21" t="s">
        <v>4753</v>
      </c>
      <c r="I1901" s="21" t="str">
        <f t="shared" si="1"/>
        <v>Not Missing</v>
      </c>
      <c r="L1901" s="21" t="s">
        <v>956</v>
      </c>
      <c r="M1901" s="21">
        <v>1969.0</v>
      </c>
      <c r="N1901" s="21" t="s">
        <v>4770</v>
      </c>
      <c r="O1901" s="21">
        <v>14.0</v>
      </c>
      <c r="P1901" s="21">
        <v>1.0</v>
      </c>
      <c r="Q1901" s="21">
        <v>23244.79</v>
      </c>
      <c r="R1901" s="21" t="s">
        <v>4767</v>
      </c>
      <c r="S1901" s="21" t="s">
        <v>4768</v>
      </c>
      <c r="T1901" s="21" t="s">
        <v>4769</v>
      </c>
      <c r="U1901" s="30"/>
    </row>
    <row r="1902">
      <c r="A1902" s="21" t="s">
        <v>3874</v>
      </c>
      <c r="B1902" s="21">
        <v>44.22</v>
      </c>
      <c r="C1902" s="21">
        <v>6.35</v>
      </c>
      <c r="D1902" s="21" t="s">
        <v>4753</v>
      </c>
      <c r="E1902" s="21" t="s">
        <v>4753</v>
      </c>
      <c r="F1902" s="21" t="s">
        <v>4753</v>
      </c>
      <c r="G1902" s="21" t="s">
        <v>4754</v>
      </c>
      <c r="H1902" s="21" t="s">
        <v>4753</v>
      </c>
      <c r="I1902" s="21" t="str">
        <f t="shared" si="1"/>
        <v>Not Missing</v>
      </c>
      <c r="L1902" s="21" t="s">
        <v>954</v>
      </c>
      <c r="M1902" s="21">
        <v>1994.0</v>
      </c>
      <c r="N1902" s="21" t="s">
        <v>4777</v>
      </c>
      <c r="O1902" s="21">
        <v>3.0</v>
      </c>
      <c r="P1902" s="21">
        <v>1.0</v>
      </c>
      <c r="Q1902" s="21">
        <v>23288.93</v>
      </c>
      <c r="R1902" s="21" t="s">
        <v>4767</v>
      </c>
      <c r="S1902" s="21" t="s">
        <v>4768</v>
      </c>
      <c r="T1902" s="21" t="s">
        <v>4784</v>
      </c>
      <c r="U1902" s="30"/>
    </row>
    <row r="1903">
      <c r="A1903" s="21" t="s">
        <v>3876</v>
      </c>
      <c r="B1903" s="21">
        <v>41.1</v>
      </c>
      <c r="C1903" s="21">
        <v>5.79</v>
      </c>
      <c r="D1903" s="21" t="s">
        <v>4753</v>
      </c>
      <c r="E1903" s="21" t="s">
        <v>4753</v>
      </c>
      <c r="F1903" s="21" t="s">
        <v>4753</v>
      </c>
      <c r="G1903" s="21" t="s">
        <v>4754</v>
      </c>
      <c r="H1903" s="21" t="s">
        <v>4753</v>
      </c>
      <c r="I1903" s="21" t="str">
        <f t="shared" si="1"/>
        <v>Not Missing</v>
      </c>
      <c r="L1903" s="21" t="s">
        <v>952</v>
      </c>
      <c r="M1903" s="21">
        <v>1973.0</v>
      </c>
      <c r="N1903" s="21" t="s">
        <v>4777</v>
      </c>
      <c r="O1903" s="21">
        <v>22.0</v>
      </c>
      <c r="P1903" s="21">
        <v>2.0</v>
      </c>
      <c r="Q1903" s="21">
        <v>23306.55</v>
      </c>
      <c r="R1903" s="21" t="s">
        <v>4767</v>
      </c>
      <c r="S1903" s="21" t="s">
        <v>4767</v>
      </c>
      <c r="T1903" s="21" t="s">
        <v>4778</v>
      </c>
      <c r="U1903" s="30"/>
    </row>
    <row r="1904">
      <c r="A1904" s="21" t="s">
        <v>3878</v>
      </c>
      <c r="B1904" s="21">
        <v>34.2</v>
      </c>
      <c r="C1904" s="21">
        <v>4.78</v>
      </c>
      <c r="D1904" s="21" t="s">
        <v>4755</v>
      </c>
      <c r="E1904" s="21" t="s">
        <v>4753</v>
      </c>
      <c r="F1904" s="21" t="s">
        <v>4753</v>
      </c>
      <c r="G1904" s="21" t="s">
        <v>4754</v>
      </c>
      <c r="H1904" s="21" t="s">
        <v>4753</v>
      </c>
      <c r="I1904" s="21" t="str">
        <f t="shared" si="1"/>
        <v>Not Missing</v>
      </c>
      <c r="L1904" s="21" t="s">
        <v>950</v>
      </c>
      <c r="M1904" s="21">
        <v>1975.0</v>
      </c>
      <c r="N1904" s="21" t="s">
        <v>4770</v>
      </c>
      <c r="O1904" s="21">
        <v>13.0</v>
      </c>
      <c r="P1904" s="21">
        <v>1.0</v>
      </c>
      <c r="Q1904" s="21">
        <v>23401.31</v>
      </c>
      <c r="R1904" s="21" t="s">
        <v>4767</v>
      </c>
      <c r="S1904" s="21" t="s">
        <v>4768</v>
      </c>
      <c r="T1904" s="21" t="s">
        <v>4784</v>
      </c>
      <c r="U1904" s="30"/>
    </row>
    <row r="1905">
      <c r="A1905" s="21" t="s">
        <v>3880</v>
      </c>
      <c r="B1905" s="21">
        <v>29.92</v>
      </c>
      <c r="C1905" s="21">
        <v>6.02</v>
      </c>
      <c r="D1905" s="21" t="s">
        <v>4755</v>
      </c>
      <c r="E1905" s="21" t="s">
        <v>4753</v>
      </c>
      <c r="F1905" s="21" t="s">
        <v>4753</v>
      </c>
      <c r="G1905" s="21" t="s">
        <v>4754</v>
      </c>
      <c r="H1905" s="21" t="s">
        <v>4753</v>
      </c>
      <c r="I1905" s="21" t="str">
        <f t="shared" si="1"/>
        <v>Not Missing</v>
      </c>
      <c r="L1905" s="21" t="s">
        <v>948</v>
      </c>
      <c r="M1905" s="21">
        <v>1983.0</v>
      </c>
      <c r="N1905" s="21" t="s">
        <v>4776</v>
      </c>
      <c r="O1905" s="21">
        <v>26.0</v>
      </c>
      <c r="P1905" s="21">
        <v>2.0</v>
      </c>
      <c r="Q1905" s="21">
        <v>23563.02</v>
      </c>
      <c r="R1905" s="21" t="s">
        <v>4767</v>
      </c>
      <c r="S1905" s="21" t="s">
        <v>4767</v>
      </c>
      <c r="T1905" s="21" t="s">
        <v>4769</v>
      </c>
      <c r="U1905" s="30"/>
    </row>
    <row r="1906">
      <c r="A1906" s="21" t="s">
        <v>3882</v>
      </c>
      <c r="B1906" s="21">
        <v>28.93</v>
      </c>
      <c r="C1906" s="21">
        <v>4.44</v>
      </c>
      <c r="D1906" s="21" t="s">
        <v>4753</v>
      </c>
      <c r="E1906" s="21" t="s">
        <v>4753</v>
      </c>
      <c r="F1906" s="21" t="s">
        <v>4753</v>
      </c>
      <c r="G1906" s="21" t="s">
        <v>4754</v>
      </c>
      <c r="H1906" s="21" t="s">
        <v>4753</v>
      </c>
      <c r="I1906" s="21" t="str">
        <f t="shared" si="1"/>
        <v>Not Missing</v>
      </c>
      <c r="L1906" s="21" t="s">
        <v>946</v>
      </c>
      <c r="M1906" s="21">
        <v>1974.0</v>
      </c>
      <c r="N1906" s="21" t="s">
        <v>4772</v>
      </c>
      <c r="O1906" s="21">
        <v>2.0</v>
      </c>
      <c r="P1906" s="21">
        <v>1.0</v>
      </c>
      <c r="Q1906" s="21">
        <v>23568.27</v>
      </c>
      <c r="R1906" s="21" t="s">
        <v>4767</v>
      </c>
      <c r="S1906" s="21" t="s">
        <v>4767</v>
      </c>
      <c r="T1906" s="21" t="s">
        <v>4778</v>
      </c>
      <c r="U1906" s="30"/>
    </row>
    <row r="1907">
      <c r="A1907" s="21" t="s">
        <v>3884</v>
      </c>
      <c r="B1907" s="21">
        <v>31.255</v>
      </c>
      <c r="C1907" s="21">
        <v>5.84</v>
      </c>
      <c r="D1907" s="21" t="s">
        <v>4755</v>
      </c>
      <c r="E1907" s="21" t="s">
        <v>4753</v>
      </c>
      <c r="F1907" s="21" t="s">
        <v>4753</v>
      </c>
      <c r="G1907" s="21">
        <v>1.0</v>
      </c>
      <c r="H1907" s="21" t="s">
        <v>4753</v>
      </c>
      <c r="I1907" s="21" t="str">
        <f t="shared" si="1"/>
        <v>Not Missing</v>
      </c>
      <c r="L1907" s="21" t="s">
        <v>944</v>
      </c>
      <c r="M1907" s="21">
        <v>1973.0</v>
      </c>
      <c r="N1907" s="21" t="s">
        <v>4772</v>
      </c>
      <c r="O1907" s="21">
        <v>27.0</v>
      </c>
      <c r="P1907" s="21">
        <v>2.0</v>
      </c>
      <c r="Q1907" s="21">
        <v>23807.24</v>
      </c>
      <c r="R1907" s="21" t="s">
        <v>4767</v>
      </c>
      <c r="S1907" s="21" t="s">
        <v>4768</v>
      </c>
      <c r="T1907" s="21" t="s">
        <v>4774</v>
      </c>
      <c r="U1907" s="30"/>
    </row>
    <row r="1908">
      <c r="A1908" s="21" t="s">
        <v>3886</v>
      </c>
      <c r="B1908" s="21">
        <v>29.83</v>
      </c>
      <c r="C1908" s="21">
        <v>5.39</v>
      </c>
      <c r="D1908" s="21" t="s">
        <v>4753</v>
      </c>
      <c r="E1908" s="21" t="s">
        <v>4753</v>
      </c>
      <c r="F1908" s="21" t="s">
        <v>4753</v>
      </c>
      <c r="G1908" s="21" t="s">
        <v>4754</v>
      </c>
      <c r="H1908" s="21" t="s">
        <v>4753</v>
      </c>
      <c r="I1908" s="21" t="str">
        <f t="shared" si="1"/>
        <v>Not Missing</v>
      </c>
      <c r="L1908" s="21" t="s">
        <v>942</v>
      </c>
      <c r="M1908" s="21">
        <v>1970.0</v>
      </c>
      <c r="N1908" s="21" t="s">
        <v>4776</v>
      </c>
      <c r="O1908" s="21">
        <v>8.0</v>
      </c>
      <c r="P1908" s="21">
        <v>1.0</v>
      </c>
      <c r="Q1908" s="21">
        <v>23887.66</v>
      </c>
      <c r="R1908" s="21" t="s">
        <v>4767</v>
      </c>
      <c r="S1908" s="21" t="s">
        <v>4768</v>
      </c>
      <c r="T1908" s="21" t="s">
        <v>4774</v>
      </c>
      <c r="U1908" s="30"/>
    </row>
    <row r="1909">
      <c r="A1909" s="21" t="s">
        <v>3888</v>
      </c>
      <c r="B1909" s="21">
        <v>29.59</v>
      </c>
      <c r="C1909" s="21">
        <v>6.16</v>
      </c>
      <c r="D1909" s="21" t="s">
        <v>4753</v>
      </c>
      <c r="E1909" s="21" t="s">
        <v>4753</v>
      </c>
      <c r="F1909" s="21" t="s">
        <v>4756</v>
      </c>
      <c r="G1909" s="21">
        <v>1.0</v>
      </c>
      <c r="H1909" s="21" t="s">
        <v>4753</v>
      </c>
      <c r="I1909" s="21" t="str">
        <f t="shared" si="1"/>
        <v>Not Missing</v>
      </c>
      <c r="L1909" s="21" t="s">
        <v>940</v>
      </c>
      <c r="M1909" s="21">
        <v>1971.0</v>
      </c>
      <c r="N1909" s="21" t="s">
        <v>4766</v>
      </c>
      <c r="O1909" s="21">
        <v>10.0</v>
      </c>
      <c r="P1909" s="21">
        <v>2.0</v>
      </c>
      <c r="Q1909" s="21">
        <v>23967.38</v>
      </c>
      <c r="R1909" s="21" t="s">
        <v>4767</v>
      </c>
      <c r="S1909" s="21" t="s">
        <v>4767</v>
      </c>
      <c r="T1909" s="21" t="s">
        <v>4774</v>
      </c>
      <c r="U1909" s="30"/>
    </row>
    <row r="1910">
      <c r="A1910" s="21" t="s">
        <v>3890</v>
      </c>
      <c r="B1910" s="21">
        <v>31.16</v>
      </c>
      <c r="C1910" s="21">
        <v>4.49</v>
      </c>
      <c r="D1910" s="21" t="s">
        <v>4753</v>
      </c>
      <c r="E1910" s="21" t="s">
        <v>4753</v>
      </c>
      <c r="F1910" s="21" t="s">
        <v>4756</v>
      </c>
      <c r="G1910" s="21">
        <v>1.0</v>
      </c>
      <c r="H1910" s="21" t="s">
        <v>4753</v>
      </c>
      <c r="I1910" s="21" t="str">
        <f t="shared" si="1"/>
        <v>Not Missing</v>
      </c>
      <c r="L1910" s="21" t="s">
        <v>938</v>
      </c>
      <c r="M1910" s="21">
        <v>2003.0</v>
      </c>
      <c r="N1910" s="21" t="s">
        <v>4775</v>
      </c>
      <c r="O1910" s="21">
        <v>30.0</v>
      </c>
      <c r="P1910" s="21">
        <v>2.0</v>
      </c>
      <c r="Q1910" s="21">
        <v>24059.68</v>
      </c>
      <c r="R1910" s="21" t="s">
        <v>4767</v>
      </c>
      <c r="S1910" s="21" t="s">
        <v>4767</v>
      </c>
      <c r="T1910" s="21" t="s">
        <v>4774</v>
      </c>
      <c r="U1910" s="30"/>
    </row>
    <row r="1911">
      <c r="A1911" s="21" t="s">
        <v>3892</v>
      </c>
      <c r="B1911" s="21">
        <v>34.21</v>
      </c>
      <c r="C1911" s="21">
        <v>4.48</v>
      </c>
      <c r="D1911" s="21" t="s">
        <v>4755</v>
      </c>
      <c r="E1911" s="21" t="s">
        <v>4753</v>
      </c>
      <c r="F1911" s="21" t="s">
        <v>4753</v>
      </c>
      <c r="G1911" s="21">
        <v>1.0</v>
      </c>
      <c r="H1911" s="21" t="s">
        <v>4753</v>
      </c>
      <c r="I1911" s="21" t="str">
        <f t="shared" si="1"/>
        <v>Not Missing</v>
      </c>
      <c r="L1911" s="21" t="s">
        <v>936</v>
      </c>
      <c r="M1911" s="21">
        <v>1973.0</v>
      </c>
      <c r="N1911" s="21" t="s">
        <v>4772</v>
      </c>
      <c r="O1911" s="21">
        <v>13.0</v>
      </c>
      <c r="P1911" s="21">
        <v>3.0</v>
      </c>
      <c r="Q1911" s="21">
        <v>24106.91</v>
      </c>
      <c r="R1911" s="21" t="s">
        <v>4767</v>
      </c>
      <c r="S1911" s="21" t="s">
        <v>4767</v>
      </c>
      <c r="T1911" s="21" t="s">
        <v>4784</v>
      </c>
      <c r="U1911" s="30"/>
    </row>
    <row r="1912">
      <c r="A1912" s="21" t="s">
        <v>3894</v>
      </c>
      <c r="B1912" s="21">
        <v>34.86</v>
      </c>
      <c r="C1912" s="21">
        <v>10.97</v>
      </c>
      <c r="D1912" s="21" t="s">
        <v>4753</v>
      </c>
      <c r="E1912" s="21" t="s">
        <v>4753</v>
      </c>
      <c r="F1912" s="21" t="s">
        <v>4753</v>
      </c>
      <c r="G1912" s="21" t="s">
        <v>4754</v>
      </c>
      <c r="H1912" s="21" t="s">
        <v>4753</v>
      </c>
      <c r="I1912" s="21" t="str">
        <f t="shared" si="1"/>
        <v>Not Missing</v>
      </c>
      <c r="L1912" s="21" t="s">
        <v>934</v>
      </c>
      <c r="M1912" s="21">
        <v>1974.0</v>
      </c>
      <c r="N1912" s="21" t="s">
        <v>4773</v>
      </c>
      <c r="O1912" s="21">
        <v>10.0</v>
      </c>
      <c r="P1912" s="21">
        <v>3.0</v>
      </c>
      <c r="Q1912" s="21">
        <v>24180.93</v>
      </c>
      <c r="R1912" s="21" t="s">
        <v>4767</v>
      </c>
      <c r="S1912" s="21" t="s">
        <v>4771</v>
      </c>
      <c r="T1912" s="21" t="s">
        <v>4769</v>
      </c>
      <c r="U1912" s="30"/>
    </row>
    <row r="1913">
      <c r="A1913" s="21" t="s">
        <v>3896</v>
      </c>
      <c r="B1913" s="21">
        <v>34.58</v>
      </c>
      <c r="C1913" s="21">
        <v>5.14</v>
      </c>
      <c r="D1913" s="21" t="s">
        <v>4753</v>
      </c>
      <c r="E1913" s="21" t="s">
        <v>4755</v>
      </c>
      <c r="F1913" s="21" t="s">
        <v>4753</v>
      </c>
      <c r="G1913" s="21">
        <v>2.0</v>
      </c>
      <c r="H1913" s="21" t="s">
        <v>4753</v>
      </c>
      <c r="I1913" s="21" t="str">
        <f t="shared" si="1"/>
        <v>Not Missing</v>
      </c>
      <c r="L1913" s="21" t="s">
        <v>932</v>
      </c>
      <c r="M1913" s="21">
        <v>1964.0</v>
      </c>
      <c r="N1913" s="21" t="s">
        <v>4775</v>
      </c>
      <c r="O1913" s="21">
        <v>16.0</v>
      </c>
      <c r="P1913" s="21">
        <v>0.0</v>
      </c>
      <c r="Q1913" s="21">
        <v>24227.34</v>
      </c>
      <c r="R1913" s="21" t="s">
        <v>4767</v>
      </c>
      <c r="S1913" s="21" t="s">
        <v>4771</v>
      </c>
      <c r="T1913" s="21" t="s">
        <v>4769</v>
      </c>
      <c r="U1913" s="30"/>
    </row>
    <row r="1914">
      <c r="A1914" s="21" t="s">
        <v>3898</v>
      </c>
      <c r="B1914" s="21">
        <v>17.94</v>
      </c>
      <c r="C1914" s="21">
        <v>5.17</v>
      </c>
      <c r="D1914" s="21" t="s">
        <v>4755</v>
      </c>
      <c r="E1914" s="21" t="s">
        <v>4753</v>
      </c>
      <c r="F1914" s="21" t="s">
        <v>4753</v>
      </c>
      <c r="G1914" s="21" t="s">
        <v>4754</v>
      </c>
      <c r="H1914" s="21" t="s">
        <v>4753</v>
      </c>
      <c r="I1914" s="21" t="str">
        <f t="shared" si="1"/>
        <v>Not Missing</v>
      </c>
      <c r="L1914" s="21" t="s">
        <v>930</v>
      </c>
      <c r="M1914" s="21">
        <v>2004.0</v>
      </c>
      <c r="N1914" s="21" t="s">
        <v>4776</v>
      </c>
      <c r="O1914" s="21">
        <v>3.0</v>
      </c>
      <c r="P1914" s="21">
        <v>0.0</v>
      </c>
      <c r="Q1914" s="21">
        <v>24294.02</v>
      </c>
      <c r="R1914" s="21" t="s">
        <v>4767</v>
      </c>
      <c r="S1914" s="21" t="s">
        <v>4771</v>
      </c>
      <c r="T1914" s="21" t="s">
        <v>4778</v>
      </c>
      <c r="U1914" s="30"/>
    </row>
    <row r="1915">
      <c r="A1915" s="21" t="s">
        <v>3900</v>
      </c>
      <c r="B1915" s="21">
        <v>26.8</v>
      </c>
      <c r="C1915" s="21">
        <v>6.18</v>
      </c>
      <c r="D1915" s="21" t="s">
        <v>4755</v>
      </c>
      <c r="E1915" s="21" t="s">
        <v>4753</v>
      </c>
      <c r="F1915" s="21" t="s">
        <v>4756</v>
      </c>
      <c r="G1915" s="21">
        <v>1.0</v>
      </c>
      <c r="H1915" s="21" t="s">
        <v>4753</v>
      </c>
      <c r="I1915" s="21" t="str">
        <f t="shared" si="1"/>
        <v>Not Missing</v>
      </c>
      <c r="L1915" s="21" t="s">
        <v>928</v>
      </c>
      <c r="M1915" s="21">
        <v>1999.0</v>
      </c>
      <c r="N1915" s="21" t="s">
        <v>4777</v>
      </c>
      <c r="O1915" s="21">
        <v>7.0</v>
      </c>
      <c r="P1915" s="21">
        <v>0.0</v>
      </c>
      <c r="Q1915" s="21">
        <v>24387.74</v>
      </c>
      <c r="R1915" s="21" t="s">
        <v>4767</v>
      </c>
      <c r="S1915" s="21" t="s">
        <v>4771</v>
      </c>
      <c r="T1915" s="21" t="s">
        <v>4778</v>
      </c>
      <c r="U1915" s="30"/>
    </row>
    <row r="1916">
      <c r="A1916" s="21" t="s">
        <v>3902</v>
      </c>
      <c r="B1916" s="21">
        <v>17.69</v>
      </c>
      <c r="C1916" s="21">
        <v>9.07</v>
      </c>
      <c r="D1916" s="21" t="s">
        <v>4755</v>
      </c>
      <c r="E1916" s="21" t="s">
        <v>4753</v>
      </c>
      <c r="F1916" s="21" t="s">
        <v>4753</v>
      </c>
      <c r="G1916" s="21" t="s">
        <v>4754</v>
      </c>
      <c r="H1916" s="21" t="s">
        <v>4753</v>
      </c>
      <c r="I1916" s="21" t="str">
        <f t="shared" si="1"/>
        <v>Not Missing</v>
      </c>
      <c r="L1916" s="21" t="s">
        <v>926</v>
      </c>
      <c r="M1916" s="21">
        <v>1970.0</v>
      </c>
      <c r="N1916" s="21" t="s">
        <v>4770</v>
      </c>
      <c r="O1916" s="21">
        <v>30.0</v>
      </c>
      <c r="P1916" s="21">
        <v>0.0</v>
      </c>
      <c r="Q1916" s="21">
        <v>24393.62</v>
      </c>
      <c r="R1916" s="21" t="s">
        <v>4767</v>
      </c>
      <c r="S1916" s="21" t="s">
        <v>4768</v>
      </c>
      <c r="T1916" s="21" t="s">
        <v>4774</v>
      </c>
      <c r="U1916" s="30"/>
    </row>
    <row r="1917">
      <c r="A1917" s="21" t="s">
        <v>3904</v>
      </c>
      <c r="B1917" s="21">
        <v>25.77</v>
      </c>
      <c r="C1917" s="21">
        <v>4.43</v>
      </c>
      <c r="D1917" s="21" t="s">
        <v>4753</v>
      </c>
      <c r="E1917" s="21" t="s">
        <v>4753</v>
      </c>
      <c r="F1917" s="21" t="s">
        <v>4756</v>
      </c>
      <c r="G1917" s="21">
        <v>1.0</v>
      </c>
      <c r="H1917" s="21" t="s">
        <v>4753</v>
      </c>
      <c r="I1917" s="21" t="str">
        <f t="shared" si="1"/>
        <v>Not Missing</v>
      </c>
      <c r="L1917" s="21" t="s">
        <v>924</v>
      </c>
      <c r="M1917" s="21">
        <v>1968.0</v>
      </c>
      <c r="N1917" s="21" t="s">
        <v>4766</v>
      </c>
      <c r="O1917" s="21">
        <v>6.0</v>
      </c>
      <c r="P1917" s="21">
        <v>0.0</v>
      </c>
      <c r="Q1917" s="21">
        <v>24476.48</v>
      </c>
      <c r="R1917" s="21" t="s">
        <v>4767</v>
      </c>
      <c r="S1917" s="21" t="s">
        <v>4767</v>
      </c>
      <c r="T1917" s="21" t="s">
        <v>4774</v>
      </c>
      <c r="U1917" s="30"/>
    </row>
    <row r="1918">
      <c r="A1918" s="21" t="s">
        <v>3906</v>
      </c>
      <c r="B1918" s="21">
        <v>34.46</v>
      </c>
      <c r="C1918" s="21">
        <v>4.17</v>
      </c>
      <c r="D1918" s="21" t="s">
        <v>4753</v>
      </c>
      <c r="E1918" s="21" t="s">
        <v>4755</v>
      </c>
      <c r="F1918" s="21" t="s">
        <v>4753</v>
      </c>
      <c r="G1918" s="21">
        <v>1.0</v>
      </c>
      <c r="H1918" s="21" t="s">
        <v>4753</v>
      </c>
      <c r="I1918" s="21" t="str">
        <f t="shared" si="1"/>
        <v>Not Missing</v>
      </c>
      <c r="L1918" s="21" t="s">
        <v>922</v>
      </c>
      <c r="M1918" s="21">
        <v>1961.0</v>
      </c>
      <c r="N1918" s="21" t="s">
        <v>4777</v>
      </c>
      <c r="O1918" s="21">
        <v>21.0</v>
      </c>
      <c r="P1918" s="21">
        <v>0.0</v>
      </c>
      <c r="Q1918" s="21">
        <v>24513.09</v>
      </c>
      <c r="R1918" s="21" t="s">
        <v>4767</v>
      </c>
      <c r="S1918" s="21" t="s">
        <v>4767</v>
      </c>
      <c r="T1918" s="21" t="s">
        <v>4769</v>
      </c>
      <c r="U1918" s="30"/>
    </row>
    <row r="1919">
      <c r="A1919" s="21" t="s">
        <v>3908</v>
      </c>
      <c r="B1919" s="21">
        <v>30.875</v>
      </c>
      <c r="C1919" s="21">
        <v>4.95</v>
      </c>
      <c r="D1919" s="21" t="s">
        <v>4755</v>
      </c>
      <c r="E1919" s="21" t="s">
        <v>4753</v>
      </c>
      <c r="F1919" s="21" t="s">
        <v>4753</v>
      </c>
      <c r="G1919" s="21" t="s">
        <v>4754</v>
      </c>
      <c r="H1919" s="21" t="s">
        <v>4753</v>
      </c>
      <c r="I1919" s="21" t="str">
        <f t="shared" si="1"/>
        <v>Not Missing</v>
      </c>
      <c r="L1919" s="21" t="s">
        <v>920</v>
      </c>
      <c r="M1919" s="21">
        <v>1972.0</v>
      </c>
      <c r="N1919" s="21" t="s">
        <v>4773</v>
      </c>
      <c r="O1919" s="21">
        <v>14.0</v>
      </c>
      <c r="P1919" s="21">
        <v>1.0</v>
      </c>
      <c r="Q1919" s="21">
        <v>24520.26</v>
      </c>
      <c r="R1919" s="21" t="s">
        <v>4767</v>
      </c>
      <c r="S1919" s="21" t="s">
        <v>4768</v>
      </c>
      <c r="T1919" s="21" t="s">
        <v>4778</v>
      </c>
      <c r="U1919" s="30"/>
    </row>
    <row r="1920">
      <c r="A1920" s="21" t="s">
        <v>3910</v>
      </c>
      <c r="B1920" s="21">
        <v>39.49</v>
      </c>
      <c r="C1920" s="21">
        <v>5.13</v>
      </c>
      <c r="D1920" s="21" t="s">
        <v>4753</v>
      </c>
      <c r="E1920" s="21" t="s">
        <v>4753</v>
      </c>
      <c r="F1920" s="21" t="s">
        <v>4753</v>
      </c>
      <c r="G1920" s="21" t="s">
        <v>4754</v>
      </c>
      <c r="H1920" s="21" t="s">
        <v>4753</v>
      </c>
      <c r="I1920" s="21" t="str">
        <f t="shared" si="1"/>
        <v>Not Missing</v>
      </c>
      <c r="L1920" s="21" t="s">
        <v>918</v>
      </c>
      <c r="M1920" s="21">
        <v>1975.0</v>
      </c>
      <c r="N1920" s="21" t="s">
        <v>4772</v>
      </c>
      <c r="O1920" s="21">
        <v>13.0</v>
      </c>
      <c r="P1920" s="21">
        <v>2.0</v>
      </c>
      <c r="Q1920" s="21">
        <v>24535.7</v>
      </c>
      <c r="R1920" s="21" t="s">
        <v>4767</v>
      </c>
      <c r="S1920" s="21" t="s">
        <v>4767</v>
      </c>
      <c r="T1920" s="21" t="s">
        <v>4774</v>
      </c>
      <c r="U1920" s="30"/>
    </row>
    <row r="1921">
      <c r="A1921" s="21" t="s">
        <v>3912</v>
      </c>
      <c r="B1921" s="21">
        <v>28.88</v>
      </c>
      <c r="C1921" s="21">
        <v>4.1</v>
      </c>
      <c r="D1921" s="21" t="s">
        <v>4753</v>
      </c>
      <c r="E1921" s="21" t="s">
        <v>4753</v>
      </c>
      <c r="F1921" s="21" t="s">
        <v>4753</v>
      </c>
      <c r="G1921" s="21" t="s">
        <v>4754</v>
      </c>
      <c r="H1921" s="21" t="s">
        <v>4753</v>
      </c>
      <c r="I1921" s="21" t="str">
        <f t="shared" si="1"/>
        <v>Not Missing</v>
      </c>
      <c r="L1921" s="21" t="s">
        <v>916</v>
      </c>
      <c r="M1921" s="21">
        <v>1976.0</v>
      </c>
      <c r="N1921" s="21" t="s">
        <v>4777</v>
      </c>
      <c r="O1921" s="21">
        <v>12.0</v>
      </c>
      <c r="P1921" s="21">
        <v>0.0</v>
      </c>
      <c r="Q1921" s="21">
        <v>24603.05</v>
      </c>
      <c r="R1921" s="21" t="s">
        <v>4767</v>
      </c>
      <c r="S1921" s="21" t="s">
        <v>4767</v>
      </c>
      <c r="T1921" s="21" t="s">
        <v>4778</v>
      </c>
      <c r="U1921" s="30"/>
    </row>
    <row r="1922">
      <c r="A1922" s="21" t="s">
        <v>3914</v>
      </c>
      <c r="B1922" s="21">
        <v>20.235</v>
      </c>
      <c r="C1922" s="21">
        <v>5.01</v>
      </c>
      <c r="D1922" s="21" t="s">
        <v>4755</v>
      </c>
      <c r="E1922" s="21" t="s">
        <v>4753</v>
      </c>
      <c r="F1922" s="21" t="s">
        <v>4753</v>
      </c>
      <c r="G1922" s="21" t="s">
        <v>4754</v>
      </c>
      <c r="H1922" s="21" t="s">
        <v>4753</v>
      </c>
      <c r="I1922" s="21" t="str">
        <f t="shared" si="1"/>
        <v>Not Missing</v>
      </c>
      <c r="L1922" s="21" t="s">
        <v>914</v>
      </c>
      <c r="M1922" s="21">
        <v>1970.0</v>
      </c>
      <c r="N1922" s="21" t="s">
        <v>4772</v>
      </c>
      <c r="O1922" s="21">
        <v>12.0</v>
      </c>
      <c r="P1922" s="21">
        <v>2.0</v>
      </c>
      <c r="Q1922" s="21">
        <v>24667.42</v>
      </c>
      <c r="R1922" s="21" t="s">
        <v>4767</v>
      </c>
      <c r="S1922" s="21" t="s">
        <v>4768</v>
      </c>
      <c r="T1922" s="21" t="s">
        <v>4769</v>
      </c>
      <c r="U1922" s="30"/>
    </row>
    <row r="1923">
      <c r="A1923" s="21" t="s">
        <v>3916</v>
      </c>
      <c r="B1923" s="21">
        <v>30.67</v>
      </c>
      <c r="C1923" s="21">
        <v>5.09</v>
      </c>
      <c r="D1923" s="21" t="s">
        <v>4755</v>
      </c>
      <c r="E1923" s="21" t="s">
        <v>4753</v>
      </c>
      <c r="F1923" s="21" t="s">
        <v>4753</v>
      </c>
      <c r="G1923" s="21" t="s">
        <v>4754</v>
      </c>
      <c r="H1923" s="21" t="s">
        <v>4753</v>
      </c>
      <c r="I1923" s="21" t="str">
        <f t="shared" si="1"/>
        <v>Not Missing</v>
      </c>
      <c r="L1923" s="21" t="s">
        <v>912</v>
      </c>
      <c r="M1923" s="21">
        <v>1996.0</v>
      </c>
      <c r="N1923" s="21" t="s">
        <v>4776</v>
      </c>
      <c r="O1923" s="21">
        <v>28.0</v>
      </c>
      <c r="P1923" s="21">
        <v>4.0</v>
      </c>
      <c r="Q1923" s="21">
        <v>24671.66</v>
      </c>
      <c r="R1923" s="21" t="s">
        <v>4767</v>
      </c>
      <c r="S1923" s="21" t="s">
        <v>4771</v>
      </c>
      <c r="T1923" s="21" t="s">
        <v>4784</v>
      </c>
      <c r="U1923" s="30"/>
    </row>
    <row r="1924">
      <c r="A1924" s="21" t="s">
        <v>3918</v>
      </c>
      <c r="B1924" s="21">
        <v>30.875</v>
      </c>
      <c r="C1924" s="21">
        <v>6.49</v>
      </c>
      <c r="D1924" s="21" t="s">
        <v>4753</v>
      </c>
      <c r="E1924" s="21" t="s">
        <v>4753</v>
      </c>
      <c r="F1924" s="21" t="s">
        <v>4753</v>
      </c>
      <c r="G1924" s="21" t="s">
        <v>4754</v>
      </c>
      <c r="H1924" s="21" t="s">
        <v>4753</v>
      </c>
      <c r="I1924" s="21" t="str">
        <f t="shared" si="1"/>
        <v>Not Missing</v>
      </c>
      <c r="L1924" s="21" t="s">
        <v>910</v>
      </c>
      <c r="M1924" s="21">
        <v>1992.0</v>
      </c>
      <c r="N1924" s="21" t="s">
        <v>4777</v>
      </c>
      <c r="O1924" s="21">
        <v>11.0</v>
      </c>
      <c r="P1924" s="21">
        <v>0.0</v>
      </c>
      <c r="Q1924" s="21">
        <v>24795.04</v>
      </c>
      <c r="R1924" s="21" t="s">
        <v>4767</v>
      </c>
      <c r="S1924" s="21" t="s">
        <v>4768</v>
      </c>
      <c r="T1924" s="21" t="s">
        <v>4778</v>
      </c>
      <c r="U1924" s="30"/>
    </row>
    <row r="1925">
      <c r="A1925" s="21" t="s">
        <v>3920</v>
      </c>
      <c r="B1925" s="21">
        <v>23.8</v>
      </c>
      <c r="C1925" s="21">
        <v>4.08</v>
      </c>
      <c r="D1925" s="21" t="s">
        <v>4753</v>
      </c>
      <c r="E1925" s="21" t="s">
        <v>4753</v>
      </c>
      <c r="F1925" s="21" t="s">
        <v>4753</v>
      </c>
      <c r="G1925" s="21" t="s">
        <v>4754</v>
      </c>
      <c r="H1925" s="21" t="s">
        <v>4753</v>
      </c>
      <c r="I1925" s="21" t="str">
        <f t="shared" si="1"/>
        <v>Not Missing</v>
      </c>
      <c r="L1925" s="21" t="s">
        <v>908</v>
      </c>
      <c r="M1925" s="21">
        <v>1994.0</v>
      </c>
      <c r="N1925" s="21" t="s">
        <v>4773</v>
      </c>
      <c r="O1925" s="21">
        <v>9.0</v>
      </c>
      <c r="P1925" s="21">
        <v>0.0</v>
      </c>
      <c r="Q1925" s="21">
        <v>24817.25</v>
      </c>
      <c r="R1925" s="21" t="s">
        <v>4767</v>
      </c>
      <c r="S1925" s="21" t="s">
        <v>4767</v>
      </c>
      <c r="T1925" s="21" t="s">
        <v>4778</v>
      </c>
      <c r="U1925" s="30"/>
    </row>
    <row r="1926">
      <c r="A1926" s="21" t="s">
        <v>3922</v>
      </c>
      <c r="B1926" s="21">
        <v>15.37</v>
      </c>
      <c r="C1926" s="21">
        <v>8.63</v>
      </c>
      <c r="D1926" s="21" t="s">
        <v>4755</v>
      </c>
      <c r="E1926" s="21" t="s">
        <v>4753</v>
      </c>
      <c r="F1926" s="21" t="s">
        <v>4753</v>
      </c>
      <c r="G1926" s="21" t="s">
        <v>4754</v>
      </c>
      <c r="H1926" s="21" t="s">
        <v>4753</v>
      </c>
      <c r="I1926" s="21" t="str">
        <f t="shared" si="1"/>
        <v>Not Missing</v>
      </c>
      <c r="L1926" s="21" t="s">
        <v>906</v>
      </c>
      <c r="M1926" s="21">
        <v>1995.0</v>
      </c>
      <c r="N1926" s="21" t="s">
        <v>4772</v>
      </c>
      <c r="O1926" s="21">
        <v>10.0</v>
      </c>
      <c r="P1926" s="21">
        <v>0.0</v>
      </c>
      <c r="Q1926" s="21">
        <v>24863.25</v>
      </c>
      <c r="R1926" s="21" t="s">
        <v>4767</v>
      </c>
      <c r="S1926" s="21" t="s">
        <v>4768</v>
      </c>
      <c r="T1926" s="21" t="s">
        <v>4778</v>
      </c>
      <c r="U1926" s="30"/>
    </row>
    <row r="1927">
      <c r="A1927" s="21" t="s">
        <v>3924</v>
      </c>
      <c r="B1927" s="21">
        <v>30.4</v>
      </c>
      <c r="C1927" s="21">
        <v>5.28</v>
      </c>
      <c r="D1927" s="21" t="s">
        <v>4753</v>
      </c>
      <c r="E1927" s="21" t="s">
        <v>4753</v>
      </c>
      <c r="F1927" s="21" t="s">
        <v>4753</v>
      </c>
      <c r="G1927" s="21" t="s">
        <v>4754</v>
      </c>
      <c r="H1927" s="21" t="s">
        <v>4753</v>
      </c>
      <c r="I1927" s="21" t="str">
        <f t="shared" si="1"/>
        <v>Not Missing</v>
      </c>
      <c r="L1927" s="21" t="s">
        <v>904</v>
      </c>
      <c r="M1927" s="21">
        <v>1970.0</v>
      </c>
      <c r="N1927" s="21" t="s">
        <v>4770</v>
      </c>
      <c r="O1927" s="21">
        <v>26.0</v>
      </c>
      <c r="P1927" s="21">
        <v>3.0</v>
      </c>
      <c r="Q1927" s="21">
        <v>24869.84</v>
      </c>
      <c r="R1927" s="21" t="s">
        <v>4767</v>
      </c>
      <c r="S1927" s="21" t="s">
        <v>4767</v>
      </c>
      <c r="T1927" s="21" t="s">
        <v>4781</v>
      </c>
      <c r="U1927" s="30"/>
    </row>
    <row r="1928">
      <c r="A1928" s="21" t="s">
        <v>3926</v>
      </c>
      <c r="B1928" s="21">
        <v>19.48</v>
      </c>
      <c r="C1928" s="21">
        <v>5.63</v>
      </c>
      <c r="D1928" s="21" t="s">
        <v>4755</v>
      </c>
      <c r="E1928" s="21" t="s">
        <v>4753</v>
      </c>
      <c r="F1928" s="21" t="s">
        <v>4753</v>
      </c>
      <c r="G1928" s="21">
        <v>1.0</v>
      </c>
      <c r="H1928" s="21" t="s">
        <v>4753</v>
      </c>
      <c r="I1928" s="21" t="str">
        <f t="shared" si="1"/>
        <v>Not Missing</v>
      </c>
      <c r="L1928" s="21" t="s">
        <v>902</v>
      </c>
      <c r="M1928" s="21">
        <v>1969.0</v>
      </c>
      <c r="N1928" s="21" t="s">
        <v>4766</v>
      </c>
      <c r="O1928" s="21">
        <v>23.0</v>
      </c>
      <c r="P1928" s="21">
        <v>3.0</v>
      </c>
      <c r="Q1928" s="21">
        <v>24873.38</v>
      </c>
      <c r="R1928" s="21" t="s">
        <v>4767</v>
      </c>
      <c r="S1928" s="21" t="s">
        <v>4771</v>
      </c>
      <c r="T1928" s="21" t="s">
        <v>4784</v>
      </c>
      <c r="U1928" s="30"/>
    </row>
    <row r="1929">
      <c r="A1929" s="21" t="s">
        <v>3928</v>
      </c>
      <c r="B1929" s="21">
        <v>16.96</v>
      </c>
      <c r="C1929" s="21">
        <v>11.47</v>
      </c>
      <c r="D1929" s="21" t="s">
        <v>4755</v>
      </c>
      <c r="E1929" s="21" t="s">
        <v>4753</v>
      </c>
      <c r="F1929" s="21" t="s">
        <v>4753</v>
      </c>
      <c r="G1929" s="21" t="s">
        <v>4754</v>
      </c>
      <c r="H1929" s="21" t="s">
        <v>4753</v>
      </c>
      <c r="I1929" s="21" t="str">
        <f t="shared" si="1"/>
        <v>Not Missing</v>
      </c>
      <c r="L1929" s="21" t="s">
        <v>900</v>
      </c>
      <c r="M1929" s="21">
        <v>1987.0</v>
      </c>
      <c r="N1929" s="21" t="s">
        <v>4772</v>
      </c>
      <c r="O1929" s="21">
        <v>14.0</v>
      </c>
      <c r="P1929" s="21">
        <v>2.0</v>
      </c>
      <c r="Q1929" s="21">
        <v>24915.05</v>
      </c>
      <c r="R1929" s="21" t="s">
        <v>4767</v>
      </c>
      <c r="S1929" s="21" t="s">
        <v>4771</v>
      </c>
      <c r="T1929" s="21" t="s">
        <v>4784</v>
      </c>
      <c r="U1929" s="30"/>
    </row>
    <row r="1930">
      <c r="A1930" s="21" t="s">
        <v>3930</v>
      </c>
      <c r="B1930" s="21">
        <v>19.05</v>
      </c>
      <c r="C1930" s="21">
        <v>4.92</v>
      </c>
      <c r="D1930" s="21" t="s">
        <v>4753</v>
      </c>
      <c r="E1930" s="21" t="s">
        <v>4753</v>
      </c>
      <c r="F1930" s="21" t="s">
        <v>4753</v>
      </c>
      <c r="G1930" s="21">
        <v>1.0</v>
      </c>
      <c r="H1930" s="21" t="s">
        <v>4753</v>
      </c>
      <c r="I1930" s="21" t="str">
        <f t="shared" si="1"/>
        <v>Not Missing</v>
      </c>
      <c r="L1930" s="21" t="s">
        <v>898</v>
      </c>
      <c r="M1930" s="21">
        <v>1975.0</v>
      </c>
      <c r="N1930" s="21" t="s">
        <v>4770</v>
      </c>
      <c r="O1930" s="21">
        <v>14.0</v>
      </c>
      <c r="P1930" s="21">
        <v>3.0</v>
      </c>
      <c r="Q1930" s="21">
        <v>24915.22</v>
      </c>
      <c r="R1930" s="21" t="s">
        <v>4767</v>
      </c>
      <c r="S1930" s="21" t="s">
        <v>4768</v>
      </c>
      <c r="T1930" s="21" t="s">
        <v>4774</v>
      </c>
      <c r="U1930" s="30"/>
    </row>
    <row r="1931">
      <c r="A1931" s="21" t="s">
        <v>3932</v>
      </c>
      <c r="B1931" s="21">
        <v>37.62</v>
      </c>
      <c r="C1931" s="21">
        <v>4.18</v>
      </c>
      <c r="D1931" s="21" t="s">
        <v>4753</v>
      </c>
      <c r="E1931" s="21" t="s">
        <v>4753</v>
      </c>
      <c r="F1931" s="21" t="s">
        <v>4753</v>
      </c>
      <c r="G1931" s="21" t="s">
        <v>4754</v>
      </c>
      <c r="H1931" s="21" t="s">
        <v>4753</v>
      </c>
      <c r="I1931" s="21" t="str">
        <f t="shared" si="1"/>
        <v>Not Missing</v>
      </c>
      <c r="L1931" s="21" t="s">
        <v>896</v>
      </c>
      <c r="M1931" s="21">
        <v>1995.0</v>
      </c>
      <c r="N1931" s="21" t="s">
        <v>4775</v>
      </c>
      <c r="O1931" s="21">
        <v>4.0</v>
      </c>
      <c r="P1931" s="21">
        <v>0.0</v>
      </c>
      <c r="Q1931" s="21">
        <v>25075.97</v>
      </c>
      <c r="R1931" s="21" t="s">
        <v>4767</v>
      </c>
      <c r="S1931" s="21" t="s">
        <v>4767</v>
      </c>
      <c r="T1931" s="21" t="s">
        <v>4778</v>
      </c>
      <c r="U1931" s="30"/>
    </row>
    <row r="1932">
      <c r="A1932" s="21" t="s">
        <v>3934</v>
      </c>
      <c r="B1932" s="21">
        <v>29.1</v>
      </c>
      <c r="C1932" s="21">
        <v>4.67</v>
      </c>
      <c r="D1932" s="21" t="s">
        <v>4753</v>
      </c>
      <c r="E1932" s="21" t="s">
        <v>4753</v>
      </c>
      <c r="F1932" s="21" t="s">
        <v>4753</v>
      </c>
      <c r="G1932" s="21" t="s">
        <v>4754</v>
      </c>
      <c r="H1932" s="21" t="s">
        <v>4753</v>
      </c>
      <c r="I1932" s="21" t="str">
        <f t="shared" si="1"/>
        <v>Not Missing</v>
      </c>
      <c r="L1932" s="21" t="s">
        <v>894</v>
      </c>
      <c r="M1932" s="21">
        <v>1998.0</v>
      </c>
      <c r="N1932" s="21" t="s">
        <v>4772</v>
      </c>
      <c r="O1932" s="21">
        <v>14.0</v>
      </c>
      <c r="P1932" s="21">
        <v>0.0</v>
      </c>
      <c r="Q1932" s="21">
        <v>25081.77</v>
      </c>
      <c r="R1932" s="21" t="s">
        <v>4767</v>
      </c>
      <c r="S1932" s="21" t="s">
        <v>4767</v>
      </c>
      <c r="T1932" s="21" t="s">
        <v>4769</v>
      </c>
      <c r="U1932" s="30"/>
    </row>
    <row r="1933">
      <c r="A1933" s="21" t="s">
        <v>3936</v>
      </c>
      <c r="B1933" s="21">
        <v>26.62</v>
      </c>
      <c r="C1933" s="21">
        <v>6.24</v>
      </c>
      <c r="D1933" s="21" t="s">
        <v>4753</v>
      </c>
      <c r="E1933" s="21" t="s">
        <v>4753</v>
      </c>
      <c r="F1933" s="21" t="s">
        <v>4753</v>
      </c>
      <c r="G1933" s="21" t="s">
        <v>4754</v>
      </c>
      <c r="H1933" s="21" t="s">
        <v>4753</v>
      </c>
      <c r="I1933" s="21" t="str">
        <f t="shared" si="1"/>
        <v>Not Missing</v>
      </c>
      <c r="L1933" s="21" t="s">
        <v>892</v>
      </c>
      <c r="M1933" s="21">
        <v>1998.0</v>
      </c>
      <c r="N1933" s="21" t="s">
        <v>4770</v>
      </c>
      <c r="O1933" s="21">
        <v>24.0</v>
      </c>
      <c r="P1933" s="21">
        <v>0.0</v>
      </c>
      <c r="Q1933" s="21">
        <v>25127.22</v>
      </c>
      <c r="R1933" s="21" t="s">
        <v>4767</v>
      </c>
      <c r="S1933" s="21" t="s">
        <v>4768</v>
      </c>
      <c r="T1933" s="21" t="s">
        <v>4778</v>
      </c>
      <c r="U1933" s="30"/>
    </row>
    <row r="1934">
      <c r="A1934" s="21" t="s">
        <v>3938</v>
      </c>
      <c r="B1934" s="21">
        <v>25.74</v>
      </c>
      <c r="C1934" s="21">
        <v>5.99</v>
      </c>
      <c r="D1934" s="21" t="s">
        <v>4753</v>
      </c>
      <c r="E1934" s="21" t="s">
        <v>4753</v>
      </c>
      <c r="F1934" s="21" t="s">
        <v>4753</v>
      </c>
      <c r="G1934" s="21" t="s">
        <v>4754</v>
      </c>
      <c r="H1934" s="21" t="s">
        <v>4753</v>
      </c>
      <c r="I1934" s="21" t="str">
        <f t="shared" si="1"/>
        <v>Not Missing</v>
      </c>
      <c r="L1934" s="21" t="s">
        <v>890</v>
      </c>
      <c r="M1934" s="21">
        <v>1975.0</v>
      </c>
      <c r="N1934" s="21" t="s">
        <v>4775</v>
      </c>
      <c r="O1934" s="21">
        <v>14.0</v>
      </c>
      <c r="P1934" s="21">
        <v>3.0</v>
      </c>
      <c r="Q1934" s="21">
        <v>25309.49</v>
      </c>
      <c r="R1934" s="21" t="s">
        <v>4767</v>
      </c>
      <c r="S1934" s="21" t="s">
        <v>4771</v>
      </c>
      <c r="T1934" s="21" t="s">
        <v>4778</v>
      </c>
      <c r="U1934" s="30"/>
    </row>
    <row r="1935">
      <c r="A1935" s="21" t="s">
        <v>3940</v>
      </c>
      <c r="B1935" s="21">
        <v>18.22</v>
      </c>
      <c r="C1935" s="21">
        <v>10.27</v>
      </c>
      <c r="D1935" s="21" t="s">
        <v>4755</v>
      </c>
      <c r="E1935" s="21" t="s">
        <v>4753</v>
      </c>
      <c r="F1935" s="21" t="s">
        <v>4753</v>
      </c>
      <c r="G1935" s="21">
        <v>1.0</v>
      </c>
      <c r="H1935" s="21" t="s">
        <v>4753</v>
      </c>
      <c r="I1935" s="21" t="str">
        <f t="shared" si="1"/>
        <v>Not Missing</v>
      </c>
      <c r="L1935" s="21" t="s">
        <v>888</v>
      </c>
      <c r="M1935" s="21">
        <v>1972.0</v>
      </c>
      <c r="N1935" s="21" t="s">
        <v>4773</v>
      </c>
      <c r="O1935" s="21">
        <v>26.0</v>
      </c>
      <c r="P1935" s="21">
        <v>2.0</v>
      </c>
      <c r="Q1935" s="21">
        <v>25333.33</v>
      </c>
      <c r="R1935" s="21" t="s">
        <v>4767</v>
      </c>
      <c r="S1935" s="21" t="s">
        <v>4767</v>
      </c>
      <c r="T1935" s="21" t="s">
        <v>4788</v>
      </c>
      <c r="U1935" s="30"/>
    </row>
    <row r="1936">
      <c r="A1936" s="21" t="s">
        <v>3942</v>
      </c>
      <c r="B1936" s="21">
        <v>26.03</v>
      </c>
      <c r="C1936" s="21">
        <v>5.97</v>
      </c>
      <c r="D1936" s="21" t="s">
        <v>4753</v>
      </c>
      <c r="E1936" s="21" t="s">
        <v>4753</v>
      </c>
      <c r="F1936" s="21" t="s">
        <v>4756</v>
      </c>
      <c r="G1936" s="21">
        <v>1.0</v>
      </c>
      <c r="H1936" s="21" t="s">
        <v>4753</v>
      </c>
      <c r="I1936" s="21" t="str">
        <f t="shared" si="1"/>
        <v>Not Missing</v>
      </c>
      <c r="L1936" s="21" t="s">
        <v>886</v>
      </c>
      <c r="M1936" s="21">
        <v>1968.0</v>
      </c>
      <c r="N1936" s="21" t="s">
        <v>4776</v>
      </c>
      <c r="O1936" s="21">
        <v>22.0</v>
      </c>
      <c r="P1936" s="21">
        <v>3.0</v>
      </c>
      <c r="Q1936" s="21">
        <v>25382.3</v>
      </c>
      <c r="R1936" s="21" t="s">
        <v>4767</v>
      </c>
      <c r="S1936" s="21" t="s">
        <v>4767</v>
      </c>
      <c r="T1936" s="21" t="s">
        <v>4778</v>
      </c>
      <c r="U1936" s="30"/>
    </row>
    <row r="1937">
      <c r="A1937" s="21" t="s">
        <v>3944</v>
      </c>
      <c r="B1937" s="21">
        <v>17.29</v>
      </c>
      <c r="C1937" s="21">
        <v>4.98</v>
      </c>
      <c r="D1937" s="21" t="s">
        <v>4753</v>
      </c>
      <c r="E1937" s="21" t="s">
        <v>4753</v>
      </c>
      <c r="F1937" s="21" t="s">
        <v>4753</v>
      </c>
      <c r="G1937" s="21" t="s">
        <v>4754</v>
      </c>
      <c r="H1937" s="21" t="s">
        <v>4753</v>
      </c>
      <c r="I1937" s="21" t="str">
        <f t="shared" si="1"/>
        <v>Not Missing</v>
      </c>
      <c r="L1937" s="21" t="s">
        <v>884</v>
      </c>
      <c r="M1937" s="21">
        <v>1968.0</v>
      </c>
      <c r="N1937" s="21" t="s">
        <v>4775</v>
      </c>
      <c r="O1937" s="21">
        <v>11.0</v>
      </c>
      <c r="P1937" s="21">
        <v>1.0</v>
      </c>
      <c r="Q1937" s="21">
        <v>25517.11</v>
      </c>
      <c r="R1937" s="21" t="s">
        <v>4767</v>
      </c>
      <c r="S1937" s="21" t="s">
        <v>4768</v>
      </c>
      <c r="T1937" s="21" t="s">
        <v>4788</v>
      </c>
      <c r="U1937" s="30"/>
    </row>
    <row r="1938">
      <c r="A1938" s="21" t="s">
        <v>3946</v>
      </c>
      <c r="B1938" s="21">
        <v>18.17</v>
      </c>
      <c r="C1938" s="21">
        <v>6.91</v>
      </c>
      <c r="D1938" s="21" t="s">
        <v>4755</v>
      </c>
      <c r="E1938" s="21" t="s">
        <v>4753</v>
      </c>
      <c r="F1938" s="21" t="s">
        <v>4753</v>
      </c>
      <c r="G1938" s="21">
        <v>1.0</v>
      </c>
      <c r="H1938" s="21" t="s">
        <v>4753</v>
      </c>
      <c r="I1938" s="21" t="str">
        <f t="shared" si="1"/>
        <v>Not Missing</v>
      </c>
      <c r="L1938" s="21" t="s">
        <v>882</v>
      </c>
      <c r="M1938" s="21">
        <v>2001.0</v>
      </c>
      <c r="N1938" s="21" t="s">
        <v>4776</v>
      </c>
      <c r="O1938" s="21">
        <v>2.0</v>
      </c>
      <c r="P1938" s="21">
        <v>0.0</v>
      </c>
      <c r="Q1938" s="21">
        <v>25648.98</v>
      </c>
      <c r="R1938" s="21" t="s">
        <v>4767</v>
      </c>
      <c r="S1938" s="21" t="s">
        <v>4771</v>
      </c>
      <c r="T1938" s="21" t="s">
        <v>4778</v>
      </c>
      <c r="U1938" s="30"/>
    </row>
    <row r="1939">
      <c r="A1939" s="21" t="s">
        <v>3948</v>
      </c>
      <c r="B1939" s="21">
        <v>32.54</v>
      </c>
      <c r="C1939" s="21">
        <v>6.38</v>
      </c>
      <c r="D1939" s="21" t="s">
        <v>4753</v>
      </c>
      <c r="E1939" s="21" t="s">
        <v>4755</v>
      </c>
      <c r="F1939" s="21" t="s">
        <v>4753</v>
      </c>
      <c r="G1939" s="21">
        <v>1.0</v>
      </c>
      <c r="H1939" s="21" t="s">
        <v>4753</v>
      </c>
      <c r="I1939" s="21" t="str">
        <f t="shared" si="1"/>
        <v>Not Missing</v>
      </c>
      <c r="L1939" s="21" t="s">
        <v>880</v>
      </c>
      <c r="M1939" s="21">
        <v>1972.0</v>
      </c>
      <c r="N1939" s="21" t="s">
        <v>4766</v>
      </c>
      <c r="O1939" s="21">
        <v>17.0</v>
      </c>
      <c r="P1939" s="21">
        <v>0.0</v>
      </c>
      <c r="Q1939" s="21">
        <v>25656.58</v>
      </c>
      <c r="R1939" s="21" t="s">
        <v>4767</v>
      </c>
      <c r="S1939" s="21" t="s">
        <v>4768</v>
      </c>
      <c r="T1939" s="21" t="s">
        <v>4784</v>
      </c>
      <c r="U1939" s="30"/>
    </row>
    <row r="1940">
      <c r="A1940" s="21" t="s">
        <v>3950</v>
      </c>
      <c r="B1940" s="21">
        <v>30.25</v>
      </c>
      <c r="C1940" s="21">
        <v>4.77</v>
      </c>
      <c r="D1940" s="21" t="s">
        <v>4753</v>
      </c>
      <c r="E1940" s="21" t="s">
        <v>4753</v>
      </c>
      <c r="F1940" s="21" t="s">
        <v>4753</v>
      </c>
      <c r="G1940" s="21" t="s">
        <v>4754</v>
      </c>
      <c r="H1940" s="21" t="s">
        <v>4753</v>
      </c>
      <c r="I1940" s="21" t="str">
        <f t="shared" si="1"/>
        <v>Not Missing</v>
      </c>
      <c r="L1940" s="21" t="s">
        <v>878</v>
      </c>
      <c r="M1940" s="21">
        <v>1963.0</v>
      </c>
      <c r="N1940" s="21" t="s">
        <v>4776</v>
      </c>
      <c r="O1940" s="21">
        <v>21.0</v>
      </c>
      <c r="P1940" s="21">
        <v>0.0</v>
      </c>
      <c r="Q1940" s="21">
        <v>25678.78</v>
      </c>
      <c r="R1940" s="21" t="s">
        <v>4767</v>
      </c>
      <c r="S1940" s="21" t="s">
        <v>4768</v>
      </c>
      <c r="T1940" s="21" t="s">
        <v>4774</v>
      </c>
      <c r="U1940" s="30"/>
    </row>
    <row r="1941">
      <c r="A1941" s="21" t="s">
        <v>3952</v>
      </c>
      <c r="B1941" s="21">
        <v>19.59</v>
      </c>
      <c r="C1941" s="21">
        <v>6.04</v>
      </c>
      <c r="D1941" s="21" t="s">
        <v>4755</v>
      </c>
      <c r="E1941" s="21" t="s">
        <v>4753</v>
      </c>
      <c r="F1941" s="21" t="s">
        <v>4753</v>
      </c>
      <c r="G1941" s="21">
        <v>1.0</v>
      </c>
      <c r="H1941" s="21" t="s">
        <v>4753</v>
      </c>
      <c r="I1941" s="21" t="str">
        <f t="shared" si="1"/>
        <v>Not Missing</v>
      </c>
      <c r="L1941" s="21" t="s">
        <v>876</v>
      </c>
      <c r="M1941" s="21">
        <v>1970.0</v>
      </c>
      <c r="N1941" s="21" t="s">
        <v>4775</v>
      </c>
      <c r="O1941" s="21">
        <v>3.0</v>
      </c>
      <c r="P1941" s="21">
        <v>3.0</v>
      </c>
      <c r="Q1941" s="21">
        <v>25992.82</v>
      </c>
      <c r="R1941" s="21" t="s">
        <v>4767</v>
      </c>
      <c r="S1941" s="21" t="s">
        <v>4767</v>
      </c>
      <c r="T1941" s="21" t="s">
        <v>4769</v>
      </c>
      <c r="U1941" s="30"/>
    </row>
    <row r="1942">
      <c r="A1942" s="21" t="s">
        <v>3954</v>
      </c>
      <c r="B1942" s="21">
        <v>45.9</v>
      </c>
      <c r="C1942" s="21">
        <v>4.3</v>
      </c>
      <c r="D1942" s="21" t="s">
        <v>4755</v>
      </c>
      <c r="E1942" s="21" t="s">
        <v>4753</v>
      </c>
      <c r="F1942" s="21" t="s">
        <v>4753</v>
      </c>
      <c r="G1942" s="21">
        <v>1.0</v>
      </c>
      <c r="H1942" s="21" t="s">
        <v>4753</v>
      </c>
      <c r="I1942" s="21" t="str">
        <f t="shared" si="1"/>
        <v>Not Missing</v>
      </c>
      <c r="L1942" s="21" t="s">
        <v>874</v>
      </c>
      <c r="M1942" s="21">
        <v>2001.0</v>
      </c>
      <c r="N1942" s="21" t="s">
        <v>4772</v>
      </c>
      <c r="O1942" s="21">
        <v>5.0</v>
      </c>
      <c r="P1942" s="21">
        <v>2.0</v>
      </c>
      <c r="Q1942" s="21">
        <v>26018.95</v>
      </c>
      <c r="R1942" s="21" t="s">
        <v>4767</v>
      </c>
      <c r="S1942" s="21" t="s">
        <v>4767</v>
      </c>
      <c r="T1942" s="21" t="s">
        <v>4774</v>
      </c>
      <c r="U1942" s="30"/>
    </row>
    <row r="1943">
      <c r="A1943" s="21" t="s">
        <v>3956</v>
      </c>
      <c r="B1943" s="21">
        <v>17.06</v>
      </c>
      <c r="C1943" s="21">
        <v>8.75</v>
      </c>
      <c r="D1943" s="21" t="s">
        <v>4755</v>
      </c>
      <c r="E1943" s="21" t="s">
        <v>4753</v>
      </c>
      <c r="F1943" s="21" t="s">
        <v>4753</v>
      </c>
      <c r="G1943" s="21" t="s">
        <v>4754</v>
      </c>
      <c r="H1943" s="21" t="s">
        <v>4753</v>
      </c>
      <c r="I1943" s="21" t="str">
        <f t="shared" si="1"/>
        <v>Not Missing</v>
      </c>
      <c r="L1943" s="21" t="s">
        <v>872</v>
      </c>
      <c r="M1943" s="21">
        <v>2000.0</v>
      </c>
      <c r="N1943" s="21" t="s">
        <v>4775</v>
      </c>
      <c r="O1943" s="21">
        <v>26.0</v>
      </c>
      <c r="P1943" s="21">
        <v>0.0</v>
      </c>
      <c r="Q1943" s="21">
        <v>26026.97</v>
      </c>
      <c r="R1943" s="21" t="s">
        <v>4767</v>
      </c>
      <c r="S1943" s="21" t="s">
        <v>4768</v>
      </c>
      <c r="T1943" s="21" t="s">
        <v>4778</v>
      </c>
      <c r="U1943" s="30"/>
    </row>
    <row r="1944">
      <c r="A1944" s="21" t="s">
        <v>3958</v>
      </c>
      <c r="B1944" s="21">
        <v>32.07</v>
      </c>
      <c r="C1944" s="21">
        <v>5.25</v>
      </c>
      <c r="D1944" s="21" t="s">
        <v>4753</v>
      </c>
      <c r="E1944" s="21" t="s">
        <v>4753</v>
      </c>
      <c r="F1944" s="21" t="s">
        <v>4756</v>
      </c>
      <c r="G1944" s="21">
        <v>1.0</v>
      </c>
      <c r="H1944" s="21" t="s">
        <v>4753</v>
      </c>
      <c r="I1944" s="21" t="str">
        <f t="shared" si="1"/>
        <v>Not Missing</v>
      </c>
      <c r="L1944" s="21" t="s">
        <v>870</v>
      </c>
      <c r="M1944" s="21">
        <v>1966.0</v>
      </c>
      <c r="N1944" s="21" t="s">
        <v>4766</v>
      </c>
      <c r="O1944" s="21">
        <v>9.0</v>
      </c>
      <c r="P1944" s="21">
        <v>1.0</v>
      </c>
      <c r="Q1944" s="21">
        <v>26109.33</v>
      </c>
      <c r="R1944" s="21" t="s">
        <v>4767</v>
      </c>
      <c r="S1944" s="21" t="s">
        <v>4768</v>
      </c>
      <c r="T1944" s="21" t="s">
        <v>4774</v>
      </c>
      <c r="U1944" s="30"/>
    </row>
    <row r="1945">
      <c r="A1945" s="21" t="s">
        <v>3960</v>
      </c>
      <c r="B1945" s="21">
        <v>16.5</v>
      </c>
      <c r="C1945" s="21">
        <v>5.03</v>
      </c>
      <c r="D1945" s="21" t="s">
        <v>4753</v>
      </c>
      <c r="E1945" s="21" t="s">
        <v>4753</v>
      </c>
      <c r="F1945" s="21" t="s">
        <v>4753</v>
      </c>
      <c r="G1945" s="21">
        <v>1.0</v>
      </c>
      <c r="H1945" s="21" t="s">
        <v>4753</v>
      </c>
      <c r="I1945" s="21" t="str">
        <f t="shared" si="1"/>
        <v>Not Missing</v>
      </c>
      <c r="L1945" s="21" t="s">
        <v>868</v>
      </c>
      <c r="M1945" s="21">
        <v>2002.0</v>
      </c>
      <c r="N1945" s="21" t="s">
        <v>4777</v>
      </c>
      <c r="O1945" s="21">
        <v>11.0</v>
      </c>
      <c r="P1945" s="21">
        <v>0.0</v>
      </c>
      <c r="Q1945" s="21">
        <v>26125.67</v>
      </c>
      <c r="R1945" s="21" t="s">
        <v>4767</v>
      </c>
      <c r="S1945" s="21" t="s">
        <v>4771</v>
      </c>
      <c r="T1945" s="21" t="s">
        <v>4769</v>
      </c>
      <c r="U1945" s="30"/>
    </row>
    <row r="1946">
      <c r="A1946" s="21" t="s">
        <v>3962</v>
      </c>
      <c r="B1946" s="21">
        <v>31.4</v>
      </c>
      <c r="C1946" s="21">
        <v>5.88</v>
      </c>
      <c r="D1946" s="21" t="s">
        <v>4753</v>
      </c>
      <c r="E1946" s="21" t="s">
        <v>4753</v>
      </c>
      <c r="F1946" s="21" t="s">
        <v>4753</v>
      </c>
      <c r="G1946" s="21">
        <v>1.0</v>
      </c>
      <c r="H1946" s="21" t="s">
        <v>4753</v>
      </c>
      <c r="I1946" s="21" t="str">
        <f t="shared" si="1"/>
        <v>Not Missing</v>
      </c>
      <c r="L1946" s="21" t="s">
        <v>866</v>
      </c>
      <c r="M1946" s="21">
        <v>1973.0</v>
      </c>
      <c r="N1946" s="21" t="s">
        <v>4766</v>
      </c>
      <c r="O1946" s="21">
        <v>7.0</v>
      </c>
      <c r="P1946" s="21">
        <v>1.0</v>
      </c>
      <c r="Q1946" s="21">
        <v>26140.36</v>
      </c>
      <c r="R1946" s="21" t="s">
        <v>4767</v>
      </c>
      <c r="S1946" s="21" t="s">
        <v>4768</v>
      </c>
      <c r="T1946" s="21" t="s">
        <v>4778</v>
      </c>
      <c r="U1946" s="30"/>
    </row>
    <row r="1947">
      <c r="A1947" s="21" t="s">
        <v>3964</v>
      </c>
      <c r="B1947" s="21">
        <v>20.36</v>
      </c>
      <c r="C1947" s="21">
        <v>4.49</v>
      </c>
      <c r="D1947" s="21" t="s">
        <v>4753</v>
      </c>
      <c r="E1947" s="21" t="s">
        <v>4753</v>
      </c>
      <c r="F1947" s="21" t="s">
        <v>4753</v>
      </c>
      <c r="G1947" s="21" t="s">
        <v>4754</v>
      </c>
      <c r="H1947" s="21" t="s">
        <v>4753</v>
      </c>
      <c r="I1947" s="21" t="str">
        <f t="shared" si="1"/>
        <v>Not Missing</v>
      </c>
      <c r="L1947" s="21" t="s">
        <v>864</v>
      </c>
      <c r="M1947" s="21">
        <v>1975.0</v>
      </c>
      <c r="N1947" s="21" t="s">
        <v>4772</v>
      </c>
      <c r="O1947" s="21">
        <v>4.0</v>
      </c>
      <c r="P1947" s="21">
        <v>1.0</v>
      </c>
      <c r="Q1947" s="21">
        <v>26236.58</v>
      </c>
      <c r="R1947" s="21" t="s">
        <v>4767</v>
      </c>
      <c r="S1947" s="21" t="s">
        <v>4771</v>
      </c>
      <c r="T1947" s="21" t="s">
        <v>4778</v>
      </c>
      <c r="U1947" s="30"/>
    </row>
    <row r="1948">
      <c r="A1948" s="21" t="s">
        <v>3966</v>
      </c>
      <c r="B1948" s="21">
        <v>25.46</v>
      </c>
      <c r="C1948" s="21">
        <v>4.14</v>
      </c>
      <c r="D1948" s="21" t="s">
        <v>4753</v>
      </c>
      <c r="E1948" s="21" t="s">
        <v>4753</v>
      </c>
      <c r="F1948" s="21" t="s">
        <v>4753</v>
      </c>
      <c r="G1948" s="21">
        <v>1.0</v>
      </c>
      <c r="H1948" s="21" t="s">
        <v>4753</v>
      </c>
      <c r="I1948" s="21" t="str">
        <f t="shared" si="1"/>
        <v>Not Missing</v>
      </c>
      <c r="L1948" s="21" t="s">
        <v>862</v>
      </c>
      <c r="M1948" s="21">
        <v>2004.0</v>
      </c>
      <c r="N1948" s="21" t="s">
        <v>4775</v>
      </c>
      <c r="O1948" s="21">
        <v>5.0</v>
      </c>
      <c r="P1948" s="21">
        <v>0.0</v>
      </c>
      <c r="Q1948" s="21">
        <v>26316.59</v>
      </c>
      <c r="R1948" s="21" t="s">
        <v>4767</v>
      </c>
      <c r="S1948" s="21" t="s">
        <v>4768</v>
      </c>
      <c r="T1948" s="21" t="s">
        <v>4778</v>
      </c>
      <c r="U1948" s="30"/>
    </row>
    <row r="1949">
      <c r="A1949" s="21" t="s">
        <v>3968</v>
      </c>
      <c r="B1949" s="21">
        <v>17.09</v>
      </c>
      <c r="C1949" s="21">
        <v>5.8</v>
      </c>
      <c r="D1949" s="21" t="s">
        <v>4755</v>
      </c>
      <c r="E1949" s="21" t="s">
        <v>4753</v>
      </c>
      <c r="F1949" s="21" t="s">
        <v>4753</v>
      </c>
      <c r="G1949" s="21" t="s">
        <v>4754</v>
      </c>
      <c r="H1949" s="21" t="s">
        <v>4753</v>
      </c>
      <c r="I1949" s="21" t="str">
        <f t="shared" si="1"/>
        <v>Not Missing</v>
      </c>
      <c r="L1949" s="21" t="s">
        <v>860</v>
      </c>
      <c r="M1949" s="21">
        <v>1974.0</v>
      </c>
      <c r="N1949" s="21" t="s">
        <v>4773</v>
      </c>
      <c r="O1949" s="21">
        <v>21.0</v>
      </c>
      <c r="P1949" s="21">
        <v>1.0</v>
      </c>
      <c r="Q1949" s="21">
        <v>26392.26</v>
      </c>
      <c r="R1949" s="21" t="s">
        <v>4767</v>
      </c>
      <c r="S1949" s="21" t="s">
        <v>4767</v>
      </c>
      <c r="T1949" s="21" t="s">
        <v>4784</v>
      </c>
      <c r="U1949" s="30"/>
    </row>
    <row r="1950">
      <c r="A1950" s="21" t="s">
        <v>3970</v>
      </c>
      <c r="B1950" s="21">
        <v>20.83</v>
      </c>
      <c r="C1950" s="21">
        <v>5.12</v>
      </c>
      <c r="D1950" s="21" t="s">
        <v>4753</v>
      </c>
      <c r="E1950" s="21" t="s">
        <v>4753</v>
      </c>
      <c r="F1950" s="21" t="s">
        <v>4753</v>
      </c>
      <c r="G1950" s="21" t="s">
        <v>4754</v>
      </c>
      <c r="H1950" s="21" t="s">
        <v>4753</v>
      </c>
      <c r="I1950" s="21" t="str">
        <f t="shared" si="1"/>
        <v>Not Missing</v>
      </c>
      <c r="L1950" s="21" t="s">
        <v>858</v>
      </c>
      <c r="M1950" s="21">
        <v>1970.0</v>
      </c>
      <c r="N1950" s="21" t="s">
        <v>4776</v>
      </c>
      <c r="O1950" s="21">
        <v>27.0</v>
      </c>
      <c r="P1950" s="21">
        <v>2.0</v>
      </c>
      <c r="Q1950" s="21">
        <v>26467.1</v>
      </c>
      <c r="R1950" s="21" t="s">
        <v>4767</v>
      </c>
      <c r="S1950" s="21" t="s">
        <v>4768</v>
      </c>
      <c r="T1950" s="21" t="s">
        <v>4774</v>
      </c>
      <c r="U1950" s="30"/>
    </row>
    <row r="1951">
      <c r="A1951" s="21" t="s">
        <v>3972</v>
      </c>
      <c r="B1951" s="21">
        <v>18.92</v>
      </c>
      <c r="C1951" s="21">
        <v>5.98</v>
      </c>
      <c r="D1951" s="21" t="s">
        <v>4755</v>
      </c>
      <c r="E1951" s="21" t="s">
        <v>4753</v>
      </c>
      <c r="F1951" s="21" t="s">
        <v>4753</v>
      </c>
      <c r="G1951" s="21">
        <v>1.0</v>
      </c>
      <c r="H1951" s="21" t="s">
        <v>4753</v>
      </c>
      <c r="I1951" s="21" t="str">
        <f t="shared" si="1"/>
        <v>Not Missing</v>
      </c>
      <c r="L1951" s="21" t="s">
        <v>856</v>
      </c>
      <c r="M1951" s="21">
        <v>2004.0</v>
      </c>
      <c r="N1951" s="21" t="s">
        <v>4773</v>
      </c>
      <c r="O1951" s="21">
        <v>5.0</v>
      </c>
      <c r="P1951" s="21">
        <v>0.0</v>
      </c>
      <c r="Q1951" s="21">
        <v>26479.4</v>
      </c>
      <c r="R1951" s="21" t="s">
        <v>4767</v>
      </c>
      <c r="S1951" s="21" t="s">
        <v>4767</v>
      </c>
      <c r="T1951" s="21" t="s">
        <v>4778</v>
      </c>
      <c r="U1951" s="30"/>
    </row>
    <row r="1952">
      <c r="A1952" s="21" t="s">
        <v>3974</v>
      </c>
      <c r="B1952" s="21">
        <v>37.1</v>
      </c>
      <c r="C1952" s="21">
        <v>5.46</v>
      </c>
      <c r="D1952" s="21" t="s">
        <v>4753</v>
      </c>
      <c r="E1952" s="21" t="s">
        <v>4753</v>
      </c>
      <c r="F1952" s="21" t="s">
        <v>4753</v>
      </c>
      <c r="G1952" s="21" t="s">
        <v>4754</v>
      </c>
      <c r="H1952" s="21" t="s">
        <v>4753</v>
      </c>
      <c r="I1952" s="21" t="str">
        <f t="shared" si="1"/>
        <v>Not Missing</v>
      </c>
      <c r="L1952" s="21" t="s">
        <v>854</v>
      </c>
      <c r="M1952" s="21">
        <v>1988.0</v>
      </c>
      <c r="N1952" s="21" t="s">
        <v>4766</v>
      </c>
      <c r="O1952" s="21">
        <v>22.0</v>
      </c>
      <c r="P1952" s="21">
        <v>3.0</v>
      </c>
      <c r="Q1952" s="21">
        <v>26607.89</v>
      </c>
      <c r="R1952" s="21" t="s">
        <v>4767</v>
      </c>
      <c r="S1952" s="21" t="s">
        <v>4771</v>
      </c>
      <c r="T1952" s="21" t="s">
        <v>4778</v>
      </c>
      <c r="U1952" s="30"/>
    </row>
    <row r="1953">
      <c r="A1953" s="21" t="s">
        <v>3976</v>
      </c>
      <c r="B1953" s="21">
        <v>22.515</v>
      </c>
      <c r="C1953" s="21">
        <v>4.91</v>
      </c>
      <c r="D1953" s="21" t="s">
        <v>4755</v>
      </c>
      <c r="E1953" s="21" t="s">
        <v>4753</v>
      </c>
      <c r="F1953" s="21" t="s">
        <v>4756</v>
      </c>
      <c r="G1953" s="21">
        <v>1.0</v>
      </c>
      <c r="H1953" s="21" t="s">
        <v>4753</v>
      </c>
      <c r="I1953" s="21" t="str">
        <f t="shared" si="1"/>
        <v>Not Missing</v>
      </c>
      <c r="L1953" s="21" t="s">
        <v>852</v>
      </c>
      <c r="M1953" s="21">
        <v>1991.0</v>
      </c>
      <c r="N1953" s="21" t="s">
        <v>4776</v>
      </c>
      <c r="O1953" s="21">
        <v>22.0</v>
      </c>
      <c r="P1953" s="21">
        <v>3.0</v>
      </c>
      <c r="Q1953" s="21">
        <v>26912.56</v>
      </c>
      <c r="R1953" s="21" t="s">
        <v>4767</v>
      </c>
      <c r="S1953" s="21" t="s">
        <v>4767</v>
      </c>
      <c r="T1953" s="21" t="s">
        <v>4778</v>
      </c>
      <c r="U1953" s="30"/>
    </row>
    <row r="1954">
      <c r="A1954" s="21" t="s">
        <v>3978</v>
      </c>
      <c r="B1954" s="21">
        <v>32.7</v>
      </c>
      <c r="C1954" s="21">
        <v>4.66</v>
      </c>
      <c r="D1954" s="21" t="s">
        <v>4753</v>
      </c>
      <c r="E1954" s="21" t="s">
        <v>4753</v>
      </c>
      <c r="F1954" s="21" t="s">
        <v>4753</v>
      </c>
      <c r="G1954" s="21" t="s">
        <v>4754</v>
      </c>
      <c r="H1954" s="21" t="s">
        <v>4753</v>
      </c>
      <c r="I1954" s="21" t="str">
        <f t="shared" si="1"/>
        <v>Not Missing</v>
      </c>
      <c r="L1954" s="21" t="s">
        <v>850</v>
      </c>
      <c r="M1954" s="21">
        <v>1958.0</v>
      </c>
      <c r="N1954" s="21" t="s">
        <v>4775</v>
      </c>
      <c r="O1954" s="21">
        <v>25.0</v>
      </c>
      <c r="P1954" s="21">
        <v>0.0</v>
      </c>
      <c r="Q1954" s="21">
        <v>26926.51</v>
      </c>
      <c r="R1954" s="21" t="s">
        <v>4767</v>
      </c>
      <c r="S1954" s="21" t="s">
        <v>4771</v>
      </c>
      <c r="T1954" s="21" t="s">
        <v>4769</v>
      </c>
      <c r="U1954" s="30"/>
    </row>
    <row r="1955">
      <c r="A1955" s="21" t="s">
        <v>3980</v>
      </c>
      <c r="B1955" s="21">
        <v>17.75</v>
      </c>
      <c r="C1955" s="21">
        <v>6.8</v>
      </c>
      <c r="D1955" s="21" t="s">
        <v>4755</v>
      </c>
      <c r="E1955" s="21" t="s">
        <v>4753</v>
      </c>
      <c r="F1955" s="21" t="s">
        <v>4753</v>
      </c>
      <c r="G1955" s="21">
        <v>1.0</v>
      </c>
      <c r="H1955" s="21" t="s">
        <v>4753</v>
      </c>
      <c r="I1955" s="21" t="str">
        <f t="shared" si="1"/>
        <v>Not Missing</v>
      </c>
      <c r="L1955" s="21" t="s">
        <v>848</v>
      </c>
      <c r="M1955" s="21">
        <v>2002.0</v>
      </c>
      <c r="N1955" s="21" t="s">
        <v>4772</v>
      </c>
      <c r="O1955" s="21">
        <v>17.0</v>
      </c>
      <c r="P1955" s="21">
        <v>0.0</v>
      </c>
      <c r="Q1955" s="21">
        <v>26927.69</v>
      </c>
      <c r="R1955" s="21" t="s">
        <v>4767</v>
      </c>
      <c r="S1955" s="21" t="s">
        <v>4767</v>
      </c>
      <c r="T1955" s="21" t="s">
        <v>4778</v>
      </c>
      <c r="U1955" s="30"/>
    </row>
    <row r="1956">
      <c r="A1956" s="21" t="s">
        <v>3982</v>
      </c>
      <c r="B1956" s="21">
        <v>33.63</v>
      </c>
      <c r="C1956" s="21">
        <v>4.47</v>
      </c>
      <c r="D1956" s="21" t="s">
        <v>4755</v>
      </c>
      <c r="E1956" s="21" t="s">
        <v>4753</v>
      </c>
      <c r="F1956" s="21" t="s">
        <v>4753</v>
      </c>
      <c r="G1956" s="21" t="s">
        <v>4754</v>
      </c>
      <c r="H1956" s="21" t="s">
        <v>4753</v>
      </c>
      <c r="I1956" s="21" t="str">
        <f t="shared" si="1"/>
        <v>Not Missing</v>
      </c>
      <c r="L1956" s="21" t="s">
        <v>846</v>
      </c>
      <c r="M1956" s="21">
        <v>2000.0</v>
      </c>
      <c r="N1956" s="21" t="s">
        <v>4770</v>
      </c>
      <c r="O1956" s="21">
        <v>9.0</v>
      </c>
      <c r="P1956" s="21">
        <v>0.0</v>
      </c>
      <c r="Q1956" s="21">
        <v>26936.98</v>
      </c>
      <c r="R1956" s="21" t="s">
        <v>4767</v>
      </c>
      <c r="S1956" s="21" t="s">
        <v>4768</v>
      </c>
      <c r="T1956" s="21" t="s">
        <v>4778</v>
      </c>
      <c r="U1956" s="30"/>
    </row>
    <row r="1957">
      <c r="A1957" s="21" t="s">
        <v>3984</v>
      </c>
      <c r="B1957" s="21">
        <v>34.8</v>
      </c>
      <c r="C1957" s="21">
        <v>4.08</v>
      </c>
      <c r="D1957" s="21" t="s">
        <v>4755</v>
      </c>
      <c r="E1957" s="21" t="s">
        <v>4753</v>
      </c>
      <c r="F1957" s="21" t="s">
        <v>4753</v>
      </c>
      <c r="G1957" s="21">
        <v>1.0</v>
      </c>
      <c r="H1957" s="21" t="s">
        <v>4753</v>
      </c>
      <c r="I1957" s="21" t="str">
        <f t="shared" si="1"/>
        <v>Not Missing</v>
      </c>
      <c r="L1957" s="21" t="s">
        <v>844</v>
      </c>
      <c r="M1957" s="21">
        <v>1960.0</v>
      </c>
      <c r="N1957" s="21" t="s">
        <v>4766</v>
      </c>
      <c r="O1957" s="21">
        <v>9.0</v>
      </c>
      <c r="P1957" s="21">
        <v>1.0</v>
      </c>
      <c r="Q1957" s="21">
        <v>27000.98</v>
      </c>
      <c r="R1957" s="21" t="s">
        <v>4767</v>
      </c>
      <c r="S1957" s="21" t="s">
        <v>4767</v>
      </c>
      <c r="T1957" s="21" t="s">
        <v>4769</v>
      </c>
      <c r="U1957" s="30"/>
    </row>
    <row r="1958">
      <c r="A1958" s="21" t="s">
        <v>3986</v>
      </c>
      <c r="B1958" s="21">
        <v>16.81</v>
      </c>
      <c r="C1958" s="21">
        <v>5.51</v>
      </c>
      <c r="D1958" s="21" t="s">
        <v>4755</v>
      </c>
      <c r="E1958" s="21" t="s">
        <v>4753</v>
      </c>
      <c r="F1958" s="21" t="s">
        <v>4753</v>
      </c>
      <c r="G1958" s="21">
        <v>1.0</v>
      </c>
      <c r="H1958" s="21" t="s">
        <v>4753</v>
      </c>
      <c r="I1958" s="21" t="str">
        <f t="shared" si="1"/>
        <v>Not Missing</v>
      </c>
      <c r="L1958" s="21" t="s">
        <v>842</v>
      </c>
      <c r="M1958" s="21">
        <v>1958.0</v>
      </c>
      <c r="N1958" s="21" t="s">
        <v>4772</v>
      </c>
      <c r="O1958" s="21">
        <v>30.0</v>
      </c>
      <c r="P1958" s="21">
        <v>0.0</v>
      </c>
      <c r="Q1958" s="21">
        <v>27037.91</v>
      </c>
      <c r="R1958" s="21" t="s">
        <v>4767</v>
      </c>
      <c r="S1958" s="21" t="s">
        <v>4767</v>
      </c>
      <c r="T1958" s="21" t="s">
        <v>4769</v>
      </c>
      <c r="U1958" s="30"/>
    </row>
    <row r="1959">
      <c r="A1959" s="21" t="s">
        <v>3988</v>
      </c>
      <c r="B1959" s="21">
        <v>16.69</v>
      </c>
      <c r="C1959" s="21">
        <v>8.4</v>
      </c>
      <c r="D1959" s="21" t="s">
        <v>4755</v>
      </c>
      <c r="E1959" s="21" t="s">
        <v>4753</v>
      </c>
      <c r="F1959" s="21" t="s">
        <v>4753</v>
      </c>
      <c r="G1959" s="21" t="s">
        <v>4754</v>
      </c>
      <c r="H1959" s="21" t="s">
        <v>4753</v>
      </c>
      <c r="I1959" s="21" t="str">
        <f t="shared" si="1"/>
        <v>Not Missing</v>
      </c>
      <c r="L1959" s="21" t="s">
        <v>840</v>
      </c>
      <c r="M1959" s="21">
        <v>1994.0</v>
      </c>
      <c r="N1959" s="21" t="s">
        <v>4766</v>
      </c>
      <c r="O1959" s="21">
        <v>2.0</v>
      </c>
      <c r="P1959" s="21">
        <v>0.0</v>
      </c>
      <c r="Q1959" s="21">
        <v>27080.64</v>
      </c>
      <c r="R1959" s="21" t="s">
        <v>4767</v>
      </c>
      <c r="S1959" s="21" t="s">
        <v>4767</v>
      </c>
      <c r="T1959" s="21" t="s">
        <v>4778</v>
      </c>
      <c r="U1959" s="30"/>
    </row>
    <row r="1960">
      <c r="A1960" s="21" t="s">
        <v>3990</v>
      </c>
      <c r="B1960" s="21">
        <v>23.21</v>
      </c>
      <c r="C1960" s="21">
        <v>5.14</v>
      </c>
      <c r="D1960" s="21" t="s">
        <v>4755</v>
      </c>
      <c r="E1960" s="21" t="s">
        <v>4753</v>
      </c>
      <c r="F1960" s="21" t="s">
        <v>4753</v>
      </c>
      <c r="G1960" s="21">
        <v>1.0</v>
      </c>
      <c r="H1960" s="21" t="s">
        <v>4753</v>
      </c>
      <c r="I1960" s="21" t="str">
        <f t="shared" si="1"/>
        <v>Not Missing</v>
      </c>
      <c r="L1960" s="21" t="s">
        <v>838</v>
      </c>
      <c r="M1960" s="21">
        <v>1990.0</v>
      </c>
      <c r="N1960" s="21" t="s">
        <v>4775</v>
      </c>
      <c r="O1960" s="21">
        <v>13.0</v>
      </c>
      <c r="P1960" s="21">
        <v>3.0</v>
      </c>
      <c r="Q1960" s="21">
        <v>27092.38</v>
      </c>
      <c r="R1960" s="21" t="s">
        <v>4767</v>
      </c>
      <c r="S1960" s="21" t="s">
        <v>4768</v>
      </c>
      <c r="T1960" s="21" t="s">
        <v>4778</v>
      </c>
      <c r="U1960" s="30"/>
    </row>
    <row r="1961">
      <c r="A1961" s="21" t="s">
        <v>3992</v>
      </c>
      <c r="B1961" s="21">
        <v>25.175</v>
      </c>
      <c r="C1961" s="21">
        <v>5.21</v>
      </c>
      <c r="D1961" s="21" t="s">
        <v>4755</v>
      </c>
      <c r="E1961" s="21" t="s">
        <v>4753</v>
      </c>
      <c r="F1961" s="21" t="s">
        <v>4753</v>
      </c>
      <c r="G1961" s="21">
        <v>1.0</v>
      </c>
      <c r="H1961" s="21" t="s">
        <v>4753</v>
      </c>
      <c r="I1961" s="21" t="str">
        <f t="shared" si="1"/>
        <v>Not Missing</v>
      </c>
      <c r="L1961" s="21" t="s">
        <v>836</v>
      </c>
      <c r="M1961" s="21">
        <v>1970.0</v>
      </c>
      <c r="N1961" s="21" t="s">
        <v>4777</v>
      </c>
      <c r="O1961" s="21">
        <v>2.0</v>
      </c>
      <c r="P1961" s="21">
        <v>0.0</v>
      </c>
      <c r="Q1961" s="21">
        <v>27117.99</v>
      </c>
      <c r="R1961" s="21" t="s">
        <v>4767</v>
      </c>
      <c r="S1961" s="21" t="s">
        <v>4767</v>
      </c>
      <c r="T1961" s="21" t="s">
        <v>4769</v>
      </c>
      <c r="U1961" s="30"/>
    </row>
    <row r="1962">
      <c r="A1962" s="21" t="s">
        <v>3994</v>
      </c>
      <c r="B1962" s="21">
        <v>34.77</v>
      </c>
      <c r="C1962" s="21">
        <v>6.23</v>
      </c>
      <c r="D1962" s="21" t="s">
        <v>4753</v>
      </c>
      <c r="E1962" s="21" t="s">
        <v>4753</v>
      </c>
      <c r="F1962" s="21" t="s">
        <v>4753</v>
      </c>
      <c r="G1962" s="21" t="s">
        <v>4754</v>
      </c>
      <c r="H1962" s="21" t="s">
        <v>4753</v>
      </c>
      <c r="I1962" s="21" t="str">
        <f t="shared" si="1"/>
        <v>Not Missing</v>
      </c>
      <c r="L1962" s="21" t="s">
        <v>834</v>
      </c>
      <c r="M1962" s="21">
        <v>1965.0</v>
      </c>
      <c r="N1962" s="21" t="s">
        <v>4775</v>
      </c>
      <c r="O1962" s="21">
        <v>21.0</v>
      </c>
      <c r="P1962" s="21">
        <v>0.0</v>
      </c>
      <c r="Q1962" s="21">
        <v>27218.44</v>
      </c>
      <c r="R1962" s="21" t="s">
        <v>4767</v>
      </c>
      <c r="S1962" s="21" t="s">
        <v>4771</v>
      </c>
      <c r="T1962" s="21" t="s">
        <v>4788</v>
      </c>
      <c r="U1962" s="30"/>
    </row>
    <row r="1963">
      <c r="A1963" s="21" t="s">
        <v>3996</v>
      </c>
      <c r="B1963" s="21">
        <v>27.7</v>
      </c>
      <c r="C1963" s="21">
        <v>5.6</v>
      </c>
      <c r="D1963" s="21" t="s">
        <v>4753</v>
      </c>
      <c r="E1963" s="21" t="s">
        <v>4753</v>
      </c>
      <c r="F1963" s="21" t="s">
        <v>4753</v>
      </c>
      <c r="G1963" s="21">
        <v>1.0</v>
      </c>
      <c r="H1963" s="21" t="s">
        <v>4753</v>
      </c>
      <c r="I1963" s="21" t="str">
        <f t="shared" si="1"/>
        <v>Not Missing</v>
      </c>
      <c r="L1963" s="21" t="s">
        <v>832</v>
      </c>
      <c r="M1963" s="21">
        <v>1999.0</v>
      </c>
      <c r="N1963" s="21" t="s">
        <v>4775</v>
      </c>
      <c r="O1963" s="21">
        <v>2.0</v>
      </c>
      <c r="P1963" s="21">
        <v>0.0</v>
      </c>
      <c r="Q1963" s="21">
        <v>27236.96</v>
      </c>
      <c r="R1963" s="21" t="s">
        <v>4767</v>
      </c>
      <c r="S1963" s="21" t="s">
        <v>4771</v>
      </c>
      <c r="T1963" s="21" t="s">
        <v>4778</v>
      </c>
      <c r="U1963" s="30"/>
    </row>
    <row r="1964">
      <c r="A1964" s="21" t="s">
        <v>3998</v>
      </c>
      <c r="B1964" s="21">
        <v>19.12</v>
      </c>
      <c r="C1964" s="21">
        <v>4.72</v>
      </c>
      <c r="D1964" s="21" t="s">
        <v>4755</v>
      </c>
      <c r="E1964" s="21" t="s">
        <v>4753</v>
      </c>
      <c r="F1964" s="21" t="s">
        <v>4753</v>
      </c>
      <c r="G1964" s="21">
        <v>1.0</v>
      </c>
      <c r="H1964" s="21" t="s">
        <v>4753</v>
      </c>
      <c r="I1964" s="21" t="str">
        <f t="shared" si="1"/>
        <v>Not Missing</v>
      </c>
      <c r="L1964" s="21" t="s">
        <v>830</v>
      </c>
      <c r="M1964" s="21">
        <v>1968.0</v>
      </c>
      <c r="N1964" s="21" t="s">
        <v>4772</v>
      </c>
      <c r="O1964" s="21">
        <v>6.0</v>
      </c>
      <c r="P1964" s="21">
        <v>3.0</v>
      </c>
      <c r="Q1964" s="21">
        <v>27322.73</v>
      </c>
      <c r="R1964" s="21" t="s">
        <v>4767</v>
      </c>
      <c r="S1964" s="21" t="s">
        <v>4767</v>
      </c>
      <c r="T1964" s="21" t="s">
        <v>4769</v>
      </c>
      <c r="U1964" s="30"/>
    </row>
    <row r="1965">
      <c r="A1965" s="21" t="s">
        <v>4000</v>
      </c>
      <c r="B1965" s="21">
        <v>32.67</v>
      </c>
      <c r="C1965" s="21">
        <v>4.67</v>
      </c>
      <c r="D1965" s="21" t="s">
        <v>4753</v>
      </c>
      <c r="E1965" s="21" t="s">
        <v>4753</v>
      </c>
      <c r="F1965" s="21" t="s">
        <v>4756</v>
      </c>
      <c r="G1965" s="21">
        <v>1.0</v>
      </c>
      <c r="H1965" s="21" t="s">
        <v>4753</v>
      </c>
      <c r="I1965" s="21" t="str">
        <f t="shared" si="1"/>
        <v>Not Missing</v>
      </c>
      <c r="L1965" s="21" t="s">
        <v>828</v>
      </c>
      <c r="M1965" s="21">
        <v>1969.0</v>
      </c>
      <c r="N1965" s="21" t="s">
        <v>4777</v>
      </c>
      <c r="O1965" s="21">
        <v>16.0</v>
      </c>
      <c r="P1965" s="21">
        <v>0.0</v>
      </c>
      <c r="Q1965" s="21">
        <v>27346.04</v>
      </c>
      <c r="R1965" s="21" t="s">
        <v>4767</v>
      </c>
      <c r="S1965" s="21" t="s">
        <v>4767</v>
      </c>
      <c r="T1965" s="21" t="s">
        <v>4769</v>
      </c>
      <c r="U1965" s="30"/>
    </row>
    <row r="1966">
      <c r="A1966" s="21" t="s">
        <v>4002</v>
      </c>
      <c r="B1966" s="21">
        <v>28.5</v>
      </c>
      <c r="C1966" s="21">
        <v>6.11</v>
      </c>
      <c r="D1966" s="21" t="s">
        <v>4753</v>
      </c>
      <c r="E1966" s="21" t="s">
        <v>4753</v>
      </c>
      <c r="F1966" s="21" t="s">
        <v>4753</v>
      </c>
      <c r="G1966" s="21">
        <v>1.0</v>
      </c>
      <c r="H1966" s="21" t="s">
        <v>4753</v>
      </c>
      <c r="I1966" s="21" t="str">
        <f t="shared" si="1"/>
        <v>Not Missing</v>
      </c>
      <c r="L1966" s="21" t="s">
        <v>826</v>
      </c>
      <c r="M1966" s="21">
        <v>1988.0</v>
      </c>
      <c r="N1966" s="21" t="s">
        <v>4773</v>
      </c>
      <c r="O1966" s="21">
        <v>15.0</v>
      </c>
      <c r="P1966" s="21">
        <v>2.0</v>
      </c>
      <c r="Q1966" s="21">
        <v>27375.9</v>
      </c>
      <c r="R1966" s="21" t="s">
        <v>4767</v>
      </c>
      <c r="S1966" s="21" t="s">
        <v>4768</v>
      </c>
      <c r="T1966" s="21" t="s">
        <v>4779</v>
      </c>
      <c r="U1966" s="30"/>
    </row>
    <row r="1967">
      <c r="A1967" s="21" t="s">
        <v>4004</v>
      </c>
      <c r="B1967" s="21">
        <v>39.27</v>
      </c>
      <c r="C1967" s="21">
        <v>6.25</v>
      </c>
      <c r="D1967" s="21" t="s">
        <v>4753</v>
      </c>
      <c r="E1967" s="21" t="s">
        <v>4753</v>
      </c>
      <c r="F1967" s="21" t="s">
        <v>4753</v>
      </c>
      <c r="G1967" s="21" t="s">
        <v>4754</v>
      </c>
      <c r="H1967" s="21" t="s">
        <v>4753</v>
      </c>
      <c r="I1967" s="21" t="str">
        <f t="shared" si="1"/>
        <v>Not Missing</v>
      </c>
      <c r="L1967" s="21" t="s">
        <v>824</v>
      </c>
      <c r="M1967" s="21">
        <v>1985.0</v>
      </c>
      <c r="N1967" s="21" t="s">
        <v>4775</v>
      </c>
      <c r="O1967" s="21">
        <v>5.0</v>
      </c>
      <c r="P1967" s="21">
        <v>3.0</v>
      </c>
      <c r="Q1967" s="21">
        <v>27432.73</v>
      </c>
      <c r="R1967" s="21" t="s">
        <v>4767</v>
      </c>
      <c r="S1967" s="21" t="s">
        <v>4771</v>
      </c>
      <c r="T1967" s="21" t="s">
        <v>4778</v>
      </c>
      <c r="U1967" s="30"/>
    </row>
    <row r="1968">
      <c r="A1968" s="21" t="s">
        <v>4006</v>
      </c>
      <c r="B1968" s="21">
        <v>32.49</v>
      </c>
      <c r="C1968" s="21">
        <v>4.0</v>
      </c>
      <c r="D1968" s="21" t="s">
        <v>4755</v>
      </c>
      <c r="E1968" s="21" t="s">
        <v>4753</v>
      </c>
      <c r="F1968" s="21" t="s">
        <v>4753</v>
      </c>
      <c r="G1968" s="21" t="s">
        <v>4754</v>
      </c>
      <c r="H1968" s="21" t="s">
        <v>4753</v>
      </c>
      <c r="I1968" s="21" t="str">
        <f t="shared" si="1"/>
        <v>Not Missing</v>
      </c>
      <c r="L1968" s="21" t="s">
        <v>822</v>
      </c>
      <c r="M1968" s="21">
        <v>1981.0</v>
      </c>
      <c r="N1968" s="21" t="s">
        <v>4777</v>
      </c>
      <c r="O1968" s="21">
        <v>3.0</v>
      </c>
      <c r="P1968" s="21">
        <v>1.0</v>
      </c>
      <c r="Q1968" s="21">
        <v>27495.59</v>
      </c>
      <c r="R1968" s="21" t="s">
        <v>4767</v>
      </c>
      <c r="S1968" s="21" t="s">
        <v>4771</v>
      </c>
      <c r="T1968" s="21" t="s">
        <v>4778</v>
      </c>
      <c r="U1968" s="30"/>
    </row>
    <row r="1969">
      <c r="A1969" s="21" t="s">
        <v>4008</v>
      </c>
      <c r="B1969" s="21">
        <v>23.7</v>
      </c>
      <c r="C1969" s="21">
        <v>5.55</v>
      </c>
      <c r="D1969" s="21" t="s">
        <v>4755</v>
      </c>
      <c r="E1969" s="21" t="s">
        <v>4753</v>
      </c>
      <c r="F1969" s="21" t="s">
        <v>4753</v>
      </c>
      <c r="G1969" s="21" t="s">
        <v>4754</v>
      </c>
      <c r="H1969" s="21" t="s">
        <v>4753</v>
      </c>
      <c r="I1969" s="21" t="str">
        <f t="shared" si="1"/>
        <v>Not Missing</v>
      </c>
      <c r="L1969" s="21" t="s">
        <v>820</v>
      </c>
      <c r="M1969" s="21">
        <v>1965.0</v>
      </c>
      <c r="N1969" s="21" t="s">
        <v>4777</v>
      </c>
      <c r="O1969" s="21">
        <v>19.0</v>
      </c>
      <c r="P1969" s="21">
        <v>0.0</v>
      </c>
      <c r="Q1969" s="21">
        <v>27533.91</v>
      </c>
      <c r="R1969" s="21" t="s">
        <v>4767</v>
      </c>
      <c r="S1969" s="21" t="s">
        <v>4768</v>
      </c>
      <c r="T1969" s="21" t="s">
        <v>4769</v>
      </c>
      <c r="U1969" s="30"/>
    </row>
    <row r="1970">
      <c r="A1970" s="21" t="s">
        <v>4010</v>
      </c>
      <c r="B1970" s="21">
        <v>30.4</v>
      </c>
      <c r="C1970" s="21">
        <v>5.95</v>
      </c>
      <c r="D1970" s="21" t="s">
        <v>4753</v>
      </c>
      <c r="E1970" s="21" t="s">
        <v>4755</v>
      </c>
      <c r="F1970" s="21" t="s">
        <v>4753</v>
      </c>
      <c r="G1970" s="21">
        <v>1.0</v>
      </c>
      <c r="H1970" s="21" t="s">
        <v>4753</v>
      </c>
      <c r="I1970" s="21" t="str">
        <f t="shared" si="1"/>
        <v>Not Missing</v>
      </c>
      <c r="L1970" s="21" t="s">
        <v>818</v>
      </c>
      <c r="M1970" s="21">
        <v>1984.0</v>
      </c>
      <c r="N1970" s="21" t="s">
        <v>4766</v>
      </c>
      <c r="O1970" s="21">
        <v>22.0</v>
      </c>
      <c r="P1970" s="21">
        <v>3.0</v>
      </c>
      <c r="Q1970" s="21">
        <v>27534.53</v>
      </c>
      <c r="R1970" s="21" t="s">
        <v>4767</v>
      </c>
      <c r="S1970" s="21" t="s">
        <v>4767</v>
      </c>
      <c r="T1970" s="21" t="s">
        <v>4778</v>
      </c>
      <c r="U1970" s="30"/>
    </row>
    <row r="1971">
      <c r="A1971" s="21" t="s">
        <v>4012</v>
      </c>
      <c r="B1971" s="21">
        <v>38.94</v>
      </c>
      <c r="C1971" s="21">
        <v>4.36</v>
      </c>
      <c r="D1971" s="21" t="s">
        <v>4753</v>
      </c>
      <c r="E1971" s="21" t="s">
        <v>4753</v>
      </c>
      <c r="F1971" s="21" t="s">
        <v>4756</v>
      </c>
      <c r="G1971" s="21">
        <v>1.0</v>
      </c>
      <c r="H1971" s="21" t="s">
        <v>4753</v>
      </c>
      <c r="I1971" s="21" t="str">
        <f t="shared" si="1"/>
        <v>Not Missing</v>
      </c>
      <c r="L1971" s="21" t="s">
        <v>816</v>
      </c>
      <c r="M1971" s="21">
        <v>1985.0</v>
      </c>
      <c r="N1971" s="21" t="s">
        <v>4770</v>
      </c>
      <c r="O1971" s="21">
        <v>6.0</v>
      </c>
      <c r="P1971" s="21">
        <v>3.0</v>
      </c>
      <c r="Q1971" s="21">
        <v>27598.93</v>
      </c>
      <c r="R1971" s="21" t="s">
        <v>4767</v>
      </c>
      <c r="S1971" s="21" t="s">
        <v>4771</v>
      </c>
      <c r="T1971" s="21" t="s">
        <v>4778</v>
      </c>
      <c r="U1971" s="30"/>
    </row>
    <row r="1972">
      <c r="A1972" s="21" t="s">
        <v>4014</v>
      </c>
      <c r="B1972" s="21">
        <v>31.02</v>
      </c>
      <c r="C1972" s="21">
        <v>4.84</v>
      </c>
      <c r="D1972" s="21" t="s">
        <v>4753</v>
      </c>
      <c r="E1972" s="21" t="s">
        <v>4753</v>
      </c>
      <c r="F1972" s="21" t="s">
        <v>4756</v>
      </c>
      <c r="G1972" s="21">
        <v>1.0</v>
      </c>
      <c r="H1972" s="21" t="s">
        <v>4753</v>
      </c>
      <c r="I1972" s="21" t="str">
        <f t="shared" si="1"/>
        <v>Not Missing</v>
      </c>
      <c r="L1972" s="21" t="s">
        <v>814</v>
      </c>
      <c r="M1972" s="21">
        <v>1992.0</v>
      </c>
      <c r="N1972" s="21" t="s">
        <v>4772</v>
      </c>
      <c r="O1972" s="21">
        <v>11.0</v>
      </c>
      <c r="P1972" s="21">
        <v>0.0</v>
      </c>
      <c r="Q1972" s="21">
        <v>27614.71</v>
      </c>
      <c r="R1972" s="21" t="s">
        <v>4767</v>
      </c>
      <c r="S1972" s="21" t="s">
        <v>4768</v>
      </c>
      <c r="T1972" s="21" t="s">
        <v>4778</v>
      </c>
      <c r="U1972" s="30"/>
    </row>
    <row r="1973">
      <c r="A1973" s="21" t="s">
        <v>4016</v>
      </c>
      <c r="B1973" s="21">
        <v>17.5</v>
      </c>
      <c r="C1973" s="21">
        <v>4.56</v>
      </c>
      <c r="D1973" s="21" t="s">
        <v>4753</v>
      </c>
      <c r="E1973" s="21" t="s">
        <v>4753</v>
      </c>
      <c r="F1973" s="21" t="s">
        <v>4753</v>
      </c>
      <c r="G1973" s="21">
        <v>1.0</v>
      </c>
      <c r="H1973" s="21" t="s">
        <v>4753</v>
      </c>
      <c r="I1973" s="21" t="str">
        <f t="shared" si="1"/>
        <v>Not Missing</v>
      </c>
      <c r="L1973" s="21" t="s">
        <v>812</v>
      </c>
      <c r="M1973" s="21">
        <v>1997.0</v>
      </c>
      <c r="N1973" s="21" t="s">
        <v>4773</v>
      </c>
      <c r="O1973" s="21">
        <v>9.0</v>
      </c>
      <c r="P1973" s="21">
        <v>0.0</v>
      </c>
      <c r="Q1973" s="21">
        <v>27619.36</v>
      </c>
      <c r="R1973" s="21" t="s">
        <v>4767</v>
      </c>
      <c r="S1973" s="21" t="s">
        <v>4768</v>
      </c>
      <c r="T1973" s="21" t="s">
        <v>4778</v>
      </c>
      <c r="U1973" s="30"/>
    </row>
    <row r="1974">
      <c r="A1974" s="21" t="s">
        <v>4018</v>
      </c>
      <c r="B1974" s="21">
        <v>34.8</v>
      </c>
      <c r="C1974" s="21">
        <v>4.42</v>
      </c>
      <c r="D1974" s="21" t="s">
        <v>4755</v>
      </c>
      <c r="E1974" s="21" t="s">
        <v>4755</v>
      </c>
      <c r="F1974" s="21" t="s">
        <v>4753</v>
      </c>
      <c r="G1974" s="21">
        <v>2.0</v>
      </c>
      <c r="H1974" s="21" t="s">
        <v>4753</v>
      </c>
      <c r="I1974" s="21" t="str">
        <f t="shared" si="1"/>
        <v>Not Missing</v>
      </c>
      <c r="L1974" s="21" t="s">
        <v>810</v>
      </c>
      <c r="M1974" s="21">
        <v>1997.0</v>
      </c>
      <c r="N1974" s="21" t="s">
        <v>4777</v>
      </c>
      <c r="O1974" s="21">
        <v>7.0</v>
      </c>
      <c r="P1974" s="21">
        <v>0.0</v>
      </c>
      <c r="Q1974" s="21">
        <v>27625.17</v>
      </c>
      <c r="R1974" s="21" t="s">
        <v>4771</v>
      </c>
      <c r="S1974" s="21" t="s">
        <v>4771</v>
      </c>
      <c r="T1974" s="21" t="s">
        <v>4778</v>
      </c>
      <c r="U1974" s="30"/>
    </row>
    <row r="1975">
      <c r="A1975" s="21" t="s">
        <v>4020</v>
      </c>
      <c r="B1975" s="21">
        <v>17.3</v>
      </c>
      <c r="C1975" s="21">
        <v>7.66</v>
      </c>
      <c r="D1975" s="21" t="s">
        <v>4755</v>
      </c>
      <c r="E1975" s="21" t="s">
        <v>4753</v>
      </c>
      <c r="F1975" s="21" t="s">
        <v>4753</v>
      </c>
      <c r="G1975" s="21">
        <v>1.0</v>
      </c>
      <c r="H1975" s="21" t="s">
        <v>4753</v>
      </c>
      <c r="I1975" s="21" t="str">
        <f t="shared" si="1"/>
        <v>Not Missing</v>
      </c>
      <c r="L1975" s="21" t="s">
        <v>808</v>
      </c>
      <c r="M1975" s="21">
        <v>1992.0</v>
      </c>
      <c r="N1975" s="21" t="s">
        <v>4766</v>
      </c>
      <c r="O1975" s="21">
        <v>3.0</v>
      </c>
      <c r="P1975" s="21">
        <v>0.0</v>
      </c>
      <c r="Q1975" s="21">
        <v>27696.11</v>
      </c>
      <c r="R1975" s="21" t="s">
        <v>4771</v>
      </c>
      <c r="S1975" s="21" t="s">
        <v>4767</v>
      </c>
      <c r="T1975" s="21" t="s">
        <v>4778</v>
      </c>
      <c r="U1975" s="30"/>
    </row>
    <row r="1976">
      <c r="A1976" s="21" t="s">
        <v>4022</v>
      </c>
      <c r="B1976" s="21">
        <v>32.25</v>
      </c>
      <c r="C1976" s="21">
        <v>5.2</v>
      </c>
      <c r="D1976" s="21" t="s">
        <v>4755</v>
      </c>
      <c r="E1976" s="21" t="s">
        <v>4753</v>
      </c>
      <c r="F1976" s="21" t="s">
        <v>4753</v>
      </c>
      <c r="G1976" s="21" t="s">
        <v>4754</v>
      </c>
      <c r="H1976" s="21" t="s">
        <v>4753</v>
      </c>
      <c r="I1976" s="21" t="str">
        <f t="shared" si="1"/>
        <v>Not Missing</v>
      </c>
      <c r="L1976" s="21" t="s">
        <v>806</v>
      </c>
      <c r="M1976" s="21">
        <v>2002.0</v>
      </c>
      <c r="N1976" s="21" t="s">
        <v>4775</v>
      </c>
      <c r="O1976" s="21">
        <v>6.0</v>
      </c>
      <c r="P1976" s="21">
        <v>1.0</v>
      </c>
      <c r="Q1976" s="21">
        <v>27724.29</v>
      </c>
      <c r="R1976" s="21" t="s">
        <v>4771</v>
      </c>
      <c r="S1976" s="21" t="s">
        <v>4768</v>
      </c>
      <c r="T1976" s="21" t="s">
        <v>4769</v>
      </c>
      <c r="U1976" s="30"/>
    </row>
    <row r="1977">
      <c r="A1977" s="21" t="s">
        <v>4024</v>
      </c>
      <c r="B1977" s="21">
        <v>42.4</v>
      </c>
      <c r="C1977" s="21">
        <v>5.53</v>
      </c>
      <c r="D1977" s="21" t="s">
        <v>4755</v>
      </c>
      <c r="E1977" s="21" t="s">
        <v>4753</v>
      </c>
      <c r="F1977" s="21" t="s">
        <v>4753</v>
      </c>
      <c r="G1977" s="21" t="s">
        <v>4754</v>
      </c>
      <c r="H1977" s="21" t="s">
        <v>4753</v>
      </c>
      <c r="I1977" s="21" t="str">
        <f t="shared" si="1"/>
        <v>Not Missing</v>
      </c>
      <c r="L1977" s="21" t="s">
        <v>804</v>
      </c>
      <c r="M1977" s="21">
        <v>1960.0</v>
      </c>
      <c r="N1977" s="21" t="s">
        <v>4766</v>
      </c>
      <c r="O1977" s="21">
        <v>6.0</v>
      </c>
      <c r="P1977" s="21">
        <v>0.0</v>
      </c>
      <c r="Q1977" s="21">
        <v>27808.73</v>
      </c>
      <c r="R1977" s="21" t="s">
        <v>4771</v>
      </c>
      <c r="S1977" s="21" t="s">
        <v>4771</v>
      </c>
      <c r="T1977" s="21" t="s">
        <v>4769</v>
      </c>
      <c r="U1977" s="30"/>
    </row>
    <row r="1978">
      <c r="A1978" s="21" t="s">
        <v>4026</v>
      </c>
      <c r="B1978" s="21">
        <v>38.665</v>
      </c>
      <c r="C1978" s="21">
        <v>4.86</v>
      </c>
      <c r="D1978" s="21" t="s">
        <v>4753</v>
      </c>
      <c r="E1978" s="21" t="s">
        <v>4755</v>
      </c>
      <c r="F1978" s="21" t="s">
        <v>4753</v>
      </c>
      <c r="G1978" s="21">
        <v>1.0</v>
      </c>
      <c r="H1978" s="21" t="s">
        <v>4753</v>
      </c>
      <c r="I1978" s="21" t="str">
        <f t="shared" si="1"/>
        <v>Not Missing</v>
      </c>
      <c r="L1978" s="21" t="s">
        <v>802</v>
      </c>
      <c r="M1978" s="21">
        <v>1985.0</v>
      </c>
      <c r="N1978" s="21" t="s">
        <v>4775</v>
      </c>
      <c r="O1978" s="21">
        <v>4.0</v>
      </c>
      <c r="P1978" s="21">
        <v>3.0</v>
      </c>
      <c r="Q1978" s="21">
        <v>27849.94</v>
      </c>
      <c r="R1978" s="21" t="s">
        <v>4771</v>
      </c>
      <c r="S1978" s="21" t="s">
        <v>4771</v>
      </c>
      <c r="T1978" s="21" t="s">
        <v>4778</v>
      </c>
      <c r="U1978" s="30"/>
    </row>
    <row r="1979">
      <c r="A1979" s="21" t="s">
        <v>4028</v>
      </c>
      <c r="B1979" s="21">
        <v>29.92</v>
      </c>
      <c r="C1979" s="21">
        <v>5.49</v>
      </c>
      <c r="D1979" s="21" t="s">
        <v>4755</v>
      </c>
      <c r="E1979" s="21" t="s">
        <v>4753</v>
      </c>
      <c r="F1979" s="21" t="s">
        <v>4753</v>
      </c>
      <c r="G1979" s="21" t="s">
        <v>4754</v>
      </c>
      <c r="H1979" s="21" t="s">
        <v>4753</v>
      </c>
      <c r="I1979" s="21" t="str">
        <f t="shared" si="1"/>
        <v>Not Missing</v>
      </c>
      <c r="L1979" s="21" t="s">
        <v>800</v>
      </c>
      <c r="M1979" s="21">
        <v>1989.0</v>
      </c>
      <c r="N1979" s="21" t="s">
        <v>4770</v>
      </c>
      <c r="O1979" s="21">
        <v>21.0</v>
      </c>
      <c r="P1979" s="21">
        <v>3.0</v>
      </c>
      <c r="Q1979" s="21">
        <v>27925.86</v>
      </c>
      <c r="R1979" s="21" t="s">
        <v>4771</v>
      </c>
      <c r="S1979" s="21" t="s">
        <v>4767</v>
      </c>
      <c r="T1979" s="21" t="s">
        <v>4778</v>
      </c>
      <c r="U1979" s="30"/>
    </row>
    <row r="1980">
      <c r="A1980" s="21" t="s">
        <v>4030</v>
      </c>
      <c r="B1980" s="21">
        <v>29.48</v>
      </c>
      <c r="C1980" s="21">
        <v>4.09</v>
      </c>
      <c r="D1980" s="21" t="s">
        <v>4755</v>
      </c>
      <c r="E1980" s="21" t="s">
        <v>4753</v>
      </c>
      <c r="F1980" s="21" t="s">
        <v>4753</v>
      </c>
      <c r="G1980" s="21" t="s">
        <v>4754</v>
      </c>
      <c r="H1980" s="21" t="s">
        <v>4753</v>
      </c>
      <c r="I1980" s="21" t="str">
        <f t="shared" si="1"/>
        <v>Not Missing</v>
      </c>
      <c r="L1980" s="21" t="s">
        <v>798</v>
      </c>
      <c r="M1980" s="21">
        <v>1991.0</v>
      </c>
      <c r="N1980" s="21" t="s">
        <v>4772</v>
      </c>
      <c r="O1980" s="21">
        <v>4.0</v>
      </c>
      <c r="P1980" s="21">
        <v>3.0</v>
      </c>
      <c r="Q1980" s="21">
        <v>27931.11</v>
      </c>
      <c r="R1980" s="21" t="s">
        <v>4771</v>
      </c>
      <c r="S1980" s="21" t="s">
        <v>4768</v>
      </c>
      <c r="T1980" s="21" t="s">
        <v>4778</v>
      </c>
      <c r="U1980" s="30"/>
    </row>
    <row r="1981">
      <c r="A1981" s="21" t="s">
        <v>4032</v>
      </c>
      <c r="B1981" s="21">
        <v>28.785</v>
      </c>
      <c r="C1981" s="21">
        <v>4.31</v>
      </c>
      <c r="D1981" s="21" t="s">
        <v>4755</v>
      </c>
      <c r="E1981" s="21" t="s">
        <v>4753</v>
      </c>
      <c r="F1981" s="21" t="s">
        <v>4753</v>
      </c>
      <c r="G1981" s="21" t="s">
        <v>4754</v>
      </c>
      <c r="H1981" s="21" t="s">
        <v>4753</v>
      </c>
      <c r="I1981" s="21" t="str">
        <f t="shared" si="1"/>
        <v>Not Missing</v>
      </c>
      <c r="L1981" s="21" t="s">
        <v>796</v>
      </c>
      <c r="M1981" s="21">
        <v>1961.0</v>
      </c>
      <c r="N1981" s="21" t="s">
        <v>4766</v>
      </c>
      <c r="O1981" s="21">
        <v>28.0</v>
      </c>
      <c r="P1981" s="21">
        <v>3.0</v>
      </c>
      <c r="Q1981" s="21">
        <v>27941.29</v>
      </c>
      <c r="R1981" s="21" t="s">
        <v>4771</v>
      </c>
      <c r="S1981" s="21" t="s">
        <v>4768</v>
      </c>
      <c r="T1981" s="21" t="s">
        <v>4778</v>
      </c>
      <c r="U1981" s="30"/>
    </row>
    <row r="1982">
      <c r="A1982" s="21" t="s">
        <v>4034</v>
      </c>
      <c r="B1982" s="21">
        <v>19.8</v>
      </c>
      <c r="C1982" s="21">
        <v>4.0</v>
      </c>
      <c r="D1982" s="21" t="s">
        <v>4755</v>
      </c>
      <c r="E1982" s="21" t="s">
        <v>4753</v>
      </c>
      <c r="F1982" s="21" t="s">
        <v>4753</v>
      </c>
      <c r="G1982" s="21" t="s">
        <v>4754</v>
      </c>
      <c r="H1982" s="21" t="s">
        <v>4753</v>
      </c>
      <c r="I1982" s="21" t="str">
        <f t="shared" si="1"/>
        <v>Not Missing</v>
      </c>
      <c r="L1982" s="21" t="s">
        <v>794</v>
      </c>
      <c r="M1982" s="21">
        <v>1999.0</v>
      </c>
      <c r="N1982" s="21" t="s">
        <v>4775</v>
      </c>
      <c r="O1982" s="21">
        <v>21.0</v>
      </c>
      <c r="P1982" s="21">
        <v>0.0</v>
      </c>
      <c r="Q1982" s="21">
        <v>27980.77</v>
      </c>
      <c r="R1982" s="21" t="s">
        <v>4771</v>
      </c>
      <c r="S1982" s="21" t="s">
        <v>4771</v>
      </c>
      <c r="T1982" s="21" t="s">
        <v>4778</v>
      </c>
      <c r="U1982" s="30"/>
    </row>
    <row r="1983">
      <c r="A1983" s="21" t="s">
        <v>4036</v>
      </c>
      <c r="B1983" s="21">
        <v>35.53</v>
      </c>
      <c r="C1983" s="21">
        <v>4.68</v>
      </c>
      <c r="D1983" s="21" t="s">
        <v>4753</v>
      </c>
      <c r="E1983" s="21" t="s">
        <v>4753</v>
      </c>
      <c r="F1983" s="21" t="s">
        <v>4756</v>
      </c>
      <c r="G1983" s="21">
        <v>1.0</v>
      </c>
      <c r="H1983" s="21" t="s">
        <v>4753</v>
      </c>
      <c r="I1983" s="21" t="str">
        <f t="shared" si="1"/>
        <v>Not Missing</v>
      </c>
      <c r="L1983" s="21" t="s">
        <v>792</v>
      </c>
      <c r="M1983" s="21">
        <v>1985.0</v>
      </c>
      <c r="N1983" s="21" t="s">
        <v>4770</v>
      </c>
      <c r="O1983" s="21">
        <v>29.0</v>
      </c>
      <c r="P1983" s="21">
        <v>3.0</v>
      </c>
      <c r="Q1983" s="21">
        <v>28006.94</v>
      </c>
      <c r="R1983" s="21" t="s">
        <v>4771</v>
      </c>
      <c r="S1983" s="21" t="s">
        <v>4767</v>
      </c>
      <c r="T1983" s="21" t="s">
        <v>4778</v>
      </c>
      <c r="U1983" s="30"/>
    </row>
    <row r="1984">
      <c r="A1984" s="21" t="s">
        <v>4038</v>
      </c>
      <c r="B1984" s="21">
        <v>21.47</v>
      </c>
      <c r="C1984" s="21">
        <v>4.02</v>
      </c>
      <c r="D1984" s="21" t="s">
        <v>4755</v>
      </c>
      <c r="E1984" s="21" t="s">
        <v>4753</v>
      </c>
      <c r="F1984" s="21" t="s">
        <v>4753</v>
      </c>
      <c r="G1984" s="21">
        <v>1.0</v>
      </c>
      <c r="H1984" s="21" t="s">
        <v>4753</v>
      </c>
      <c r="I1984" s="21" t="str">
        <f t="shared" si="1"/>
        <v>Not Missing</v>
      </c>
      <c r="L1984" s="21" t="s">
        <v>790</v>
      </c>
      <c r="M1984" s="21">
        <v>1960.0</v>
      </c>
      <c r="N1984" s="21" t="s">
        <v>4770</v>
      </c>
      <c r="O1984" s="21">
        <v>22.0</v>
      </c>
      <c r="P1984" s="21">
        <v>0.0</v>
      </c>
      <c r="Q1984" s="21">
        <v>28101.33</v>
      </c>
      <c r="R1984" s="21" t="s">
        <v>4771</v>
      </c>
      <c r="S1984" s="21" t="s">
        <v>4767</v>
      </c>
      <c r="T1984" s="21" t="s">
        <v>4780</v>
      </c>
      <c r="U1984" s="30"/>
    </row>
    <row r="1985">
      <c r="A1985" s="21" t="s">
        <v>4040</v>
      </c>
      <c r="B1985" s="21">
        <v>25.9</v>
      </c>
      <c r="C1985" s="21">
        <v>5.12</v>
      </c>
      <c r="D1985" s="21" t="s">
        <v>4753</v>
      </c>
      <c r="E1985" s="21" t="s">
        <v>4753</v>
      </c>
      <c r="F1985" s="21" t="s">
        <v>4756</v>
      </c>
      <c r="G1985" s="21">
        <v>1.0</v>
      </c>
      <c r="H1985" s="21" t="s">
        <v>4753</v>
      </c>
      <c r="I1985" s="21" t="str">
        <f t="shared" si="1"/>
        <v>Not Missing</v>
      </c>
      <c r="L1985" s="21" t="s">
        <v>788</v>
      </c>
      <c r="M1985" s="21">
        <v>1999.0</v>
      </c>
      <c r="N1985" s="21" t="s">
        <v>4773</v>
      </c>
      <c r="O1985" s="21">
        <v>6.0</v>
      </c>
      <c r="P1985" s="21">
        <v>0.0</v>
      </c>
      <c r="Q1985" s="21">
        <v>28245.34</v>
      </c>
      <c r="R1985" s="21" t="s">
        <v>4771</v>
      </c>
      <c r="S1985" s="21" t="s">
        <v>4768</v>
      </c>
      <c r="T1985" s="21" t="s">
        <v>4778</v>
      </c>
      <c r="U1985" s="30"/>
    </row>
    <row r="1986">
      <c r="A1986" s="21" t="s">
        <v>4042</v>
      </c>
      <c r="B1986" s="21">
        <v>20.81</v>
      </c>
      <c r="C1986" s="21">
        <v>5.52</v>
      </c>
      <c r="D1986" s="21" t="s">
        <v>4753</v>
      </c>
      <c r="E1986" s="21" t="s">
        <v>4753</v>
      </c>
      <c r="F1986" s="21" t="s">
        <v>4753</v>
      </c>
      <c r="G1986" s="21" t="s">
        <v>4754</v>
      </c>
      <c r="H1986" s="21" t="s">
        <v>4753</v>
      </c>
      <c r="I1986" s="21" t="str">
        <f t="shared" si="1"/>
        <v>Not Missing</v>
      </c>
      <c r="L1986" s="21" t="s">
        <v>786</v>
      </c>
      <c r="M1986" s="21">
        <v>1963.0</v>
      </c>
      <c r="N1986" s="21" t="s">
        <v>4770</v>
      </c>
      <c r="O1986" s="21">
        <v>25.0</v>
      </c>
      <c r="P1986" s="21">
        <v>1.0</v>
      </c>
      <c r="Q1986" s="21">
        <v>28287.9</v>
      </c>
      <c r="R1986" s="21" t="s">
        <v>4771</v>
      </c>
      <c r="S1986" s="21" t="s">
        <v>4771</v>
      </c>
      <c r="T1986" s="21" t="s">
        <v>4769</v>
      </c>
      <c r="U1986" s="30"/>
    </row>
    <row r="1987">
      <c r="A1987" s="21" t="s">
        <v>4044</v>
      </c>
      <c r="B1987" s="21">
        <v>25.84</v>
      </c>
      <c r="C1987" s="21">
        <v>5.81</v>
      </c>
      <c r="D1987" s="21" t="s">
        <v>4755</v>
      </c>
      <c r="E1987" s="21" t="s">
        <v>4753</v>
      </c>
      <c r="F1987" s="21" t="s">
        <v>4756</v>
      </c>
      <c r="G1987" s="21">
        <v>1.0</v>
      </c>
      <c r="H1987" s="21" t="s">
        <v>4753</v>
      </c>
      <c r="I1987" s="21" t="str">
        <f t="shared" si="1"/>
        <v>Not Missing</v>
      </c>
      <c r="L1987" s="21" t="s">
        <v>784</v>
      </c>
      <c r="M1987" s="21">
        <v>1990.0</v>
      </c>
      <c r="N1987" s="21" t="s">
        <v>4775</v>
      </c>
      <c r="O1987" s="21">
        <v>24.0</v>
      </c>
      <c r="P1987" s="21">
        <v>3.0</v>
      </c>
      <c r="Q1987" s="21">
        <v>28302.33</v>
      </c>
      <c r="R1987" s="21" t="s">
        <v>4771</v>
      </c>
      <c r="S1987" s="21" t="s">
        <v>4767</v>
      </c>
      <c r="T1987" s="21" t="s">
        <v>4778</v>
      </c>
      <c r="U1987" s="30"/>
    </row>
    <row r="1988">
      <c r="A1988" s="21" t="s">
        <v>4046</v>
      </c>
      <c r="B1988" s="21">
        <v>30.95</v>
      </c>
      <c r="C1988" s="21">
        <v>5.16</v>
      </c>
      <c r="D1988" s="21" t="s">
        <v>4753</v>
      </c>
      <c r="E1988" s="21" t="s">
        <v>4753</v>
      </c>
      <c r="F1988" s="21" t="s">
        <v>4756</v>
      </c>
      <c r="G1988" s="21">
        <v>1.0</v>
      </c>
      <c r="H1988" s="21" t="s">
        <v>4753</v>
      </c>
      <c r="I1988" s="21" t="str">
        <f t="shared" si="1"/>
        <v>Not Missing</v>
      </c>
      <c r="L1988" s="21" t="s">
        <v>782</v>
      </c>
      <c r="M1988" s="21">
        <v>1977.0</v>
      </c>
      <c r="N1988" s="21" t="s">
        <v>4775</v>
      </c>
      <c r="O1988" s="21">
        <v>2.0</v>
      </c>
      <c r="P1988" s="21">
        <v>1.0</v>
      </c>
      <c r="Q1988" s="21">
        <v>28340.19</v>
      </c>
      <c r="R1988" s="21" t="s">
        <v>4771</v>
      </c>
      <c r="S1988" s="21" t="s">
        <v>4767</v>
      </c>
      <c r="T1988" s="21" t="s">
        <v>4774</v>
      </c>
      <c r="U1988" s="30"/>
    </row>
    <row r="1989">
      <c r="A1989" s="21" t="s">
        <v>4048</v>
      </c>
      <c r="B1989" s="21">
        <v>30.54</v>
      </c>
      <c r="C1989" s="21">
        <v>5.0</v>
      </c>
      <c r="D1989" s="21" t="s">
        <v>4753</v>
      </c>
      <c r="E1989" s="21" t="s">
        <v>4753</v>
      </c>
      <c r="F1989" s="21" t="s">
        <v>4756</v>
      </c>
      <c r="G1989" s="21">
        <v>1.0</v>
      </c>
      <c r="H1989" s="21" t="s">
        <v>4753</v>
      </c>
      <c r="I1989" s="21" t="str">
        <f t="shared" si="1"/>
        <v>Not Missing</v>
      </c>
      <c r="L1989" s="21" t="s">
        <v>780</v>
      </c>
      <c r="M1989" s="21">
        <v>1974.0</v>
      </c>
      <c r="N1989" s="21" t="s">
        <v>4773</v>
      </c>
      <c r="O1989" s="21">
        <v>16.0</v>
      </c>
      <c r="P1989" s="21">
        <v>1.0</v>
      </c>
      <c r="Q1989" s="21">
        <v>28468.92</v>
      </c>
      <c r="R1989" s="21" t="s">
        <v>4771</v>
      </c>
      <c r="S1989" s="21" t="s">
        <v>4771</v>
      </c>
      <c r="T1989" s="21" t="s">
        <v>4774</v>
      </c>
      <c r="U1989" s="30"/>
    </row>
    <row r="1990">
      <c r="A1990" s="21" t="s">
        <v>4050</v>
      </c>
      <c r="B1990" s="21">
        <v>33.915</v>
      </c>
      <c r="C1990" s="21">
        <v>5.84</v>
      </c>
      <c r="D1990" s="21" t="s">
        <v>4755</v>
      </c>
      <c r="E1990" s="21" t="s">
        <v>4753</v>
      </c>
      <c r="F1990" s="21" t="s">
        <v>4753</v>
      </c>
      <c r="G1990" s="21" t="s">
        <v>4754</v>
      </c>
      <c r="H1990" s="21" t="s">
        <v>4753</v>
      </c>
      <c r="I1990" s="21" t="str">
        <f t="shared" si="1"/>
        <v>Not Missing</v>
      </c>
      <c r="L1990" s="21" t="s">
        <v>778</v>
      </c>
      <c r="M1990" s="21">
        <v>1982.0</v>
      </c>
      <c r="N1990" s="21" t="s">
        <v>4775</v>
      </c>
      <c r="O1990" s="21">
        <v>11.0</v>
      </c>
      <c r="P1990" s="21">
        <v>1.0</v>
      </c>
      <c r="Q1990" s="21">
        <v>28476.73</v>
      </c>
      <c r="R1990" s="21" t="s">
        <v>4771</v>
      </c>
      <c r="S1990" s="21" t="s">
        <v>4767</v>
      </c>
      <c r="T1990" s="21" t="s">
        <v>4774</v>
      </c>
      <c r="U1990" s="30"/>
    </row>
    <row r="1991">
      <c r="A1991" s="21" t="s">
        <v>4052</v>
      </c>
      <c r="B1991" s="21">
        <v>33.31</v>
      </c>
      <c r="C1991" s="21">
        <v>4.19</v>
      </c>
      <c r="D1991" s="21" t="s">
        <v>4753</v>
      </c>
      <c r="E1991" s="21" t="s">
        <v>4753</v>
      </c>
      <c r="F1991" s="21" t="s">
        <v>4756</v>
      </c>
      <c r="G1991" s="21">
        <v>1.0</v>
      </c>
      <c r="H1991" s="21" t="s">
        <v>4753</v>
      </c>
      <c r="I1991" s="21" t="str">
        <f t="shared" si="1"/>
        <v>Not Missing</v>
      </c>
      <c r="L1991" s="21" t="s">
        <v>776</v>
      </c>
      <c r="M1991" s="21">
        <v>1985.0</v>
      </c>
      <c r="N1991" s="21" t="s">
        <v>4773</v>
      </c>
      <c r="O1991" s="21">
        <v>27.0</v>
      </c>
      <c r="P1991" s="21">
        <v>3.0</v>
      </c>
      <c r="Q1991" s="21">
        <v>28542.86</v>
      </c>
      <c r="R1991" s="21" t="s">
        <v>4771</v>
      </c>
      <c r="S1991" s="21" t="s">
        <v>4768</v>
      </c>
      <c r="T1991" s="21" t="s">
        <v>4778</v>
      </c>
      <c r="U1991" s="30"/>
    </row>
    <row r="1992">
      <c r="A1992" s="21" t="s">
        <v>4054</v>
      </c>
      <c r="B1992" s="21">
        <v>25.745</v>
      </c>
      <c r="C1992" s="21">
        <v>4.62</v>
      </c>
      <c r="D1992" s="21" t="s">
        <v>4755</v>
      </c>
      <c r="E1992" s="21" t="s">
        <v>4753</v>
      </c>
      <c r="F1992" s="21" t="s">
        <v>4753</v>
      </c>
      <c r="G1992" s="21" t="s">
        <v>4754</v>
      </c>
      <c r="H1992" s="21" t="s">
        <v>4753</v>
      </c>
      <c r="I1992" s="21" t="str">
        <f t="shared" si="1"/>
        <v>Not Missing</v>
      </c>
      <c r="L1992" s="21" t="s">
        <v>774</v>
      </c>
      <c r="M1992" s="21">
        <v>1990.0</v>
      </c>
      <c r="N1992" s="21" t="s">
        <v>4775</v>
      </c>
      <c r="O1992" s="21">
        <v>5.0</v>
      </c>
      <c r="P1992" s="21">
        <v>3.0</v>
      </c>
      <c r="Q1992" s="21">
        <v>28716.14</v>
      </c>
      <c r="R1992" s="21" t="s">
        <v>4771</v>
      </c>
      <c r="S1992" s="21" t="s">
        <v>4768</v>
      </c>
      <c r="T1992" s="21" t="s">
        <v>4778</v>
      </c>
      <c r="U1992" s="30"/>
    </row>
    <row r="1993">
      <c r="A1993" s="21" t="s">
        <v>4056</v>
      </c>
      <c r="B1993" s="21">
        <v>37.1</v>
      </c>
      <c r="C1993" s="21">
        <v>6.24</v>
      </c>
      <c r="D1993" s="21" t="s">
        <v>4753</v>
      </c>
      <c r="E1993" s="21" t="s">
        <v>4753</v>
      </c>
      <c r="F1993" s="21" t="s">
        <v>4753</v>
      </c>
      <c r="G1993" s="21" t="s">
        <v>4754</v>
      </c>
      <c r="H1993" s="21" t="s">
        <v>4753</v>
      </c>
      <c r="I1993" s="21" t="str">
        <f t="shared" si="1"/>
        <v>Not Missing</v>
      </c>
      <c r="L1993" s="21" t="s">
        <v>772</v>
      </c>
      <c r="M1993" s="21">
        <v>1961.0</v>
      </c>
      <c r="N1993" s="21" t="s">
        <v>4776</v>
      </c>
      <c r="O1993" s="21">
        <v>3.0</v>
      </c>
      <c r="P1993" s="21">
        <v>1.0</v>
      </c>
      <c r="Q1993" s="21">
        <v>28868.66</v>
      </c>
      <c r="R1993" s="21" t="s">
        <v>4771</v>
      </c>
      <c r="S1993" s="21" t="s">
        <v>4767</v>
      </c>
      <c r="T1993" s="21" t="s">
        <v>4774</v>
      </c>
      <c r="U1993" s="30"/>
    </row>
    <row r="1994">
      <c r="A1994" s="21" t="s">
        <v>4058</v>
      </c>
      <c r="B1994" s="21">
        <v>35.435</v>
      </c>
      <c r="C1994" s="21">
        <v>5.81</v>
      </c>
      <c r="D1994" s="21" t="s">
        <v>4753</v>
      </c>
      <c r="E1994" s="21" t="s">
        <v>4753</v>
      </c>
      <c r="F1994" s="21" t="s">
        <v>4753</v>
      </c>
      <c r="G1994" s="21" t="s">
        <v>4754</v>
      </c>
      <c r="H1994" s="21" t="s">
        <v>4753</v>
      </c>
      <c r="I1994" s="21" t="str">
        <f t="shared" si="1"/>
        <v>Not Missing</v>
      </c>
      <c r="L1994" s="21" t="s">
        <v>770</v>
      </c>
      <c r="M1994" s="21">
        <v>1962.0</v>
      </c>
      <c r="N1994" s="21" t="s">
        <v>4766</v>
      </c>
      <c r="O1994" s="21">
        <v>25.0</v>
      </c>
      <c r="P1994" s="21">
        <v>0.0</v>
      </c>
      <c r="Q1994" s="21">
        <v>28923.14</v>
      </c>
      <c r="R1994" s="21" t="s">
        <v>4771</v>
      </c>
      <c r="S1994" s="21" t="s">
        <v>4771</v>
      </c>
      <c r="T1994" s="21" t="s">
        <v>4774</v>
      </c>
      <c r="U1994" s="30"/>
    </row>
    <row r="1995">
      <c r="A1995" s="21" t="s">
        <v>4060</v>
      </c>
      <c r="B1995" s="21">
        <v>20.4</v>
      </c>
      <c r="C1995" s="21">
        <v>4.83</v>
      </c>
      <c r="D1995" s="21" t="s">
        <v>4753</v>
      </c>
      <c r="E1995" s="21" t="s">
        <v>4753</v>
      </c>
      <c r="F1995" s="21" t="s">
        <v>4753</v>
      </c>
      <c r="G1995" s="21" t="s">
        <v>4754</v>
      </c>
      <c r="H1995" s="21" t="s">
        <v>4753</v>
      </c>
      <c r="I1995" s="21" t="str">
        <f t="shared" si="1"/>
        <v>Not Missing</v>
      </c>
      <c r="L1995" s="21" t="s">
        <v>768</v>
      </c>
      <c r="M1995" s="21">
        <v>1959.0</v>
      </c>
      <c r="N1995" s="21" t="s">
        <v>4775</v>
      </c>
      <c r="O1995" s="21">
        <v>5.0</v>
      </c>
      <c r="P1995" s="21">
        <v>0.0</v>
      </c>
      <c r="Q1995" s="21">
        <v>28950.47</v>
      </c>
      <c r="R1995" s="21" t="s">
        <v>4771</v>
      </c>
      <c r="S1995" s="21" t="s">
        <v>4771</v>
      </c>
      <c r="T1995" s="21" t="s">
        <v>4774</v>
      </c>
      <c r="U1995" s="30"/>
    </row>
    <row r="1996">
      <c r="A1996" s="21" t="s">
        <v>4062</v>
      </c>
      <c r="B1996" s="21">
        <v>42.13</v>
      </c>
      <c r="C1996" s="21">
        <v>5.72</v>
      </c>
      <c r="D1996" s="21" t="s">
        <v>4755</v>
      </c>
      <c r="E1996" s="21" t="s">
        <v>4753</v>
      </c>
      <c r="F1996" s="21" t="s">
        <v>4756</v>
      </c>
      <c r="G1996" s="21">
        <v>1.0</v>
      </c>
      <c r="H1996" s="21" t="s">
        <v>4753</v>
      </c>
      <c r="I1996" s="21" t="str">
        <f t="shared" si="1"/>
        <v>Not Missing</v>
      </c>
      <c r="L1996" s="21" t="s">
        <v>766</v>
      </c>
      <c r="M1996" s="21">
        <v>2003.0</v>
      </c>
      <c r="N1996" s="21" t="s">
        <v>4773</v>
      </c>
      <c r="O1996" s="21">
        <v>1.0</v>
      </c>
      <c r="P1996" s="21">
        <v>0.0</v>
      </c>
      <c r="Q1996" s="21">
        <v>28998.68</v>
      </c>
      <c r="R1996" s="21" t="s">
        <v>4771</v>
      </c>
      <c r="S1996" s="21" t="s">
        <v>4768</v>
      </c>
      <c r="T1996" s="21" t="s">
        <v>4778</v>
      </c>
      <c r="U1996" s="30"/>
    </row>
    <row r="1997">
      <c r="A1997" s="21" t="s">
        <v>4064</v>
      </c>
      <c r="B1997" s="21">
        <v>33.99</v>
      </c>
      <c r="C1997" s="21">
        <v>4.83</v>
      </c>
      <c r="D1997" s="21" t="s">
        <v>4755</v>
      </c>
      <c r="E1997" s="21" t="s">
        <v>4753</v>
      </c>
      <c r="F1997" s="21" t="s">
        <v>4756</v>
      </c>
      <c r="G1997" s="21">
        <v>1.0</v>
      </c>
      <c r="H1997" s="21" t="s">
        <v>4753</v>
      </c>
      <c r="I1997" s="21" t="str">
        <f t="shared" si="1"/>
        <v>Not Missing</v>
      </c>
      <c r="L1997" s="21" t="s">
        <v>764</v>
      </c>
      <c r="M1997" s="21">
        <v>1992.0</v>
      </c>
      <c r="N1997" s="21" t="s">
        <v>4766</v>
      </c>
      <c r="O1997" s="21">
        <v>7.0</v>
      </c>
      <c r="P1997" s="21">
        <v>0.0</v>
      </c>
      <c r="Q1997" s="21">
        <v>29007.82</v>
      </c>
      <c r="R1997" s="21" t="s">
        <v>4771</v>
      </c>
      <c r="S1997" s="21" t="s">
        <v>4768</v>
      </c>
      <c r="T1997" s="21" t="s">
        <v>4778</v>
      </c>
      <c r="U1997" s="30"/>
    </row>
    <row r="1998">
      <c r="A1998" s="21" t="s">
        <v>4066</v>
      </c>
      <c r="B1998" s="21">
        <v>28.595</v>
      </c>
      <c r="C1998" s="21">
        <v>4.14</v>
      </c>
      <c r="D1998" s="21" t="s">
        <v>4755</v>
      </c>
      <c r="E1998" s="21" t="s">
        <v>4753</v>
      </c>
      <c r="F1998" s="21" t="s">
        <v>4756</v>
      </c>
      <c r="G1998" s="21">
        <v>1.0</v>
      </c>
      <c r="H1998" s="21" t="s">
        <v>4753</v>
      </c>
      <c r="I1998" s="21" t="str">
        <f t="shared" si="1"/>
        <v>Not Missing</v>
      </c>
      <c r="L1998" s="21" t="s">
        <v>762</v>
      </c>
      <c r="M1998" s="21">
        <v>1980.0</v>
      </c>
      <c r="N1998" s="21" t="s">
        <v>4766</v>
      </c>
      <c r="O1998" s="21">
        <v>14.0</v>
      </c>
      <c r="P1998" s="21">
        <v>2.0</v>
      </c>
      <c r="Q1998" s="21">
        <v>29114.21</v>
      </c>
      <c r="R1998" s="21" t="s">
        <v>4771</v>
      </c>
      <c r="S1998" s="21" t="s">
        <v>4768</v>
      </c>
      <c r="T1998" s="21" t="s">
        <v>4778</v>
      </c>
      <c r="U1998" s="30"/>
    </row>
    <row r="1999">
      <c r="A1999" s="21" t="s">
        <v>4068</v>
      </c>
      <c r="B1999" s="21">
        <v>20.8</v>
      </c>
      <c r="C1999" s="21">
        <v>4.07</v>
      </c>
      <c r="D1999" s="21" t="s">
        <v>4755</v>
      </c>
      <c r="E1999" s="21" t="s">
        <v>4753</v>
      </c>
      <c r="F1999" s="21" t="s">
        <v>4756</v>
      </c>
      <c r="G1999" s="21">
        <v>1.0</v>
      </c>
      <c r="H1999" s="21" t="s">
        <v>4753</v>
      </c>
      <c r="I1999" s="21" t="str">
        <f t="shared" si="1"/>
        <v>Not Missing</v>
      </c>
      <c r="L1999" s="21" t="s">
        <v>760</v>
      </c>
      <c r="M1999" s="21">
        <v>1978.0</v>
      </c>
      <c r="N1999" s="21" t="s">
        <v>4770</v>
      </c>
      <c r="O1999" s="21">
        <v>29.0</v>
      </c>
      <c r="P1999" s="21">
        <v>2.0</v>
      </c>
      <c r="Q1999" s="21">
        <v>29114.77</v>
      </c>
      <c r="R1999" s="21" t="s">
        <v>4771</v>
      </c>
      <c r="S1999" s="21" t="s">
        <v>4771</v>
      </c>
      <c r="T1999" s="21" t="s">
        <v>4778</v>
      </c>
      <c r="U1999" s="30"/>
    </row>
    <row r="2000">
      <c r="A2000" s="21" t="s">
        <v>4070</v>
      </c>
      <c r="B2000" s="21">
        <v>23.465</v>
      </c>
      <c r="C2000" s="21">
        <v>6.26</v>
      </c>
      <c r="D2000" s="21" t="s">
        <v>4755</v>
      </c>
      <c r="E2000" s="21" t="s">
        <v>4753</v>
      </c>
      <c r="F2000" s="21" t="s">
        <v>4756</v>
      </c>
      <c r="G2000" s="21">
        <v>1.0</v>
      </c>
      <c r="H2000" s="21" t="s">
        <v>4753</v>
      </c>
      <c r="I2000" s="21" t="str">
        <f t="shared" si="1"/>
        <v>Not Missing</v>
      </c>
      <c r="L2000" s="21" t="s">
        <v>758</v>
      </c>
      <c r="M2000" s="21">
        <v>1961.0</v>
      </c>
      <c r="N2000" s="21" t="s">
        <v>4775</v>
      </c>
      <c r="O2000" s="21">
        <v>24.0</v>
      </c>
      <c r="P2000" s="21">
        <v>0.0</v>
      </c>
      <c r="Q2000" s="21">
        <v>29141.36</v>
      </c>
      <c r="R2000" s="21" t="s">
        <v>4771</v>
      </c>
      <c r="S2000" s="21" t="s">
        <v>4768</v>
      </c>
      <c r="T2000" s="21" t="s">
        <v>4774</v>
      </c>
      <c r="U2000" s="30"/>
    </row>
    <row r="2001">
      <c r="A2001" s="21" t="s">
        <v>4072</v>
      </c>
      <c r="B2001" s="21">
        <v>40.185</v>
      </c>
      <c r="C2001" s="21">
        <v>5.88</v>
      </c>
      <c r="D2001" s="21" t="s">
        <v>4755</v>
      </c>
      <c r="E2001" s="21" t="s">
        <v>4753</v>
      </c>
      <c r="F2001" s="21" t="s">
        <v>4753</v>
      </c>
      <c r="G2001" s="21" t="s">
        <v>4754</v>
      </c>
      <c r="H2001" s="21" t="s">
        <v>4753</v>
      </c>
      <c r="I2001" s="21" t="str">
        <f t="shared" si="1"/>
        <v>Not Missing</v>
      </c>
      <c r="L2001" s="21" t="s">
        <v>756</v>
      </c>
      <c r="M2001" s="21">
        <v>1976.0</v>
      </c>
      <c r="N2001" s="21" t="s">
        <v>4770</v>
      </c>
      <c r="O2001" s="21">
        <v>8.0</v>
      </c>
      <c r="P2001" s="21">
        <v>2.0</v>
      </c>
      <c r="Q2001" s="21">
        <v>29160.39</v>
      </c>
      <c r="R2001" s="21" t="s">
        <v>4771</v>
      </c>
      <c r="S2001" s="21" t="s">
        <v>4767</v>
      </c>
      <c r="T2001" s="21" t="s">
        <v>4778</v>
      </c>
      <c r="U2001" s="30"/>
    </row>
    <row r="2002">
      <c r="A2002" s="21" t="s">
        <v>4074</v>
      </c>
      <c r="B2002" s="21">
        <v>21.89</v>
      </c>
      <c r="C2002" s="21">
        <v>5.72</v>
      </c>
      <c r="D2002" s="21" t="s">
        <v>4755</v>
      </c>
      <c r="E2002" s="21" t="s">
        <v>4753</v>
      </c>
      <c r="F2002" s="21" t="s">
        <v>4753</v>
      </c>
      <c r="G2002" s="21" t="s">
        <v>4754</v>
      </c>
      <c r="H2002" s="21" t="s">
        <v>4753</v>
      </c>
      <c r="I2002" s="21" t="str">
        <f t="shared" si="1"/>
        <v>Not Missing</v>
      </c>
      <c r="L2002" s="21" t="s">
        <v>754</v>
      </c>
      <c r="M2002" s="21">
        <v>1969.0</v>
      </c>
      <c r="N2002" s="21" t="s">
        <v>4766</v>
      </c>
      <c r="O2002" s="21">
        <v>9.0</v>
      </c>
      <c r="P2002" s="21">
        <v>2.0</v>
      </c>
      <c r="Q2002" s="21">
        <v>29186.48</v>
      </c>
      <c r="R2002" s="21" t="s">
        <v>4771</v>
      </c>
      <c r="S2002" s="21" t="s">
        <v>4768</v>
      </c>
      <c r="T2002" s="21" t="s">
        <v>4784</v>
      </c>
      <c r="U2002" s="30"/>
    </row>
    <row r="2003">
      <c r="A2003" s="21" t="s">
        <v>4076</v>
      </c>
      <c r="B2003" s="21">
        <v>29.34</v>
      </c>
      <c r="C2003" s="21">
        <v>6.09</v>
      </c>
      <c r="D2003" s="21" t="s">
        <v>4755</v>
      </c>
      <c r="E2003" s="21" t="s">
        <v>4755</v>
      </c>
      <c r="F2003" s="21" t="s">
        <v>4753</v>
      </c>
      <c r="G2003" s="21">
        <v>2.0</v>
      </c>
      <c r="H2003" s="21" t="s">
        <v>4753</v>
      </c>
      <c r="I2003" s="21" t="str">
        <f t="shared" si="1"/>
        <v>Not Missing</v>
      </c>
      <c r="L2003" s="21" t="s">
        <v>752</v>
      </c>
      <c r="M2003" s="21">
        <v>1978.0</v>
      </c>
      <c r="N2003" s="21" t="s">
        <v>4766</v>
      </c>
      <c r="O2003" s="21">
        <v>21.0</v>
      </c>
      <c r="P2003" s="21">
        <v>2.0</v>
      </c>
      <c r="Q2003" s="21">
        <v>29227.6</v>
      </c>
      <c r="R2003" s="21" t="s">
        <v>4771</v>
      </c>
      <c r="S2003" s="21" t="s">
        <v>4768</v>
      </c>
      <c r="T2003" s="21" t="s">
        <v>4774</v>
      </c>
      <c r="U2003" s="30"/>
    </row>
    <row r="2004">
      <c r="A2004" s="21" t="s">
        <v>4078</v>
      </c>
      <c r="B2004" s="21">
        <v>22.61</v>
      </c>
      <c r="C2004" s="21">
        <v>4.25</v>
      </c>
      <c r="D2004" s="21" t="s">
        <v>4755</v>
      </c>
      <c r="E2004" s="21" t="s">
        <v>4753</v>
      </c>
      <c r="F2004" s="21" t="s">
        <v>4753</v>
      </c>
      <c r="G2004" s="21" t="s">
        <v>4754</v>
      </c>
      <c r="H2004" s="21" t="s">
        <v>4753</v>
      </c>
      <c r="I2004" s="21" t="str">
        <f t="shared" si="1"/>
        <v>Not Missing</v>
      </c>
      <c r="L2004" s="21" t="s">
        <v>750</v>
      </c>
      <c r="M2004" s="21">
        <v>1958.0</v>
      </c>
      <c r="N2004" s="21" t="s">
        <v>4772</v>
      </c>
      <c r="O2004" s="21">
        <v>5.0</v>
      </c>
      <c r="P2004" s="21">
        <v>0.0</v>
      </c>
      <c r="Q2004" s="21">
        <v>29330.98</v>
      </c>
      <c r="R2004" s="21" t="s">
        <v>4771</v>
      </c>
      <c r="S2004" s="21" t="s">
        <v>4767</v>
      </c>
      <c r="T2004" s="21" t="s">
        <v>4774</v>
      </c>
      <c r="U2004" s="30"/>
    </row>
    <row r="2005">
      <c r="A2005" s="21" t="s">
        <v>4080</v>
      </c>
      <c r="B2005" s="21">
        <v>22.23</v>
      </c>
      <c r="C2005" s="21">
        <v>6.09</v>
      </c>
      <c r="D2005" s="21" t="s">
        <v>4755</v>
      </c>
      <c r="E2005" s="21" t="s">
        <v>4753</v>
      </c>
      <c r="F2005" s="21" t="s">
        <v>4753</v>
      </c>
      <c r="G2005" s="21" t="s">
        <v>4754</v>
      </c>
      <c r="H2005" s="21" t="s">
        <v>4753</v>
      </c>
      <c r="I2005" s="21" t="str">
        <f t="shared" si="1"/>
        <v>Not Missing</v>
      </c>
      <c r="L2005" s="21" t="s">
        <v>748</v>
      </c>
      <c r="M2005" s="21">
        <v>1985.0</v>
      </c>
      <c r="N2005" s="21" t="s">
        <v>4770</v>
      </c>
      <c r="O2005" s="21">
        <v>7.0</v>
      </c>
      <c r="P2005" s="21">
        <v>3.0</v>
      </c>
      <c r="Q2005" s="21">
        <v>29352.56</v>
      </c>
      <c r="R2005" s="21" t="s">
        <v>4771</v>
      </c>
      <c r="S2005" s="21" t="s">
        <v>4771</v>
      </c>
      <c r="T2005" s="21" t="s">
        <v>4778</v>
      </c>
      <c r="U2005" s="30"/>
    </row>
    <row r="2006">
      <c r="A2006" s="21" t="s">
        <v>4082</v>
      </c>
      <c r="B2006" s="21">
        <v>33.4</v>
      </c>
      <c r="C2006" s="21">
        <v>5.51</v>
      </c>
      <c r="D2006" s="21" t="s">
        <v>4753</v>
      </c>
      <c r="E2006" s="21" t="s">
        <v>4753</v>
      </c>
      <c r="F2006" s="21" t="s">
        <v>4753</v>
      </c>
      <c r="G2006" s="21" t="s">
        <v>4754</v>
      </c>
      <c r="H2006" s="21" t="s">
        <v>4753</v>
      </c>
      <c r="I2006" s="21" t="str">
        <f t="shared" si="1"/>
        <v>Not Missing</v>
      </c>
      <c r="L2006" s="21" t="s">
        <v>746</v>
      </c>
      <c r="M2006" s="21">
        <v>1987.0</v>
      </c>
      <c r="N2006" s="21" t="s">
        <v>4766</v>
      </c>
      <c r="O2006" s="21">
        <v>16.0</v>
      </c>
      <c r="P2006" s="21">
        <v>3.0</v>
      </c>
      <c r="Q2006" s="21">
        <v>29443.59</v>
      </c>
      <c r="R2006" s="21" t="s">
        <v>4771</v>
      </c>
      <c r="S2006" s="21" t="s">
        <v>4771</v>
      </c>
      <c r="T2006" s="21" t="s">
        <v>4778</v>
      </c>
      <c r="U2006" s="30"/>
    </row>
    <row r="2007">
      <c r="A2007" s="21" t="s">
        <v>4084</v>
      </c>
      <c r="B2007" s="21">
        <v>33.11</v>
      </c>
      <c r="C2007" s="21">
        <v>5.63</v>
      </c>
      <c r="D2007" s="21" t="s">
        <v>4753</v>
      </c>
      <c r="E2007" s="21" t="s">
        <v>4753</v>
      </c>
      <c r="F2007" s="21" t="s">
        <v>4753</v>
      </c>
      <c r="G2007" s="21" t="s">
        <v>4754</v>
      </c>
      <c r="H2007" s="21" t="s">
        <v>4753</v>
      </c>
      <c r="I2007" s="21" t="str">
        <f t="shared" si="1"/>
        <v>Not Missing</v>
      </c>
      <c r="L2007" s="21" t="s">
        <v>744</v>
      </c>
      <c r="M2007" s="21">
        <v>1959.0</v>
      </c>
      <c r="N2007" s="21" t="s">
        <v>4777</v>
      </c>
      <c r="O2007" s="21">
        <v>20.0</v>
      </c>
      <c r="P2007" s="21">
        <v>0.0</v>
      </c>
      <c r="Q2007" s="21">
        <v>29523.17</v>
      </c>
      <c r="R2007" s="21" t="s">
        <v>4771</v>
      </c>
      <c r="S2007" s="21" t="s">
        <v>4767</v>
      </c>
      <c r="T2007" s="21" t="s">
        <v>4784</v>
      </c>
      <c r="U2007" s="30"/>
    </row>
    <row r="2008">
      <c r="A2008" s="21" t="s">
        <v>4086</v>
      </c>
      <c r="B2008" s="21">
        <v>16.815</v>
      </c>
      <c r="C2008" s="21">
        <v>5.29</v>
      </c>
      <c r="D2008" s="21" t="s">
        <v>4755</v>
      </c>
      <c r="E2008" s="21" t="s">
        <v>4753</v>
      </c>
      <c r="F2008" s="21" t="s">
        <v>4753</v>
      </c>
      <c r="G2008" s="21" t="s">
        <v>4754</v>
      </c>
      <c r="H2008" s="21" t="s">
        <v>4753</v>
      </c>
      <c r="I2008" s="21" t="str">
        <f t="shared" si="1"/>
        <v>Not Missing</v>
      </c>
      <c r="L2008" s="21" t="s">
        <v>742</v>
      </c>
      <c r="M2008" s="21">
        <v>1975.0</v>
      </c>
      <c r="N2008" s="21" t="s">
        <v>4770</v>
      </c>
      <c r="O2008" s="21">
        <v>3.0</v>
      </c>
      <c r="P2008" s="21">
        <v>1.0</v>
      </c>
      <c r="Q2008" s="21">
        <v>29583.8</v>
      </c>
      <c r="R2008" s="21" t="s">
        <v>4771</v>
      </c>
      <c r="S2008" s="21" t="s">
        <v>4771</v>
      </c>
      <c r="T2008" s="21" t="s">
        <v>4778</v>
      </c>
      <c r="U2008" s="30"/>
    </row>
    <row r="2009">
      <c r="A2009" s="21" t="s">
        <v>4088</v>
      </c>
      <c r="B2009" s="21">
        <v>25.61</v>
      </c>
      <c r="C2009" s="21">
        <v>4.0</v>
      </c>
      <c r="D2009" s="21" t="s">
        <v>4753</v>
      </c>
      <c r="E2009" s="21" t="s">
        <v>4753</v>
      </c>
      <c r="F2009" s="21" t="s">
        <v>4756</v>
      </c>
      <c r="G2009" s="21">
        <v>1.0</v>
      </c>
      <c r="H2009" s="21" t="s">
        <v>4753</v>
      </c>
      <c r="I2009" s="21" t="str">
        <f t="shared" si="1"/>
        <v>Not Missing</v>
      </c>
      <c r="L2009" s="21" t="s">
        <v>740</v>
      </c>
      <c r="M2009" s="21">
        <v>1993.0</v>
      </c>
      <c r="N2009" s="21" t="s">
        <v>4766</v>
      </c>
      <c r="O2009" s="21">
        <v>27.0</v>
      </c>
      <c r="P2009" s="21">
        <v>0.0</v>
      </c>
      <c r="Q2009" s="21">
        <v>29622.69</v>
      </c>
      <c r="R2009" s="21" t="s">
        <v>4771</v>
      </c>
      <c r="S2009" s="21" t="s">
        <v>4771</v>
      </c>
      <c r="T2009" s="21" t="s">
        <v>4778</v>
      </c>
      <c r="U2009" s="30"/>
    </row>
    <row r="2010">
      <c r="A2010" s="21" t="s">
        <v>4090</v>
      </c>
      <c r="B2010" s="21">
        <v>25.8</v>
      </c>
      <c r="C2010" s="21">
        <v>5.49</v>
      </c>
      <c r="D2010" s="21" t="s">
        <v>4753</v>
      </c>
      <c r="E2010" s="21" t="s">
        <v>4753</v>
      </c>
      <c r="F2010" s="21" t="s">
        <v>4753</v>
      </c>
      <c r="G2010" s="21" t="s">
        <v>4754</v>
      </c>
      <c r="H2010" s="21" t="s">
        <v>4753</v>
      </c>
      <c r="I2010" s="21" t="str">
        <f t="shared" si="1"/>
        <v>Not Missing</v>
      </c>
      <c r="L2010" s="21" t="s">
        <v>738</v>
      </c>
      <c r="M2010" s="21">
        <v>1973.0</v>
      </c>
      <c r="N2010" s="21" t="s">
        <v>4776</v>
      </c>
      <c r="O2010" s="21">
        <v>23.0</v>
      </c>
      <c r="P2010" s="21">
        <v>0.0</v>
      </c>
      <c r="Q2010" s="21">
        <v>29757.69</v>
      </c>
      <c r="R2010" s="21" t="s">
        <v>4771</v>
      </c>
      <c r="S2010" s="21" t="s">
        <v>4768</v>
      </c>
      <c r="T2010" s="21" t="s">
        <v>4778</v>
      </c>
      <c r="U2010" s="30"/>
    </row>
    <row r="2011">
      <c r="A2011" s="21" t="s">
        <v>4092</v>
      </c>
      <c r="B2011" s="21">
        <v>27.39</v>
      </c>
      <c r="C2011" s="21">
        <v>5.34</v>
      </c>
      <c r="D2011" s="21" t="s">
        <v>4753</v>
      </c>
      <c r="E2011" s="21" t="s">
        <v>4753</v>
      </c>
      <c r="F2011" s="21" t="s">
        <v>4753</v>
      </c>
      <c r="G2011" s="21" t="s">
        <v>4754</v>
      </c>
      <c r="H2011" s="21" t="s">
        <v>4753</v>
      </c>
      <c r="I2011" s="21" t="str">
        <f t="shared" si="1"/>
        <v>Not Missing</v>
      </c>
      <c r="L2011" s="21" t="s">
        <v>736</v>
      </c>
      <c r="M2011" s="21">
        <v>1998.0</v>
      </c>
      <c r="N2011" s="21" t="s">
        <v>4772</v>
      </c>
      <c r="O2011" s="21">
        <v>20.0</v>
      </c>
      <c r="P2011" s="21">
        <v>0.0</v>
      </c>
      <c r="Q2011" s="21">
        <v>29760.6</v>
      </c>
      <c r="R2011" s="21" t="s">
        <v>4771</v>
      </c>
      <c r="S2011" s="21" t="s">
        <v>4767</v>
      </c>
      <c r="T2011" s="21" t="s">
        <v>4778</v>
      </c>
      <c r="U2011" s="30"/>
    </row>
    <row r="2012">
      <c r="A2012" s="21" t="s">
        <v>4094</v>
      </c>
      <c r="B2012" s="21">
        <v>17.03</v>
      </c>
      <c r="C2012" s="21">
        <v>4.12</v>
      </c>
      <c r="D2012" s="21" t="s">
        <v>4753</v>
      </c>
      <c r="E2012" s="21" t="s">
        <v>4753</v>
      </c>
      <c r="F2012" s="21" t="s">
        <v>4753</v>
      </c>
      <c r="G2012" s="21">
        <v>1.0</v>
      </c>
      <c r="H2012" s="21" t="s">
        <v>4753</v>
      </c>
      <c r="I2012" s="21" t="str">
        <f t="shared" si="1"/>
        <v>Not Missing</v>
      </c>
      <c r="L2012" s="21" t="s">
        <v>734</v>
      </c>
      <c r="M2012" s="21">
        <v>1981.0</v>
      </c>
      <c r="N2012" s="21" t="s">
        <v>4776</v>
      </c>
      <c r="O2012" s="21">
        <v>13.0</v>
      </c>
      <c r="P2012" s="21">
        <v>1.0</v>
      </c>
      <c r="Q2012" s="21">
        <v>29816.64</v>
      </c>
      <c r="R2012" s="21" t="s">
        <v>4771</v>
      </c>
      <c r="S2012" s="21" t="s">
        <v>4767</v>
      </c>
      <c r="T2012" s="21" t="s">
        <v>4778</v>
      </c>
      <c r="U2012" s="30"/>
    </row>
    <row r="2013">
      <c r="A2013" s="21" t="s">
        <v>4096</v>
      </c>
      <c r="B2013" s="21">
        <v>23.75</v>
      </c>
      <c r="C2013" s="21">
        <v>5.49</v>
      </c>
      <c r="D2013" s="21" t="s">
        <v>4755</v>
      </c>
      <c r="E2013" s="21" t="s">
        <v>4753</v>
      </c>
      <c r="F2013" s="21" t="s">
        <v>4753</v>
      </c>
      <c r="G2013" s="21" t="s">
        <v>4754</v>
      </c>
      <c r="H2013" s="21" t="s">
        <v>4753</v>
      </c>
      <c r="I2013" s="21" t="str">
        <f t="shared" si="1"/>
        <v>Not Missing</v>
      </c>
      <c r="L2013" s="21" t="s">
        <v>732</v>
      </c>
      <c r="M2013" s="21">
        <v>1982.0</v>
      </c>
      <c r="N2013" s="21" t="s">
        <v>4777</v>
      </c>
      <c r="O2013" s="21">
        <v>29.0</v>
      </c>
      <c r="P2013" s="21">
        <v>3.0</v>
      </c>
      <c r="Q2013" s="21">
        <v>29818.76</v>
      </c>
      <c r="R2013" s="21" t="s">
        <v>4771</v>
      </c>
      <c r="S2013" s="21" t="s">
        <v>4771</v>
      </c>
      <c r="T2013" s="21" t="s">
        <v>4774</v>
      </c>
      <c r="U2013" s="30"/>
    </row>
    <row r="2014">
      <c r="A2014" s="21" t="s">
        <v>4098</v>
      </c>
      <c r="B2014" s="21">
        <v>26.03</v>
      </c>
      <c r="C2014" s="21">
        <v>5.11</v>
      </c>
      <c r="D2014" s="21" t="s">
        <v>4755</v>
      </c>
      <c r="E2014" s="21" t="s">
        <v>4753</v>
      </c>
      <c r="F2014" s="21" t="s">
        <v>4753</v>
      </c>
      <c r="G2014" s="21">
        <v>1.0</v>
      </c>
      <c r="H2014" s="21" t="s">
        <v>4753</v>
      </c>
      <c r="I2014" s="21" t="str">
        <f t="shared" si="1"/>
        <v>Not Missing</v>
      </c>
      <c r="L2014" s="21" t="s">
        <v>730</v>
      </c>
      <c r="M2014" s="21">
        <v>1989.0</v>
      </c>
      <c r="N2014" s="21" t="s">
        <v>4775</v>
      </c>
      <c r="O2014" s="21">
        <v>30.0</v>
      </c>
      <c r="P2014" s="21">
        <v>3.0</v>
      </c>
      <c r="Q2014" s="21">
        <v>29852.48</v>
      </c>
      <c r="R2014" s="21" t="s">
        <v>4771</v>
      </c>
      <c r="S2014" s="21" t="s">
        <v>4768</v>
      </c>
      <c r="T2014" s="21" t="s">
        <v>4778</v>
      </c>
      <c r="U2014" s="30"/>
    </row>
    <row r="2015">
      <c r="A2015" s="21" t="s">
        <v>4100</v>
      </c>
      <c r="B2015" s="21">
        <v>16.08</v>
      </c>
      <c r="C2015" s="21">
        <v>5.94</v>
      </c>
      <c r="D2015" s="21" t="s">
        <v>4753</v>
      </c>
      <c r="E2015" s="21" t="s">
        <v>4753</v>
      </c>
      <c r="F2015" s="21" t="s">
        <v>4753</v>
      </c>
      <c r="G2015" s="21" t="s">
        <v>4754</v>
      </c>
      <c r="H2015" s="21" t="s">
        <v>4753</v>
      </c>
      <c r="I2015" s="21" t="str">
        <f t="shared" si="1"/>
        <v>Not Missing</v>
      </c>
      <c r="L2015" s="21" t="s">
        <v>728</v>
      </c>
      <c r="M2015" s="21">
        <v>1975.0</v>
      </c>
      <c r="N2015" s="21" t="s">
        <v>4776</v>
      </c>
      <c r="O2015" s="21">
        <v>19.0</v>
      </c>
      <c r="P2015" s="21">
        <v>1.0</v>
      </c>
      <c r="Q2015" s="21">
        <v>29899.25</v>
      </c>
      <c r="R2015" s="21" t="s">
        <v>4771</v>
      </c>
      <c r="S2015" s="21" t="s">
        <v>4768</v>
      </c>
      <c r="T2015" s="21" t="s">
        <v>4778</v>
      </c>
      <c r="U2015" s="30"/>
    </row>
    <row r="2016">
      <c r="A2016" s="21" t="s">
        <v>4102</v>
      </c>
      <c r="B2016" s="21">
        <v>30.875</v>
      </c>
      <c r="C2016" s="21">
        <v>5.54</v>
      </c>
      <c r="D2016" s="21" t="s">
        <v>4753</v>
      </c>
      <c r="E2016" s="21" t="s">
        <v>4753</v>
      </c>
      <c r="F2016" s="21" t="s">
        <v>4753</v>
      </c>
      <c r="G2016" s="21" t="s">
        <v>4754</v>
      </c>
      <c r="H2016" s="21" t="s">
        <v>4753</v>
      </c>
      <c r="I2016" s="21" t="str">
        <f t="shared" si="1"/>
        <v>Not Missing</v>
      </c>
      <c r="L2016" s="21" t="s">
        <v>726</v>
      </c>
      <c r="M2016" s="21">
        <v>1988.0</v>
      </c>
      <c r="N2016" s="21" t="s">
        <v>4775</v>
      </c>
      <c r="O2016" s="21">
        <v>30.0</v>
      </c>
      <c r="P2016" s="21">
        <v>3.0</v>
      </c>
      <c r="Q2016" s="21">
        <v>29929.56</v>
      </c>
      <c r="R2016" s="21" t="s">
        <v>4771</v>
      </c>
      <c r="S2016" s="21" t="s">
        <v>4771</v>
      </c>
      <c r="T2016" s="21" t="s">
        <v>4778</v>
      </c>
      <c r="U2016" s="30"/>
    </row>
    <row r="2017">
      <c r="A2017" s="21" t="s">
        <v>4104</v>
      </c>
      <c r="B2017" s="21">
        <v>31.79</v>
      </c>
      <c r="C2017" s="21">
        <v>7.09</v>
      </c>
      <c r="D2017" s="21" t="s">
        <v>4753</v>
      </c>
      <c r="E2017" s="21" t="s">
        <v>4753</v>
      </c>
      <c r="F2017" s="21" t="s">
        <v>4753</v>
      </c>
      <c r="G2017" s="21" t="s">
        <v>4754</v>
      </c>
      <c r="H2017" s="21" t="s">
        <v>4753</v>
      </c>
      <c r="I2017" s="21" t="str">
        <f t="shared" si="1"/>
        <v>Not Missing</v>
      </c>
      <c r="L2017" s="21" t="s">
        <v>724</v>
      </c>
      <c r="M2017" s="21">
        <v>1976.0</v>
      </c>
      <c r="N2017" s="21" t="s">
        <v>4772</v>
      </c>
      <c r="O2017" s="21">
        <v>12.0</v>
      </c>
      <c r="P2017" s="21">
        <v>2.0</v>
      </c>
      <c r="Q2017" s="21">
        <v>29933.75</v>
      </c>
      <c r="R2017" s="21" t="s">
        <v>4771</v>
      </c>
      <c r="S2017" s="21" t="s">
        <v>4771</v>
      </c>
      <c r="T2017" s="21" t="s">
        <v>4778</v>
      </c>
      <c r="U2017" s="30"/>
    </row>
    <row r="2018">
      <c r="A2018" s="21" t="s">
        <v>4106</v>
      </c>
      <c r="B2018" s="21">
        <v>28.48</v>
      </c>
      <c r="C2018" s="21">
        <v>6.22</v>
      </c>
      <c r="D2018" s="21" t="s">
        <v>4755</v>
      </c>
      <c r="E2018" s="21" t="s">
        <v>4753</v>
      </c>
      <c r="F2018" s="21" t="s">
        <v>4756</v>
      </c>
      <c r="G2018" s="21">
        <v>1.0</v>
      </c>
      <c r="H2018" s="21" t="s">
        <v>4753</v>
      </c>
      <c r="I2018" s="21" t="str">
        <f t="shared" si="1"/>
        <v>Not Missing</v>
      </c>
      <c r="L2018" s="21" t="s">
        <v>722</v>
      </c>
      <c r="M2018" s="21">
        <v>1991.0</v>
      </c>
      <c r="N2018" s="21" t="s">
        <v>4777</v>
      </c>
      <c r="O2018" s="21">
        <v>5.0</v>
      </c>
      <c r="P2018" s="21">
        <v>3.0</v>
      </c>
      <c r="Q2018" s="21">
        <v>29969.67</v>
      </c>
      <c r="R2018" s="21" t="s">
        <v>4771</v>
      </c>
      <c r="S2018" s="21" t="s">
        <v>4771</v>
      </c>
      <c r="T2018" s="21" t="s">
        <v>4778</v>
      </c>
      <c r="U2018" s="30"/>
    </row>
    <row r="2019">
      <c r="A2019" s="21" t="s">
        <v>4108</v>
      </c>
      <c r="B2019" s="21">
        <v>26.6</v>
      </c>
      <c r="C2019" s="21">
        <v>4.33</v>
      </c>
      <c r="D2019" s="21" t="s">
        <v>4753</v>
      </c>
      <c r="E2019" s="21" t="s">
        <v>4753</v>
      </c>
      <c r="F2019" s="21" t="s">
        <v>4753</v>
      </c>
      <c r="G2019" s="21">
        <v>1.0</v>
      </c>
      <c r="H2019" s="21" t="s">
        <v>4753</v>
      </c>
      <c r="I2019" s="21" t="str">
        <f t="shared" si="1"/>
        <v>Not Missing</v>
      </c>
      <c r="L2019" s="21" t="s">
        <v>720</v>
      </c>
      <c r="M2019" s="21">
        <v>1981.0</v>
      </c>
      <c r="N2019" s="21" t="s">
        <v>4776</v>
      </c>
      <c r="O2019" s="21">
        <v>4.0</v>
      </c>
      <c r="P2019" s="21">
        <v>1.0</v>
      </c>
      <c r="Q2019" s="21">
        <v>30026.87</v>
      </c>
      <c r="R2019" s="21" t="s">
        <v>4767</v>
      </c>
      <c r="S2019" s="21" t="s">
        <v>4768</v>
      </c>
      <c r="T2019" s="21" t="s">
        <v>4774</v>
      </c>
      <c r="U2019" s="30"/>
    </row>
    <row r="2020">
      <c r="A2020" s="21" t="s">
        <v>4110</v>
      </c>
      <c r="B2020" s="21">
        <v>25.27</v>
      </c>
      <c r="C2020" s="21">
        <v>5.83</v>
      </c>
      <c r="D2020" s="21" t="s">
        <v>4753</v>
      </c>
      <c r="E2020" s="21" t="s">
        <v>4753</v>
      </c>
      <c r="F2020" s="21" t="s">
        <v>4753</v>
      </c>
      <c r="G2020" s="21">
        <v>1.0</v>
      </c>
      <c r="H2020" s="21" t="s">
        <v>4753</v>
      </c>
      <c r="I2020" s="21" t="str">
        <f t="shared" si="1"/>
        <v>Not Missing</v>
      </c>
      <c r="L2020" s="21" t="s">
        <v>718</v>
      </c>
      <c r="M2020" s="21">
        <v>1967.0</v>
      </c>
      <c r="N2020" s="21" t="s">
        <v>4772</v>
      </c>
      <c r="O2020" s="21">
        <v>16.0</v>
      </c>
      <c r="P2020" s="21">
        <v>3.0</v>
      </c>
      <c r="Q2020" s="21">
        <v>30063.58</v>
      </c>
      <c r="R2020" s="21" t="s">
        <v>4771</v>
      </c>
      <c r="S2020" s="21" t="s">
        <v>4771</v>
      </c>
      <c r="T2020" s="21" t="s">
        <v>4774</v>
      </c>
      <c r="U2020" s="30"/>
    </row>
    <row r="2021">
      <c r="A2021" s="21" t="s">
        <v>4112</v>
      </c>
      <c r="B2021" s="21">
        <v>34.485</v>
      </c>
      <c r="C2021" s="21">
        <v>4.7</v>
      </c>
      <c r="D2021" s="21" t="s">
        <v>4755</v>
      </c>
      <c r="E2021" s="21" t="s">
        <v>4753</v>
      </c>
      <c r="F2021" s="21" t="s">
        <v>4756</v>
      </c>
      <c r="G2021" s="21">
        <v>1.0</v>
      </c>
      <c r="H2021" s="21" t="s">
        <v>4753</v>
      </c>
      <c r="I2021" s="21" t="str">
        <f t="shared" si="1"/>
        <v>Not Missing</v>
      </c>
      <c r="L2021" s="21" t="s">
        <v>716</v>
      </c>
      <c r="M2021" s="21">
        <v>1979.0</v>
      </c>
      <c r="N2021" s="21" t="s">
        <v>4773</v>
      </c>
      <c r="O2021" s="21">
        <v>2.0</v>
      </c>
      <c r="P2021" s="21">
        <v>2.0</v>
      </c>
      <c r="Q2021" s="21">
        <v>30095.97</v>
      </c>
      <c r="R2021" s="21" t="s">
        <v>4767</v>
      </c>
      <c r="S2021" s="21" t="s">
        <v>4768</v>
      </c>
      <c r="T2021" s="21" t="s">
        <v>4778</v>
      </c>
      <c r="U2021" s="30"/>
    </row>
    <row r="2022">
      <c r="A2022" s="21" t="s">
        <v>4114</v>
      </c>
      <c r="B2022" s="21">
        <v>15.57</v>
      </c>
      <c r="C2022" s="21">
        <v>4.07</v>
      </c>
      <c r="D2022" s="21" t="s">
        <v>4755</v>
      </c>
      <c r="E2022" s="21" t="s">
        <v>4753</v>
      </c>
      <c r="F2022" s="21" t="s">
        <v>4753</v>
      </c>
      <c r="G2022" s="21">
        <v>1.0</v>
      </c>
      <c r="H2022" s="21" t="s">
        <v>4753</v>
      </c>
      <c r="I2022" s="21" t="str">
        <f t="shared" si="1"/>
        <v>Not Missing</v>
      </c>
      <c r="L2022" s="21" t="s">
        <v>714</v>
      </c>
      <c r="M2022" s="21">
        <v>1971.0</v>
      </c>
      <c r="N2022" s="21" t="s">
        <v>4775</v>
      </c>
      <c r="O2022" s="21">
        <v>25.0</v>
      </c>
      <c r="P2022" s="21">
        <v>0.0</v>
      </c>
      <c r="Q2022" s="21">
        <v>30134.75</v>
      </c>
      <c r="R2022" s="21" t="s">
        <v>4767</v>
      </c>
      <c r="S2022" s="21" t="s">
        <v>4768</v>
      </c>
      <c r="T2022" s="21" t="s">
        <v>4778</v>
      </c>
      <c r="U2022" s="30"/>
    </row>
    <row r="2023">
      <c r="A2023" s="21" t="s">
        <v>4116</v>
      </c>
      <c r="B2023" s="21">
        <v>30.36</v>
      </c>
      <c r="C2023" s="21">
        <v>9.39</v>
      </c>
      <c r="D2023" s="21" t="s">
        <v>4753</v>
      </c>
      <c r="E2023" s="21" t="s">
        <v>4753</v>
      </c>
      <c r="F2023" s="21" t="s">
        <v>4753</v>
      </c>
      <c r="G2023" s="21" t="s">
        <v>4754</v>
      </c>
      <c r="H2023" s="21" t="s">
        <v>4753</v>
      </c>
      <c r="I2023" s="21" t="str">
        <f t="shared" si="1"/>
        <v>Not Missing</v>
      </c>
      <c r="L2023" s="21" t="s">
        <v>712</v>
      </c>
      <c r="M2023" s="21">
        <v>1958.0</v>
      </c>
      <c r="N2023" s="21" t="s">
        <v>4776</v>
      </c>
      <c r="O2023" s="21">
        <v>11.0</v>
      </c>
      <c r="P2023" s="21">
        <v>1.0</v>
      </c>
      <c r="Q2023" s="21">
        <v>30166.62</v>
      </c>
      <c r="R2023" s="21" t="s">
        <v>4771</v>
      </c>
      <c r="S2023" s="21" t="s">
        <v>4768</v>
      </c>
      <c r="T2023" s="21" t="s">
        <v>4774</v>
      </c>
      <c r="U2023" s="30"/>
    </row>
    <row r="2024">
      <c r="A2024" s="21" t="s">
        <v>4118</v>
      </c>
      <c r="B2024" s="21">
        <v>19.37</v>
      </c>
      <c r="C2024" s="21">
        <v>4.18</v>
      </c>
      <c r="D2024" s="21" t="s">
        <v>4753</v>
      </c>
      <c r="E2024" s="21" t="s">
        <v>4753</v>
      </c>
      <c r="F2024" s="21" t="s">
        <v>4753</v>
      </c>
      <c r="G2024" s="21" t="s">
        <v>4754</v>
      </c>
      <c r="H2024" s="21" t="s">
        <v>4753</v>
      </c>
      <c r="I2024" s="21" t="str">
        <f t="shared" si="1"/>
        <v>Not Missing</v>
      </c>
      <c r="L2024" s="21" t="s">
        <v>710</v>
      </c>
      <c r="M2024" s="21">
        <v>1963.0</v>
      </c>
      <c r="N2024" s="21" t="s">
        <v>4773</v>
      </c>
      <c r="O2024" s="21">
        <v>13.0</v>
      </c>
      <c r="P2024" s="21">
        <v>3.0</v>
      </c>
      <c r="Q2024" s="21">
        <v>30184.94</v>
      </c>
      <c r="R2024" s="21" t="s">
        <v>4771</v>
      </c>
      <c r="S2024" s="21" t="s">
        <v>4771</v>
      </c>
      <c r="T2024" s="21" t="s">
        <v>4786</v>
      </c>
      <c r="U2024" s="30"/>
    </row>
    <row r="2025">
      <c r="A2025" s="21" t="s">
        <v>4120</v>
      </c>
      <c r="B2025" s="21">
        <v>16.71</v>
      </c>
      <c r="C2025" s="21">
        <v>4.18</v>
      </c>
      <c r="D2025" s="21" t="s">
        <v>4753</v>
      </c>
      <c r="E2025" s="21" t="s">
        <v>4753</v>
      </c>
      <c r="F2025" s="21" t="s">
        <v>4753</v>
      </c>
      <c r="G2025" s="21">
        <v>1.0</v>
      </c>
      <c r="H2025" s="21" t="s">
        <v>4753</v>
      </c>
      <c r="I2025" s="21" t="str">
        <f t="shared" si="1"/>
        <v>Not Missing</v>
      </c>
      <c r="L2025" s="21" t="s">
        <v>708</v>
      </c>
      <c r="M2025" s="21">
        <v>1962.0</v>
      </c>
      <c r="N2025" s="21" t="s">
        <v>4773</v>
      </c>
      <c r="O2025" s="21">
        <v>15.0</v>
      </c>
      <c r="P2025" s="21">
        <v>0.0</v>
      </c>
      <c r="Q2025" s="21">
        <v>30260.0</v>
      </c>
      <c r="R2025" s="21" t="s">
        <v>4771</v>
      </c>
      <c r="S2025" s="21" t="s">
        <v>4771</v>
      </c>
      <c r="T2025" s="21" t="s">
        <v>4786</v>
      </c>
      <c r="U2025" s="30"/>
    </row>
    <row r="2026">
      <c r="A2026" s="21" t="s">
        <v>4122</v>
      </c>
      <c r="B2026" s="21">
        <v>24.1</v>
      </c>
      <c r="C2026" s="21">
        <v>4.4</v>
      </c>
      <c r="D2026" s="21" t="s">
        <v>4755</v>
      </c>
      <c r="E2026" s="21" t="s">
        <v>4753</v>
      </c>
      <c r="F2026" s="21" t="s">
        <v>4753</v>
      </c>
      <c r="G2026" s="21">
        <v>1.0</v>
      </c>
      <c r="H2026" s="21" t="s">
        <v>4753</v>
      </c>
      <c r="I2026" s="21" t="str">
        <f t="shared" si="1"/>
        <v>Not Missing</v>
      </c>
      <c r="L2026" s="21" t="s">
        <v>706</v>
      </c>
      <c r="M2026" s="21">
        <v>1972.0</v>
      </c>
      <c r="N2026" s="21" t="s">
        <v>4766</v>
      </c>
      <c r="O2026" s="21">
        <v>24.0</v>
      </c>
      <c r="P2026" s="21">
        <v>2.0</v>
      </c>
      <c r="Q2026" s="21">
        <v>30284.64</v>
      </c>
      <c r="R2026" s="21" t="s">
        <v>4771</v>
      </c>
      <c r="S2026" s="21" t="s">
        <v>4771</v>
      </c>
      <c r="T2026" s="21" t="s">
        <v>4774</v>
      </c>
      <c r="U2026" s="30"/>
    </row>
    <row r="2027">
      <c r="A2027" s="21" t="s">
        <v>4124</v>
      </c>
      <c r="B2027" s="21">
        <v>29.77</v>
      </c>
      <c r="C2027" s="21">
        <v>9.9</v>
      </c>
      <c r="D2027" s="21" t="s">
        <v>4753</v>
      </c>
      <c r="E2027" s="21" t="s">
        <v>4753</v>
      </c>
      <c r="F2027" s="21" t="s">
        <v>4753</v>
      </c>
      <c r="G2027" s="21" t="s">
        <v>4754</v>
      </c>
      <c r="H2027" s="21" t="s">
        <v>4753</v>
      </c>
      <c r="I2027" s="21" t="str">
        <f t="shared" si="1"/>
        <v>Not Missing</v>
      </c>
      <c r="L2027" s="21" t="s">
        <v>704</v>
      </c>
      <c r="M2027" s="21">
        <v>2004.0</v>
      </c>
      <c r="N2027" s="21" t="s">
        <v>4772</v>
      </c>
      <c r="O2027" s="21">
        <v>1.0</v>
      </c>
      <c r="P2027" s="21">
        <v>0.0</v>
      </c>
      <c r="Q2027" s="21">
        <v>30328.27</v>
      </c>
      <c r="R2027" s="21" t="s">
        <v>4767</v>
      </c>
      <c r="S2027" s="21" t="s">
        <v>4767</v>
      </c>
      <c r="T2027" s="21" t="s">
        <v>4778</v>
      </c>
      <c r="U2027" s="30"/>
    </row>
    <row r="2028">
      <c r="A2028" s="21" t="s">
        <v>4126</v>
      </c>
      <c r="B2028" s="21">
        <v>46.53</v>
      </c>
      <c r="C2028" s="21">
        <v>4.84</v>
      </c>
      <c r="D2028" s="21" t="s">
        <v>4755</v>
      </c>
      <c r="E2028" s="21" t="s">
        <v>4753</v>
      </c>
      <c r="F2028" s="21" t="s">
        <v>4753</v>
      </c>
      <c r="G2028" s="21" t="s">
        <v>4754</v>
      </c>
      <c r="H2028" s="21" t="s">
        <v>4753</v>
      </c>
      <c r="I2028" s="21" t="str">
        <f t="shared" si="1"/>
        <v>Not Missing</v>
      </c>
      <c r="L2028" s="21" t="s">
        <v>702</v>
      </c>
      <c r="M2028" s="21">
        <v>1969.0</v>
      </c>
      <c r="N2028" s="21" t="s">
        <v>4766</v>
      </c>
      <c r="O2028" s="21">
        <v>30.0</v>
      </c>
      <c r="P2028" s="21">
        <v>0.0</v>
      </c>
      <c r="Q2028" s="21">
        <v>30366.93</v>
      </c>
      <c r="R2028" s="21" t="s">
        <v>4767</v>
      </c>
      <c r="S2028" s="21" t="s">
        <v>4767</v>
      </c>
      <c r="T2028" s="21" t="s">
        <v>4778</v>
      </c>
      <c r="U2028" s="30"/>
    </row>
    <row r="2029">
      <c r="A2029" s="21" t="s">
        <v>4128</v>
      </c>
      <c r="B2029" s="21">
        <v>23.4</v>
      </c>
      <c r="C2029" s="21">
        <v>5.53</v>
      </c>
      <c r="D2029" s="21" t="s">
        <v>4753</v>
      </c>
      <c r="E2029" s="21" t="s">
        <v>4753</v>
      </c>
      <c r="F2029" s="21" t="s">
        <v>4756</v>
      </c>
      <c r="G2029" s="21">
        <v>1.0</v>
      </c>
      <c r="H2029" s="21" t="s">
        <v>4753</v>
      </c>
      <c r="I2029" s="21" t="str">
        <f t="shared" si="1"/>
        <v>Not Missing</v>
      </c>
      <c r="L2029" s="21" t="s">
        <v>700</v>
      </c>
      <c r="M2029" s="21">
        <v>1976.0</v>
      </c>
      <c r="N2029" s="21" t="s">
        <v>4773</v>
      </c>
      <c r="O2029" s="21">
        <v>3.0</v>
      </c>
      <c r="P2029" s="21">
        <v>2.0</v>
      </c>
      <c r="Q2029" s="21">
        <v>30409.53</v>
      </c>
      <c r="R2029" s="21" t="s">
        <v>4767</v>
      </c>
      <c r="S2029" s="21" t="s">
        <v>4768</v>
      </c>
      <c r="T2029" s="21" t="s">
        <v>4774</v>
      </c>
      <c r="U2029" s="30"/>
    </row>
    <row r="2030">
      <c r="A2030" s="21" t="s">
        <v>4130</v>
      </c>
      <c r="B2030" s="21">
        <v>30.0</v>
      </c>
      <c r="C2030" s="21">
        <v>4.33</v>
      </c>
      <c r="D2030" s="21" t="s">
        <v>4755</v>
      </c>
      <c r="E2030" s="21" t="s">
        <v>4753</v>
      </c>
      <c r="F2030" s="21" t="s">
        <v>4753</v>
      </c>
      <c r="G2030" s="21" t="s">
        <v>4754</v>
      </c>
      <c r="H2030" s="21" t="s">
        <v>4753</v>
      </c>
      <c r="I2030" s="21" t="str">
        <f t="shared" si="1"/>
        <v>Not Missing</v>
      </c>
      <c r="L2030" s="21" t="s">
        <v>698</v>
      </c>
      <c r="M2030" s="21">
        <v>1998.0</v>
      </c>
      <c r="N2030" s="21" t="s">
        <v>4777</v>
      </c>
      <c r="O2030" s="21">
        <v>28.0</v>
      </c>
      <c r="P2030" s="21">
        <v>0.0</v>
      </c>
      <c r="Q2030" s="21">
        <v>30422.03</v>
      </c>
      <c r="R2030" s="21" t="s">
        <v>4767</v>
      </c>
      <c r="S2030" s="21" t="s">
        <v>4768</v>
      </c>
      <c r="T2030" s="21" t="s">
        <v>4778</v>
      </c>
      <c r="U2030" s="30"/>
    </row>
    <row r="2031">
      <c r="A2031" s="21" t="s">
        <v>4132</v>
      </c>
      <c r="B2031" s="21">
        <v>29.15</v>
      </c>
      <c r="C2031" s="21">
        <v>4.91</v>
      </c>
      <c r="D2031" s="21" t="s">
        <v>4755</v>
      </c>
      <c r="E2031" s="21" t="s">
        <v>4753</v>
      </c>
      <c r="F2031" s="21" t="s">
        <v>4753</v>
      </c>
      <c r="G2031" s="21" t="s">
        <v>4754</v>
      </c>
      <c r="H2031" s="21" t="s">
        <v>4753</v>
      </c>
      <c r="I2031" s="21" t="str">
        <f t="shared" si="1"/>
        <v>Not Missing</v>
      </c>
      <c r="L2031" s="21" t="s">
        <v>696</v>
      </c>
      <c r="M2031" s="21">
        <v>1983.0</v>
      </c>
      <c r="N2031" s="21" t="s">
        <v>4773</v>
      </c>
      <c r="O2031" s="21">
        <v>3.0</v>
      </c>
      <c r="P2031" s="21">
        <v>3.0</v>
      </c>
      <c r="Q2031" s="21">
        <v>30457.37</v>
      </c>
      <c r="R2031" s="21" t="s">
        <v>4767</v>
      </c>
      <c r="S2031" s="21" t="s">
        <v>4771</v>
      </c>
      <c r="T2031" s="21" t="s">
        <v>4774</v>
      </c>
      <c r="U2031" s="30"/>
    </row>
    <row r="2032">
      <c r="A2032" s="21" t="s">
        <v>4134</v>
      </c>
      <c r="B2032" s="21">
        <v>34.865</v>
      </c>
      <c r="C2032" s="21">
        <v>4.8</v>
      </c>
      <c r="D2032" s="21" t="s">
        <v>4753</v>
      </c>
      <c r="E2032" s="21" t="s">
        <v>4753</v>
      </c>
      <c r="F2032" s="21" t="s">
        <v>4753</v>
      </c>
      <c r="G2032" s="21" t="s">
        <v>4754</v>
      </c>
      <c r="H2032" s="21" t="s">
        <v>4753</v>
      </c>
      <c r="I2032" s="21" t="str">
        <f t="shared" si="1"/>
        <v>Not Missing</v>
      </c>
      <c r="L2032" s="21" t="s">
        <v>694</v>
      </c>
      <c r="M2032" s="21">
        <v>1986.0</v>
      </c>
      <c r="N2032" s="21" t="s">
        <v>4776</v>
      </c>
      <c r="O2032" s="21">
        <v>10.0</v>
      </c>
      <c r="P2032" s="21">
        <v>3.0</v>
      </c>
      <c r="Q2032" s="21">
        <v>30530.5</v>
      </c>
      <c r="R2032" s="21" t="s">
        <v>4767</v>
      </c>
      <c r="S2032" s="21" t="s">
        <v>4771</v>
      </c>
      <c r="T2032" s="21" t="s">
        <v>4778</v>
      </c>
      <c r="U2032" s="30"/>
    </row>
    <row r="2033">
      <c r="A2033" s="21" t="s">
        <v>4136</v>
      </c>
      <c r="B2033" s="21">
        <v>28.12</v>
      </c>
      <c r="C2033" s="21">
        <v>5.55</v>
      </c>
      <c r="D2033" s="21" t="s">
        <v>4755</v>
      </c>
      <c r="E2033" s="21" t="s">
        <v>4755</v>
      </c>
      <c r="F2033" s="21" t="s">
        <v>4753</v>
      </c>
      <c r="G2033" s="21">
        <v>2.0</v>
      </c>
      <c r="H2033" s="21" t="s">
        <v>4753</v>
      </c>
      <c r="I2033" s="21" t="str">
        <f t="shared" si="1"/>
        <v>Not Missing</v>
      </c>
      <c r="L2033" s="21" t="s">
        <v>692</v>
      </c>
      <c r="M2033" s="21">
        <v>1970.0</v>
      </c>
      <c r="N2033" s="21" t="s">
        <v>4770</v>
      </c>
      <c r="O2033" s="21">
        <v>11.0</v>
      </c>
      <c r="P2033" s="21">
        <v>0.0</v>
      </c>
      <c r="Q2033" s="21">
        <v>30625.65</v>
      </c>
      <c r="R2033" s="21" t="s">
        <v>4767</v>
      </c>
      <c r="S2033" s="21" t="s">
        <v>4768</v>
      </c>
      <c r="T2033" s="21" t="s">
        <v>4778</v>
      </c>
      <c r="U2033" s="30"/>
    </row>
    <row r="2034">
      <c r="A2034" s="21" t="s">
        <v>4138</v>
      </c>
      <c r="B2034" s="21">
        <v>29.45</v>
      </c>
      <c r="C2034" s="21">
        <v>5.24</v>
      </c>
      <c r="D2034" s="21" t="s">
        <v>4755</v>
      </c>
      <c r="E2034" s="21" t="s">
        <v>4753</v>
      </c>
      <c r="F2034" s="21" t="s">
        <v>4753</v>
      </c>
      <c r="G2034" s="21" t="s">
        <v>4754</v>
      </c>
      <c r="H2034" s="21" t="s">
        <v>4753</v>
      </c>
      <c r="I2034" s="21" t="str">
        <f t="shared" si="1"/>
        <v>Not Missing</v>
      </c>
      <c r="L2034" s="21" t="s">
        <v>690</v>
      </c>
      <c r="M2034" s="21">
        <v>1999.0</v>
      </c>
      <c r="N2034" s="21" t="s">
        <v>4773</v>
      </c>
      <c r="O2034" s="21">
        <v>21.0</v>
      </c>
      <c r="P2034" s="21">
        <v>0.0</v>
      </c>
      <c r="Q2034" s="21">
        <v>30697.71</v>
      </c>
      <c r="R2034" s="21" t="s">
        <v>4771</v>
      </c>
      <c r="S2034" s="21" t="s">
        <v>4767</v>
      </c>
      <c r="T2034" s="21" t="s">
        <v>4778</v>
      </c>
      <c r="U2034" s="30"/>
    </row>
    <row r="2035">
      <c r="A2035" s="21" t="s">
        <v>4140</v>
      </c>
      <c r="B2035" s="21">
        <v>27.94</v>
      </c>
      <c r="C2035" s="21">
        <v>6.08</v>
      </c>
      <c r="D2035" s="21" t="s">
        <v>4753</v>
      </c>
      <c r="E2035" s="21" t="s">
        <v>4753</v>
      </c>
      <c r="F2035" s="21" t="s">
        <v>4756</v>
      </c>
      <c r="G2035" s="21">
        <v>1.0</v>
      </c>
      <c r="H2035" s="21" t="s">
        <v>4753</v>
      </c>
      <c r="I2035" s="21" t="str">
        <f t="shared" si="1"/>
        <v>Not Missing</v>
      </c>
      <c r="L2035" s="21" t="s">
        <v>688</v>
      </c>
      <c r="M2035" s="21">
        <v>1983.0</v>
      </c>
      <c r="N2035" s="21" t="s">
        <v>4775</v>
      </c>
      <c r="O2035" s="21">
        <v>21.0</v>
      </c>
      <c r="P2035" s="21">
        <v>3.0</v>
      </c>
      <c r="Q2035" s="21">
        <v>30724.44</v>
      </c>
      <c r="R2035" s="21" t="s">
        <v>4767</v>
      </c>
      <c r="S2035" s="21" t="s">
        <v>4768</v>
      </c>
      <c r="T2035" s="21" t="s">
        <v>4778</v>
      </c>
      <c r="U2035" s="30"/>
    </row>
    <row r="2036">
      <c r="A2036" s="21" t="s">
        <v>4142</v>
      </c>
      <c r="B2036" s="21">
        <v>27.2</v>
      </c>
      <c r="C2036" s="21">
        <v>5.83</v>
      </c>
      <c r="D2036" s="21" t="s">
        <v>4753</v>
      </c>
      <c r="E2036" s="21" t="s">
        <v>4753</v>
      </c>
      <c r="F2036" s="21" t="s">
        <v>4756</v>
      </c>
      <c r="G2036" s="21">
        <v>1.0</v>
      </c>
      <c r="H2036" s="21" t="s">
        <v>4753</v>
      </c>
      <c r="I2036" s="21" t="str">
        <f t="shared" si="1"/>
        <v>Not Missing</v>
      </c>
      <c r="L2036" s="21" t="s">
        <v>686</v>
      </c>
      <c r="M2036" s="21">
        <v>1988.0</v>
      </c>
      <c r="N2036" s="21" t="s">
        <v>4773</v>
      </c>
      <c r="O2036" s="21">
        <v>5.0</v>
      </c>
      <c r="P2036" s="21">
        <v>3.0</v>
      </c>
      <c r="Q2036" s="21">
        <v>30763.01</v>
      </c>
      <c r="R2036" s="21" t="s">
        <v>4767</v>
      </c>
      <c r="S2036" s="21" t="s">
        <v>4771</v>
      </c>
      <c r="T2036" s="21" t="s">
        <v>4778</v>
      </c>
      <c r="U2036" s="30"/>
    </row>
    <row r="2037">
      <c r="A2037" s="21" t="s">
        <v>4144</v>
      </c>
      <c r="B2037" s="21">
        <v>33.345</v>
      </c>
      <c r="C2037" s="21">
        <v>4.29</v>
      </c>
      <c r="D2037" s="21" t="s">
        <v>4753</v>
      </c>
      <c r="E2037" s="21" t="s">
        <v>4753</v>
      </c>
      <c r="F2037" s="21" t="s">
        <v>4753</v>
      </c>
      <c r="G2037" s="21">
        <v>1.0</v>
      </c>
      <c r="H2037" s="21" t="s">
        <v>4753</v>
      </c>
      <c r="I2037" s="21" t="str">
        <f t="shared" si="1"/>
        <v>Not Missing</v>
      </c>
      <c r="L2037" s="21" t="s">
        <v>684</v>
      </c>
      <c r="M2037" s="21">
        <v>1961.0</v>
      </c>
      <c r="N2037" s="21" t="s">
        <v>4773</v>
      </c>
      <c r="O2037" s="21">
        <v>9.0</v>
      </c>
      <c r="P2037" s="21">
        <v>3.0</v>
      </c>
      <c r="Q2037" s="21">
        <v>30942.19</v>
      </c>
      <c r="R2037" s="21" t="s">
        <v>4767</v>
      </c>
      <c r="S2037" s="21" t="s">
        <v>4767</v>
      </c>
      <c r="T2037" s="21" t="s">
        <v>4769</v>
      </c>
      <c r="U2037" s="30"/>
    </row>
    <row r="2038">
      <c r="A2038" s="21" t="s">
        <v>4146</v>
      </c>
      <c r="B2038" s="21">
        <v>29.925</v>
      </c>
      <c r="C2038" s="21">
        <v>5.3</v>
      </c>
      <c r="D2038" s="21" t="s">
        <v>4753</v>
      </c>
      <c r="E2038" s="21" t="s">
        <v>4753</v>
      </c>
      <c r="F2038" s="21" t="s">
        <v>4753</v>
      </c>
      <c r="G2038" s="21">
        <v>1.0</v>
      </c>
      <c r="H2038" s="21" t="s">
        <v>4753</v>
      </c>
      <c r="I2038" s="21" t="str">
        <f t="shared" si="1"/>
        <v>Not Missing</v>
      </c>
      <c r="L2038" s="21" t="s">
        <v>682</v>
      </c>
      <c r="M2038" s="21">
        <v>2004.0</v>
      </c>
      <c r="N2038" s="21" t="s">
        <v>4770</v>
      </c>
      <c r="O2038" s="21">
        <v>9.0</v>
      </c>
      <c r="P2038" s="21">
        <v>0.0</v>
      </c>
      <c r="Q2038" s="21">
        <v>31196.61</v>
      </c>
      <c r="R2038" s="21" t="s">
        <v>4767</v>
      </c>
      <c r="S2038" s="21" t="s">
        <v>4771</v>
      </c>
      <c r="T2038" s="21" t="s">
        <v>4778</v>
      </c>
      <c r="U2038" s="30"/>
    </row>
    <row r="2039">
      <c r="A2039" s="21" t="s">
        <v>4148</v>
      </c>
      <c r="B2039" s="21">
        <v>24.225</v>
      </c>
      <c r="C2039" s="21">
        <v>4.42</v>
      </c>
      <c r="D2039" s="21" t="s">
        <v>4753</v>
      </c>
      <c r="E2039" s="21" t="s">
        <v>4753</v>
      </c>
      <c r="F2039" s="21" t="s">
        <v>4753</v>
      </c>
      <c r="G2039" s="21">
        <v>1.0</v>
      </c>
      <c r="H2039" s="21" t="s">
        <v>4753</v>
      </c>
      <c r="I2039" s="21" t="str">
        <f t="shared" si="1"/>
        <v>Not Missing</v>
      </c>
      <c r="L2039" s="21" t="s">
        <v>680</v>
      </c>
      <c r="M2039" s="21">
        <v>2000.0</v>
      </c>
      <c r="N2039" s="21" t="s">
        <v>4766</v>
      </c>
      <c r="O2039" s="21">
        <v>22.0</v>
      </c>
      <c r="P2039" s="21">
        <v>0.0</v>
      </c>
      <c r="Q2039" s="21">
        <v>31234.56</v>
      </c>
      <c r="R2039" s="21" t="s">
        <v>4771</v>
      </c>
      <c r="S2039" s="21" t="s">
        <v>4771</v>
      </c>
      <c r="T2039" s="21" t="s">
        <v>4778</v>
      </c>
      <c r="U2039" s="30"/>
    </row>
    <row r="2040">
      <c r="A2040" s="21" t="s">
        <v>4150</v>
      </c>
      <c r="B2040" s="21">
        <v>29.68</v>
      </c>
      <c r="C2040" s="21">
        <v>5.68</v>
      </c>
      <c r="D2040" s="21" t="s">
        <v>4753</v>
      </c>
      <c r="E2040" s="21" t="s">
        <v>4755</v>
      </c>
      <c r="F2040" s="21" t="s">
        <v>4753</v>
      </c>
      <c r="G2040" s="21">
        <v>1.0</v>
      </c>
      <c r="H2040" s="21" t="s">
        <v>4753</v>
      </c>
      <c r="I2040" s="21" t="str">
        <f t="shared" si="1"/>
        <v>Not Missing</v>
      </c>
      <c r="L2040" s="21" t="s">
        <v>678</v>
      </c>
      <c r="M2040" s="21">
        <v>1968.0</v>
      </c>
      <c r="N2040" s="21" t="s">
        <v>4766</v>
      </c>
      <c r="O2040" s="21">
        <v>9.0</v>
      </c>
      <c r="P2040" s="21">
        <v>0.0</v>
      </c>
      <c r="Q2040" s="21">
        <v>31322.53</v>
      </c>
      <c r="R2040" s="21" t="s">
        <v>4767</v>
      </c>
      <c r="S2040" s="21" t="s">
        <v>4771</v>
      </c>
      <c r="T2040" s="21" t="s">
        <v>4778</v>
      </c>
      <c r="U2040" s="30"/>
    </row>
    <row r="2041">
      <c r="A2041" s="21" t="s">
        <v>4152</v>
      </c>
      <c r="B2041" s="21">
        <v>20.615</v>
      </c>
      <c r="C2041" s="21">
        <v>6.05</v>
      </c>
      <c r="D2041" s="21" t="s">
        <v>4753</v>
      </c>
      <c r="E2041" s="21" t="s">
        <v>4753</v>
      </c>
      <c r="F2041" s="21" t="s">
        <v>4756</v>
      </c>
      <c r="G2041" s="21">
        <v>1.0</v>
      </c>
      <c r="H2041" s="21" t="s">
        <v>4753</v>
      </c>
      <c r="I2041" s="21" t="str">
        <f t="shared" si="1"/>
        <v>Not Missing</v>
      </c>
      <c r="L2041" s="21" t="s">
        <v>676</v>
      </c>
      <c r="M2041" s="21">
        <v>1995.0</v>
      </c>
      <c r="N2041" s="21" t="s">
        <v>4773</v>
      </c>
      <c r="O2041" s="21">
        <v>27.0</v>
      </c>
      <c r="P2041" s="21">
        <v>0.0</v>
      </c>
      <c r="Q2041" s="21">
        <v>31328.27</v>
      </c>
      <c r="R2041" s="21" t="s">
        <v>4767</v>
      </c>
      <c r="S2041" s="21" t="s">
        <v>4767</v>
      </c>
      <c r="T2041" s="21" t="s">
        <v>4778</v>
      </c>
      <c r="U2041" s="30"/>
    </row>
    <row r="2042">
      <c r="A2042" s="21" t="s">
        <v>4154</v>
      </c>
      <c r="B2042" s="21">
        <v>32.12</v>
      </c>
      <c r="C2042" s="21">
        <v>5.33</v>
      </c>
      <c r="D2042" s="21" t="s">
        <v>4753</v>
      </c>
      <c r="E2042" s="21" t="s">
        <v>4755</v>
      </c>
      <c r="F2042" s="21" t="s">
        <v>4753</v>
      </c>
      <c r="G2042" s="21">
        <v>1.0</v>
      </c>
      <c r="H2042" s="21" t="s">
        <v>4753</v>
      </c>
      <c r="I2042" s="21" t="str">
        <f t="shared" si="1"/>
        <v>Not Missing</v>
      </c>
      <c r="L2042" s="21" t="s">
        <v>674</v>
      </c>
      <c r="M2042" s="21">
        <v>1974.0</v>
      </c>
      <c r="N2042" s="21" t="s">
        <v>4777</v>
      </c>
      <c r="O2042" s="21">
        <v>8.0</v>
      </c>
      <c r="P2042" s="21">
        <v>0.0</v>
      </c>
      <c r="Q2042" s="21">
        <v>31368.81</v>
      </c>
      <c r="R2042" s="21" t="s">
        <v>4767</v>
      </c>
      <c r="S2042" s="21" t="s">
        <v>4768</v>
      </c>
      <c r="T2042" s="21" t="s">
        <v>4778</v>
      </c>
      <c r="U2042" s="30"/>
    </row>
    <row r="2043">
      <c r="A2043" s="21" t="s">
        <v>4156</v>
      </c>
      <c r="B2043" s="21">
        <v>27.36</v>
      </c>
      <c r="C2043" s="21">
        <v>6.22</v>
      </c>
      <c r="D2043" s="21" t="s">
        <v>4753</v>
      </c>
      <c r="E2043" s="21" t="s">
        <v>4753</v>
      </c>
      <c r="F2043" s="21" t="s">
        <v>4753</v>
      </c>
      <c r="G2043" s="21" t="s">
        <v>4754</v>
      </c>
      <c r="H2043" s="21" t="s">
        <v>4753</v>
      </c>
      <c r="I2043" s="21" t="str">
        <f t="shared" si="1"/>
        <v>Not Missing</v>
      </c>
      <c r="L2043" s="21" t="s">
        <v>672</v>
      </c>
      <c r="M2043" s="21">
        <v>1975.0</v>
      </c>
      <c r="N2043" s="21" t="s">
        <v>4777</v>
      </c>
      <c r="O2043" s="21">
        <v>29.0</v>
      </c>
      <c r="P2043" s="21">
        <v>1.0</v>
      </c>
      <c r="Q2043" s="21">
        <v>31591.82</v>
      </c>
      <c r="R2043" s="21" t="s">
        <v>4767</v>
      </c>
      <c r="S2043" s="21" t="s">
        <v>4771</v>
      </c>
      <c r="T2043" s="21" t="s">
        <v>4778</v>
      </c>
      <c r="U2043" s="30"/>
    </row>
    <row r="2044">
      <c r="A2044" s="21" t="s">
        <v>4158</v>
      </c>
      <c r="B2044" s="21">
        <v>17.385</v>
      </c>
      <c r="C2044" s="21">
        <v>5.84</v>
      </c>
      <c r="D2044" s="21" t="s">
        <v>4753</v>
      </c>
      <c r="E2044" s="21" t="s">
        <v>4753</v>
      </c>
      <c r="F2044" s="21" t="s">
        <v>4753</v>
      </c>
      <c r="G2044" s="21" t="s">
        <v>4754</v>
      </c>
      <c r="H2044" s="21" t="s">
        <v>4753</v>
      </c>
      <c r="I2044" s="21" t="str">
        <f t="shared" si="1"/>
        <v>Not Missing</v>
      </c>
      <c r="L2044" s="21" t="s">
        <v>670</v>
      </c>
      <c r="M2044" s="21">
        <v>1960.0</v>
      </c>
      <c r="N2044" s="21" t="s">
        <v>4775</v>
      </c>
      <c r="O2044" s="21">
        <v>13.0</v>
      </c>
      <c r="P2044" s="21">
        <v>1.0</v>
      </c>
      <c r="Q2044" s="21">
        <v>31620.0</v>
      </c>
      <c r="R2044" s="21" t="s">
        <v>4767</v>
      </c>
      <c r="S2044" s="21" t="s">
        <v>4771</v>
      </c>
      <c r="T2044" s="21" t="s">
        <v>4784</v>
      </c>
      <c r="U2044" s="30"/>
    </row>
    <row r="2045">
      <c r="A2045" s="21" t="s">
        <v>4160</v>
      </c>
      <c r="B2045" s="21">
        <v>30.13</v>
      </c>
      <c r="C2045" s="21">
        <v>5.71</v>
      </c>
      <c r="D2045" s="21" t="s">
        <v>4753</v>
      </c>
      <c r="E2045" s="21" t="s">
        <v>4755</v>
      </c>
      <c r="F2045" s="21" t="s">
        <v>4753</v>
      </c>
      <c r="G2045" s="21">
        <v>1.0</v>
      </c>
      <c r="H2045" s="21" t="s">
        <v>4753</v>
      </c>
      <c r="I2045" s="21" t="str">
        <f t="shared" si="1"/>
        <v>Not Missing</v>
      </c>
      <c r="L2045" s="21" t="s">
        <v>668</v>
      </c>
      <c r="M2045" s="21">
        <v>1977.0</v>
      </c>
      <c r="N2045" s="21" t="s">
        <v>4777</v>
      </c>
      <c r="O2045" s="21">
        <v>14.0</v>
      </c>
      <c r="P2045" s="21">
        <v>2.0</v>
      </c>
      <c r="Q2045" s="21">
        <v>31736.7</v>
      </c>
      <c r="R2045" s="21" t="s">
        <v>4767</v>
      </c>
      <c r="S2045" s="21" t="s">
        <v>4767</v>
      </c>
      <c r="T2045" s="21" t="s">
        <v>4774</v>
      </c>
      <c r="U2045" s="30"/>
    </row>
    <row r="2046">
      <c r="A2046" s="21" t="s">
        <v>4162</v>
      </c>
      <c r="B2046" s="21">
        <v>25.44</v>
      </c>
      <c r="C2046" s="21">
        <v>6.04</v>
      </c>
      <c r="D2046" s="21" t="s">
        <v>4755</v>
      </c>
      <c r="E2046" s="21" t="s">
        <v>4753</v>
      </c>
      <c r="F2046" s="21" t="s">
        <v>4756</v>
      </c>
      <c r="G2046" s="21">
        <v>1.0</v>
      </c>
      <c r="H2046" s="21" t="s">
        <v>4753</v>
      </c>
      <c r="I2046" s="21" t="str">
        <f t="shared" si="1"/>
        <v>Not Missing</v>
      </c>
      <c r="L2046" s="21" t="s">
        <v>666</v>
      </c>
      <c r="M2046" s="21">
        <v>1984.0</v>
      </c>
      <c r="N2046" s="21" t="s">
        <v>4773</v>
      </c>
      <c r="O2046" s="21">
        <v>10.0</v>
      </c>
      <c r="P2046" s="21">
        <v>3.0</v>
      </c>
      <c r="Q2046" s="21">
        <v>31743.92</v>
      </c>
      <c r="R2046" s="21" t="s">
        <v>4767</v>
      </c>
      <c r="S2046" s="21" t="s">
        <v>4771</v>
      </c>
      <c r="T2046" s="21" t="s">
        <v>4778</v>
      </c>
      <c r="U2046" s="30"/>
    </row>
    <row r="2047">
      <c r="A2047" s="21" t="s">
        <v>4164</v>
      </c>
      <c r="B2047" s="21">
        <v>39.805</v>
      </c>
      <c r="C2047" s="21">
        <v>4.38</v>
      </c>
      <c r="D2047" s="21" t="s">
        <v>4753</v>
      </c>
      <c r="E2047" s="21" t="s">
        <v>4755</v>
      </c>
      <c r="F2047" s="21" t="s">
        <v>4753</v>
      </c>
      <c r="G2047" s="21">
        <v>1.0</v>
      </c>
      <c r="H2047" s="21" t="s">
        <v>4753</v>
      </c>
      <c r="I2047" s="21" t="str">
        <f t="shared" si="1"/>
        <v>Not Missing</v>
      </c>
      <c r="L2047" s="21" t="s">
        <v>664</v>
      </c>
      <c r="M2047" s="21">
        <v>1975.0</v>
      </c>
      <c r="N2047" s="21" t="s">
        <v>4773</v>
      </c>
      <c r="O2047" s="21">
        <v>25.0</v>
      </c>
      <c r="P2047" s="21">
        <v>1.0</v>
      </c>
      <c r="Q2047" s="21">
        <v>31897.1</v>
      </c>
      <c r="R2047" s="21" t="s">
        <v>4767</v>
      </c>
      <c r="S2047" s="21" t="s">
        <v>4768</v>
      </c>
      <c r="T2047" s="21" t="s">
        <v>4778</v>
      </c>
      <c r="U2047" s="30"/>
    </row>
    <row r="2048">
      <c r="A2048" s="21" t="s">
        <v>4166</v>
      </c>
      <c r="B2048" s="21">
        <v>30.4</v>
      </c>
      <c r="C2048" s="21">
        <v>5.56</v>
      </c>
      <c r="D2048" s="21" t="s">
        <v>4755</v>
      </c>
      <c r="E2048" s="21" t="s">
        <v>4755</v>
      </c>
      <c r="F2048" s="21" t="s">
        <v>4753</v>
      </c>
      <c r="G2048" s="21">
        <v>1.0</v>
      </c>
      <c r="H2048" s="21" t="s">
        <v>4753</v>
      </c>
      <c r="I2048" s="21" t="str">
        <f t="shared" si="1"/>
        <v>Not Missing</v>
      </c>
      <c r="L2048" s="21" t="s">
        <v>662</v>
      </c>
      <c r="M2048" s="21">
        <v>1972.0</v>
      </c>
      <c r="N2048" s="21" t="s">
        <v>4773</v>
      </c>
      <c r="O2048" s="21">
        <v>21.0</v>
      </c>
      <c r="P2048" s="21">
        <v>0.0</v>
      </c>
      <c r="Q2048" s="21">
        <v>31980.89</v>
      </c>
      <c r="R2048" s="21" t="s">
        <v>4767</v>
      </c>
      <c r="S2048" s="21" t="s">
        <v>4771</v>
      </c>
      <c r="T2048" s="21" t="s">
        <v>4778</v>
      </c>
      <c r="U2048" s="30"/>
    </row>
    <row r="2049">
      <c r="A2049" s="21" t="s">
        <v>4168</v>
      </c>
      <c r="B2049" s="21">
        <v>23.18</v>
      </c>
      <c r="C2049" s="21">
        <v>4.24</v>
      </c>
      <c r="D2049" s="21" t="s">
        <v>4753</v>
      </c>
      <c r="E2049" s="21" t="s">
        <v>4755</v>
      </c>
      <c r="F2049" s="21" t="s">
        <v>4753</v>
      </c>
      <c r="G2049" s="21">
        <v>1.0</v>
      </c>
      <c r="H2049" s="21" t="s">
        <v>4753</v>
      </c>
      <c r="I2049" s="21" t="str">
        <f t="shared" si="1"/>
        <v>Not Missing</v>
      </c>
      <c r="L2049" s="21" t="s">
        <v>660</v>
      </c>
      <c r="M2049" s="21">
        <v>1993.0</v>
      </c>
      <c r="N2049" s="21" t="s">
        <v>4773</v>
      </c>
      <c r="O2049" s="21">
        <v>13.0</v>
      </c>
      <c r="P2049" s="21">
        <v>0.0</v>
      </c>
      <c r="Q2049" s="21">
        <v>32086.21</v>
      </c>
      <c r="R2049" s="21" t="s">
        <v>4771</v>
      </c>
      <c r="S2049" s="21" t="s">
        <v>4768</v>
      </c>
      <c r="T2049" s="21" t="s">
        <v>4778</v>
      </c>
      <c r="U2049" s="30"/>
    </row>
    <row r="2050">
      <c r="A2050" s="21" t="s">
        <v>4170</v>
      </c>
      <c r="B2050" s="21">
        <v>39.615</v>
      </c>
      <c r="C2050" s="21">
        <v>6.32</v>
      </c>
      <c r="D2050" s="21" t="s">
        <v>4753</v>
      </c>
      <c r="E2050" s="21" t="s">
        <v>4753</v>
      </c>
      <c r="F2050" s="21" t="s">
        <v>4756</v>
      </c>
      <c r="G2050" s="21">
        <v>1.0</v>
      </c>
      <c r="H2050" s="21" t="s">
        <v>4753</v>
      </c>
      <c r="I2050" s="21" t="str">
        <f t="shared" si="1"/>
        <v>Not Missing</v>
      </c>
      <c r="L2050" s="21" t="s">
        <v>658</v>
      </c>
      <c r="M2050" s="21">
        <v>1978.0</v>
      </c>
      <c r="N2050" s="21" t="s">
        <v>4770</v>
      </c>
      <c r="O2050" s="21">
        <v>10.0</v>
      </c>
      <c r="P2050" s="21">
        <v>2.0</v>
      </c>
      <c r="Q2050" s="21">
        <v>32108.66</v>
      </c>
      <c r="R2050" s="21" t="s">
        <v>4771</v>
      </c>
      <c r="S2050" s="21" t="s">
        <v>4768</v>
      </c>
      <c r="T2050" s="21" t="s">
        <v>4788</v>
      </c>
      <c r="U2050" s="30"/>
    </row>
    <row r="2051">
      <c r="A2051" s="21" t="s">
        <v>4172</v>
      </c>
      <c r="B2051" s="21">
        <v>30.59</v>
      </c>
      <c r="C2051" s="21">
        <v>6.3</v>
      </c>
      <c r="D2051" s="21" t="s">
        <v>4755</v>
      </c>
      <c r="E2051" s="21" t="s">
        <v>4753</v>
      </c>
      <c r="F2051" s="21" t="s">
        <v>4756</v>
      </c>
      <c r="G2051" s="21">
        <v>1.0</v>
      </c>
      <c r="H2051" s="21" t="s">
        <v>4753</v>
      </c>
      <c r="I2051" s="21" t="str">
        <f t="shared" si="1"/>
        <v>Not Missing</v>
      </c>
      <c r="L2051" s="21" t="s">
        <v>656</v>
      </c>
      <c r="M2051" s="21">
        <v>1969.0</v>
      </c>
      <c r="N2051" s="21" t="s">
        <v>4773</v>
      </c>
      <c r="O2051" s="21">
        <v>11.0</v>
      </c>
      <c r="P2051" s="21">
        <v>0.0</v>
      </c>
      <c r="Q2051" s="21">
        <v>32192.76</v>
      </c>
      <c r="R2051" s="21" t="s">
        <v>4771</v>
      </c>
      <c r="S2051" s="21" t="s">
        <v>4767</v>
      </c>
      <c r="T2051" s="21" t="s">
        <v>4778</v>
      </c>
      <c r="U2051" s="30"/>
    </row>
    <row r="2052">
      <c r="A2052" s="21" t="s">
        <v>4174</v>
      </c>
      <c r="B2052" s="21">
        <v>16.72</v>
      </c>
      <c r="C2052" s="21">
        <v>4.38</v>
      </c>
      <c r="D2052" s="21" t="s">
        <v>4755</v>
      </c>
      <c r="E2052" s="21" t="s">
        <v>4753</v>
      </c>
      <c r="F2052" s="21" t="s">
        <v>4753</v>
      </c>
      <c r="G2052" s="21">
        <v>1.0</v>
      </c>
      <c r="H2052" s="21" t="s">
        <v>4753</v>
      </c>
      <c r="I2052" s="21" t="str">
        <f t="shared" si="1"/>
        <v>Not Missing</v>
      </c>
      <c r="L2052" s="21" t="s">
        <v>654</v>
      </c>
      <c r="M2052" s="21">
        <v>1994.0</v>
      </c>
      <c r="N2052" s="21" t="s">
        <v>4773</v>
      </c>
      <c r="O2052" s="21">
        <v>8.0</v>
      </c>
      <c r="P2052" s="21">
        <v>0.0</v>
      </c>
      <c r="Q2052" s="21">
        <v>32222.81</v>
      </c>
      <c r="R2052" s="21" t="s">
        <v>4767</v>
      </c>
      <c r="S2052" s="21" t="s">
        <v>4771</v>
      </c>
      <c r="T2052" s="21" t="s">
        <v>4778</v>
      </c>
      <c r="U2052" s="30"/>
    </row>
    <row r="2053">
      <c r="A2053" s="21" t="s">
        <v>4176</v>
      </c>
      <c r="B2053" s="21">
        <v>26.22</v>
      </c>
      <c r="C2053" s="21">
        <v>4.65</v>
      </c>
      <c r="D2053" s="21" t="s">
        <v>4755</v>
      </c>
      <c r="E2053" s="21" t="s">
        <v>4753</v>
      </c>
      <c r="F2053" s="21" t="s">
        <v>4756</v>
      </c>
      <c r="G2053" s="21">
        <v>1.0</v>
      </c>
      <c r="H2053" s="21" t="s">
        <v>4753</v>
      </c>
      <c r="I2053" s="21" t="str">
        <f t="shared" si="1"/>
        <v>Not Missing</v>
      </c>
      <c r="L2053" s="21" t="s">
        <v>652</v>
      </c>
      <c r="M2053" s="21">
        <v>1975.0</v>
      </c>
      <c r="N2053" s="21" t="s">
        <v>4775</v>
      </c>
      <c r="O2053" s="21">
        <v>17.0</v>
      </c>
      <c r="P2053" s="21">
        <v>1.0</v>
      </c>
      <c r="Q2053" s="21">
        <v>32259.96</v>
      </c>
      <c r="R2053" s="21" t="s">
        <v>4767</v>
      </c>
      <c r="S2053" s="21" t="s">
        <v>4768</v>
      </c>
      <c r="T2053" s="21" t="s">
        <v>4774</v>
      </c>
      <c r="U2053" s="30"/>
    </row>
    <row r="2054">
      <c r="A2054" s="21" t="s">
        <v>4178</v>
      </c>
      <c r="B2054" s="21">
        <v>31.825</v>
      </c>
      <c r="C2054" s="21">
        <v>4.7</v>
      </c>
      <c r="D2054" s="21" t="s">
        <v>4753</v>
      </c>
      <c r="E2054" s="21" t="s">
        <v>4753</v>
      </c>
      <c r="F2054" s="21" t="s">
        <v>4756</v>
      </c>
      <c r="G2054" s="21">
        <v>1.0</v>
      </c>
      <c r="H2054" s="21" t="s">
        <v>4753</v>
      </c>
      <c r="I2054" s="21" t="str">
        <f t="shared" si="1"/>
        <v>Not Missing</v>
      </c>
      <c r="L2054" s="21" t="s">
        <v>650</v>
      </c>
      <c r="M2054" s="21">
        <v>1986.0</v>
      </c>
      <c r="N2054" s="21" t="s">
        <v>4775</v>
      </c>
      <c r="O2054" s="21">
        <v>2.0</v>
      </c>
      <c r="P2054" s="21">
        <v>3.0</v>
      </c>
      <c r="Q2054" s="21">
        <v>32288.49</v>
      </c>
      <c r="R2054" s="21" t="s">
        <v>4767</v>
      </c>
      <c r="S2054" s="21" t="s">
        <v>4767</v>
      </c>
      <c r="T2054" s="21" t="s">
        <v>4778</v>
      </c>
      <c r="U2054" s="30"/>
    </row>
    <row r="2055">
      <c r="A2055" s="21" t="s">
        <v>4180</v>
      </c>
      <c r="B2055" s="21">
        <v>25.745</v>
      </c>
      <c r="C2055" s="21">
        <v>4.34</v>
      </c>
      <c r="D2055" s="21" t="s">
        <v>4753</v>
      </c>
      <c r="E2055" s="21" t="s">
        <v>4753</v>
      </c>
      <c r="F2055" s="21" t="s">
        <v>4756</v>
      </c>
      <c r="G2055" s="21">
        <v>1.0</v>
      </c>
      <c r="H2055" s="21" t="s">
        <v>4753</v>
      </c>
      <c r="I2055" s="21" t="str">
        <f t="shared" si="1"/>
        <v>Not Missing</v>
      </c>
      <c r="L2055" s="21" t="s">
        <v>648</v>
      </c>
      <c r="M2055" s="21">
        <v>1972.0</v>
      </c>
      <c r="N2055" s="21" t="s">
        <v>4777</v>
      </c>
      <c r="O2055" s="21">
        <v>19.0</v>
      </c>
      <c r="P2055" s="21">
        <v>0.0</v>
      </c>
      <c r="Q2055" s="21">
        <v>32428.63</v>
      </c>
      <c r="R2055" s="21" t="s">
        <v>4767</v>
      </c>
      <c r="S2055" s="21" t="s">
        <v>4767</v>
      </c>
      <c r="T2055" s="21" t="s">
        <v>4778</v>
      </c>
      <c r="U2055" s="30"/>
    </row>
    <row r="2056">
      <c r="A2056" s="21" t="s">
        <v>4182</v>
      </c>
      <c r="B2056" s="21">
        <v>24.605</v>
      </c>
      <c r="C2056" s="21">
        <v>5.62</v>
      </c>
      <c r="D2056" s="21" t="s">
        <v>4753</v>
      </c>
      <c r="E2056" s="21" t="s">
        <v>4753</v>
      </c>
      <c r="F2056" s="21" t="s">
        <v>4756</v>
      </c>
      <c r="G2056" s="21">
        <v>1.0</v>
      </c>
      <c r="H2056" s="21" t="s">
        <v>4753</v>
      </c>
      <c r="I2056" s="21" t="str">
        <f t="shared" si="1"/>
        <v>Not Missing</v>
      </c>
      <c r="L2056" s="21" t="s">
        <v>646</v>
      </c>
      <c r="M2056" s="21">
        <v>1976.0</v>
      </c>
      <c r="N2056" s="21" t="s">
        <v>4776</v>
      </c>
      <c r="O2056" s="21">
        <v>9.0</v>
      </c>
      <c r="P2056" s="21">
        <v>2.0</v>
      </c>
      <c r="Q2056" s="21">
        <v>32430.22</v>
      </c>
      <c r="R2056" s="21" t="s">
        <v>4767</v>
      </c>
      <c r="S2056" s="21" t="s">
        <v>4768</v>
      </c>
      <c r="T2056" s="21" t="s">
        <v>4778</v>
      </c>
      <c r="U2056" s="30"/>
    </row>
    <row r="2057">
      <c r="A2057" s="21" t="s">
        <v>4184</v>
      </c>
      <c r="B2057" s="21">
        <v>24.51</v>
      </c>
      <c r="C2057" s="21">
        <v>4.24</v>
      </c>
      <c r="D2057" s="21" t="s">
        <v>4753</v>
      </c>
      <c r="E2057" s="21" t="s">
        <v>4753</v>
      </c>
      <c r="F2057" s="21" t="s">
        <v>4756</v>
      </c>
      <c r="G2057" s="21">
        <v>1.0</v>
      </c>
      <c r="H2057" s="21" t="s">
        <v>4753</v>
      </c>
      <c r="I2057" s="21" t="str">
        <f t="shared" si="1"/>
        <v>Not Missing</v>
      </c>
      <c r="L2057" s="21" t="s">
        <v>644</v>
      </c>
      <c r="M2057" s="21">
        <v>1981.0</v>
      </c>
      <c r="N2057" s="21" t="s">
        <v>4773</v>
      </c>
      <c r="O2057" s="21">
        <v>27.0</v>
      </c>
      <c r="P2057" s="21">
        <v>1.0</v>
      </c>
      <c r="Q2057" s="21">
        <v>32462.35</v>
      </c>
      <c r="R2057" s="21" t="s">
        <v>4767</v>
      </c>
      <c r="S2057" s="21" t="s">
        <v>4767</v>
      </c>
      <c r="T2057" s="21" t="s">
        <v>4778</v>
      </c>
      <c r="U2057" s="30"/>
    </row>
    <row r="2058">
      <c r="A2058" s="21" t="s">
        <v>4186</v>
      </c>
      <c r="B2058" s="21">
        <v>31.065</v>
      </c>
      <c r="C2058" s="21">
        <v>4.57</v>
      </c>
      <c r="D2058" s="21" t="s">
        <v>4755</v>
      </c>
      <c r="E2058" s="21" t="s">
        <v>4753</v>
      </c>
      <c r="F2058" s="21" t="s">
        <v>4753</v>
      </c>
      <c r="G2058" s="21" t="s">
        <v>4754</v>
      </c>
      <c r="H2058" s="21" t="s">
        <v>4753</v>
      </c>
      <c r="I2058" s="21" t="str">
        <f t="shared" si="1"/>
        <v>Not Missing</v>
      </c>
      <c r="L2058" s="21" t="s">
        <v>642</v>
      </c>
      <c r="M2058" s="21">
        <v>1976.0</v>
      </c>
      <c r="N2058" s="21" t="s">
        <v>4773</v>
      </c>
      <c r="O2058" s="21">
        <v>19.0</v>
      </c>
      <c r="P2058" s="21">
        <v>2.0</v>
      </c>
      <c r="Q2058" s="21">
        <v>32485.46</v>
      </c>
      <c r="R2058" s="21" t="s">
        <v>4767</v>
      </c>
      <c r="S2058" s="21" t="s">
        <v>4771</v>
      </c>
      <c r="T2058" s="21" t="s">
        <v>4778</v>
      </c>
      <c r="U2058" s="30"/>
    </row>
    <row r="2059">
      <c r="A2059" s="21" t="s">
        <v>4188</v>
      </c>
      <c r="B2059" s="21">
        <v>28.12</v>
      </c>
      <c r="C2059" s="21">
        <v>5.05</v>
      </c>
      <c r="D2059" s="21" t="s">
        <v>4753</v>
      </c>
      <c r="E2059" s="21" t="s">
        <v>4753</v>
      </c>
      <c r="F2059" s="21" t="s">
        <v>4753</v>
      </c>
      <c r="G2059" s="21" t="s">
        <v>4754</v>
      </c>
      <c r="H2059" s="21" t="s">
        <v>4753</v>
      </c>
      <c r="I2059" s="21" t="str">
        <f t="shared" si="1"/>
        <v>Not Missing</v>
      </c>
      <c r="L2059" s="21" t="s">
        <v>640</v>
      </c>
      <c r="M2059" s="21">
        <v>2003.0</v>
      </c>
      <c r="N2059" s="21" t="s">
        <v>4777</v>
      </c>
      <c r="O2059" s="21">
        <v>8.0</v>
      </c>
      <c r="P2059" s="21">
        <v>0.0</v>
      </c>
      <c r="Q2059" s="21">
        <v>32548.34</v>
      </c>
      <c r="R2059" s="21" t="s">
        <v>4771</v>
      </c>
      <c r="S2059" s="21" t="s">
        <v>4767</v>
      </c>
      <c r="T2059" s="21" t="s">
        <v>4769</v>
      </c>
      <c r="U2059" s="30"/>
    </row>
    <row r="2060">
      <c r="A2060" s="21" t="s">
        <v>4190</v>
      </c>
      <c r="B2060" s="21">
        <v>38.06</v>
      </c>
      <c r="C2060" s="21">
        <v>6.16</v>
      </c>
      <c r="D2060" s="21" t="s">
        <v>4753</v>
      </c>
      <c r="E2060" s="21" t="s">
        <v>4753</v>
      </c>
      <c r="F2060" s="21" t="s">
        <v>4753</v>
      </c>
      <c r="G2060" s="21" t="s">
        <v>4754</v>
      </c>
      <c r="H2060" s="21" t="s">
        <v>4753</v>
      </c>
      <c r="I2060" s="21" t="str">
        <f t="shared" si="1"/>
        <v>Not Missing</v>
      </c>
      <c r="L2060" s="21" t="s">
        <v>638</v>
      </c>
      <c r="M2060" s="21">
        <v>1990.0</v>
      </c>
      <c r="N2060" s="21" t="s">
        <v>4766</v>
      </c>
      <c r="O2060" s="21">
        <v>13.0</v>
      </c>
      <c r="P2060" s="21">
        <v>3.0</v>
      </c>
      <c r="Q2060" s="21">
        <v>32672.11</v>
      </c>
      <c r="R2060" s="21" t="s">
        <v>4771</v>
      </c>
      <c r="S2060" s="21" t="s">
        <v>4771</v>
      </c>
      <c r="T2060" s="21" t="s">
        <v>4778</v>
      </c>
      <c r="U2060" s="30"/>
    </row>
    <row r="2061">
      <c r="A2061" s="21" t="s">
        <v>4192</v>
      </c>
      <c r="B2061" s="21">
        <v>24.96</v>
      </c>
      <c r="C2061" s="21">
        <v>4.57</v>
      </c>
      <c r="D2061" s="21" t="s">
        <v>4753</v>
      </c>
      <c r="E2061" s="21" t="s">
        <v>4753</v>
      </c>
      <c r="F2061" s="21" t="s">
        <v>4753</v>
      </c>
      <c r="G2061" s="21" t="s">
        <v>4754</v>
      </c>
      <c r="H2061" s="21" t="s">
        <v>4753</v>
      </c>
      <c r="I2061" s="21" t="str">
        <f t="shared" si="1"/>
        <v>Not Missing</v>
      </c>
      <c r="L2061" s="21" t="s">
        <v>636</v>
      </c>
      <c r="M2061" s="21">
        <v>1968.0</v>
      </c>
      <c r="N2061" s="21" t="s">
        <v>4770</v>
      </c>
      <c r="O2061" s="21">
        <v>1.0</v>
      </c>
      <c r="P2061" s="21">
        <v>0.0</v>
      </c>
      <c r="Q2061" s="21">
        <v>32686.08</v>
      </c>
      <c r="R2061" s="21" t="s">
        <v>4767</v>
      </c>
      <c r="S2061" s="21" t="s">
        <v>4768</v>
      </c>
      <c r="T2061" s="21" t="s">
        <v>4778</v>
      </c>
      <c r="U2061" s="30"/>
    </row>
    <row r="2062">
      <c r="A2062" s="21" t="s">
        <v>4194</v>
      </c>
      <c r="B2062" s="21">
        <v>17.67</v>
      </c>
      <c r="C2062" s="21">
        <v>5.53</v>
      </c>
      <c r="D2062" s="21" t="s">
        <v>4755</v>
      </c>
      <c r="E2062" s="21" t="s">
        <v>4753</v>
      </c>
      <c r="F2062" s="21" t="s">
        <v>4753</v>
      </c>
      <c r="G2062" s="21" t="s">
        <v>4754</v>
      </c>
      <c r="H2062" s="21" t="s">
        <v>4753</v>
      </c>
      <c r="I2062" s="21" t="str">
        <f t="shared" si="1"/>
        <v>Not Missing</v>
      </c>
      <c r="L2062" s="21" t="s">
        <v>634</v>
      </c>
      <c r="M2062" s="21">
        <v>1990.0</v>
      </c>
      <c r="N2062" s="21" t="s">
        <v>4773</v>
      </c>
      <c r="O2062" s="21">
        <v>30.0</v>
      </c>
      <c r="P2062" s="21">
        <v>3.0</v>
      </c>
      <c r="Q2062" s="21">
        <v>32716.2</v>
      </c>
      <c r="R2062" s="21" t="s">
        <v>4771</v>
      </c>
      <c r="S2062" s="21" t="s">
        <v>4767</v>
      </c>
      <c r="T2062" s="21" t="s">
        <v>4778</v>
      </c>
      <c r="U2062" s="30"/>
    </row>
    <row r="2063">
      <c r="A2063" s="21" t="s">
        <v>4196</v>
      </c>
      <c r="B2063" s="21">
        <v>31.35</v>
      </c>
      <c r="C2063" s="21">
        <v>5.84</v>
      </c>
      <c r="D2063" s="21" t="s">
        <v>4753</v>
      </c>
      <c r="E2063" s="21" t="s">
        <v>4755</v>
      </c>
      <c r="F2063" s="21" t="s">
        <v>4753</v>
      </c>
      <c r="G2063" s="21">
        <v>1.0</v>
      </c>
      <c r="H2063" s="21" t="s">
        <v>4753</v>
      </c>
      <c r="I2063" s="21" t="str">
        <f t="shared" si="1"/>
        <v>Not Missing</v>
      </c>
      <c r="L2063" s="21" t="s">
        <v>632</v>
      </c>
      <c r="M2063" s="21">
        <v>1990.0</v>
      </c>
      <c r="N2063" s="21" t="s">
        <v>4766</v>
      </c>
      <c r="O2063" s="21">
        <v>9.0</v>
      </c>
      <c r="P2063" s="21">
        <v>2.0</v>
      </c>
      <c r="Q2063" s="21">
        <v>32734.19</v>
      </c>
      <c r="R2063" s="21" t="s">
        <v>4767</v>
      </c>
      <c r="S2063" s="21" t="s">
        <v>4771</v>
      </c>
      <c r="T2063" s="21" t="s">
        <v>4774</v>
      </c>
      <c r="U2063" s="30"/>
    </row>
    <row r="2064">
      <c r="A2064" s="21" t="s">
        <v>4198</v>
      </c>
      <c r="B2064" s="21">
        <v>28.31</v>
      </c>
      <c r="C2064" s="21">
        <v>6.41</v>
      </c>
      <c r="D2064" s="21" t="s">
        <v>4753</v>
      </c>
      <c r="E2064" s="21" t="s">
        <v>4755</v>
      </c>
      <c r="F2064" s="21" t="s">
        <v>4753</v>
      </c>
      <c r="G2064" s="21">
        <v>1.0</v>
      </c>
      <c r="H2064" s="21" t="s">
        <v>4753</v>
      </c>
      <c r="I2064" s="21" t="str">
        <f t="shared" si="1"/>
        <v>Not Missing</v>
      </c>
      <c r="L2064" s="21" t="s">
        <v>630</v>
      </c>
      <c r="M2064" s="21">
        <v>1974.0</v>
      </c>
      <c r="N2064" s="21" t="s">
        <v>4775</v>
      </c>
      <c r="O2064" s="21">
        <v>6.0</v>
      </c>
      <c r="P2064" s="21">
        <v>0.0</v>
      </c>
      <c r="Q2064" s="21">
        <v>32760.48</v>
      </c>
      <c r="R2064" s="21" t="s">
        <v>4771</v>
      </c>
      <c r="S2064" s="21" t="s">
        <v>4771</v>
      </c>
      <c r="T2064" s="21" t="s">
        <v>4778</v>
      </c>
      <c r="U2064" s="30"/>
    </row>
    <row r="2065">
      <c r="A2065" s="21" t="s">
        <v>4200</v>
      </c>
      <c r="B2065" s="21">
        <v>30.3</v>
      </c>
      <c r="C2065" s="21">
        <v>4.73</v>
      </c>
      <c r="D2065" s="21" t="s">
        <v>4755</v>
      </c>
      <c r="E2065" s="21" t="s">
        <v>4753</v>
      </c>
      <c r="F2065" s="21" t="s">
        <v>4756</v>
      </c>
      <c r="G2065" s="21">
        <v>1.0</v>
      </c>
      <c r="H2065" s="21" t="s">
        <v>4753</v>
      </c>
      <c r="I2065" s="21" t="str">
        <f t="shared" si="1"/>
        <v>Not Missing</v>
      </c>
      <c r="L2065" s="21" t="s">
        <v>628</v>
      </c>
      <c r="M2065" s="21">
        <v>1972.0</v>
      </c>
      <c r="N2065" s="21" t="s">
        <v>4770</v>
      </c>
      <c r="O2065" s="21">
        <v>7.0</v>
      </c>
      <c r="P2065" s="21">
        <v>0.0</v>
      </c>
      <c r="Q2065" s="21">
        <v>32765.33</v>
      </c>
      <c r="R2065" s="21" t="s">
        <v>4767</v>
      </c>
      <c r="S2065" s="21" t="s">
        <v>4767</v>
      </c>
      <c r="T2065" s="21" t="s">
        <v>4774</v>
      </c>
      <c r="U2065" s="30"/>
    </row>
    <row r="2066">
      <c r="A2066" s="21" t="s">
        <v>4202</v>
      </c>
      <c r="B2066" s="21">
        <v>26.4</v>
      </c>
      <c r="C2066" s="21">
        <v>6.22</v>
      </c>
      <c r="D2066" s="21" t="s">
        <v>4755</v>
      </c>
      <c r="E2066" s="21" t="s">
        <v>4753</v>
      </c>
      <c r="F2066" s="21" t="s">
        <v>4753</v>
      </c>
      <c r="G2066" s="21" t="s">
        <v>4754</v>
      </c>
      <c r="H2066" s="21" t="s">
        <v>4753</v>
      </c>
      <c r="I2066" s="21" t="str">
        <f t="shared" si="1"/>
        <v>Not Missing</v>
      </c>
      <c r="L2066" s="21" t="s">
        <v>626</v>
      </c>
      <c r="M2066" s="21">
        <v>1980.0</v>
      </c>
      <c r="N2066" s="21" t="s">
        <v>4775</v>
      </c>
      <c r="O2066" s="21">
        <v>12.0</v>
      </c>
      <c r="P2066" s="21">
        <v>3.0</v>
      </c>
      <c r="Q2066" s="21">
        <v>32787.46</v>
      </c>
      <c r="R2066" s="21" t="s">
        <v>4771</v>
      </c>
      <c r="S2066" s="21" t="s">
        <v>4768</v>
      </c>
      <c r="T2066" s="21" t="s">
        <v>4774</v>
      </c>
      <c r="U2066" s="30"/>
    </row>
    <row r="2067">
      <c r="A2067" s="21" t="s">
        <v>4204</v>
      </c>
      <c r="B2067" s="21">
        <v>22.135</v>
      </c>
      <c r="C2067" s="21">
        <v>4.46</v>
      </c>
      <c r="D2067" s="21" t="s">
        <v>4755</v>
      </c>
      <c r="E2067" s="21" t="s">
        <v>4753</v>
      </c>
      <c r="F2067" s="21" t="s">
        <v>4753</v>
      </c>
      <c r="G2067" s="21" t="s">
        <v>4754</v>
      </c>
      <c r="H2067" s="21" t="s">
        <v>4753</v>
      </c>
      <c r="I2067" s="21" t="str">
        <f t="shared" si="1"/>
        <v>Not Missing</v>
      </c>
      <c r="L2067" s="21" t="s">
        <v>624</v>
      </c>
      <c r="M2067" s="21">
        <v>1995.0</v>
      </c>
      <c r="N2067" s="21" t="s">
        <v>4775</v>
      </c>
      <c r="O2067" s="21">
        <v>4.0</v>
      </c>
      <c r="P2067" s="21">
        <v>0.0</v>
      </c>
      <c r="Q2067" s="21">
        <v>32827.51</v>
      </c>
      <c r="R2067" s="21" t="s">
        <v>4771</v>
      </c>
      <c r="S2067" s="21" t="s">
        <v>4767</v>
      </c>
      <c r="T2067" s="21" t="s">
        <v>4778</v>
      </c>
      <c r="U2067" s="30"/>
    </row>
    <row r="2068">
      <c r="A2068" s="21" t="s">
        <v>4206</v>
      </c>
      <c r="B2068" s="21">
        <v>17.4</v>
      </c>
      <c r="C2068" s="21">
        <v>4.5</v>
      </c>
      <c r="D2068" s="21" t="s">
        <v>4755</v>
      </c>
      <c r="E2068" s="21" t="s">
        <v>4753</v>
      </c>
      <c r="F2068" s="21" t="s">
        <v>4753</v>
      </c>
      <c r="G2068" s="21" t="s">
        <v>4754</v>
      </c>
      <c r="H2068" s="21" t="s">
        <v>4753</v>
      </c>
      <c r="I2068" s="21" t="str">
        <f t="shared" si="1"/>
        <v>Not Missing</v>
      </c>
      <c r="L2068" s="21" t="s">
        <v>622</v>
      </c>
      <c r="M2068" s="21">
        <v>1981.0</v>
      </c>
      <c r="N2068" s="21" t="s">
        <v>4770</v>
      </c>
      <c r="O2068" s="21">
        <v>17.0</v>
      </c>
      <c r="P2068" s="21">
        <v>1.0</v>
      </c>
      <c r="Q2068" s="21">
        <v>32906.69</v>
      </c>
      <c r="R2068" s="21" t="s">
        <v>4767</v>
      </c>
      <c r="S2068" s="21" t="s">
        <v>4768</v>
      </c>
      <c r="T2068" s="21" t="s">
        <v>4778</v>
      </c>
      <c r="U2068" s="30"/>
    </row>
    <row r="2069">
      <c r="A2069" s="21" t="s">
        <v>4208</v>
      </c>
      <c r="B2069" s="21">
        <v>28.06</v>
      </c>
      <c r="C2069" s="21">
        <v>8.93</v>
      </c>
      <c r="D2069" s="21" t="s">
        <v>4753</v>
      </c>
      <c r="E2069" s="21" t="s">
        <v>4753</v>
      </c>
      <c r="F2069" s="21" t="s">
        <v>4753</v>
      </c>
      <c r="G2069" s="21" t="s">
        <v>4754</v>
      </c>
      <c r="H2069" s="21" t="s">
        <v>4753</v>
      </c>
      <c r="I2069" s="21" t="str">
        <f t="shared" si="1"/>
        <v>Not Missing</v>
      </c>
      <c r="L2069" s="21" t="s">
        <v>620</v>
      </c>
      <c r="M2069" s="21">
        <v>1971.0</v>
      </c>
      <c r="N2069" s="21" t="s">
        <v>4776</v>
      </c>
      <c r="O2069" s="21">
        <v>24.0</v>
      </c>
      <c r="P2069" s="21">
        <v>0.0</v>
      </c>
      <c r="Q2069" s="21">
        <v>32947.63</v>
      </c>
      <c r="R2069" s="21" t="s">
        <v>4767</v>
      </c>
      <c r="S2069" s="21" t="s">
        <v>4771</v>
      </c>
      <c r="T2069" s="21" t="s">
        <v>4778</v>
      </c>
      <c r="U2069" s="30"/>
    </row>
    <row r="2070">
      <c r="A2070" s="21" t="s">
        <v>4210</v>
      </c>
      <c r="B2070" s="21">
        <v>31.13</v>
      </c>
      <c r="C2070" s="21">
        <v>11.02</v>
      </c>
      <c r="D2070" s="21" t="s">
        <v>4753</v>
      </c>
      <c r="E2070" s="21" t="s">
        <v>4753</v>
      </c>
      <c r="F2070" s="21" t="s">
        <v>4753</v>
      </c>
      <c r="G2070" s="21" t="s">
        <v>4754</v>
      </c>
      <c r="H2070" s="21" t="s">
        <v>4753</v>
      </c>
      <c r="I2070" s="21" t="str">
        <f t="shared" si="1"/>
        <v>Not Missing</v>
      </c>
      <c r="L2070" s="21" t="s">
        <v>618</v>
      </c>
      <c r="M2070" s="21">
        <v>1995.0</v>
      </c>
      <c r="N2070" s="21" t="s">
        <v>4766</v>
      </c>
      <c r="O2070" s="21">
        <v>8.0</v>
      </c>
      <c r="P2070" s="21">
        <v>0.0</v>
      </c>
      <c r="Q2070" s="21">
        <v>33017.46</v>
      </c>
      <c r="R2070" s="21" t="s">
        <v>4771</v>
      </c>
      <c r="S2070" s="21" t="s">
        <v>4771</v>
      </c>
      <c r="T2070" s="21" t="s">
        <v>4778</v>
      </c>
      <c r="U2070" s="30"/>
    </row>
    <row r="2071">
      <c r="A2071" s="21" t="s">
        <v>4212</v>
      </c>
      <c r="B2071" s="21">
        <v>18.46</v>
      </c>
      <c r="C2071" s="21">
        <v>5.25</v>
      </c>
      <c r="D2071" s="21" t="s">
        <v>4753</v>
      </c>
      <c r="E2071" s="21" t="s">
        <v>4753</v>
      </c>
      <c r="F2071" s="21" t="s">
        <v>4753</v>
      </c>
      <c r="G2071" s="21" t="s">
        <v>4754</v>
      </c>
      <c r="H2071" s="21" t="s">
        <v>4753</v>
      </c>
      <c r="I2071" s="21" t="str">
        <f t="shared" si="1"/>
        <v>Not Missing</v>
      </c>
      <c r="L2071" s="21" t="s">
        <v>616</v>
      </c>
      <c r="M2071" s="21">
        <v>1967.0</v>
      </c>
      <c r="N2071" s="21" t="s">
        <v>4766</v>
      </c>
      <c r="O2071" s="21">
        <v>10.0</v>
      </c>
      <c r="P2071" s="21">
        <v>0.0</v>
      </c>
      <c r="Q2071" s="21">
        <v>33025.32</v>
      </c>
      <c r="R2071" s="21" t="s">
        <v>4767</v>
      </c>
      <c r="S2071" s="21" t="s">
        <v>4768</v>
      </c>
      <c r="T2071" s="21" t="s">
        <v>4778</v>
      </c>
      <c r="U2071" s="30"/>
    </row>
    <row r="2072">
      <c r="A2072" s="21" t="s">
        <v>4214</v>
      </c>
      <c r="B2072" s="21">
        <v>17.3</v>
      </c>
      <c r="C2072" s="21">
        <v>4.75</v>
      </c>
      <c r="D2072" s="21" t="s">
        <v>4753</v>
      </c>
      <c r="E2072" s="21" t="s">
        <v>4753</v>
      </c>
      <c r="F2072" s="21" t="s">
        <v>4753</v>
      </c>
      <c r="G2072" s="21" t="s">
        <v>4754</v>
      </c>
      <c r="H2072" s="21" t="s">
        <v>4753</v>
      </c>
      <c r="I2072" s="21" t="str">
        <f t="shared" si="1"/>
        <v>Not Missing</v>
      </c>
      <c r="L2072" s="21" t="s">
        <v>614</v>
      </c>
      <c r="M2072" s="21">
        <v>1994.0</v>
      </c>
      <c r="N2072" s="21" t="s">
        <v>4766</v>
      </c>
      <c r="O2072" s="21">
        <v>28.0</v>
      </c>
      <c r="P2072" s="21">
        <v>0.0</v>
      </c>
      <c r="Q2072" s="21">
        <v>33057.23</v>
      </c>
      <c r="R2072" s="21" t="s">
        <v>4771</v>
      </c>
      <c r="S2072" s="21" t="s">
        <v>4767</v>
      </c>
      <c r="T2072" s="21" t="s">
        <v>4778</v>
      </c>
      <c r="U2072" s="30"/>
    </row>
    <row r="2073">
      <c r="A2073" s="21" t="s">
        <v>4216</v>
      </c>
      <c r="B2073" s="21">
        <v>35.625</v>
      </c>
      <c r="C2073" s="21">
        <v>4.68</v>
      </c>
      <c r="D2073" s="21" t="s">
        <v>4755</v>
      </c>
      <c r="E2073" s="21" t="s">
        <v>4753</v>
      </c>
      <c r="F2073" s="21" t="s">
        <v>4756</v>
      </c>
      <c r="G2073" s="21">
        <v>1.0</v>
      </c>
      <c r="H2073" s="21" t="s">
        <v>4753</v>
      </c>
      <c r="I2073" s="21" t="str">
        <f t="shared" si="1"/>
        <v>Not Missing</v>
      </c>
      <c r="L2073" s="21" t="s">
        <v>612</v>
      </c>
      <c r="M2073" s="21">
        <v>1962.0</v>
      </c>
      <c r="N2073" s="21" t="s">
        <v>4766</v>
      </c>
      <c r="O2073" s="21">
        <v>1.0</v>
      </c>
      <c r="P2073" s="21">
        <v>0.0</v>
      </c>
      <c r="Q2073" s="21">
        <v>33074.94</v>
      </c>
      <c r="R2073" s="21" t="s">
        <v>4771</v>
      </c>
      <c r="S2073" s="21" t="s">
        <v>4767</v>
      </c>
      <c r="T2073" s="21" t="s">
        <v>4778</v>
      </c>
      <c r="U2073" s="30"/>
    </row>
    <row r="2074">
      <c r="A2074" s="21" t="s">
        <v>4218</v>
      </c>
      <c r="B2074" s="21">
        <v>20.235</v>
      </c>
      <c r="C2074" s="21">
        <v>6.17</v>
      </c>
      <c r="D2074" s="21" t="s">
        <v>4755</v>
      </c>
      <c r="E2074" s="21" t="s">
        <v>4755</v>
      </c>
      <c r="F2074" s="21" t="s">
        <v>4753</v>
      </c>
      <c r="G2074" s="21">
        <v>2.0</v>
      </c>
      <c r="H2074" s="21" t="s">
        <v>4753</v>
      </c>
      <c r="I2074" s="21" t="str">
        <f t="shared" si="1"/>
        <v>Not Missing</v>
      </c>
      <c r="L2074" s="21" t="s">
        <v>610</v>
      </c>
      <c r="M2074" s="21">
        <v>1969.0</v>
      </c>
      <c r="N2074" s="21" t="s">
        <v>4777</v>
      </c>
      <c r="O2074" s="21">
        <v>30.0</v>
      </c>
      <c r="P2074" s="21">
        <v>0.0</v>
      </c>
      <c r="Q2074" s="21">
        <v>33090.66</v>
      </c>
      <c r="R2074" s="21" t="s">
        <v>4767</v>
      </c>
      <c r="S2074" s="21" t="s">
        <v>4767</v>
      </c>
      <c r="T2074" s="21" t="s">
        <v>4778</v>
      </c>
      <c r="U2074" s="30"/>
    </row>
    <row r="2075">
      <c r="A2075" s="21" t="s">
        <v>4220</v>
      </c>
      <c r="B2075" s="21">
        <v>27.55</v>
      </c>
      <c r="C2075" s="21">
        <v>4.56</v>
      </c>
      <c r="D2075" s="21" t="s">
        <v>4755</v>
      </c>
      <c r="E2075" s="21" t="s">
        <v>4753</v>
      </c>
      <c r="F2075" s="21" t="s">
        <v>4756</v>
      </c>
      <c r="G2075" s="21">
        <v>1.0</v>
      </c>
      <c r="H2075" s="21" t="s">
        <v>4753</v>
      </c>
      <c r="I2075" s="21" t="str">
        <f t="shared" si="1"/>
        <v>Not Missing</v>
      </c>
      <c r="L2075" s="21" t="s">
        <v>608</v>
      </c>
      <c r="M2075" s="21">
        <v>1985.0</v>
      </c>
      <c r="N2075" s="21" t="s">
        <v>4766</v>
      </c>
      <c r="O2075" s="21">
        <v>15.0</v>
      </c>
      <c r="P2075" s="21">
        <v>3.0</v>
      </c>
      <c r="Q2075" s="21">
        <v>33121.0</v>
      </c>
      <c r="R2075" s="21" t="s">
        <v>4767</v>
      </c>
      <c r="S2075" s="21" t="s">
        <v>4771</v>
      </c>
      <c r="T2075" s="21" t="s">
        <v>4778</v>
      </c>
      <c r="U2075" s="30"/>
    </row>
    <row r="2076">
      <c r="A2076" s="21" t="s">
        <v>4222</v>
      </c>
      <c r="B2076" s="21">
        <v>17.97</v>
      </c>
      <c r="C2076" s="21">
        <v>6.3</v>
      </c>
      <c r="D2076" s="21" t="s">
        <v>4753</v>
      </c>
      <c r="E2076" s="21" t="s">
        <v>4753</v>
      </c>
      <c r="F2076" s="21" t="s">
        <v>4753</v>
      </c>
      <c r="G2076" s="21" t="s">
        <v>4754</v>
      </c>
      <c r="H2076" s="21" t="s">
        <v>4753</v>
      </c>
      <c r="I2076" s="21" t="str">
        <f t="shared" si="1"/>
        <v>Not Missing</v>
      </c>
      <c r="L2076" s="21" t="s">
        <v>606</v>
      </c>
      <c r="M2076" s="21">
        <v>1990.0</v>
      </c>
      <c r="N2076" s="21" t="s">
        <v>4777</v>
      </c>
      <c r="O2076" s="21">
        <v>12.0</v>
      </c>
      <c r="P2076" s="21">
        <v>3.0</v>
      </c>
      <c r="Q2076" s="21">
        <v>33292.83</v>
      </c>
      <c r="R2076" s="21" t="s">
        <v>4767</v>
      </c>
      <c r="S2076" s="21" t="s">
        <v>4771</v>
      </c>
      <c r="T2076" s="21" t="s">
        <v>4778</v>
      </c>
      <c r="U2076" s="30"/>
    </row>
    <row r="2077">
      <c r="A2077" s="21" t="s">
        <v>4224</v>
      </c>
      <c r="B2077" s="21">
        <v>29.98</v>
      </c>
      <c r="C2077" s="21">
        <v>6.03</v>
      </c>
      <c r="D2077" s="21" t="s">
        <v>4753</v>
      </c>
      <c r="E2077" s="21" t="s">
        <v>4755</v>
      </c>
      <c r="F2077" s="21" t="s">
        <v>4753</v>
      </c>
      <c r="G2077" s="21">
        <v>1.0</v>
      </c>
      <c r="H2077" s="21" t="s">
        <v>4753</v>
      </c>
      <c r="I2077" s="21" t="str">
        <f t="shared" si="1"/>
        <v>Not Missing</v>
      </c>
      <c r="L2077" s="21" t="s">
        <v>604</v>
      </c>
      <c r="M2077" s="21">
        <v>2003.0</v>
      </c>
      <c r="N2077" s="21" t="s">
        <v>4770</v>
      </c>
      <c r="O2077" s="21">
        <v>28.0</v>
      </c>
      <c r="P2077" s="21">
        <v>0.0</v>
      </c>
      <c r="Q2077" s="21">
        <v>33307.55</v>
      </c>
      <c r="R2077" s="21" t="s">
        <v>4767</v>
      </c>
      <c r="S2077" s="21" t="s">
        <v>4768</v>
      </c>
      <c r="T2077" s="21" t="s">
        <v>4774</v>
      </c>
      <c r="U2077" s="30"/>
    </row>
    <row r="2078">
      <c r="A2078" s="21" t="s">
        <v>4226</v>
      </c>
      <c r="B2078" s="21">
        <v>33.66</v>
      </c>
      <c r="C2078" s="21">
        <v>4.2</v>
      </c>
      <c r="D2078" s="21" t="s">
        <v>4755</v>
      </c>
      <c r="E2078" s="21" t="s">
        <v>4753</v>
      </c>
      <c r="F2078" s="21" t="s">
        <v>4753</v>
      </c>
      <c r="G2078" s="21">
        <v>1.0</v>
      </c>
      <c r="H2078" s="21" t="s">
        <v>4753</v>
      </c>
      <c r="I2078" s="21" t="str">
        <f t="shared" si="1"/>
        <v>Not Missing</v>
      </c>
      <c r="L2078" s="21" t="s">
        <v>602</v>
      </c>
      <c r="M2078" s="21">
        <v>1972.0</v>
      </c>
      <c r="N2078" s="21" t="s">
        <v>4773</v>
      </c>
      <c r="O2078" s="21">
        <v>5.0</v>
      </c>
      <c r="P2078" s="21">
        <v>0.0</v>
      </c>
      <c r="Q2078" s="21">
        <v>33344.45</v>
      </c>
      <c r="R2078" s="21" t="s">
        <v>4767</v>
      </c>
      <c r="S2078" s="21" t="s">
        <v>4768</v>
      </c>
      <c r="T2078" s="21" t="s">
        <v>4778</v>
      </c>
      <c r="U2078" s="30"/>
    </row>
    <row r="2079">
      <c r="A2079" s="21" t="s">
        <v>4228</v>
      </c>
      <c r="B2079" s="21">
        <v>32.67</v>
      </c>
      <c r="C2079" s="21">
        <v>5.61</v>
      </c>
      <c r="D2079" s="21" t="s">
        <v>4755</v>
      </c>
      <c r="E2079" s="21" t="s">
        <v>4753</v>
      </c>
      <c r="F2079" s="21" t="s">
        <v>4753</v>
      </c>
      <c r="G2079" s="21">
        <v>1.0</v>
      </c>
      <c r="H2079" s="21" t="s">
        <v>4753</v>
      </c>
      <c r="I2079" s="21" t="str">
        <f t="shared" si="1"/>
        <v>Not Missing</v>
      </c>
      <c r="L2079" s="21" t="s">
        <v>600</v>
      </c>
      <c r="M2079" s="21">
        <v>1985.0</v>
      </c>
      <c r="N2079" s="21" t="s">
        <v>4775</v>
      </c>
      <c r="O2079" s="21">
        <v>7.0</v>
      </c>
      <c r="P2079" s="21">
        <v>3.0</v>
      </c>
      <c r="Q2079" s="21">
        <v>33450.99</v>
      </c>
      <c r="R2079" s="21" t="s">
        <v>4767</v>
      </c>
      <c r="S2079" s="21" t="s">
        <v>4767</v>
      </c>
      <c r="T2079" s="21" t="s">
        <v>4778</v>
      </c>
      <c r="U2079" s="30"/>
    </row>
    <row r="2080">
      <c r="A2080" s="21" t="s">
        <v>4230</v>
      </c>
      <c r="B2080" s="21">
        <v>30.5</v>
      </c>
      <c r="C2080" s="21">
        <v>5.88</v>
      </c>
      <c r="D2080" s="21" t="s">
        <v>4755</v>
      </c>
      <c r="E2080" s="21" t="s">
        <v>4753</v>
      </c>
      <c r="F2080" s="21" t="s">
        <v>4753</v>
      </c>
      <c r="G2080" s="21">
        <v>1.0</v>
      </c>
      <c r="H2080" s="21" t="s">
        <v>4753</v>
      </c>
      <c r="I2080" s="21" t="str">
        <f t="shared" si="1"/>
        <v>Not Missing</v>
      </c>
      <c r="L2080" s="21" t="s">
        <v>598</v>
      </c>
      <c r="M2080" s="21">
        <v>1970.0</v>
      </c>
      <c r="N2080" s="21" t="s">
        <v>4772</v>
      </c>
      <c r="O2080" s="21">
        <v>18.0</v>
      </c>
      <c r="P2080" s="21">
        <v>2.0</v>
      </c>
      <c r="Q2080" s="21">
        <v>33471.97</v>
      </c>
      <c r="R2080" s="21" t="s">
        <v>4767</v>
      </c>
      <c r="S2080" s="21" t="s">
        <v>4767</v>
      </c>
      <c r="T2080" s="21" t="s">
        <v>4774</v>
      </c>
      <c r="U2080" s="30"/>
    </row>
    <row r="2081">
      <c r="A2081" s="21" t="s">
        <v>4232</v>
      </c>
      <c r="B2081" s="21">
        <v>23.1</v>
      </c>
      <c r="C2081" s="21">
        <v>5.92</v>
      </c>
      <c r="D2081" s="21" t="s">
        <v>4755</v>
      </c>
      <c r="E2081" s="21" t="s">
        <v>4753</v>
      </c>
      <c r="F2081" s="21" t="s">
        <v>4753</v>
      </c>
      <c r="G2081" s="21">
        <v>1.0</v>
      </c>
      <c r="H2081" s="21" t="s">
        <v>4753</v>
      </c>
      <c r="I2081" s="21" t="str">
        <f t="shared" si="1"/>
        <v>Not Missing</v>
      </c>
      <c r="L2081" s="21" t="s">
        <v>596</v>
      </c>
      <c r="M2081" s="21">
        <v>2002.0</v>
      </c>
      <c r="N2081" s="21" t="s">
        <v>4776</v>
      </c>
      <c r="O2081" s="21">
        <v>25.0</v>
      </c>
      <c r="P2081" s="21">
        <v>0.0</v>
      </c>
      <c r="Q2081" s="21">
        <v>33475.82</v>
      </c>
      <c r="R2081" s="21" t="s">
        <v>4771</v>
      </c>
      <c r="S2081" s="21" t="s">
        <v>4771</v>
      </c>
      <c r="T2081" s="21" t="s">
        <v>4782</v>
      </c>
      <c r="U2081" s="30"/>
    </row>
    <row r="2082">
      <c r="A2082" s="21" t="s">
        <v>4234</v>
      </c>
      <c r="B2082" s="21">
        <v>39.49</v>
      </c>
      <c r="C2082" s="21">
        <v>4.81</v>
      </c>
      <c r="D2082" s="21" t="s">
        <v>4753</v>
      </c>
      <c r="E2082" s="21" t="s">
        <v>4753</v>
      </c>
      <c r="F2082" s="21" t="s">
        <v>4753</v>
      </c>
      <c r="G2082" s="21">
        <v>1.0</v>
      </c>
      <c r="H2082" s="21" t="s">
        <v>4753</v>
      </c>
      <c r="I2082" s="21" t="str">
        <f t="shared" si="1"/>
        <v>Not Missing</v>
      </c>
      <c r="L2082" s="21" t="s">
        <v>594</v>
      </c>
      <c r="M2082" s="21">
        <v>1984.0</v>
      </c>
      <c r="N2082" s="21" t="s">
        <v>4766</v>
      </c>
      <c r="O2082" s="21">
        <v>22.0</v>
      </c>
      <c r="P2082" s="21">
        <v>3.0</v>
      </c>
      <c r="Q2082" s="21">
        <v>33527.1</v>
      </c>
      <c r="R2082" s="21" t="s">
        <v>4767</v>
      </c>
      <c r="S2082" s="21" t="s">
        <v>4768</v>
      </c>
      <c r="T2082" s="21" t="s">
        <v>4778</v>
      </c>
      <c r="U2082" s="30"/>
    </row>
    <row r="2083">
      <c r="A2083" s="21" t="s">
        <v>4236</v>
      </c>
      <c r="B2083" s="21">
        <v>33.99</v>
      </c>
      <c r="C2083" s="21">
        <v>4.55</v>
      </c>
      <c r="D2083" s="21" t="s">
        <v>4753</v>
      </c>
      <c r="E2083" s="21" t="s">
        <v>4753</v>
      </c>
      <c r="F2083" s="21" t="s">
        <v>4753</v>
      </c>
      <c r="G2083" s="21">
        <v>1.0</v>
      </c>
      <c r="H2083" s="21" t="s">
        <v>4753</v>
      </c>
      <c r="I2083" s="21" t="str">
        <f t="shared" si="1"/>
        <v>Not Missing</v>
      </c>
      <c r="L2083" s="21" t="s">
        <v>592</v>
      </c>
      <c r="M2083" s="21">
        <v>2003.0</v>
      </c>
      <c r="N2083" s="21" t="s">
        <v>4773</v>
      </c>
      <c r="O2083" s="21">
        <v>9.0</v>
      </c>
      <c r="P2083" s="21">
        <v>0.0</v>
      </c>
      <c r="Q2083" s="21">
        <v>33611.71</v>
      </c>
      <c r="R2083" s="21" t="s">
        <v>4771</v>
      </c>
      <c r="S2083" s="21" t="s">
        <v>4767</v>
      </c>
      <c r="T2083" s="21" t="s">
        <v>4778</v>
      </c>
      <c r="U2083" s="30"/>
    </row>
    <row r="2084">
      <c r="A2084" s="21" t="s">
        <v>4238</v>
      </c>
      <c r="B2084" s="21">
        <v>27.72</v>
      </c>
      <c r="C2084" s="21">
        <v>6.43</v>
      </c>
      <c r="D2084" s="21" t="s">
        <v>4753</v>
      </c>
      <c r="E2084" s="21" t="s">
        <v>4753</v>
      </c>
      <c r="F2084" s="21" t="s">
        <v>4753</v>
      </c>
      <c r="G2084" s="21">
        <v>1.0</v>
      </c>
      <c r="H2084" s="21" t="s">
        <v>4753</v>
      </c>
      <c r="I2084" s="21" t="str">
        <f t="shared" si="1"/>
        <v>Not Missing</v>
      </c>
      <c r="L2084" s="21" t="s">
        <v>590</v>
      </c>
      <c r="M2084" s="21">
        <v>1993.0</v>
      </c>
      <c r="N2084" s="21" t="s">
        <v>4770</v>
      </c>
      <c r="O2084" s="21">
        <v>28.0</v>
      </c>
      <c r="P2084" s="21">
        <v>0.0</v>
      </c>
      <c r="Q2084" s="21">
        <v>33707.55</v>
      </c>
      <c r="R2084" s="21" t="s">
        <v>4767</v>
      </c>
      <c r="S2084" s="21" t="s">
        <v>4767</v>
      </c>
      <c r="T2084" s="21" t="s">
        <v>4778</v>
      </c>
      <c r="U2084" s="30"/>
    </row>
    <row r="2085">
      <c r="A2085" s="21" t="s">
        <v>4240</v>
      </c>
      <c r="B2085" s="21">
        <v>30.59</v>
      </c>
      <c r="C2085" s="21">
        <v>11.62</v>
      </c>
      <c r="D2085" s="21" t="s">
        <v>4753</v>
      </c>
      <c r="E2085" s="21" t="s">
        <v>4753</v>
      </c>
      <c r="F2085" s="21" t="s">
        <v>4753</v>
      </c>
      <c r="G2085" s="21" t="s">
        <v>4754</v>
      </c>
      <c r="H2085" s="21" t="s">
        <v>4753</v>
      </c>
      <c r="I2085" s="21" t="str">
        <f t="shared" si="1"/>
        <v>Not Missing</v>
      </c>
      <c r="L2085" s="21" t="s">
        <v>588</v>
      </c>
      <c r="M2085" s="21">
        <v>2004.0</v>
      </c>
      <c r="N2085" s="21" t="s">
        <v>4770</v>
      </c>
      <c r="O2085" s="21">
        <v>1.0</v>
      </c>
      <c r="P2085" s="21">
        <v>0.0</v>
      </c>
      <c r="Q2085" s="21">
        <v>33732.69</v>
      </c>
      <c r="R2085" s="21" t="s">
        <v>4771</v>
      </c>
      <c r="S2085" s="21" t="s">
        <v>4771</v>
      </c>
      <c r="T2085" s="21" t="s">
        <v>4788</v>
      </c>
      <c r="U2085" s="30"/>
    </row>
    <row r="2086">
      <c r="A2086" s="21" t="s">
        <v>4242</v>
      </c>
      <c r="B2086" s="21">
        <v>22.6</v>
      </c>
      <c r="C2086" s="21">
        <v>6.04</v>
      </c>
      <c r="D2086" s="21" t="s">
        <v>4753</v>
      </c>
      <c r="E2086" s="21" t="s">
        <v>4753</v>
      </c>
      <c r="F2086" s="21" t="s">
        <v>4753</v>
      </c>
      <c r="G2086" s="21">
        <v>1.0</v>
      </c>
      <c r="H2086" s="21" t="s">
        <v>4753</v>
      </c>
      <c r="I2086" s="21" t="str">
        <f t="shared" si="1"/>
        <v>Not Missing</v>
      </c>
      <c r="L2086" s="21" t="s">
        <v>586</v>
      </c>
      <c r="M2086" s="21">
        <v>2003.0</v>
      </c>
      <c r="N2086" s="21" t="s">
        <v>4773</v>
      </c>
      <c r="O2086" s="21">
        <v>12.0</v>
      </c>
      <c r="P2086" s="21">
        <v>0.0</v>
      </c>
      <c r="Q2086" s="21">
        <v>33750.29</v>
      </c>
      <c r="R2086" s="21" t="s">
        <v>4771</v>
      </c>
      <c r="S2086" s="21" t="s">
        <v>4768</v>
      </c>
      <c r="T2086" s="21" t="s">
        <v>4774</v>
      </c>
      <c r="U2086" s="30"/>
    </row>
    <row r="2087">
      <c r="A2087" s="21" t="s">
        <v>4244</v>
      </c>
      <c r="B2087" s="21">
        <v>28.785</v>
      </c>
      <c r="C2087" s="21">
        <v>8.82</v>
      </c>
      <c r="D2087" s="21" t="s">
        <v>4753</v>
      </c>
      <c r="E2087" s="21" t="s">
        <v>4753</v>
      </c>
      <c r="F2087" s="21" t="s">
        <v>4753</v>
      </c>
      <c r="G2087" s="21" t="s">
        <v>4754</v>
      </c>
      <c r="H2087" s="21" t="s">
        <v>4753</v>
      </c>
      <c r="I2087" s="21" t="str">
        <f t="shared" si="1"/>
        <v>Not Missing</v>
      </c>
      <c r="L2087" s="21" t="s">
        <v>584</v>
      </c>
      <c r="M2087" s="21">
        <v>1962.0</v>
      </c>
      <c r="N2087" s="21" t="s">
        <v>4775</v>
      </c>
      <c r="O2087" s="21">
        <v>11.0</v>
      </c>
      <c r="P2087" s="21">
        <v>0.0</v>
      </c>
      <c r="Q2087" s="21">
        <v>33753.32</v>
      </c>
      <c r="R2087" s="21" t="s">
        <v>4771</v>
      </c>
      <c r="S2087" s="21" t="s">
        <v>4768</v>
      </c>
      <c r="T2087" s="21" t="s">
        <v>4778</v>
      </c>
      <c r="U2087" s="30"/>
    </row>
    <row r="2088">
      <c r="A2088" s="21" t="s">
        <v>4246</v>
      </c>
      <c r="B2088" s="21">
        <v>50.38</v>
      </c>
      <c r="C2088" s="21">
        <v>5.8</v>
      </c>
      <c r="D2088" s="21" t="s">
        <v>4753</v>
      </c>
      <c r="E2088" s="21" t="s">
        <v>4753</v>
      </c>
      <c r="F2088" s="21" t="s">
        <v>4753</v>
      </c>
      <c r="G2088" s="21" t="s">
        <v>4754</v>
      </c>
      <c r="H2088" s="21" t="s">
        <v>4753</v>
      </c>
      <c r="I2088" s="21" t="str">
        <f t="shared" si="1"/>
        <v>Not Missing</v>
      </c>
      <c r="L2088" s="21" t="s">
        <v>582</v>
      </c>
      <c r="M2088" s="21">
        <v>2000.0</v>
      </c>
      <c r="N2088" s="21" t="s">
        <v>4777</v>
      </c>
      <c r="O2088" s="21">
        <v>26.0</v>
      </c>
      <c r="P2088" s="21">
        <v>0.0</v>
      </c>
      <c r="Q2088" s="21">
        <v>33829.39</v>
      </c>
      <c r="R2088" s="21" t="s">
        <v>4767</v>
      </c>
      <c r="S2088" s="21" t="s">
        <v>4768</v>
      </c>
      <c r="T2088" s="21" t="s">
        <v>4778</v>
      </c>
      <c r="U2088" s="30"/>
    </row>
    <row r="2089">
      <c r="A2089" s="21" t="s">
        <v>4248</v>
      </c>
      <c r="B2089" s="21">
        <v>35.2</v>
      </c>
      <c r="C2089" s="21">
        <v>4.28</v>
      </c>
      <c r="D2089" s="21" t="s">
        <v>4753</v>
      </c>
      <c r="E2089" s="21" t="s">
        <v>4753</v>
      </c>
      <c r="F2089" s="21" t="s">
        <v>4753</v>
      </c>
      <c r="G2089" s="21" t="s">
        <v>4754</v>
      </c>
      <c r="H2089" s="21" t="s">
        <v>4753</v>
      </c>
      <c r="I2089" s="21" t="str">
        <f t="shared" si="1"/>
        <v>Not Missing</v>
      </c>
      <c r="L2089" s="21" t="s">
        <v>580</v>
      </c>
      <c r="M2089" s="21">
        <v>1997.0</v>
      </c>
      <c r="N2089" s="21" t="s">
        <v>4776</v>
      </c>
      <c r="O2089" s="21">
        <v>9.0</v>
      </c>
      <c r="P2089" s="21">
        <v>0.0</v>
      </c>
      <c r="Q2089" s="21">
        <v>33900.65</v>
      </c>
      <c r="R2089" s="21" t="s">
        <v>4767</v>
      </c>
      <c r="S2089" s="21" t="s">
        <v>4768</v>
      </c>
      <c r="T2089" s="21" t="s">
        <v>4778</v>
      </c>
      <c r="U2089" s="30"/>
    </row>
    <row r="2090">
      <c r="A2090" s="21" t="s">
        <v>4250</v>
      </c>
      <c r="B2090" s="21">
        <v>35.72</v>
      </c>
      <c r="C2090" s="21">
        <v>5.5</v>
      </c>
      <c r="D2090" s="21" t="s">
        <v>4755</v>
      </c>
      <c r="E2090" s="21" t="s">
        <v>4753</v>
      </c>
      <c r="F2090" s="21" t="s">
        <v>4753</v>
      </c>
      <c r="G2090" s="21" t="s">
        <v>4754</v>
      </c>
      <c r="H2090" s="21" t="s">
        <v>4753</v>
      </c>
      <c r="I2090" s="21" t="str">
        <f t="shared" si="1"/>
        <v>Not Missing</v>
      </c>
      <c r="L2090" s="21" t="s">
        <v>578</v>
      </c>
      <c r="M2090" s="21">
        <v>2000.0</v>
      </c>
      <c r="N2090" s="21" t="s">
        <v>4775</v>
      </c>
      <c r="O2090" s="21">
        <v>27.0</v>
      </c>
      <c r="P2090" s="21">
        <v>0.0</v>
      </c>
      <c r="Q2090" s="21">
        <v>33907.55</v>
      </c>
      <c r="R2090" s="21" t="s">
        <v>4767</v>
      </c>
      <c r="S2090" s="21" t="s">
        <v>4767</v>
      </c>
      <c r="T2090" s="21" t="s">
        <v>4774</v>
      </c>
      <c r="U2090" s="30"/>
    </row>
    <row r="2091">
      <c r="A2091" s="21" t="s">
        <v>4252</v>
      </c>
      <c r="B2091" s="21">
        <v>24.51</v>
      </c>
      <c r="C2091" s="21">
        <v>4.69</v>
      </c>
      <c r="D2091" s="21" t="s">
        <v>4753</v>
      </c>
      <c r="E2091" s="21" t="s">
        <v>4753</v>
      </c>
      <c r="F2091" s="21" t="s">
        <v>4753</v>
      </c>
      <c r="G2091" s="21" t="s">
        <v>4754</v>
      </c>
      <c r="H2091" s="21" t="s">
        <v>4753</v>
      </c>
      <c r="I2091" s="21" t="str">
        <f t="shared" si="1"/>
        <v>Not Missing</v>
      </c>
      <c r="L2091" s="21" t="s">
        <v>576</v>
      </c>
      <c r="M2091" s="21">
        <v>1994.0</v>
      </c>
      <c r="N2091" s="21" t="s">
        <v>4773</v>
      </c>
      <c r="O2091" s="21">
        <v>25.0</v>
      </c>
      <c r="P2091" s="21">
        <v>0.0</v>
      </c>
      <c r="Q2091" s="21">
        <v>33975.47</v>
      </c>
      <c r="R2091" s="21" t="s">
        <v>4767</v>
      </c>
      <c r="S2091" s="21" t="s">
        <v>4767</v>
      </c>
      <c r="T2091" s="21" t="s">
        <v>4778</v>
      </c>
      <c r="U2091" s="30"/>
    </row>
    <row r="2092">
      <c r="A2092" s="21" t="s">
        <v>4254</v>
      </c>
      <c r="B2092" s="21">
        <v>23.845</v>
      </c>
      <c r="C2092" s="21">
        <v>4.43</v>
      </c>
      <c r="D2092" s="21" t="s">
        <v>4753</v>
      </c>
      <c r="E2092" s="21" t="s">
        <v>4753</v>
      </c>
      <c r="F2092" s="21" t="s">
        <v>4753</v>
      </c>
      <c r="G2092" s="21" t="s">
        <v>4754</v>
      </c>
      <c r="H2092" s="21" t="s">
        <v>4753</v>
      </c>
      <c r="I2092" s="21" t="str">
        <f t="shared" si="1"/>
        <v>Not Missing</v>
      </c>
      <c r="L2092" s="21" t="s">
        <v>574</v>
      </c>
      <c r="M2092" s="21">
        <v>1972.0</v>
      </c>
      <c r="N2092" s="21" t="s">
        <v>4766</v>
      </c>
      <c r="O2092" s="21">
        <v>26.0</v>
      </c>
      <c r="P2092" s="21">
        <v>0.0</v>
      </c>
      <c r="Q2092" s="21">
        <v>34053.36</v>
      </c>
      <c r="R2092" s="21" t="s">
        <v>4767</v>
      </c>
      <c r="S2092" s="21" t="s">
        <v>4767</v>
      </c>
      <c r="T2092" s="21" t="s">
        <v>4778</v>
      </c>
      <c r="U2092" s="30"/>
    </row>
    <row r="2093">
      <c r="A2093" s="21" t="s">
        <v>4256</v>
      </c>
      <c r="B2093" s="21">
        <v>15.68</v>
      </c>
      <c r="C2093" s="21">
        <v>6.16</v>
      </c>
      <c r="D2093" s="21" t="s">
        <v>4755</v>
      </c>
      <c r="E2093" s="21" t="s">
        <v>4753</v>
      </c>
      <c r="F2093" s="21" t="s">
        <v>4753</v>
      </c>
      <c r="G2093" s="21">
        <v>1.0</v>
      </c>
      <c r="H2093" s="21" t="s">
        <v>4753</v>
      </c>
      <c r="I2093" s="21" t="str">
        <f t="shared" si="1"/>
        <v>Not Missing</v>
      </c>
      <c r="L2093" s="21" t="s">
        <v>572</v>
      </c>
      <c r="M2093" s="21">
        <v>2002.0</v>
      </c>
      <c r="N2093" s="21" t="s">
        <v>4775</v>
      </c>
      <c r="O2093" s="21">
        <v>26.0</v>
      </c>
      <c r="P2093" s="21">
        <v>0.0</v>
      </c>
      <c r="Q2093" s="21">
        <v>34084.68</v>
      </c>
      <c r="R2093" s="21" t="s">
        <v>4767</v>
      </c>
      <c r="S2093" s="21" t="s">
        <v>4768</v>
      </c>
      <c r="T2093" s="21" t="s">
        <v>4778</v>
      </c>
      <c r="U2093" s="30"/>
    </row>
    <row r="2094">
      <c r="A2094" s="21" t="s">
        <v>4258</v>
      </c>
      <c r="B2094" s="21">
        <v>32.395</v>
      </c>
      <c r="C2094" s="21">
        <v>6.66</v>
      </c>
      <c r="D2094" s="21" t="s">
        <v>4753</v>
      </c>
      <c r="E2094" s="21" t="s">
        <v>4753</v>
      </c>
      <c r="F2094" s="21" t="s">
        <v>4753</v>
      </c>
      <c r="G2094" s="21" t="s">
        <v>4754</v>
      </c>
      <c r="H2094" s="21" t="s">
        <v>4753</v>
      </c>
      <c r="I2094" s="21" t="str">
        <f t="shared" si="1"/>
        <v>Not Missing</v>
      </c>
      <c r="L2094" s="21" t="s">
        <v>570</v>
      </c>
      <c r="M2094" s="21">
        <v>1999.0</v>
      </c>
      <c r="N2094" s="21" t="s">
        <v>4770</v>
      </c>
      <c r="O2094" s="21">
        <v>6.0</v>
      </c>
      <c r="P2094" s="21">
        <v>0.0</v>
      </c>
      <c r="Q2094" s="21">
        <v>34166.27</v>
      </c>
      <c r="R2094" s="21" t="s">
        <v>4767</v>
      </c>
      <c r="S2094" s="21" t="s">
        <v>4768</v>
      </c>
      <c r="T2094" s="21" t="s">
        <v>4778</v>
      </c>
      <c r="U2094" s="30"/>
    </row>
    <row r="2095">
      <c r="A2095" s="21" t="s">
        <v>4260</v>
      </c>
      <c r="B2095" s="21">
        <v>23.655</v>
      </c>
      <c r="C2095" s="21">
        <v>5.92</v>
      </c>
      <c r="D2095" s="21" t="s">
        <v>4753</v>
      </c>
      <c r="E2095" s="21" t="s">
        <v>4753</v>
      </c>
      <c r="F2095" s="21" t="s">
        <v>4753</v>
      </c>
      <c r="G2095" s="21">
        <v>1.0</v>
      </c>
      <c r="H2095" s="21" t="s">
        <v>4753</v>
      </c>
      <c r="I2095" s="21" t="str">
        <f t="shared" si="1"/>
        <v>Not Missing</v>
      </c>
      <c r="L2095" s="21" t="s">
        <v>568</v>
      </c>
      <c r="M2095" s="21">
        <v>1971.0</v>
      </c>
      <c r="N2095" s="21" t="s">
        <v>4776</v>
      </c>
      <c r="O2095" s="21">
        <v>25.0</v>
      </c>
      <c r="P2095" s="21">
        <v>0.0</v>
      </c>
      <c r="Q2095" s="21">
        <v>34205.07</v>
      </c>
      <c r="R2095" s="21" t="s">
        <v>4767</v>
      </c>
      <c r="S2095" s="21" t="s">
        <v>4767</v>
      </c>
      <c r="T2095" s="21" t="s">
        <v>4778</v>
      </c>
      <c r="U2095" s="30"/>
    </row>
    <row r="2096">
      <c r="A2096" s="21" t="s">
        <v>4262</v>
      </c>
      <c r="B2096" s="21">
        <v>28.4</v>
      </c>
      <c r="C2096" s="21">
        <v>5.97</v>
      </c>
      <c r="D2096" s="21" t="s">
        <v>4753</v>
      </c>
      <c r="E2096" s="21" t="s">
        <v>4753</v>
      </c>
      <c r="F2096" s="21" t="s">
        <v>4756</v>
      </c>
      <c r="G2096" s="21">
        <v>1.0</v>
      </c>
      <c r="H2096" s="21" t="s">
        <v>4753</v>
      </c>
      <c r="I2096" s="21" t="str">
        <f t="shared" si="1"/>
        <v>Not Missing</v>
      </c>
      <c r="L2096" s="21" t="s">
        <v>566</v>
      </c>
      <c r="M2096" s="21">
        <v>1975.0</v>
      </c>
      <c r="N2096" s="21" t="s">
        <v>4766</v>
      </c>
      <c r="O2096" s="21">
        <v>21.0</v>
      </c>
      <c r="P2096" s="21">
        <v>1.0</v>
      </c>
      <c r="Q2096" s="21">
        <v>34210.33</v>
      </c>
      <c r="R2096" s="21" t="s">
        <v>4767</v>
      </c>
      <c r="S2096" s="21" t="s">
        <v>4771</v>
      </c>
      <c r="T2096" s="21" t="s">
        <v>4774</v>
      </c>
      <c r="U2096" s="30"/>
    </row>
    <row r="2097">
      <c r="A2097" s="21" t="s">
        <v>4264</v>
      </c>
      <c r="B2097" s="21">
        <v>35.42</v>
      </c>
      <c r="C2097" s="21">
        <v>4.64</v>
      </c>
      <c r="D2097" s="21" t="s">
        <v>4755</v>
      </c>
      <c r="E2097" s="21" t="s">
        <v>4753</v>
      </c>
      <c r="F2097" s="21" t="s">
        <v>4753</v>
      </c>
      <c r="G2097" s="21" t="s">
        <v>4754</v>
      </c>
      <c r="H2097" s="21" t="s">
        <v>4753</v>
      </c>
      <c r="I2097" s="21" t="str">
        <f t="shared" si="1"/>
        <v>Not Missing</v>
      </c>
      <c r="L2097" s="21" t="s">
        <v>564</v>
      </c>
      <c r="M2097" s="21">
        <v>1962.0</v>
      </c>
      <c r="N2097" s="21" t="s">
        <v>4766</v>
      </c>
      <c r="O2097" s="21">
        <v>5.0</v>
      </c>
      <c r="P2097" s="21">
        <v>0.0</v>
      </c>
      <c r="Q2097" s="21">
        <v>34218.02</v>
      </c>
      <c r="R2097" s="21" t="s">
        <v>4771</v>
      </c>
      <c r="S2097" s="21" t="s">
        <v>4771</v>
      </c>
      <c r="T2097" s="21" t="s">
        <v>4778</v>
      </c>
      <c r="U2097" s="30"/>
    </row>
    <row r="2098">
      <c r="A2098" s="21" t="s">
        <v>4266</v>
      </c>
      <c r="B2098" s="21">
        <v>26.18</v>
      </c>
      <c r="C2098" s="21">
        <v>6.12</v>
      </c>
      <c r="D2098" s="21" t="s">
        <v>4753</v>
      </c>
      <c r="E2098" s="21" t="s">
        <v>4755</v>
      </c>
      <c r="F2098" s="21" t="s">
        <v>4753</v>
      </c>
      <c r="G2098" s="21">
        <v>1.0</v>
      </c>
      <c r="H2098" s="21" t="s">
        <v>4753</v>
      </c>
      <c r="I2098" s="21" t="str">
        <f t="shared" si="1"/>
        <v>Not Missing</v>
      </c>
      <c r="L2098" s="21" t="s">
        <v>562</v>
      </c>
      <c r="M2098" s="21">
        <v>1998.0</v>
      </c>
      <c r="N2098" s="21" t="s">
        <v>4772</v>
      </c>
      <c r="O2098" s="21">
        <v>11.0</v>
      </c>
      <c r="P2098" s="21">
        <v>0.0</v>
      </c>
      <c r="Q2098" s="21">
        <v>34254.05</v>
      </c>
      <c r="R2098" s="21" t="s">
        <v>4771</v>
      </c>
      <c r="S2098" s="21" t="s">
        <v>4768</v>
      </c>
      <c r="T2098" s="21" t="s">
        <v>4780</v>
      </c>
      <c r="U2098" s="30"/>
    </row>
    <row r="2099">
      <c r="A2099" s="21" t="s">
        <v>4268</v>
      </c>
      <c r="B2099" s="21">
        <v>20.8</v>
      </c>
      <c r="C2099" s="21">
        <v>4.87</v>
      </c>
      <c r="D2099" s="21" t="s">
        <v>4755</v>
      </c>
      <c r="E2099" s="21" t="s">
        <v>4753</v>
      </c>
      <c r="F2099" s="21" t="s">
        <v>4753</v>
      </c>
      <c r="G2099" s="21" t="s">
        <v>4754</v>
      </c>
      <c r="H2099" s="21" t="s">
        <v>4753</v>
      </c>
      <c r="I2099" s="21" t="str">
        <f t="shared" si="1"/>
        <v>Not Missing</v>
      </c>
      <c r="L2099" s="21" t="s">
        <v>560</v>
      </c>
      <c r="M2099" s="21">
        <v>1995.0</v>
      </c>
      <c r="N2099" s="21" t="s">
        <v>4777</v>
      </c>
      <c r="O2099" s="21">
        <v>30.0</v>
      </c>
      <c r="P2099" s="21">
        <v>0.0</v>
      </c>
      <c r="Q2099" s="21">
        <v>34289.43</v>
      </c>
      <c r="R2099" s="21" t="s">
        <v>4771</v>
      </c>
      <c r="S2099" s="21" t="s">
        <v>4771</v>
      </c>
      <c r="T2099" s="21" t="s">
        <v>4778</v>
      </c>
      <c r="U2099" s="30"/>
    </row>
    <row r="2100">
      <c r="A2100" s="21" t="s">
        <v>4270</v>
      </c>
      <c r="B2100" s="21">
        <v>15.82</v>
      </c>
      <c r="C2100" s="21">
        <v>4.6</v>
      </c>
      <c r="D2100" s="21" t="s">
        <v>4753</v>
      </c>
      <c r="E2100" s="21" t="s">
        <v>4753</v>
      </c>
      <c r="F2100" s="21" t="s">
        <v>4753</v>
      </c>
      <c r="G2100" s="21" t="s">
        <v>4754</v>
      </c>
      <c r="H2100" s="21" t="s">
        <v>4753</v>
      </c>
      <c r="I2100" s="21" t="str">
        <f t="shared" si="1"/>
        <v>Not Missing</v>
      </c>
      <c r="L2100" s="21" t="s">
        <v>558</v>
      </c>
      <c r="M2100" s="21">
        <v>1986.0</v>
      </c>
      <c r="N2100" s="21" t="s">
        <v>4777</v>
      </c>
      <c r="O2100" s="21">
        <v>11.0</v>
      </c>
      <c r="P2100" s="21">
        <v>3.0</v>
      </c>
      <c r="Q2100" s="21">
        <v>34293.12</v>
      </c>
      <c r="R2100" s="21" t="s">
        <v>4771</v>
      </c>
      <c r="S2100" s="21" t="s">
        <v>4767</v>
      </c>
      <c r="T2100" s="21" t="s">
        <v>4778</v>
      </c>
      <c r="U2100" s="30"/>
    </row>
    <row r="2101">
      <c r="A2101" s="21" t="s">
        <v>4272</v>
      </c>
      <c r="B2101" s="21">
        <v>17.67</v>
      </c>
      <c r="C2101" s="21">
        <v>4.78</v>
      </c>
      <c r="D2101" s="21" t="s">
        <v>4753</v>
      </c>
      <c r="E2101" s="21" t="s">
        <v>4753</v>
      </c>
      <c r="F2101" s="21" t="s">
        <v>4753</v>
      </c>
      <c r="G2101" s="21" t="s">
        <v>4754</v>
      </c>
      <c r="H2101" s="21" t="s">
        <v>4753</v>
      </c>
      <c r="I2101" s="21" t="str">
        <f t="shared" si="1"/>
        <v>Not Missing</v>
      </c>
      <c r="L2101" s="21" t="s">
        <v>4793</v>
      </c>
      <c r="M2101" s="21">
        <v>2004.0</v>
      </c>
      <c r="N2101" s="21" t="s">
        <v>4770</v>
      </c>
      <c r="O2101" s="21">
        <v>1.0</v>
      </c>
      <c r="P2101" s="21">
        <v>2.0</v>
      </c>
      <c r="Q2101" s="21">
        <v>34303.17</v>
      </c>
      <c r="R2101" s="21" t="s">
        <v>4771</v>
      </c>
      <c r="S2101" s="21" t="s">
        <v>4768</v>
      </c>
      <c r="T2101" s="21" t="s">
        <v>4769</v>
      </c>
      <c r="U2101" s="30"/>
    </row>
    <row r="2102">
      <c r="A2102" s="21" t="s">
        <v>4274</v>
      </c>
      <c r="B2102" s="21">
        <v>31.92</v>
      </c>
      <c r="C2102" s="21">
        <v>11.05</v>
      </c>
      <c r="D2102" s="21" t="s">
        <v>4753</v>
      </c>
      <c r="E2102" s="21" t="s">
        <v>4753</v>
      </c>
      <c r="F2102" s="21" t="s">
        <v>4753</v>
      </c>
      <c r="G2102" s="21" t="s">
        <v>4754</v>
      </c>
      <c r="H2102" s="21" t="s">
        <v>4753</v>
      </c>
      <c r="I2102" s="21" t="str">
        <f t="shared" si="1"/>
        <v>Not Missing</v>
      </c>
      <c r="L2102" s="21" t="s">
        <v>556</v>
      </c>
      <c r="M2102" s="21">
        <v>1983.0</v>
      </c>
      <c r="N2102" s="21" t="s">
        <v>4777</v>
      </c>
      <c r="O2102" s="21">
        <v>2.0</v>
      </c>
      <c r="P2102" s="21">
        <v>3.0</v>
      </c>
      <c r="Q2102" s="21">
        <v>34307.22</v>
      </c>
      <c r="R2102" s="21" t="s">
        <v>4767</v>
      </c>
      <c r="S2102" s="21" t="s">
        <v>4767</v>
      </c>
      <c r="T2102" s="21" t="s">
        <v>4774</v>
      </c>
      <c r="U2102" s="30"/>
    </row>
    <row r="2103">
      <c r="A2103" s="21" t="s">
        <v>4276</v>
      </c>
      <c r="B2103" s="21">
        <v>28.975</v>
      </c>
      <c r="C2103" s="21">
        <v>7.62</v>
      </c>
      <c r="D2103" s="21" t="s">
        <v>4753</v>
      </c>
      <c r="E2103" s="21" t="s">
        <v>4753</v>
      </c>
      <c r="F2103" s="21" t="s">
        <v>4753</v>
      </c>
      <c r="G2103" s="21" t="s">
        <v>4754</v>
      </c>
      <c r="H2103" s="21" t="s">
        <v>4753</v>
      </c>
      <c r="I2103" s="21" t="str">
        <f t="shared" si="1"/>
        <v>Not Missing</v>
      </c>
      <c r="L2103" s="21" t="s">
        <v>554</v>
      </c>
      <c r="M2103" s="21">
        <v>1984.0</v>
      </c>
      <c r="N2103" s="21" t="s">
        <v>4777</v>
      </c>
      <c r="O2103" s="21">
        <v>1.0</v>
      </c>
      <c r="P2103" s="21">
        <v>3.0</v>
      </c>
      <c r="Q2103" s="21">
        <v>34402.22</v>
      </c>
      <c r="R2103" s="21" t="s">
        <v>4767</v>
      </c>
      <c r="S2103" s="21" t="s">
        <v>4768</v>
      </c>
      <c r="T2103" s="21" t="s">
        <v>4778</v>
      </c>
      <c r="U2103" s="30"/>
    </row>
    <row r="2104">
      <c r="A2104" s="21" t="s">
        <v>4278</v>
      </c>
      <c r="B2104" s="21">
        <v>31.73</v>
      </c>
      <c r="C2104" s="21">
        <v>4.78</v>
      </c>
      <c r="D2104" s="21" t="s">
        <v>4755</v>
      </c>
      <c r="E2104" s="21" t="s">
        <v>4755</v>
      </c>
      <c r="F2104" s="21" t="s">
        <v>4753</v>
      </c>
      <c r="G2104" s="21">
        <v>2.0</v>
      </c>
      <c r="H2104" s="21" t="s">
        <v>4753</v>
      </c>
      <c r="I2104" s="21" t="str">
        <f t="shared" si="1"/>
        <v>Not Missing</v>
      </c>
      <c r="L2104" s="21" t="s">
        <v>552</v>
      </c>
      <c r="M2104" s="21">
        <v>2003.0</v>
      </c>
      <c r="N2104" s="21" t="s">
        <v>4777</v>
      </c>
      <c r="O2104" s="21">
        <v>5.0</v>
      </c>
      <c r="P2104" s="21">
        <v>0.0</v>
      </c>
      <c r="Q2104" s="21">
        <v>34439.86</v>
      </c>
      <c r="R2104" s="21" t="s">
        <v>4767</v>
      </c>
      <c r="S2104" s="21" t="s">
        <v>4771</v>
      </c>
      <c r="T2104" s="21" t="s">
        <v>4769</v>
      </c>
      <c r="U2104" s="30"/>
    </row>
    <row r="2105">
      <c r="A2105" s="21" t="s">
        <v>4280</v>
      </c>
      <c r="B2105" s="21">
        <v>28.88</v>
      </c>
      <c r="C2105" s="21">
        <v>6.09</v>
      </c>
      <c r="D2105" s="21" t="s">
        <v>4755</v>
      </c>
      <c r="E2105" s="21" t="s">
        <v>4755</v>
      </c>
      <c r="F2105" s="21" t="s">
        <v>4753</v>
      </c>
      <c r="G2105" s="21">
        <v>2.0</v>
      </c>
      <c r="H2105" s="21" t="s">
        <v>4753</v>
      </c>
      <c r="I2105" s="21" t="str">
        <f t="shared" si="1"/>
        <v>Not Missing</v>
      </c>
      <c r="L2105" s="21" t="s">
        <v>550</v>
      </c>
      <c r="M2105" s="21">
        <v>1990.0</v>
      </c>
      <c r="N2105" s="21" t="s">
        <v>4773</v>
      </c>
      <c r="O2105" s="21">
        <v>24.0</v>
      </c>
      <c r="P2105" s="21">
        <v>3.0</v>
      </c>
      <c r="Q2105" s="21">
        <v>34456.27</v>
      </c>
      <c r="R2105" s="21" t="s">
        <v>4771</v>
      </c>
      <c r="S2105" s="21" t="s">
        <v>4767</v>
      </c>
      <c r="T2105" s="21" t="s">
        <v>4778</v>
      </c>
      <c r="U2105" s="30"/>
    </row>
    <row r="2106">
      <c r="A2106" s="21" t="s">
        <v>4282</v>
      </c>
      <c r="B2106" s="21">
        <v>25.555</v>
      </c>
      <c r="C2106" s="21">
        <v>5.11</v>
      </c>
      <c r="D2106" s="21" t="s">
        <v>4753</v>
      </c>
      <c r="E2106" s="21" t="s">
        <v>4753</v>
      </c>
      <c r="F2106" s="21" t="s">
        <v>4756</v>
      </c>
      <c r="G2106" s="21">
        <v>1.0</v>
      </c>
      <c r="H2106" s="21" t="s">
        <v>4753</v>
      </c>
      <c r="I2106" s="21" t="str">
        <f t="shared" si="1"/>
        <v>Not Missing</v>
      </c>
      <c r="L2106" s="21" t="s">
        <v>548</v>
      </c>
      <c r="M2106" s="21">
        <v>1998.0</v>
      </c>
      <c r="N2106" s="21" t="s">
        <v>4772</v>
      </c>
      <c r="O2106" s="21">
        <v>24.0</v>
      </c>
      <c r="P2106" s="21">
        <v>0.0</v>
      </c>
      <c r="Q2106" s="21">
        <v>34472.84</v>
      </c>
      <c r="R2106" s="21" t="s">
        <v>4771</v>
      </c>
      <c r="S2106" s="21" t="s">
        <v>4768</v>
      </c>
      <c r="T2106" s="21" t="s">
        <v>4778</v>
      </c>
      <c r="U2106" s="30"/>
    </row>
    <row r="2107">
      <c r="A2107" s="21" t="s">
        <v>4284</v>
      </c>
      <c r="B2107" s="21">
        <v>37.29</v>
      </c>
      <c r="C2107" s="21">
        <v>4.46</v>
      </c>
      <c r="D2107" s="21" t="s">
        <v>4753</v>
      </c>
      <c r="E2107" s="21" t="s">
        <v>4755</v>
      </c>
      <c r="F2107" s="21" t="s">
        <v>4753</v>
      </c>
      <c r="G2107" s="21">
        <v>1.0</v>
      </c>
      <c r="H2107" s="21" t="s">
        <v>4753</v>
      </c>
      <c r="I2107" s="21" t="str">
        <f t="shared" si="1"/>
        <v>Not Missing</v>
      </c>
      <c r="L2107" s="21" t="s">
        <v>546</v>
      </c>
      <c r="M2107" s="21">
        <v>1976.0</v>
      </c>
      <c r="N2107" s="21" t="s">
        <v>4770</v>
      </c>
      <c r="O2107" s="21">
        <v>25.0</v>
      </c>
      <c r="P2107" s="21">
        <v>2.0</v>
      </c>
      <c r="Q2107" s="21">
        <v>34543.39</v>
      </c>
      <c r="R2107" s="21" t="s">
        <v>4767</v>
      </c>
      <c r="S2107" s="21" t="s">
        <v>4768</v>
      </c>
      <c r="T2107" s="21" t="s">
        <v>4778</v>
      </c>
      <c r="U2107" s="30"/>
    </row>
    <row r="2108">
      <c r="A2108" s="21" t="s">
        <v>4286</v>
      </c>
      <c r="B2108" s="21">
        <v>40.28</v>
      </c>
      <c r="C2108" s="21">
        <v>6.11</v>
      </c>
      <c r="D2108" s="21" t="s">
        <v>4753</v>
      </c>
      <c r="E2108" s="21" t="s">
        <v>4755</v>
      </c>
      <c r="F2108" s="21" t="s">
        <v>4753</v>
      </c>
      <c r="G2108" s="21">
        <v>1.0</v>
      </c>
      <c r="H2108" s="21" t="s">
        <v>4753</v>
      </c>
      <c r="I2108" s="21" t="str">
        <f t="shared" si="1"/>
        <v>Not Missing</v>
      </c>
      <c r="L2108" s="21" t="s">
        <v>544</v>
      </c>
      <c r="M2108" s="21">
        <v>2004.0</v>
      </c>
      <c r="N2108" s="21" t="s">
        <v>4777</v>
      </c>
      <c r="O2108" s="21">
        <v>9.0</v>
      </c>
      <c r="P2108" s="21">
        <v>0.0</v>
      </c>
      <c r="Q2108" s="21">
        <v>34617.84</v>
      </c>
      <c r="R2108" s="21" t="s">
        <v>4771</v>
      </c>
      <c r="S2108" s="21" t="s">
        <v>4768</v>
      </c>
      <c r="T2108" s="21" t="s">
        <v>4781</v>
      </c>
      <c r="U2108" s="30"/>
    </row>
    <row r="2109">
      <c r="A2109" s="21" t="s">
        <v>4288</v>
      </c>
      <c r="B2109" s="21">
        <v>40.185</v>
      </c>
      <c r="C2109" s="21">
        <v>4.66</v>
      </c>
      <c r="D2109" s="21" t="s">
        <v>4753</v>
      </c>
      <c r="E2109" s="21" t="s">
        <v>4755</v>
      </c>
      <c r="F2109" s="21" t="s">
        <v>4753</v>
      </c>
      <c r="G2109" s="21">
        <v>1.0</v>
      </c>
      <c r="H2109" s="21" t="s">
        <v>4753</v>
      </c>
      <c r="I2109" s="21" t="str">
        <f t="shared" si="1"/>
        <v>Not Missing</v>
      </c>
      <c r="L2109" s="21" t="s">
        <v>542</v>
      </c>
      <c r="M2109" s="21">
        <v>1994.0</v>
      </c>
      <c r="N2109" s="21" t="s">
        <v>4766</v>
      </c>
      <c r="O2109" s="21">
        <v>7.0</v>
      </c>
      <c r="P2109" s="21">
        <v>0.0</v>
      </c>
      <c r="Q2109" s="21">
        <v>34672.15</v>
      </c>
      <c r="R2109" s="21" t="s">
        <v>4771</v>
      </c>
      <c r="S2109" s="21" t="s">
        <v>4768</v>
      </c>
      <c r="T2109" s="21" t="s">
        <v>4769</v>
      </c>
      <c r="U2109" s="30"/>
    </row>
    <row r="2110">
      <c r="A2110" s="21" t="s">
        <v>4290</v>
      </c>
      <c r="B2110" s="21">
        <v>23.57</v>
      </c>
      <c r="C2110" s="21">
        <v>6.14</v>
      </c>
      <c r="D2110" s="21" t="s">
        <v>4753</v>
      </c>
      <c r="E2110" s="21" t="s">
        <v>4753</v>
      </c>
      <c r="F2110" s="21" t="s">
        <v>4753</v>
      </c>
      <c r="G2110" s="21" t="s">
        <v>4754</v>
      </c>
      <c r="H2110" s="21" t="s">
        <v>4753</v>
      </c>
      <c r="I2110" s="21" t="str">
        <f t="shared" si="1"/>
        <v>Not Missing</v>
      </c>
      <c r="L2110" s="21" t="s">
        <v>540</v>
      </c>
      <c r="M2110" s="21">
        <v>2003.0</v>
      </c>
      <c r="N2110" s="21" t="s">
        <v>4766</v>
      </c>
      <c r="O2110" s="21">
        <v>3.0</v>
      </c>
      <c r="P2110" s="21">
        <v>0.0</v>
      </c>
      <c r="Q2110" s="21">
        <v>34779.62</v>
      </c>
      <c r="R2110" s="21" t="s">
        <v>4771</v>
      </c>
      <c r="S2110" s="21" t="s">
        <v>4767</v>
      </c>
      <c r="T2110" s="21" t="s">
        <v>4778</v>
      </c>
      <c r="U2110" s="30"/>
    </row>
    <row r="2111">
      <c r="A2111" s="21" t="s">
        <v>4292</v>
      </c>
      <c r="B2111" s="21">
        <v>35.625</v>
      </c>
      <c r="C2111" s="21">
        <v>6.21</v>
      </c>
      <c r="D2111" s="21" t="s">
        <v>4753</v>
      </c>
      <c r="E2111" s="21" t="s">
        <v>4755</v>
      </c>
      <c r="F2111" s="21" t="s">
        <v>4753</v>
      </c>
      <c r="G2111" s="21">
        <v>1.0</v>
      </c>
      <c r="H2111" s="21" t="s">
        <v>4753</v>
      </c>
      <c r="I2111" s="21" t="str">
        <f t="shared" si="1"/>
        <v>Not Missing</v>
      </c>
      <c r="L2111" s="21" t="s">
        <v>538</v>
      </c>
      <c r="M2111" s="21">
        <v>1995.0</v>
      </c>
      <c r="N2111" s="21" t="s">
        <v>4775</v>
      </c>
      <c r="O2111" s="21">
        <v>27.0</v>
      </c>
      <c r="P2111" s="21">
        <v>1.0</v>
      </c>
      <c r="Q2111" s="21">
        <v>34806.47</v>
      </c>
      <c r="R2111" s="21" t="s">
        <v>4771</v>
      </c>
      <c r="S2111" s="21" t="s">
        <v>4767</v>
      </c>
      <c r="T2111" s="21" t="s">
        <v>4769</v>
      </c>
      <c r="U2111" s="30"/>
    </row>
    <row r="2112">
      <c r="A2112" s="21" t="s">
        <v>4294</v>
      </c>
      <c r="B2112" s="21">
        <v>33.155</v>
      </c>
      <c r="C2112" s="21">
        <v>4.6</v>
      </c>
      <c r="D2112" s="21" t="s">
        <v>4753</v>
      </c>
      <c r="E2112" s="21" t="s">
        <v>4755</v>
      </c>
      <c r="F2112" s="21" t="s">
        <v>4753</v>
      </c>
      <c r="G2112" s="21">
        <v>1.0</v>
      </c>
      <c r="H2112" s="21" t="s">
        <v>4753</v>
      </c>
      <c r="I2112" s="21" t="str">
        <f t="shared" si="1"/>
        <v>Not Missing</v>
      </c>
      <c r="L2112" s="21" t="s">
        <v>536</v>
      </c>
      <c r="M2112" s="21">
        <v>2003.0</v>
      </c>
      <c r="N2112" s="21" t="s">
        <v>4773</v>
      </c>
      <c r="O2112" s="21">
        <v>17.0</v>
      </c>
      <c r="P2112" s="21">
        <v>0.0</v>
      </c>
      <c r="Q2112" s="21">
        <v>34828.65</v>
      </c>
      <c r="R2112" s="21" t="s">
        <v>4771</v>
      </c>
      <c r="S2112" s="21" t="s">
        <v>4768</v>
      </c>
      <c r="T2112" s="21" t="s">
        <v>4778</v>
      </c>
      <c r="U2112" s="30"/>
    </row>
    <row r="2113">
      <c r="A2113" s="21" t="s">
        <v>4296</v>
      </c>
      <c r="B2113" s="21">
        <v>31.92</v>
      </c>
      <c r="C2113" s="21">
        <v>5.04</v>
      </c>
      <c r="D2113" s="21" t="s">
        <v>4753</v>
      </c>
      <c r="E2113" s="21" t="s">
        <v>4755</v>
      </c>
      <c r="F2113" s="21" t="s">
        <v>4753</v>
      </c>
      <c r="G2113" s="21">
        <v>1.0</v>
      </c>
      <c r="H2113" s="21" t="s">
        <v>4753</v>
      </c>
      <c r="I2113" s="21" t="str">
        <f t="shared" si="1"/>
        <v>Not Missing</v>
      </c>
      <c r="L2113" s="21" t="s">
        <v>534</v>
      </c>
      <c r="M2113" s="21">
        <v>1995.0</v>
      </c>
      <c r="N2113" s="21" t="s">
        <v>4777</v>
      </c>
      <c r="O2113" s="21">
        <v>17.0</v>
      </c>
      <c r="P2113" s="21">
        <v>0.0</v>
      </c>
      <c r="Q2113" s="21">
        <v>34838.87</v>
      </c>
      <c r="R2113" s="21" t="s">
        <v>4767</v>
      </c>
      <c r="S2113" s="21" t="s">
        <v>4768</v>
      </c>
      <c r="T2113" s="21" t="s">
        <v>4778</v>
      </c>
      <c r="U2113" s="30"/>
    </row>
    <row r="2114">
      <c r="A2114" s="21" t="s">
        <v>4298</v>
      </c>
      <c r="B2114" s="21">
        <v>30.305</v>
      </c>
      <c r="C2114" s="21">
        <v>5.08</v>
      </c>
      <c r="D2114" s="21" t="s">
        <v>4753</v>
      </c>
      <c r="E2114" s="21" t="s">
        <v>4755</v>
      </c>
      <c r="F2114" s="21" t="s">
        <v>4753</v>
      </c>
      <c r="G2114" s="21">
        <v>1.0</v>
      </c>
      <c r="H2114" s="21" t="s">
        <v>4753</v>
      </c>
      <c r="I2114" s="21" t="str">
        <f t="shared" si="1"/>
        <v>Not Missing</v>
      </c>
      <c r="L2114" s="21" t="s">
        <v>532</v>
      </c>
      <c r="M2114" s="21">
        <v>1983.0</v>
      </c>
      <c r="N2114" s="21" t="s">
        <v>4766</v>
      </c>
      <c r="O2114" s="21">
        <v>29.0</v>
      </c>
      <c r="P2114" s="21">
        <v>3.0</v>
      </c>
      <c r="Q2114" s="21">
        <v>34940.61</v>
      </c>
      <c r="R2114" s="21" t="s">
        <v>4767</v>
      </c>
      <c r="S2114" s="21" t="s">
        <v>4768</v>
      </c>
      <c r="T2114" s="21" t="s">
        <v>4778</v>
      </c>
      <c r="U2114" s="30"/>
    </row>
    <row r="2115">
      <c r="A2115" s="21" t="s">
        <v>4300</v>
      </c>
      <c r="B2115" s="21">
        <v>30.115</v>
      </c>
      <c r="C2115" s="21">
        <v>4.38</v>
      </c>
      <c r="D2115" s="21" t="s">
        <v>4753</v>
      </c>
      <c r="E2115" s="21" t="s">
        <v>4755</v>
      </c>
      <c r="F2115" s="21" t="s">
        <v>4753</v>
      </c>
      <c r="G2115" s="21">
        <v>1.0</v>
      </c>
      <c r="H2115" s="21" t="s">
        <v>4753</v>
      </c>
      <c r="I2115" s="21" t="str">
        <f t="shared" si="1"/>
        <v>Not Missing</v>
      </c>
      <c r="L2115" s="21" t="s">
        <v>530</v>
      </c>
      <c r="M2115" s="21">
        <v>1967.0</v>
      </c>
      <c r="N2115" s="21" t="s">
        <v>4777</v>
      </c>
      <c r="O2115" s="21">
        <v>7.0</v>
      </c>
      <c r="P2115" s="21">
        <v>0.0</v>
      </c>
      <c r="Q2115" s="21">
        <v>34975.68</v>
      </c>
      <c r="R2115" s="21" t="s">
        <v>4767</v>
      </c>
      <c r="S2115" s="21" t="s">
        <v>4767</v>
      </c>
      <c r="T2115" s="21" t="s">
        <v>4778</v>
      </c>
      <c r="U2115" s="30"/>
    </row>
    <row r="2116">
      <c r="A2116" s="21" t="s">
        <v>4302</v>
      </c>
      <c r="B2116" s="21">
        <v>24.09</v>
      </c>
      <c r="C2116" s="21">
        <v>4.79</v>
      </c>
      <c r="D2116" s="21" t="s">
        <v>4753</v>
      </c>
      <c r="E2116" s="21" t="s">
        <v>4755</v>
      </c>
      <c r="F2116" s="21" t="s">
        <v>4753</v>
      </c>
      <c r="G2116" s="21">
        <v>1.0</v>
      </c>
      <c r="H2116" s="21" t="s">
        <v>4753</v>
      </c>
      <c r="I2116" s="21" t="str">
        <f t="shared" si="1"/>
        <v>Not Missing</v>
      </c>
      <c r="L2116" s="21" t="s">
        <v>528</v>
      </c>
      <c r="M2116" s="21">
        <v>1998.0</v>
      </c>
      <c r="N2116" s="21" t="s">
        <v>4776</v>
      </c>
      <c r="O2116" s="21">
        <v>22.0</v>
      </c>
      <c r="P2116" s="21">
        <v>0.0</v>
      </c>
      <c r="Q2116" s="21">
        <v>34976.42</v>
      </c>
      <c r="R2116" s="21" t="s">
        <v>4767</v>
      </c>
      <c r="S2116" s="21" t="s">
        <v>4771</v>
      </c>
      <c r="T2116" s="21" t="s">
        <v>4778</v>
      </c>
      <c r="U2116" s="30"/>
    </row>
    <row r="2117">
      <c r="A2117" s="21" t="s">
        <v>4304</v>
      </c>
      <c r="B2117" s="21">
        <v>28.215</v>
      </c>
      <c r="C2117" s="21">
        <v>4.21</v>
      </c>
      <c r="D2117" s="21" t="s">
        <v>4753</v>
      </c>
      <c r="E2117" s="21" t="s">
        <v>4755</v>
      </c>
      <c r="F2117" s="21" t="s">
        <v>4753</v>
      </c>
      <c r="G2117" s="21">
        <v>1.0</v>
      </c>
      <c r="H2117" s="21" t="s">
        <v>4753</v>
      </c>
      <c r="I2117" s="21" t="str">
        <f t="shared" si="1"/>
        <v>Not Missing</v>
      </c>
      <c r="L2117" s="21" t="s">
        <v>526</v>
      </c>
      <c r="M2117" s="21">
        <v>1997.0</v>
      </c>
      <c r="N2117" s="21" t="s">
        <v>4776</v>
      </c>
      <c r="O2117" s="21">
        <v>22.0</v>
      </c>
      <c r="P2117" s="21">
        <v>0.0</v>
      </c>
      <c r="Q2117" s="21">
        <v>34979.86</v>
      </c>
      <c r="R2117" s="21" t="s">
        <v>4767</v>
      </c>
      <c r="S2117" s="21" t="s">
        <v>4767</v>
      </c>
      <c r="T2117" s="21" t="s">
        <v>4778</v>
      </c>
      <c r="U2117" s="30"/>
    </row>
    <row r="2118">
      <c r="A2118" s="21" t="s">
        <v>4306</v>
      </c>
      <c r="B2118" s="21">
        <v>26.315</v>
      </c>
      <c r="C2118" s="21">
        <v>5.47</v>
      </c>
      <c r="D2118" s="21" t="s">
        <v>4753</v>
      </c>
      <c r="E2118" s="21" t="s">
        <v>4755</v>
      </c>
      <c r="F2118" s="21" t="s">
        <v>4753</v>
      </c>
      <c r="G2118" s="21">
        <v>1.0</v>
      </c>
      <c r="H2118" s="21" t="s">
        <v>4753</v>
      </c>
      <c r="I2118" s="21" t="str">
        <f t="shared" si="1"/>
        <v>Not Missing</v>
      </c>
      <c r="L2118" s="21" t="s">
        <v>524</v>
      </c>
      <c r="M2118" s="21">
        <v>1982.0</v>
      </c>
      <c r="N2118" s="21" t="s">
        <v>4766</v>
      </c>
      <c r="O2118" s="21">
        <v>5.0</v>
      </c>
      <c r="P2118" s="21">
        <v>3.0</v>
      </c>
      <c r="Q2118" s="21">
        <v>35000.73</v>
      </c>
      <c r="R2118" s="21" t="s">
        <v>4767</v>
      </c>
      <c r="S2118" s="21" t="s">
        <v>4768</v>
      </c>
      <c r="T2118" s="21" t="s">
        <v>4778</v>
      </c>
      <c r="U2118" s="30"/>
    </row>
    <row r="2119">
      <c r="A2119" s="21" t="s">
        <v>4308</v>
      </c>
      <c r="B2119" s="21">
        <v>25.08</v>
      </c>
      <c r="C2119" s="21">
        <v>5.09</v>
      </c>
      <c r="D2119" s="21" t="s">
        <v>4753</v>
      </c>
      <c r="E2119" s="21" t="s">
        <v>4755</v>
      </c>
      <c r="F2119" s="21" t="s">
        <v>4753</v>
      </c>
      <c r="G2119" s="21">
        <v>1.0</v>
      </c>
      <c r="H2119" s="21" t="s">
        <v>4753</v>
      </c>
      <c r="I2119" s="21" t="str">
        <f t="shared" si="1"/>
        <v>Not Missing</v>
      </c>
      <c r="L2119" s="21" t="s">
        <v>522</v>
      </c>
      <c r="M2119" s="21">
        <v>1975.0</v>
      </c>
      <c r="N2119" s="21" t="s">
        <v>4776</v>
      </c>
      <c r="O2119" s="21">
        <v>29.0</v>
      </c>
      <c r="P2119" s="21">
        <v>1.0</v>
      </c>
      <c r="Q2119" s="21">
        <v>35050.62</v>
      </c>
      <c r="R2119" s="21" t="s">
        <v>4767</v>
      </c>
      <c r="S2119" s="21" t="s">
        <v>4771</v>
      </c>
      <c r="T2119" s="21" t="s">
        <v>4778</v>
      </c>
      <c r="U2119" s="30"/>
    </row>
    <row r="2120">
      <c r="A2120" s="21" t="s">
        <v>4310</v>
      </c>
      <c r="B2120" s="21">
        <v>15.41</v>
      </c>
      <c r="C2120" s="21">
        <v>5.08</v>
      </c>
      <c r="D2120" s="21" t="s">
        <v>4753</v>
      </c>
      <c r="E2120" s="21" t="s">
        <v>4753</v>
      </c>
      <c r="F2120" s="21" t="s">
        <v>4753</v>
      </c>
      <c r="G2120" s="21" t="s">
        <v>4754</v>
      </c>
      <c r="H2120" s="21" t="s">
        <v>4753</v>
      </c>
      <c r="I2120" s="21" t="str">
        <f t="shared" si="1"/>
        <v>Not Missing</v>
      </c>
      <c r="L2120" s="21" t="s">
        <v>520</v>
      </c>
      <c r="M2120" s="21">
        <v>1977.0</v>
      </c>
      <c r="N2120" s="21" t="s">
        <v>4772</v>
      </c>
      <c r="O2120" s="21">
        <v>29.0</v>
      </c>
      <c r="P2120" s="21">
        <v>0.0</v>
      </c>
      <c r="Q2120" s="21">
        <v>35069.37</v>
      </c>
      <c r="R2120" s="21" t="s">
        <v>4771</v>
      </c>
      <c r="S2120" s="21" t="s">
        <v>4771</v>
      </c>
      <c r="T2120" s="21" t="s">
        <v>4788</v>
      </c>
      <c r="U2120" s="30"/>
    </row>
    <row r="2121">
      <c r="A2121" s="21" t="s">
        <v>4312</v>
      </c>
      <c r="B2121" s="21">
        <v>23.83</v>
      </c>
      <c r="C2121" s="21">
        <v>5.68</v>
      </c>
      <c r="D2121" s="21" t="s">
        <v>4753</v>
      </c>
      <c r="E2121" s="21" t="s">
        <v>4753</v>
      </c>
      <c r="F2121" s="21" t="s">
        <v>4753</v>
      </c>
      <c r="G2121" s="21" t="s">
        <v>4754</v>
      </c>
      <c r="H2121" s="21" t="s">
        <v>4753</v>
      </c>
      <c r="I2121" s="21" t="str">
        <f t="shared" si="1"/>
        <v>Not Missing</v>
      </c>
      <c r="L2121" s="21" t="s">
        <v>518</v>
      </c>
      <c r="M2121" s="21">
        <v>1998.0</v>
      </c>
      <c r="N2121" s="21" t="s">
        <v>4775</v>
      </c>
      <c r="O2121" s="21">
        <v>22.0</v>
      </c>
      <c r="P2121" s="21">
        <v>0.0</v>
      </c>
      <c r="Q2121" s="21">
        <v>35147.53</v>
      </c>
      <c r="R2121" s="21" t="s">
        <v>4771</v>
      </c>
      <c r="S2121" s="21" t="s">
        <v>4771</v>
      </c>
      <c r="T2121" s="21" t="s">
        <v>4781</v>
      </c>
      <c r="U2121" s="30"/>
    </row>
    <row r="2122">
      <c r="A2122" s="21" t="s">
        <v>4314</v>
      </c>
      <c r="B2122" s="21">
        <v>36.0</v>
      </c>
      <c r="C2122" s="21">
        <v>4.66</v>
      </c>
      <c r="D2122" s="21" t="s">
        <v>4753</v>
      </c>
      <c r="E2122" s="21" t="s">
        <v>4755</v>
      </c>
      <c r="F2122" s="21" t="s">
        <v>4753</v>
      </c>
      <c r="G2122" s="21">
        <v>1.0</v>
      </c>
      <c r="H2122" s="21" t="s">
        <v>4753</v>
      </c>
      <c r="I2122" s="21" t="str">
        <f t="shared" si="1"/>
        <v>Not Missing</v>
      </c>
      <c r="L2122" s="21" t="s">
        <v>516</v>
      </c>
      <c r="M2122" s="21">
        <v>1967.0</v>
      </c>
      <c r="N2122" s="21" t="s">
        <v>4775</v>
      </c>
      <c r="O2122" s="21">
        <v>30.0</v>
      </c>
      <c r="P2122" s="21">
        <v>1.0</v>
      </c>
      <c r="Q2122" s="21">
        <v>35160.13</v>
      </c>
      <c r="R2122" s="21" t="s">
        <v>4767</v>
      </c>
      <c r="S2122" s="21" t="s">
        <v>4767</v>
      </c>
      <c r="T2122" s="21" t="s">
        <v>4778</v>
      </c>
      <c r="U2122" s="30"/>
    </row>
    <row r="2123">
      <c r="A2123" s="21" t="s">
        <v>4316</v>
      </c>
      <c r="B2123" s="21">
        <v>28.82</v>
      </c>
      <c r="C2123" s="21">
        <v>5.59</v>
      </c>
      <c r="D2123" s="21" t="s">
        <v>4753</v>
      </c>
      <c r="E2123" s="21" t="s">
        <v>4755</v>
      </c>
      <c r="F2123" s="21" t="s">
        <v>4753</v>
      </c>
      <c r="G2123" s="21">
        <v>1.0</v>
      </c>
      <c r="H2123" s="21" t="s">
        <v>4753</v>
      </c>
      <c r="I2123" s="21" t="str">
        <f t="shared" si="1"/>
        <v>Not Missing</v>
      </c>
      <c r="L2123" s="21" t="s">
        <v>514</v>
      </c>
      <c r="M2123" s="21">
        <v>1997.0</v>
      </c>
      <c r="N2123" s="21" t="s">
        <v>4766</v>
      </c>
      <c r="O2123" s="21">
        <v>9.0</v>
      </c>
      <c r="P2123" s="21">
        <v>0.0</v>
      </c>
      <c r="Q2123" s="21">
        <v>35302.09</v>
      </c>
      <c r="R2123" s="21" t="s">
        <v>4771</v>
      </c>
      <c r="S2123" s="21" t="s">
        <v>4767</v>
      </c>
      <c r="T2123" s="21" t="s">
        <v>4778</v>
      </c>
      <c r="U2123" s="30"/>
    </row>
    <row r="2124">
      <c r="A2124" s="21" t="s">
        <v>4318</v>
      </c>
      <c r="B2124" s="21">
        <v>28.05</v>
      </c>
      <c r="C2124" s="21">
        <v>6.2</v>
      </c>
      <c r="D2124" s="21" t="s">
        <v>4753</v>
      </c>
      <c r="E2124" s="21" t="s">
        <v>4755</v>
      </c>
      <c r="F2124" s="21" t="s">
        <v>4753</v>
      </c>
      <c r="G2124" s="21">
        <v>1.0</v>
      </c>
      <c r="H2124" s="21" t="s">
        <v>4753</v>
      </c>
      <c r="I2124" s="21" t="str">
        <f t="shared" si="1"/>
        <v>Not Missing</v>
      </c>
      <c r="L2124" s="21" t="s">
        <v>512</v>
      </c>
      <c r="M2124" s="21">
        <v>1988.0</v>
      </c>
      <c r="N2124" s="21" t="s">
        <v>4773</v>
      </c>
      <c r="O2124" s="21">
        <v>19.0</v>
      </c>
      <c r="P2124" s="21">
        <v>3.0</v>
      </c>
      <c r="Q2124" s="21">
        <v>35315.96</v>
      </c>
      <c r="R2124" s="21" t="s">
        <v>4767</v>
      </c>
      <c r="S2124" s="21" t="s">
        <v>4771</v>
      </c>
      <c r="T2124" s="21" t="s">
        <v>4778</v>
      </c>
      <c r="U2124" s="30"/>
    </row>
    <row r="2125">
      <c r="A2125" s="21" t="s">
        <v>4320</v>
      </c>
      <c r="B2125" s="21">
        <v>27.1</v>
      </c>
      <c r="C2125" s="21">
        <v>4.45</v>
      </c>
      <c r="D2125" s="21" t="s">
        <v>4753</v>
      </c>
      <c r="E2125" s="21" t="s">
        <v>4755</v>
      </c>
      <c r="F2125" s="21" t="s">
        <v>4753</v>
      </c>
      <c r="G2125" s="21">
        <v>1.0</v>
      </c>
      <c r="H2125" s="21" t="s">
        <v>4753</v>
      </c>
      <c r="I2125" s="21" t="str">
        <f t="shared" si="1"/>
        <v>Not Missing</v>
      </c>
      <c r="L2125" s="21" t="s">
        <v>510</v>
      </c>
      <c r="M2125" s="21">
        <v>1971.0</v>
      </c>
      <c r="N2125" s="21" t="s">
        <v>4773</v>
      </c>
      <c r="O2125" s="21">
        <v>22.0</v>
      </c>
      <c r="P2125" s="21">
        <v>0.0</v>
      </c>
      <c r="Q2125" s="21">
        <v>35345.73</v>
      </c>
      <c r="R2125" s="21" t="s">
        <v>4767</v>
      </c>
      <c r="S2125" s="21" t="s">
        <v>4768</v>
      </c>
      <c r="T2125" s="21" t="s">
        <v>4778</v>
      </c>
      <c r="U2125" s="30"/>
    </row>
    <row r="2126">
      <c r="A2126" s="21" t="s">
        <v>4322</v>
      </c>
      <c r="B2126" s="21">
        <v>24.3</v>
      </c>
      <c r="C2126" s="21">
        <v>6.1</v>
      </c>
      <c r="D2126" s="21" t="s">
        <v>4755</v>
      </c>
      <c r="E2126" s="21" t="s">
        <v>4755</v>
      </c>
      <c r="F2126" s="21" t="s">
        <v>4753</v>
      </c>
      <c r="G2126" s="21">
        <v>1.0</v>
      </c>
      <c r="H2126" s="21" t="s">
        <v>4753</v>
      </c>
      <c r="I2126" s="21" t="str">
        <f t="shared" si="1"/>
        <v>Not Missing</v>
      </c>
      <c r="L2126" s="21" t="s">
        <v>508</v>
      </c>
      <c r="M2126" s="21">
        <v>1988.0</v>
      </c>
      <c r="N2126" s="21" t="s">
        <v>4770</v>
      </c>
      <c r="O2126" s="21">
        <v>20.0</v>
      </c>
      <c r="P2126" s="21">
        <v>0.0</v>
      </c>
      <c r="Q2126" s="21">
        <v>35491.64</v>
      </c>
      <c r="R2126" s="21" t="s">
        <v>4771</v>
      </c>
      <c r="S2126" s="21" t="s">
        <v>4767</v>
      </c>
      <c r="T2126" s="21" t="s">
        <v>4778</v>
      </c>
      <c r="U2126" s="30"/>
    </row>
    <row r="2127">
      <c r="A2127" s="21" t="s">
        <v>4324</v>
      </c>
      <c r="B2127" s="21">
        <v>30.72</v>
      </c>
      <c r="C2127" s="21">
        <v>6.06</v>
      </c>
      <c r="D2127" s="21" t="s">
        <v>4753</v>
      </c>
      <c r="E2127" s="21" t="s">
        <v>4755</v>
      </c>
      <c r="F2127" s="21" t="s">
        <v>4753</v>
      </c>
      <c r="G2127" s="21">
        <v>1.0</v>
      </c>
      <c r="H2127" s="21" t="s">
        <v>4753</v>
      </c>
      <c r="I2127" s="21" t="str">
        <f t="shared" si="1"/>
        <v>Not Missing</v>
      </c>
      <c r="L2127" s="21" t="s">
        <v>506</v>
      </c>
      <c r="M2127" s="21">
        <v>1973.0</v>
      </c>
      <c r="N2127" s="21" t="s">
        <v>4775</v>
      </c>
      <c r="O2127" s="21">
        <v>16.0</v>
      </c>
      <c r="P2127" s="21">
        <v>0.0</v>
      </c>
      <c r="Q2127" s="21">
        <v>35517.19</v>
      </c>
      <c r="R2127" s="21" t="s">
        <v>4767</v>
      </c>
      <c r="S2127" s="21" t="s">
        <v>4767</v>
      </c>
      <c r="T2127" s="21" t="s">
        <v>4778</v>
      </c>
      <c r="U2127" s="30"/>
    </row>
    <row r="2128">
      <c r="A2128" s="21" t="s">
        <v>4326</v>
      </c>
      <c r="B2128" s="21">
        <v>37.43</v>
      </c>
      <c r="C2128" s="21">
        <v>4.56</v>
      </c>
      <c r="D2128" s="21" t="s">
        <v>4753</v>
      </c>
      <c r="E2128" s="21" t="s">
        <v>4753</v>
      </c>
      <c r="F2128" s="21" t="s">
        <v>4756</v>
      </c>
      <c r="G2128" s="21">
        <v>1.0</v>
      </c>
      <c r="H2128" s="21" t="s">
        <v>4753</v>
      </c>
      <c r="I2128" s="21" t="str">
        <f t="shared" si="1"/>
        <v>Not Missing</v>
      </c>
      <c r="L2128" s="21" t="s">
        <v>504</v>
      </c>
      <c r="M2128" s="21">
        <v>1992.0</v>
      </c>
      <c r="N2128" s="21" t="s">
        <v>4773</v>
      </c>
      <c r="O2128" s="21">
        <v>13.0</v>
      </c>
      <c r="P2128" s="21">
        <v>0.0</v>
      </c>
      <c r="Q2128" s="21">
        <v>35547.47</v>
      </c>
      <c r="R2128" s="21" t="s">
        <v>4767</v>
      </c>
      <c r="S2128" s="21" t="s">
        <v>4768</v>
      </c>
      <c r="T2128" s="21" t="s">
        <v>4778</v>
      </c>
      <c r="U2128" s="30"/>
    </row>
    <row r="2129">
      <c r="A2129" s="21" t="s">
        <v>4328</v>
      </c>
      <c r="B2129" s="21">
        <v>25.74</v>
      </c>
      <c r="C2129" s="21">
        <v>6.41</v>
      </c>
      <c r="D2129" s="21" t="s">
        <v>4755</v>
      </c>
      <c r="E2129" s="21" t="s">
        <v>4753</v>
      </c>
      <c r="F2129" s="21" t="s">
        <v>4756</v>
      </c>
      <c r="G2129" s="21">
        <v>1.0</v>
      </c>
      <c r="H2129" s="21" t="s">
        <v>4753</v>
      </c>
      <c r="I2129" s="21" t="str">
        <f t="shared" si="1"/>
        <v>Not Missing</v>
      </c>
      <c r="L2129" s="21" t="s">
        <v>502</v>
      </c>
      <c r="M2129" s="21">
        <v>1973.0</v>
      </c>
      <c r="N2129" s="21" t="s">
        <v>4777</v>
      </c>
      <c r="O2129" s="21">
        <v>27.0</v>
      </c>
      <c r="P2129" s="21">
        <v>0.0</v>
      </c>
      <c r="Q2129" s="21">
        <v>35547.72</v>
      </c>
      <c r="R2129" s="21" t="s">
        <v>4771</v>
      </c>
      <c r="S2129" s="21" t="s">
        <v>4771</v>
      </c>
      <c r="T2129" s="21" t="s">
        <v>4778</v>
      </c>
      <c r="U2129" s="30"/>
    </row>
    <row r="2130">
      <c r="A2130" s="21" t="s">
        <v>4330</v>
      </c>
      <c r="B2130" s="21">
        <v>36.575</v>
      </c>
      <c r="C2130" s="21">
        <v>5.57</v>
      </c>
      <c r="D2130" s="21" t="s">
        <v>4753</v>
      </c>
      <c r="E2130" s="21" t="s">
        <v>4753</v>
      </c>
      <c r="F2130" s="21" t="s">
        <v>4756</v>
      </c>
      <c r="G2130" s="21">
        <v>1.0</v>
      </c>
      <c r="H2130" s="21" t="s">
        <v>4753</v>
      </c>
      <c r="I2130" s="21" t="str">
        <f t="shared" si="1"/>
        <v>Not Missing</v>
      </c>
      <c r="L2130" s="21" t="s">
        <v>500</v>
      </c>
      <c r="M2130" s="21">
        <v>1964.0</v>
      </c>
      <c r="N2130" s="21" t="s">
        <v>4776</v>
      </c>
      <c r="O2130" s="21">
        <v>29.0</v>
      </c>
      <c r="P2130" s="21">
        <v>0.0</v>
      </c>
      <c r="Q2130" s="21">
        <v>35573.26</v>
      </c>
      <c r="R2130" s="21" t="s">
        <v>4767</v>
      </c>
      <c r="S2130" s="21" t="s">
        <v>4771</v>
      </c>
      <c r="T2130" s="21" t="s">
        <v>4778</v>
      </c>
      <c r="U2130" s="30"/>
    </row>
    <row r="2131">
      <c r="A2131" s="21" t="s">
        <v>4332</v>
      </c>
      <c r="B2131" s="21">
        <v>35.15</v>
      </c>
      <c r="C2131" s="21">
        <v>5.47</v>
      </c>
      <c r="D2131" s="21" t="s">
        <v>4753</v>
      </c>
      <c r="E2131" s="21" t="s">
        <v>4753</v>
      </c>
      <c r="F2131" s="21" t="s">
        <v>4756</v>
      </c>
      <c r="G2131" s="21">
        <v>1.0</v>
      </c>
      <c r="H2131" s="21" t="s">
        <v>4753</v>
      </c>
      <c r="I2131" s="21" t="str">
        <f t="shared" si="1"/>
        <v>Not Missing</v>
      </c>
      <c r="L2131" s="21" t="s">
        <v>498</v>
      </c>
      <c r="M2131" s="21">
        <v>1971.0</v>
      </c>
      <c r="N2131" s="21" t="s">
        <v>4776</v>
      </c>
      <c r="O2131" s="21">
        <v>10.0</v>
      </c>
      <c r="P2131" s="21">
        <v>0.0</v>
      </c>
      <c r="Q2131" s="21">
        <v>35583.17</v>
      </c>
      <c r="R2131" s="21" t="s">
        <v>4771</v>
      </c>
      <c r="S2131" s="21" t="s">
        <v>4768</v>
      </c>
      <c r="T2131" s="21" t="s">
        <v>4778</v>
      </c>
      <c r="U2131" s="30"/>
    </row>
    <row r="2132">
      <c r="A2132" s="21" t="s">
        <v>4334</v>
      </c>
      <c r="B2132" s="21">
        <v>32.11</v>
      </c>
      <c r="C2132" s="21">
        <v>4.43</v>
      </c>
      <c r="D2132" s="21" t="s">
        <v>4753</v>
      </c>
      <c r="E2132" s="21" t="s">
        <v>4753</v>
      </c>
      <c r="F2132" s="21" t="s">
        <v>4756</v>
      </c>
      <c r="G2132" s="21">
        <v>1.0</v>
      </c>
      <c r="H2132" s="21" t="s">
        <v>4753</v>
      </c>
      <c r="I2132" s="21" t="str">
        <f t="shared" si="1"/>
        <v>Not Missing</v>
      </c>
      <c r="L2132" s="21" t="s">
        <v>4757</v>
      </c>
      <c r="M2132" s="21">
        <v>2000.0</v>
      </c>
      <c r="N2132" s="21" t="s">
        <v>4777</v>
      </c>
      <c r="O2132" s="21">
        <v>13.0</v>
      </c>
      <c r="P2132" s="21">
        <v>0.0</v>
      </c>
      <c r="Q2132" s="21">
        <v>35585.58</v>
      </c>
      <c r="R2132" s="21" t="s">
        <v>4771</v>
      </c>
      <c r="S2132" s="21" t="s">
        <v>4767</v>
      </c>
      <c r="T2132" s="21" t="s">
        <v>4778</v>
      </c>
      <c r="U2132" s="30"/>
    </row>
    <row r="2133">
      <c r="A2133" s="21" t="s">
        <v>4336</v>
      </c>
      <c r="B2133" s="21">
        <v>30.495</v>
      </c>
      <c r="C2133" s="21">
        <v>4.95</v>
      </c>
      <c r="D2133" s="21" t="s">
        <v>4753</v>
      </c>
      <c r="E2133" s="21" t="s">
        <v>4753</v>
      </c>
      <c r="F2133" s="21" t="s">
        <v>4756</v>
      </c>
      <c r="G2133" s="21">
        <v>1.0</v>
      </c>
      <c r="H2133" s="21" t="s">
        <v>4753</v>
      </c>
      <c r="I2133" s="21" t="str">
        <f t="shared" si="1"/>
        <v>Not Missing</v>
      </c>
      <c r="L2133" s="21" t="s">
        <v>496</v>
      </c>
      <c r="M2133" s="21">
        <v>2000.0</v>
      </c>
      <c r="N2133" s="21" t="s">
        <v>4770</v>
      </c>
      <c r="O2133" s="21">
        <v>19.0</v>
      </c>
      <c r="P2133" s="21">
        <v>0.0</v>
      </c>
      <c r="Q2133" s="21">
        <v>35585.58</v>
      </c>
      <c r="R2133" s="21" t="s">
        <v>4767</v>
      </c>
      <c r="S2133" s="21" t="s">
        <v>4768</v>
      </c>
      <c r="T2133" s="21" t="s">
        <v>4778</v>
      </c>
      <c r="U2133" s="30"/>
    </row>
    <row r="2134">
      <c r="A2134" s="21" t="s">
        <v>4338</v>
      </c>
      <c r="B2134" s="21">
        <v>29.24</v>
      </c>
      <c r="C2134" s="21">
        <v>4.04</v>
      </c>
      <c r="D2134" s="21" t="s">
        <v>4753</v>
      </c>
      <c r="E2134" s="21" t="s">
        <v>4755</v>
      </c>
      <c r="F2134" s="21" t="s">
        <v>4753</v>
      </c>
      <c r="G2134" s="21">
        <v>1.0</v>
      </c>
      <c r="H2134" s="21" t="s">
        <v>4753</v>
      </c>
      <c r="I2134" s="21" t="str">
        <f t="shared" si="1"/>
        <v>Not Missing</v>
      </c>
      <c r="L2134" s="21" t="s">
        <v>494</v>
      </c>
      <c r="M2134" s="21">
        <v>2000.0</v>
      </c>
      <c r="N2134" s="21" t="s">
        <v>4775</v>
      </c>
      <c r="O2134" s="21">
        <v>17.0</v>
      </c>
      <c r="P2134" s="21">
        <v>3.0</v>
      </c>
      <c r="Q2134" s="21">
        <v>35595.59</v>
      </c>
      <c r="R2134" s="21" t="s">
        <v>4767</v>
      </c>
      <c r="S2134" s="21" t="s">
        <v>4768</v>
      </c>
      <c r="T2134" s="21" t="s">
        <v>4769</v>
      </c>
      <c r="U2134" s="30"/>
    </row>
    <row r="2135">
      <c r="A2135" s="21" t="s">
        <v>4340</v>
      </c>
      <c r="B2135" s="21">
        <v>22.515</v>
      </c>
      <c r="C2135" s="21">
        <v>5.93</v>
      </c>
      <c r="D2135" s="21" t="s">
        <v>4753</v>
      </c>
      <c r="E2135" s="21" t="s">
        <v>4753</v>
      </c>
      <c r="F2135" s="21" t="s">
        <v>4756</v>
      </c>
      <c r="G2135" s="21">
        <v>1.0</v>
      </c>
      <c r="H2135" s="21" t="s">
        <v>4753</v>
      </c>
      <c r="I2135" s="21" t="str">
        <f t="shared" si="1"/>
        <v>Not Missing</v>
      </c>
      <c r="L2135" s="21" t="s">
        <v>492</v>
      </c>
      <c r="M2135" s="21">
        <v>1978.0</v>
      </c>
      <c r="N2135" s="21" t="s">
        <v>4775</v>
      </c>
      <c r="O2135" s="21">
        <v>19.0</v>
      </c>
      <c r="P2135" s="21">
        <v>2.0</v>
      </c>
      <c r="Q2135" s="21">
        <v>35701.9</v>
      </c>
      <c r="R2135" s="21" t="s">
        <v>4767</v>
      </c>
      <c r="S2135" s="21" t="s">
        <v>4771</v>
      </c>
      <c r="T2135" s="21" t="s">
        <v>4778</v>
      </c>
      <c r="U2135" s="30"/>
    </row>
    <row r="2136">
      <c r="A2136" s="21" t="s">
        <v>4342</v>
      </c>
      <c r="B2136" s="21">
        <v>15.65</v>
      </c>
      <c r="C2136" s="21">
        <v>4.23</v>
      </c>
      <c r="D2136" s="21" t="s">
        <v>4753</v>
      </c>
      <c r="E2136" s="21" t="s">
        <v>4753</v>
      </c>
      <c r="F2136" s="21" t="s">
        <v>4753</v>
      </c>
      <c r="G2136" s="21" t="s">
        <v>4754</v>
      </c>
      <c r="H2136" s="21" t="s">
        <v>4753</v>
      </c>
      <c r="I2136" s="21" t="str">
        <f t="shared" si="1"/>
        <v>Not Missing</v>
      </c>
      <c r="L2136" s="21" t="s">
        <v>490</v>
      </c>
      <c r="M2136" s="21">
        <v>1974.0</v>
      </c>
      <c r="N2136" s="21" t="s">
        <v>4766</v>
      </c>
      <c r="O2136" s="21">
        <v>15.0</v>
      </c>
      <c r="P2136" s="21">
        <v>0.0</v>
      </c>
      <c r="Q2136" s="21">
        <v>35711.39</v>
      </c>
      <c r="R2136" s="21" t="s">
        <v>4767</v>
      </c>
      <c r="S2136" s="21" t="s">
        <v>4768</v>
      </c>
      <c r="T2136" s="21" t="s">
        <v>4774</v>
      </c>
      <c r="U2136" s="30"/>
    </row>
    <row r="2137">
      <c r="A2137" s="21" t="s">
        <v>4344</v>
      </c>
      <c r="B2137" s="21">
        <v>27.36</v>
      </c>
      <c r="C2137" s="21">
        <v>5.59</v>
      </c>
      <c r="D2137" s="21" t="s">
        <v>4755</v>
      </c>
      <c r="E2137" s="21" t="s">
        <v>4753</v>
      </c>
      <c r="F2137" s="21" t="s">
        <v>4753</v>
      </c>
      <c r="G2137" s="21" t="s">
        <v>4754</v>
      </c>
      <c r="H2137" s="21" t="s">
        <v>4753</v>
      </c>
      <c r="I2137" s="21" t="str">
        <f t="shared" si="1"/>
        <v>Not Missing</v>
      </c>
      <c r="L2137" s="21" t="s">
        <v>488</v>
      </c>
      <c r="M2137" s="21">
        <v>1976.0</v>
      </c>
      <c r="N2137" s="21" t="s">
        <v>4777</v>
      </c>
      <c r="O2137" s="21">
        <v>4.0</v>
      </c>
      <c r="P2137" s="21">
        <v>2.0</v>
      </c>
      <c r="Q2137" s="21">
        <v>35733.96</v>
      </c>
      <c r="R2137" s="21" t="s">
        <v>4767</v>
      </c>
      <c r="S2137" s="21" t="s">
        <v>4767</v>
      </c>
      <c r="T2137" s="21" t="s">
        <v>4778</v>
      </c>
      <c r="U2137" s="30"/>
    </row>
    <row r="2138">
      <c r="A2138" s="21" t="s">
        <v>4346</v>
      </c>
      <c r="B2138" s="21">
        <v>22.3</v>
      </c>
      <c r="C2138" s="21">
        <v>4.89</v>
      </c>
      <c r="D2138" s="21" t="s">
        <v>4755</v>
      </c>
      <c r="E2138" s="21" t="s">
        <v>4753</v>
      </c>
      <c r="F2138" s="21" t="s">
        <v>4753</v>
      </c>
      <c r="G2138" s="21" t="s">
        <v>4754</v>
      </c>
      <c r="H2138" s="21" t="s">
        <v>4753</v>
      </c>
      <c r="I2138" s="21" t="str">
        <f t="shared" si="1"/>
        <v>Not Missing</v>
      </c>
      <c r="L2138" s="21" t="s">
        <v>486</v>
      </c>
      <c r="M2138" s="21">
        <v>1992.0</v>
      </c>
      <c r="N2138" s="21" t="s">
        <v>4772</v>
      </c>
      <c r="O2138" s="21">
        <v>18.0</v>
      </c>
      <c r="P2138" s="21">
        <v>0.0</v>
      </c>
      <c r="Q2138" s="21">
        <v>35883.27</v>
      </c>
      <c r="R2138" s="21" t="s">
        <v>4767</v>
      </c>
      <c r="S2138" s="21" t="s">
        <v>4771</v>
      </c>
      <c r="T2138" s="21" t="s">
        <v>4778</v>
      </c>
      <c r="U2138" s="30"/>
    </row>
    <row r="2139">
      <c r="A2139" s="21" t="s">
        <v>4348</v>
      </c>
      <c r="B2139" s="21">
        <v>26.03</v>
      </c>
      <c r="C2139" s="21">
        <v>5.81</v>
      </c>
      <c r="D2139" s="21" t="s">
        <v>4755</v>
      </c>
      <c r="E2139" s="21" t="s">
        <v>4753</v>
      </c>
      <c r="F2139" s="21" t="s">
        <v>4753</v>
      </c>
      <c r="G2139" s="21" t="s">
        <v>4754</v>
      </c>
      <c r="H2139" s="21" t="s">
        <v>4753</v>
      </c>
      <c r="I2139" s="21" t="str">
        <f t="shared" si="1"/>
        <v>Not Missing</v>
      </c>
      <c r="L2139" s="21" t="s">
        <v>484</v>
      </c>
      <c r="M2139" s="21">
        <v>1981.0</v>
      </c>
      <c r="N2139" s="21" t="s">
        <v>4770</v>
      </c>
      <c r="O2139" s="21">
        <v>22.0</v>
      </c>
      <c r="P2139" s="21">
        <v>1.0</v>
      </c>
      <c r="Q2139" s="21">
        <v>35952.65</v>
      </c>
      <c r="R2139" s="21" t="s">
        <v>4771</v>
      </c>
      <c r="S2139" s="21" t="s">
        <v>4768</v>
      </c>
      <c r="T2139" s="21" t="s">
        <v>4778</v>
      </c>
      <c r="U2139" s="30"/>
    </row>
    <row r="2140">
      <c r="A2140" s="21" t="s">
        <v>4350</v>
      </c>
      <c r="B2140" s="21">
        <v>27.74</v>
      </c>
      <c r="C2140" s="21">
        <v>4.29</v>
      </c>
      <c r="D2140" s="21" t="s">
        <v>4753</v>
      </c>
      <c r="E2140" s="21" t="s">
        <v>4755</v>
      </c>
      <c r="F2140" s="21" t="s">
        <v>4753</v>
      </c>
      <c r="G2140" s="21">
        <v>1.0</v>
      </c>
      <c r="H2140" s="21" t="s">
        <v>4753</v>
      </c>
      <c r="I2140" s="21" t="str">
        <f t="shared" si="1"/>
        <v>Not Missing</v>
      </c>
      <c r="L2140" s="21" t="s">
        <v>482</v>
      </c>
      <c r="M2140" s="21">
        <v>1999.0</v>
      </c>
      <c r="N2140" s="21" t="s">
        <v>4773</v>
      </c>
      <c r="O2140" s="21">
        <v>4.0</v>
      </c>
      <c r="P2140" s="21">
        <v>2.0</v>
      </c>
      <c r="Q2140" s="21">
        <v>36021.01</v>
      </c>
      <c r="R2140" s="21" t="s">
        <v>4767</v>
      </c>
      <c r="S2140" s="21" t="s">
        <v>4768</v>
      </c>
      <c r="T2140" s="21" t="s">
        <v>4769</v>
      </c>
      <c r="U2140" s="30"/>
    </row>
    <row r="2141">
      <c r="A2141" s="21" t="s">
        <v>4352</v>
      </c>
      <c r="B2141" s="21">
        <v>32.11</v>
      </c>
      <c r="C2141" s="21">
        <v>4.03</v>
      </c>
      <c r="D2141" s="21" t="s">
        <v>4755</v>
      </c>
      <c r="E2141" s="21" t="s">
        <v>4755</v>
      </c>
      <c r="F2141" s="21" t="s">
        <v>4753</v>
      </c>
      <c r="G2141" s="21">
        <v>2.0</v>
      </c>
      <c r="H2141" s="21" t="s">
        <v>4753</v>
      </c>
      <c r="I2141" s="21" t="str">
        <f t="shared" si="1"/>
        <v>Not Missing</v>
      </c>
      <c r="L2141" s="21" t="s">
        <v>480</v>
      </c>
      <c r="M2141" s="21">
        <v>1963.0</v>
      </c>
      <c r="N2141" s="21" t="s">
        <v>4766</v>
      </c>
      <c r="O2141" s="21">
        <v>22.0</v>
      </c>
      <c r="P2141" s="21">
        <v>0.0</v>
      </c>
      <c r="Q2141" s="21">
        <v>36074.34</v>
      </c>
      <c r="R2141" s="21" t="s">
        <v>4767</v>
      </c>
      <c r="S2141" s="21" t="s">
        <v>4771</v>
      </c>
      <c r="T2141" s="21" t="s">
        <v>4778</v>
      </c>
      <c r="U2141" s="30"/>
    </row>
    <row r="2142">
      <c r="A2142" s="21" t="s">
        <v>4354</v>
      </c>
      <c r="B2142" s="21">
        <v>25.175</v>
      </c>
      <c r="C2142" s="21">
        <v>6.29</v>
      </c>
      <c r="D2142" s="21" t="s">
        <v>4755</v>
      </c>
      <c r="E2142" s="21" t="s">
        <v>4755</v>
      </c>
      <c r="F2142" s="21" t="s">
        <v>4753</v>
      </c>
      <c r="G2142" s="21">
        <v>2.0</v>
      </c>
      <c r="H2142" s="21" t="s">
        <v>4753</v>
      </c>
      <c r="I2142" s="21" t="str">
        <f t="shared" si="1"/>
        <v>Not Missing</v>
      </c>
      <c r="L2142" s="21" t="s">
        <v>478</v>
      </c>
      <c r="M2142" s="21">
        <v>1996.0</v>
      </c>
      <c r="N2142" s="21" t="s">
        <v>4776</v>
      </c>
      <c r="O2142" s="21">
        <v>20.0</v>
      </c>
      <c r="P2142" s="21">
        <v>2.0</v>
      </c>
      <c r="Q2142" s="21">
        <v>36085.22</v>
      </c>
      <c r="R2142" s="21" t="s">
        <v>4771</v>
      </c>
      <c r="S2142" s="21" t="s">
        <v>4771</v>
      </c>
      <c r="T2142" s="21" t="s">
        <v>4778</v>
      </c>
      <c r="U2142" s="30"/>
    </row>
    <row r="2143">
      <c r="A2143" s="21" t="s">
        <v>4356</v>
      </c>
      <c r="B2143" s="21">
        <v>39.49</v>
      </c>
      <c r="C2143" s="21">
        <v>4.48</v>
      </c>
      <c r="D2143" s="21" t="s">
        <v>4755</v>
      </c>
      <c r="E2143" s="21" t="s">
        <v>4753</v>
      </c>
      <c r="F2143" s="21" t="s">
        <v>4753</v>
      </c>
      <c r="G2143" s="21" t="s">
        <v>4754</v>
      </c>
      <c r="H2143" s="21" t="s">
        <v>4753</v>
      </c>
      <c r="I2143" s="21" t="str">
        <f t="shared" si="1"/>
        <v>Not Missing</v>
      </c>
      <c r="L2143" s="21" t="s">
        <v>476</v>
      </c>
      <c r="M2143" s="21">
        <v>1979.0</v>
      </c>
      <c r="N2143" s="21" t="s">
        <v>4770</v>
      </c>
      <c r="O2143" s="21">
        <v>4.0</v>
      </c>
      <c r="P2143" s="21">
        <v>2.0</v>
      </c>
      <c r="Q2143" s="21">
        <v>36090.49</v>
      </c>
      <c r="R2143" s="21" t="s">
        <v>4767</v>
      </c>
      <c r="S2143" s="21" t="s">
        <v>4767</v>
      </c>
      <c r="T2143" s="21" t="s">
        <v>4778</v>
      </c>
      <c r="U2143" s="30"/>
    </row>
    <row r="2144">
      <c r="A2144" s="21" t="s">
        <v>4358</v>
      </c>
      <c r="B2144" s="21">
        <v>34.87</v>
      </c>
      <c r="C2144" s="21">
        <v>5.51</v>
      </c>
      <c r="D2144" s="21" t="s">
        <v>4755</v>
      </c>
      <c r="E2144" s="21" t="s">
        <v>4753</v>
      </c>
      <c r="F2144" s="21" t="s">
        <v>4753</v>
      </c>
      <c r="G2144" s="21" t="s">
        <v>4754</v>
      </c>
      <c r="H2144" s="21" t="s">
        <v>4753</v>
      </c>
      <c r="I2144" s="21" t="str">
        <f t="shared" si="1"/>
        <v>Not Missing</v>
      </c>
      <c r="L2144" s="21" t="s">
        <v>474</v>
      </c>
      <c r="M2144" s="21">
        <v>1997.0</v>
      </c>
      <c r="N2144" s="21" t="s">
        <v>4772</v>
      </c>
      <c r="O2144" s="21">
        <v>12.0</v>
      </c>
      <c r="P2144" s="21">
        <v>2.0</v>
      </c>
      <c r="Q2144" s="21">
        <v>36124.57</v>
      </c>
      <c r="R2144" s="21" t="s">
        <v>4771</v>
      </c>
      <c r="S2144" s="21" t="s">
        <v>4768</v>
      </c>
      <c r="T2144" s="21" t="s">
        <v>4769</v>
      </c>
      <c r="U2144" s="30"/>
    </row>
    <row r="2145">
      <c r="A2145" s="21" t="s">
        <v>4360</v>
      </c>
      <c r="B2145" s="21">
        <v>34.6</v>
      </c>
      <c r="C2145" s="21">
        <v>4.5</v>
      </c>
      <c r="D2145" s="21" t="s">
        <v>4755</v>
      </c>
      <c r="E2145" s="21" t="s">
        <v>4753</v>
      </c>
      <c r="F2145" s="21" t="s">
        <v>4753</v>
      </c>
      <c r="G2145" s="21" t="s">
        <v>4754</v>
      </c>
      <c r="H2145" s="21" t="s">
        <v>4753</v>
      </c>
      <c r="I2145" s="21" t="str">
        <f t="shared" si="1"/>
        <v>Not Missing</v>
      </c>
      <c r="L2145" s="21" t="s">
        <v>472</v>
      </c>
      <c r="M2145" s="21">
        <v>2004.0</v>
      </c>
      <c r="N2145" s="21" t="s">
        <v>4776</v>
      </c>
      <c r="O2145" s="21">
        <v>30.0</v>
      </c>
      <c r="P2145" s="21">
        <v>0.0</v>
      </c>
      <c r="Q2145" s="21">
        <v>36149.48</v>
      </c>
      <c r="R2145" s="21" t="s">
        <v>4767</v>
      </c>
      <c r="S2145" s="21" t="s">
        <v>4767</v>
      </c>
      <c r="T2145" s="21" t="s">
        <v>4769</v>
      </c>
      <c r="U2145" s="30"/>
    </row>
    <row r="2146">
      <c r="A2146" s="21" t="s">
        <v>4362</v>
      </c>
      <c r="B2146" s="21">
        <v>25.8</v>
      </c>
      <c r="C2146" s="21">
        <v>6.29</v>
      </c>
      <c r="D2146" s="21" t="s">
        <v>4755</v>
      </c>
      <c r="E2146" s="21" t="s">
        <v>4753</v>
      </c>
      <c r="F2146" s="21" t="s">
        <v>4753</v>
      </c>
      <c r="G2146" s="21" t="s">
        <v>4754</v>
      </c>
      <c r="H2146" s="21" t="s">
        <v>4753</v>
      </c>
      <c r="I2146" s="21" t="str">
        <f t="shared" si="1"/>
        <v>Not Missing</v>
      </c>
      <c r="L2146" s="21" t="s">
        <v>470</v>
      </c>
      <c r="M2146" s="21">
        <v>1974.0</v>
      </c>
      <c r="N2146" s="21" t="s">
        <v>4775</v>
      </c>
      <c r="O2146" s="21">
        <v>6.0</v>
      </c>
      <c r="P2146" s="21">
        <v>0.0</v>
      </c>
      <c r="Q2146" s="21">
        <v>36182.87</v>
      </c>
      <c r="R2146" s="21" t="s">
        <v>4767</v>
      </c>
      <c r="S2146" s="21" t="s">
        <v>4768</v>
      </c>
      <c r="T2146" s="21" t="s">
        <v>4774</v>
      </c>
      <c r="U2146" s="30"/>
    </row>
    <row r="2147">
      <c r="A2147" s="21" t="s">
        <v>4364</v>
      </c>
      <c r="B2147" s="21">
        <v>35.86</v>
      </c>
      <c r="C2147" s="21">
        <v>4.33</v>
      </c>
      <c r="D2147" s="21" t="s">
        <v>4753</v>
      </c>
      <c r="E2147" s="21" t="s">
        <v>4753</v>
      </c>
      <c r="F2147" s="21" t="s">
        <v>4753</v>
      </c>
      <c r="G2147" s="21">
        <v>1.0</v>
      </c>
      <c r="H2147" s="21" t="s">
        <v>4753</v>
      </c>
      <c r="I2147" s="21" t="str">
        <f t="shared" si="1"/>
        <v>Not Missing</v>
      </c>
      <c r="L2147" s="21" t="s">
        <v>468</v>
      </c>
      <c r="M2147" s="21">
        <v>1999.0</v>
      </c>
      <c r="N2147" s="21" t="s">
        <v>4777</v>
      </c>
      <c r="O2147" s="21">
        <v>1.0</v>
      </c>
      <c r="P2147" s="21">
        <v>3.0</v>
      </c>
      <c r="Q2147" s="21">
        <v>36189.1</v>
      </c>
      <c r="R2147" s="21" t="s">
        <v>4771</v>
      </c>
      <c r="S2147" s="21" t="s">
        <v>4768</v>
      </c>
      <c r="T2147" s="21" t="s">
        <v>4781</v>
      </c>
      <c r="U2147" s="30"/>
    </row>
    <row r="2148">
      <c r="A2148" s="21" t="s">
        <v>4366</v>
      </c>
      <c r="B2148" s="21">
        <v>40.47</v>
      </c>
      <c r="C2148" s="21">
        <v>11.15</v>
      </c>
      <c r="D2148" s="21" t="s">
        <v>4753</v>
      </c>
      <c r="E2148" s="21" t="s">
        <v>4753</v>
      </c>
      <c r="F2148" s="21" t="s">
        <v>4753</v>
      </c>
      <c r="G2148" s="21" t="s">
        <v>4754</v>
      </c>
      <c r="H2148" s="21" t="s">
        <v>4753</v>
      </c>
      <c r="I2148" s="21" t="str">
        <f t="shared" si="1"/>
        <v>Not Missing</v>
      </c>
      <c r="L2148" s="21" t="s">
        <v>466</v>
      </c>
      <c r="M2148" s="21">
        <v>1993.0</v>
      </c>
      <c r="N2148" s="21" t="s">
        <v>4775</v>
      </c>
      <c r="O2148" s="21">
        <v>28.0</v>
      </c>
      <c r="P2148" s="21">
        <v>0.0</v>
      </c>
      <c r="Q2148" s="21">
        <v>36197.7</v>
      </c>
      <c r="R2148" s="21" t="s">
        <v>4771</v>
      </c>
      <c r="S2148" s="21" t="s">
        <v>4768</v>
      </c>
      <c r="T2148" s="21" t="s">
        <v>4778</v>
      </c>
      <c r="U2148" s="30"/>
    </row>
    <row r="2149">
      <c r="A2149" s="21" t="s">
        <v>4368</v>
      </c>
      <c r="B2149" s="21">
        <v>32.01</v>
      </c>
      <c r="C2149" s="21">
        <v>6.45</v>
      </c>
      <c r="D2149" s="21" t="s">
        <v>4753</v>
      </c>
      <c r="E2149" s="21" t="s">
        <v>4753</v>
      </c>
      <c r="F2149" s="21" t="s">
        <v>4753</v>
      </c>
      <c r="G2149" s="21">
        <v>1.0</v>
      </c>
      <c r="H2149" s="21" t="s">
        <v>4753</v>
      </c>
      <c r="I2149" s="21" t="str">
        <f t="shared" si="1"/>
        <v>Not Missing</v>
      </c>
      <c r="L2149" s="21" t="s">
        <v>464</v>
      </c>
      <c r="M2149" s="21">
        <v>2003.0</v>
      </c>
      <c r="N2149" s="21" t="s">
        <v>4773</v>
      </c>
      <c r="O2149" s="21">
        <v>5.0</v>
      </c>
      <c r="P2149" s="21">
        <v>0.0</v>
      </c>
      <c r="Q2149" s="21">
        <v>36219.41</v>
      </c>
      <c r="R2149" s="21" t="s">
        <v>4771</v>
      </c>
      <c r="S2149" s="21" t="s">
        <v>4771</v>
      </c>
      <c r="T2149" s="21" t="s">
        <v>4774</v>
      </c>
      <c r="U2149" s="30"/>
    </row>
    <row r="2150">
      <c r="A2150" s="21" t="s">
        <v>4370</v>
      </c>
      <c r="B2150" s="21">
        <v>33.0</v>
      </c>
      <c r="C2150" s="21">
        <v>9.27</v>
      </c>
      <c r="D2150" s="21" t="s">
        <v>4753</v>
      </c>
      <c r="E2150" s="21" t="s">
        <v>4753</v>
      </c>
      <c r="F2150" s="21" t="s">
        <v>4753</v>
      </c>
      <c r="G2150" s="21" t="s">
        <v>4754</v>
      </c>
      <c r="H2150" s="21" t="s">
        <v>4753</v>
      </c>
      <c r="I2150" s="21" t="str">
        <f t="shared" si="1"/>
        <v>Not Missing</v>
      </c>
      <c r="L2150" s="21" t="s">
        <v>462</v>
      </c>
      <c r="M2150" s="21">
        <v>2004.0</v>
      </c>
      <c r="N2150" s="21" t="s">
        <v>4775</v>
      </c>
      <c r="O2150" s="21">
        <v>25.0</v>
      </c>
      <c r="P2150" s="21">
        <v>0.0</v>
      </c>
      <c r="Q2150" s="21">
        <v>36307.8</v>
      </c>
      <c r="R2150" s="21" t="s">
        <v>4771</v>
      </c>
      <c r="S2150" s="21" t="s">
        <v>4767</v>
      </c>
      <c r="T2150" s="21" t="s">
        <v>4769</v>
      </c>
      <c r="U2150" s="30"/>
    </row>
    <row r="2151">
      <c r="A2151" s="21" t="s">
        <v>4372</v>
      </c>
      <c r="B2151" s="21">
        <v>29.3</v>
      </c>
      <c r="C2151" s="21">
        <v>6.15</v>
      </c>
      <c r="D2151" s="21" t="s">
        <v>4753</v>
      </c>
      <c r="E2151" s="21" t="s">
        <v>4753</v>
      </c>
      <c r="F2151" s="21" t="s">
        <v>4753</v>
      </c>
      <c r="G2151" s="21">
        <v>1.0</v>
      </c>
      <c r="H2151" s="21" t="s">
        <v>4753</v>
      </c>
      <c r="I2151" s="21" t="str">
        <f t="shared" si="1"/>
        <v>Not Missing</v>
      </c>
      <c r="L2151" s="21" t="s">
        <v>460</v>
      </c>
      <c r="M2151" s="21">
        <v>1992.0</v>
      </c>
      <c r="N2151" s="21" t="s">
        <v>4772</v>
      </c>
      <c r="O2151" s="21">
        <v>16.0</v>
      </c>
      <c r="P2151" s="21">
        <v>0.0</v>
      </c>
      <c r="Q2151" s="21">
        <v>36314.05</v>
      </c>
      <c r="R2151" s="21" t="s">
        <v>4767</v>
      </c>
      <c r="S2151" s="21" t="s">
        <v>4767</v>
      </c>
      <c r="T2151" s="21" t="s">
        <v>4778</v>
      </c>
      <c r="U2151" s="30"/>
    </row>
    <row r="2152">
      <c r="A2152" s="21" t="s">
        <v>4374</v>
      </c>
      <c r="B2152" s="21">
        <v>25.8</v>
      </c>
      <c r="C2152" s="21">
        <v>4.13</v>
      </c>
      <c r="D2152" s="21" t="s">
        <v>4753</v>
      </c>
      <c r="E2152" s="21" t="s">
        <v>4753</v>
      </c>
      <c r="F2152" s="21" t="s">
        <v>4753</v>
      </c>
      <c r="G2152" s="21">
        <v>1.0</v>
      </c>
      <c r="H2152" s="21" t="s">
        <v>4753</v>
      </c>
      <c r="I2152" s="21" t="str">
        <f t="shared" si="1"/>
        <v>Not Missing</v>
      </c>
      <c r="L2152" s="21" t="s">
        <v>458</v>
      </c>
      <c r="M2152" s="21">
        <v>1967.0</v>
      </c>
      <c r="N2152" s="21" t="s">
        <v>4777</v>
      </c>
      <c r="O2152" s="21">
        <v>18.0</v>
      </c>
      <c r="P2152" s="21">
        <v>0.0</v>
      </c>
      <c r="Q2152" s="21">
        <v>36332.45</v>
      </c>
      <c r="R2152" s="21" t="s">
        <v>4771</v>
      </c>
      <c r="S2152" s="21" t="s">
        <v>4768</v>
      </c>
      <c r="T2152" s="21" t="s">
        <v>4778</v>
      </c>
      <c r="U2152" s="30"/>
    </row>
    <row r="2153">
      <c r="A2153" s="21" t="s">
        <v>4376</v>
      </c>
      <c r="B2153" s="21">
        <v>23.4</v>
      </c>
      <c r="C2153" s="21">
        <v>4.24</v>
      </c>
      <c r="D2153" s="21" t="s">
        <v>4753</v>
      </c>
      <c r="E2153" s="21" t="s">
        <v>4753</v>
      </c>
      <c r="F2153" s="21" t="s">
        <v>4753</v>
      </c>
      <c r="G2153" s="21">
        <v>1.0</v>
      </c>
      <c r="H2153" s="21" t="s">
        <v>4753</v>
      </c>
      <c r="I2153" s="21" t="str">
        <f t="shared" si="1"/>
        <v>Not Missing</v>
      </c>
      <c r="L2153" s="21" t="s">
        <v>456</v>
      </c>
      <c r="M2153" s="21">
        <v>1975.0</v>
      </c>
      <c r="N2153" s="21" t="s">
        <v>4772</v>
      </c>
      <c r="O2153" s="21">
        <v>5.0</v>
      </c>
      <c r="P2153" s="21">
        <v>1.0</v>
      </c>
      <c r="Q2153" s="21">
        <v>36350.71</v>
      </c>
      <c r="R2153" s="21" t="s">
        <v>4771</v>
      </c>
      <c r="S2153" s="21" t="s">
        <v>4767</v>
      </c>
      <c r="T2153" s="21" t="s">
        <v>4778</v>
      </c>
      <c r="U2153" s="30"/>
    </row>
    <row r="2154">
      <c r="A2154" s="21" t="s">
        <v>4378</v>
      </c>
      <c r="B2154" s="21">
        <v>27.93</v>
      </c>
      <c r="C2154" s="21">
        <v>9.88</v>
      </c>
      <c r="D2154" s="21" t="s">
        <v>4753</v>
      </c>
      <c r="E2154" s="21" t="s">
        <v>4753</v>
      </c>
      <c r="F2154" s="21" t="s">
        <v>4753</v>
      </c>
      <c r="G2154" s="21" t="s">
        <v>4754</v>
      </c>
      <c r="H2154" s="21" t="s">
        <v>4753</v>
      </c>
      <c r="I2154" s="21" t="str">
        <f t="shared" si="1"/>
        <v>Not Missing</v>
      </c>
      <c r="L2154" s="21" t="s">
        <v>454</v>
      </c>
      <c r="M2154" s="21">
        <v>2003.0</v>
      </c>
      <c r="N2154" s="21" t="s">
        <v>4775</v>
      </c>
      <c r="O2154" s="21">
        <v>9.0</v>
      </c>
      <c r="P2154" s="21">
        <v>2.0</v>
      </c>
      <c r="Q2154" s="21">
        <v>36397.58</v>
      </c>
      <c r="R2154" s="21" t="s">
        <v>4767</v>
      </c>
      <c r="S2154" s="21" t="s">
        <v>4768</v>
      </c>
      <c r="T2154" s="21" t="s">
        <v>4778</v>
      </c>
      <c r="U2154" s="30"/>
    </row>
    <row r="2155">
      <c r="A2155" s="21" t="s">
        <v>4380</v>
      </c>
      <c r="B2155" s="21">
        <v>22.0</v>
      </c>
      <c r="C2155" s="21">
        <v>9.5</v>
      </c>
      <c r="D2155" s="21" t="s">
        <v>4753</v>
      </c>
      <c r="E2155" s="21" t="s">
        <v>4753</v>
      </c>
      <c r="F2155" s="21" t="s">
        <v>4753</v>
      </c>
      <c r="G2155" s="21" t="s">
        <v>4754</v>
      </c>
      <c r="H2155" s="21" t="s">
        <v>4753</v>
      </c>
      <c r="I2155" s="21" t="str">
        <f t="shared" si="1"/>
        <v>Not Missing</v>
      </c>
      <c r="L2155" s="21" t="s">
        <v>452</v>
      </c>
      <c r="M2155" s="21">
        <v>1962.0</v>
      </c>
      <c r="N2155" s="21" t="s">
        <v>4770</v>
      </c>
      <c r="O2155" s="21">
        <v>19.0</v>
      </c>
      <c r="P2155" s="21">
        <v>0.0</v>
      </c>
      <c r="Q2155" s="21">
        <v>36445.55</v>
      </c>
      <c r="R2155" s="21" t="s">
        <v>4767</v>
      </c>
      <c r="S2155" s="21" t="s">
        <v>4767</v>
      </c>
      <c r="T2155" s="21" t="s">
        <v>4778</v>
      </c>
      <c r="U2155" s="30"/>
    </row>
    <row r="2156">
      <c r="A2156" s="21" t="s">
        <v>4382</v>
      </c>
      <c r="B2156" s="21">
        <v>36.86</v>
      </c>
      <c r="C2156" s="21">
        <v>4.97</v>
      </c>
      <c r="D2156" s="21" t="s">
        <v>4755</v>
      </c>
      <c r="E2156" s="21" t="s">
        <v>4753</v>
      </c>
      <c r="F2156" s="21" t="s">
        <v>4753</v>
      </c>
      <c r="G2156" s="21" t="s">
        <v>4754</v>
      </c>
      <c r="H2156" s="21" t="s">
        <v>4753</v>
      </c>
      <c r="I2156" s="21" t="str">
        <f t="shared" si="1"/>
        <v>Not Missing</v>
      </c>
      <c r="L2156" s="21" t="s">
        <v>450</v>
      </c>
      <c r="M2156" s="21">
        <v>1973.0</v>
      </c>
      <c r="N2156" s="21" t="s">
        <v>4776</v>
      </c>
      <c r="O2156" s="21">
        <v>9.0</v>
      </c>
      <c r="P2156" s="21">
        <v>0.0</v>
      </c>
      <c r="Q2156" s="21">
        <v>36541.55</v>
      </c>
      <c r="R2156" s="21" t="s">
        <v>4767</v>
      </c>
      <c r="S2156" s="21" t="s">
        <v>4768</v>
      </c>
      <c r="T2156" s="21" t="s">
        <v>4778</v>
      </c>
      <c r="U2156" s="30"/>
    </row>
    <row r="2157">
      <c r="A2157" s="21" t="s">
        <v>4384</v>
      </c>
      <c r="B2157" s="21">
        <v>31.255</v>
      </c>
      <c r="C2157" s="21">
        <v>5.49</v>
      </c>
      <c r="D2157" s="21" t="s">
        <v>4755</v>
      </c>
      <c r="E2157" s="21" t="s">
        <v>4753</v>
      </c>
      <c r="F2157" s="21" t="s">
        <v>4753</v>
      </c>
      <c r="G2157" s="21" t="s">
        <v>4754</v>
      </c>
      <c r="H2157" s="21" t="s">
        <v>4753</v>
      </c>
      <c r="I2157" s="21" t="str">
        <f t="shared" si="1"/>
        <v>Not Missing</v>
      </c>
      <c r="L2157" s="21" t="s">
        <v>448</v>
      </c>
      <c r="M2157" s="21">
        <v>1992.0</v>
      </c>
      <c r="N2157" s="21" t="s">
        <v>4777</v>
      </c>
      <c r="O2157" s="21">
        <v>9.0</v>
      </c>
      <c r="P2157" s="21">
        <v>0.0</v>
      </c>
      <c r="Q2157" s="21">
        <v>36572.8</v>
      </c>
      <c r="R2157" s="21" t="s">
        <v>4771</v>
      </c>
      <c r="S2157" s="21" t="s">
        <v>4767</v>
      </c>
      <c r="T2157" s="21" t="s">
        <v>4778</v>
      </c>
      <c r="U2157" s="30"/>
    </row>
    <row r="2158">
      <c r="A2158" s="21" t="s">
        <v>4386</v>
      </c>
      <c r="B2158" s="21">
        <v>23.06</v>
      </c>
      <c r="C2158" s="21">
        <v>4.47</v>
      </c>
      <c r="D2158" s="21" t="s">
        <v>4753</v>
      </c>
      <c r="E2158" s="21" t="s">
        <v>4753</v>
      </c>
      <c r="F2158" s="21" t="s">
        <v>4753</v>
      </c>
      <c r="G2158" s="21" t="s">
        <v>4754</v>
      </c>
      <c r="H2158" s="21" t="s">
        <v>4753</v>
      </c>
      <c r="I2158" s="21" t="str">
        <f t="shared" si="1"/>
        <v>Not Missing</v>
      </c>
      <c r="L2158" s="21" t="s">
        <v>446</v>
      </c>
      <c r="M2158" s="21">
        <v>1961.0</v>
      </c>
      <c r="N2158" s="21" t="s">
        <v>4766</v>
      </c>
      <c r="O2158" s="21">
        <v>29.0</v>
      </c>
      <c r="P2158" s="21">
        <v>4.0</v>
      </c>
      <c r="Q2158" s="21">
        <v>36580.28</v>
      </c>
      <c r="R2158" s="21" t="s">
        <v>4767</v>
      </c>
      <c r="S2158" s="21" t="s">
        <v>4767</v>
      </c>
      <c r="T2158" s="21" t="s">
        <v>4769</v>
      </c>
      <c r="U2158" s="30"/>
    </row>
    <row r="2159">
      <c r="A2159" s="21" t="s">
        <v>4388</v>
      </c>
      <c r="B2159" s="21">
        <v>28.975</v>
      </c>
      <c r="C2159" s="21">
        <v>4.34</v>
      </c>
      <c r="D2159" s="21" t="s">
        <v>4755</v>
      </c>
      <c r="E2159" s="21" t="s">
        <v>4753</v>
      </c>
      <c r="F2159" s="21" t="s">
        <v>4753</v>
      </c>
      <c r="G2159" s="21" t="s">
        <v>4754</v>
      </c>
      <c r="H2159" s="21" t="s">
        <v>4753</v>
      </c>
      <c r="I2159" s="21" t="str">
        <f t="shared" si="1"/>
        <v>Not Missing</v>
      </c>
      <c r="L2159" s="21" t="s">
        <v>444</v>
      </c>
      <c r="M2159" s="21">
        <v>1970.0</v>
      </c>
      <c r="N2159" s="21" t="s">
        <v>4766</v>
      </c>
      <c r="O2159" s="21">
        <v>14.0</v>
      </c>
      <c r="P2159" s="21">
        <v>0.0</v>
      </c>
      <c r="Q2159" s="21">
        <v>36786.37</v>
      </c>
      <c r="R2159" s="21" t="s">
        <v>4771</v>
      </c>
      <c r="S2159" s="21" t="s">
        <v>4771</v>
      </c>
      <c r="T2159" s="21" t="s">
        <v>4778</v>
      </c>
      <c r="U2159" s="30"/>
    </row>
    <row r="2160">
      <c r="A2160" s="21" t="s">
        <v>4390</v>
      </c>
      <c r="B2160" s="21">
        <v>33.3</v>
      </c>
      <c r="C2160" s="21">
        <v>9.49</v>
      </c>
      <c r="D2160" s="21" t="s">
        <v>4753</v>
      </c>
      <c r="E2160" s="21" t="s">
        <v>4753</v>
      </c>
      <c r="F2160" s="21" t="s">
        <v>4753</v>
      </c>
      <c r="G2160" s="21" t="s">
        <v>4754</v>
      </c>
      <c r="H2160" s="21" t="s">
        <v>4753</v>
      </c>
      <c r="I2160" s="21" t="str">
        <f t="shared" si="1"/>
        <v>Not Missing</v>
      </c>
      <c r="L2160" s="21" t="s">
        <v>442</v>
      </c>
      <c r="M2160" s="21">
        <v>1965.0</v>
      </c>
      <c r="N2160" s="21" t="s">
        <v>4775</v>
      </c>
      <c r="O2160" s="21">
        <v>28.0</v>
      </c>
      <c r="P2160" s="21">
        <v>0.0</v>
      </c>
      <c r="Q2160" s="21">
        <v>36795.29</v>
      </c>
      <c r="R2160" s="21" t="s">
        <v>4767</v>
      </c>
      <c r="S2160" s="21" t="s">
        <v>4771</v>
      </c>
      <c r="T2160" s="21" t="s">
        <v>4778</v>
      </c>
      <c r="U2160" s="30"/>
    </row>
    <row r="2161">
      <c r="A2161" s="21" t="s">
        <v>4392</v>
      </c>
      <c r="B2161" s="21">
        <v>33.0</v>
      </c>
      <c r="C2161" s="21">
        <v>10.16</v>
      </c>
      <c r="D2161" s="21" t="s">
        <v>4753</v>
      </c>
      <c r="E2161" s="21" t="s">
        <v>4753</v>
      </c>
      <c r="F2161" s="21" t="s">
        <v>4753</v>
      </c>
      <c r="G2161" s="21" t="s">
        <v>4754</v>
      </c>
      <c r="H2161" s="21" t="s">
        <v>4753</v>
      </c>
      <c r="I2161" s="21" t="str">
        <f t="shared" si="1"/>
        <v>Not Missing</v>
      </c>
      <c r="L2161" s="21" t="s">
        <v>4757</v>
      </c>
      <c r="M2161" s="21">
        <v>1992.0</v>
      </c>
      <c r="N2161" s="21" t="s">
        <v>4777</v>
      </c>
      <c r="O2161" s="21">
        <v>6.0</v>
      </c>
      <c r="P2161" s="21">
        <v>0.0</v>
      </c>
      <c r="Q2161" s="21">
        <v>36837.47</v>
      </c>
      <c r="R2161" s="21" t="s">
        <v>4771</v>
      </c>
      <c r="S2161" s="21" t="s">
        <v>4767</v>
      </c>
      <c r="T2161" s="21" t="s">
        <v>4778</v>
      </c>
      <c r="U2161" s="30"/>
    </row>
    <row r="2162">
      <c r="A2162" s="21" t="s">
        <v>4394</v>
      </c>
      <c r="B2162" s="21">
        <v>31.46</v>
      </c>
      <c r="C2162" s="21">
        <v>11.19</v>
      </c>
      <c r="D2162" s="21" t="s">
        <v>4753</v>
      </c>
      <c r="E2162" s="21" t="s">
        <v>4753</v>
      </c>
      <c r="F2162" s="21" t="s">
        <v>4753</v>
      </c>
      <c r="G2162" s="21" t="s">
        <v>4754</v>
      </c>
      <c r="H2162" s="21" t="s">
        <v>4753</v>
      </c>
      <c r="I2162" s="21" t="str">
        <f t="shared" si="1"/>
        <v>Not Missing</v>
      </c>
      <c r="L2162" s="21" t="s">
        <v>440</v>
      </c>
      <c r="M2162" s="21">
        <v>1992.0</v>
      </c>
      <c r="N2162" s="21" t="s">
        <v>4766</v>
      </c>
      <c r="O2162" s="21">
        <v>4.0</v>
      </c>
      <c r="P2162" s="21">
        <v>0.0</v>
      </c>
      <c r="Q2162" s="21">
        <v>36837.47</v>
      </c>
      <c r="R2162" s="21" t="s">
        <v>4767</v>
      </c>
      <c r="S2162" s="21" t="s">
        <v>4768</v>
      </c>
      <c r="T2162" s="21" t="s">
        <v>4778</v>
      </c>
      <c r="U2162" s="30"/>
    </row>
    <row r="2163">
      <c r="A2163" s="21" t="s">
        <v>4396</v>
      </c>
      <c r="B2163" s="21">
        <v>29.6</v>
      </c>
      <c r="C2163" s="21">
        <v>11.03</v>
      </c>
      <c r="D2163" s="21" t="s">
        <v>4753</v>
      </c>
      <c r="E2163" s="21" t="s">
        <v>4753</v>
      </c>
      <c r="F2163" s="21" t="s">
        <v>4753</v>
      </c>
      <c r="G2163" s="21" t="s">
        <v>4754</v>
      </c>
      <c r="H2163" s="21" t="s">
        <v>4753</v>
      </c>
      <c r="I2163" s="21" t="str">
        <f t="shared" si="1"/>
        <v>Not Missing</v>
      </c>
      <c r="L2163" s="21" t="s">
        <v>438</v>
      </c>
      <c r="M2163" s="21">
        <v>1972.0</v>
      </c>
      <c r="N2163" s="21" t="s">
        <v>4775</v>
      </c>
      <c r="O2163" s="21">
        <v>5.0</v>
      </c>
      <c r="P2163" s="21">
        <v>0.0</v>
      </c>
      <c r="Q2163" s="21">
        <v>36889.99</v>
      </c>
      <c r="R2163" s="21" t="s">
        <v>4771</v>
      </c>
      <c r="S2163" s="21" t="s">
        <v>4768</v>
      </c>
      <c r="T2163" s="21" t="s">
        <v>4778</v>
      </c>
      <c r="U2163" s="30"/>
    </row>
    <row r="2164">
      <c r="A2164" s="21" t="s">
        <v>4398</v>
      </c>
      <c r="B2164" s="21">
        <v>22.05</v>
      </c>
      <c r="C2164" s="21">
        <v>4.43</v>
      </c>
      <c r="D2164" s="21" t="s">
        <v>4755</v>
      </c>
      <c r="E2164" s="21" t="s">
        <v>4753</v>
      </c>
      <c r="F2164" s="21" t="s">
        <v>4753</v>
      </c>
      <c r="G2164" s="21" t="s">
        <v>4754</v>
      </c>
      <c r="H2164" s="21" t="s">
        <v>4753</v>
      </c>
      <c r="I2164" s="21" t="str">
        <f t="shared" si="1"/>
        <v>Not Missing</v>
      </c>
      <c r="L2164" s="21" t="s">
        <v>436</v>
      </c>
      <c r="M2164" s="21">
        <v>2003.0</v>
      </c>
      <c r="N2164" s="21" t="s">
        <v>4772</v>
      </c>
      <c r="O2164" s="21">
        <v>21.0</v>
      </c>
      <c r="P2164" s="21">
        <v>0.0</v>
      </c>
      <c r="Q2164" s="21">
        <v>36898.73</v>
      </c>
      <c r="R2164" s="21" t="s">
        <v>4767</v>
      </c>
      <c r="S2164" s="21" t="s">
        <v>4771</v>
      </c>
      <c r="T2164" s="21" t="s">
        <v>4774</v>
      </c>
      <c r="U2164" s="30"/>
    </row>
    <row r="2165">
      <c r="A2165" s="21" t="s">
        <v>4400</v>
      </c>
      <c r="B2165" s="21">
        <v>27.06</v>
      </c>
      <c r="C2165" s="21">
        <v>6.14</v>
      </c>
      <c r="D2165" s="21" t="s">
        <v>4753</v>
      </c>
      <c r="E2165" s="21" t="s">
        <v>4755</v>
      </c>
      <c r="F2165" s="21" t="s">
        <v>4753</v>
      </c>
      <c r="G2165" s="21">
        <v>1.0</v>
      </c>
      <c r="H2165" s="21" t="s">
        <v>4753</v>
      </c>
      <c r="I2165" s="21" t="str">
        <f t="shared" si="1"/>
        <v>Not Missing</v>
      </c>
      <c r="L2165" s="21" t="s">
        <v>434</v>
      </c>
      <c r="M2165" s="21">
        <v>1963.0</v>
      </c>
      <c r="N2165" s="21" t="s">
        <v>4766</v>
      </c>
      <c r="O2165" s="21">
        <v>24.0</v>
      </c>
      <c r="P2165" s="21">
        <v>2.0</v>
      </c>
      <c r="Q2165" s="21">
        <v>36910.61</v>
      </c>
      <c r="R2165" s="21" t="s">
        <v>4767</v>
      </c>
      <c r="S2165" s="21" t="s">
        <v>4767</v>
      </c>
      <c r="T2165" s="21" t="s">
        <v>4778</v>
      </c>
      <c r="U2165" s="30"/>
    </row>
    <row r="2166">
      <c r="A2166" s="21" t="s">
        <v>4402</v>
      </c>
      <c r="B2166" s="21">
        <v>20.49</v>
      </c>
      <c r="C2166" s="21">
        <v>4.87</v>
      </c>
      <c r="D2166" s="21" t="s">
        <v>4753</v>
      </c>
      <c r="E2166" s="21" t="s">
        <v>4753</v>
      </c>
      <c r="F2166" s="21" t="s">
        <v>4753</v>
      </c>
      <c r="G2166" s="21" t="s">
        <v>4754</v>
      </c>
      <c r="H2166" s="21" t="s">
        <v>4753</v>
      </c>
      <c r="I2166" s="21" t="str">
        <f t="shared" si="1"/>
        <v>Not Missing</v>
      </c>
      <c r="L2166" s="21" t="s">
        <v>432</v>
      </c>
      <c r="M2166" s="21">
        <v>1991.0</v>
      </c>
      <c r="N2166" s="21" t="s">
        <v>4772</v>
      </c>
      <c r="O2166" s="21">
        <v>10.0</v>
      </c>
      <c r="P2166" s="21">
        <v>3.0</v>
      </c>
      <c r="Q2166" s="21">
        <v>36911.99</v>
      </c>
      <c r="R2166" s="21" t="s">
        <v>4767</v>
      </c>
      <c r="S2166" s="21" t="s">
        <v>4767</v>
      </c>
      <c r="T2166" s="21" t="s">
        <v>4778</v>
      </c>
      <c r="U2166" s="30"/>
    </row>
    <row r="2167">
      <c r="A2167" s="21" t="s">
        <v>4404</v>
      </c>
      <c r="B2167" s="21">
        <v>28.4</v>
      </c>
      <c r="C2167" s="21">
        <v>4.3</v>
      </c>
      <c r="D2167" s="21" t="s">
        <v>4753</v>
      </c>
      <c r="E2167" s="21" t="s">
        <v>4753</v>
      </c>
      <c r="F2167" s="21" t="s">
        <v>4756</v>
      </c>
      <c r="G2167" s="21">
        <v>1.0</v>
      </c>
      <c r="H2167" s="21" t="s">
        <v>4753</v>
      </c>
      <c r="I2167" s="21" t="str">
        <f t="shared" si="1"/>
        <v>Not Missing</v>
      </c>
      <c r="L2167" s="21" t="s">
        <v>430</v>
      </c>
      <c r="M2167" s="21">
        <v>1968.0</v>
      </c>
      <c r="N2167" s="21" t="s">
        <v>4777</v>
      </c>
      <c r="O2167" s="21">
        <v>22.0</v>
      </c>
      <c r="P2167" s="21">
        <v>0.0</v>
      </c>
      <c r="Q2167" s="21">
        <v>36922.61</v>
      </c>
      <c r="R2167" s="21" t="s">
        <v>4767</v>
      </c>
      <c r="S2167" s="21" t="s">
        <v>4771</v>
      </c>
      <c r="T2167" s="21" t="s">
        <v>4778</v>
      </c>
      <c r="U2167" s="30"/>
    </row>
    <row r="2168">
      <c r="A2168" s="21" t="s">
        <v>4406</v>
      </c>
      <c r="B2168" s="21">
        <v>41.91</v>
      </c>
      <c r="C2168" s="21">
        <v>6.19</v>
      </c>
      <c r="D2168" s="21" t="s">
        <v>4753</v>
      </c>
      <c r="E2168" s="21" t="s">
        <v>4753</v>
      </c>
      <c r="F2168" s="21" t="s">
        <v>4753</v>
      </c>
      <c r="G2168" s="21" t="s">
        <v>4754</v>
      </c>
      <c r="H2168" s="21" t="s">
        <v>4753</v>
      </c>
      <c r="I2168" s="21" t="str">
        <f t="shared" si="1"/>
        <v>Not Missing</v>
      </c>
      <c r="L2168" s="21" t="s">
        <v>428</v>
      </c>
      <c r="M2168" s="21">
        <v>1977.0</v>
      </c>
      <c r="N2168" s="21" t="s">
        <v>4776</v>
      </c>
      <c r="O2168" s="21">
        <v>13.0</v>
      </c>
      <c r="P2168" s="21">
        <v>2.0</v>
      </c>
      <c r="Q2168" s="21">
        <v>36935.64</v>
      </c>
      <c r="R2168" s="21" t="s">
        <v>4767</v>
      </c>
      <c r="S2168" s="21" t="s">
        <v>4771</v>
      </c>
      <c r="T2168" s="21" t="s">
        <v>4778</v>
      </c>
      <c r="U2168" s="30"/>
    </row>
    <row r="2169">
      <c r="A2169" s="21" t="s">
        <v>4408</v>
      </c>
      <c r="B2169" s="21">
        <v>24.6</v>
      </c>
      <c r="C2169" s="21">
        <v>6.19</v>
      </c>
      <c r="D2169" s="21" t="s">
        <v>4753</v>
      </c>
      <c r="E2169" s="21" t="s">
        <v>4753</v>
      </c>
      <c r="F2169" s="21" t="s">
        <v>4756</v>
      </c>
      <c r="G2169" s="21">
        <v>1.0</v>
      </c>
      <c r="H2169" s="21" t="s">
        <v>4753</v>
      </c>
      <c r="I2169" s="21" t="str">
        <f t="shared" si="1"/>
        <v>Not Missing</v>
      </c>
      <c r="L2169" s="21" t="s">
        <v>426</v>
      </c>
      <c r="M2169" s="21">
        <v>1992.0</v>
      </c>
      <c r="N2169" s="21" t="s">
        <v>4776</v>
      </c>
      <c r="O2169" s="21">
        <v>25.0</v>
      </c>
      <c r="P2169" s="21">
        <v>0.0</v>
      </c>
      <c r="Q2169" s="21">
        <v>36950.26</v>
      </c>
      <c r="R2169" s="21" t="s">
        <v>4771</v>
      </c>
      <c r="S2169" s="21" t="s">
        <v>4771</v>
      </c>
      <c r="T2169" s="21" t="s">
        <v>4769</v>
      </c>
      <c r="U2169" s="30"/>
    </row>
    <row r="2170">
      <c r="A2170" s="21" t="s">
        <v>4410</v>
      </c>
      <c r="B2170" s="21">
        <v>20.9</v>
      </c>
      <c r="C2170" s="21">
        <v>5.12</v>
      </c>
      <c r="D2170" s="21" t="s">
        <v>4753</v>
      </c>
      <c r="E2170" s="21" t="s">
        <v>4753</v>
      </c>
      <c r="F2170" s="21" t="s">
        <v>4756</v>
      </c>
      <c r="G2170" s="21">
        <v>1.0</v>
      </c>
      <c r="H2170" s="21" t="s">
        <v>4753</v>
      </c>
      <c r="I2170" s="21" t="str">
        <f t="shared" si="1"/>
        <v>Not Missing</v>
      </c>
      <c r="L2170" s="21" t="s">
        <v>424</v>
      </c>
      <c r="M2170" s="21">
        <v>1992.0</v>
      </c>
      <c r="N2170" s="21" t="s">
        <v>4773</v>
      </c>
      <c r="O2170" s="21">
        <v>13.0</v>
      </c>
      <c r="P2170" s="21">
        <v>0.0</v>
      </c>
      <c r="Q2170" s="21">
        <v>36976.45</v>
      </c>
      <c r="R2170" s="21" t="s">
        <v>4767</v>
      </c>
      <c r="S2170" s="21" t="s">
        <v>4768</v>
      </c>
      <c r="T2170" s="21" t="s">
        <v>4778</v>
      </c>
      <c r="U2170" s="30"/>
    </row>
    <row r="2171">
      <c r="A2171" s="21" t="s">
        <v>4412</v>
      </c>
      <c r="B2171" s="21">
        <v>34.4</v>
      </c>
      <c r="C2171" s="21">
        <v>4.04</v>
      </c>
      <c r="D2171" s="21" t="s">
        <v>4753</v>
      </c>
      <c r="E2171" s="21" t="s">
        <v>4753</v>
      </c>
      <c r="F2171" s="21" t="s">
        <v>4753</v>
      </c>
      <c r="G2171" s="21" t="s">
        <v>4754</v>
      </c>
      <c r="H2171" s="21" t="s">
        <v>4753</v>
      </c>
      <c r="I2171" s="21" t="str">
        <f t="shared" si="1"/>
        <v>Not Missing</v>
      </c>
      <c r="L2171" s="21" t="s">
        <v>422</v>
      </c>
      <c r="M2171" s="21">
        <v>1991.0</v>
      </c>
      <c r="N2171" s="21" t="s">
        <v>4770</v>
      </c>
      <c r="O2171" s="21">
        <v>1.0</v>
      </c>
      <c r="P2171" s="21">
        <v>3.0</v>
      </c>
      <c r="Q2171" s="21">
        <v>37040.88</v>
      </c>
      <c r="R2171" s="21" t="s">
        <v>4767</v>
      </c>
      <c r="S2171" s="21" t="s">
        <v>4767</v>
      </c>
      <c r="T2171" s="21" t="s">
        <v>4778</v>
      </c>
      <c r="U2171" s="30"/>
    </row>
    <row r="2172">
      <c r="A2172" s="21" t="s">
        <v>4414</v>
      </c>
      <c r="B2172" s="21">
        <v>32.56</v>
      </c>
      <c r="C2172" s="21">
        <v>5.36</v>
      </c>
      <c r="D2172" s="21" t="s">
        <v>4753</v>
      </c>
      <c r="E2172" s="21" t="s">
        <v>4753</v>
      </c>
      <c r="F2172" s="21" t="s">
        <v>4753</v>
      </c>
      <c r="G2172" s="21" t="s">
        <v>4754</v>
      </c>
      <c r="H2172" s="21" t="s">
        <v>4753</v>
      </c>
      <c r="I2172" s="21" t="str">
        <f t="shared" si="1"/>
        <v>Not Missing</v>
      </c>
      <c r="L2172" s="21" t="s">
        <v>420</v>
      </c>
      <c r="M2172" s="21">
        <v>1988.0</v>
      </c>
      <c r="N2172" s="21" t="s">
        <v>4775</v>
      </c>
      <c r="O2172" s="21">
        <v>17.0</v>
      </c>
      <c r="P2172" s="21">
        <v>3.0</v>
      </c>
      <c r="Q2172" s="21">
        <v>37076.37</v>
      </c>
      <c r="R2172" s="21" t="s">
        <v>4767</v>
      </c>
      <c r="S2172" s="21" t="s">
        <v>4771</v>
      </c>
      <c r="T2172" s="21" t="s">
        <v>4778</v>
      </c>
      <c r="U2172" s="30"/>
    </row>
    <row r="2173">
      <c r="A2173" s="21" t="s">
        <v>4416</v>
      </c>
      <c r="B2173" s="21">
        <v>27.98</v>
      </c>
      <c r="C2173" s="21">
        <v>4.38</v>
      </c>
      <c r="D2173" s="21" t="s">
        <v>4753</v>
      </c>
      <c r="E2173" s="21" t="s">
        <v>4755</v>
      </c>
      <c r="F2173" s="21" t="s">
        <v>4753</v>
      </c>
      <c r="G2173" s="21">
        <v>1.0</v>
      </c>
      <c r="H2173" s="21" t="s">
        <v>4753</v>
      </c>
      <c r="I2173" s="21" t="str">
        <f t="shared" si="1"/>
        <v>Not Missing</v>
      </c>
      <c r="L2173" s="21" t="s">
        <v>418</v>
      </c>
      <c r="M2173" s="21">
        <v>1989.0</v>
      </c>
      <c r="N2173" s="21" t="s">
        <v>4772</v>
      </c>
      <c r="O2173" s="21">
        <v>10.0</v>
      </c>
      <c r="P2173" s="21">
        <v>0.0</v>
      </c>
      <c r="Q2173" s="21">
        <v>37079.37</v>
      </c>
      <c r="R2173" s="21" t="s">
        <v>4767</v>
      </c>
      <c r="S2173" s="21" t="s">
        <v>4768</v>
      </c>
      <c r="T2173" s="21" t="s">
        <v>4778</v>
      </c>
      <c r="U2173" s="30"/>
    </row>
    <row r="2174">
      <c r="A2174" s="21" t="s">
        <v>4418</v>
      </c>
      <c r="B2174" s="21">
        <v>26.51</v>
      </c>
      <c r="C2174" s="21">
        <v>4.58</v>
      </c>
      <c r="D2174" s="21" t="s">
        <v>4753</v>
      </c>
      <c r="E2174" s="21" t="s">
        <v>4753</v>
      </c>
      <c r="F2174" s="21" t="s">
        <v>4753</v>
      </c>
      <c r="G2174" s="21" t="s">
        <v>4754</v>
      </c>
      <c r="H2174" s="21" t="s">
        <v>4753</v>
      </c>
      <c r="I2174" s="21" t="str">
        <f t="shared" si="1"/>
        <v>Not Missing</v>
      </c>
      <c r="L2174" s="21" t="s">
        <v>416</v>
      </c>
      <c r="M2174" s="21">
        <v>1995.0</v>
      </c>
      <c r="N2174" s="21" t="s">
        <v>4777</v>
      </c>
      <c r="O2174" s="21">
        <v>30.0</v>
      </c>
      <c r="P2174" s="21">
        <v>0.0</v>
      </c>
      <c r="Q2174" s="21">
        <v>37133.9</v>
      </c>
      <c r="R2174" s="21" t="s">
        <v>4767</v>
      </c>
      <c r="S2174" s="21" t="s">
        <v>4767</v>
      </c>
      <c r="T2174" s="21" t="s">
        <v>4769</v>
      </c>
      <c r="U2174" s="30"/>
    </row>
    <row r="2175">
      <c r="A2175" s="21" t="s">
        <v>4420</v>
      </c>
      <c r="B2175" s="21">
        <v>29.735</v>
      </c>
      <c r="C2175" s="21">
        <v>11.92</v>
      </c>
      <c r="D2175" s="21" t="s">
        <v>4753</v>
      </c>
      <c r="E2175" s="21" t="s">
        <v>4753</v>
      </c>
      <c r="F2175" s="21" t="s">
        <v>4753</v>
      </c>
      <c r="G2175" s="21" t="s">
        <v>4754</v>
      </c>
      <c r="H2175" s="21" t="s">
        <v>4753</v>
      </c>
      <c r="I2175" s="21" t="str">
        <f t="shared" si="1"/>
        <v>Not Missing</v>
      </c>
      <c r="L2175" s="21" t="s">
        <v>414</v>
      </c>
      <c r="M2175" s="21">
        <v>2000.0</v>
      </c>
      <c r="N2175" s="21" t="s">
        <v>4773</v>
      </c>
      <c r="O2175" s="21">
        <v>5.0</v>
      </c>
      <c r="P2175" s="21">
        <v>1.0</v>
      </c>
      <c r="Q2175" s="21">
        <v>37165.16</v>
      </c>
      <c r="R2175" s="21" t="s">
        <v>4771</v>
      </c>
      <c r="S2175" s="21" t="s">
        <v>4768</v>
      </c>
      <c r="T2175" s="35" t="s">
        <v>4804</v>
      </c>
      <c r="U2175" s="30"/>
    </row>
    <row r="2176">
      <c r="A2176" s="21" t="s">
        <v>4422</v>
      </c>
      <c r="B2176" s="21">
        <v>40.5</v>
      </c>
      <c r="C2176" s="21">
        <v>5.4</v>
      </c>
      <c r="D2176" s="21" t="s">
        <v>4753</v>
      </c>
      <c r="E2176" s="21" t="s">
        <v>4753</v>
      </c>
      <c r="F2176" s="21" t="s">
        <v>4756</v>
      </c>
      <c r="G2176" s="21">
        <v>1.0</v>
      </c>
      <c r="H2176" s="21" t="s">
        <v>4753</v>
      </c>
      <c r="I2176" s="21" t="str">
        <f t="shared" si="1"/>
        <v>Not Missing</v>
      </c>
      <c r="L2176" s="21" t="s">
        <v>412</v>
      </c>
      <c r="M2176" s="21">
        <v>1990.0</v>
      </c>
      <c r="N2176" s="21" t="s">
        <v>4777</v>
      </c>
      <c r="O2176" s="21">
        <v>17.0</v>
      </c>
      <c r="P2176" s="21">
        <v>3.0</v>
      </c>
      <c r="Q2176" s="21">
        <v>37251.22</v>
      </c>
      <c r="R2176" s="21" t="s">
        <v>4767</v>
      </c>
      <c r="S2176" s="21" t="s">
        <v>4767</v>
      </c>
      <c r="T2176" s="21" t="s">
        <v>4778</v>
      </c>
      <c r="U2176" s="30"/>
    </row>
    <row r="2177">
      <c r="A2177" s="21" t="s">
        <v>4424</v>
      </c>
      <c r="B2177" s="21">
        <v>25.64</v>
      </c>
      <c r="C2177" s="21">
        <v>4.76</v>
      </c>
      <c r="D2177" s="21" t="s">
        <v>4753</v>
      </c>
      <c r="E2177" s="21" t="s">
        <v>4753</v>
      </c>
      <c r="F2177" s="21" t="s">
        <v>4753</v>
      </c>
      <c r="G2177" s="21">
        <v>1.0</v>
      </c>
      <c r="H2177" s="21" t="s">
        <v>4753</v>
      </c>
      <c r="I2177" s="21" t="str">
        <f t="shared" si="1"/>
        <v>Not Missing</v>
      </c>
      <c r="L2177" s="21" t="s">
        <v>410</v>
      </c>
      <c r="M2177" s="21">
        <v>1985.0</v>
      </c>
      <c r="N2177" s="21" t="s">
        <v>4770</v>
      </c>
      <c r="O2177" s="21">
        <v>17.0</v>
      </c>
      <c r="P2177" s="21">
        <v>0.0</v>
      </c>
      <c r="Q2177" s="21">
        <v>37270.15</v>
      </c>
      <c r="R2177" s="21" t="s">
        <v>4767</v>
      </c>
      <c r="S2177" s="21" t="s">
        <v>4771</v>
      </c>
      <c r="T2177" s="21" t="s">
        <v>4784</v>
      </c>
      <c r="U2177" s="30"/>
    </row>
    <row r="2178">
      <c r="A2178" s="21" t="s">
        <v>4426</v>
      </c>
      <c r="B2178" s="21">
        <v>32.9</v>
      </c>
      <c r="C2178" s="21">
        <v>4.78</v>
      </c>
      <c r="D2178" s="21" t="s">
        <v>4753</v>
      </c>
      <c r="E2178" s="21" t="s">
        <v>4753</v>
      </c>
      <c r="F2178" s="21" t="s">
        <v>4756</v>
      </c>
      <c r="G2178" s="21">
        <v>1.0</v>
      </c>
      <c r="H2178" s="21" t="s">
        <v>4753</v>
      </c>
      <c r="I2178" s="21" t="str">
        <f t="shared" si="1"/>
        <v>Not Missing</v>
      </c>
      <c r="L2178" s="21" t="s">
        <v>408</v>
      </c>
      <c r="M2178" s="21">
        <v>1975.0</v>
      </c>
      <c r="N2178" s="21" t="s">
        <v>4770</v>
      </c>
      <c r="O2178" s="21">
        <v>9.0</v>
      </c>
      <c r="P2178" s="21">
        <v>1.0</v>
      </c>
      <c r="Q2178" s="21">
        <v>37272.34</v>
      </c>
      <c r="R2178" s="21" t="s">
        <v>4767</v>
      </c>
      <c r="S2178" s="21" t="s">
        <v>4768</v>
      </c>
      <c r="T2178" s="21" t="s">
        <v>4778</v>
      </c>
      <c r="U2178" s="30"/>
    </row>
    <row r="2179">
      <c r="A2179" s="21" t="s">
        <v>4428</v>
      </c>
      <c r="B2179" s="21">
        <v>29.8</v>
      </c>
      <c r="C2179" s="21">
        <v>4.26</v>
      </c>
      <c r="D2179" s="21" t="s">
        <v>4753</v>
      </c>
      <c r="E2179" s="21" t="s">
        <v>4753</v>
      </c>
      <c r="F2179" s="21" t="s">
        <v>4756</v>
      </c>
      <c r="G2179" s="21">
        <v>1.0</v>
      </c>
      <c r="H2179" s="21" t="s">
        <v>4753</v>
      </c>
      <c r="I2179" s="21" t="str">
        <f t="shared" si="1"/>
        <v>Not Missing</v>
      </c>
      <c r="L2179" s="21" t="s">
        <v>406</v>
      </c>
      <c r="M2179" s="21">
        <v>1969.0</v>
      </c>
      <c r="N2179" s="21" t="s">
        <v>4777</v>
      </c>
      <c r="O2179" s="21">
        <v>30.0</v>
      </c>
      <c r="P2179" s="21">
        <v>0.0</v>
      </c>
      <c r="Q2179" s="21">
        <v>37277.27</v>
      </c>
      <c r="R2179" s="21" t="s">
        <v>4771</v>
      </c>
      <c r="S2179" s="21" t="s">
        <v>4768</v>
      </c>
      <c r="T2179" s="21" t="s">
        <v>4778</v>
      </c>
      <c r="U2179" s="30"/>
    </row>
    <row r="2180">
      <c r="A2180" s="21" t="s">
        <v>4430</v>
      </c>
      <c r="B2180" s="21">
        <v>28.9</v>
      </c>
      <c r="C2180" s="21">
        <v>5.85</v>
      </c>
      <c r="D2180" s="21" t="s">
        <v>4753</v>
      </c>
      <c r="E2180" s="21" t="s">
        <v>4753</v>
      </c>
      <c r="F2180" s="21" t="s">
        <v>4756</v>
      </c>
      <c r="G2180" s="21">
        <v>1.0</v>
      </c>
      <c r="H2180" s="21" t="s">
        <v>4753</v>
      </c>
      <c r="I2180" s="21" t="str">
        <f t="shared" si="1"/>
        <v>Not Missing</v>
      </c>
      <c r="L2180" s="21" t="s">
        <v>404</v>
      </c>
      <c r="M2180" s="21">
        <v>1979.0</v>
      </c>
      <c r="N2180" s="21" t="s">
        <v>4776</v>
      </c>
      <c r="O2180" s="21">
        <v>3.0</v>
      </c>
      <c r="P2180" s="21">
        <v>2.0</v>
      </c>
      <c r="Q2180" s="21">
        <v>37425.94</v>
      </c>
      <c r="R2180" s="21" t="s">
        <v>4767</v>
      </c>
      <c r="S2180" s="21" t="s">
        <v>4771</v>
      </c>
      <c r="T2180" s="21" t="s">
        <v>4778</v>
      </c>
      <c r="U2180" s="30"/>
    </row>
    <row r="2181">
      <c r="A2181" s="21" t="s">
        <v>4432</v>
      </c>
      <c r="B2181" s="21">
        <v>24.7</v>
      </c>
      <c r="C2181" s="21">
        <v>5.32</v>
      </c>
      <c r="D2181" s="21" t="s">
        <v>4753</v>
      </c>
      <c r="E2181" s="21" t="s">
        <v>4753</v>
      </c>
      <c r="F2181" s="21" t="s">
        <v>4756</v>
      </c>
      <c r="G2181" s="21">
        <v>1.0</v>
      </c>
      <c r="H2181" s="21" t="s">
        <v>4753</v>
      </c>
      <c r="I2181" s="21" t="str">
        <f t="shared" si="1"/>
        <v>Not Missing</v>
      </c>
      <c r="L2181" s="21" t="s">
        <v>402</v>
      </c>
      <c r="M2181" s="21">
        <v>2002.0</v>
      </c>
      <c r="N2181" s="21" t="s">
        <v>4773</v>
      </c>
      <c r="O2181" s="21">
        <v>27.0</v>
      </c>
      <c r="P2181" s="21">
        <v>3.0</v>
      </c>
      <c r="Q2181" s="21">
        <v>37465.34</v>
      </c>
      <c r="R2181" s="21" t="s">
        <v>4771</v>
      </c>
      <c r="S2181" s="21" t="s">
        <v>4767</v>
      </c>
      <c r="T2181" s="21" t="s">
        <v>4774</v>
      </c>
      <c r="U2181" s="30"/>
    </row>
    <row r="2182">
      <c r="A2182" s="21" t="s">
        <v>4434</v>
      </c>
      <c r="B2182" s="21">
        <v>20.6</v>
      </c>
      <c r="C2182" s="21">
        <v>5.14</v>
      </c>
      <c r="D2182" s="21" t="s">
        <v>4753</v>
      </c>
      <c r="E2182" s="21" t="s">
        <v>4753</v>
      </c>
      <c r="F2182" s="21" t="s">
        <v>4756</v>
      </c>
      <c r="G2182" s="21">
        <v>1.0</v>
      </c>
      <c r="H2182" s="21" t="s">
        <v>4753</v>
      </c>
      <c r="I2182" s="21" t="str">
        <f t="shared" si="1"/>
        <v>Not Missing</v>
      </c>
      <c r="L2182" s="21" t="s">
        <v>400</v>
      </c>
      <c r="M2182" s="21">
        <v>2000.0</v>
      </c>
      <c r="N2182" s="21" t="s">
        <v>4777</v>
      </c>
      <c r="O2182" s="21">
        <v>12.0</v>
      </c>
      <c r="P2182" s="21">
        <v>2.0</v>
      </c>
      <c r="Q2182" s="21">
        <v>37484.45</v>
      </c>
      <c r="R2182" s="21" t="s">
        <v>4771</v>
      </c>
      <c r="S2182" s="21" t="s">
        <v>4771</v>
      </c>
      <c r="T2182" s="21" t="s">
        <v>4769</v>
      </c>
      <c r="U2182" s="30"/>
    </row>
    <row r="2183">
      <c r="A2183" s="21" t="s">
        <v>4436</v>
      </c>
      <c r="B2183" s="21">
        <v>18.6</v>
      </c>
      <c r="C2183" s="21">
        <v>5.0</v>
      </c>
      <c r="D2183" s="21" t="s">
        <v>4753</v>
      </c>
      <c r="E2183" s="21" t="s">
        <v>4753</v>
      </c>
      <c r="F2183" s="21" t="s">
        <v>4756</v>
      </c>
      <c r="G2183" s="21">
        <v>1.0</v>
      </c>
      <c r="H2183" s="21" t="s">
        <v>4753</v>
      </c>
      <c r="I2183" s="21" t="str">
        <f t="shared" si="1"/>
        <v>Not Missing</v>
      </c>
      <c r="L2183" s="21" t="s">
        <v>398</v>
      </c>
      <c r="M2183" s="21">
        <v>1990.0</v>
      </c>
      <c r="N2183" s="21" t="s">
        <v>4770</v>
      </c>
      <c r="O2183" s="21">
        <v>16.0</v>
      </c>
      <c r="P2183" s="21">
        <v>1.0</v>
      </c>
      <c r="Q2183" s="21">
        <v>37607.53</v>
      </c>
      <c r="R2183" s="21" t="s">
        <v>4771</v>
      </c>
      <c r="S2183" s="21" t="s">
        <v>4767</v>
      </c>
      <c r="T2183" s="21" t="s">
        <v>4780</v>
      </c>
      <c r="U2183" s="30"/>
    </row>
    <row r="2184">
      <c r="A2184" s="21" t="s">
        <v>4438</v>
      </c>
      <c r="B2184" s="21">
        <v>17.8</v>
      </c>
      <c r="C2184" s="21">
        <v>4.55</v>
      </c>
      <c r="D2184" s="21" t="s">
        <v>4753</v>
      </c>
      <c r="E2184" s="21" t="s">
        <v>4753</v>
      </c>
      <c r="F2184" s="21" t="s">
        <v>4756</v>
      </c>
      <c r="G2184" s="21">
        <v>1.0</v>
      </c>
      <c r="H2184" s="21" t="s">
        <v>4753</v>
      </c>
      <c r="I2184" s="21" t="str">
        <f t="shared" si="1"/>
        <v>Not Missing</v>
      </c>
      <c r="L2184" s="21" t="s">
        <v>396</v>
      </c>
      <c r="M2184" s="21">
        <v>1982.0</v>
      </c>
      <c r="N2184" s="21" t="s">
        <v>4772</v>
      </c>
      <c r="O2184" s="21">
        <v>20.0</v>
      </c>
      <c r="P2184" s="21">
        <v>3.0</v>
      </c>
      <c r="Q2184" s="21">
        <v>37650.74</v>
      </c>
      <c r="R2184" s="21" t="s">
        <v>4767</v>
      </c>
      <c r="S2184" s="21" t="s">
        <v>4767</v>
      </c>
      <c r="T2184" s="21" t="s">
        <v>4774</v>
      </c>
      <c r="U2184" s="30"/>
    </row>
    <row r="2185">
      <c r="A2185" s="21" t="s">
        <v>4440</v>
      </c>
      <c r="B2185" s="21">
        <v>35.2</v>
      </c>
      <c r="C2185" s="21">
        <v>5.97</v>
      </c>
      <c r="D2185" s="21" t="s">
        <v>4753</v>
      </c>
      <c r="E2185" s="21" t="s">
        <v>4755</v>
      </c>
      <c r="F2185" s="21" t="s">
        <v>4753</v>
      </c>
      <c r="G2185" s="21">
        <v>1.0</v>
      </c>
      <c r="H2185" s="21" t="s">
        <v>4753</v>
      </c>
      <c r="I2185" s="21" t="str">
        <f t="shared" si="1"/>
        <v>Not Missing</v>
      </c>
      <c r="L2185" s="21" t="s">
        <v>394</v>
      </c>
      <c r="M2185" s="21">
        <v>1970.0</v>
      </c>
      <c r="N2185" s="21" t="s">
        <v>4777</v>
      </c>
      <c r="O2185" s="21">
        <v>28.0</v>
      </c>
      <c r="P2185" s="21">
        <v>0.0</v>
      </c>
      <c r="Q2185" s="21">
        <v>37675.06</v>
      </c>
      <c r="R2185" s="21" t="s">
        <v>4767</v>
      </c>
      <c r="S2185" s="21" t="s">
        <v>4768</v>
      </c>
      <c r="T2185" s="21" t="s">
        <v>4778</v>
      </c>
      <c r="U2185" s="30"/>
    </row>
    <row r="2186">
      <c r="A2186" s="21" t="s">
        <v>4442</v>
      </c>
      <c r="B2186" s="21">
        <v>33.77</v>
      </c>
      <c r="C2186" s="21">
        <v>4.02</v>
      </c>
      <c r="D2186" s="21" t="s">
        <v>4753</v>
      </c>
      <c r="E2186" s="21" t="s">
        <v>4755</v>
      </c>
      <c r="F2186" s="21" t="s">
        <v>4753</v>
      </c>
      <c r="G2186" s="21">
        <v>1.0</v>
      </c>
      <c r="H2186" s="21" t="s">
        <v>4753</v>
      </c>
      <c r="I2186" s="21" t="str">
        <f t="shared" si="1"/>
        <v>Not Missing</v>
      </c>
      <c r="L2186" s="21" t="s">
        <v>392</v>
      </c>
      <c r="M2186" s="21">
        <v>1988.0</v>
      </c>
      <c r="N2186" s="21" t="s">
        <v>4777</v>
      </c>
      <c r="O2186" s="21">
        <v>10.0</v>
      </c>
      <c r="P2186" s="21">
        <v>1.0</v>
      </c>
      <c r="Q2186" s="21">
        <v>37701.88</v>
      </c>
      <c r="R2186" s="21" t="s">
        <v>4767</v>
      </c>
      <c r="S2186" s="21" t="s">
        <v>4768</v>
      </c>
      <c r="T2186" s="21" t="s">
        <v>4785</v>
      </c>
      <c r="U2186" s="30"/>
    </row>
    <row r="2187">
      <c r="A2187" s="21" t="s">
        <v>4444</v>
      </c>
      <c r="B2187" s="21">
        <v>30.03</v>
      </c>
      <c r="C2187" s="21">
        <v>4.04</v>
      </c>
      <c r="D2187" s="21" t="s">
        <v>4753</v>
      </c>
      <c r="E2187" s="21" t="s">
        <v>4755</v>
      </c>
      <c r="F2187" s="21" t="s">
        <v>4753</v>
      </c>
      <c r="G2187" s="21">
        <v>1.0</v>
      </c>
      <c r="H2187" s="21" t="s">
        <v>4753</v>
      </c>
      <c r="I2187" s="21" t="str">
        <f t="shared" si="1"/>
        <v>Not Missing</v>
      </c>
      <c r="L2187" s="21" t="s">
        <v>390</v>
      </c>
      <c r="M2187" s="21">
        <v>1976.0</v>
      </c>
      <c r="N2187" s="21" t="s">
        <v>4773</v>
      </c>
      <c r="O2187" s="21">
        <v>18.0</v>
      </c>
      <c r="P2187" s="21">
        <v>2.0</v>
      </c>
      <c r="Q2187" s="21">
        <v>37735.2</v>
      </c>
      <c r="R2187" s="21" t="s">
        <v>4767</v>
      </c>
      <c r="S2187" s="21" t="s">
        <v>4767</v>
      </c>
      <c r="T2187" s="21" t="s">
        <v>4778</v>
      </c>
      <c r="U2187" s="30"/>
    </row>
    <row r="2188">
      <c r="A2188" s="21" t="s">
        <v>4446</v>
      </c>
      <c r="B2188" s="21">
        <v>29.37</v>
      </c>
      <c r="C2188" s="21">
        <v>5.54</v>
      </c>
      <c r="D2188" s="21" t="s">
        <v>4753</v>
      </c>
      <c r="E2188" s="21" t="s">
        <v>4755</v>
      </c>
      <c r="F2188" s="21" t="s">
        <v>4753</v>
      </c>
      <c r="G2188" s="21">
        <v>1.0</v>
      </c>
      <c r="H2188" s="21" t="s">
        <v>4753</v>
      </c>
      <c r="I2188" s="21" t="str">
        <f t="shared" si="1"/>
        <v>Not Missing</v>
      </c>
      <c r="L2188" s="21" t="s">
        <v>388</v>
      </c>
      <c r="M2188" s="21">
        <v>1986.0</v>
      </c>
      <c r="N2188" s="21" t="s">
        <v>4776</v>
      </c>
      <c r="O2188" s="21">
        <v>15.0</v>
      </c>
      <c r="P2188" s="21">
        <v>0.0</v>
      </c>
      <c r="Q2188" s="21">
        <v>37742.58</v>
      </c>
      <c r="R2188" s="21" t="s">
        <v>4771</v>
      </c>
      <c r="S2188" s="21" t="s">
        <v>4771</v>
      </c>
      <c r="T2188" s="21" t="s">
        <v>4769</v>
      </c>
      <c r="U2188" s="30"/>
    </row>
    <row r="2189">
      <c r="A2189" s="21" t="s">
        <v>4448</v>
      </c>
      <c r="B2189" s="21">
        <v>28.5</v>
      </c>
      <c r="C2189" s="21">
        <v>4.03</v>
      </c>
      <c r="D2189" s="21" t="s">
        <v>4753</v>
      </c>
      <c r="E2189" s="21" t="s">
        <v>4755</v>
      </c>
      <c r="F2189" s="21" t="s">
        <v>4753</v>
      </c>
      <c r="G2189" s="21">
        <v>1.0</v>
      </c>
      <c r="H2189" s="21" t="s">
        <v>4753</v>
      </c>
      <c r="I2189" s="21" t="str">
        <f t="shared" si="1"/>
        <v>Not Missing</v>
      </c>
      <c r="L2189" s="21" t="s">
        <v>386</v>
      </c>
      <c r="M2189" s="21">
        <v>1983.0</v>
      </c>
      <c r="N2189" s="21" t="s">
        <v>4766</v>
      </c>
      <c r="O2189" s="21">
        <v>26.0</v>
      </c>
      <c r="P2189" s="21">
        <v>3.0</v>
      </c>
      <c r="Q2189" s="21">
        <v>37800.98</v>
      </c>
      <c r="R2189" s="21" t="s">
        <v>4767</v>
      </c>
      <c r="S2189" s="21" t="s">
        <v>4767</v>
      </c>
      <c r="T2189" s="21" t="s">
        <v>4778</v>
      </c>
      <c r="U2189" s="30"/>
    </row>
    <row r="2190">
      <c r="A2190" s="21" t="s">
        <v>4450</v>
      </c>
      <c r="B2190" s="21">
        <v>23.32</v>
      </c>
      <c r="C2190" s="21">
        <v>5.62</v>
      </c>
      <c r="D2190" s="21" t="s">
        <v>4753</v>
      </c>
      <c r="E2190" s="21" t="s">
        <v>4755</v>
      </c>
      <c r="F2190" s="21" t="s">
        <v>4753</v>
      </c>
      <c r="G2190" s="21">
        <v>1.0</v>
      </c>
      <c r="H2190" s="21" t="s">
        <v>4753</v>
      </c>
      <c r="I2190" s="21" t="str">
        <f t="shared" si="1"/>
        <v>Not Missing</v>
      </c>
      <c r="L2190" s="21" t="s">
        <v>384</v>
      </c>
      <c r="M2190" s="21">
        <v>1979.0</v>
      </c>
      <c r="N2190" s="21" t="s">
        <v>4773</v>
      </c>
      <c r="O2190" s="21">
        <v>9.0</v>
      </c>
      <c r="P2190" s="21">
        <v>0.0</v>
      </c>
      <c r="Q2190" s="21">
        <v>37829.72</v>
      </c>
      <c r="R2190" s="21" t="s">
        <v>4771</v>
      </c>
      <c r="S2190" s="21" t="s">
        <v>4767</v>
      </c>
      <c r="T2190" s="21" t="s">
        <v>4778</v>
      </c>
      <c r="U2190" s="30"/>
    </row>
    <row r="2191">
      <c r="A2191" s="21" t="s">
        <v>4452</v>
      </c>
      <c r="B2191" s="21">
        <v>26.125</v>
      </c>
      <c r="C2191" s="21">
        <v>5.27</v>
      </c>
      <c r="D2191" s="21" t="s">
        <v>4753</v>
      </c>
      <c r="E2191" s="21" t="s">
        <v>4755</v>
      </c>
      <c r="F2191" s="21" t="s">
        <v>4753</v>
      </c>
      <c r="G2191" s="21">
        <v>1.0</v>
      </c>
      <c r="H2191" s="21" t="s">
        <v>4753</v>
      </c>
      <c r="I2191" s="21" t="str">
        <f t="shared" si="1"/>
        <v>Not Missing</v>
      </c>
      <c r="L2191" s="21" t="s">
        <v>382</v>
      </c>
      <c r="M2191" s="21">
        <v>1998.0</v>
      </c>
      <c r="N2191" s="21" t="s">
        <v>4766</v>
      </c>
      <c r="O2191" s="21">
        <v>29.0</v>
      </c>
      <c r="P2191" s="21">
        <v>0.0</v>
      </c>
      <c r="Q2191" s="21">
        <v>38126.25</v>
      </c>
      <c r="R2191" s="21" t="s">
        <v>4771</v>
      </c>
      <c r="S2191" s="21" t="s">
        <v>4768</v>
      </c>
      <c r="T2191" s="21" t="s">
        <v>4769</v>
      </c>
      <c r="U2191" s="30"/>
    </row>
    <row r="2192">
      <c r="A2192" s="21" t="s">
        <v>4454</v>
      </c>
      <c r="B2192" s="21">
        <v>25.46</v>
      </c>
      <c r="C2192" s="21">
        <v>5.18</v>
      </c>
      <c r="D2192" s="21" t="s">
        <v>4753</v>
      </c>
      <c r="E2192" s="21" t="s">
        <v>4755</v>
      </c>
      <c r="F2192" s="21" t="s">
        <v>4753</v>
      </c>
      <c r="G2192" s="21">
        <v>1.0</v>
      </c>
      <c r="H2192" s="21" t="s">
        <v>4753</v>
      </c>
      <c r="I2192" s="21" t="str">
        <f t="shared" si="1"/>
        <v>Not Missing</v>
      </c>
      <c r="L2192" s="21" t="s">
        <v>380</v>
      </c>
      <c r="M2192" s="21">
        <v>1972.0</v>
      </c>
      <c r="N2192" s="21" t="s">
        <v>4770</v>
      </c>
      <c r="O2192" s="21">
        <v>19.0</v>
      </c>
      <c r="P2192" s="21">
        <v>0.0</v>
      </c>
      <c r="Q2192" s="21">
        <v>38189.1</v>
      </c>
      <c r="R2192" s="21" t="s">
        <v>4767</v>
      </c>
      <c r="S2192" s="21" t="s">
        <v>4767</v>
      </c>
      <c r="T2192" s="21" t="s">
        <v>4778</v>
      </c>
      <c r="U2192" s="30"/>
    </row>
    <row r="2193">
      <c r="A2193" s="21" t="s">
        <v>4456</v>
      </c>
      <c r="B2193" s="21">
        <v>23.75</v>
      </c>
      <c r="C2193" s="21">
        <v>5.27</v>
      </c>
      <c r="D2193" s="21" t="s">
        <v>4753</v>
      </c>
      <c r="E2193" s="21" t="s">
        <v>4755</v>
      </c>
      <c r="F2193" s="21" t="s">
        <v>4753</v>
      </c>
      <c r="G2193" s="21">
        <v>1.0</v>
      </c>
      <c r="H2193" s="21" t="s">
        <v>4753</v>
      </c>
      <c r="I2193" s="21" t="str">
        <f t="shared" si="1"/>
        <v>Not Missing</v>
      </c>
      <c r="L2193" s="21" t="s">
        <v>378</v>
      </c>
      <c r="M2193" s="21">
        <v>1989.0</v>
      </c>
      <c r="N2193" s="21" t="s">
        <v>4773</v>
      </c>
      <c r="O2193" s="21">
        <v>8.0</v>
      </c>
      <c r="P2193" s="21">
        <v>3.0</v>
      </c>
      <c r="Q2193" s="21">
        <v>38237.34</v>
      </c>
      <c r="R2193" s="21" t="s">
        <v>4767</v>
      </c>
      <c r="S2193" s="21" t="s">
        <v>4768</v>
      </c>
      <c r="T2193" s="21" t="s">
        <v>4778</v>
      </c>
      <c r="U2193" s="30"/>
    </row>
    <row r="2194">
      <c r="A2194" s="21" t="s">
        <v>4458</v>
      </c>
      <c r="B2194" s="21">
        <v>23.085</v>
      </c>
      <c r="C2194" s="21">
        <v>5.62</v>
      </c>
      <c r="D2194" s="21" t="s">
        <v>4753</v>
      </c>
      <c r="E2194" s="21" t="s">
        <v>4755</v>
      </c>
      <c r="F2194" s="21" t="s">
        <v>4753</v>
      </c>
      <c r="G2194" s="21">
        <v>1.0</v>
      </c>
      <c r="H2194" s="21" t="s">
        <v>4753</v>
      </c>
      <c r="I2194" s="21" t="str">
        <f t="shared" si="1"/>
        <v>Not Missing</v>
      </c>
      <c r="L2194" s="21" t="s">
        <v>376</v>
      </c>
      <c r="M2194" s="21">
        <v>1964.0</v>
      </c>
      <c r="N2194" s="21" t="s">
        <v>4772</v>
      </c>
      <c r="O2194" s="21">
        <v>16.0</v>
      </c>
      <c r="P2194" s="21">
        <v>0.0</v>
      </c>
      <c r="Q2194" s="21">
        <v>38241.74</v>
      </c>
      <c r="R2194" s="21" t="s">
        <v>4767</v>
      </c>
      <c r="S2194" s="21" t="s">
        <v>4768</v>
      </c>
      <c r="T2194" s="21" t="s">
        <v>4778</v>
      </c>
      <c r="U2194" s="30"/>
    </row>
    <row r="2195">
      <c r="A2195" s="21" t="s">
        <v>4460</v>
      </c>
      <c r="B2195" s="21">
        <v>22.99</v>
      </c>
      <c r="C2195" s="21">
        <v>5.06</v>
      </c>
      <c r="D2195" s="21" t="s">
        <v>4753</v>
      </c>
      <c r="E2195" s="21" t="s">
        <v>4755</v>
      </c>
      <c r="F2195" s="21" t="s">
        <v>4753</v>
      </c>
      <c r="G2195" s="21">
        <v>1.0</v>
      </c>
      <c r="H2195" s="21" t="s">
        <v>4753</v>
      </c>
      <c r="I2195" s="21" t="str">
        <f t="shared" si="1"/>
        <v>Not Missing</v>
      </c>
      <c r="L2195" s="21" t="s">
        <v>374</v>
      </c>
      <c r="M2195" s="21">
        <v>1980.0</v>
      </c>
      <c r="N2195" s="21" t="s">
        <v>4776</v>
      </c>
      <c r="O2195" s="21">
        <v>16.0</v>
      </c>
      <c r="P2195" s="21">
        <v>1.0</v>
      </c>
      <c r="Q2195" s="21">
        <v>38245.59</v>
      </c>
      <c r="R2195" s="21" t="s">
        <v>4771</v>
      </c>
      <c r="S2195" s="21" t="s">
        <v>4767</v>
      </c>
      <c r="T2195" s="21" t="s">
        <v>4769</v>
      </c>
      <c r="U2195" s="30"/>
    </row>
    <row r="2196">
      <c r="A2196" s="21" t="s">
        <v>4462</v>
      </c>
      <c r="B2196" s="21">
        <v>21.47</v>
      </c>
      <c r="C2196" s="21">
        <v>4.69</v>
      </c>
      <c r="D2196" s="21" t="s">
        <v>4753</v>
      </c>
      <c r="E2196" s="21" t="s">
        <v>4755</v>
      </c>
      <c r="F2196" s="21" t="s">
        <v>4753</v>
      </c>
      <c r="G2196" s="21">
        <v>1.0</v>
      </c>
      <c r="H2196" s="21" t="s">
        <v>4753</v>
      </c>
      <c r="I2196" s="21" t="str">
        <f t="shared" si="1"/>
        <v>Not Missing</v>
      </c>
      <c r="L2196" s="21" t="s">
        <v>372</v>
      </c>
      <c r="M2196" s="21">
        <v>1989.0</v>
      </c>
      <c r="N2196" s="21" t="s">
        <v>4777</v>
      </c>
      <c r="O2196" s="21">
        <v>30.0</v>
      </c>
      <c r="P2196" s="21">
        <v>1.0</v>
      </c>
      <c r="Q2196" s="21">
        <v>38282.75</v>
      </c>
      <c r="R2196" s="21" t="s">
        <v>4771</v>
      </c>
      <c r="S2196" s="21" t="s">
        <v>4767</v>
      </c>
      <c r="T2196" s="21" t="s">
        <v>4769</v>
      </c>
      <c r="U2196" s="30"/>
    </row>
    <row r="2197">
      <c r="A2197" s="21" t="s">
        <v>4464</v>
      </c>
      <c r="B2197" s="21">
        <v>15.96</v>
      </c>
      <c r="C2197" s="21">
        <v>5.44</v>
      </c>
      <c r="D2197" s="21" t="s">
        <v>4753</v>
      </c>
      <c r="E2197" s="21" t="s">
        <v>4755</v>
      </c>
      <c r="F2197" s="21" t="s">
        <v>4753</v>
      </c>
      <c r="G2197" s="21">
        <v>1.0</v>
      </c>
      <c r="H2197" s="21" t="s">
        <v>4753</v>
      </c>
      <c r="I2197" s="21" t="str">
        <f t="shared" si="1"/>
        <v>Not Missing</v>
      </c>
      <c r="L2197" s="21" t="s">
        <v>370</v>
      </c>
      <c r="M2197" s="21">
        <v>1980.0</v>
      </c>
      <c r="N2197" s="21" t="s">
        <v>4772</v>
      </c>
      <c r="O2197" s="21">
        <v>12.0</v>
      </c>
      <c r="P2197" s="21">
        <v>2.0</v>
      </c>
      <c r="Q2197" s="21">
        <v>38313.13</v>
      </c>
      <c r="R2197" s="21" t="s">
        <v>4771</v>
      </c>
      <c r="S2197" s="21" t="s">
        <v>4768</v>
      </c>
      <c r="T2197" s="21" t="s">
        <v>4778</v>
      </c>
      <c r="U2197" s="30"/>
    </row>
    <row r="2198">
      <c r="A2198" s="21" t="s">
        <v>4466</v>
      </c>
      <c r="B2198" s="21">
        <v>39.5</v>
      </c>
      <c r="C2198" s="21">
        <v>5.05</v>
      </c>
      <c r="D2198" s="21" t="s">
        <v>4753</v>
      </c>
      <c r="E2198" s="21" t="s">
        <v>4755</v>
      </c>
      <c r="F2198" s="21" t="s">
        <v>4753</v>
      </c>
      <c r="G2198" s="21">
        <v>1.0</v>
      </c>
      <c r="H2198" s="21" t="s">
        <v>4753</v>
      </c>
      <c r="I2198" s="21" t="str">
        <f t="shared" si="1"/>
        <v>Not Missing</v>
      </c>
      <c r="L2198" s="21" t="s">
        <v>368</v>
      </c>
      <c r="M2198" s="21">
        <v>2002.0</v>
      </c>
      <c r="N2198" s="21" t="s">
        <v>4773</v>
      </c>
      <c r="O2198" s="21">
        <v>17.0</v>
      </c>
      <c r="P2198" s="21">
        <v>2.0</v>
      </c>
      <c r="Q2198" s="21">
        <v>38344.57</v>
      </c>
      <c r="R2198" s="21" t="s">
        <v>4771</v>
      </c>
      <c r="S2198" s="21" t="s">
        <v>4768</v>
      </c>
      <c r="T2198" s="21" t="s">
        <v>4778</v>
      </c>
      <c r="U2198" s="30"/>
    </row>
    <row r="2199">
      <c r="A2199" s="21" t="s">
        <v>4468</v>
      </c>
      <c r="B2199" s="21">
        <v>33.77</v>
      </c>
      <c r="C2199" s="21">
        <v>6.0</v>
      </c>
      <c r="D2199" s="21" t="s">
        <v>4753</v>
      </c>
      <c r="E2199" s="21" t="s">
        <v>4755</v>
      </c>
      <c r="F2199" s="21" t="s">
        <v>4753</v>
      </c>
      <c r="G2199" s="21">
        <v>1.0</v>
      </c>
      <c r="H2199" s="21" t="s">
        <v>4753</v>
      </c>
      <c r="I2199" s="21" t="str">
        <f t="shared" si="1"/>
        <v>Not Missing</v>
      </c>
      <c r="L2199" s="21" t="s">
        <v>366</v>
      </c>
      <c r="M2199" s="21">
        <v>1970.0</v>
      </c>
      <c r="N2199" s="21" t="s">
        <v>4776</v>
      </c>
      <c r="O2199" s="21">
        <v>22.0</v>
      </c>
      <c r="P2199" s="21">
        <v>0.0</v>
      </c>
      <c r="Q2199" s="21">
        <v>38389.79</v>
      </c>
      <c r="R2199" s="21" t="s">
        <v>4767</v>
      </c>
      <c r="S2199" s="21" t="s">
        <v>4768</v>
      </c>
      <c r="T2199" s="21" t="s">
        <v>4778</v>
      </c>
      <c r="U2199" s="30"/>
    </row>
    <row r="2200">
      <c r="A2200" s="21" t="s">
        <v>4470</v>
      </c>
      <c r="B2200" s="21">
        <v>26.84</v>
      </c>
      <c r="C2200" s="21">
        <v>5.99</v>
      </c>
      <c r="D2200" s="21" t="s">
        <v>4755</v>
      </c>
      <c r="E2200" s="21" t="s">
        <v>4755</v>
      </c>
      <c r="F2200" s="21" t="s">
        <v>4753</v>
      </c>
      <c r="G2200" s="21">
        <v>1.0</v>
      </c>
      <c r="H2200" s="21" t="s">
        <v>4753</v>
      </c>
      <c r="I2200" s="21" t="str">
        <f t="shared" si="1"/>
        <v>Not Missing</v>
      </c>
      <c r="L2200" s="21" t="s">
        <v>364</v>
      </c>
      <c r="M2200" s="21">
        <v>1971.0</v>
      </c>
      <c r="N2200" s="21" t="s">
        <v>4775</v>
      </c>
      <c r="O2200" s="21">
        <v>23.0</v>
      </c>
      <c r="P2200" s="21">
        <v>0.0</v>
      </c>
      <c r="Q2200" s="21">
        <v>38405.26</v>
      </c>
      <c r="R2200" s="21" t="s">
        <v>4767</v>
      </c>
      <c r="S2200" s="21" t="s">
        <v>4771</v>
      </c>
      <c r="T2200" s="21" t="s">
        <v>4778</v>
      </c>
      <c r="U2200" s="30"/>
    </row>
    <row r="2201">
      <c r="A2201" s="21" t="s">
        <v>4472</v>
      </c>
      <c r="B2201" s="21">
        <v>35.53</v>
      </c>
      <c r="C2201" s="21">
        <v>4.36</v>
      </c>
      <c r="D2201" s="21" t="s">
        <v>4753</v>
      </c>
      <c r="E2201" s="21" t="s">
        <v>4753</v>
      </c>
      <c r="F2201" s="21" t="s">
        <v>4756</v>
      </c>
      <c r="G2201" s="21">
        <v>1.0</v>
      </c>
      <c r="H2201" s="21" t="s">
        <v>4753</v>
      </c>
      <c r="I2201" s="21" t="str">
        <f t="shared" si="1"/>
        <v>Not Missing</v>
      </c>
      <c r="L2201" s="21" t="s">
        <v>362</v>
      </c>
      <c r="M2201" s="21">
        <v>1986.0</v>
      </c>
      <c r="N2201" s="21" t="s">
        <v>4772</v>
      </c>
      <c r="O2201" s="21">
        <v>21.0</v>
      </c>
      <c r="P2201" s="21">
        <v>2.0</v>
      </c>
      <c r="Q2201" s="21">
        <v>38415.47</v>
      </c>
      <c r="R2201" s="21" t="s">
        <v>4771</v>
      </c>
      <c r="S2201" s="21" t="s">
        <v>4767</v>
      </c>
      <c r="T2201" s="21" t="s">
        <v>4778</v>
      </c>
      <c r="U2201" s="30"/>
    </row>
    <row r="2202">
      <c r="A2202" s="21" t="s">
        <v>4474</v>
      </c>
      <c r="B2202" s="21">
        <v>30.59</v>
      </c>
      <c r="C2202" s="21">
        <v>4.41</v>
      </c>
      <c r="D2202" s="21" t="s">
        <v>4753</v>
      </c>
      <c r="E2202" s="21" t="s">
        <v>4753</v>
      </c>
      <c r="F2202" s="21" t="s">
        <v>4756</v>
      </c>
      <c r="G2202" s="21">
        <v>1.0</v>
      </c>
      <c r="H2202" s="21" t="s">
        <v>4753</v>
      </c>
      <c r="I2202" s="21" t="str">
        <f t="shared" si="1"/>
        <v>Not Missing</v>
      </c>
      <c r="L2202" s="21" t="s">
        <v>360</v>
      </c>
      <c r="M2202" s="21">
        <v>1999.0</v>
      </c>
      <c r="N2202" s="21" t="s">
        <v>4770</v>
      </c>
      <c r="O2202" s="21">
        <v>12.0</v>
      </c>
      <c r="P2202" s="21">
        <v>2.0</v>
      </c>
      <c r="Q2202" s="21">
        <v>38511.63</v>
      </c>
      <c r="R2202" s="21" t="s">
        <v>4767</v>
      </c>
      <c r="S2202" s="21" t="s">
        <v>4767</v>
      </c>
      <c r="T2202" s="21" t="s">
        <v>4784</v>
      </c>
      <c r="U2202" s="30"/>
    </row>
    <row r="2203">
      <c r="A2203" s="21" t="s">
        <v>4476</v>
      </c>
      <c r="B2203" s="21">
        <v>30.59</v>
      </c>
      <c r="C2203" s="21">
        <v>4.17</v>
      </c>
      <c r="D2203" s="21" t="s">
        <v>4753</v>
      </c>
      <c r="E2203" s="21" t="s">
        <v>4753</v>
      </c>
      <c r="F2203" s="21" t="s">
        <v>4756</v>
      </c>
      <c r="G2203" s="21">
        <v>1.0</v>
      </c>
      <c r="H2203" s="21" t="s">
        <v>4753</v>
      </c>
      <c r="I2203" s="21" t="str">
        <f t="shared" si="1"/>
        <v>Not Missing</v>
      </c>
      <c r="L2203" s="21" t="s">
        <v>358</v>
      </c>
      <c r="M2203" s="21">
        <v>1990.0</v>
      </c>
      <c r="N2203" s="21" t="s">
        <v>4766</v>
      </c>
      <c r="O2203" s="21">
        <v>13.0</v>
      </c>
      <c r="P2203" s="21">
        <v>3.0</v>
      </c>
      <c r="Q2203" s="21">
        <v>38652.09</v>
      </c>
      <c r="R2203" s="21" t="s">
        <v>4767</v>
      </c>
      <c r="S2203" s="21" t="s">
        <v>4767</v>
      </c>
      <c r="T2203" s="21" t="s">
        <v>4778</v>
      </c>
      <c r="U2203" s="30"/>
    </row>
    <row r="2204">
      <c r="A2204" s="21" t="s">
        <v>4478</v>
      </c>
      <c r="B2204" s="21">
        <v>27.835</v>
      </c>
      <c r="C2204" s="21">
        <v>4.44</v>
      </c>
      <c r="D2204" s="21" t="s">
        <v>4753</v>
      </c>
      <c r="E2204" s="21" t="s">
        <v>4753</v>
      </c>
      <c r="F2204" s="21" t="s">
        <v>4756</v>
      </c>
      <c r="G2204" s="21">
        <v>1.0</v>
      </c>
      <c r="H2204" s="21" t="s">
        <v>4753</v>
      </c>
      <c r="I2204" s="21" t="str">
        <f t="shared" si="1"/>
        <v>Not Missing</v>
      </c>
      <c r="L2204" s="21" t="s">
        <v>356</v>
      </c>
      <c r="M2204" s="21">
        <v>1986.0</v>
      </c>
      <c r="N2204" s="21" t="s">
        <v>4766</v>
      </c>
      <c r="O2204" s="21">
        <v>20.0</v>
      </c>
      <c r="P2204" s="21">
        <v>1.0</v>
      </c>
      <c r="Q2204" s="21">
        <v>38709.18</v>
      </c>
      <c r="R2204" s="21" t="s">
        <v>4771</v>
      </c>
      <c r="S2204" s="21" t="s">
        <v>4768</v>
      </c>
      <c r="T2204" s="21" t="s">
        <v>4769</v>
      </c>
      <c r="U2204" s="30"/>
    </row>
    <row r="2205">
      <c r="A2205" s="21" t="s">
        <v>4480</v>
      </c>
      <c r="B2205" s="21">
        <v>40.26</v>
      </c>
      <c r="C2205" s="21">
        <v>5.52</v>
      </c>
      <c r="D2205" s="21" t="s">
        <v>4753</v>
      </c>
      <c r="E2205" s="21" t="s">
        <v>4755</v>
      </c>
      <c r="F2205" s="21" t="s">
        <v>4753</v>
      </c>
      <c r="G2205" s="21">
        <v>1.0</v>
      </c>
      <c r="H2205" s="21" t="s">
        <v>4753</v>
      </c>
      <c r="I2205" s="21" t="str">
        <f t="shared" si="1"/>
        <v>Not Missing</v>
      </c>
      <c r="L2205" s="21" t="s">
        <v>4757</v>
      </c>
      <c r="M2205" s="21">
        <v>1991.0</v>
      </c>
      <c r="N2205" s="21" t="s">
        <v>4770</v>
      </c>
      <c r="O2205" s="21">
        <v>22.0</v>
      </c>
      <c r="P2205" s="21">
        <v>2.0</v>
      </c>
      <c r="Q2205" s="21">
        <v>38711.0</v>
      </c>
      <c r="R2205" s="21" t="s">
        <v>4771</v>
      </c>
      <c r="S2205" s="21" t="s">
        <v>4768</v>
      </c>
      <c r="T2205" s="21" t="s">
        <v>4778</v>
      </c>
      <c r="U2205" s="30"/>
    </row>
    <row r="2206">
      <c r="A2206" s="21" t="s">
        <v>4482</v>
      </c>
      <c r="B2206" s="21">
        <v>39.82</v>
      </c>
      <c r="C2206" s="21">
        <v>6.01</v>
      </c>
      <c r="D2206" s="21" t="s">
        <v>4753</v>
      </c>
      <c r="E2206" s="21" t="s">
        <v>4755</v>
      </c>
      <c r="F2206" s="21" t="s">
        <v>4753</v>
      </c>
      <c r="G2206" s="21">
        <v>1.0</v>
      </c>
      <c r="H2206" s="21" t="s">
        <v>4753</v>
      </c>
      <c r="I2206" s="21" t="str">
        <f t="shared" si="1"/>
        <v>Not Missing</v>
      </c>
      <c r="L2206" s="21" t="s">
        <v>354</v>
      </c>
      <c r="M2206" s="21">
        <v>1991.0</v>
      </c>
      <c r="N2206" s="21" t="s">
        <v>4770</v>
      </c>
      <c r="O2206" s="21">
        <v>2.0</v>
      </c>
      <c r="P2206" s="21">
        <v>2.0</v>
      </c>
      <c r="Q2206" s="21">
        <v>38711.0</v>
      </c>
      <c r="R2206" s="21" t="s">
        <v>4767</v>
      </c>
      <c r="S2206" s="21" t="s">
        <v>4767</v>
      </c>
      <c r="T2206" s="21" t="s">
        <v>4778</v>
      </c>
      <c r="U2206" s="30"/>
    </row>
    <row r="2207">
      <c r="A2207" s="21" t="s">
        <v>4484</v>
      </c>
      <c r="B2207" s="21">
        <v>39.16</v>
      </c>
      <c r="C2207" s="21">
        <v>5.81</v>
      </c>
      <c r="D2207" s="21" t="s">
        <v>4753</v>
      </c>
      <c r="E2207" s="21" t="s">
        <v>4755</v>
      </c>
      <c r="F2207" s="21" t="s">
        <v>4753</v>
      </c>
      <c r="G2207" s="21">
        <v>1.0</v>
      </c>
      <c r="H2207" s="21" t="s">
        <v>4753</v>
      </c>
      <c r="I2207" s="21" t="str">
        <f t="shared" si="1"/>
        <v>Not Missing</v>
      </c>
      <c r="L2207" s="21" t="s">
        <v>352</v>
      </c>
      <c r="M2207" s="21">
        <v>1976.0</v>
      </c>
      <c r="N2207" s="21" t="s">
        <v>4772</v>
      </c>
      <c r="O2207" s="21">
        <v>15.0</v>
      </c>
      <c r="P2207" s="21">
        <v>2.0</v>
      </c>
      <c r="Q2207" s="21">
        <v>38740.12</v>
      </c>
      <c r="R2207" s="21" t="s">
        <v>4767</v>
      </c>
      <c r="S2207" s="21" t="s">
        <v>4767</v>
      </c>
      <c r="T2207" s="21" t="s">
        <v>4774</v>
      </c>
      <c r="U2207" s="30"/>
    </row>
    <row r="2208">
      <c r="A2208" s="21" t="s">
        <v>4486</v>
      </c>
      <c r="B2208" s="21">
        <v>25.555</v>
      </c>
      <c r="C2208" s="21">
        <v>4.37</v>
      </c>
      <c r="D2208" s="21" t="s">
        <v>4753</v>
      </c>
      <c r="E2208" s="21" t="s">
        <v>4753</v>
      </c>
      <c r="F2208" s="21" t="s">
        <v>4756</v>
      </c>
      <c r="G2208" s="21">
        <v>1.0</v>
      </c>
      <c r="H2208" s="21" t="s">
        <v>4753</v>
      </c>
      <c r="I2208" s="21" t="str">
        <f t="shared" si="1"/>
        <v>Not Missing</v>
      </c>
      <c r="L2208" s="21" t="s">
        <v>350</v>
      </c>
      <c r="M2208" s="21">
        <v>1991.0</v>
      </c>
      <c r="N2208" s="21" t="s">
        <v>4770</v>
      </c>
      <c r="O2208" s="21">
        <v>8.0</v>
      </c>
      <c r="P2208" s="21">
        <v>3.0</v>
      </c>
      <c r="Q2208" s="21">
        <v>38746.36</v>
      </c>
      <c r="R2208" s="21" t="s">
        <v>4771</v>
      </c>
      <c r="S2208" s="21" t="s">
        <v>4767</v>
      </c>
      <c r="T2208" s="21" t="s">
        <v>4774</v>
      </c>
      <c r="U2208" s="30"/>
    </row>
    <row r="2209">
      <c r="A2209" s="21" t="s">
        <v>4488</v>
      </c>
      <c r="B2209" s="21">
        <v>25.175</v>
      </c>
      <c r="C2209" s="21">
        <v>5.74</v>
      </c>
      <c r="D2209" s="21" t="s">
        <v>4753</v>
      </c>
      <c r="E2209" s="21" t="s">
        <v>4753</v>
      </c>
      <c r="F2209" s="21" t="s">
        <v>4756</v>
      </c>
      <c r="G2209" s="21">
        <v>1.0</v>
      </c>
      <c r="H2209" s="21" t="s">
        <v>4753</v>
      </c>
      <c r="I2209" s="21" t="str">
        <f t="shared" si="1"/>
        <v>Not Missing</v>
      </c>
      <c r="L2209" s="21" t="s">
        <v>348</v>
      </c>
      <c r="M2209" s="21">
        <v>2004.0</v>
      </c>
      <c r="N2209" s="21" t="s">
        <v>4775</v>
      </c>
      <c r="O2209" s="21">
        <v>5.0</v>
      </c>
      <c r="P2209" s="21">
        <v>0.0</v>
      </c>
      <c r="Q2209" s="21">
        <v>38792.69</v>
      </c>
      <c r="R2209" s="21" t="s">
        <v>4767</v>
      </c>
      <c r="S2209" s="21" t="s">
        <v>4767</v>
      </c>
      <c r="T2209" s="21" t="s">
        <v>4769</v>
      </c>
      <c r="U2209" s="30"/>
    </row>
    <row r="2210">
      <c r="A2210" s="21" t="s">
        <v>4490</v>
      </c>
      <c r="B2210" s="21">
        <v>38.28</v>
      </c>
      <c r="C2210" s="21">
        <v>5.39</v>
      </c>
      <c r="D2210" s="21" t="s">
        <v>4753</v>
      </c>
      <c r="E2210" s="21" t="s">
        <v>4755</v>
      </c>
      <c r="F2210" s="21" t="s">
        <v>4753</v>
      </c>
      <c r="G2210" s="21">
        <v>1.0</v>
      </c>
      <c r="H2210" s="21" t="s">
        <v>4753</v>
      </c>
      <c r="I2210" s="21" t="str">
        <f t="shared" si="1"/>
        <v>Not Missing</v>
      </c>
      <c r="L2210" s="21" t="s">
        <v>346</v>
      </c>
      <c r="M2210" s="21">
        <v>1979.0</v>
      </c>
      <c r="N2210" s="21" t="s">
        <v>4775</v>
      </c>
      <c r="O2210" s="21">
        <v>3.0</v>
      </c>
      <c r="P2210" s="21">
        <v>2.0</v>
      </c>
      <c r="Q2210" s="21">
        <v>38836.98</v>
      </c>
      <c r="R2210" s="21" t="s">
        <v>4767</v>
      </c>
      <c r="S2210" s="21" t="s">
        <v>4771</v>
      </c>
      <c r="T2210" s="21" t="s">
        <v>4778</v>
      </c>
      <c r="U2210" s="30"/>
    </row>
    <row r="2211">
      <c r="A2211" s="21" t="s">
        <v>4492</v>
      </c>
      <c r="B2211" s="21">
        <v>38.17</v>
      </c>
      <c r="C2211" s="21">
        <v>4.07</v>
      </c>
      <c r="D2211" s="21" t="s">
        <v>4753</v>
      </c>
      <c r="E2211" s="21" t="s">
        <v>4755</v>
      </c>
      <c r="F2211" s="21" t="s">
        <v>4753</v>
      </c>
      <c r="G2211" s="21">
        <v>1.0</v>
      </c>
      <c r="H2211" s="21" t="s">
        <v>4753</v>
      </c>
      <c r="I2211" s="21" t="str">
        <f t="shared" si="1"/>
        <v>Not Missing</v>
      </c>
      <c r="L2211" s="21" t="s">
        <v>344</v>
      </c>
      <c r="M2211" s="21">
        <v>1964.0</v>
      </c>
      <c r="N2211" s="21" t="s">
        <v>4772</v>
      </c>
      <c r="O2211" s="21">
        <v>6.0</v>
      </c>
      <c r="P2211" s="21">
        <v>0.0</v>
      </c>
      <c r="Q2211" s="21">
        <v>38869.25</v>
      </c>
      <c r="R2211" s="21" t="s">
        <v>4767</v>
      </c>
      <c r="S2211" s="21" t="s">
        <v>4767</v>
      </c>
      <c r="T2211" s="21" t="s">
        <v>4778</v>
      </c>
      <c r="U2211" s="30"/>
    </row>
    <row r="2212">
      <c r="A2212" s="21" t="s">
        <v>4494</v>
      </c>
      <c r="B2212" s="21">
        <v>36.85</v>
      </c>
      <c r="C2212" s="21">
        <v>5.49</v>
      </c>
      <c r="D2212" s="21" t="s">
        <v>4753</v>
      </c>
      <c r="E2212" s="21" t="s">
        <v>4755</v>
      </c>
      <c r="F2212" s="21" t="s">
        <v>4753</v>
      </c>
      <c r="G2212" s="21">
        <v>1.0</v>
      </c>
      <c r="H2212" s="21" t="s">
        <v>4753</v>
      </c>
      <c r="I2212" s="21" t="str">
        <f t="shared" si="1"/>
        <v>Not Missing</v>
      </c>
      <c r="L2212" s="21" t="s">
        <v>342</v>
      </c>
      <c r="M2212" s="21">
        <v>1967.0</v>
      </c>
      <c r="N2212" s="21" t="s">
        <v>4766</v>
      </c>
      <c r="O2212" s="21">
        <v>30.0</v>
      </c>
      <c r="P2212" s="21">
        <v>0.0</v>
      </c>
      <c r="Q2212" s="21">
        <v>38893.36</v>
      </c>
      <c r="R2212" s="21" t="s">
        <v>4771</v>
      </c>
      <c r="S2212" s="21" t="s">
        <v>4767</v>
      </c>
      <c r="T2212" s="21" t="s">
        <v>4778</v>
      </c>
      <c r="U2212" s="30"/>
    </row>
    <row r="2213">
      <c r="A2213" s="21" t="s">
        <v>4496</v>
      </c>
      <c r="B2213" s="21">
        <v>22.61</v>
      </c>
      <c r="C2213" s="21">
        <v>5.68</v>
      </c>
      <c r="D2213" s="21" t="s">
        <v>4753</v>
      </c>
      <c r="E2213" s="21" t="s">
        <v>4753</v>
      </c>
      <c r="F2213" s="21" t="s">
        <v>4756</v>
      </c>
      <c r="G2213" s="21">
        <v>1.0</v>
      </c>
      <c r="H2213" s="21" t="s">
        <v>4753</v>
      </c>
      <c r="I2213" s="21" t="str">
        <f t="shared" si="1"/>
        <v>Not Missing</v>
      </c>
      <c r="L2213" s="21" t="s">
        <v>340</v>
      </c>
      <c r="M2213" s="21">
        <v>1987.0</v>
      </c>
      <c r="N2213" s="21" t="s">
        <v>4772</v>
      </c>
      <c r="O2213" s="21">
        <v>16.0</v>
      </c>
      <c r="P2213" s="21">
        <v>3.0</v>
      </c>
      <c r="Q2213" s="21">
        <v>38924.04</v>
      </c>
      <c r="R2213" s="21" t="s">
        <v>4767</v>
      </c>
      <c r="S2213" s="21" t="s">
        <v>4767</v>
      </c>
      <c r="T2213" s="21" t="s">
        <v>4778</v>
      </c>
      <c r="U2213" s="30"/>
    </row>
    <row r="2214">
      <c r="A2214" s="21" t="s">
        <v>4498</v>
      </c>
      <c r="B2214" s="21">
        <v>21.755</v>
      </c>
      <c r="C2214" s="21">
        <v>6.09</v>
      </c>
      <c r="D2214" s="21" t="s">
        <v>4753</v>
      </c>
      <c r="E2214" s="21" t="s">
        <v>4753</v>
      </c>
      <c r="F2214" s="21" t="s">
        <v>4756</v>
      </c>
      <c r="G2214" s="21">
        <v>1.0</v>
      </c>
      <c r="H2214" s="21" t="s">
        <v>4753</v>
      </c>
      <c r="I2214" s="21" t="str">
        <f t="shared" si="1"/>
        <v>Not Missing</v>
      </c>
      <c r="L2214" s="21" t="s">
        <v>338</v>
      </c>
      <c r="M2214" s="21">
        <v>1976.0</v>
      </c>
      <c r="N2214" s="21" t="s">
        <v>4775</v>
      </c>
      <c r="O2214" s="21">
        <v>15.0</v>
      </c>
      <c r="P2214" s="21">
        <v>2.0</v>
      </c>
      <c r="Q2214" s="21">
        <v>38932.56</v>
      </c>
      <c r="R2214" s="21" t="s">
        <v>4767</v>
      </c>
      <c r="S2214" s="21" t="s">
        <v>4768</v>
      </c>
      <c r="T2214" s="21" t="s">
        <v>4778</v>
      </c>
      <c r="U2214" s="30"/>
    </row>
    <row r="2215">
      <c r="A2215" s="21" t="s">
        <v>4500</v>
      </c>
      <c r="B2215" s="21">
        <v>20.425</v>
      </c>
      <c r="C2215" s="21">
        <v>5.53</v>
      </c>
      <c r="D2215" s="21" t="s">
        <v>4753</v>
      </c>
      <c r="E2215" s="21" t="s">
        <v>4753</v>
      </c>
      <c r="F2215" s="21" t="s">
        <v>4756</v>
      </c>
      <c r="G2215" s="21">
        <v>1.0</v>
      </c>
      <c r="H2215" s="21" t="s">
        <v>4753</v>
      </c>
      <c r="I2215" s="21" t="str">
        <f t="shared" si="1"/>
        <v>Not Missing</v>
      </c>
      <c r="L2215" s="21" t="s">
        <v>336</v>
      </c>
      <c r="M2215" s="21">
        <v>1980.0</v>
      </c>
      <c r="N2215" s="21" t="s">
        <v>4773</v>
      </c>
      <c r="O2215" s="21">
        <v>24.0</v>
      </c>
      <c r="P2215" s="21">
        <v>2.0</v>
      </c>
      <c r="Q2215" s="21">
        <v>38947.43</v>
      </c>
      <c r="R2215" s="21" t="s">
        <v>4767</v>
      </c>
      <c r="S2215" s="21" t="s">
        <v>4768</v>
      </c>
      <c r="T2215" s="21" t="s">
        <v>4778</v>
      </c>
      <c r="U2215" s="30"/>
    </row>
    <row r="2216">
      <c r="A2216" s="21" t="s">
        <v>4502</v>
      </c>
      <c r="B2216" s="21">
        <v>31.35</v>
      </c>
      <c r="C2216" s="21">
        <v>4.28</v>
      </c>
      <c r="D2216" s="21" t="s">
        <v>4753</v>
      </c>
      <c r="E2216" s="21" t="s">
        <v>4755</v>
      </c>
      <c r="F2216" s="21" t="s">
        <v>4753</v>
      </c>
      <c r="G2216" s="21">
        <v>1.0</v>
      </c>
      <c r="H2216" s="21" t="s">
        <v>4753</v>
      </c>
      <c r="I2216" s="21" t="str">
        <f t="shared" si="1"/>
        <v>Not Missing</v>
      </c>
      <c r="L2216" s="21" t="s">
        <v>334</v>
      </c>
      <c r="M2216" s="21">
        <v>1978.0</v>
      </c>
      <c r="N2216" s="21" t="s">
        <v>4777</v>
      </c>
      <c r="O2216" s="21">
        <v>12.0</v>
      </c>
      <c r="P2216" s="21">
        <v>2.0</v>
      </c>
      <c r="Q2216" s="21">
        <v>38998.55</v>
      </c>
      <c r="R2216" s="21" t="s">
        <v>4771</v>
      </c>
      <c r="S2216" s="21" t="s">
        <v>4771</v>
      </c>
      <c r="T2216" s="21" t="s">
        <v>4778</v>
      </c>
      <c r="U2216" s="30"/>
    </row>
    <row r="2217">
      <c r="A2217" s="21" t="s">
        <v>4504</v>
      </c>
      <c r="B2217" s="21">
        <v>31.13</v>
      </c>
      <c r="C2217" s="21">
        <v>6.01</v>
      </c>
      <c r="D2217" s="21" t="s">
        <v>4753</v>
      </c>
      <c r="E2217" s="21" t="s">
        <v>4755</v>
      </c>
      <c r="F2217" s="21" t="s">
        <v>4753</v>
      </c>
      <c r="G2217" s="21">
        <v>1.0</v>
      </c>
      <c r="H2217" s="21" t="s">
        <v>4753</v>
      </c>
      <c r="I2217" s="21" t="str">
        <f t="shared" si="1"/>
        <v>Not Missing</v>
      </c>
      <c r="L2217" s="21" t="s">
        <v>332</v>
      </c>
      <c r="M2217" s="21">
        <v>1985.0</v>
      </c>
      <c r="N2217" s="21" t="s">
        <v>4773</v>
      </c>
      <c r="O2217" s="21">
        <v>20.0</v>
      </c>
      <c r="P2217" s="21">
        <v>1.0</v>
      </c>
      <c r="Q2217" s="21">
        <v>39047.29</v>
      </c>
      <c r="R2217" s="21" t="s">
        <v>4771</v>
      </c>
      <c r="S2217" s="21" t="s">
        <v>4768</v>
      </c>
      <c r="T2217" s="21" t="s">
        <v>4788</v>
      </c>
      <c r="U2217" s="30"/>
    </row>
    <row r="2218">
      <c r="A2218" s="21" t="s">
        <v>4506</v>
      </c>
      <c r="B2218" s="21">
        <v>17.48</v>
      </c>
      <c r="C2218" s="21">
        <v>4.59</v>
      </c>
      <c r="D2218" s="21" t="s">
        <v>4753</v>
      </c>
      <c r="E2218" s="21" t="s">
        <v>4753</v>
      </c>
      <c r="F2218" s="21" t="s">
        <v>4756</v>
      </c>
      <c r="G2218" s="21">
        <v>1.0</v>
      </c>
      <c r="H2218" s="21" t="s">
        <v>4753</v>
      </c>
      <c r="I2218" s="21" t="str">
        <f t="shared" si="1"/>
        <v>Not Missing</v>
      </c>
      <c r="L2218" s="21" t="s">
        <v>330</v>
      </c>
      <c r="M2218" s="21">
        <v>1982.0</v>
      </c>
      <c r="N2218" s="21" t="s">
        <v>4776</v>
      </c>
      <c r="O2218" s="21">
        <v>4.0</v>
      </c>
      <c r="P2218" s="21">
        <v>1.0</v>
      </c>
      <c r="Q2218" s="21">
        <v>39125.33</v>
      </c>
      <c r="R2218" s="21" t="s">
        <v>4771</v>
      </c>
      <c r="S2218" s="21" t="s">
        <v>4771</v>
      </c>
      <c r="T2218" s="21" t="s">
        <v>4781</v>
      </c>
      <c r="U2218" s="30"/>
    </row>
    <row r="2219">
      <c r="A2219" s="21" t="s">
        <v>4508</v>
      </c>
      <c r="B2219" s="21">
        <v>22.57</v>
      </c>
      <c r="C2219" s="21">
        <v>5.8</v>
      </c>
      <c r="D2219" s="21" t="s">
        <v>4755</v>
      </c>
      <c r="E2219" s="21" t="s">
        <v>4753</v>
      </c>
      <c r="F2219" s="21" t="s">
        <v>4753</v>
      </c>
      <c r="G2219" s="21">
        <v>1.0</v>
      </c>
      <c r="H2219" s="21" t="s">
        <v>4753</v>
      </c>
      <c r="I2219" s="21" t="str">
        <f t="shared" si="1"/>
        <v>Not Missing</v>
      </c>
      <c r="L2219" s="21" t="s">
        <v>328</v>
      </c>
      <c r="M2219" s="21">
        <v>1962.0</v>
      </c>
      <c r="N2219" s="21" t="s">
        <v>4766</v>
      </c>
      <c r="O2219" s="21">
        <v>7.0</v>
      </c>
      <c r="P2219" s="21">
        <v>0.0</v>
      </c>
      <c r="Q2219" s="21">
        <v>39221.12</v>
      </c>
      <c r="R2219" s="21" t="s">
        <v>4767</v>
      </c>
      <c r="S2219" s="21" t="s">
        <v>4771</v>
      </c>
      <c r="T2219" s="21" t="s">
        <v>4778</v>
      </c>
      <c r="U2219" s="30"/>
    </row>
    <row r="2220">
      <c r="A2220" s="21" t="s">
        <v>4510</v>
      </c>
      <c r="B2220" s="21">
        <v>26.73</v>
      </c>
      <c r="C2220" s="21">
        <v>5.08</v>
      </c>
      <c r="D2220" s="21" t="s">
        <v>4753</v>
      </c>
      <c r="E2220" s="21" t="s">
        <v>4755</v>
      </c>
      <c r="F2220" s="21" t="s">
        <v>4753</v>
      </c>
      <c r="G2220" s="21">
        <v>1.0</v>
      </c>
      <c r="H2220" s="21" t="s">
        <v>4753</v>
      </c>
      <c r="I2220" s="21" t="str">
        <f t="shared" si="1"/>
        <v>Not Missing</v>
      </c>
      <c r="L2220" s="21" t="s">
        <v>326</v>
      </c>
      <c r="M2220" s="21">
        <v>1992.0</v>
      </c>
      <c r="N2220" s="21" t="s">
        <v>4770</v>
      </c>
      <c r="O2220" s="21">
        <v>30.0</v>
      </c>
      <c r="P2220" s="21">
        <v>2.0</v>
      </c>
      <c r="Q2220" s="21">
        <v>39241.44</v>
      </c>
      <c r="R2220" s="21" t="s">
        <v>4771</v>
      </c>
      <c r="S2220" s="21" t="s">
        <v>4768</v>
      </c>
      <c r="T2220" s="21" t="s">
        <v>4778</v>
      </c>
      <c r="U2220" s="30"/>
    </row>
    <row r="2221">
      <c r="A2221" s="21" t="s">
        <v>4512</v>
      </c>
      <c r="B2221" s="21">
        <v>20.79</v>
      </c>
      <c r="C2221" s="21">
        <v>5.84</v>
      </c>
      <c r="D2221" s="21" t="s">
        <v>4753</v>
      </c>
      <c r="E2221" s="21" t="s">
        <v>4755</v>
      </c>
      <c r="F2221" s="21" t="s">
        <v>4753</v>
      </c>
      <c r="G2221" s="21">
        <v>1.0</v>
      </c>
      <c r="H2221" s="21" t="s">
        <v>4753</v>
      </c>
      <c r="I2221" s="21" t="str">
        <f t="shared" si="1"/>
        <v>Not Missing</v>
      </c>
      <c r="L2221" s="21" t="s">
        <v>324</v>
      </c>
      <c r="M2221" s="21">
        <v>1982.0</v>
      </c>
      <c r="N2221" s="21" t="s">
        <v>4776</v>
      </c>
      <c r="O2221" s="21">
        <v>16.0</v>
      </c>
      <c r="P2221" s="21">
        <v>3.0</v>
      </c>
      <c r="Q2221" s="21">
        <v>39315.28</v>
      </c>
      <c r="R2221" s="21" t="s">
        <v>4767</v>
      </c>
      <c r="S2221" s="21" t="s">
        <v>4768</v>
      </c>
      <c r="T2221" s="21" t="s">
        <v>4778</v>
      </c>
      <c r="U2221" s="30"/>
    </row>
    <row r="2222">
      <c r="A2222" s="21" t="s">
        <v>4514</v>
      </c>
      <c r="B2222" s="21">
        <v>20.15</v>
      </c>
      <c r="C2222" s="21">
        <v>4.15</v>
      </c>
      <c r="D2222" s="21" t="s">
        <v>4753</v>
      </c>
      <c r="E2222" s="21" t="s">
        <v>4753</v>
      </c>
      <c r="F2222" s="21" t="s">
        <v>4753</v>
      </c>
      <c r="G2222" s="21">
        <v>1.0</v>
      </c>
      <c r="H2222" s="21" t="s">
        <v>4753</v>
      </c>
      <c r="I2222" s="21" t="str">
        <f t="shared" si="1"/>
        <v>Not Missing</v>
      </c>
      <c r="L2222" s="21" t="s">
        <v>322</v>
      </c>
      <c r="M2222" s="21">
        <v>1978.0</v>
      </c>
      <c r="N2222" s="21" t="s">
        <v>4776</v>
      </c>
      <c r="O2222" s="21">
        <v>5.0</v>
      </c>
      <c r="P2222" s="21">
        <v>2.0</v>
      </c>
      <c r="Q2222" s="21">
        <v>39352.6</v>
      </c>
      <c r="R2222" s="21" t="s">
        <v>4767</v>
      </c>
      <c r="S2222" s="21" t="s">
        <v>4768</v>
      </c>
      <c r="T2222" s="21" t="s">
        <v>4778</v>
      </c>
      <c r="U2222" s="30"/>
    </row>
    <row r="2223">
      <c r="A2223" s="21" t="s">
        <v>4516</v>
      </c>
      <c r="B2223" s="21">
        <v>36.85</v>
      </c>
      <c r="C2223" s="21">
        <v>4.36</v>
      </c>
      <c r="D2223" s="21" t="s">
        <v>4755</v>
      </c>
      <c r="E2223" s="21" t="s">
        <v>4753</v>
      </c>
      <c r="F2223" s="21" t="s">
        <v>4753</v>
      </c>
      <c r="G2223" s="21" t="s">
        <v>4754</v>
      </c>
      <c r="H2223" s="21" t="s">
        <v>4753</v>
      </c>
      <c r="I2223" s="21" t="str">
        <f t="shared" si="1"/>
        <v>Not Missing</v>
      </c>
      <c r="L2223" s="21" t="s">
        <v>320</v>
      </c>
      <c r="M2223" s="21">
        <v>1966.0</v>
      </c>
      <c r="N2223" s="21" t="s">
        <v>4772</v>
      </c>
      <c r="O2223" s="21">
        <v>24.0</v>
      </c>
      <c r="P2223" s="21">
        <v>0.0</v>
      </c>
      <c r="Q2223" s="21">
        <v>39396.86</v>
      </c>
      <c r="R2223" s="21" t="s">
        <v>4767</v>
      </c>
      <c r="S2223" s="21" t="s">
        <v>4767</v>
      </c>
      <c r="T2223" s="21" t="s">
        <v>4778</v>
      </c>
      <c r="U2223" s="30"/>
    </row>
    <row r="2224">
      <c r="A2224" s="21" t="s">
        <v>4518</v>
      </c>
      <c r="B2224" s="21">
        <v>35.53</v>
      </c>
      <c r="C2224" s="21">
        <v>4.55</v>
      </c>
      <c r="D2224" s="21" t="s">
        <v>4755</v>
      </c>
      <c r="E2224" s="21" t="s">
        <v>4753</v>
      </c>
      <c r="F2224" s="21" t="s">
        <v>4753</v>
      </c>
      <c r="G2224" s="21" t="s">
        <v>4754</v>
      </c>
      <c r="H2224" s="21" t="s">
        <v>4753</v>
      </c>
      <c r="I2224" s="21" t="str">
        <f t="shared" si="1"/>
        <v>Not Missing</v>
      </c>
      <c r="L2224" s="21" t="s">
        <v>318</v>
      </c>
      <c r="M2224" s="21">
        <v>1978.0</v>
      </c>
      <c r="N2224" s="21" t="s">
        <v>4766</v>
      </c>
      <c r="O2224" s="21">
        <v>12.0</v>
      </c>
      <c r="P2224" s="21">
        <v>1.0</v>
      </c>
      <c r="Q2224" s="21">
        <v>39556.49</v>
      </c>
      <c r="R2224" s="21" t="s">
        <v>4771</v>
      </c>
      <c r="S2224" s="21" t="s">
        <v>4767</v>
      </c>
      <c r="T2224" s="21" t="s">
        <v>4779</v>
      </c>
      <c r="U2224" s="30"/>
    </row>
    <row r="2225">
      <c r="A2225" s="21" t="s">
        <v>4520</v>
      </c>
      <c r="B2225" s="21">
        <v>31.1</v>
      </c>
      <c r="C2225" s="21">
        <v>4.37</v>
      </c>
      <c r="D2225" s="21" t="s">
        <v>4755</v>
      </c>
      <c r="E2225" s="21" t="s">
        <v>4753</v>
      </c>
      <c r="F2225" s="21" t="s">
        <v>4753</v>
      </c>
      <c r="G2225" s="21" t="s">
        <v>4754</v>
      </c>
      <c r="H2225" s="21" t="s">
        <v>4753</v>
      </c>
      <c r="I2225" s="21" t="str">
        <f t="shared" si="1"/>
        <v>Not Missing</v>
      </c>
      <c r="L2225" s="21" t="s">
        <v>316</v>
      </c>
      <c r="M2225" s="21">
        <v>1981.0</v>
      </c>
      <c r="N2225" s="21" t="s">
        <v>4766</v>
      </c>
      <c r="O2225" s="21">
        <v>5.0</v>
      </c>
      <c r="P2225" s="21">
        <v>3.0</v>
      </c>
      <c r="Q2225" s="21">
        <v>39597.41</v>
      </c>
      <c r="R2225" s="21" t="s">
        <v>4771</v>
      </c>
      <c r="S2225" s="21" t="s">
        <v>4767</v>
      </c>
      <c r="T2225" s="21" t="s">
        <v>4788</v>
      </c>
      <c r="U2225" s="30"/>
    </row>
    <row r="2226">
      <c r="A2226" s="21" t="s">
        <v>4522</v>
      </c>
      <c r="B2226" s="21">
        <v>23.21</v>
      </c>
      <c r="C2226" s="21">
        <v>5.24</v>
      </c>
      <c r="D2226" s="21" t="s">
        <v>4755</v>
      </c>
      <c r="E2226" s="21" t="s">
        <v>4753</v>
      </c>
      <c r="F2226" s="21" t="s">
        <v>4753</v>
      </c>
      <c r="G2226" s="21" t="s">
        <v>4754</v>
      </c>
      <c r="H2226" s="21" t="s">
        <v>4753</v>
      </c>
      <c r="I2226" s="21" t="str">
        <f t="shared" si="1"/>
        <v>Not Missing</v>
      </c>
      <c r="L2226" s="21" t="s">
        <v>314</v>
      </c>
      <c r="M2226" s="21">
        <v>1995.0</v>
      </c>
      <c r="N2226" s="21" t="s">
        <v>4776</v>
      </c>
      <c r="O2226" s="21">
        <v>7.0</v>
      </c>
      <c r="P2226" s="21">
        <v>0.0</v>
      </c>
      <c r="Q2226" s="21">
        <v>39611.76</v>
      </c>
      <c r="R2226" s="21" t="s">
        <v>4771</v>
      </c>
      <c r="S2226" s="21" t="s">
        <v>4768</v>
      </c>
      <c r="T2226" s="21" t="s">
        <v>4769</v>
      </c>
      <c r="U2226" s="30"/>
    </row>
    <row r="2227">
      <c r="A2227" s="21" t="s">
        <v>4524</v>
      </c>
      <c r="B2227" s="21">
        <v>18.36</v>
      </c>
      <c r="C2227" s="21">
        <v>5.96</v>
      </c>
      <c r="D2227" s="21" t="s">
        <v>4753</v>
      </c>
      <c r="E2227" s="21" t="s">
        <v>4753</v>
      </c>
      <c r="F2227" s="21" t="s">
        <v>4753</v>
      </c>
      <c r="G2227" s="21">
        <v>1.0</v>
      </c>
      <c r="H2227" s="21" t="s">
        <v>4753</v>
      </c>
      <c r="I2227" s="21" t="str">
        <f t="shared" si="1"/>
        <v>Not Missing</v>
      </c>
      <c r="L2227" s="21" t="s">
        <v>312</v>
      </c>
      <c r="M2227" s="21">
        <v>1977.0</v>
      </c>
      <c r="N2227" s="21" t="s">
        <v>4775</v>
      </c>
      <c r="O2227" s="21">
        <v>17.0</v>
      </c>
      <c r="P2227" s="21">
        <v>2.0</v>
      </c>
      <c r="Q2227" s="21">
        <v>39670.44</v>
      </c>
      <c r="R2227" s="21" t="s">
        <v>4767</v>
      </c>
      <c r="S2227" s="21" t="s">
        <v>4771</v>
      </c>
      <c r="T2227" s="21" t="s">
        <v>4774</v>
      </c>
      <c r="U2227" s="30"/>
    </row>
    <row r="2228">
      <c r="A2228" s="21" t="s">
        <v>4526</v>
      </c>
      <c r="B2228" s="21">
        <v>15.92</v>
      </c>
      <c r="C2228" s="21">
        <v>4.76</v>
      </c>
      <c r="D2228" s="21" t="s">
        <v>4755</v>
      </c>
      <c r="E2228" s="21" t="s">
        <v>4753</v>
      </c>
      <c r="F2228" s="21" t="s">
        <v>4753</v>
      </c>
      <c r="G2228" s="21">
        <v>1.0</v>
      </c>
      <c r="H2228" s="21" t="s">
        <v>4753</v>
      </c>
      <c r="I2228" s="21" t="str">
        <f t="shared" si="1"/>
        <v>Not Missing</v>
      </c>
      <c r="L2228" s="21" t="s">
        <v>310</v>
      </c>
      <c r="M2228" s="21">
        <v>1968.0</v>
      </c>
      <c r="N2228" s="21" t="s">
        <v>4773</v>
      </c>
      <c r="O2228" s="21">
        <v>29.0</v>
      </c>
      <c r="P2228" s="21">
        <v>0.0</v>
      </c>
      <c r="Q2228" s="21">
        <v>39721.93</v>
      </c>
      <c r="R2228" s="21" t="s">
        <v>4767</v>
      </c>
      <c r="S2228" s="21" t="s">
        <v>4767</v>
      </c>
      <c r="T2228" s="21" t="s">
        <v>4778</v>
      </c>
      <c r="U2228" s="30"/>
    </row>
    <row r="2229">
      <c r="A2229" s="21" t="s">
        <v>4528</v>
      </c>
      <c r="B2229" s="21">
        <v>15.17</v>
      </c>
      <c r="C2229" s="21">
        <v>4.3</v>
      </c>
      <c r="D2229" s="21" t="s">
        <v>4755</v>
      </c>
      <c r="E2229" s="21" t="s">
        <v>4753</v>
      </c>
      <c r="F2229" s="21" t="s">
        <v>4756</v>
      </c>
      <c r="G2229" s="21">
        <v>1.0</v>
      </c>
      <c r="H2229" s="21" t="s">
        <v>4753</v>
      </c>
      <c r="I2229" s="21" t="str">
        <f t="shared" si="1"/>
        <v>Not Missing</v>
      </c>
      <c r="L2229" s="21" t="s">
        <v>308</v>
      </c>
      <c r="M2229" s="21">
        <v>2003.0</v>
      </c>
      <c r="N2229" s="21" t="s">
        <v>4766</v>
      </c>
      <c r="O2229" s="21">
        <v>16.0</v>
      </c>
      <c r="P2229" s="21">
        <v>0.0</v>
      </c>
      <c r="Q2229" s="21">
        <v>39722.75</v>
      </c>
      <c r="R2229" s="21" t="s">
        <v>4771</v>
      </c>
      <c r="S2229" s="21" t="s">
        <v>4771</v>
      </c>
      <c r="T2229" s="21" t="s">
        <v>4769</v>
      </c>
      <c r="U2229" s="30"/>
    </row>
    <row r="2230">
      <c r="A2230" s="21" t="s">
        <v>4530</v>
      </c>
      <c r="B2230" s="21">
        <v>16.63</v>
      </c>
      <c r="C2230" s="21">
        <v>4.5</v>
      </c>
      <c r="D2230" s="21" t="s">
        <v>4753</v>
      </c>
      <c r="E2230" s="21" t="s">
        <v>4753</v>
      </c>
      <c r="F2230" s="21" t="s">
        <v>4753</v>
      </c>
      <c r="G2230" s="21">
        <v>1.0</v>
      </c>
      <c r="H2230" s="21" t="s">
        <v>4753</v>
      </c>
      <c r="I2230" s="21" t="str">
        <f t="shared" si="1"/>
        <v>Not Missing</v>
      </c>
      <c r="L2230" s="21" t="s">
        <v>306</v>
      </c>
      <c r="M2230" s="21">
        <v>1977.0</v>
      </c>
      <c r="N2230" s="21" t="s">
        <v>4776</v>
      </c>
      <c r="O2230" s="21">
        <v>12.0</v>
      </c>
      <c r="P2230" s="21">
        <v>1.0</v>
      </c>
      <c r="Q2230" s="21">
        <v>39725.52</v>
      </c>
      <c r="R2230" s="21" t="s">
        <v>4767</v>
      </c>
      <c r="S2230" s="21" t="s">
        <v>4771</v>
      </c>
      <c r="T2230" s="21" t="s">
        <v>4774</v>
      </c>
      <c r="U2230" s="30"/>
    </row>
    <row r="2231">
      <c r="A2231" s="21" t="s">
        <v>4532</v>
      </c>
      <c r="B2231" s="21">
        <v>19.39</v>
      </c>
      <c r="C2231" s="21">
        <v>5.59</v>
      </c>
      <c r="D2231" s="21" t="s">
        <v>4753</v>
      </c>
      <c r="E2231" s="21" t="s">
        <v>4753</v>
      </c>
      <c r="F2231" s="21" t="s">
        <v>4756</v>
      </c>
      <c r="G2231" s="21">
        <v>1.0</v>
      </c>
      <c r="H2231" s="21" t="s">
        <v>4753</v>
      </c>
      <c r="I2231" s="21" t="str">
        <f t="shared" si="1"/>
        <v>Not Missing</v>
      </c>
      <c r="L2231" s="21" t="s">
        <v>304</v>
      </c>
      <c r="M2231" s="21">
        <v>1973.0</v>
      </c>
      <c r="N2231" s="21" t="s">
        <v>4775</v>
      </c>
      <c r="O2231" s="21">
        <v>17.0</v>
      </c>
      <c r="P2231" s="21">
        <v>0.0</v>
      </c>
      <c r="Q2231" s="21">
        <v>39727.61</v>
      </c>
      <c r="R2231" s="21" t="s">
        <v>4771</v>
      </c>
      <c r="S2231" s="21" t="s">
        <v>4767</v>
      </c>
      <c r="T2231" s="21" t="s">
        <v>4778</v>
      </c>
      <c r="U2231" s="30"/>
    </row>
    <row r="2232">
      <c r="A2232" s="21" t="s">
        <v>4534</v>
      </c>
      <c r="B2232" s="21">
        <v>17.34</v>
      </c>
      <c r="C2232" s="21">
        <v>6.29</v>
      </c>
      <c r="D2232" s="21" t="s">
        <v>4755</v>
      </c>
      <c r="E2232" s="21" t="s">
        <v>4753</v>
      </c>
      <c r="F2232" s="21" t="s">
        <v>4756</v>
      </c>
      <c r="G2232" s="21">
        <v>1.0</v>
      </c>
      <c r="H2232" s="21" t="s">
        <v>4753</v>
      </c>
      <c r="I2232" s="21" t="str">
        <f t="shared" si="1"/>
        <v>Not Missing</v>
      </c>
      <c r="L2232" s="21" t="s">
        <v>302</v>
      </c>
      <c r="M2232" s="21">
        <v>1987.0</v>
      </c>
      <c r="N2232" s="21" t="s">
        <v>4766</v>
      </c>
      <c r="O2232" s="21">
        <v>24.0</v>
      </c>
      <c r="P2232" s="21">
        <v>1.0</v>
      </c>
      <c r="Q2232" s="21">
        <v>39774.28</v>
      </c>
      <c r="R2232" s="21" t="s">
        <v>4771</v>
      </c>
      <c r="S2232" s="21" t="s">
        <v>4771</v>
      </c>
      <c r="T2232" s="21" t="s">
        <v>4786</v>
      </c>
      <c r="U2232" s="30"/>
    </row>
    <row r="2233">
      <c r="A2233" s="21" t="s">
        <v>4536</v>
      </c>
      <c r="B2233" s="21">
        <v>17.94</v>
      </c>
      <c r="C2233" s="21">
        <v>4.19</v>
      </c>
      <c r="D2233" s="21" t="s">
        <v>4753</v>
      </c>
      <c r="E2233" s="21" t="s">
        <v>4755</v>
      </c>
      <c r="F2233" s="21" t="s">
        <v>4753</v>
      </c>
      <c r="G2233" s="21">
        <v>1.0</v>
      </c>
      <c r="H2233" s="21" t="s">
        <v>4753</v>
      </c>
      <c r="I2233" s="21" t="str">
        <f t="shared" si="1"/>
        <v>Not Missing</v>
      </c>
      <c r="L2233" s="21" t="s">
        <v>300</v>
      </c>
      <c r="M2233" s="21">
        <v>1985.0</v>
      </c>
      <c r="N2233" s="21" t="s">
        <v>4766</v>
      </c>
      <c r="O2233" s="21">
        <v>17.0</v>
      </c>
      <c r="P2233" s="21">
        <v>2.0</v>
      </c>
      <c r="Q2233" s="21">
        <v>39836.52</v>
      </c>
      <c r="R2233" s="21" t="s">
        <v>4767</v>
      </c>
      <c r="S2233" s="21" t="s">
        <v>4771</v>
      </c>
      <c r="T2233" s="21" t="s">
        <v>4778</v>
      </c>
      <c r="U2233" s="30"/>
    </row>
    <row r="2234">
      <c r="A2234" s="21" t="s">
        <v>4538</v>
      </c>
      <c r="B2234" s="21">
        <v>16.67</v>
      </c>
      <c r="C2234" s="21">
        <v>4.7</v>
      </c>
      <c r="D2234" s="21" t="s">
        <v>4755</v>
      </c>
      <c r="E2234" s="21" t="s">
        <v>4753</v>
      </c>
      <c r="F2234" s="21" t="s">
        <v>4756</v>
      </c>
      <c r="G2234" s="21">
        <v>1.0</v>
      </c>
      <c r="H2234" s="21" t="s">
        <v>4753</v>
      </c>
      <c r="I2234" s="21" t="str">
        <f t="shared" si="1"/>
        <v>Not Missing</v>
      </c>
      <c r="L2234" s="21" t="s">
        <v>298</v>
      </c>
      <c r="M2234" s="21">
        <v>1983.0</v>
      </c>
      <c r="N2234" s="21" t="s">
        <v>4772</v>
      </c>
      <c r="O2234" s="21">
        <v>1.0</v>
      </c>
      <c r="P2234" s="21">
        <v>3.0</v>
      </c>
      <c r="Q2234" s="21">
        <v>39865.7</v>
      </c>
      <c r="R2234" s="21" t="s">
        <v>4767</v>
      </c>
      <c r="S2234" s="21" t="s">
        <v>4767</v>
      </c>
      <c r="T2234" s="21" t="s">
        <v>4778</v>
      </c>
      <c r="U2234" s="30"/>
    </row>
    <row r="2235">
      <c r="A2235" s="21" t="s">
        <v>4540</v>
      </c>
      <c r="B2235" s="21">
        <v>20.58</v>
      </c>
      <c r="C2235" s="21">
        <v>5.64</v>
      </c>
      <c r="D2235" s="21" t="s">
        <v>4755</v>
      </c>
      <c r="E2235" s="21" t="s">
        <v>4753</v>
      </c>
      <c r="F2235" s="21" t="s">
        <v>4753</v>
      </c>
      <c r="G2235" s="21" t="s">
        <v>4754</v>
      </c>
      <c r="H2235" s="21" t="s">
        <v>4753</v>
      </c>
      <c r="I2235" s="21" t="str">
        <f t="shared" si="1"/>
        <v>Not Missing</v>
      </c>
      <c r="L2235" s="21" t="s">
        <v>296</v>
      </c>
      <c r="M2235" s="21">
        <v>1985.0</v>
      </c>
      <c r="N2235" s="21" t="s">
        <v>4776</v>
      </c>
      <c r="O2235" s="21">
        <v>22.0</v>
      </c>
      <c r="P2235" s="21">
        <v>1.0</v>
      </c>
      <c r="Q2235" s="21">
        <v>39871.7</v>
      </c>
      <c r="R2235" s="21" t="s">
        <v>4771</v>
      </c>
      <c r="S2235" s="21" t="s">
        <v>4767</v>
      </c>
      <c r="T2235" s="21" t="s">
        <v>4769</v>
      </c>
      <c r="U2235" s="30"/>
    </row>
    <row r="2236">
      <c r="A2236" s="21" t="s">
        <v>4542</v>
      </c>
      <c r="B2236" s="21">
        <v>16.5</v>
      </c>
      <c r="C2236" s="21">
        <v>4.11</v>
      </c>
      <c r="D2236" s="21" t="s">
        <v>4755</v>
      </c>
      <c r="E2236" s="21" t="s">
        <v>4753</v>
      </c>
      <c r="F2236" s="21" t="s">
        <v>4753</v>
      </c>
      <c r="G2236" s="21" t="s">
        <v>4754</v>
      </c>
      <c r="H2236" s="21" t="s">
        <v>4753</v>
      </c>
      <c r="I2236" s="21" t="str">
        <f t="shared" si="1"/>
        <v>Not Missing</v>
      </c>
      <c r="L2236" s="21" t="s">
        <v>294</v>
      </c>
      <c r="M2236" s="21">
        <v>1975.0</v>
      </c>
      <c r="N2236" s="21" t="s">
        <v>4775</v>
      </c>
      <c r="O2236" s="21">
        <v>2.0</v>
      </c>
      <c r="P2236" s="21">
        <v>1.0</v>
      </c>
      <c r="Q2236" s="21">
        <v>39963.12</v>
      </c>
      <c r="R2236" s="21" t="s">
        <v>4767</v>
      </c>
      <c r="S2236" s="21" t="s">
        <v>4767</v>
      </c>
      <c r="T2236" s="21" t="s">
        <v>4778</v>
      </c>
      <c r="U2236" s="30"/>
    </row>
    <row r="2237">
      <c r="A2237" s="21" t="s">
        <v>4544</v>
      </c>
      <c r="B2237" s="21">
        <v>15.41</v>
      </c>
      <c r="C2237" s="21">
        <v>5.43</v>
      </c>
      <c r="D2237" s="21" t="s">
        <v>4755</v>
      </c>
      <c r="E2237" s="21" t="s">
        <v>4753</v>
      </c>
      <c r="F2237" s="21" t="s">
        <v>4756</v>
      </c>
      <c r="G2237" s="21">
        <v>1.0</v>
      </c>
      <c r="H2237" s="21" t="s">
        <v>4753</v>
      </c>
      <c r="I2237" s="21" t="str">
        <f t="shared" si="1"/>
        <v>Not Missing</v>
      </c>
      <c r="L2237" s="21" t="s">
        <v>292</v>
      </c>
      <c r="M2237" s="21">
        <v>1987.0</v>
      </c>
      <c r="N2237" s="21" t="s">
        <v>4776</v>
      </c>
      <c r="O2237" s="21">
        <v>8.0</v>
      </c>
      <c r="P2237" s="21">
        <v>3.0</v>
      </c>
      <c r="Q2237" s="21">
        <v>39983.43</v>
      </c>
      <c r="R2237" s="21" t="s">
        <v>4767</v>
      </c>
      <c r="S2237" s="21" t="s">
        <v>4768</v>
      </c>
      <c r="T2237" s="21" t="s">
        <v>4774</v>
      </c>
      <c r="U2237" s="30"/>
    </row>
    <row r="2238">
      <c r="A2238" s="21" t="s">
        <v>4546</v>
      </c>
      <c r="B2238" s="21">
        <v>24.59</v>
      </c>
      <c r="C2238" s="21">
        <v>4.38</v>
      </c>
      <c r="D2238" s="21" t="s">
        <v>4753</v>
      </c>
      <c r="E2238" s="21" t="s">
        <v>4753</v>
      </c>
      <c r="F2238" s="21" t="s">
        <v>4753</v>
      </c>
      <c r="G2238" s="21">
        <v>1.0</v>
      </c>
      <c r="H2238" s="21" t="s">
        <v>4753</v>
      </c>
      <c r="I2238" s="21" t="str">
        <f t="shared" si="1"/>
        <v>Not Missing</v>
      </c>
      <c r="L2238" s="21" t="s">
        <v>290</v>
      </c>
      <c r="M2238" s="21">
        <v>1982.0</v>
      </c>
      <c r="N2238" s="21" t="s">
        <v>4775</v>
      </c>
      <c r="O2238" s="21">
        <v>25.0</v>
      </c>
      <c r="P2238" s="21">
        <v>2.0</v>
      </c>
      <c r="Q2238" s="21">
        <v>40003.33</v>
      </c>
      <c r="R2238" s="21" t="s">
        <v>4771</v>
      </c>
      <c r="S2238" s="21" t="s">
        <v>4771</v>
      </c>
      <c r="T2238" s="21" t="s">
        <v>4774</v>
      </c>
      <c r="U2238" s="30"/>
    </row>
    <row r="2239">
      <c r="A2239" s="21" t="s">
        <v>4548</v>
      </c>
      <c r="B2239" s="21">
        <v>33.33</v>
      </c>
      <c r="C2239" s="21">
        <v>9.79</v>
      </c>
      <c r="D2239" s="21" t="s">
        <v>4753</v>
      </c>
      <c r="E2239" s="21" t="s">
        <v>4753</v>
      </c>
      <c r="F2239" s="21" t="s">
        <v>4753</v>
      </c>
      <c r="G2239" s="21" t="s">
        <v>4754</v>
      </c>
      <c r="H2239" s="21" t="s">
        <v>4753</v>
      </c>
      <c r="I2239" s="21" t="str">
        <f t="shared" si="1"/>
        <v>Not Missing</v>
      </c>
      <c r="L2239" s="21" t="s">
        <v>288</v>
      </c>
      <c r="M2239" s="21">
        <v>1978.0</v>
      </c>
      <c r="N2239" s="21" t="s">
        <v>4775</v>
      </c>
      <c r="O2239" s="21">
        <v>20.0</v>
      </c>
      <c r="P2239" s="21">
        <v>2.0</v>
      </c>
      <c r="Q2239" s="21">
        <v>40054.73</v>
      </c>
      <c r="R2239" s="21" t="s">
        <v>4771</v>
      </c>
      <c r="S2239" s="21" t="s">
        <v>4768</v>
      </c>
      <c r="T2239" s="21" t="s">
        <v>4778</v>
      </c>
      <c r="U2239" s="30"/>
    </row>
    <row r="2240">
      <c r="A2240" s="21" t="s">
        <v>4550</v>
      </c>
      <c r="B2240" s="21">
        <v>18.5</v>
      </c>
      <c r="C2240" s="21">
        <v>11.84</v>
      </c>
      <c r="D2240" s="21" t="s">
        <v>4753</v>
      </c>
      <c r="E2240" s="21" t="s">
        <v>4753</v>
      </c>
      <c r="F2240" s="21" t="s">
        <v>4753</v>
      </c>
      <c r="G2240" s="21" t="s">
        <v>4754</v>
      </c>
      <c r="H2240" s="21" t="s">
        <v>4753</v>
      </c>
      <c r="I2240" s="21" t="str">
        <f t="shared" si="1"/>
        <v>Not Missing</v>
      </c>
      <c r="L2240" s="21" t="s">
        <v>286</v>
      </c>
      <c r="M2240" s="21">
        <v>1966.0</v>
      </c>
      <c r="N2240" s="21" t="s">
        <v>4776</v>
      </c>
      <c r="O2240" s="21">
        <v>12.0</v>
      </c>
      <c r="P2240" s="21">
        <v>0.0</v>
      </c>
      <c r="Q2240" s="21">
        <v>40069.44</v>
      </c>
      <c r="R2240" s="21" t="s">
        <v>4771</v>
      </c>
      <c r="S2240" s="21" t="s">
        <v>4768</v>
      </c>
      <c r="T2240" s="21" t="s">
        <v>4778</v>
      </c>
      <c r="U2240" s="30"/>
    </row>
    <row r="2241">
      <c r="A2241" s="21" t="s">
        <v>4552</v>
      </c>
      <c r="B2241" s="21">
        <v>18.58</v>
      </c>
      <c r="C2241" s="21">
        <v>6.22</v>
      </c>
      <c r="D2241" s="21" t="s">
        <v>4753</v>
      </c>
      <c r="E2241" s="21" t="s">
        <v>4753</v>
      </c>
      <c r="F2241" s="21" t="s">
        <v>4753</v>
      </c>
      <c r="G2241" s="21" t="s">
        <v>4754</v>
      </c>
      <c r="H2241" s="21" t="s">
        <v>4753</v>
      </c>
      <c r="I2241" s="21" t="str">
        <f t="shared" si="1"/>
        <v>Not Missing</v>
      </c>
      <c r="L2241" s="21" t="s">
        <v>284</v>
      </c>
      <c r="M2241" s="21">
        <v>1983.0</v>
      </c>
      <c r="N2241" s="21" t="s">
        <v>4777</v>
      </c>
      <c r="O2241" s="21">
        <v>14.0</v>
      </c>
      <c r="P2241" s="21">
        <v>2.0</v>
      </c>
      <c r="Q2241" s="21">
        <v>40103.89</v>
      </c>
      <c r="R2241" s="21" t="s">
        <v>4771</v>
      </c>
      <c r="S2241" s="21" t="s">
        <v>4767</v>
      </c>
      <c r="T2241" s="21" t="s">
        <v>4778</v>
      </c>
      <c r="U2241" s="30"/>
    </row>
    <row r="2242">
      <c r="A2242" s="21" t="s">
        <v>4554</v>
      </c>
      <c r="B2242" s="21">
        <v>16.64</v>
      </c>
      <c r="C2242" s="21">
        <v>10.01</v>
      </c>
      <c r="D2242" s="21" t="s">
        <v>4753</v>
      </c>
      <c r="E2242" s="21" t="s">
        <v>4753</v>
      </c>
      <c r="F2242" s="21" t="s">
        <v>4753</v>
      </c>
      <c r="G2242" s="21" t="s">
        <v>4754</v>
      </c>
      <c r="H2242" s="21" t="s">
        <v>4753</v>
      </c>
      <c r="I2242" s="21" t="str">
        <f t="shared" si="1"/>
        <v>Not Missing</v>
      </c>
      <c r="L2242" s="21" t="s">
        <v>282</v>
      </c>
      <c r="M2242" s="21">
        <v>1985.0</v>
      </c>
      <c r="N2242" s="21" t="s">
        <v>4777</v>
      </c>
      <c r="O2242" s="21">
        <v>21.0</v>
      </c>
      <c r="P2242" s="21">
        <v>4.0</v>
      </c>
      <c r="Q2242" s="21">
        <v>40182.25</v>
      </c>
      <c r="R2242" s="21" t="s">
        <v>4771</v>
      </c>
      <c r="S2242" s="21" t="s">
        <v>4767</v>
      </c>
      <c r="T2242" s="21" t="s">
        <v>4778</v>
      </c>
      <c r="U2242" s="30"/>
    </row>
    <row r="2243">
      <c r="A2243" s="21" t="s">
        <v>4556</v>
      </c>
      <c r="B2243" s="21">
        <v>19.33</v>
      </c>
      <c r="C2243" s="21">
        <v>4.32</v>
      </c>
      <c r="D2243" s="21" t="s">
        <v>4753</v>
      </c>
      <c r="E2243" s="21" t="s">
        <v>4753</v>
      </c>
      <c r="F2243" s="21" t="s">
        <v>4753</v>
      </c>
      <c r="G2243" s="21">
        <v>1.0</v>
      </c>
      <c r="H2243" s="21" t="s">
        <v>4753</v>
      </c>
      <c r="I2243" s="21" t="str">
        <f t="shared" si="1"/>
        <v>Not Missing</v>
      </c>
      <c r="L2243" s="21" t="s">
        <v>280</v>
      </c>
      <c r="M2243" s="21">
        <v>1979.0</v>
      </c>
      <c r="N2243" s="21" t="s">
        <v>4776</v>
      </c>
      <c r="O2243" s="21">
        <v>18.0</v>
      </c>
      <c r="P2243" s="21">
        <v>2.0</v>
      </c>
      <c r="Q2243" s="21">
        <v>40204.83</v>
      </c>
      <c r="R2243" s="21" t="s">
        <v>4771</v>
      </c>
      <c r="S2243" s="21" t="s">
        <v>4768</v>
      </c>
      <c r="T2243" s="21" t="s">
        <v>4774</v>
      </c>
      <c r="U2243" s="30"/>
    </row>
    <row r="2244">
      <c r="A2244" s="21" t="s">
        <v>4558</v>
      </c>
      <c r="B2244" s="21">
        <v>21.26</v>
      </c>
      <c r="C2244" s="21">
        <v>5.65</v>
      </c>
      <c r="D2244" s="21" t="s">
        <v>4755</v>
      </c>
      <c r="E2244" s="21" t="s">
        <v>4753</v>
      </c>
      <c r="F2244" s="21" t="s">
        <v>4756</v>
      </c>
      <c r="G2244" s="21">
        <v>1.0</v>
      </c>
      <c r="H2244" s="21" t="s">
        <v>4753</v>
      </c>
      <c r="I2244" s="21" t="str">
        <f t="shared" si="1"/>
        <v>Not Missing</v>
      </c>
      <c r="L2244" s="21" t="s">
        <v>278</v>
      </c>
      <c r="M2244" s="21">
        <v>1981.0</v>
      </c>
      <c r="N2244" s="21" t="s">
        <v>4766</v>
      </c>
      <c r="O2244" s="21">
        <v>28.0</v>
      </c>
      <c r="P2244" s="21">
        <v>1.0</v>
      </c>
      <c r="Q2244" s="21">
        <v>40208.56</v>
      </c>
      <c r="R2244" s="21" t="s">
        <v>4771</v>
      </c>
      <c r="S2244" s="21" t="s">
        <v>4767</v>
      </c>
      <c r="T2244" s="21" t="s">
        <v>4778</v>
      </c>
      <c r="U2244" s="30"/>
    </row>
    <row r="2245">
      <c r="A2245" s="21" t="s">
        <v>4560</v>
      </c>
      <c r="B2245" s="21">
        <v>15.6</v>
      </c>
      <c r="C2245" s="21">
        <v>4.12</v>
      </c>
      <c r="D2245" s="21" t="s">
        <v>4755</v>
      </c>
      <c r="E2245" s="21" t="s">
        <v>4753</v>
      </c>
      <c r="F2245" s="21" t="s">
        <v>4753</v>
      </c>
      <c r="G2245" s="21">
        <v>1.0</v>
      </c>
      <c r="H2245" s="21" t="s">
        <v>4753</v>
      </c>
      <c r="I2245" s="21" t="str">
        <f t="shared" si="1"/>
        <v>Not Missing</v>
      </c>
      <c r="L2245" s="21" t="s">
        <v>276</v>
      </c>
      <c r="M2245" s="21">
        <v>1981.0</v>
      </c>
      <c r="N2245" s="21" t="s">
        <v>4777</v>
      </c>
      <c r="O2245" s="21">
        <v>4.0</v>
      </c>
      <c r="P2245" s="21">
        <v>1.0</v>
      </c>
      <c r="Q2245" s="21">
        <v>40273.65</v>
      </c>
      <c r="R2245" s="21" t="s">
        <v>4771</v>
      </c>
      <c r="S2245" s="21" t="s">
        <v>4768</v>
      </c>
      <c r="T2245" s="21" t="s">
        <v>4769</v>
      </c>
      <c r="U2245" s="30"/>
    </row>
    <row r="2246">
      <c r="A2246" s="21" t="s">
        <v>4562</v>
      </c>
      <c r="B2246" s="21">
        <v>24.39</v>
      </c>
      <c r="C2246" s="21">
        <v>6.24</v>
      </c>
      <c r="D2246" s="21" t="s">
        <v>4753</v>
      </c>
      <c r="E2246" s="21" t="s">
        <v>4753</v>
      </c>
      <c r="F2246" s="21" t="s">
        <v>4753</v>
      </c>
      <c r="G2246" s="21">
        <v>1.0</v>
      </c>
      <c r="H2246" s="21" t="s">
        <v>4753</v>
      </c>
      <c r="I2246" s="21" t="str">
        <f t="shared" si="1"/>
        <v>Not Missing</v>
      </c>
      <c r="L2246" s="21" t="s">
        <v>274</v>
      </c>
      <c r="M2246" s="21">
        <v>1977.0</v>
      </c>
      <c r="N2246" s="21" t="s">
        <v>4772</v>
      </c>
      <c r="O2246" s="21">
        <v>27.0</v>
      </c>
      <c r="P2246" s="21">
        <v>2.0</v>
      </c>
      <c r="Q2246" s="21">
        <v>40284.38</v>
      </c>
      <c r="R2246" s="21" t="s">
        <v>4771</v>
      </c>
      <c r="S2246" s="21" t="s">
        <v>4768</v>
      </c>
      <c r="T2246" s="21" t="s">
        <v>4774</v>
      </c>
      <c r="U2246" s="30"/>
    </row>
    <row r="2247">
      <c r="A2247" s="21" t="s">
        <v>4564</v>
      </c>
      <c r="B2247" s="21">
        <v>24.75</v>
      </c>
      <c r="C2247" s="21">
        <v>4.83</v>
      </c>
      <c r="D2247" s="21" t="s">
        <v>4753</v>
      </c>
      <c r="E2247" s="21" t="s">
        <v>4753</v>
      </c>
      <c r="F2247" s="21" t="s">
        <v>4753</v>
      </c>
      <c r="G2247" s="21" t="s">
        <v>4754</v>
      </c>
      <c r="H2247" s="21" t="s">
        <v>4753</v>
      </c>
      <c r="I2247" s="21" t="str">
        <f t="shared" si="1"/>
        <v>Not Missing</v>
      </c>
      <c r="L2247" s="21" t="s">
        <v>272</v>
      </c>
      <c r="M2247" s="21">
        <v>1962.0</v>
      </c>
      <c r="N2247" s="21" t="s">
        <v>4773</v>
      </c>
      <c r="O2247" s="21">
        <v>4.0</v>
      </c>
      <c r="P2247" s="21">
        <v>0.0</v>
      </c>
      <c r="Q2247" s="21">
        <v>40309.93</v>
      </c>
      <c r="R2247" s="21" t="s">
        <v>4771</v>
      </c>
      <c r="S2247" s="21" t="s">
        <v>4768</v>
      </c>
      <c r="T2247" s="21" t="s">
        <v>4778</v>
      </c>
      <c r="U2247" s="30"/>
    </row>
    <row r="2248">
      <c r="A2248" s="21" t="s">
        <v>4566</v>
      </c>
      <c r="B2248" s="21">
        <v>20.88</v>
      </c>
      <c r="C2248" s="21">
        <v>7.4</v>
      </c>
      <c r="D2248" s="21" t="s">
        <v>4753</v>
      </c>
      <c r="E2248" s="21" t="s">
        <v>4753</v>
      </c>
      <c r="F2248" s="21" t="s">
        <v>4753</v>
      </c>
      <c r="G2248" s="21" t="s">
        <v>4754</v>
      </c>
      <c r="H2248" s="21" t="s">
        <v>4753</v>
      </c>
      <c r="I2248" s="21" t="str">
        <f t="shared" si="1"/>
        <v>Not Missing</v>
      </c>
      <c r="L2248" s="21" t="s">
        <v>270</v>
      </c>
      <c r="M2248" s="21">
        <v>1966.0</v>
      </c>
      <c r="N2248" s="21" t="s">
        <v>4776</v>
      </c>
      <c r="O2248" s="21">
        <v>12.0</v>
      </c>
      <c r="P2248" s="21">
        <v>0.0</v>
      </c>
      <c r="Q2248" s="21">
        <v>40373.74</v>
      </c>
      <c r="R2248" s="21" t="s">
        <v>4771</v>
      </c>
      <c r="S2248" s="21" t="s">
        <v>4768</v>
      </c>
      <c r="T2248" s="21" t="s">
        <v>4778</v>
      </c>
      <c r="U2248" s="30"/>
    </row>
    <row r="2249">
      <c r="A2249" s="21" t="s">
        <v>4568</v>
      </c>
      <c r="B2249" s="21">
        <v>20.43</v>
      </c>
      <c r="C2249" s="21">
        <v>4.54</v>
      </c>
      <c r="D2249" s="21" t="s">
        <v>4753</v>
      </c>
      <c r="E2249" s="21" t="s">
        <v>4753</v>
      </c>
      <c r="F2249" s="21" t="s">
        <v>4753</v>
      </c>
      <c r="G2249" s="21" t="s">
        <v>4754</v>
      </c>
      <c r="H2249" s="21" t="s">
        <v>4753</v>
      </c>
      <c r="I2249" s="21" t="str">
        <f t="shared" si="1"/>
        <v>Not Missing</v>
      </c>
      <c r="L2249" s="21" t="s">
        <v>268</v>
      </c>
      <c r="M2249" s="21">
        <v>1985.0</v>
      </c>
      <c r="N2249" s="21" t="s">
        <v>4770</v>
      </c>
      <c r="O2249" s="21">
        <v>3.0</v>
      </c>
      <c r="P2249" s="21">
        <v>0.0</v>
      </c>
      <c r="Q2249" s="21">
        <v>40419.02</v>
      </c>
      <c r="R2249" s="21" t="s">
        <v>4771</v>
      </c>
      <c r="S2249" s="21" t="s">
        <v>4767</v>
      </c>
      <c r="T2249" s="21" t="s">
        <v>4769</v>
      </c>
      <c r="U2249" s="30"/>
    </row>
    <row r="2250">
      <c r="A2250" s="21" t="s">
        <v>4570</v>
      </c>
      <c r="B2250" s="21">
        <v>15.18</v>
      </c>
      <c r="C2250" s="21">
        <v>11.11</v>
      </c>
      <c r="D2250" s="21" t="s">
        <v>4753</v>
      </c>
      <c r="E2250" s="21" t="s">
        <v>4753</v>
      </c>
      <c r="F2250" s="21" t="s">
        <v>4753</v>
      </c>
      <c r="G2250" s="21" t="s">
        <v>4754</v>
      </c>
      <c r="H2250" s="21" t="s">
        <v>4753</v>
      </c>
      <c r="I2250" s="21" t="str">
        <f t="shared" si="1"/>
        <v>Not Missing</v>
      </c>
      <c r="L2250" s="21" t="s">
        <v>266</v>
      </c>
      <c r="M2250" s="21">
        <v>1975.0</v>
      </c>
      <c r="N2250" s="21" t="s">
        <v>4766</v>
      </c>
      <c r="O2250" s="21">
        <v>10.0</v>
      </c>
      <c r="P2250" s="21">
        <v>1.0</v>
      </c>
      <c r="Q2250" s="21">
        <v>40590.55</v>
      </c>
      <c r="R2250" s="21" t="s">
        <v>4771</v>
      </c>
      <c r="S2250" s="21" t="s">
        <v>4768</v>
      </c>
      <c r="T2250" s="21" t="s">
        <v>4774</v>
      </c>
      <c r="U2250" s="30"/>
    </row>
    <row r="2251">
      <c r="A2251" s="21" t="s">
        <v>4572</v>
      </c>
      <c r="B2251" s="21">
        <v>15.12</v>
      </c>
      <c r="C2251" s="21">
        <v>4.03</v>
      </c>
      <c r="D2251" s="21" t="s">
        <v>4755</v>
      </c>
      <c r="E2251" s="21" t="s">
        <v>4753</v>
      </c>
      <c r="F2251" s="21" t="s">
        <v>4753</v>
      </c>
      <c r="G2251" s="21" t="s">
        <v>4754</v>
      </c>
      <c r="H2251" s="21" t="s">
        <v>4753</v>
      </c>
      <c r="I2251" s="21" t="str">
        <f t="shared" si="1"/>
        <v>Not Missing</v>
      </c>
      <c r="L2251" s="21" t="s">
        <v>264</v>
      </c>
      <c r="M2251" s="21">
        <v>1970.0</v>
      </c>
      <c r="N2251" s="21" t="s">
        <v>4773</v>
      </c>
      <c r="O2251" s="21">
        <v>25.0</v>
      </c>
      <c r="P2251" s="21">
        <v>0.0</v>
      </c>
      <c r="Q2251" s="21">
        <v>40692.91</v>
      </c>
      <c r="R2251" s="21" t="s">
        <v>4771</v>
      </c>
      <c r="S2251" s="21" t="s">
        <v>4771</v>
      </c>
      <c r="T2251" s="21" t="s">
        <v>4778</v>
      </c>
      <c r="U2251" s="30"/>
    </row>
    <row r="2252">
      <c r="A2252" s="21" t="s">
        <v>4574</v>
      </c>
      <c r="B2252" s="21">
        <v>23.88</v>
      </c>
      <c r="C2252" s="21">
        <v>4.51</v>
      </c>
      <c r="D2252" s="21" t="s">
        <v>4753</v>
      </c>
      <c r="E2252" s="21" t="s">
        <v>4753</v>
      </c>
      <c r="F2252" s="21" t="s">
        <v>4753</v>
      </c>
      <c r="G2252" s="21">
        <v>1.0</v>
      </c>
      <c r="H2252" s="21" t="s">
        <v>4753</v>
      </c>
      <c r="I2252" s="21" t="str">
        <f t="shared" si="1"/>
        <v>Not Missing</v>
      </c>
      <c r="L2252" s="21" t="s">
        <v>262</v>
      </c>
      <c r="M2252" s="21">
        <v>1976.0</v>
      </c>
      <c r="N2252" s="21" t="s">
        <v>4775</v>
      </c>
      <c r="O2252" s="21">
        <v>26.0</v>
      </c>
      <c r="P2252" s="21">
        <v>3.0</v>
      </c>
      <c r="Q2252" s="21">
        <v>40720.55</v>
      </c>
      <c r="R2252" s="21" t="s">
        <v>4771</v>
      </c>
      <c r="S2252" s="21" t="s">
        <v>4768</v>
      </c>
      <c r="T2252" s="21" t="s">
        <v>4774</v>
      </c>
      <c r="U2252" s="30"/>
    </row>
    <row r="2253">
      <c r="A2253" s="21" t="s">
        <v>4576</v>
      </c>
      <c r="B2253" s="21">
        <v>16.13</v>
      </c>
      <c r="C2253" s="21">
        <v>5.56</v>
      </c>
      <c r="D2253" s="21" t="s">
        <v>4753</v>
      </c>
      <c r="E2253" s="21" t="s">
        <v>4755</v>
      </c>
      <c r="F2253" s="21" t="s">
        <v>4753</v>
      </c>
      <c r="G2253" s="21">
        <v>1.0</v>
      </c>
      <c r="H2253" s="21" t="s">
        <v>4753</v>
      </c>
      <c r="I2253" s="21" t="str">
        <f t="shared" si="1"/>
        <v>Not Missing</v>
      </c>
      <c r="L2253" s="21" t="s">
        <v>260</v>
      </c>
      <c r="M2253" s="21">
        <v>1972.0</v>
      </c>
      <c r="N2253" s="21" t="s">
        <v>4772</v>
      </c>
      <c r="O2253" s="21">
        <v>10.0</v>
      </c>
      <c r="P2253" s="21">
        <v>0.0</v>
      </c>
      <c r="Q2253" s="21">
        <v>40817.85</v>
      </c>
      <c r="R2253" s="21" t="s">
        <v>4771</v>
      </c>
      <c r="S2253" s="21" t="s">
        <v>4768</v>
      </c>
      <c r="T2253" s="21" t="s">
        <v>4778</v>
      </c>
      <c r="U2253" s="30"/>
    </row>
    <row r="2254">
      <c r="A2254" s="21" t="s">
        <v>4578</v>
      </c>
      <c r="B2254" s="21">
        <v>24.09</v>
      </c>
      <c r="C2254" s="21">
        <v>4.1</v>
      </c>
      <c r="D2254" s="21" t="s">
        <v>4753</v>
      </c>
      <c r="E2254" s="21" t="s">
        <v>4755</v>
      </c>
      <c r="F2254" s="21" t="s">
        <v>4753</v>
      </c>
      <c r="G2254" s="21">
        <v>1.0</v>
      </c>
      <c r="H2254" s="21" t="s">
        <v>4753</v>
      </c>
      <c r="I2254" s="21" t="str">
        <f t="shared" si="1"/>
        <v>Not Missing</v>
      </c>
      <c r="L2254" s="21" t="s">
        <v>258</v>
      </c>
      <c r="M2254" s="21">
        <v>1999.0</v>
      </c>
      <c r="N2254" s="21" t="s">
        <v>4766</v>
      </c>
      <c r="O2254" s="21">
        <v>2.0</v>
      </c>
      <c r="P2254" s="21">
        <v>1.0</v>
      </c>
      <c r="Q2254" s="21">
        <v>40904.2</v>
      </c>
      <c r="R2254" s="21" t="s">
        <v>4771</v>
      </c>
      <c r="S2254" s="21" t="s">
        <v>4771</v>
      </c>
      <c r="T2254" s="21" t="s">
        <v>4784</v>
      </c>
      <c r="U2254" s="30"/>
    </row>
    <row r="2255">
      <c r="A2255" s="21" t="s">
        <v>4580</v>
      </c>
      <c r="B2255" s="21">
        <v>19.43</v>
      </c>
      <c r="C2255" s="21">
        <v>5.85</v>
      </c>
      <c r="D2255" s="21" t="s">
        <v>4753</v>
      </c>
      <c r="E2255" s="21" t="s">
        <v>4755</v>
      </c>
      <c r="F2255" s="21" t="s">
        <v>4753</v>
      </c>
      <c r="G2255" s="21">
        <v>1.0</v>
      </c>
      <c r="H2255" s="21" t="s">
        <v>4753</v>
      </c>
      <c r="I2255" s="21" t="str">
        <f t="shared" si="1"/>
        <v>Not Missing</v>
      </c>
      <c r="L2255" s="21" t="s">
        <v>256</v>
      </c>
      <c r="M2255" s="21">
        <v>1992.0</v>
      </c>
      <c r="N2255" s="21" t="s">
        <v>4776</v>
      </c>
      <c r="O2255" s="21">
        <v>4.0</v>
      </c>
      <c r="P2255" s="21">
        <v>3.0</v>
      </c>
      <c r="Q2255" s="21">
        <v>40932.43</v>
      </c>
      <c r="R2255" s="21" t="s">
        <v>4771</v>
      </c>
      <c r="S2255" s="21" t="s">
        <v>4767</v>
      </c>
      <c r="T2255" s="21" t="s">
        <v>4769</v>
      </c>
      <c r="U2255" s="30"/>
    </row>
    <row r="2256">
      <c r="A2256" s="21" t="s">
        <v>4582</v>
      </c>
      <c r="B2256" s="21">
        <v>15.22</v>
      </c>
      <c r="C2256" s="21">
        <v>4.92</v>
      </c>
      <c r="D2256" s="21" t="s">
        <v>4755</v>
      </c>
      <c r="E2256" s="21" t="s">
        <v>4753</v>
      </c>
      <c r="F2256" s="21" t="s">
        <v>4756</v>
      </c>
      <c r="G2256" s="21">
        <v>1.0</v>
      </c>
      <c r="H2256" s="21" t="s">
        <v>4753</v>
      </c>
      <c r="I2256" s="21" t="str">
        <f t="shared" si="1"/>
        <v>Not Missing</v>
      </c>
      <c r="L2256" s="21" t="s">
        <v>254</v>
      </c>
      <c r="M2256" s="21">
        <v>1979.0</v>
      </c>
      <c r="N2256" s="21" t="s">
        <v>4773</v>
      </c>
      <c r="O2256" s="21">
        <v>16.0</v>
      </c>
      <c r="P2256" s="21">
        <v>3.0</v>
      </c>
      <c r="Q2256" s="21">
        <v>40941.29</v>
      </c>
      <c r="R2256" s="21" t="s">
        <v>4771</v>
      </c>
      <c r="S2256" s="21" t="s">
        <v>4767</v>
      </c>
      <c r="T2256" s="21" t="s">
        <v>4769</v>
      </c>
      <c r="U2256" s="30"/>
    </row>
    <row r="2257">
      <c r="A2257" s="21" t="s">
        <v>4584</v>
      </c>
      <c r="B2257" s="21">
        <v>20.72</v>
      </c>
      <c r="C2257" s="21">
        <v>9.46</v>
      </c>
      <c r="D2257" s="21" t="s">
        <v>4753</v>
      </c>
      <c r="E2257" s="21" t="s">
        <v>4753</v>
      </c>
      <c r="F2257" s="21" t="s">
        <v>4753</v>
      </c>
      <c r="G2257" s="21" t="s">
        <v>4754</v>
      </c>
      <c r="H2257" s="21" t="s">
        <v>4753</v>
      </c>
      <c r="I2257" s="21" t="str">
        <f t="shared" si="1"/>
        <v>Not Missing</v>
      </c>
      <c r="L2257" s="21" t="s">
        <v>252</v>
      </c>
      <c r="M2257" s="21">
        <v>1983.0</v>
      </c>
      <c r="N2257" s="21" t="s">
        <v>4773</v>
      </c>
      <c r="O2257" s="21">
        <v>8.0</v>
      </c>
      <c r="P2257" s="21">
        <v>3.0</v>
      </c>
      <c r="Q2257" s="21">
        <v>40961.29</v>
      </c>
      <c r="R2257" s="21" t="s">
        <v>4771</v>
      </c>
      <c r="S2257" s="21" t="s">
        <v>4767</v>
      </c>
      <c r="T2257" s="21" t="s">
        <v>4778</v>
      </c>
      <c r="U2257" s="30"/>
    </row>
    <row r="2258">
      <c r="A2258" s="21" t="s">
        <v>4586</v>
      </c>
      <c r="B2258" s="21">
        <v>35.4</v>
      </c>
      <c r="C2258" s="21">
        <v>5.94</v>
      </c>
      <c r="D2258" s="21" t="s">
        <v>4753</v>
      </c>
      <c r="E2258" s="21" t="s">
        <v>4753</v>
      </c>
      <c r="F2258" s="21" t="s">
        <v>4756</v>
      </c>
      <c r="G2258" s="21">
        <v>1.0</v>
      </c>
      <c r="H2258" s="21" t="s">
        <v>4753</v>
      </c>
      <c r="I2258" s="21" t="str">
        <f t="shared" si="1"/>
        <v>Not Missing</v>
      </c>
      <c r="L2258" s="21" t="s">
        <v>250</v>
      </c>
      <c r="M2258" s="21">
        <v>1974.0</v>
      </c>
      <c r="N2258" s="21" t="s">
        <v>4772</v>
      </c>
      <c r="O2258" s="21">
        <v>5.0</v>
      </c>
      <c r="P2258" s="21">
        <v>0.0</v>
      </c>
      <c r="Q2258" s="21">
        <v>40974.16</v>
      </c>
      <c r="R2258" s="21" t="s">
        <v>4771</v>
      </c>
      <c r="S2258" s="21" t="s">
        <v>4767</v>
      </c>
      <c r="T2258" s="21" t="s">
        <v>4769</v>
      </c>
      <c r="U2258" s="30"/>
    </row>
    <row r="2259">
      <c r="A2259" s="21" t="s">
        <v>4588</v>
      </c>
      <c r="B2259" s="21">
        <v>34.4</v>
      </c>
      <c r="C2259" s="21">
        <v>5.7</v>
      </c>
      <c r="D2259" s="21" t="s">
        <v>4753</v>
      </c>
      <c r="E2259" s="21" t="s">
        <v>4753</v>
      </c>
      <c r="F2259" s="21" t="s">
        <v>4756</v>
      </c>
      <c r="G2259" s="21">
        <v>1.0</v>
      </c>
      <c r="H2259" s="21" t="s">
        <v>4753</v>
      </c>
      <c r="I2259" s="21" t="str">
        <f t="shared" si="1"/>
        <v>Not Missing</v>
      </c>
      <c r="L2259" s="21" t="s">
        <v>248</v>
      </c>
      <c r="M2259" s="21">
        <v>1979.0</v>
      </c>
      <c r="N2259" s="21" t="s">
        <v>4777</v>
      </c>
      <c r="O2259" s="21">
        <v>11.0</v>
      </c>
      <c r="P2259" s="21">
        <v>1.0</v>
      </c>
      <c r="Q2259" s="21">
        <v>41034.22</v>
      </c>
      <c r="R2259" s="21" t="s">
        <v>4771</v>
      </c>
      <c r="S2259" s="21" t="s">
        <v>4768</v>
      </c>
      <c r="T2259" s="21" t="s">
        <v>4788</v>
      </c>
      <c r="U2259" s="30"/>
    </row>
    <row r="2260">
      <c r="A2260" s="21" t="s">
        <v>4590</v>
      </c>
      <c r="B2260" s="21">
        <v>34.1</v>
      </c>
      <c r="C2260" s="21">
        <v>4.13</v>
      </c>
      <c r="D2260" s="21" t="s">
        <v>4753</v>
      </c>
      <c r="E2260" s="21" t="s">
        <v>4753</v>
      </c>
      <c r="F2260" s="21" t="s">
        <v>4756</v>
      </c>
      <c r="G2260" s="21">
        <v>1.0</v>
      </c>
      <c r="H2260" s="21" t="s">
        <v>4753</v>
      </c>
      <c r="I2260" s="21" t="str">
        <f t="shared" si="1"/>
        <v>Not Missing</v>
      </c>
      <c r="L2260" s="21" t="s">
        <v>246</v>
      </c>
      <c r="M2260" s="21">
        <v>1972.0</v>
      </c>
      <c r="N2260" s="21" t="s">
        <v>4776</v>
      </c>
      <c r="O2260" s="21">
        <v>12.0</v>
      </c>
      <c r="P2260" s="21">
        <v>0.0</v>
      </c>
      <c r="Q2260" s="21">
        <v>41055.29</v>
      </c>
      <c r="R2260" s="21" t="s">
        <v>4771</v>
      </c>
      <c r="S2260" s="21" t="s">
        <v>4767</v>
      </c>
      <c r="T2260" s="21" t="s">
        <v>4778</v>
      </c>
      <c r="U2260" s="30"/>
    </row>
    <row r="2261">
      <c r="A2261" s="21" t="s">
        <v>4592</v>
      </c>
      <c r="B2261" s="21">
        <v>30.4</v>
      </c>
      <c r="C2261" s="21">
        <v>4.77</v>
      </c>
      <c r="D2261" s="21" t="s">
        <v>4753</v>
      </c>
      <c r="E2261" s="21" t="s">
        <v>4753</v>
      </c>
      <c r="F2261" s="21" t="s">
        <v>4756</v>
      </c>
      <c r="G2261" s="21">
        <v>1.0</v>
      </c>
      <c r="H2261" s="21" t="s">
        <v>4753</v>
      </c>
      <c r="I2261" s="21" t="str">
        <f t="shared" si="1"/>
        <v>Not Missing</v>
      </c>
      <c r="L2261" s="21" t="s">
        <v>244</v>
      </c>
      <c r="M2261" s="21">
        <v>1972.0</v>
      </c>
      <c r="N2261" s="21" t="s">
        <v>4773</v>
      </c>
      <c r="O2261" s="21">
        <v>6.0</v>
      </c>
      <c r="P2261" s="21">
        <v>0.0</v>
      </c>
      <c r="Q2261" s="21">
        <v>41097.16</v>
      </c>
      <c r="R2261" s="21" t="s">
        <v>4771</v>
      </c>
      <c r="S2261" s="21" t="s">
        <v>4768</v>
      </c>
      <c r="T2261" s="21" t="s">
        <v>4781</v>
      </c>
      <c r="U2261" s="30"/>
    </row>
    <row r="2262">
      <c r="A2262" s="21" t="s">
        <v>4594</v>
      </c>
      <c r="B2262" s="21">
        <v>28.7</v>
      </c>
      <c r="C2262" s="21">
        <v>4.99</v>
      </c>
      <c r="D2262" s="21" t="s">
        <v>4753</v>
      </c>
      <c r="E2262" s="21" t="s">
        <v>4753</v>
      </c>
      <c r="F2262" s="21" t="s">
        <v>4756</v>
      </c>
      <c r="G2262" s="21">
        <v>1.0</v>
      </c>
      <c r="H2262" s="21" t="s">
        <v>4753</v>
      </c>
      <c r="I2262" s="21" t="str">
        <f t="shared" si="1"/>
        <v>Not Missing</v>
      </c>
      <c r="L2262" s="21" t="s">
        <v>242</v>
      </c>
      <c r="M2262" s="21">
        <v>1969.0</v>
      </c>
      <c r="N2262" s="21" t="s">
        <v>4776</v>
      </c>
      <c r="O2262" s="21">
        <v>8.0</v>
      </c>
      <c r="P2262" s="21">
        <v>0.0</v>
      </c>
      <c r="Q2262" s="21">
        <v>41191.57</v>
      </c>
      <c r="R2262" s="21" t="s">
        <v>4771</v>
      </c>
      <c r="S2262" s="21" t="s">
        <v>4767</v>
      </c>
      <c r="T2262" s="21" t="s">
        <v>4778</v>
      </c>
      <c r="U2262" s="30"/>
    </row>
    <row r="2263">
      <c r="A2263" s="21" t="s">
        <v>4596</v>
      </c>
      <c r="B2263" s="21">
        <v>17.44</v>
      </c>
      <c r="C2263" s="21">
        <v>4.42</v>
      </c>
      <c r="D2263" s="21" t="s">
        <v>4755</v>
      </c>
      <c r="E2263" s="21" t="s">
        <v>4753</v>
      </c>
      <c r="F2263" s="21" t="s">
        <v>4756</v>
      </c>
      <c r="G2263" s="21">
        <v>1.0</v>
      </c>
      <c r="H2263" s="21" t="s">
        <v>4753</v>
      </c>
      <c r="I2263" s="21" t="str">
        <f t="shared" si="1"/>
        <v>Not Missing</v>
      </c>
      <c r="L2263" s="21" t="s">
        <v>240</v>
      </c>
      <c r="M2263" s="21">
        <v>1964.0</v>
      </c>
      <c r="N2263" s="21" t="s">
        <v>4772</v>
      </c>
      <c r="O2263" s="21">
        <v>6.0</v>
      </c>
      <c r="P2263" s="21">
        <v>0.0</v>
      </c>
      <c r="Q2263" s="21">
        <v>41250.39</v>
      </c>
      <c r="R2263" s="21" t="s">
        <v>4771</v>
      </c>
      <c r="S2263" s="21" t="s">
        <v>4768</v>
      </c>
      <c r="T2263" s="21" t="s">
        <v>4778</v>
      </c>
      <c r="U2263" s="30"/>
    </row>
    <row r="2264">
      <c r="A2264" s="21" t="s">
        <v>4598</v>
      </c>
      <c r="B2264" s="21">
        <v>27.6</v>
      </c>
      <c r="C2264" s="21">
        <v>4.01</v>
      </c>
      <c r="D2264" s="21" t="s">
        <v>4753</v>
      </c>
      <c r="E2264" s="21" t="s">
        <v>4753</v>
      </c>
      <c r="F2264" s="21" t="s">
        <v>4756</v>
      </c>
      <c r="G2264" s="21">
        <v>1.0</v>
      </c>
      <c r="H2264" s="21" t="s">
        <v>4753</v>
      </c>
      <c r="I2264" s="21" t="str">
        <f t="shared" si="1"/>
        <v>Not Missing</v>
      </c>
      <c r="L2264" s="21" t="s">
        <v>238</v>
      </c>
      <c r="M2264" s="21">
        <v>1977.0</v>
      </c>
      <c r="N2264" s="21" t="s">
        <v>4776</v>
      </c>
      <c r="O2264" s="21">
        <v>27.0</v>
      </c>
      <c r="P2264" s="21">
        <v>2.0</v>
      </c>
      <c r="Q2264" s="21">
        <v>41271.5</v>
      </c>
      <c r="R2264" s="21" t="s">
        <v>4771</v>
      </c>
      <c r="S2264" s="21" t="s">
        <v>4767</v>
      </c>
      <c r="T2264" s="21" t="s">
        <v>4778</v>
      </c>
      <c r="U2264" s="30"/>
    </row>
    <row r="2265">
      <c r="A2265" s="21" t="s">
        <v>4600</v>
      </c>
      <c r="B2265" s="21">
        <v>20.7</v>
      </c>
      <c r="C2265" s="21">
        <v>4.49</v>
      </c>
      <c r="D2265" s="21" t="s">
        <v>4753</v>
      </c>
      <c r="E2265" s="21" t="s">
        <v>4753</v>
      </c>
      <c r="F2265" s="21" t="s">
        <v>4756</v>
      </c>
      <c r="G2265" s="21">
        <v>1.0</v>
      </c>
      <c r="H2265" s="21" t="s">
        <v>4753</v>
      </c>
      <c r="I2265" s="21" t="str">
        <f t="shared" si="1"/>
        <v>Not Missing</v>
      </c>
      <c r="L2265" s="21" t="s">
        <v>236</v>
      </c>
      <c r="M2265" s="21">
        <v>1964.0</v>
      </c>
      <c r="N2265" s="21" t="s">
        <v>4777</v>
      </c>
      <c r="O2265" s="21">
        <v>7.0</v>
      </c>
      <c r="P2265" s="21">
        <v>0.0</v>
      </c>
      <c r="Q2265" s="21">
        <v>41331.79</v>
      </c>
      <c r="R2265" s="21" t="s">
        <v>4771</v>
      </c>
      <c r="S2265" s="21" t="s">
        <v>4767</v>
      </c>
      <c r="T2265" s="21" t="s">
        <v>4778</v>
      </c>
      <c r="U2265" s="30"/>
    </row>
    <row r="2266">
      <c r="A2266" s="21" t="s">
        <v>4602</v>
      </c>
      <c r="B2266" s="21">
        <v>20.3</v>
      </c>
      <c r="C2266" s="21">
        <v>6.37</v>
      </c>
      <c r="D2266" s="21" t="s">
        <v>4753</v>
      </c>
      <c r="E2266" s="21" t="s">
        <v>4753</v>
      </c>
      <c r="F2266" s="21" t="s">
        <v>4756</v>
      </c>
      <c r="G2266" s="21">
        <v>1.0</v>
      </c>
      <c r="H2266" s="21" t="s">
        <v>4753</v>
      </c>
      <c r="I2266" s="21" t="str">
        <f t="shared" si="1"/>
        <v>Not Missing</v>
      </c>
      <c r="L2266" s="21" t="s">
        <v>234</v>
      </c>
      <c r="M2266" s="21">
        <v>1971.0</v>
      </c>
      <c r="N2266" s="21" t="s">
        <v>4777</v>
      </c>
      <c r="O2266" s="21">
        <v>16.0</v>
      </c>
      <c r="P2266" s="21">
        <v>0.0</v>
      </c>
      <c r="Q2266" s="21">
        <v>41351.88</v>
      </c>
      <c r="R2266" s="21" t="s">
        <v>4771</v>
      </c>
      <c r="S2266" s="21" t="s">
        <v>4767</v>
      </c>
      <c r="T2266" s="21" t="s">
        <v>4778</v>
      </c>
      <c r="U2266" s="30"/>
    </row>
    <row r="2267">
      <c r="A2267" s="21" t="s">
        <v>4604</v>
      </c>
      <c r="B2267" s="21">
        <v>19.8</v>
      </c>
      <c r="C2267" s="21">
        <v>5.12</v>
      </c>
      <c r="D2267" s="21" t="s">
        <v>4753</v>
      </c>
      <c r="E2267" s="21" t="s">
        <v>4753</v>
      </c>
      <c r="F2267" s="21" t="s">
        <v>4756</v>
      </c>
      <c r="G2267" s="21">
        <v>1.0</v>
      </c>
      <c r="H2267" s="21" t="s">
        <v>4753</v>
      </c>
      <c r="I2267" s="21" t="str">
        <f t="shared" si="1"/>
        <v>Not Missing</v>
      </c>
      <c r="L2267" s="21" t="s">
        <v>232</v>
      </c>
      <c r="M2267" s="21">
        <v>1967.0</v>
      </c>
      <c r="N2267" s="21" t="s">
        <v>4775</v>
      </c>
      <c r="O2267" s="21">
        <v>22.0</v>
      </c>
      <c r="P2267" s="21">
        <v>0.0</v>
      </c>
      <c r="Q2267" s="21">
        <v>41505.15</v>
      </c>
      <c r="R2267" s="21" t="s">
        <v>4771</v>
      </c>
      <c r="S2267" s="21" t="s">
        <v>4767</v>
      </c>
      <c r="T2267" s="21" t="s">
        <v>4778</v>
      </c>
      <c r="U2267" s="30"/>
    </row>
    <row r="2268">
      <c r="A2268" s="21" t="s">
        <v>4606</v>
      </c>
      <c r="B2268" s="21">
        <v>21.87</v>
      </c>
      <c r="C2268" s="21">
        <v>8.59</v>
      </c>
      <c r="D2268" s="21" t="s">
        <v>4753</v>
      </c>
      <c r="E2268" s="21" t="s">
        <v>4753</v>
      </c>
      <c r="F2268" s="21" t="s">
        <v>4753</v>
      </c>
      <c r="G2268" s="21" t="s">
        <v>4754</v>
      </c>
      <c r="H2268" s="21" t="s">
        <v>4753</v>
      </c>
      <c r="I2268" s="21" t="str">
        <f t="shared" si="1"/>
        <v>Not Missing</v>
      </c>
      <c r="L2268" s="21" t="s">
        <v>230</v>
      </c>
      <c r="M2268" s="21">
        <v>1974.0</v>
      </c>
      <c r="N2268" s="21" t="s">
        <v>4770</v>
      </c>
      <c r="O2268" s="21">
        <v>24.0</v>
      </c>
      <c r="P2268" s="21">
        <v>0.0</v>
      </c>
      <c r="Q2268" s="21">
        <v>41636.2</v>
      </c>
      <c r="R2268" s="21" t="s">
        <v>4771</v>
      </c>
      <c r="S2268" s="21" t="s">
        <v>4771</v>
      </c>
      <c r="T2268" s="21" t="s">
        <v>4778</v>
      </c>
      <c r="U2268" s="30"/>
    </row>
    <row r="2269">
      <c r="A2269" s="21" t="s">
        <v>4608</v>
      </c>
      <c r="B2269" s="21">
        <v>16.6</v>
      </c>
      <c r="C2269" s="21">
        <v>5.87</v>
      </c>
      <c r="D2269" s="21" t="s">
        <v>4753</v>
      </c>
      <c r="E2269" s="21" t="s">
        <v>4753</v>
      </c>
      <c r="F2269" s="21" t="s">
        <v>4753</v>
      </c>
      <c r="G2269" s="21">
        <v>1.0</v>
      </c>
      <c r="H2269" s="21" t="s">
        <v>4753</v>
      </c>
      <c r="I2269" s="21" t="str">
        <f t="shared" si="1"/>
        <v>Not Missing</v>
      </c>
      <c r="L2269" s="21" t="s">
        <v>228</v>
      </c>
      <c r="M2269" s="21">
        <v>1976.0</v>
      </c>
      <c r="N2269" s="21" t="s">
        <v>4777</v>
      </c>
      <c r="O2269" s="21">
        <v>29.0</v>
      </c>
      <c r="P2269" s="21">
        <v>1.0</v>
      </c>
      <c r="Q2269" s="21">
        <v>41661.6</v>
      </c>
      <c r="R2269" s="21" t="s">
        <v>4771</v>
      </c>
      <c r="S2269" s="21" t="s">
        <v>4768</v>
      </c>
      <c r="T2269" s="21" t="s">
        <v>4778</v>
      </c>
      <c r="U2269" s="30"/>
    </row>
    <row r="2270">
      <c r="A2270" s="21" t="s">
        <v>4610</v>
      </c>
      <c r="B2270" s="21">
        <v>21.98</v>
      </c>
      <c r="C2270" s="21">
        <v>7.03</v>
      </c>
      <c r="D2270" s="21" t="s">
        <v>4753</v>
      </c>
      <c r="E2270" s="21" t="s">
        <v>4753</v>
      </c>
      <c r="F2270" s="21" t="s">
        <v>4753</v>
      </c>
      <c r="G2270" s="21" t="s">
        <v>4754</v>
      </c>
      <c r="H2270" s="21" t="s">
        <v>4753</v>
      </c>
      <c r="I2270" s="21" t="str">
        <f t="shared" si="1"/>
        <v>Not Missing</v>
      </c>
      <c r="L2270" s="21" t="s">
        <v>226</v>
      </c>
      <c r="M2270" s="21">
        <v>1975.0</v>
      </c>
      <c r="N2270" s="21" t="s">
        <v>4770</v>
      </c>
      <c r="O2270" s="21">
        <v>14.0</v>
      </c>
      <c r="P2270" s="21">
        <v>0.0</v>
      </c>
      <c r="Q2270" s="21">
        <v>41676.08</v>
      </c>
      <c r="R2270" s="21" t="s">
        <v>4771</v>
      </c>
      <c r="S2270" s="21" t="s">
        <v>4767</v>
      </c>
      <c r="T2270" s="21" t="s">
        <v>4769</v>
      </c>
      <c r="U2270" s="30"/>
    </row>
    <row r="2271">
      <c r="A2271" s="21" t="s">
        <v>4612</v>
      </c>
      <c r="B2271" s="21">
        <v>19.7</v>
      </c>
      <c r="C2271" s="21">
        <v>5.51</v>
      </c>
      <c r="D2271" s="21" t="s">
        <v>4753</v>
      </c>
      <c r="E2271" s="21" t="s">
        <v>4753</v>
      </c>
      <c r="F2271" s="21" t="s">
        <v>4753</v>
      </c>
      <c r="G2271" s="21">
        <v>1.0</v>
      </c>
      <c r="H2271" s="21" t="s">
        <v>4753</v>
      </c>
      <c r="I2271" s="21" t="str">
        <f t="shared" si="1"/>
        <v>Not Missing</v>
      </c>
      <c r="L2271" s="21" t="s">
        <v>224</v>
      </c>
      <c r="M2271" s="21">
        <v>1975.0</v>
      </c>
      <c r="N2271" s="21" t="s">
        <v>4773</v>
      </c>
      <c r="O2271" s="21">
        <v>29.0</v>
      </c>
      <c r="P2271" s="21">
        <v>1.0</v>
      </c>
      <c r="Q2271" s="21">
        <v>41681.86</v>
      </c>
      <c r="R2271" s="21" t="s">
        <v>4771</v>
      </c>
      <c r="S2271" s="21" t="s">
        <v>4771</v>
      </c>
      <c r="T2271" s="21" t="s">
        <v>4778</v>
      </c>
      <c r="U2271" s="30"/>
    </row>
    <row r="2272">
      <c r="A2272" s="21" t="s">
        <v>4614</v>
      </c>
      <c r="B2272" s="21">
        <v>19.21</v>
      </c>
      <c r="C2272" s="21">
        <v>4.76</v>
      </c>
      <c r="D2272" s="21" t="s">
        <v>4753</v>
      </c>
      <c r="E2272" s="21" t="s">
        <v>4755</v>
      </c>
      <c r="F2272" s="21" t="s">
        <v>4753</v>
      </c>
      <c r="G2272" s="21">
        <v>1.0</v>
      </c>
      <c r="H2272" s="21" t="s">
        <v>4753</v>
      </c>
      <c r="I2272" s="21" t="str">
        <f t="shared" si="1"/>
        <v>Not Missing</v>
      </c>
      <c r="L2272" s="21" t="s">
        <v>222</v>
      </c>
      <c r="M2272" s="21">
        <v>1962.0</v>
      </c>
      <c r="N2272" s="21" t="s">
        <v>4773</v>
      </c>
      <c r="O2272" s="21">
        <v>22.0</v>
      </c>
      <c r="P2272" s="21">
        <v>0.0</v>
      </c>
      <c r="Q2272" s="21">
        <v>41794.63</v>
      </c>
      <c r="R2272" s="21" t="s">
        <v>4771</v>
      </c>
      <c r="S2272" s="21" t="s">
        <v>4768</v>
      </c>
      <c r="T2272" s="21" t="s">
        <v>4778</v>
      </c>
      <c r="U2272" s="30"/>
    </row>
    <row r="2273">
      <c r="A2273" s="21" t="s">
        <v>4616</v>
      </c>
      <c r="B2273" s="21">
        <v>19.3</v>
      </c>
      <c r="C2273" s="21">
        <v>4.7</v>
      </c>
      <c r="D2273" s="21" t="s">
        <v>4753</v>
      </c>
      <c r="E2273" s="21" t="s">
        <v>4755</v>
      </c>
      <c r="F2273" s="21" t="s">
        <v>4753</v>
      </c>
      <c r="G2273" s="21">
        <v>1.0</v>
      </c>
      <c r="H2273" s="21" t="s">
        <v>4753</v>
      </c>
      <c r="I2273" s="21" t="str">
        <f t="shared" si="1"/>
        <v>Not Missing</v>
      </c>
      <c r="L2273" s="21" t="s">
        <v>220</v>
      </c>
      <c r="M2273" s="21">
        <v>1966.0</v>
      </c>
      <c r="N2273" s="21" t="s">
        <v>4773</v>
      </c>
      <c r="O2273" s="21">
        <v>21.0</v>
      </c>
      <c r="P2273" s="21">
        <v>0.0</v>
      </c>
      <c r="Q2273" s="21">
        <v>41886.54</v>
      </c>
      <c r="R2273" s="21" t="s">
        <v>4771</v>
      </c>
      <c r="S2273" s="21" t="s">
        <v>4768</v>
      </c>
      <c r="T2273" s="21" t="s">
        <v>4778</v>
      </c>
      <c r="U2273" s="30"/>
    </row>
    <row r="2274">
      <c r="A2274" s="21" t="s">
        <v>4618</v>
      </c>
      <c r="B2274" s="21">
        <v>16.22</v>
      </c>
      <c r="C2274" s="21">
        <v>6.21</v>
      </c>
      <c r="D2274" s="21" t="s">
        <v>4755</v>
      </c>
      <c r="E2274" s="21" t="s">
        <v>4753</v>
      </c>
      <c r="F2274" s="21" t="s">
        <v>4753</v>
      </c>
      <c r="G2274" s="21" t="s">
        <v>4754</v>
      </c>
      <c r="H2274" s="21" t="s">
        <v>4753</v>
      </c>
      <c r="I2274" s="21" t="str">
        <f t="shared" si="1"/>
        <v>Not Missing</v>
      </c>
      <c r="L2274" s="21" t="s">
        <v>218</v>
      </c>
      <c r="M2274" s="21">
        <v>1972.0</v>
      </c>
      <c r="N2274" s="21" t="s">
        <v>4772</v>
      </c>
      <c r="O2274" s="21">
        <v>8.0</v>
      </c>
      <c r="P2274" s="21">
        <v>1.0</v>
      </c>
      <c r="Q2274" s="21">
        <v>41919.1</v>
      </c>
      <c r="R2274" s="21" t="s">
        <v>4771</v>
      </c>
      <c r="S2274" s="21" t="s">
        <v>4771</v>
      </c>
      <c r="T2274" s="21" t="s">
        <v>4781</v>
      </c>
      <c r="U2274" s="30"/>
    </row>
    <row r="2275">
      <c r="A2275" s="21" t="s">
        <v>4620</v>
      </c>
      <c r="B2275" s="21">
        <v>17.12</v>
      </c>
      <c r="C2275" s="21">
        <v>4.52</v>
      </c>
      <c r="D2275" s="21" t="s">
        <v>4753</v>
      </c>
      <c r="E2275" s="21" t="s">
        <v>4755</v>
      </c>
      <c r="F2275" s="21" t="s">
        <v>4753</v>
      </c>
      <c r="G2275" s="21">
        <v>1.0</v>
      </c>
      <c r="H2275" s="21" t="s">
        <v>4753</v>
      </c>
      <c r="I2275" s="21" t="str">
        <f t="shared" si="1"/>
        <v>Not Missing</v>
      </c>
      <c r="L2275" s="21" t="s">
        <v>216</v>
      </c>
      <c r="M2275" s="21">
        <v>1984.0</v>
      </c>
      <c r="N2275" s="21" t="s">
        <v>4770</v>
      </c>
      <c r="O2275" s="21">
        <v>10.0</v>
      </c>
      <c r="P2275" s="21">
        <v>3.0</v>
      </c>
      <c r="Q2275" s="21">
        <v>41949.24</v>
      </c>
      <c r="R2275" s="21" t="s">
        <v>4771</v>
      </c>
      <c r="S2275" s="21" t="s">
        <v>4771</v>
      </c>
      <c r="T2275" s="21" t="s">
        <v>4769</v>
      </c>
      <c r="U2275" s="30"/>
    </row>
    <row r="2276">
      <c r="A2276" s="21" t="s">
        <v>4622</v>
      </c>
      <c r="B2276" s="21">
        <v>19.07</v>
      </c>
      <c r="C2276" s="21">
        <v>5.45</v>
      </c>
      <c r="D2276" s="21" t="s">
        <v>4753</v>
      </c>
      <c r="E2276" s="21" t="s">
        <v>4753</v>
      </c>
      <c r="F2276" s="21" t="s">
        <v>4753</v>
      </c>
      <c r="G2276" s="21">
        <v>1.0</v>
      </c>
      <c r="H2276" s="21" t="s">
        <v>4753</v>
      </c>
      <c r="I2276" s="21" t="str">
        <f t="shared" si="1"/>
        <v>Not Missing</v>
      </c>
      <c r="L2276" s="21" t="s">
        <v>214</v>
      </c>
      <c r="M2276" s="21">
        <v>1968.0</v>
      </c>
      <c r="N2276" s="21" t="s">
        <v>4775</v>
      </c>
      <c r="O2276" s="21">
        <v>19.0</v>
      </c>
      <c r="P2276" s="21">
        <v>1.0</v>
      </c>
      <c r="Q2276" s="21">
        <v>41999.52</v>
      </c>
      <c r="R2276" s="21" t="s">
        <v>4771</v>
      </c>
      <c r="S2276" s="21" t="s">
        <v>4768</v>
      </c>
      <c r="T2276" s="21" t="s">
        <v>4769</v>
      </c>
      <c r="U2276" s="30"/>
    </row>
    <row r="2277">
      <c r="A2277" s="21" t="s">
        <v>4624</v>
      </c>
      <c r="B2277" s="21">
        <v>15.56</v>
      </c>
      <c r="C2277" s="21">
        <v>4.42</v>
      </c>
      <c r="D2277" s="21" t="s">
        <v>4753</v>
      </c>
      <c r="E2277" s="21" t="s">
        <v>4753</v>
      </c>
      <c r="F2277" s="21" t="s">
        <v>4753</v>
      </c>
      <c r="G2277" s="21" t="s">
        <v>4754</v>
      </c>
      <c r="H2277" s="21" t="s">
        <v>4753</v>
      </c>
      <c r="I2277" s="21" t="str">
        <f t="shared" si="1"/>
        <v>Not Missing</v>
      </c>
      <c r="L2277" s="21" t="s">
        <v>212</v>
      </c>
      <c r="M2277" s="21">
        <v>1976.0</v>
      </c>
      <c r="N2277" s="21" t="s">
        <v>4770</v>
      </c>
      <c r="O2277" s="21">
        <v>28.0</v>
      </c>
      <c r="P2277" s="21">
        <v>0.0</v>
      </c>
      <c r="Q2277" s="21">
        <v>42111.66</v>
      </c>
      <c r="R2277" s="21" t="s">
        <v>4771</v>
      </c>
      <c r="S2277" s="21" t="s">
        <v>4771</v>
      </c>
      <c r="T2277" s="21" t="s">
        <v>4784</v>
      </c>
      <c r="U2277" s="30"/>
    </row>
    <row r="2278">
      <c r="A2278" s="21" t="s">
        <v>4626</v>
      </c>
      <c r="B2278" s="21">
        <v>22.76</v>
      </c>
      <c r="C2278" s="21">
        <v>9.44</v>
      </c>
      <c r="D2278" s="21" t="s">
        <v>4753</v>
      </c>
      <c r="E2278" s="21" t="s">
        <v>4753</v>
      </c>
      <c r="F2278" s="21" t="s">
        <v>4753</v>
      </c>
      <c r="G2278" s="21" t="s">
        <v>4754</v>
      </c>
      <c r="H2278" s="21" t="s">
        <v>4753</v>
      </c>
      <c r="I2278" s="21" t="str">
        <f t="shared" si="1"/>
        <v>Not Missing</v>
      </c>
      <c r="L2278" s="21" t="s">
        <v>210</v>
      </c>
      <c r="M2278" s="21">
        <v>1997.0</v>
      </c>
      <c r="N2278" s="21" t="s">
        <v>4775</v>
      </c>
      <c r="O2278" s="21">
        <v>9.0</v>
      </c>
      <c r="P2278" s="21">
        <v>2.0</v>
      </c>
      <c r="Q2278" s="21">
        <v>42112.24</v>
      </c>
      <c r="R2278" s="21" t="s">
        <v>4771</v>
      </c>
      <c r="S2278" s="21" t="s">
        <v>4768</v>
      </c>
      <c r="T2278" s="21" t="s">
        <v>4769</v>
      </c>
      <c r="U2278" s="30"/>
    </row>
    <row r="2279">
      <c r="A2279" s="21" t="s">
        <v>4628</v>
      </c>
      <c r="B2279" s="21">
        <v>22.79</v>
      </c>
      <c r="C2279" s="21">
        <v>6.15</v>
      </c>
      <c r="D2279" s="21" t="s">
        <v>4755</v>
      </c>
      <c r="E2279" s="21" t="s">
        <v>4753</v>
      </c>
      <c r="F2279" s="21" t="s">
        <v>4756</v>
      </c>
      <c r="G2279" s="21">
        <v>1.0</v>
      </c>
      <c r="H2279" s="21" t="s">
        <v>4753</v>
      </c>
      <c r="I2279" s="21" t="str">
        <f t="shared" si="1"/>
        <v>Not Missing</v>
      </c>
      <c r="L2279" s="21" t="s">
        <v>208</v>
      </c>
      <c r="M2279" s="21">
        <v>1979.0</v>
      </c>
      <c r="N2279" s="21" t="s">
        <v>4766</v>
      </c>
      <c r="O2279" s="21">
        <v>3.0</v>
      </c>
      <c r="P2279" s="21">
        <v>3.0</v>
      </c>
      <c r="Q2279" s="21">
        <v>42124.52</v>
      </c>
      <c r="R2279" s="21" t="s">
        <v>4771</v>
      </c>
      <c r="S2279" s="21" t="s">
        <v>4771</v>
      </c>
      <c r="T2279" s="21" t="s">
        <v>4769</v>
      </c>
      <c r="U2279" s="30"/>
    </row>
    <row r="2280">
      <c r="A2280" s="21" t="s">
        <v>4630</v>
      </c>
      <c r="B2280" s="21">
        <v>17.41</v>
      </c>
      <c r="C2280" s="21">
        <v>5.13</v>
      </c>
      <c r="D2280" s="21" t="s">
        <v>4755</v>
      </c>
      <c r="E2280" s="21" t="s">
        <v>4753</v>
      </c>
      <c r="F2280" s="21" t="s">
        <v>4753</v>
      </c>
      <c r="G2280" s="21" t="s">
        <v>4754</v>
      </c>
      <c r="H2280" s="21" t="s">
        <v>4753</v>
      </c>
      <c r="I2280" s="21" t="str">
        <f t="shared" si="1"/>
        <v>Not Missing</v>
      </c>
      <c r="L2280" s="21" t="s">
        <v>206</v>
      </c>
      <c r="M2280" s="21">
        <v>1973.0</v>
      </c>
      <c r="N2280" s="21" t="s">
        <v>4773</v>
      </c>
      <c r="O2280" s="21">
        <v>18.0</v>
      </c>
      <c r="P2280" s="21">
        <v>0.0</v>
      </c>
      <c r="Q2280" s="21">
        <v>42188.15</v>
      </c>
      <c r="R2280" s="21" t="s">
        <v>4771</v>
      </c>
      <c r="S2280" s="21" t="s">
        <v>4771</v>
      </c>
      <c r="T2280" s="21" t="s">
        <v>4778</v>
      </c>
      <c r="U2280" s="30"/>
    </row>
    <row r="2281">
      <c r="A2281" s="21" t="s">
        <v>4632</v>
      </c>
      <c r="B2281" s="21">
        <v>19.32</v>
      </c>
      <c r="C2281" s="21">
        <v>4.96</v>
      </c>
      <c r="D2281" s="21" t="s">
        <v>4755</v>
      </c>
      <c r="E2281" s="21" t="s">
        <v>4753</v>
      </c>
      <c r="F2281" s="21" t="s">
        <v>4753</v>
      </c>
      <c r="G2281" s="21" t="s">
        <v>4754</v>
      </c>
      <c r="H2281" s="21" t="s">
        <v>4753</v>
      </c>
      <c r="I2281" s="21" t="str">
        <f t="shared" si="1"/>
        <v>Not Missing</v>
      </c>
      <c r="L2281" s="21" t="s">
        <v>204</v>
      </c>
      <c r="M2281" s="21">
        <v>1975.0</v>
      </c>
      <c r="N2281" s="21" t="s">
        <v>4776</v>
      </c>
      <c r="O2281" s="21">
        <v>15.0</v>
      </c>
      <c r="P2281" s="21">
        <v>1.0</v>
      </c>
      <c r="Q2281" s="21">
        <v>42211.14</v>
      </c>
      <c r="R2281" s="21" t="s">
        <v>4771</v>
      </c>
      <c r="S2281" s="21" t="s">
        <v>4768</v>
      </c>
      <c r="T2281" s="21" t="s">
        <v>4769</v>
      </c>
      <c r="U2281" s="30"/>
    </row>
    <row r="2282">
      <c r="A2282" s="21" t="s">
        <v>4634</v>
      </c>
      <c r="B2282" s="21">
        <v>18.25</v>
      </c>
      <c r="C2282" s="21">
        <v>10.95</v>
      </c>
      <c r="D2282" s="21" t="s">
        <v>4753</v>
      </c>
      <c r="E2282" s="21" t="s">
        <v>4753</v>
      </c>
      <c r="F2282" s="21" t="s">
        <v>4753</v>
      </c>
      <c r="G2282" s="21" t="s">
        <v>4754</v>
      </c>
      <c r="H2282" s="21" t="s">
        <v>4753</v>
      </c>
      <c r="I2282" s="21" t="str">
        <f t="shared" si="1"/>
        <v>Not Missing</v>
      </c>
      <c r="L2282" s="21" t="s">
        <v>202</v>
      </c>
      <c r="M2282" s="21">
        <v>1967.0</v>
      </c>
      <c r="N2282" s="21" t="s">
        <v>4772</v>
      </c>
      <c r="O2282" s="21">
        <v>28.0</v>
      </c>
      <c r="P2282" s="21">
        <v>0.0</v>
      </c>
      <c r="Q2282" s="21">
        <v>42303.69</v>
      </c>
      <c r="R2282" s="21" t="s">
        <v>4771</v>
      </c>
      <c r="S2282" s="21" t="s">
        <v>4767</v>
      </c>
      <c r="T2282" s="21" t="s">
        <v>4781</v>
      </c>
      <c r="U2282" s="30"/>
    </row>
    <row r="2283">
      <c r="A2283" s="21" t="s">
        <v>4636</v>
      </c>
      <c r="B2283" s="21">
        <v>53.13</v>
      </c>
      <c r="C2283" s="21">
        <v>4.44</v>
      </c>
      <c r="D2283" s="21" t="s">
        <v>4753</v>
      </c>
      <c r="E2283" s="21" t="s">
        <v>4755</v>
      </c>
      <c r="F2283" s="21" t="s">
        <v>4753</v>
      </c>
      <c r="G2283" s="21">
        <v>1.0</v>
      </c>
      <c r="H2283" s="21" t="s">
        <v>4753</v>
      </c>
      <c r="I2283" s="21" t="str">
        <f t="shared" si="1"/>
        <v>Not Missing</v>
      </c>
      <c r="L2283" s="21" t="s">
        <v>200</v>
      </c>
      <c r="M2283" s="21">
        <v>1968.0</v>
      </c>
      <c r="N2283" s="21" t="s">
        <v>4776</v>
      </c>
      <c r="O2283" s="21">
        <v>3.0</v>
      </c>
      <c r="P2283" s="21">
        <v>0.0</v>
      </c>
      <c r="Q2283" s="21">
        <v>42478.6</v>
      </c>
      <c r="R2283" s="21" t="s">
        <v>4771</v>
      </c>
      <c r="S2283" s="21" t="s">
        <v>4767</v>
      </c>
      <c r="T2283" s="21" t="s">
        <v>4778</v>
      </c>
      <c r="U2283" s="30"/>
    </row>
    <row r="2284">
      <c r="A2284" s="21" t="s">
        <v>4638</v>
      </c>
      <c r="B2284" s="21">
        <v>20.46</v>
      </c>
      <c r="C2284" s="21">
        <v>4.02</v>
      </c>
      <c r="D2284" s="21" t="s">
        <v>4753</v>
      </c>
      <c r="E2284" s="21" t="s">
        <v>4753</v>
      </c>
      <c r="F2284" s="21" t="s">
        <v>4753</v>
      </c>
      <c r="G2284" s="21" t="s">
        <v>4754</v>
      </c>
      <c r="H2284" s="21" t="s">
        <v>4753</v>
      </c>
      <c r="I2284" s="21" t="str">
        <f t="shared" si="1"/>
        <v>Not Missing</v>
      </c>
      <c r="L2284" s="21" t="s">
        <v>198</v>
      </c>
      <c r="M2284" s="21">
        <v>1967.0</v>
      </c>
      <c r="N2284" s="21" t="s">
        <v>4772</v>
      </c>
      <c r="O2284" s="21">
        <v>27.0</v>
      </c>
      <c r="P2284" s="21">
        <v>0.0</v>
      </c>
      <c r="Q2284" s="21">
        <v>42538.72</v>
      </c>
      <c r="R2284" s="21" t="s">
        <v>4771</v>
      </c>
      <c r="S2284" s="21" t="s">
        <v>4768</v>
      </c>
      <c r="T2284" s="21" t="s">
        <v>4778</v>
      </c>
      <c r="U2284" s="30"/>
    </row>
    <row r="2285">
      <c r="A2285" s="21" t="s">
        <v>4640</v>
      </c>
      <c r="B2285" s="21">
        <v>43.01</v>
      </c>
      <c r="C2285" s="21">
        <v>5.44</v>
      </c>
      <c r="D2285" s="21" t="s">
        <v>4753</v>
      </c>
      <c r="E2285" s="21" t="s">
        <v>4755</v>
      </c>
      <c r="F2285" s="21" t="s">
        <v>4753</v>
      </c>
      <c r="G2285" s="21">
        <v>1.0</v>
      </c>
      <c r="H2285" s="21" t="s">
        <v>4753</v>
      </c>
      <c r="I2285" s="21" t="str">
        <f t="shared" si="1"/>
        <v>Not Missing</v>
      </c>
      <c r="L2285" s="21" t="s">
        <v>196</v>
      </c>
      <c r="M2285" s="21">
        <v>1979.0</v>
      </c>
      <c r="N2285" s="21" t="s">
        <v>4775</v>
      </c>
      <c r="O2285" s="21">
        <v>27.0</v>
      </c>
      <c r="P2285" s="21">
        <v>2.0</v>
      </c>
      <c r="Q2285" s="21">
        <v>42560.43</v>
      </c>
      <c r="R2285" s="21" t="s">
        <v>4771</v>
      </c>
      <c r="S2285" s="21" t="s">
        <v>4768</v>
      </c>
      <c r="T2285" s="21" t="s">
        <v>4769</v>
      </c>
      <c r="U2285" s="30"/>
    </row>
    <row r="2286">
      <c r="A2286" s="21" t="s">
        <v>4642</v>
      </c>
      <c r="B2286" s="21">
        <v>15.01</v>
      </c>
      <c r="C2286" s="21">
        <v>4.15</v>
      </c>
      <c r="D2286" s="21" t="s">
        <v>4753</v>
      </c>
      <c r="E2286" s="21" t="s">
        <v>4753</v>
      </c>
      <c r="F2286" s="21" t="s">
        <v>4756</v>
      </c>
      <c r="G2286" s="21">
        <v>1.0</v>
      </c>
      <c r="H2286" s="21" t="s">
        <v>4753</v>
      </c>
      <c r="I2286" s="21" t="str">
        <f t="shared" si="1"/>
        <v>Not Missing</v>
      </c>
      <c r="L2286" s="21" t="s">
        <v>194</v>
      </c>
      <c r="M2286" s="21">
        <v>1971.0</v>
      </c>
      <c r="N2286" s="21" t="s">
        <v>4770</v>
      </c>
      <c r="O2286" s="21">
        <v>3.0</v>
      </c>
      <c r="P2286" s="21">
        <v>0.0</v>
      </c>
      <c r="Q2286" s="21">
        <v>42644.2</v>
      </c>
      <c r="R2286" s="21" t="s">
        <v>4771</v>
      </c>
      <c r="S2286" s="21" t="s">
        <v>4768</v>
      </c>
      <c r="T2286" s="21" t="s">
        <v>4778</v>
      </c>
      <c r="U2286" s="30"/>
    </row>
    <row r="2287">
      <c r="A2287" s="21" t="s">
        <v>4644</v>
      </c>
      <c r="B2287" s="21">
        <v>41.14</v>
      </c>
      <c r="C2287" s="21">
        <v>6.02</v>
      </c>
      <c r="D2287" s="21" t="s">
        <v>4753</v>
      </c>
      <c r="E2287" s="21" t="s">
        <v>4755</v>
      </c>
      <c r="F2287" s="21" t="s">
        <v>4753</v>
      </c>
      <c r="G2287" s="21">
        <v>1.0</v>
      </c>
      <c r="H2287" s="21" t="s">
        <v>4753</v>
      </c>
      <c r="I2287" s="21" t="str">
        <f t="shared" si="1"/>
        <v>Not Missing</v>
      </c>
      <c r="L2287" s="21" t="s">
        <v>192</v>
      </c>
      <c r="M2287" s="21">
        <v>1977.0</v>
      </c>
      <c r="N2287" s="21" t="s">
        <v>4777</v>
      </c>
      <c r="O2287" s="21">
        <v>21.0</v>
      </c>
      <c r="P2287" s="21">
        <v>2.0</v>
      </c>
      <c r="Q2287" s="21">
        <v>42760.5</v>
      </c>
      <c r="R2287" s="21" t="s">
        <v>4771</v>
      </c>
      <c r="S2287" s="21" t="s">
        <v>4767</v>
      </c>
      <c r="T2287" s="21" t="s">
        <v>4774</v>
      </c>
      <c r="U2287" s="30"/>
    </row>
    <row r="2288">
      <c r="A2288" s="21" t="s">
        <v>4646</v>
      </c>
      <c r="B2288" s="21">
        <v>16.55</v>
      </c>
      <c r="C2288" s="21">
        <v>7.73</v>
      </c>
      <c r="D2288" s="21" t="s">
        <v>4753</v>
      </c>
      <c r="E2288" s="21" t="s">
        <v>4753</v>
      </c>
      <c r="F2288" s="21" t="s">
        <v>4753</v>
      </c>
      <c r="G2288" s="21" t="s">
        <v>4754</v>
      </c>
      <c r="H2288" s="21" t="s">
        <v>4753</v>
      </c>
      <c r="I2288" s="21" t="str">
        <f t="shared" si="1"/>
        <v>Not Missing</v>
      </c>
      <c r="L2288" s="21" t="s">
        <v>190</v>
      </c>
      <c r="M2288" s="21">
        <v>1965.0</v>
      </c>
      <c r="N2288" s="21" t="s">
        <v>4777</v>
      </c>
      <c r="O2288" s="21">
        <v>29.0</v>
      </c>
      <c r="P2288" s="21">
        <v>0.0</v>
      </c>
      <c r="Q2288" s="21">
        <v>42764.12</v>
      </c>
      <c r="R2288" s="21" t="s">
        <v>4771</v>
      </c>
      <c r="S2288" s="21" t="s">
        <v>4767</v>
      </c>
      <c r="T2288" s="21" t="s">
        <v>4778</v>
      </c>
      <c r="U2288" s="30"/>
    </row>
    <row r="2289">
      <c r="A2289" s="21" t="s">
        <v>4648</v>
      </c>
      <c r="B2289" s="21">
        <v>37.29</v>
      </c>
      <c r="C2289" s="21">
        <v>5.03</v>
      </c>
      <c r="D2289" s="21" t="s">
        <v>4753</v>
      </c>
      <c r="E2289" s="21" t="s">
        <v>4755</v>
      </c>
      <c r="F2289" s="21" t="s">
        <v>4753</v>
      </c>
      <c r="G2289" s="21">
        <v>1.0</v>
      </c>
      <c r="H2289" s="21" t="s">
        <v>4753</v>
      </c>
      <c r="I2289" s="21" t="str">
        <f t="shared" si="1"/>
        <v>Not Missing</v>
      </c>
      <c r="L2289" s="21" t="s">
        <v>188</v>
      </c>
      <c r="M2289" s="21">
        <v>1972.0</v>
      </c>
      <c r="N2289" s="21" t="s">
        <v>4773</v>
      </c>
      <c r="O2289" s="21">
        <v>10.0</v>
      </c>
      <c r="P2289" s="21">
        <v>2.0</v>
      </c>
      <c r="Q2289" s="21">
        <v>42856.84</v>
      </c>
      <c r="R2289" s="21" t="s">
        <v>4771</v>
      </c>
      <c r="S2289" s="21" t="s">
        <v>4771</v>
      </c>
      <c r="T2289" s="21" t="s">
        <v>4778</v>
      </c>
      <c r="U2289" s="30"/>
    </row>
    <row r="2290">
      <c r="A2290" s="21" t="s">
        <v>4650</v>
      </c>
      <c r="B2290" s="21">
        <v>16.74</v>
      </c>
      <c r="C2290" s="21">
        <v>4.08</v>
      </c>
      <c r="D2290" s="21" t="s">
        <v>4755</v>
      </c>
      <c r="E2290" s="21" t="s">
        <v>4753</v>
      </c>
      <c r="F2290" s="21" t="s">
        <v>4753</v>
      </c>
      <c r="G2290" s="21" t="s">
        <v>4754</v>
      </c>
      <c r="H2290" s="21" t="s">
        <v>4753</v>
      </c>
      <c r="I2290" s="21" t="str">
        <f t="shared" si="1"/>
        <v>Not Missing</v>
      </c>
      <c r="L2290" s="21" t="s">
        <v>186</v>
      </c>
      <c r="M2290" s="21">
        <v>1975.0</v>
      </c>
      <c r="N2290" s="21" t="s">
        <v>4777</v>
      </c>
      <c r="O2290" s="21">
        <v>23.0</v>
      </c>
      <c r="P2290" s="21">
        <v>1.0</v>
      </c>
      <c r="Q2290" s="21">
        <v>42969.85</v>
      </c>
      <c r="R2290" s="21" t="s">
        <v>4771</v>
      </c>
      <c r="S2290" s="21" t="s">
        <v>4768</v>
      </c>
      <c r="T2290" s="21" t="s">
        <v>4769</v>
      </c>
      <c r="U2290" s="30"/>
    </row>
    <row r="2291">
      <c r="A2291" s="21" t="s">
        <v>4652</v>
      </c>
      <c r="B2291" s="21">
        <v>34.43</v>
      </c>
      <c r="C2291" s="21">
        <v>4.27</v>
      </c>
      <c r="D2291" s="21" t="s">
        <v>4753</v>
      </c>
      <c r="E2291" s="21" t="s">
        <v>4755</v>
      </c>
      <c r="F2291" s="21" t="s">
        <v>4753</v>
      </c>
      <c r="G2291" s="21">
        <v>1.0</v>
      </c>
      <c r="H2291" s="21" t="s">
        <v>4753</v>
      </c>
      <c r="I2291" s="21" t="str">
        <f t="shared" si="1"/>
        <v>Not Missing</v>
      </c>
      <c r="L2291" s="21" t="s">
        <v>184</v>
      </c>
      <c r="M2291" s="21">
        <v>1978.0</v>
      </c>
      <c r="N2291" s="21" t="s">
        <v>4770</v>
      </c>
      <c r="O2291" s="21">
        <v>4.0</v>
      </c>
      <c r="P2291" s="21">
        <v>0.0</v>
      </c>
      <c r="Q2291" s="21">
        <v>42983.46</v>
      </c>
      <c r="R2291" s="21" t="s">
        <v>4771</v>
      </c>
      <c r="S2291" s="21" t="s">
        <v>4767</v>
      </c>
      <c r="T2291" s="21" t="s">
        <v>4774</v>
      </c>
      <c r="U2291" s="30"/>
    </row>
    <row r="2292">
      <c r="A2292" s="21" t="s">
        <v>4654</v>
      </c>
      <c r="B2292" s="21">
        <v>34.1</v>
      </c>
      <c r="C2292" s="21">
        <v>4.07</v>
      </c>
      <c r="D2292" s="21" t="s">
        <v>4753</v>
      </c>
      <c r="E2292" s="21" t="s">
        <v>4755</v>
      </c>
      <c r="F2292" s="21" t="s">
        <v>4753</v>
      </c>
      <c r="G2292" s="21">
        <v>1.0</v>
      </c>
      <c r="H2292" s="21" t="s">
        <v>4753</v>
      </c>
      <c r="I2292" s="21" t="str">
        <f t="shared" si="1"/>
        <v>Not Missing</v>
      </c>
      <c r="L2292" s="21" t="s">
        <v>182</v>
      </c>
      <c r="M2292" s="21">
        <v>1965.0</v>
      </c>
      <c r="N2292" s="21" t="s">
        <v>4770</v>
      </c>
      <c r="O2292" s="21">
        <v>29.0</v>
      </c>
      <c r="P2292" s="21">
        <v>0.0</v>
      </c>
      <c r="Q2292" s="21">
        <v>43073.76</v>
      </c>
      <c r="R2292" s="21" t="s">
        <v>4767</v>
      </c>
      <c r="S2292" s="21" t="s">
        <v>4767</v>
      </c>
      <c r="T2292" s="21" t="s">
        <v>4778</v>
      </c>
      <c r="U2292" s="30"/>
    </row>
    <row r="2293">
      <c r="A2293" s="21" t="s">
        <v>4656</v>
      </c>
      <c r="B2293" s="21">
        <v>19.3</v>
      </c>
      <c r="C2293" s="21">
        <v>10.36</v>
      </c>
      <c r="D2293" s="21" t="s">
        <v>4753</v>
      </c>
      <c r="E2293" s="21" t="s">
        <v>4753</v>
      </c>
      <c r="F2293" s="21" t="s">
        <v>4753</v>
      </c>
      <c r="G2293" s="21" t="s">
        <v>4754</v>
      </c>
      <c r="H2293" s="21" t="s">
        <v>4753</v>
      </c>
      <c r="I2293" s="21" t="str">
        <f t="shared" si="1"/>
        <v>Not Missing</v>
      </c>
      <c r="L2293" s="21" t="s">
        <v>180</v>
      </c>
      <c r="M2293" s="21">
        <v>1969.0</v>
      </c>
      <c r="N2293" s="21" t="s">
        <v>4775</v>
      </c>
      <c r="O2293" s="21">
        <v>3.0</v>
      </c>
      <c r="P2293" s="21">
        <v>0.0</v>
      </c>
      <c r="Q2293" s="21">
        <v>43254.42</v>
      </c>
      <c r="R2293" s="21" t="s">
        <v>4767</v>
      </c>
      <c r="S2293" s="21" t="s">
        <v>4767</v>
      </c>
      <c r="T2293" s="21" t="s">
        <v>4781</v>
      </c>
      <c r="U2293" s="30"/>
    </row>
    <row r="2294">
      <c r="A2294" s="21" t="s">
        <v>4658</v>
      </c>
      <c r="B2294" s="21">
        <v>33.66</v>
      </c>
      <c r="C2294" s="21">
        <v>5.71</v>
      </c>
      <c r="D2294" s="21" t="s">
        <v>4753</v>
      </c>
      <c r="E2294" s="21" t="s">
        <v>4755</v>
      </c>
      <c r="F2294" s="21" t="s">
        <v>4753</v>
      </c>
      <c r="G2294" s="21">
        <v>1.0</v>
      </c>
      <c r="H2294" s="21" t="s">
        <v>4753</v>
      </c>
      <c r="I2294" s="21" t="str">
        <f t="shared" si="1"/>
        <v>Not Missing</v>
      </c>
      <c r="L2294" s="21" t="s">
        <v>178</v>
      </c>
      <c r="M2294" s="21">
        <v>1965.0</v>
      </c>
      <c r="N2294" s="21" t="s">
        <v>4776</v>
      </c>
      <c r="O2294" s="21">
        <v>22.0</v>
      </c>
      <c r="P2294" s="21">
        <v>0.0</v>
      </c>
      <c r="Q2294" s="21">
        <v>43578.94</v>
      </c>
      <c r="R2294" s="21" t="s">
        <v>4767</v>
      </c>
      <c r="S2294" s="21" t="s">
        <v>4767</v>
      </c>
      <c r="T2294" s="21" t="s">
        <v>4774</v>
      </c>
      <c r="U2294" s="30"/>
    </row>
    <row r="2295">
      <c r="A2295" s="21" t="s">
        <v>4660</v>
      </c>
      <c r="B2295" s="21">
        <v>33.33</v>
      </c>
      <c r="C2295" s="21">
        <v>6.08</v>
      </c>
      <c r="D2295" s="21" t="s">
        <v>4753</v>
      </c>
      <c r="E2295" s="21" t="s">
        <v>4755</v>
      </c>
      <c r="F2295" s="21" t="s">
        <v>4753</v>
      </c>
      <c r="G2295" s="21">
        <v>1.0</v>
      </c>
      <c r="H2295" s="21" t="s">
        <v>4753</v>
      </c>
      <c r="I2295" s="21" t="str">
        <f t="shared" si="1"/>
        <v>Not Missing</v>
      </c>
      <c r="L2295" s="21" t="s">
        <v>176</v>
      </c>
      <c r="M2295" s="21">
        <v>1986.0</v>
      </c>
      <c r="N2295" s="21" t="s">
        <v>4775</v>
      </c>
      <c r="O2295" s="21">
        <v>29.0</v>
      </c>
      <c r="P2295" s="21">
        <v>3.0</v>
      </c>
      <c r="Q2295" s="21">
        <v>43753.34</v>
      </c>
      <c r="R2295" s="21" t="s">
        <v>4767</v>
      </c>
      <c r="S2295" s="21" t="s">
        <v>4771</v>
      </c>
      <c r="T2295" s="21" t="s">
        <v>4779</v>
      </c>
      <c r="U2295" s="30"/>
    </row>
    <row r="2296">
      <c r="A2296" s="21" t="s">
        <v>4662</v>
      </c>
      <c r="B2296" s="21">
        <v>21.84</v>
      </c>
      <c r="C2296" s="21">
        <v>5.71</v>
      </c>
      <c r="D2296" s="21" t="s">
        <v>4753</v>
      </c>
      <c r="E2296" s="21" t="s">
        <v>4755</v>
      </c>
      <c r="F2296" s="21" t="s">
        <v>4753</v>
      </c>
      <c r="G2296" s="21">
        <v>1.0</v>
      </c>
      <c r="H2296" s="21" t="s">
        <v>4753</v>
      </c>
      <c r="I2296" s="21" t="str">
        <f t="shared" si="1"/>
        <v>Not Missing</v>
      </c>
      <c r="L2296" s="21" t="s">
        <v>174</v>
      </c>
      <c r="M2296" s="21">
        <v>1966.0</v>
      </c>
      <c r="N2296" s="21" t="s">
        <v>4777</v>
      </c>
      <c r="O2296" s="21">
        <v>25.0</v>
      </c>
      <c r="P2296" s="21">
        <v>2.0</v>
      </c>
      <c r="Q2296" s="21">
        <v>43813.87</v>
      </c>
      <c r="R2296" s="21" t="s">
        <v>4767</v>
      </c>
      <c r="S2296" s="21" t="s">
        <v>4767</v>
      </c>
      <c r="T2296" s="21" t="s">
        <v>4769</v>
      </c>
      <c r="U2296" s="30"/>
    </row>
    <row r="2297">
      <c r="A2297" s="21" t="s">
        <v>4664</v>
      </c>
      <c r="B2297" s="21">
        <v>16.87</v>
      </c>
      <c r="C2297" s="21">
        <v>9.13</v>
      </c>
      <c r="D2297" s="21" t="s">
        <v>4753</v>
      </c>
      <c r="E2297" s="21" t="s">
        <v>4753</v>
      </c>
      <c r="F2297" s="21" t="s">
        <v>4753</v>
      </c>
      <c r="G2297" s="21" t="s">
        <v>4754</v>
      </c>
      <c r="H2297" s="21" t="s">
        <v>4753</v>
      </c>
      <c r="I2297" s="21" t="str">
        <f t="shared" si="1"/>
        <v>Not Missing</v>
      </c>
      <c r="L2297" s="21" t="s">
        <v>172</v>
      </c>
      <c r="M2297" s="21">
        <v>1966.0</v>
      </c>
      <c r="N2297" s="21" t="s">
        <v>4766</v>
      </c>
      <c r="O2297" s="21">
        <v>2.0</v>
      </c>
      <c r="P2297" s="21">
        <v>0.0</v>
      </c>
      <c r="Q2297" s="21">
        <v>43817.45</v>
      </c>
      <c r="R2297" s="21" t="s">
        <v>4767</v>
      </c>
      <c r="S2297" s="21" t="s">
        <v>4768</v>
      </c>
      <c r="T2297" s="21" t="s">
        <v>4774</v>
      </c>
      <c r="U2297" s="30"/>
    </row>
    <row r="2298">
      <c r="A2298" s="21" t="s">
        <v>4666</v>
      </c>
      <c r="B2298" s="21">
        <v>30.14</v>
      </c>
      <c r="C2298" s="21">
        <v>5.49</v>
      </c>
      <c r="D2298" s="21" t="s">
        <v>4753</v>
      </c>
      <c r="E2298" s="21" t="s">
        <v>4755</v>
      </c>
      <c r="F2298" s="21" t="s">
        <v>4753</v>
      </c>
      <c r="G2298" s="21">
        <v>1.0</v>
      </c>
      <c r="H2298" s="21" t="s">
        <v>4753</v>
      </c>
      <c r="I2298" s="21" t="str">
        <f t="shared" si="1"/>
        <v>Not Missing</v>
      </c>
      <c r="L2298" s="21" t="s">
        <v>170</v>
      </c>
      <c r="M2298" s="21">
        <v>1980.0</v>
      </c>
      <c r="N2298" s="21" t="s">
        <v>4770</v>
      </c>
      <c r="O2298" s="21">
        <v>10.0</v>
      </c>
      <c r="P2298" s="21">
        <v>2.0</v>
      </c>
      <c r="Q2298" s="21">
        <v>43896.38</v>
      </c>
      <c r="R2298" s="21" t="s">
        <v>4767</v>
      </c>
      <c r="S2298" s="21" t="s">
        <v>4771</v>
      </c>
      <c r="T2298" s="21" t="s">
        <v>4769</v>
      </c>
      <c r="U2298" s="30"/>
    </row>
    <row r="2299">
      <c r="A2299" s="21" t="s">
        <v>4668</v>
      </c>
      <c r="B2299" s="21">
        <v>23.21</v>
      </c>
      <c r="C2299" s="21">
        <v>4.37</v>
      </c>
      <c r="D2299" s="21" t="s">
        <v>4753</v>
      </c>
      <c r="E2299" s="21" t="s">
        <v>4755</v>
      </c>
      <c r="F2299" s="21" t="s">
        <v>4753</v>
      </c>
      <c r="G2299" s="21">
        <v>1.0</v>
      </c>
      <c r="H2299" s="21" t="s">
        <v>4753</v>
      </c>
      <c r="I2299" s="21" t="str">
        <f t="shared" si="1"/>
        <v>Not Missing</v>
      </c>
      <c r="L2299" s="21" t="s">
        <v>168</v>
      </c>
      <c r="M2299" s="21">
        <v>1966.0</v>
      </c>
      <c r="N2299" s="21" t="s">
        <v>4777</v>
      </c>
      <c r="O2299" s="21">
        <v>5.0</v>
      </c>
      <c r="P2299" s="21">
        <v>0.0</v>
      </c>
      <c r="Q2299" s="21">
        <v>43921.18</v>
      </c>
      <c r="R2299" s="21" t="s">
        <v>4767</v>
      </c>
      <c r="S2299" s="21" t="s">
        <v>4767</v>
      </c>
      <c r="T2299" s="21" t="s">
        <v>4774</v>
      </c>
      <c r="U2299" s="30"/>
    </row>
    <row r="2300">
      <c r="A2300" s="21" t="s">
        <v>4670</v>
      </c>
      <c r="B2300" s="21">
        <v>17.17</v>
      </c>
      <c r="C2300" s="21">
        <v>8.46</v>
      </c>
      <c r="D2300" s="21" t="s">
        <v>4753</v>
      </c>
      <c r="E2300" s="21" t="s">
        <v>4753</v>
      </c>
      <c r="F2300" s="21" t="s">
        <v>4753</v>
      </c>
      <c r="G2300" s="21" t="s">
        <v>4754</v>
      </c>
      <c r="H2300" s="21" t="s">
        <v>4753</v>
      </c>
      <c r="I2300" s="21" t="str">
        <f t="shared" si="1"/>
        <v>Not Missing</v>
      </c>
      <c r="L2300" s="21" t="s">
        <v>166</v>
      </c>
      <c r="M2300" s="21">
        <v>1988.0</v>
      </c>
      <c r="N2300" s="21" t="s">
        <v>4766</v>
      </c>
      <c r="O2300" s="21">
        <v>16.0</v>
      </c>
      <c r="P2300" s="21">
        <v>1.0</v>
      </c>
      <c r="Q2300" s="21">
        <v>43943.88</v>
      </c>
      <c r="R2300" s="21" t="s">
        <v>4767</v>
      </c>
      <c r="S2300" s="21" t="s">
        <v>4771</v>
      </c>
      <c r="T2300" s="21" t="s">
        <v>4774</v>
      </c>
      <c r="U2300" s="30"/>
    </row>
    <row r="2301">
      <c r="A2301" s="21" t="s">
        <v>4672</v>
      </c>
      <c r="B2301" s="21">
        <v>15.61</v>
      </c>
      <c r="C2301" s="21">
        <v>5.28</v>
      </c>
      <c r="D2301" s="21" t="s">
        <v>4753</v>
      </c>
      <c r="E2301" s="21" t="s">
        <v>4753</v>
      </c>
      <c r="F2301" s="21" t="s">
        <v>4753</v>
      </c>
      <c r="G2301" s="21">
        <v>1.0</v>
      </c>
      <c r="H2301" s="21" t="s">
        <v>4753</v>
      </c>
      <c r="I2301" s="21" t="str">
        <f t="shared" si="1"/>
        <v>Not Missing</v>
      </c>
      <c r="L2301" s="21" t="s">
        <v>164</v>
      </c>
      <c r="M2301" s="21">
        <v>1975.0</v>
      </c>
      <c r="N2301" s="21" t="s">
        <v>4772</v>
      </c>
      <c r="O2301" s="21">
        <v>1.0</v>
      </c>
      <c r="P2301" s="21">
        <v>2.0</v>
      </c>
      <c r="Q2301" s="21">
        <v>44202.65</v>
      </c>
      <c r="R2301" s="21" t="s">
        <v>4767</v>
      </c>
      <c r="S2301" s="21" t="s">
        <v>4767</v>
      </c>
      <c r="T2301" s="21" t="s">
        <v>4769</v>
      </c>
      <c r="U2301" s="30"/>
    </row>
    <row r="2302">
      <c r="A2302" s="21" t="s">
        <v>4674</v>
      </c>
      <c r="B2302" s="21">
        <v>17.98</v>
      </c>
      <c r="C2302" s="21">
        <v>5.33</v>
      </c>
      <c r="D2302" s="21" t="s">
        <v>4755</v>
      </c>
      <c r="E2302" s="21" t="s">
        <v>4753</v>
      </c>
      <c r="F2302" s="21" t="s">
        <v>4756</v>
      </c>
      <c r="G2302" s="21">
        <v>1.0</v>
      </c>
      <c r="H2302" s="21" t="s">
        <v>4753</v>
      </c>
      <c r="I2302" s="21" t="str">
        <f t="shared" si="1"/>
        <v>Not Missing</v>
      </c>
      <c r="L2302" s="21" t="s">
        <v>162</v>
      </c>
      <c r="M2302" s="21">
        <v>1968.0</v>
      </c>
      <c r="N2302" s="21" t="s">
        <v>4770</v>
      </c>
      <c r="O2302" s="21">
        <v>24.0</v>
      </c>
      <c r="P2302" s="21">
        <v>2.0</v>
      </c>
      <c r="Q2302" s="21">
        <v>44260.75</v>
      </c>
      <c r="R2302" s="21" t="s">
        <v>4767</v>
      </c>
      <c r="S2302" s="21" t="s">
        <v>4771</v>
      </c>
      <c r="T2302" s="21" t="s">
        <v>4769</v>
      </c>
      <c r="U2302" s="30"/>
    </row>
    <row r="2303">
      <c r="A2303" s="21" t="s">
        <v>4676</v>
      </c>
      <c r="B2303" s="21">
        <v>21.64</v>
      </c>
      <c r="C2303" s="21">
        <v>5.5</v>
      </c>
      <c r="D2303" s="21" t="s">
        <v>4753</v>
      </c>
      <c r="E2303" s="21" t="s">
        <v>4755</v>
      </c>
      <c r="F2303" s="21" t="s">
        <v>4753</v>
      </c>
      <c r="G2303" s="21">
        <v>1.0</v>
      </c>
      <c r="H2303" s="21" t="s">
        <v>4753</v>
      </c>
      <c r="I2303" s="21" t="str">
        <f t="shared" si="1"/>
        <v>Not Missing</v>
      </c>
      <c r="L2303" s="21" t="s">
        <v>160</v>
      </c>
      <c r="M2303" s="21">
        <v>1971.0</v>
      </c>
      <c r="N2303" s="21" t="s">
        <v>4777</v>
      </c>
      <c r="O2303" s="21">
        <v>29.0</v>
      </c>
      <c r="P2303" s="21">
        <v>0.0</v>
      </c>
      <c r="Q2303" s="21">
        <v>44400.41</v>
      </c>
      <c r="R2303" s="21" t="s">
        <v>4767</v>
      </c>
      <c r="S2303" s="21" t="s">
        <v>4767</v>
      </c>
      <c r="T2303" s="21" t="s">
        <v>4769</v>
      </c>
      <c r="U2303" s="30"/>
    </row>
    <row r="2304">
      <c r="A2304" s="21" t="s">
        <v>4678</v>
      </c>
      <c r="B2304" s="21">
        <v>16.4</v>
      </c>
      <c r="C2304" s="21">
        <v>5.4</v>
      </c>
      <c r="D2304" s="21" t="s">
        <v>4753</v>
      </c>
      <c r="E2304" s="21" t="s">
        <v>4753</v>
      </c>
      <c r="F2304" s="21" t="s">
        <v>4756</v>
      </c>
      <c r="G2304" s="21">
        <v>1.0</v>
      </c>
      <c r="H2304" s="21" t="s">
        <v>4753</v>
      </c>
      <c r="I2304" s="21" t="str">
        <f t="shared" si="1"/>
        <v>Not Missing</v>
      </c>
      <c r="L2304" s="21" t="s">
        <v>158</v>
      </c>
      <c r="M2304" s="21">
        <v>1967.0</v>
      </c>
      <c r="N2304" s="21" t="s">
        <v>4773</v>
      </c>
      <c r="O2304" s="21">
        <v>14.0</v>
      </c>
      <c r="P2304" s="21">
        <v>0.0</v>
      </c>
      <c r="Q2304" s="21">
        <v>44423.8</v>
      </c>
      <c r="R2304" s="21" t="s">
        <v>4767</v>
      </c>
      <c r="S2304" s="21" t="s">
        <v>4768</v>
      </c>
      <c r="T2304" s="21" t="s">
        <v>4769</v>
      </c>
      <c r="U2304" s="30"/>
    </row>
    <row r="2305">
      <c r="A2305" s="21" t="s">
        <v>4680</v>
      </c>
      <c r="B2305" s="21">
        <v>15.77</v>
      </c>
      <c r="C2305" s="21">
        <v>6.05</v>
      </c>
      <c r="D2305" s="21" t="s">
        <v>4755</v>
      </c>
      <c r="E2305" s="21" t="s">
        <v>4753</v>
      </c>
      <c r="F2305" s="21" t="s">
        <v>4753</v>
      </c>
      <c r="G2305" s="21">
        <v>1.0</v>
      </c>
      <c r="H2305" s="21" t="s">
        <v>4753</v>
      </c>
      <c r="I2305" s="21" t="str">
        <f t="shared" si="1"/>
        <v>Not Missing</v>
      </c>
      <c r="L2305" s="21" t="s">
        <v>156</v>
      </c>
      <c r="M2305" s="21">
        <v>2000.0</v>
      </c>
      <c r="N2305" s="21" t="s">
        <v>4776</v>
      </c>
      <c r="O2305" s="21">
        <v>2.0</v>
      </c>
      <c r="P2305" s="21">
        <v>1.0</v>
      </c>
      <c r="Q2305" s="21">
        <v>44501.4</v>
      </c>
      <c r="R2305" s="21" t="s">
        <v>4767</v>
      </c>
      <c r="S2305" s="21" t="s">
        <v>4768</v>
      </c>
      <c r="T2305" s="21" t="s">
        <v>4769</v>
      </c>
      <c r="U2305" s="30"/>
    </row>
    <row r="2306">
      <c r="A2306" s="21" t="s">
        <v>4682</v>
      </c>
      <c r="B2306" s="21">
        <v>18.27</v>
      </c>
      <c r="C2306" s="21">
        <v>11.46</v>
      </c>
      <c r="D2306" s="21" t="s">
        <v>4753</v>
      </c>
      <c r="E2306" s="21" t="s">
        <v>4753</v>
      </c>
      <c r="F2306" s="21" t="s">
        <v>4753</v>
      </c>
      <c r="G2306" s="21" t="s">
        <v>4754</v>
      </c>
      <c r="H2306" s="21" t="s">
        <v>4753</v>
      </c>
      <c r="I2306" s="21" t="str">
        <f t="shared" si="1"/>
        <v>Not Missing</v>
      </c>
      <c r="L2306" s="21" t="s">
        <v>154</v>
      </c>
      <c r="M2306" s="21">
        <v>1993.0</v>
      </c>
      <c r="N2306" s="21" t="s">
        <v>4777</v>
      </c>
      <c r="O2306" s="21">
        <v>11.0</v>
      </c>
      <c r="P2306" s="21">
        <v>2.0</v>
      </c>
      <c r="Q2306" s="21">
        <v>44585.46</v>
      </c>
      <c r="R2306" s="21" t="s">
        <v>4767</v>
      </c>
      <c r="S2306" s="21" t="s">
        <v>4767</v>
      </c>
      <c r="T2306" s="21" t="s">
        <v>4778</v>
      </c>
      <c r="U2306" s="30"/>
    </row>
    <row r="2307">
      <c r="A2307" s="21" t="s">
        <v>4684</v>
      </c>
      <c r="B2307" s="21">
        <v>16.49</v>
      </c>
      <c r="C2307" s="21">
        <v>8.48</v>
      </c>
      <c r="D2307" s="21" t="s">
        <v>4753</v>
      </c>
      <c r="E2307" s="21" t="s">
        <v>4753</v>
      </c>
      <c r="F2307" s="21" t="s">
        <v>4753</v>
      </c>
      <c r="G2307" s="21" t="s">
        <v>4754</v>
      </c>
      <c r="H2307" s="21" t="s">
        <v>4753</v>
      </c>
      <c r="I2307" s="21" t="str">
        <f t="shared" si="1"/>
        <v>Not Missing</v>
      </c>
      <c r="L2307" s="21" t="s">
        <v>152</v>
      </c>
      <c r="M2307" s="21">
        <v>1971.0</v>
      </c>
      <c r="N2307" s="21" t="s">
        <v>4776</v>
      </c>
      <c r="O2307" s="21">
        <v>13.0</v>
      </c>
      <c r="P2307" s="21">
        <v>2.0</v>
      </c>
      <c r="Q2307" s="21">
        <v>44641.2</v>
      </c>
      <c r="R2307" s="21" t="s">
        <v>4767</v>
      </c>
      <c r="S2307" s="21" t="s">
        <v>4768</v>
      </c>
      <c r="T2307" s="21" t="s">
        <v>4784</v>
      </c>
      <c r="U2307" s="30"/>
    </row>
    <row r="2308">
      <c r="A2308" s="21" t="s">
        <v>4686</v>
      </c>
      <c r="B2308" s="21">
        <v>16.14</v>
      </c>
      <c r="C2308" s="21">
        <v>4.86</v>
      </c>
      <c r="D2308" s="21" t="s">
        <v>4753</v>
      </c>
      <c r="E2308" s="21" t="s">
        <v>4753</v>
      </c>
      <c r="F2308" s="21" t="s">
        <v>4753</v>
      </c>
      <c r="G2308" s="21" t="s">
        <v>4754</v>
      </c>
      <c r="H2308" s="21" t="s">
        <v>4753</v>
      </c>
      <c r="I2308" s="21" t="str">
        <f t="shared" si="1"/>
        <v>Not Missing</v>
      </c>
      <c r="L2308" s="21" t="s">
        <v>150</v>
      </c>
      <c r="M2308" s="21">
        <v>1962.0</v>
      </c>
      <c r="N2308" s="21" t="s">
        <v>4775</v>
      </c>
      <c r="O2308" s="21">
        <v>17.0</v>
      </c>
      <c r="P2308" s="21">
        <v>0.0</v>
      </c>
      <c r="Q2308" s="21">
        <v>45008.96</v>
      </c>
      <c r="R2308" s="21" t="s">
        <v>4767</v>
      </c>
      <c r="S2308" s="21" t="s">
        <v>4767</v>
      </c>
      <c r="T2308" s="21" t="s">
        <v>4769</v>
      </c>
      <c r="U2308" s="30"/>
    </row>
    <row r="2309">
      <c r="A2309" s="21" t="s">
        <v>4688</v>
      </c>
      <c r="B2309" s="21">
        <v>20.85</v>
      </c>
      <c r="C2309" s="21">
        <v>4.45</v>
      </c>
      <c r="D2309" s="21" t="s">
        <v>4755</v>
      </c>
      <c r="E2309" s="21" t="s">
        <v>4753</v>
      </c>
      <c r="F2309" s="21" t="s">
        <v>4753</v>
      </c>
      <c r="G2309" s="21">
        <v>1.0</v>
      </c>
      <c r="H2309" s="21" t="s">
        <v>4753</v>
      </c>
      <c r="I2309" s="21" t="str">
        <f t="shared" si="1"/>
        <v>Not Missing</v>
      </c>
      <c r="L2309" s="21" t="s">
        <v>148</v>
      </c>
      <c r="M2309" s="21">
        <v>1974.0</v>
      </c>
      <c r="N2309" s="21" t="s">
        <v>4776</v>
      </c>
      <c r="O2309" s="21">
        <v>9.0</v>
      </c>
      <c r="P2309" s="21">
        <v>2.0</v>
      </c>
      <c r="Q2309" s="21">
        <v>45702.02</v>
      </c>
      <c r="R2309" s="21" t="s">
        <v>4767</v>
      </c>
      <c r="S2309" s="21" t="s">
        <v>4767</v>
      </c>
      <c r="T2309" s="21" t="s">
        <v>4774</v>
      </c>
      <c r="U2309" s="30"/>
    </row>
    <row r="2310">
      <c r="A2310" s="21" t="s">
        <v>4690</v>
      </c>
      <c r="B2310" s="21">
        <v>15.88</v>
      </c>
      <c r="C2310" s="21">
        <v>4.36</v>
      </c>
      <c r="D2310" s="21" t="s">
        <v>4753</v>
      </c>
      <c r="E2310" s="21" t="s">
        <v>4753</v>
      </c>
      <c r="F2310" s="21" t="s">
        <v>4753</v>
      </c>
      <c r="G2310" s="21" t="s">
        <v>4754</v>
      </c>
      <c r="H2310" s="21" t="s">
        <v>4753</v>
      </c>
      <c r="I2310" s="21" t="str">
        <f t="shared" si="1"/>
        <v>Not Missing</v>
      </c>
      <c r="L2310" s="21" t="s">
        <v>146</v>
      </c>
      <c r="M2310" s="21">
        <v>1960.0</v>
      </c>
      <c r="N2310" s="21" t="s">
        <v>4775</v>
      </c>
      <c r="O2310" s="21">
        <v>21.0</v>
      </c>
      <c r="P2310" s="21">
        <v>0.0</v>
      </c>
      <c r="Q2310" s="21">
        <v>45710.21</v>
      </c>
      <c r="R2310" s="21" t="s">
        <v>4767</v>
      </c>
      <c r="S2310" s="21" t="s">
        <v>4767</v>
      </c>
      <c r="T2310" s="21" t="s">
        <v>4781</v>
      </c>
      <c r="U2310" s="30"/>
    </row>
    <row r="2311">
      <c r="A2311" s="21" t="s">
        <v>4692</v>
      </c>
      <c r="B2311" s="21">
        <v>20.66</v>
      </c>
      <c r="C2311" s="21">
        <v>5.8</v>
      </c>
      <c r="D2311" s="21" t="s">
        <v>4753</v>
      </c>
      <c r="E2311" s="21" t="s">
        <v>4755</v>
      </c>
      <c r="F2311" s="21" t="s">
        <v>4753</v>
      </c>
      <c r="G2311" s="21">
        <v>1.0</v>
      </c>
      <c r="H2311" s="21" t="s">
        <v>4753</v>
      </c>
      <c r="I2311" s="21" t="str">
        <f t="shared" si="1"/>
        <v>Not Missing</v>
      </c>
      <c r="L2311" s="21" t="s">
        <v>144</v>
      </c>
      <c r="M2311" s="21">
        <v>1979.0</v>
      </c>
      <c r="N2311" s="21" t="s">
        <v>4776</v>
      </c>
      <c r="O2311" s="21">
        <v>12.0</v>
      </c>
      <c r="P2311" s="21">
        <v>0.0</v>
      </c>
      <c r="Q2311" s="21">
        <v>45863.21</v>
      </c>
      <c r="R2311" s="21" t="s">
        <v>4767</v>
      </c>
      <c r="S2311" s="21" t="s">
        <v>4771</v>
      </c>
      <c r="T2311" s="21" t="s">
        <v>4769</v>
      </c>
      <c r="U2311" s="30"/>
    </row>
    <row r="2312">
      <c r="A2312" s="21" t="s">
        <v>4694</v>
      </c>
      <c r="B2312" s="21">
        <v>20.4</v>
      </c>
      <c r="C2312" s="21">
        <v>5.27</v>
      </c>
      <c r="D2312" s="21" t="s">
        <v>4753</v>
      </c>
      <c r="E2312" s="21" t="s">
        <v>4753</v>
      </c>
      <c r="F2312" s="21" t="s">
        <v>4753</v>
      </c>
      <c r="G2312" s="21" t="s">
        <v>4754</v>
      </c>
      <c r="H2312" s="21" t="s">
        <v>4753</v>
      </c>
      <c r="I2312" s="21" t="str">
        <f t="shared" si="1"/>
        <v>Not Missing</v>
      </c>
      <c r="L2312" s="21" t="s">
        <v>142</v>
      </c>
      <c r="M2312" s="21">
        <v>1985.0</v>
      </c>
      <c r="N2312" s="21" t="s">
        <v>4773</v>
      </c>
      <c r="O2312" s="21">
        <v>30.0</v>
      </c>
      <c r="P2312" s="21">
        <v>2.0</v>
      </c>
      <c r="Q2312" s="21">
        <v>46113.51</v>
      </c>
      <c r="R2312" s="21" t="s">
        <v>4767</v>
      </c>
      <c r="S2312" s="21" t="s">
        <v>4768</v>
      </c>
      <c r="T2312" s="21" t="s">
        <v>4778</v>
      </c>
      <c r="U2312" s="30"/>
    </row>
    <row r="2313">
      <c r="A2313" s="21" t="s">
        <v>4696</v>
      </c>
      <c r="B2313" s="21">
        <v>25.19</v>
      </c>
      <c r="C2313" s="21">
        <v>5.64</v>
      </c>
      <c r="D2313" s="21" t="s">
        <v>4755</v>
      </c>
      <c r="E2313" s="21" t="s">
        <v>4753</v>
      </c>
      <c r="F2313" s="21" t="s">
        <v>4753</v>
      </c>
      <c r="G2313" s="21" t="s">
        <v>4754</v>
      </c>
      <c r="H2313" s="21" t="s">
        <v>4753</v>
      </c>
      <c r="I2313" s="21" t="str">
        <f t="shared" si="1"/>
        <v>Not Missing</v>
      </c>
      <c r="L2313" s="21" t="s">
        <v>140</v>
      </c>
      <c r="M2313" s="21">
        <v>1962.0</v>
      </c>
      <c r="N2313" s="21" t="s">
        <v>4775</v>
      </c>
      <c r="O2313" s="21">
        <v>4.0</v>
      </c>
      <c r="P2313" s="21">
        <v>3.0</v>
      </c>
      <c r="Q2313" s="21">
        <v>46130.53</v>
      </c>
      <c r="R2313" s="21" t="s">
        <v>4771</v>
      </c>
      <c r="S2313" s="21" t="s">
        <v>4771</v>
      </c>
      <c r="T2313" s="21" t="s">
        <v>4774</v>
      </c>
      <c r="U2313" s="30"/>
    </row>
    <row r="2314">
      <c r="A2314" s="21" t="s">
        <v>4698</v>
      </c>
      <c r="B2314" s="21">
        <v>20.54</v>
      </c>
      <c r="C2314" s="21">
        <v>4.2</v>
      </c>
      <c r="D2314" s="21" t="s">
        <v>4755</v>
      </c>
      <c r="E2314" s="21" t="s">
        <v>4753</v>
      </c>
      <c r="F2314" s="21" t="s">
        <v>4753</v>
      </c>
      <c r="G2314" s="21">
        <v>1.0</v>
      </c>
      <c r="H2314" s="21" t="s">
        <v>4753</v>
      </c>
      <c r="I2314" s="21" t="str">
        <f t="shared" si="1"/>
        <v>Not Missing</v>
      </c>
      <c r="L2314" s="21" t="s">
        <v>138</v>
      </c>
      <c r="M2314" s="21">
        <v>1976.0</v>
      </c>
      <c r="N2314" s="21" t="s">
        <v>4775</v>
      </c>
      <c r="O2314" s="21">
        <v>2.0</v>
      </c>
      <c r="P2314" s="21">
        <v>3.0</v>
      </c>
      <c r="Q2314" s="21">
        <v>46151.12</v>
      </c>
      <c r="R2314" s="21" t="s">
        <v>4771</v>
      </c>
      <c r="S2314" s="21" t="s">
        <v>4768</v>
      </c>
      <c r="T2314" s="21" t="s">
        <v>4769</v>
      </c>
      <c r="U2314" s="30"/>
    </row>
    <row r="2315">
      <c r="A2315" s="21" t="s">
        <v>4700</v>
      </c>
      <c r="B2315" s="21">
        <v>20.13</v>
      </c>
      <c r="C2315" s="21">
        <v>5.42</v>
      </c>
      <c r="D2315" s="21" t="s">
        <v>4753</v>
      </c>
      <c r="E2315" s="21" t="s">
        <v>4753</v>
      </c>
      <c r="F2315" s="21" t="s">
        <v>4753</v>
      </c>
      <c r="G2315" s="21" t="s">
        <v>4754</v>
      </c>
      <c r="H2315" s="21" t="s">
        <v>4753</v>
      </c>
      <c r="I2315" s="21" t="str">
        <f t="shared" si="1"/>
        <v>Not Missing</v>
      </c>
      <c r="L2315" s="21" t="s">
        <v>136</v>
      </c>
      <c r="M2315" s="21">
        <v>1978.0</v>
      </c>
      <c r="N2315" s="21" t="s">
        <v>4776</v>
      </c>
      <c r="O2315" s="21">
        <v>17.0</v>
      </c>
      <c r="P2315" s="21">
        <v>2.0</v>
      </c>
      <c r="Q2315" s="21">
        <v>46200.99</v>
      </c>
      <c r="R2315" s="21" t="s">
        <v>4771</v>
      </c>
      <c r="S2315" s="21" t="s">
        <v>4771</v>
      </c>
      <c r="T2315" s="21" t="s">
        <v>4769</v>
      </c>
      <c r="U2315" s="30"/>
    </row>
    <row r="2316">
      <c r="A2316" s="21" t="s">
        <v>4702</v>
      </c>
      <c r="B2316" s="21">
        <v>18.93</v>
      </c>
      <c r="C2316" s="21">
        <v>6.11</v>
      </c>
      <c r="D2316" s="21" t="s">
        <v>4753</v>
      </c>
      <c r="E2316" s="21" t="s">
        <v>4753</v>
      </c>
      <c r="F2316" s="21" t="s">
        <v>4756</v>
      </c>
      <c r="G2316" s="21">
        <v>1.0</v>
      </c>
      <c r="H2316" s="21" t="s">
        <v>4753</v>
      </c>
      <c r="I2316" s="21" t="str">
        <f t="shared" si="1"/>
        <v>Not Missing</v>
      </c>
      <c r="L2316" s="21" t="s">
        <v>134</v>
      </c>
      <c r="M2316" s="21">
        <v>1971.0</v>
      </c>
      <c r="N2316" s="21" t="s">
        <v>4775</v>
      </c>
      <c r="O2316" s="21">
        <v>6.0</v>
      </c>
      <c r="P2316" s="21">
        <v>3.0</v>
      </c>
      <c r="Q2316" s="21">
        <v>46255.11</v>
      </c>
      <c r="R2316" s="21" t="s">
        <v>4771</v>
      </c>
      <c r="S2316" s="21" t="s">
        <v>4768</v>
      </c>
      <c r="T2316" s="21" t="s">
        <v>4784</v>
      </c>
      <c r="U2316" s="30"/>
    </row>
    <row r="2317">
      <c r="A2317" s="21" t="s">
        <v>4704</v>
      </c>
      <c r="B2317" s="21">
        <v>24.14</v>
      </c>
      <c r="C2317" s="21">
        <v>5.29</v>
      </c>
      <c r="D2317" s="21" t="s">
        <v>4753</v>
      </c>
      <c r="E2317" s="21" t="s">
        <v>4755</v>
      </c>
      <c r="F2317" s="21" t="s">
        <v>4753</v>
      </c>
      <c r="G2317" s="21">
        <v>1.0</v>
      </c>
      <c r="H2317" s="21" t="s">
        <v>4753</v>
      </c>
      <c r="I2317" s="21" t="str">
        <f t="shared" si="1"/>
        <v>Not Missing</v>
      </c>
      <c r="L2317" s="21" t="s">
        <v>132</v>
      </c>
      <c r="M2317" s="21">
        <v>1961.0</v>
      </c>
      <c r="N2317" s="21" t="s">
        <v>4776</v>
      </c>
      <c r="O2317" s="21">
        <v>8.0</v>
      </c>
      <c r="P2317" s="21">
        <v>0.0</v>
      </c>
      <c r="Q2317" s="21">
        <v>46599.11</v>
      </c>
      <c r="R2317" s="21" t="s">
        <v>4771</v>
      </c>
      <c r="S2317" s="21" t="s">
        <v>4771</v>
      </c>
      <c r="T2317" s="21" t="s">
        <v>4769</v>
      </c>
      <c r="U2317" s="30"/>
    </row>
    <row r="2318">
      <c r="A2318" s="21" t="s">
        <v>4706</v>
      </c>
      <c r="B2318" s="21">
        <v>25.03</v>
      </c>
      <c r="C2318" s="21">
        <v>5.91</v>
      </c>
      <c r="D2318" s="21" t="s">
        <v>4753</v>
      </c>
      <c r="E2318" s="21" t="s">
        <v>4755</v>
      </c>
      <c r="F2318" s="21" t="s">
        <v>4753</v>
      </c>
      <c r="G2318" s="21">
        <v>1.0</v>
      </c>
      <c r="H2318" s="21" t="s">
        <v>4753</v>
      </c>
      <c r="I2318" s="21" t="str">
        <f t="shared" si="1"/>
        <v>Not Missing</v>
      </c>
      <c r="L2318" s="21" t="s">
        <v>130</v>
      </c>
      <c r="M2318" s="21">
        <v>1969.0</v>
      </c>
      <c r="N2318" s="21" t="s">
        <v>4772</v>
      </c>
      <c r="O2318" s="21">
        <v>23.0</v>
      </c>
      <c r="P2318" s="21">
        <v>3.0</v>
      </c>
      <c r="Q2318" s="21">
        <v>46661.44</v>
      </c>
      <c r="R2318" s="21" t="s">
        <v>4771</v>
      </c>
      <c r="S2318" s="21" t="s">
        <v>4768</v>
      </c>
      <c r="T2318" s="21" t="s">
        <v>4774</v>
      </c>
      <c r="U2318" s="30"/>
    </row>
    <row r="2319">
      <c r="A2319" s="21" t="s">
        <v>4708</v>
      </c>
      <c r="B2319" s="21">
        <v>20.47</v>
      </c>
      <c r="C2319" s="21">
        <v>5.81</v>
      </c>
      <c r="D2319" s="21" t="s">
        <v>4755</v>
      </c>
      <c r="E2319" s="21" t="s">
        <v>4753</v>
      </c>
      <c r="F2319" s="21" t="s">
        <v>4753</v>
      </c>
      <c r="G2319" s="21">
        <v>1.0</v>
      </c>
      <c r="H2319" s="21" t="s">
        <v>4753</v>
      </c>
      <c r="I2319" s="21" t="str">
        <f t="shared" si="1"/>
        <v>Not Missing</v>
      </c>
      <c r="L2319" s="21" t="s">
        <v>128</v>
      </c>
      <c r="M2319" s="21">
        <v>1960.0</v>
      </c>
      <c r="N2319" s="21" t="s">
        <v>4770</v>
      </c>
      <c r="O2319" s="21">
        <v>17.0</v>
      </c>
      <c r="P2319" s="21">
        <v>3.0</v>
      </c>
      <c r="Q2319" s="21">
        <v>46718.16</v>
      </c>
      <c r="R2319" s="21" t="s">
        <v>4771</v>
      </c>
      <c r="S2319" s="21" t="s">
        <v>4771</v>
      </c>
      <c r="T2319" s="21" t="s">
        <v>4774</v>
      </c>
      <c r="U2319" s="30"/>
    </row>
    <row r="2320">
      <c r="A2320" s="21" t="s">
        <v>4710</v>
      </c>
      <c r="B2320" s="21">
        <v>18.82</v>
      </c>
      <c r="C2320" s="21">
        <v>5.51</v>
      </c>
      <c r="D2320" s="21" t="s">
        <v>4755</v>
      </c>
      <c r="E2320" s="21" t="s">
        <v>4753</v>
      </c>
      <c r="F2320" s="21" t="s">
        <v>4753</v>
      </c>
      <c r="G2320" s="21" t="s">
        <v>4754</v>
      </c>
      <c r="H2320" s="21" t="s">
        <v>4753</v>
      </c>
      <c r="I2320" s="21" t="str">
        <f t="shared" si="1"/>
        <v>Not Missing</v>
      </c>
      <c r="L2320" s="21" t="s">
        <v>126</v>
      </c>
      <c r="M2320" s="21">
        <v>1958.0</v>
      </c>
      <c r="N2320" s="21" t="s">
        <v>4773</v>
      </c>
      <c r="O2320" s="21">
        <v>15.0</v>
      </c>
      <c r="P2320" s="21">
        <v>0.0</v>
      </c>
      <c r="Q2320" s="21">
        <v>46889.26</v>
      </c>
      <c r="R2320" s="21" t="s">
        <v>4767</v>
      </c>
      <c r="S2320" s="21" t="s">
        <v>4768</v>
      </c>
      <c r="T2320" s="21" t="s">
        <v>4769</v>
      </c>
      <c r="U2320" s="30"/>
    </row>
    <row r="2321">
      <c r="A2321" s="21" t="s">
        <v>4712</v>
      </c>
      <c r="B2321" s="21">
        <v>17.08</v>
      </c>
      <c r="C2321" s="21">
        <v>5.73</v>
      </c>
      <c r="D2321" s="21" t="s">
        <v>4753</v>
      </c>
      <c r="E2321" s="21" t="s">
        <v>4753</v>
      </c>
      <c r="F2321" s="21" t="s">
        <v>4756</v>
      </c>
      <c r="G2321" s="21">
        <v>1.0</v>
      </c>
      <c r="H2321" s="21" t="s">
        <v>4753</v>
      </c>
      <c r="I2321" s="21" t="str">
        <f t="shared" si="1"/>
        <v>Not Missing</v>
      </c>
      <c r="L2321" s="21" t="s">
        <v>124</v>
      </c>
      <c r="M2321" s="21">
        <v>1959.0</v>
      </c>
      <c r="N2321" s="21" t="s">
        <v>4766</v>
      </c>
      <c r="O2321" s="21">
        <v>14.0</v>
      </c>
      <c r="P2321" s="21">
        <v>0.0</v>
      </c>
      <c r="Q2321" s="21">
        <v>47055.53</v>
      </c>
      <c r="R2321" s="21" t="s">
        <v>4767</v>
      </c>
      <c r="S2321" s="21" t="s">
        <v>4771</v>
      </c>
      <c r="T2321" s="21" t="s">
        <v>4769</v>
      </c>
      <c r="U2321" s="30"/>
    </row>
    <row r="2322">
      <c r="A2322" s="21" t="s">
        <v>4714</v>
      </c>
      <c r="B2322" s="21">
        <v>19.21</v>
      </c>
      <c r="C2322" s="21">
        <v>5.53</v>
      </c>
      <c r="D2322" s="21" t="s">
        <v>4755</v>
      </c>
      <c r="E2322" s="21" t="s">
        <v>4753</v>
      </c>
      <c r="F2322" s="21" t="s">
        <v>4753</v>
      </c>
      <c r="G2322" s="21" t="s">
        <v>4754</v>
      </c>
      <c r="H2322" s="21" t="s">
        <v>4753</v>
      </c>
      <c r="I2322" s="21" t="str">
        <f t="shared" si="1"/>
        <v>Not Missing</v>
      </c>
      <c r="L2322" s="21" t="s">
        <v>122</v>
      </c>
      <c r="M2322" s="21">
        <v>1970.0</v>
      </c>
      <c r="N2322" s="21" t="s">
        <v>4775</v>
      </c>
      <c r="O2322" s="21">
        <v>28.0</v>
      </c>
      <c r="P2322" s="21">
        <v>2.0</v>
      </c>
      <c r="Q2322" s="21">
        <v>47269.85</v>
      </c>
      <c r="R2322" s="21" t="s">
        <v>4771</v>
      </c>
      <c r="S2322" s="21" t="s">
        <v>4767</v>
      </c>
      <c r="T2322" s="21" t="s">
        <v>4769</v>
      </c>
      <c r="U2322" s="30"/>
    </row>
    <row r="2323">
      <c r="A2323" s="21" t="s">
        <v>4716</v>
      </c>
      <c r="B2323" s="21">
        <v>17.86</v>
      </c>
      <c r="C2323" s="21">
        <v>5.43</v>
      </c>
      <c r="D2323" s="21" t="s">
        <v>4753</v>
      </c>
      <c r="E2323" s="21" t="s">
        <v>4753</v>
      </c>
      <c r="F2323" s="21" t="s">
        <v>4756</v>
      </c>
      <c r="G2323" s="21">
        <v>1.0</v>
      </c>
      <c r="H2323" s="21" t="s">
        <v>4753</v>
      </c>
      <c r="I2323" s="21" t="str">
        <f t="shared" si="1"/>
        <v>Not Missing</v>
      </c>
      <c r="L2323" s="21" t="s">
        <v>120</v>
      </c>
      <c r="M2323" s="21">
        <v>1958.0</v>
      </c>
      <c r="N2323" s="21" t="s">
        <v>4773</v>
      </c>
      <c r="O2323" s="21">
        <v>3.0</v>
      </c>
      <c r="P2323" s="21">
        <v>2.0</v>
      </c>
      <c r="Q2323" s="21">
        <v>47291.06</v>
      </c>
      <c r="R2323" s="21" t="s">
        <v>4767</v>
      </c>
      <c r="S2323" s="21" t="s">
        <v>4771</v>
      </c>
      <c r="T2323" s="21" t="s">
        <v>4778</v>
      </c>
      <c r="U2323" s="30"/>
    </row>
    <row r="2324">
      <c r="A2324" s="21" t="s">
        <v>4718</v>
      </c>
      <c r="B2324" s="21">
        <v>21.38</v>
      </c>
      <c r="C2324" s="21">
        <v>8.01</v>
      </c>
      <c r="D2324" s="21" t="s">
        <v>4753</v>
      </c>
      <c r="E2324" s="21" t="s">
        <v>4753</v>
      </c>
      <c r="F2324" s="21" t="s">
        <v>4753</v>
      </c>
      <c r="G2324" s="21" t="s">
        <v>4754</v>
      </c>
      <c r="H2324" s="21" t="s">
        <v>4753</v>
      </c>
      <c r="I2324" s="21" t="str">
        <f t="shared" si="1"/>
        <v>Not Missing</v>
      </c>
      <c r="L2324" s="21" t="s">
        <v>118</v>
      </c>
      <c r="M2324" s="21">
        <v>1959.0</v>
      </c>
      <c r="N2324" s="21" t="s">
        <v>4777</v>
      </c>
      <c r="O2324" s="21">
        <v>4.0</v>
      </c>
      <c r="P2324" s="21">
        <v>2.0</v>
      </c>
      <c r="Q2324" s="21">
        <v>47305.31</v>
      </c>
      <c r="R2324" s="21" t="s">
        <v>4767</v>
      </c>
      <c r="S2324" s="21" t="s">
        <v>4771</v>
      </c>
      <c r="T2324" s="21" t="s">
        <v>4778</v>
      </c>
      <c r="U2324" s="30"/>
    </row>
    <row r="2325">
      <c r="A2325" s="21" t="s">
        <v>4720</v>
      </c>
      <c r="B2325" s="21">
        <v>23.35</v>
      </c>
      <c r="C2325" s="21">
        <v>5.94</v>
      </c>
      <c r="D2325" s="21" t="s">
        <v>4753</v>
      </c>
      <c r="E2325" s="21" t="s">
        <v>4753</v>
      </c>
      <c r="F2325" s="21" t="s">
        <v>4753</v>
      </c>
      <c r="G2325" s="21" t="s">
        <v>4754</v>
      </c>
      <c r="H2325" s="21" t="s">
        <v>4753</v>
      </c>
      <c r="I2325" s="21" t="str">
        <f t="shared" si="1"/>
        <v>Not Missing</v>
      </c>
      <c r="L2325" s="21" t="s">
        <v>116</v>
      </c>
      <c r="M2325" s="21">
        <v>1961.0</v>
      </c>
      <c r="N2325" s="21" t="s">
        <v>4772</v>
      </c>
      <c r="O2325" s="21">
        <v>13.0</v>
      </c>
      <c r="P2325" s="21">
        <v>1.0</v>
      </c>
      <c r="Q2325" s="21">
        <v>47403.88</v>
      </c>
      <c r="R2325" s="21" t="s">
        <v>4771</v>
      </c>
      <c r="S2325" s="21" t="s">
        <v>4768</v>
      </c>
      <c r="T2325" s="21" t="s">
        <v>4778</v>
      </c>
      <c r="U2325" s="30"/>
    </row>
    <row r="2326">
      <c r="A2326" s="21" t="s">
        <v>4722</v>
      </c>
      <c r="B2326" s="21">
        <v>22.24</v>
      </c>
      <c r="C2326" s="21">
        <v>5.04</v>
      </c>
      <c r="D2326" s="21" t="s">
        <v>4753</v>
      </c>
      <c r="E2326" s="21" t="s">
        <v>4753</v>
      </c>
      <c r="F2326" s="21" t="s">
        <v>4753</v>
      </c>
      <c r="G2326" s="21" t="s">
        <v>4754</v>
      </c>
      <c r="H2326" s="21" t="s">
        <v>4753</v>
      </c>
      <c r="I2326" s="21" t="str">
        <f t="shared" si="1"/>
        <v>Not Missing</v>
      </c>
      <c r="L2326" s="21" t="s">
        <v>114</v>
      </c>
      <c r="M2326" s="21">
        <v>1971.0</v>
      </c>
      <c r="N2326" s="21" t="s">
        <v>4773</v>
      </c>
      <c r="O2326" s="21">
        <v>27.0</v>
      </c>
      <c r="P2326" s="21">
        <v>2.0</v>
      </c>
      <c r="Q2326" s="21">
        <v>47462.89</v>
      </c>
      <c r="R2326" s="21" t="s">
        <v>4771</v>
      </c>
      <c r="S2326" s="21" t="s">
        <v>4767</v>
      </c>
      <c r="T2326" s="21" t="s">
        <v>4769</v>
      </c>
      <c r="U2326" s="30"/>
    </row>
    <row r="2327">
      <c r="A2327" s="21" t="s">
        <v>4724</v>
      </c>
      <c r="B2327" s="21">
        <v>24.76</v>
      </c>
      <c r="C2327" s="21">
        <v>4.54</v>
      </c>
      <c r="D2327" s="21" t="s">
        <v>4755</v>
      </c>
      <c r="E2327" s="21" t="s">
        <v>4753</v>
      </c>
      <c r="F2327" s="21" t="s">
        <v>4753</v>
      </c>
      <c r="G2327" s="21" t="s">
        <v>4754</v>
      </c>
      <c r="H2327" s="21" t="s">
        <v>4753</v>
      </c>
      <c r="I2327" s="21" t="str">
        <f t="shared" si="1"/>
        <v>Not Missing</v>
      </c>
      <c r="L2327" s="21" t="s">
        <v>112</v>
      </c>
      <c r="M2327" s="21">
        <v>1964.0</v>
      </c>
      <c r="N2327" s="21" t="s">
        <v>4770</v>
      </c>
      <c r="O2327" s="21">
        <v>7.0</v>
      </c>
      <c r="P2327" s="21">
        <v>2.0</v>
      </c>
      <c r="Q2327" s="21">
        <v>47496.49</v>
      </c>
      <c r="R2327" s="21" t="s">
        <v>4771</v>
      </c>
      <c r="S2327" s="21" t="s">
        <v>4768</v>
      </c>
      <c r="T2327" s="21" t="s">
        <v>4774</v>
      </c>
      <c r="U2327" s="30"/>
    </row>
    <row r="2328">
      <c r="A2328" s="21" t="s">
        <v>4726</v>
      </c>
      <c r="B2328" s="21">
        <v>20.1</v>
      </c>
      <c r="C2328" s="21">
        <v>5.6</v>
      </c>
      <c r="D2328" s="21" t="s">
        <v>4755</v>
      </c>
      <c r="E2328" s="21" t="s">
        <v>4753</v>
      </c>
      <c r="F2328" s="21" t="s">
        <v>4756</v>
      </c>
      <c r="G2328" s="21">
        <v>1.0</v>
      </c>
      <c r="H2328" s="21" t="s">
        <v>4753</v>
      </c>
      <c r="I2328" s="21" t="str">
        <f t="shared" si="1"/>
        <v>Not Missing</v>
      </c>
      <c r="L2328" s="21" t="s">
        <v>110</v>
      </c>
      <c r="M2328" s="21">
        <v>1963.0</v>
      </c>
      <c r="N2328" s="21" t="s">
        <v>4776</v>
      </c>
      <c r="O2328" s="21">
        <v>5.0</v>
      </c>
      <c r="P2328" s="21">
        <v>1.0</v>
      </c>
      <c r="Q2328" s="21">
        <v>47896.79</v>
      </c>
      <c r="R2328" s="21" t="s">
        <v>4771</v>
      </c>
      <c r="S2328" s="21" t="s">
        <v>4768</v>
      </c>
      <c r="T2328" s="21" t="s">
        <v>4784</v>
      </c>
      <c r="U2328" s="30"/>
    </row>
    <row r="2329">
      <c r="A2329" s="21" t="s">
        <v>4728</v>
      </c>
      <c r="B2329" s="21">
        <v>21.77</v>
      </c>
      <c r="C2329" s="21">
        <v>10.67</v>
      </c>
      <c r="D2329" s="21" t="s">
        <v>4753</v>
      </c>
      <c r="E2329" s="21" t="s">
        <v>4753</v>
      </c>
      <c r="F2329" s="21" t="s">
        <v>4753</v>
      </c>
      <c r="G2329" s="21" t="s">
        <v>4754</v>
      </c>
      <c r="H2329" s="21" t="s">
        <v>4753</v>
      </c>
      <c r="I2329" s="21" t="str">
        <f t="shared" si="1"/>
        <v>Not Missing</v>
      </c>
      <c r="L2329" s="21" t="s">
        <v>108</v>
      </c>
      <c r="M2329" s="21">
        <v>1958.0</v>
      </c>
      <c r="N2329" s="21" t="s">
        <v>4770</v>
      </c>
      <c r="O2329" s="21">
        <v>16.0</v>
      </c>
      <c r="P2329" s="21">
        <v>1.0</v>
      </c>
      <c r="Q2329" s="21">
        <v>47928.03</v>
      </c>
      <c r="R2329" s="21" t="s">
        <v>4767</v>
      </c>
      <c r="S2329" s="21" t="s">
        <v>4768</v>
      </c>
      <c r="T2329" s="21" t="s">
        <v>4778</v>
      </c>
      <c r="U2329" s="30"/>
    </row>
    <row r="2330">
      <c r="A2330" s="21" t="s">
        <v>4730</v>
      </c>
      <c r="B2330" s="21">
        <v>17.82</v>
      </c>
      <c r="C2330" s="21">
        <v>5.26</v>
      </c>
      <c r="D2330" s="21" t="s">
        <v>4755</v>
      </c>
      <c r="E2330" s="21" t="s">
        <v>4753</v>
      </c>
      <c r="F2330" s="21" t="s">
        <v>4753</v>
      </c>
      <c r="G2330" s="21">
        <v>1.0</v>
      </c>
      <c r="H2330" s="21" t="s">
        <v>4753</v>
      </c>
      <c r="I2330" s="21" t="str">
        <f t="shared" si="1"/>
        <v>Not Missing</v>
      </c>
      <c r="L2330" s="21" t="s">
        <v>106</v>
      </c>
      <c r="M2330" s="21">
        <v>1962.0</v>
      </c>
      <c r="N2330" s="21" t="s">
        <v>4776</v>
      </c>
      <c r="O2330" s="21">
        <v>27.0</v>
      </c>
      <c r="P2330" s="21">
        <v>0.0</v>
      </c>
      <c r="Q2330" s="21">
        <v>48173.36</v>
      </c>
      <c r="R2330" s="21" t="s">
        <v>4771</v>
      </c>
      <c r="S2330" s="21" t="s">
        <v>4768</v>
      </c>
      <c r="T2330" s="21" t="s">
        <v>4778</v>
      </c>
      <c r="U2330" s="30"/>
    </row>
    <row r="2331">
      <c r="A2331" s="21" t="s">
        <v>4732</v>
      </c>
      <c r="B2331" s="21">
        <v>17.07</v>
      </c>
      <c r="C2331" s="21">
        <v>5.22</v>
      </c>
      <c r="D2331" s="21" t="s">
        <v>4753</v>
      </c>
      <c r="E2331" s="21" t="s">
        <v>4753</v>
      </c>
      <c r="F2331" s="21" t="s">
        <v>4756</v>
      </c>
      <c r="G2331" s="21">
        <v>1.0</v>
      </c>
      <c r="H2331" s="21" t="s">
        <v>4753</v>
      </c>
      <c r="I2331" s="21" t="str">
        <f t="shared" si="1"/>
        <v>Not Missing</v>
      </c>
      <c r="L2331" s="21" t="s">
        <v>104</v>
      </c>
      <c r="M2331" s="21">
        <v>1961.0</v>
      </c>
      <c r="N2331" s="21" t="s">
        <v>4775</v>
      </c>
      <c r="O2331" s="21">
        <v>21.0</v>
      </c>
      <c r="P2331" s="21">
        <v>1.0</v>
      </c>
      <c r="Q2331" s="21">
        <v>48517.56</v>
      </c>
      <c r="R2331" s="21" t="s">
        <v>4771</v>
      </c>
      <c r="S2331" s="21" t="s">
        <v>4768</v>
      </c>
      <c r="T2331" s="21" t="s">
        <v>4784</v>
      </c>
      <c r="U2331" s="30"/>
    </row>
    <row r="2332">
      <c r="A2332" s="21" t="s">
        <v>4734</v>
      </c>
      <c r="B2332" s="21">
        <v>22.24</v>
      </c>
      <c r="C2332" s="21">
        <v>4.29</v>
      </c>
      <c r="D2332" s="21" t="s">
        <v>4755</v>
      </c>
      <c r="E2332" s="21" t="s">
        <v>4753</v>
      </c>
      <c r="F2332" s="21" t="s">
        <v>4753</v>
      </c>
      <c r="G2332" s="21" t="s">
        <v>4754</v>
      </c>
      <c r="H2332" s="21" t="s">
        <v>4753</v>
      </c>
      <c r="I2332" s="21" t="str">
        <f t="shared" si="1"/>
        <v>Not Missing</v>
      </c>
      <c r="L2332" s="21" t="s">
        <v>102</v>
      </c>
      <c r="M2332" s="21">
        <v>1968.0</v>
      </c>
      <c r="N2332" s="21" t="s">
        <v>4775</v>
      </c>
      <c r="O2332" s="21">
        <v>1.0</v>
      </c>
      <c r="P2332" s="21">
        <v>3.0</v>
      </c>
      <c r="Q2332" s="21">
        <v>48549.18</v>
      </c>
      <c r="R2332" s="21" t="s">
        <v>4771</v>
      </c>
      <c r="S2332" s="21" t="s">
        <v>4768</v>
      </c>
      <c r="T2332" s="21" t="s">
        <v>4781</v>
      </c>
      <c r="U2332" s="30"/>
    </row>
    <row r="2333">
      <c r="A2333" s="21" t="s">
        <v>4736</v>
      </c>
      <c r="B2333" s="21">
        <v>22.34</v>
      </c>
      <c r="C2333" s="21">
        <v>5.57</v>
      </c>
      <c r="D2333" s="21" t="s">
        <v>4753</v>
      </c>
      <c r="E2333" s="21" t="s">
        <v>4753</v>
      </c>
      <c r="F2333" s="21" t="s">
        <v>4753</v>
      </c>
      <c r="G2333" s="21">
        <v>1.0</v>
      </c>
      <c r="H2333" s="21" t="s">
        <v>4753</v>
      </c>
      <c r="I2333" s="21" t="str">
        <f t="shared" si="1"/>
        <v>Not Missing</v>
      </c>
      <c r="L2333" s="21" t="s">
        <v>100</v>
      </c>
      <c r="M2333" s="21">
        <v>1962.0</v>
      </c>
      <c r="N2333" s="21" t="s">
        <v>4777</v>
      </c>
      <c r="O2333" s="21">
        <v>11.0</v>
      </c>
      <c r="P2333" s="21">
        <v>0.0</v>
      </c>
      <c r="Q2333" s="21">
        <v>48673.56</v>
      </c>
      <c r="R2333" s="21" t="s">
        <v>4771</v>
      </c>
      <c r="S2333" s="21" t="s">
        <v>4767</v>
      </c>
      <c r="T2333" s="21" t="s">
        <v>4769</v>
      </c>
      <c r="U2333" s="30"/>
    </row>
    <row r="2334">
      <c r="A2334" s="21" t="s">
        <v>4738</v>
      </c>
      <c r="B2334" s="21">
        <v>17.7</v>
      </c>
      <c r="C2334" s="21">
        <v>6.28</v>
      </c>
      <c r="D2334" s="21" t="s">
        <v>4753</v>
      </c>
      <c r="E2334" s="21" t="s">
        <v>4753</v>
      </c>
      <c r="F2334" s="21" t="s">
        <v>4753</v>
      </c>
      <c r="G2334" s="21">
        <v>1.0</v>
      </c>
      <c r="H2334" s="21" t="s">
        <v>4753</v>
      </c>
      <c r="I2334" s="21" t="str">
        <f t="shared" si="1"/>
        <v>Not Missing</v>
      </c>
      <c r="L2334" s="21" t="s">
        <v>98</v>
      </c>
      <c r="M2334" s="21">
        <v>1965.0</v>
      </c>
      <c r="N2334" s="21" t="s">
        <v>4777</v>
      </c>
      <c r="O2334" s="21">
        <v>27.0</v>
      </c>
      <c r="P2334" s="21">
        <v>1.0</v>
      </c>
      <c r="Q2334" s="21">
        <v>48675.52</v>
      </c>
      <c r="R2334" s="21" t="s">
        <v>4771</v>
      </c>
      <c r="S2334" s="21" t="s">
        <v>4767</v>
      </c>
      <c r="T2334" s="21" t="s">
        <v>4769</v>
      </c>
      <c r="U2334" s="30"/>
    </row>
    <row r="2335">
      <c r="A2335" s="21" t="s">
        <v>4740</v>
      </c>
      <c r="B2335" s="21">
        <v>16.47</v>
      </c>
      <c r="C2335" s="21">
        <v>6.35</v>
      </c>
      <c r="D2335" s="21" t="s">
        <v>4753</v>
      </c>
      <c r="E2335" s="21" t="s">
        <v>4753</v>
      </c>
      <c r="F2335" s="21" t="s">
        <v>4756</v>
      </c>
      <c r="G2335" s="21">
        <v>1.0</v>
      </c>
      <c r="H2335" s="21" t="s">
        <v>4753</v>
      </c>
      <c r="I2335" s="21" t="str">
        <f t="shared" si="1"/>
        <v>Not Missing</v>
      </c>
      <c r="L2335" s="21" t="s">
        <v>96</v>
      </c>
      <c r="M2335" s="21">
        <v>1959.0</v>
      </c>
      <c r="N2335" s="21" t="s">
        <v>4766</v>
      </c>
      <c r="O2335" s="21">
        <v>22.0</v>
      </c>
      <c r="P2335" s="21">
        <v>0.0</v>
      </c>
      <c r="Q2335" s="21">
        <v>48824.45</v>
      </c>
      <c r="R2335" s="21" t="s">
        <v>4767</v>
      </c>
      <c r="S2335" s="21" t="s">
        <v>4771</v>
      </c>
      <c r="T2335" s="21" t="s">
        <v>4778</v>
      </c>
      <c r="U2335" s="30"/>
    </row>
    <row r="2336">
      <c r="A2336" s="21" t="s">
        <v>4742</v>
      </c>
      <c r="B2336" s="21">
        <v>17.6</v>
      </c>
      <c r="C2336" s="21">
        <v>4.39</v>
      </c>
      <c r="D2336" s="21" t="s">
        <v>4753</v>
      </c>
      <c r="E2336" s="21" t="s">
        <v>4753</v>
      </c>
      <c r="F2336" s="21" t="s">
        <v>4753</v>
      </c>
      <c r="G2336" s="21">
        <v>1.0</v>
      </c>
      <c r="H2336" s="21" t="s">
        <v>4753</v>
      </c>
      <c r="I2336" s="21" t="str">
        <f t="shared" si="1"/>
        <v>Not Missing</v>
      </c>
      <c r="L2336" s="21" t="s">
        <v>94</v>
      </c>
      <c r="M2336" s="21">
        <v>1978.0</v>
      </c>
      <c r="N2336" s="21" t="s">
        <v>4775</v>
      </c>
      <c r="O2336" s="21">
        <v>29.0</v>
      </c>
      <c r="P2336" s="21">
        <v>0.0</v>
      </c>
      <c r="Q2336" s="21">
        <v>48885.14</v>
      </c>
      <c r="R2336" s="21" t="s">
        <v>4771</v>
      </c>
      <c r="S2336" s="21" t="s">
        <v>4767</v>
      </c>
      <c r="T2336" s="21" t="s">
        <v>4769</v>
      </c>
      <c r="U2336" s="30"/>
    </row>
    <row r="2337">
      <c r="A2337" s="21" t="s">
        <v>4744</v>
      </c>
      <c r="B2337" s="21">
        <v>17.58</v>
      </c>
      <c r="C2337" s="21">
        <v>4.51</v>
      </c>
      <c r="D2337" s="21" t="s">
        <v>4753</v>
      </c>
      <c r="E2337" s="21" t="s">
        <v>4753</v>
      </c>
      <c r="F2337" s="21" t="s">
        <v>4753</v>
      </c>
      <c r="G2337" s="21">
        <v>1.0</v>
      </c>
      <c r="H2337" s="21" t="s">
        <v>4753</v>
      </c>
      <c r="I2337" s="21" t="str">
        <f t="shared" si="1"/>
        <v>Not Missing</v>
      </c>
      <c r="L2337" s="21" t="s">
        <v>92</v>
      </c>
      <c r="M2337" s="21">
        <v>1963.0</v>
      </c>
      <c r="N2337" s="21" t="s">
        <v>4773</v>
      </c>
      <c r="O2337" s="21">
        <v>4.0</v>
      </c>
      <c r="P2337" s="21">
        <v>1.0</v>
      </c>
      <c r="Q2337" s="21">
        <v>48970.25</v>
      </c>
      <c r="R2337" s="21" t="s">
        <v>4771</v>
      </c>
      <c r="S2337" s="21" t="s">
        <v>4767</v>
      </c>
      <c r="T2337" s="21" t="s">
        <v>4769</v>
      </c>
      <c r="U2337" s="30"/>
    </row>
    <row r="2338">
      <c r="L2338" s="21" t="s">
        <v>90</v>
      </c>
      <c r="M2338" s="21">
        <v>1958.0</v>
      </c>
      <c r="N2338" s="21" t="s">
        <v>4772</v>
      </c>
      <c r="O2338" s="21">
        <v>27.0</v>
      </c>
      <c r="P2338" s="21">
        <v>2.0</v>
      </c>
      <c r="Q2338" s="21">
        <v>49577.66</v>
      </c>
      <c r="R2338" s="21" t="s">
        <v>4767</v>
      </c>
      <c r="S2338" s="21" t="s">
        <v>4767</v>
      </c>
      <c r="T2338" s="21" t="s">
        <v>4769</v>
      </c>
      <c r="U2338" s="30"/>
    </row>
    <row r="2339">
      <c r="L2339" s="21" t="s">
        <v>88</v>
      </c>
      <c r="M2339" s="21">
        <v>1994.0</v>
      </c>
      <c r="N2339" s="21" t="s">
        <v>4777</v>
      </c>
      <c r="O2339" s="21">
        <v>27.0</v>
      </c>
      <c r="P2339" s="21">
        <v>1.0</v>
      </c>
      <c r="Q2339" s="21">
        <v>51194.56</v>
      </c>
      <c r="R2339" s="21" t="s">
        <v>4771</v>
      </c>
      <c r="S2339" s="21" t="s">
        <v>4768</v>
      </c>
      <c r="T2339" s="21" t="s">
        <v>4778</v>
      </c>
      <c r="U2339" s="30"/>
    </row>
    <row r="2340">
      <c r="L2340" s="21" t="s">
        <v>86</v>
      </c>
      <c r="M2340" s="21">
        <v>1962.0</v>
      </c>
      <c r="N2340" s="21" t="s">
        <v>4776</v>
      </c>
      <c r="O2340" s="21">
        <v>4.0</v>
      </c>
      <c r="P2340" s="21">
        <v>0.0</v>
      </c>
      <c r="Q2340" s="21">
        <v>52590.83</v>
      </c>
      <c r="R2340" s="21" t="s">
        <v>4771</v>
      </c>
      <c r="S2340" s="21" t="s">
        <v>4768</v>
      </c>
      <c r="T2340" s="21" t="s">
        <v>4778</v>
      </c>
      <c r="U2340" s="30"/>
    </row>
    <row r="2341">
      <c r="L2341" s="21" t="s">
        <v>84</v>
      </c>
      <c r="M2341" s="21">
        <v>1989.0</v>
      </c>
      <c r="N2341" s="21" t="s">
        <v>4772</v>
      </c>
      <c r="O2341" s="21">
        <v>19.0</v>
      </c>
      <c r="P2341" s="21">
        <v>0.0</v>
      </c>
      <c r="Q2341" s="21">
        <v>55135.4</v>
      </c>
      <c r="R2341" s="21" t="s">
        <v>4771</v>
      </c>
      <c r="S2341" s="21" t="s">
        <v>4767</v>
      </c>
      <c r="T2341" s="21" t="s">
        <v>4774</v>
      </c>
      <c r="U2341" s="30"/>
    </row>
    <row r="2342">
      <c r="L2342" s="21" t="s">
        <v>82</v>
      </c>
      <c r="M2342" s="21">
        <v>1991.0</v>
      </c>
      <c r="N2342" s="21" t="s">
        <v>4772</v>
      </c>
      <c r="O2342" s="21">
        <v>6.0</v>
      </c>
      <c r="P2342" s="21">
        <v>1.0</v>
      </c>
      <c r="Q2342" s="21">
        <v>58571.07</v>
      </c>
      <c r="R2342" s="21" t="s">
        <v>4771</v>
      </c>
      <c r="S2342" s="21" t="s">
        <v>4768</v>
      </c>
      <c r="T2342" s="21" t="s">
        <v>4784</v>
      </c>
      <c r="U2342" s="30"/>
    </row>
    <row r="2343">
      <c r="L2343" s="21" t="s">
        <v>80</v>
      </c>
      <c r="M2343" s="21">
        <v>1970.0</v>
      </c>
      <c r="N2343" s="33" t="s">
        <v>4773</v>
      </c>
      <c r="O2343" s="21">
        <v>11.0</v>
      </c>
      <c r="P2343" s="21">
        <v>3.0</v>
      </c>
      <c r="Q2343" s="21">
        <v>60021.4</v>
      </c>
      <c r="R2343" s="21" t="s">
        <v>4771</v>
      </c>
      <c r="S2343" s="21" t="s">
        <v>4771</v>
      </c>
      <c r="T2343" s="21" t="s">
        <v>4774</v>
      </c>
      <c r="U2343" s="30"/>
    </row>
    <row r="2344">
      <c r="L2344" s="21" t="s">
        <v>78</v>
      </c>
      <c r="M2344" s="21">
        <v>1977.0</v>
      </c>
      <c r="N2344" s="21" t="s">
        <v>4772</v>
      </c>
      <c r="O2344" s="21">
        <v>8.0</v>
      </c>
      <c r="P2344" s="21">
        <v>0.0</v>
      </c>
      <c r="Q2344" s="21">
        <v>62592.87</v>
      </c>
      <c r="R2344" s="21" t="s">
        <v>4767</v>
      </c>
      <c r="S2344" s="21" t="s">
        <v>4768</v>
      </c>
      <c r="T2344" s="21" t="s">
        <v>4769</v>
      </c>
      <c r="U2344" s="30"/>
    </row>
    <row r="2345">
      <c r="L2345" s="21" t="s">
        <v>76</v>
      </c>
      <c r="M2345" s="21">
        <v>1968.0</v>
      </c>
      <c r="N2345" s="21" t="s">
        <v>4777</v>
      </c>
      <c r="O2345" s="21">
        <v>12.0</v>
      </c>
      <c r="P2345" s="21">
        <v>0.0</v>
      </c>
      <c r="Q2345" s="21">
        <v>63770.43</v>
      </c>
      <c r="R2345" s="21" t="s">
        <v>4771</v>
      </c>
      <c r="S2345" s="21" t="s">
        <v>4768</v>
      </c>
      <c r="T2345" s="21" t="s">
        <v>4769</v>
      </c>
      <c r="U2345" s="37"/>
    </row>
  </sheetData>
  <mergeCells count="4">
    <mergeCell ref="U3:U2345"/>
    <mergeCell ref="J4:K4"/>
    <mergeCell ref="W4:X4"/>
    <mergeCell ref="W12:X1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4.43" defaultRowHeight="15.0"/>
  <cols>
    <col customWidth="1" min="2" max="2" width="36.14"/>
    <col customWidth="1" min="13" max="13" width="26.43"/>
    <col customWidth="1" min="15" max="15" width="18.14"/>
    <col customWidth="1" min="17" max="17" width="23.86"/>
    <col customWidth="1" min="24" max="24" width="11.29"/>
    <col customWidth="1" min="29" max="29" width="7.57"/>
  </cols>
  <sheetData>
    <row r="1">
      <c r="A1" s="16" t="s">
        <v>74</v>
      </c>
      <c r="B1" s="17" t="s">
        <v>75</v>
      </c>
      <c r="C1" s="38" t="s">
        <v>4806</v>
      </c>
      <c r="D1" s="38" t="s">
        <v>4807</v>
      </c>
      <c r="E1" s="38" t="s">
        <v>4808</v>
      </c>
      <c r="G1" s="20" t="s">
        <v>74</v>
      </c>
      <c r="H1" s="20" t="s">
        <v>4746</v>
      </c>
      <c r="I1" s="20" t="s">
        <v>4747</v>
      </c>
      <c r="J1" s="20" t="s">
        <v>4748</v>
      </c>
      <c r="K1" s="20" t="s">
        <v>4749</v>
      </c>
      <c r="L1" s="20" t="s">
        <v>4750</v>
      </c>
      <c r="M1" s="20" t="s">
        <v>4751</v>
      </c>
      <c r="N1" s="20" t="s">
        <v>4752</v>
      </c>
      <c r="O1" s="39" t="s">
        <v>4809</v>
      </c>
      <c r="P1" s="39" t="s">
        <v>4810</v>
      </c>
      <c r="Q1" s="39" t="s">
        <v>4811</v>
      </c>
      <c r="S1" s="22" t="s">
        <v>74</v>
      </c>
      <c r="T1" s="22" t="s">
        <v>4758</v>
      </c>
      <c r="U1" s="22" t="s">
        <v>4759</v>
      </c>
      <c r="V1" s="22" t="s">
        <v>4760</v>
      </c>
      <c r="W1" s="22" t="s">
        <v>4761</v>
      </c>
      <c r="X1" s="22" t="s">
        <v>4762</v>
      </c>
      <c r="Y1" s="22" t="s">
        <v>4763</v>
      </c>
      <c r="Z1" s="22" t="s">
        <v>4764</v>
      </c>
      <c r="AA1" s="22" t="s">
        <v>4765</v>
      </c>
      <c r="AB1" s="40" t="s">
        <v>4812</v>
      </c>
      <c r="AC1" s="40" t="s">
        <v>4813</v>
      </c>
      <c r="AD1" s="40" t="s">
        <v>4814</v>
      </c>
    </row>
    <row r="2">
      <c r="A2" s="19" t="s">
        <v>76</v>
      </c>
      <c r="B2" s="19" t="s">
        <v>77</v>
      </c>
      <c r="C2" s="21" t="str">
        <f>MID(B2,8,3)</f>
        <v>Ms.</v>
      </c>
      <c r="D2" s="21" t="str">
        <f>LEFT(B2,5)</f>
        <v>Hawks</v>
      </c>
      <c r="E2" s="21" t="str">
        <f>RIGHT(B2,5)</f>
        <v>Kelly</v>
      </c>
      <c r="G2" s="21" t="s">
        <v>76</v>
      </c>
      <c r="H2" s="41">
        <v>47.41</v>
      </c>
      <c r="I2" s="21">
        <v>7.47</v>
      </c>
      <c r="J2" s="21" t="s">
        <v>4753</v>
      </c>
      <c r="K2" s="21" t="s">
        <v>4753</v>
      </c>
      <c r="L2" s="21" t="s">
        <v>4753</v>
      </c>
      <c r="M2" s="21" t="s">
        <v>4754</v>
      </c>
      <c r="N2" s="21" t="s">
        <v>4755</v>
      </c>
      <c r="O2" s="42">
        <f t="shared" ref="O2:O2336" si="1">IF(OR(M2="No major surgery", M2="No", M2="NIL"), 0,
 IF(OR(M2="One", M2="1"), 1,
 IF(OR(M2="Two", M2="2"), 2,
 IF(ISNUMBER(M2*1), M2*1,
 IF(OR(M2="N/A", M2="No major surgery", M2=""), "", "")))))</f>
        <v>0</v>
      </c>
      <c r="P2" s="34" t="str">
        <f t="shared" ref="P2:P2336" si="2">IF(H2&lt;18.5, "Underweight",
 IF(H2&lt;25, "Normal weight",
 IF(H2&lt;30, "Overweight", 
 "Above Obesity")))</f>
        <v>Above Obesity</v>
      </c>
      <c r="Q2" s="34" t="str">
        <f t="shared" ref="Q2:Q2336" si="3">IF(I2&lt;5.7,"Normal",IF(I2&lt;6.5,"Prediabetes weight","Diabetes"))</f>
        <v>Diabetes</v>
      </c>
      <c r="S2" s="34" t="s">
        <v>4744</v>
      </c>
      <c r="T2" s="34">
        <v>1992.0</v>
      </c>
      <c r="U2" s="34" t="s">
        <v>4766</v>
      </c>
      <c r="V2" s="34">
        <v>9.0</v>
      </c>
      <c r="W2" s="34">
        <v>0.0</v>
      </c>
      <c r="X2" s="34">
        <v>563.84</v>
      </c>
      <c r="Y2" s="34" t="s">
        <v>4767</v>
      </c>
      <c r="Z2" s="34" t="s">
        <v>4768</v>
      </c>
      <c r="AA2" s="34" t="s">
        <v>4769</v>
      </c>
      <c r="AB2" s="34" t="str">
        <f t="shared" ref="AB2:AB2344" si="4">V2&amp;"-"&amp;U2 &amp;"-"&amp;T2</f>
        <v>9-Jul-1992</v>
      </c>
      <c r="AC2" s="43">
        <f t="shared" ref="AC2:AC2344" si="5">DATEDIF(AB2, DATE(2023, 6, 8), "Y")</f>
        <v>30</v>
      </c>
      <c r="AD2" s="44">
        <v>563.84</v>
      </c>
    </row>
    <row r="3">
      <c r="A3" s="19" t="s">
        <v>78</v>
      </c>
      <c r="B3" s="19" t="s">
        <v>79</v>
      </c>
      <c r="C3" s="45" t="s">
        <v>4815</v>
      </c>
      <c r="D3" s="45" t="s">
        <v>4816</v>
      </c>
      <c r="E3" s="45" t="s">
        <v>4817</v>
      </c>
      <c r="G3" s="21" t="s">
        <v>78</v>
      </c>
      <c r="H3" s="41">
        <v>30.36</v>
      </c>
      <c r="I3" s="21">
        <v>5.77</v>
      </c>
      <c r="J3" s="21" t="s">
        <v>4753</v>
      </c>
      <c r="K3" s="21" t="s">
        <v>4753</v>
      </c>
      <c r="L3" s="21" t="s">
        <v>4753</v>
      </c>
      <c r="M3" s="21" t="s">
        <v>4754</v>
      </c>
      <c r="N3" s="21" t="s">
        <v>4755</v>
      </c>
      <c r="O3" s="42">
        <f t="shared" si="1"/>
        <v>0</v>
      </c>
      <c r="P3" s="34" t="str">
        <f t="shared" si="2"/>
        <v>Above Obesity</v>
      </c>
      <c r="Q3" s="34" t="str">
        <f t="shared" si="3"/>
        <v>Prediabetes weight</v>
      </c>
      <c r="S3" s="34" t="s">
        <v>4742</v>
      </c>
      <c r="T3" s="34">
        <v>1992.0</v>
      </c>
      <c r="U3" s="34" t="s">
        <v>4770</v>
      </c>
      <c r="V3" s="34">
        <v>30.0</v>
      </c>
      <c r="W3" s="34">
        <v>0.0</v>
      </c>
      <c r="X3" s="34">
        <v>570.62</v>
      </c>
      <c r="Y3" s="34" t="s">
        <v>4767</v>
      </c>
      <c r="Z3" s="34" t="s">
        <v>4771</v>
      </c>
      <c r="AA3" s="34" t="s">
        <v>4769</v>
      </c>
      <c r="AB3" s="34" t="str">
        <f t="shared" si="4"/>
        <v>30-Nov-1992</v>
      </c>
      <c r="AC3" s="43">
        <f t="shared" si="5"/>
        <v>30</v>
      </c>
      <c r="AD3" s="44">
        <v>570.62</v>
      </c>
    </row>
    <row r="4">
      <c r="A4" s="19" t="s">
        <v>80</v>
      </c>
      <c r="B4" s="19" t="s">
        <v>81</v>
      </c>
      <c r="C4" s="45" t="s">
        <v>4815</v>
      </c>
      <c r="D4" s="45" t="s">
        <v>4818</v>
      </c>
      <c r="E4" s="45" t="s">
        <v>4819</v>
      </c>
      <c r="G4" s="21" t="s">
        <v>80</v>
      </c>
      <c r="H4" s="41">
        <v>34.485</v>
      </c>
      <c r="I4" s="21">
        <v>11.87</v>
      </c>
      <c r="J4" s="21" t="s">
        <v>4755</v>
      </c>
      <c r="K4" s="21" t="s">
        <v>4753</v>
      </c>
      <c r="L4" s="21" t="s">
        <v>4753</v>
      </c>
      <c r="M4" s="21">
        <v>2.0</v>
      </c>
      <c r="N4" s="21" t="s">
        <v>4755</v>
      </c>
      <c r="O4" s="42">
        <f t="shared" si="1"/>
        <v>2</v>
      </c>
      <c r="P4" s="34" t="str">
        <f t="shared" si="2"/>
        <v>Above Obesity</v>
      </c>
      <c r="Q4" s="34" t="str">
        <f t="shared" si="3"/>
        <v>Diabetes</v>
      </c>
      <c r="S4" s="34" t="s">
        <v>4740</v>
      </c>
      <c r="T4" s="34">
        <v>1993.0</v>
      </c>
      <c r="U4" s="34" t="s">
        <v>4772</v>
      </c>
      <c r="V4" s="34">
        <v>30.0</v>
      </c>
      <c r="W4" s="34">
        <v>0.0</v>
      </c>
      <c r="X4" s="34">
        <v>600.0</v>
      </c>
      <c r="Y4" s="34" t="s">
        <v>4767</v>
      </c>
      <c r="Z4" s="34" t="s">
        <v>4771</v>
      </c>
      <c r="AA4" s="34" t="s">
        <v>4769</v>
      </c>
      <c r="AB4" s="34" t="str">
        <f t="shared" si="4"/>
        <v>30-Jun-1993</v>
      </c>
      <c r="AC4" s="43">
        <f t="shared" si="5"/>
        <v>29</v>
      </c>
      <c r="AD4" s="44">
        <v>600.0</v>
      </c>
    </row>
    <row r="5">
      <c r="A5" s="19" t="s">
        <v>82</v>
      </c>
      <c r="B5" s="19" t="s">
        <v>83</v>
      </c>
      <c r="C5" s="45" t="s">
        <v>4820</v>
      </c>
      <c r="D5" s="45" t="s">
        <v>4821</v>
      </c>
      <c r="E5" s="45" t="s">
        <v>4822</v>
      </c>
      <c r="G5" s="21" t="s">
        <v>82</v>
      </c>
      <c r="H5" s="41">
        <v>38.095</v>
      </c>
      <c r="I5" s="21">
        <v>6.05</v>
      </c>
      <c r="J5" s="21" t="s">
        <v>4753</v>
      </c>
      <c r="K5" s="21" t="s">
        <v>4753</v>
      </c>
      <c r="L5" s="21" t="s">
        <v>4753</v>
      </c>
      <c r="M5" s="21" t="s">
        <v>4754</v>
      </c>
      <c r="N5" s="21" t="s">
        <v>4755</v>
      </c>
      <c r="O5" s="42">
        <f t="shared" si="1"/>
        <v>0</v>
      </c>
      <c r="P5" s="34" t="str">
        <f t="shared" si="2"/>
        <v>Above Obesity</v>
      </c>
      <c r="Q5" s="34" t="str">
        <f t="shared" si="3"/>
        <v>Prediabetes weight</v>
      </c>
      <c r="S5" s="34" t="s">
        <v>4738</v>
      </c>
      <c r="T5" s="34">
        <v>1992.0</v>
      </c>
      <c r="U5" s="34" t="s">
        <v>4773</v>
      </c>
      <c r="V5" s="34">
        <v>13.0</v>
      </c>
      <c r="W5" s="34">
        <v>0.0</v>
      </c>
      <c r="X5" s="34">
        <v>604.54</v>
      </c>
      <c r="Y5" s="34" t="s">
        <v>4768</v>
      </c>
      <c r="Z5" s="34" t="s">
        <v>4768</v>
      </c>
      <c r="AA5" s="34" t="s">
        <v>4769</v>
      </c>
      <c r="AB5" s="34" t="str">
        <f t="shared" si="4"/>
        <v>13-Sep-1992</v>
      </c>
      <c r="AC5" s="43">
        <f t="shared" si="5"/>
        <v>30</v>
      </c>
      <c r="AD5" s="44">
        <v>604.54</v>
      </c>
    </row>
    <row r="6">
      <c r="A6" s="19" t="s">
        <v>84</v>
      </c>
      <c r="B6" s="19" t="s">
        <v>85</v>
      </c>
      <c r="C6" s="45" t="s">
        <v>4820</v>
      </c>
      <c r="D6" s="45" t="s">
        <v>4823</v>
      </c>
      <c r="E6" s="45" t="s">
        <v>4824</v>
      </c>
      <c r="G6" s="21" t="s">
        <v>84</v>
      </c>
      <c r="H6" s="41">
        <v>35.53</v>
      </c>
      <c r="I6" s="21">
        <v>5.45</v>
      </c>
      <c r="J6" s="21" t="s">
        <v>4753</v>
      </c>
      <c r="K6" s="21" t="s">
        <v>4753</v>
      </c>
      <c r="L6" s="21" t="s">
        <v>4753</v>
      </c>
      <c r="M6" s="21" t="s">
        <v>4754</v>
      </c>
      <c r="N6" s="21" t="s">
        <v>4755</v>
      </c>
      <c r="O6" s="42">
        <f t="shared" si="1"/>
        <v>0</v>
      </c>
      <c r="P6" s="34" t="str">
        <f t="shared" si="2"/>
        <v>Above Obesity</v>
      </c>
      <c r="Q6" s="34" t="str">
        <f t="shared" si="3"/>
        <v>Normal</v>
      </c>
      <c r="S6" s="34" t="s">
        <v>4736</v>
      </c>
      <c r="T6" s="34">
        <v>1998.0</v>
      </c>
      <c r="U6" s="34" t="s">
        <v>4766</v>
      </c>
      <c r="V6" s="34">
        <v>27.0</v>
      </c>
      <c r="W6" s="34">
        <v>0.0</v>
      </c>
      <c r="X6" s="34">
        <v>637.26</v>
      </c>
      <c r="Y6" s="34" t="s">
        <v>4768</v>
      </c>
      <c r="Z6" s="34" t="s">
        <v>4768</v>
      </c>
      <c r="AA6" s="34" t="s">
        <v>4769</v>
      </c>
      <c r="AB6" s="34" t="str">
        <f t="shared" si="4"/>
        <v>27-Jul-1998</v>
      </c>
      <c r="AC6" s="43">
        <f t="shared" si="5"/>
        <v>24</v>
      </c>
      <c r="AD6" s="44">
        <v>637.26</v>
      </c>
    </row>
    <row r="7">
      <c r="A7" s="19" t="s">
        <v>86</v>
      </c>
      <c r="B7" s="19" t="s">
        <v>87</v>
      </c>
      <c r="C7" s="45" t="s">
        <v>4815</v>
      </c>
      <c r="D7" s="45" t="s">
        <v>4825</v>
      </c>
      <c r="E7" s="45" t="s">
        <v>4826</v>
      </c>
      <c r="G7" s="21" t="s">
        <v>86</v>
      </c>
      <c r="H7" s="41">
        <v>32.8</v>
      </c>
      <c r="I7" s="21">
        <v>6.59</v>
      </c>
      <c r="J7" s="21" t="s">
        <v>4753</v>
      </c>
      <c r="K7" s="21" t="s">
        <v>4753</v>
      </c>
      <c r="L7" s="21" t="s">
        <v>4753</v>
      </c>
      <c r="M7" s="21" t="s">
        <v>4754</v>
      </c>
      <c r="N7" s="21" t="s">
        <v>4755</v>
      </c>
      <c r="O7" s="42">
        <f t="shared" si="1"/>
        <v>0</v>
      </c>
      <c r="P7" s="34" t="str">
        <f t="shared" si="2"/>
        <v>Above Obesity</v>
      </c>
      <c r="Q7" s="34" t="str">
        <f t="shared" si="3"/>
        <v>Diabetes</v>
      </c>
      <c r="S7" s="34" t="s">
        <v>4734</v>
      </c>
      <c r="T7" s="34">
        <v>2001.0</v>
      </c>
      <c r="U7" s="34" t="s">
        <v>4770</v>
      </c>
      <c r="V7" s="34">
        <v>20.0</v>
      </c>
      <c r="W7" s="34">
        <v>0.0</v>
      </c>
      <c r="X7" s="34">
        <v>646.14</v>
      </c>
      <c r="Y7" s="34" t="s">
        <v>4768</v>
      </c>
      <c r="Z7" s="34" t="s">
        <v>4768</v>
      </c>
      <c r="AA7" s="34" t="s">
        <v>4774</v>
      </c>
      <c r="AB7" s="34" t="str">
        <f t="shared" si="4"/>
        <v>20-Nov-2001</v>
      </c>
      <c r="AC7" s="43">
        <f t="shared" si="5"/>
        <v>21</v>
      </c>
      <c r="AD7" s="44">
        <v>646.14</v>
      </c>
    </row>
    <row r="8">
      <c r="A8" s="19" t="s">
        <v>88</v>
      </c>
      <c r="B8" s="19" t="s">
        <v>89</v>
      </c>
      <c r="C8" s="45" t="s">
        <v>4815</v>
      </c>
      <c r="D8" s="45" t="s">
        <v>4827</v>
      </c>
      <c r="E8" s="45" t="s">
        <v>4828</v>
      </c>
      <c r="G8" s="21" t="s">
        <v>88</v>
      </c>
      <c r="H8" s="41">
        <v>36.4</v>
      </c>
      <c r="I8" s="21">
        <v>6.07</v>
      </c>
      <c r="J8" s="21" t="s">
        <v>4753</v>
      </c>
      <c r="K8" s="21" t="s">
        <v>4753</v>
      </c>
      <c r="L8" s="21" t="s">
        <v>4753</v>
      </c>
      <c r="M8" s="21" t="s">
        <v>4754</v>
      </c>
      <c r="N8" s="21" t="s">
        <v>4755</v>
      </c>
      <c r="O8" s="42">
        <f t="shared" si="1"/>
        <v>0</v>
      </c>
      <c r="P8" s="34" t="str">
        <f t="shared" si="2"/>
        <v>Above Obesity</v>
      </c>
      <c r="Q8" s="34" t="str">
        <f t="shared" si="3"/>
        <v>Prediabetes weight</v>
      </c>
      <c r="S8" s="34" t="s">
        <v>4732</v>
      </c>
      <c r="T8" s="34">
        <v>1993.0</v>
      </c>
      <c r="U8" s="34" t="s">
        <v>4772</v>
      </c>
      <c r="V8" s="34">
        <v>1.0</v>
      </c>
      <c r="W8" s="34">
        <v>0.0</v>
      </c>
      <c r="X8" s="34">
        <v>650.0</v>
      </c>
      <c r="Y8" s="34" t="s">
        <v>4768</v>
      </c>
      <c r="Z8" s="34" t="s">
        <v>4768</v>
      </c>
      <c r="AA8" s="34" t="s">
        <v>4769</v>
      </c>
      <c r="AB8" s="34" t="str">
        <f t="shared" si="4"/>
        <v>1-Jun-1993</v>
      </c>
      <c r="AC8" s="43">
        <f t="shared" si="5"/>
        <v>30</v>
      </c>
      <c r="AD8" s="44">
        <v>650.0</v>
      </c>
    </row>
    <row r="9">
      <c r="A9" s="19" t="s">
        <v>90</v>
      </c>
      <c r="B9" s="19" t="s">
        <v>91</v>
      </c>
      <c r="C9" s="45" t="s">
        <v>4815</v>
      </c>
      <c r="D9" s="45" t="s">
        <v>4829</v>
      </c>
      <c r="E9" s="46" t="s">
        <v>4830</v>
      </c>
      <c r="F9" s="47"/>
      <c r="G9" s="21" t="s">
        <v>90</v>
      </c>
      <c r="H9" s="41">
        <v>36.96</v>
      </c>
      <c r="I9" s="21">
        <v>7.93</v>
      </c>
      <c r="J9" s="21" t="s">
        <v>4753</v>
      </c>
      <c r="K9" s="21" t="s">
        <v>4753</v>
      </c>
      <c r="L9" s="21" t="s">
        <v>4753</v>
      </c>
      <c r="M9" s="21">
        <v>3.0</v>
      </c>
      <c r="N9" s="21" t="s">
        <v>4755</v>
      </c>
      <c r="O9" s="42">
        <f t="shared" si="1"/>
        <v>3</v>
      </c>
      <c r="P9" s="34" t="str">
        <f t="shared" si="2"/>
        <v>Above Obesity</v>
      </c>
      <c r="Q9" s="34" t="str">
        <f t="shared" si="3"/>
        <v>Diabetes</v>
      </c>
      <c r="S9" s="34" t="s">
        <v>4730</v>
      </c>
      <c r="T9" s="34">
        <v>1995.0</v>
      </c>
      <c r="U9" s="34" t="s">
        <v>4766</v>
      </c>
      <c r="V9" s="34">
        <v>4.0</v>
      </c>
      <c r="W9" s="34">
        <v>0.0</v>
      </c>
      <c r="X9" s="34">
        <v>650.0</v>
      </c>
      <c r="Y9" s="34" t="s">
        <v>4768</v>
      </c>
      <c r="Z9" s="34" t="s">
        <v>4768</v>
      </c>
      <c r="AA9" s="34" t="s">
        <v>4769</v>
      </c>
      <c r="AB9" s="34" t="str">
        <f t="shared" si="4"/>
        <v>4-Jul-1995</v>
      </c>
      <c r="AC9" s="43">
        <f t="shared" si="5"/>
        <v>27</v>
      </c>
      <c r="AD9" s="44">
        <v>650.0</v>
      </c>
    </row>
    <row r="10">
      <c r="A10" s="19" t="s">
        <v>92</v>
      </c>
      <c r="B10" s="19" t="s">
        <v>93</v>
      </c>
      <c r="C10" s="45" t="s">
        <v>4815</v>
      </c>
      <c r="D10" s="45" t="s">
        <v>4831</v>
      </c>
      <c r="E10" s="45" t="s">
        <v>4832</v>
      </c>
      <c r="G10" s="21" t="s">
        <v>92</v>
      </c>
      <c r="H10" s="41">
        <v>41.14</v>
      </c>
      <c r="I10" s="21">
        <v>9.58</v>
      </c>
      <c r="J10" s="21" t="s">
        <v>4755</v>
      </c>
      <c r="K10" s="21" t="s">
        <v>4753</v>
      </c>
      <c r="L10" s="21" t="s">
        <v>4756</v>
      </c>
      <c r="M10" s="21">
        <v>1.0</v>
      </c>
      <c r="N10" s="21" t="s">
        <v>4755</v>
      </c>
      <c r="O10" s="42">
        <f t="shared" si="1"/>
        <v>1</v>
      </c>
      <c r="P10" s="34" t="str">
        <f t="shared" si="2"/>
        <v>Above Obesity</v>
      </c>
      <c r="Q10" s="34" t="str">
        <f t="shared" si="3"/>
        <v>Diabetes</v>
      </c>
      <c r="S10" s="34" t="s">
        <v>4728</v>
      </c>
      <c r="T10" s="34">
        <v>2002.0</v>
      </c>
      <c r="U10" s="34" t="s">
        <v>4770</v>
      </c>
      <c r="V10" s="34">
        <v>29.0</v>
      </c>
      <c r="W10" s="34">
        <v>0.0</v>
      </c>
      <c r="X10" s="34">
        <v>668.0</v>
      </c>
      <c r="Y10" s="34" t="s">
        <v>4768</v>
      </c>
      <c r="Z10" s="34" t="s">
        <v>4767</v>
      </c>
      <c r="AA10" s="34" t="s">
        <v>4774</v>
      </c>
      <c r="AB10" s="34" t="str">
        <f t="shared" si="4"/>
        <v>29-Nov-2002</v>
      </c>
      <c r="AC10" s="43">
        <f t="shared" si="5"/>
        <v>20</v>
      </c>
      <c r="AD10" s="44">
        <v>668.0</v>
      </c>
    </row>
    <row r="11">
      <c r="A11" s="19" t="s">
        <v>94</v>
      </c>
      <c r="B11" s="19" t="s">
        <v>95</v>
      </c>
      <c r="C11" s="45" t="s">
        <v>4820</v>
      </c>
      <c r="D11" s="45" t="s">
        <v>4833</v>
      </c>
      <c r="E11" s="45" t="s">
        <v>4834</v>
      </c>
      <c r="G11" s="21" t="s">
        <v>94</v>
      </c>
      <c r="H11" s="41">
        <v>38.06</v>
      </c>
      <c r="I11" s="21">
        <v>10.79</v>
      </c>
      <c r="J11" s="21" t="s">
        <v>4753</v>
      </c>
      <c r="K11" s="21" t="s">
        <v>4753</v>
      </c>
      <c r="L11" s="21" t="s">
        <v>4753</v>
      </c>
      <c r="M11" s="21" t="s">
        <v>4754</v>
      </c>
      <c r="N11" s="21" t="s">
        <v>4755</v>
      </c>
      <c r="O11" s="42">
        <f t="shared" si="1"/>
        <v>0</v>
      </c>
      <c r="P11" s="34" t="str">
        <f t="shared" si="2"/>
        <v>Above Obesity</v>
      </c>
      <c r="Q11" s="34" t="str">
        <f t="shared" si="3"/>
        <v>Diabetes</v>
      </c>
      <c r="S11" s="34" t="s">
        <v>4726</v>
      </c>
      <c r="T11" s="34">
        <v>1997.0</v>
      </c>
      <c r="U11" s="34" t="s">
        <v>4770</v>
      </c>
      <c r="V11" s="34">
        <v>9.0</v>
      </c>
      <c r="W11" s="34">
        <v>0.0</v>
      </c>
      <c r="X11" s="34">
        <v>670.0</v>
      </c>
      <c r="Y11" s="34" t="s">
        <v>4768</v>
      </c>
      <c r="Z11" s="34" t="s">
        <v>4768</v>
      </c>
      <c r="AA11" s="34" t="s">
        <v>4769</v>
      </c>
      <c r="AB11" s="34" t="str">
        <f t="shared" si="4"/>
        <v>9-Nov-1997</v>
      </c>
      <c r="AC11" s="43">
        <f t="shared" si="5"/>
        <v>25</v>
      </c>
      <c r="AD11" s="44">
        <v>670.0</v>
      </c>
    </row>
    <row r="12">
      <c r="A12" s="19" t="s">
        <v>96</v>
      </c>
      <c r="B12" s="19" t="s">
        <v>97</v>
      </c>
      <c r="C12" s="45" t="s">
        <v>4820</v>
      </c>
      <c r="D12" s="45" t="s">
        <v>4835</v>
      </c>
      <c r="E12" s="45" t="s">
        <v>4836</v>
      </c>
      <c r="G12" s="21" t="s">
        <v>96</v>
      </c>
      <c r="H12" s="41">
        <v>37.7</v>
      </c>
      <c r="I12" s="21">
        <v>5.96</v>
      </c>
      <c r="J12" s="21" t="s">
        <v>4755</v>
      </c>
      <c r="K12" s="21" t="s">
        <v>4753</v>
      </c>
      <c r="L12" s="21" t="s">
        <v>4753</v>
      </c>
      <c r="M12" s="21">
        <v>2.0</v>
      </c>
      <c r="N12" s="21" t="s">
        <v>4755</v>
      </c>
      <c r="O12" s="42">
        <f t="shared" si="1"/>
        <v>2</v>
      </c>
      <c r="P12" s="34" t="str">
        <f t="shared" si="2"/>
        <v>Above Obesity</v>
      </c>
      <c r="Q12" s="34" t="str">
        <f t="shared" si="3"/>
        <v>Prediabetes weight</v>
      </c>
      <c r="S12" s="34" t="s">
        <v>4724</v>
      </c>
      <c r="T12" s="34">
        <v>2001.0</v>
      </c>
      <c r="U12" s="34" t="s">
        <v>4773</v>
      </c>
      <c r="V12" s="34">
        <v>12.0</v>
      </c>
      <c r="W12" s="34">
        <v>0.0</v>
      </c>
      <c r="X12" s="34">
        <v>687.54</v>
      </c>
      <c r="Y12" s="34" t="s">
        <v>4768</v>
      </c>
      <c r="Z12" s="34" t="s">
        <v>4767</v>
      </c>
      <c r="AA12" s="34" t="s">
        <v>4769</v>
      </c>
      <c r="AB12" s="34" t="str">
        <f t="shared" si="4"/>
        <v>12-Sep-2001</v>
      </c>
      <c r="AC12" s="43">
        <f t="shared" si="5"/>
        <v>21</v>
      </c>
      <c r="AD12" s="44">
        <v>687.54</v>
      </c>
    </row>
    <row r="13">
      <c r="A13" s="19" t="s">
        <v>98</v>
      </c>
      <c r="B13" s="19" t="s">
        <v>99</v>
      </c>
      <c r="C13" s="45" t="s">
        <v>4815</v>
      </c>
      <c r="D13" s="45" t="s">
        <v>4837</v>
      </c>
      <c r="E13" s="45" t="s">
        <v>4838</v>
      </c>
      <c r="G13" s="21" t="s">
        <v>98</v>
      </c>
      <c r="H13" s="41">
        <v>42.13</v>
      </c>
      <c r="I13" s="21">
        <v>11.9</v>
      </c>
      <c r="J13" s="21" t="s">
        <v>4753</v>
      </c>
      <c r="K13" s="21" t="s">
        <v>4753</v>
      </c>
      <c r="L13" s="21" t="s">
        <v>4753</v>
      </c>
      <c r="M13" s="21" t="s">
        <v>4754</v>
      </c>
      <c r="N13" s="21" t="s">
        <v>4755</v>
      </c>
      <c r="O13" s="42">
        <f t="shared" si="1"/>
        <v>0</v>
      </c>
      <c r="P13" s="34" t="str">
        <f t="shared" si="2"/>
        <v>Above Obesity</v>
      </c>
      <c r="Q13" s="34" t="str">
        <f t="shared" si="3"/>
        <v>Diabetes</v>
      </c>
      <c r="S13" s="34" t="s">
        <v>4722</v>
      </c>
      <c r="T13" s="34">
        <v>1999.0</v>
      </c>
      <c r="U13" s="34" t="s">
        <v>4775</v>
      </c>
      <c r="V13" s="34">
        <v>26.0</v>
      </c>
      <c r="W13" s="34">
        <v>0.0</v>
      </c>
      <c r="X13" s="34">
        <v>700.0</v>
      </c>
      <c r="Y13" s="48" t="s">
        <v>4767</v>
      </c>
      <c r="Z13" s="34" t="s">
        <v>4768</v>
      </c>
      <c r="AA13" s="34" t="s">
        <v>4769</v>
      </c>
      <c r="AB13" s="34" t="str">
        <f t="shared" si="4"/>
        <v>26-Dec-1999</v>
      </c>
      <c r="AC13" s="43">
        <f t="shared" si="5"/>
        <v>23</v>
      </c>
      <c r="AD13" s="44">
        <v>700.0</v>
      </c>
    </row>
    <row r="14">
      <c r="A14" s="19" t="s">
        <v>100</v>
      </c>
      <c r="B14" s="19" t="s">
        <v>101</v>
      </c>
      <c r="C14" s="45" t="s">
        <v>4815</v>
      </c>
      <c r="D14" s="45" t="s">
        <v>4839</v>
      </c>
      <c r="E14" s="45" t="s">
        <v>4840</v>
      </c>
      <c r="G14" s="21" t="s">
        <v>100</v>
      </c>
      <c r="H14" s="41">
        <v>40.92</v>
      </c>
      <c r="I14" s="21">
        <v>8.41</v>
      </c>
      <c r="J14" s="21" t="s">
        <v>4753</v>
      </c>
      <c r="K14" s="21" t="s">
        <v>4753</v>
      </c>
      <c r="L14" s="21" t="s">
        <v>4753</v>
      </c>
      <c r="M14" s="21" t="s">
        <v>4754</v>
      </c>
      <c r="N14" s="21" t="s">
        <v>4755</v>
      </c>
      <c r="O14" s="42">
        <f t="shared" si="1"/>
        <v>0</v>
      </c>
      <c r="P14" s="34" t="str">
        <f t="shared" si="2"/>
        <v>Above Obesity</v>
      </c>
      <c r="Q14" s="34" t="str">
        <f t="shared" si="3"/>
        <v>Diabetes</v>
      </c>
      <c r="S14" s="34" t="s">
        <v>4720</v>
      </c>
      <c r="T14" s="34">
        <v>1999.0</v>
      </c>
      <c r="U14" s="34" t="s">
        <v>4775</v>
      </c>
      <c r="V14" s="34">
        <v>14.0</v>
      </c>
      <c r="W14" s="34">
        <v>0.0</v>
      </c>
      <c r="X14" s="34">
        <v>722.99</v>
      </c>
      <c r="Y14" s="34" t="s">
        <v>4768</v>
      </c>
      <c r="Z14" s="34" t="s">
        <v>4771</v>
      </c>
      <c r="AA14" s="34" t="s">
        <v>4769</v>
      </c>
      <c r="AB14" s="34" t="str">
        <f t="shared" si="4"/>
        <v>14-Dec-1999</v>
      </c>
      <c r="AC14" s="43">
        <f t="shared" si="5"/>
        <v>23</v>
      </c>
      <c r="AD14" s="44">
        <v>722.99</v>
      </c>
    </row>
    <row r="15">
      <c r="A15" s="19" t="s">
        <v>102</v>
      </c>
      <c r="B15" s="19" t="s">
        <v>103</v>
      </c>
      <c r="C15" s="45" t="s">
        <v>4815</v>
      </c>
      <c r="D15" s="45" t="s">
        <v>4841</v>
      </c>
      <c r="E15" s="45" t="s">
        <v>4842</v>
      </c>
      <c r="G15" s="21" t="s">
        <v>102</v>
      </c>
      <c r="H15" s="41">
        <v>40.565</v>
      </c>
      <c r="I15" s="21">
        <v>7.02</v>
      </c>
      <c r="J15" s="21" t="s">
        <v>4753</v>
      </c>
      <c r="K15" s="21" t="s">
        <v>4753</v>
      </c>
      <c r="L15" s="21" t="s">
        <v>4753</v>
      </c>
      <c r="M15" s="21" t="s">
        <v>4754</v>
      </c>
      <c r="N15" s="21" t="s">
        <v>4755</v>
      </c>
      <c r="O15" s="42">
        <f t="shared" si="1"/>
        <v>0</v>
      </c>
      <c r="P15" s="34" t="str">
        <f t="shared" si="2"/>
        <v>Above Obesity</v>
      </c>
      <c r="Q15" s="34" t="str">
        <f t="shared" si="3"/>
        <v>Diabetes</v>
      </c>
      <c r="S15" s="34" t="s">
        <v>4718</v>
      </c>
      <c r="T15" s="34">
        <v>2002.0</v>
      </c>
      <c r="U15" s="48" t="s">
        <v>4773</v>
      </c>
      <c r="V15" s="34">
        <v>19.0</v>
      </c>
      <c r="W15" s="34">
        <v>0.0</v>
      </c>
      <c r="X15" s="34">
        <v>750.0</v>
      </c>
      <c r="Y15" s="34" t="s">
        <v>4768</v>
      </c>
      <c r="Z15" s="34" t="s">
        <v>4771</v>
      </c>
      <c r="AA15" s="34" t="s">
        <v>4774</v>
      </c>
      <c r="AB15" s="34" t="str">
        <f t="shared" si="4"/>
        <v>19-Sep-2002</v>
      </c>
      <c r="AC15" s="43">
        <f t="shared" si="5"/>
        <v>20</v>
      </c>
      <c r="AD15" s="44">
        <v>750.0</v>
      </c>
    </row>
    <row r="16">
      <c r="A16" s="19" t="s">
        <v>104</v>
      </c>
      <c r="B16" s="19" t="s">
        <v>105</v>
      </c>
      <c r="C16" s="45" t="s">
        <v>4820</v>
      </c>
      <c r="D16" s="45" t="s">
        <v>4843</v>
      </c>
      <c r="E16" s="45" t="s">
        <v>4844</v>
      </c>
      <c r="G16" s="21" t="s">
        <v>104</v>
      </c>
      <c r="H16" s="41">
        <v>36.385</v>
      </c>
      <c r="I16" s="21">
        <v>7.59</v>
      </c>
      <c r="J16" s="21" t="s">
        <v>4755</v>
      </c>
      <c r="K16" s="21" t="s">
        <v>4753</v>
      </c>
      <c r="L16" s="21" t="s">
        <v>4753</v>
      </c>
      <c r="M16" s="21">
        <v>2.0</v>
      </c>
      <c r="N16" s="21" t="s">
        <v>4755</v>
      </c>
      <c r="O16" s="42">
        <f t="shared" si="1"/>
        <v>2</v>
      </c>
      <c r="P16" s="34" t="str">
        <f t="shared" si="2"/>
        <v>Above Obesity</v>
      </c>
      <c r="Q16" s="34" t="str">
        <f t="shared" si="3"/>
        <v>Diabetes</v>
      </c>
      <c r="S16" s="34" t="s">
        <v>4716</v>
      </c>
      <c r="T16" s="34">
        <v>1993.0</v>
      </c>
      <c r="U16" s="34" t="s">
        <v>4776</v>
      </c>
      <c r="V16" s="34">
        <v>9.0</v>
      </c>
      <c r="W16" s="34">
        <v>0.0</v>
      </c>
      <c r="X16" s="34">
        <v>760.0</v>
      </c>
      <c r="Y16" s="34" t="s">
        <v>4768</v>
      </c>
      <c r="Z16" s="34" t="s">
        <v>4771</v>
      </c>
      <c r="AA16" s="34" t="s">
        <v>4769</v>
      </c>
      <c r="AB16" s="34" t="str">
        <f t="shared" si="4"/>
        <v>9-Aug-1993</v>
      </c>
      <c r="AC16" s="43">
        <f t="shared" si="5"/>
        <v>29</v>
      </c>
      <c r="AD16" s="44">
        <v>760.0</v>
      </c>
    </row>
    <row r="17">
      <c r="A17" s="19" t="s">
        <v>106</v>
      </c>
      <c r="B17" s="19" t="s">
        <v>107</v>
      </c>
      <c r="C17" s="45" t="s">
        <v>4815</v>
      </c>
      <c r="D17" s="45" t="s">
        <v>4845</v>
      </c>
      <c r="E17" s="45" t="s">
        <v>4846</v>
      </c>
      <c r="G17" s="21" t="s">
        <v>106</v>
      </c>
      <c r="H17" s="41">
        <v>39.9</v>
      </c>
      <c r="I17" s="21">
        <v>11.32</v>
      </c>
      <c r="J17" s="21" t="s">
        <v>4753</v>
      </c>
      <c r="K17" s="21" t="s">
        <v>4753</v>
      </c>
      <c r="L17" s="21" t="s">
        <v>4753</v>
      </c>
      <c r="M17" s="21" t="s">
        <v>4754</v>
      </c>
      <c r="N17" s="21" t="s">
        <v>4755</v>
      </c>
      <c r="O17" s="42">
        <f t="shared" si="1"/>
        <v>0</v>
      </c>
      <c r="P17" s="34" t="str">
        <f t="shared" si="2"/>
        <v>Above Obesity</v>
      </c>
      <c r="Q17" s="34" t="str">
        <f t="shared" si="3"/>
        <v>Diabetes</v>
      </c>
      <c r="S17" s="34" t="s">
        <v>4714</v>
      </c>
      <c r="T17" s="34">
        <v>1996.0</v>
      </c>
      <c r="U17" s="34" t="s">
        <v>4777</v>
      </c>
      <c r="V17" s="34">
        <v>22.0</v>
      </c>
      <c r="W17" s="34">
        <v>0.0</v>
      </c>
      <c r="X17" s="34">
        <v>760.0</v>
      </c>
      <c r="Y17" s="34" t="s">
        <v>4768</v>
      </c>
      <c r="Z17" s="34" t="s">
        <v>4768</v>
      </c>
      <c r="AA17" s="34" t="s">
        <v>4769</v>
      </c>
      <c r="AB17" s="34" t="str">
        <f t="shared" si="4"/>
        <v>22-Oct-1996</v>
      </c>
      <c r="AC17" s="43">
        <f t="shared" si="5"/>
        <v>26</v>
      </c>
      <c r="AD17" s="44">
        <v>760.0</v>
      </c>
    </row>
    <row r="18">
      <c r="A18" s="19" t="s">
        <v>108</v>
      </c>
      <c r="B18" s="19" t="s">
        <v>109</v>
      </c>
      <c r="C18" s="45" t="s">
        <v>4820</v>
      </c>
      <c r="D18" s="45" t="s">
        <v>4847</v>
      </c>
      <c r="E18" s="45" t="s">
        <v>4848</v>
      </c>
      <c r="G18" s="21" t="s">
        <v>108</v>
      </c>
      <c r="H18" s="41">
        <v>33.8</v>
      </c>
      <c r="I18" s="21">
        <v>7.67</v>
      </c>
      <c r="J18" s="21" t="s">
        <v>4753</v>
      </c>
      <c r="K18" s="21" t="s">
        <v>4753</v>
      </c>
      <c r="L18" s="21" t="s">
        <v>4753</v>
      </c>
      <c r="M18" s="21">
        <v>3.0</v>
      </c>
      <c r="N18" s="21" t="s">
        <v>4755</v>
      </c>
      <c r="O18" s="42">
        <f t="shared" si="1"/>
        <v>3</v>
      </c>
      <c r="P18" s="34" t="str">
        <f t="shared" si="2"/>
        <v>Above Obesity</v>
      </c>
      <c r="Q18" s="34" t="str">
        <f t="shared" si="3"/>
        <v>Diabetes</v>
      </c>
      <c r="S18" s="34" t="s">
        <v>4712</v>
      </c>
      <c r="T18" s="34">
        <v>1993.0</v>
      </c>
      <c r="U18" s="34" t="s">
        <v>4772</v>
      </c>
      <c r="V18" s="34">
        <v>28.0</v>
      </c>
      <c r="W18" s="34">
        <v>0.0</v>
      </c>
      <c r="X18" s="34">
        <v>770.0</v>
      </c>
      <c r="Y18" s="34" t="s">
        <v>4768</v>
      </c>
      <c r="Z18" s="34" t="s">
        <v>4768</v>
      </c>
      <c r="AA18" s="34" t="s">
        <v>4769</v>
      </c>
      <c r="AB18" s="34" t="str">
        <f t="shared" si="4"/>
        <v>28-Jun-1993</v>
      </c>
      <c r="AC18" s="43">
        <f t="shared" si="5"/>
        <v>29</v>
      </c>
      <c r="AD18" s="44">
        <v>770.0</v>
      </c>
    </row>
    <row r="19">
      <c r="A19" s="19" t="s">
        <v>110</v>
      </c>
      <c r="B19" s="19" t="s">
        <v>111</v>
      </c>
      <c r="C19" s="45" t="s">
        <v>4820</v>
      </c>
      <c r="D19" s="45" t="s">
        <v>4849</v>
      </c>
      <c r="E19" s="45" t="s">
        <v>4850</v>
      </c>
      <c r="G19" s="21" t="s">
        <v>110</v>
      </c>
      <c r="H19" s="41">
        <v>36.765</v>
      </c>
      <c r="I19" s="21">
        <v>7.29</v>
      </c>
      <c r="J19" s="21" t="s">
        <v>4755</v>
      </c>
      <c r="K19" s="21" t="s">
        <v>4753</v>
      </c>
      <c r="L19" s="21" t="s">
        <v>4756</v>
      </c>
      <c r="M19" s="21">
        <v>1.0</v>
      </c>
      <c r="N19" s="21" t="s">
        <v>4755</v>
      </c>
      <c r="O19" s="42">
        <f t="shared" si="1"/>
        <v>1</v>
      </c>
      <c r="P19" s="34" t="str">
        <f t="shared" si="2"/>
        <v>Above Obesity</v>
      </c>
      <c r="Q19" s="34" t="str">
        <f t="shared" si="3"/>
        <v>Diabetes</v>
      </c>
      <c r="S19" s="34" t="s">
        <v>4710</v>
      </c>
      <c r="T19" s="34">
        <v>1996.0</v>
      </c>
      <c r="U19" s="48" t="s">
        <v>4773</v>
      </c>
      <c r="V19" s="34">
        <v>18.0</v>
      </c>
      <c r="W19" s="34">
        <v>0.0</v>
      </c>
      <c r="X19" s="34">
        <v>770.38</v>
      </c>
      <c r="Y19" s="34" t="s">
        <v>4768</v>
      </c>
      <c r="Z19" s="48" t="s">
        <v>4767</v>
      </c>
      <c r="AA19" s="34" t="s">
        <v>4774</v>
      </c>
      <c r="AB19" s="34" t="str">
        <f t="shared" si="4"/>
        <v>18-Sep-1996</v>
      </c>
      <c r="AC19" s="43">
        <f t="shared" si="5"/>
        <v>26</v>
      </c>
      <c r="AD19" s="44">
        <v>770.38</v>
      </c>
    </row>
    <row r="20">
      <c r="A20" s="19" t="s">
        <v>112</v>
      </c>
      <c r="B20" s="19" t="s">
        <v>113</v>
      </c>
      <c r="C20" s="45" t="s">
        <v>4815</v>
      </c>
      <c r="D20" s="45" t="s">
        <v>4851</v>
      </c>
      <c r="E20" s="45" t="s">
        <v>4852</v>
      </c>
      <c r="G20" s="21" t="s">
        <v>112</v>
      </c>
      <c r="H20" s="41">
        <v>36.955</v>
      </c>
      <c r="I20" s="21">
        <v>4.72</v>
      </c>
      <c r="J20" s="21" t="s">
        <v>4755</v>
      </c>
      <c r="K20" s="21" t="s">
        <v>4753</v>
      </c>
      <c r="L20" s="21" t="s">
        <v>4753</v>
      </c>
      <c r="M20" s="21">
        <v>1.0</v>
      </c>
      <c r="N20" s="21" t="s">
        <v>4755</v>
      </c>
      <c r="O20" s="42">
        <f t="shared" si="1"/>
        <v>1</v>
      </c>
      <c r="P20" s="34" t="str">
        <f t="shared" si="2"/>
        <v>Above Obesity</v>
      </c>
      <c r="Q20" s="34" t="str">
        <f t="shared" si="3"/>
        <v>Normal</v>
      </c>
      <c r="S20" s="34" t="s">
        <v>4708</v>
      </c>
      <c r="T20" s="34">
        <v>1995.0</v>
      </c>
      <c r="U20" s="34" t="s">
        <v>4775</v>
      </c>
      <c r="V20" s="34">
        <v>7.0</v>
      </c>
      <c r="W20" s="34">
        <v>0.0</v>
      </c>
      <c r="X20" s="34">
        <v>773.54</v>
      </c>
      <c r="Y20" s="34" t="s">
        <v>4768</v>
      </c>
      <c r="Z20" s="34" t="s">
        <v>4767</v>
      </c>
      <c r="AA20" s="34" t="s">
        <v>4769</v>
      </c>
      <c r="AB20" s="34" t="str">
        <f t="shared" si="4"/>
        <v>7-Dec-1995</v>
      </c>
      <c r="AC20" s="43">
        <f t="shared" si="5"/>
        <v>27</v>
      </c>
      <c r="AD20" s="44">
        <v>773.54</v>
      </c>
    </row>
    <row r="21">
      <c r="A21" s="19" t="s">
        <v>114</v>
      </c>
      <c r="B21" s="19" t="s">
        <v>115</v>
      </c>
      <c r="C21" s="45" t="s">
        <v>4815</v>
      </c>
      <c r="D21" s="45" t="s">
        <v>4853</v>
      </c>
      <c r="E21" s="45" t="s">
        <v>4854</v>
      </c>
      <c r="G21" s="21" t="s">
        <v>114</v>
      </c>
      <c r="H21" s="41">
        <v>42.9</v>
      </c>
      <c r="I21" s="21">
        <v>11.41</v>
      </c>
      <c r="J21" s="21" t="s">
        <v>4753</v>
      </c>
      <c r="K21" s="21" t="s">
        <v>4753</v>
      </c>
      <c r="L21" s="21" t="s">
        <v>4753</v>
      </c>
      <c r="M21" s="21" t="s">
        <v>4754</v>
      </c>
      <c r="N21" s="21" t="s">
        <v>4755</v>
      </c>
      <c r="O21" s="42">
        <f t="shared" si="1"/>
        <v>0</v>
      </c>
      <c r="P21" s="34" t="str">
        <f t="shared" si="2"/>
        <v>Above Obesity</v>
      </c>
      <c r="Q21" s="34" t="str">
        <f t="shared" si="3"/>
        <v>Diabetes</v>
      </c>
      <c r="S21" s="34" t="s">
        <v>4706</v>
      </c>
      <c r="T21" s="34">
        <v>2004.0</v>
      </c>
      <c r="U21" s="34" t="s">
        <v>4777</v>
      </c>
      <c r="V21" s="34">
        <v>7.0</v>
      </c>
      <c r="W21" s="34">
        <v>0.0</v>
      </c>
      <c r="X21" s="34">
        <v>830.52</v>
      </c>
      <c r="Y21" s="34" t="s">
        <v>4768</v>
      </c>
      <c r="Z21" s="34" t="s">
        <v>4767</v>
      </c>
      <c r="AA21" s="34" t="s">
        <v>4778</v>
      </c>
      <c r="AB21" s="34" t="str">
        <f t="shared" si="4"/>
        <v>7-Oct-2004</v>
      </c>
      <c r="AC21" s="43">
        <f t="shared" si="5"/>
        <v>18</v>
      </c>
      <c r="AD21" s="44">
        <v>830.52</v>
      </c>
    </row>
    <row r="22">
      <c r="A22" s="19" t="s">
        <v>116</v>
      </c>
      <c r="B22" s="19" t="s">
        <v>117</v>
      </c>
      <c r="C22" s="45" t="s">
        <v>4815</v>
      </c>
      <c r="D22" s="45" t="s">
        <v>4855</v>
      </c>
      <c r="E22" s="45" t="s">
        <v>4856</v>
      </c>
      <c r="G22" s="21" t="s">
        <v>116</v>
      </c>
      <c r="H22" s="41">
        <v>36.3</v>
      </c>
      <c r="I22" s="21">
        <v>11.5</v>
      </c>
      <c r="J22" s="21" t="s">
        <v>4755</v>
      </c>
      <c r="K22" s="21" t="s">
        <v>4753</v>
      </c>
      <c r="L22" s="21" t="s">
        <v>4753</v>
      </c>
      <c r="M22" s="21">
        <v>2.0</v>
      </c>
      <c r="N22" s="21" t="s">
        <v>4755</v>
      </c>
      <c r="O22" s="42">
        <f t="shared" si="1"/>
        <v>2</v>
      </c>
      <c r="P22" s="34" t="str">
        <f t="shared" si="2"/>
        <v>Above Obesity</v>
      </c>
      <c r="Q22" s="34" t="str">
        <f t="shared" si="3"/>
        <v>Diabetes</v>
      </c>
      <c r="S22" s="34" t="s">
        <v>4704</v>
      </c>
      <c r="T22" s="34">
        <v>2000.0</v>
      </c>
      <c r="U22" s="34" t="s">
        <v>4770</v>
      </c>
      <c r="V22" s="34">
        <v>18.0</v>
      </c>
      <c r="W22" s="34">
        <v>0.0</v>
      </c>
      <c r="X22" s="34">
        <v>865.41</v>
      </c>
      <c r="Y22" s="34" t="s">
        <v>4768</v>
      </c>
      <c r="Z22" s="34" t="s">
        <v>4771</v>
      </c>
      <c r="AA22" s="34" t="s">
        <v>4769</v>
      </c>
      <c r="AB22" s="34" t="str">
        <f t="shared" si="4"/>
        <v>18-Nov-2000</v>
      </c>
      <c r="AC22" s="43">
        <f t="shared" si="5"/>
        <v>22</v>
      </c>
      <c r="AD22" s="44">
        <v>865.41</v>
      </c>
    </row>
    <row r="23">
      <c r="A23" s="19" t="s">
        <v>118</v>
      </c>
      <c r="B23" s="19" t="s">
        <v>119</v>
      </c>
      <c r="C23" s="45" t="s">
        <v>4820</v>
      </c>
      <c r="D23" s="45" t="s">
        <v>4857</v>
      </c>
      <c r="E23" s="45" t="s">
        <v>4858</v>
      </c>
      <c r="G23" s="21" t="s">
        <v>118</v>
      </c>
      <c r="H23" s="41">
        <v>32.2</v>
      </c>
      <c r="I23" s="21">
        <v>6.22</v>
      </c>
      <c r="J23" s="21" t="s">
        <v>4755</v>
      </c>
      <c r="K23" s="21" t="s">
        <v>4753</v>
      </c>
      <c r="L23" s="21" t="s">
        <v>4753</v>
      </c>
      <c r="M23" s="21">
        <v>2.0</v>
      </c>
      <c r="N23" s="21" t="s">
        <v>4755</v>
      </c>
      <c r="O23" s="42">
        <f t="shared" si="1"/>
        <v>2</v>
      </c>
      <c r="P23" s="34" t="str">
        <f t="shared" si="2"/>
        <v>Above Obesity</v>
      </c>
      <c r="Q23" s="34" t="str">
        <f t="shared" si="3"/>
        <v>Prediabetes weight</v>
      </c>
      <c r="S23" s="34" t="s">
        <v>4702</v>
      </c>
      <c r="T23" s="34">
        <v>1993.0</v>
      </c>
      <c r="U23" s="34" t="s">
        <v>4770</v>
      </c>
      <c r="V23" s="34">
        <v>27.0</v>
      </c>
      <c r="W23" s="34">
        <v>0.0</v>
      </c>
      <c r="X23" s="34">
        <v>896.21</v>
      </c>
      <c r="Y23" s="34" t="s">
        <v>4768</v>
      </c>
      <c r="Z23" s="34" t="s">
        <v>4771</v>
      </c>
      <c r="AA23" s="34" t="s">
        <v>4769</v>
      </c>
      <c r="AB23" s="34" t="str">
        <f t="shared" si="4"/>
        <v>27-Nov-1993</v>
      </c>
      <c r="AC23" s="43">
        <f t="shared" si="5"/>
        <v>29</v>
      </c>
      <c r="AD23" s="44">
        <v>896.21</v>
      </c>
    </row>
    <row r="24">
      <c r="A24" s="19" t="s">
        <v>120</v>
      </c>
      <c r="B24" s="19" t="s">
        <v>121</v>
      </c>
      <c r="C24" s="45" t="s">
        <v>4820</v>
      </c>
      <c r="D24" s="45" t="s">
        <v>4859</v>
      </c>
      <c r="E24" s="45" t="s">
        <v>4860</v>
      </c>
      <c r="G24" s="21" t="s">
        <v>120</v>
      </c>
      <c r="H24" s="41">
        <v>31.3</v>
      </c>
      <c r="I24" s="21">
        <v>11.38</v>
      </c>
      <c r="J24" s="21" t="s">
        <v>4753</v>
      </c>
      <c r="K24" s="21" t="s">
        <v>4753</v>
      </c>
      <c r="L24" s="21" t="s">
        <v>4753</v>
      </c>
      <c r="M24" s="21">
        <v>3.0</v>
      </c>
      <c r="N24" s="21" t="s">
        <v>4755</v>
      </c>
      <c r="O24" s="42">
        <f t="shared" si="1"/>
        <v>3</v>
      </c>
      <c r="P24" s="34" t="str">
        <f t="shared" si="2"/>
        <v>Above Obesity</v>
      </c>
      <c r="Q24" s="34" t="str">
        <f t="shared" si="3"/>
        <v>Diabetes</v>
      </c>
      <c r="S24" s="34" t="s">
        <v>4700</v>
      </c>
      <c r="T24" s="34">
        <v>1994.0</v>
      </c>
      <c r="U24" s="34" t="s">
        <v>4777</v>
      </c>
      <c r="V24" s="34">
        <v>30.0</v>
      </c>
      <c r="W24" s="34">
        <v>0.0</v>
      </c>
      <c r="X24" s="34">
        <v>915.07</v>
      </c>
      <c r="Y24" s="34" t="s">
        <v>4768</v>
      </c>
      <c r="Z24" s="34" t="s">
        <v>4771</v>
      </c>
      <c r="AA24" s="34" t="s">
        <v>4769</v>
      </c>
      <c r="AB24" s="34" t="str">
        <f t="shared" si="4"/>
        <v>30-Oct-1994</v>
      </c>
      <c r="AC24" s="43">
        <f t="shared" si="5"/>
        <v>28</v>
      </c>
      <c r="AD24" s="44">
        <v>915.07</v>
      </c>
    </row>
    <row r="25">
      <c r="A25" s="19" t="s">
        <v>122</v>
      </c>
      <c r="B25" s="19" t="s">
        <v>123</v>
      </c>
      <c r="C25" s="45" t="s">
        <v>4815</v>
      </c>
      <c r="D25" s="45" t="s">
        <v>4861</v>
      </c>
      <c r="E25" s="45" t="s">
        <v>4862</v>
      </c>
      <c r="G25" s="21" t="s">
        <v>122</v>
      </c>
      <c r="H25" s="41">
        <v>41.8</v>
      </c>
      <c r="I25" s="21">
        <v>7.89</v>
      </c>
      <c r="J25" s="21" t="s">
        <v>4755</v>
      </c>
      <c r="K25" s="21" t="s">
        <v>4753</v>
      </c>
      <c r="L25" s="21" t="s">
        <v>4753</v>
      </c>
      <c r="M25" s="21">
        <v>2.0</v>
      </c>
      <c r="N25" s="21" t="s">
        <v>4755</v>
      </c>
      <c r="O25" s="42">
        <f t="shared" si="1"/>
        <v>2</v>
      </c>
      <c r="P25" s="34" t="str">
        <f t="shared" si="2"/>
        <v>Above Obesity</v>
      </c>
      <c r="Q25" s="34" t="str">
        <f t="shared" si="3"/>
        <v>Diabetes</v>
      </c>
      <c r="S25" s="34" t="s">
        <v>4698</v>
      </c>
      <c r="T25" s="34">
        <v>1995.0</v>
      </c>
      <c r="U25" s="34" t="s">
        <v>4777</v>
      </c>
      <c r="V25" s="34">
        <v>28.0</v>
      </c>
      <c r="W25" s="34">
        <v>0.0</v>
      </c>
      <c r="X25" s="34">
        <v>928.59</v>
      </c>
      <c r="Y25" s="34" t="s">
        <v>4768</v>
      </c>
      <c r="Z25" s="34" t="s">
        <v>4771</v>
      </c>
      <c r="AA25" s="34" t="s">
        <v>4769</v>
      </c>
      <c r="AB25" s="34" t="str">
        <f t="shared" si="4"/>
        <v>28-Oct-1995</v>
      </c>
      <c r="AC25" s="43">
        <f t="shared" si="5"/>
        <v>27</v>
      </c>
      <c r="AD25" s="44">
        <v>928.59</v>
      </c>
    </row>
    <row r="26">
      <c r="A26" s="19" t="s">
        <v>124</v>
      </c>
      <c r="B26" s="19" t="s">
        <v>125</v>
      </c>
      <c r="C26" s="45" t="s">
        <v>4815</v>
      </c>
      <c r="D26" s="45" t="s">
        <v>4863</v>
      </c>
      <c r="E26" s="45" t="s">
        <v>4864</v>
      </c>
      <c r="G26" s="21" t="s">
        <v>124</v>
      </c>
      <c r="H26" s="41">
        <v>35.09</v>
      </c>
      <c r="I26" s="21">
        <v>4.38</v>
      </c>
      <c r="J26" s="21" t="s">
        <v>4755</v>
      </c>
      <c r="K26" s="21" t="s">
        <v>4753</v>
      </c>
      <c r="L26" s="21" t="s">
        <v>4753</v>
      </c>
      <c r="M26" s="21">
        <v>2.0</v>
      </c>
      <c r="N26" s="21" t="s">
        <v>4755</v>
      </c>
      <c r="O26" s="42">
        <f t="shared" si="1"/>
        <v>2</v>
      </c>
      <c r="P26" s="34" t="str">
        <f t="shared" si="2"/>
        <v>Above Obesity</v>
      </c>
      <c r="Q26" s="34" t="str">
        <f t="shared" si="3"/>
        <v>Normal</v>
      </c>
      <c r="S26" s="34" t="s">
        <v>4696</v>
      </c>
      <c r="T26" s="34">
        <v>2001.0</v>
      </c>
      <c r="U26" s="34" t="s">
        <v>4776</v>
      </c>
      <c r="V26" s="34">
        <v>19.0</v>
      </c>
      <c r="W26" s="34">
        <v>0.0</v>
      </c>
      <c r="X26" s="34">
        <v>964.71</v>
      </c>
      <c r="Y26" s="34" t="s">
        <v>4768</v>
      </c>
      <c r="Z26" s="34" t="s">
        <v>4767</v>
      </c>
      <c r="AA26" s="34" t="s">
        <v>4769</v>
      </c>
      <c r="AB26" s="34" t="str">
        <f t="shared" si="4"/>
        <v>19-Aug-2001</v>
      </c>
      <c r="AC26" s="43">
        <f t="shared" si="5"/>
        <v>21</v>
      </c>
      <c r="AD26" s="44">
        <v>964.71</v>
      </c>
    </row>
    <row r="27">
      <c r="A27" s="19" t="s">
        <v>126</v>
      </c>
      <c r="B27" s="19" t="s">
        <v>127</v>
      </c>
      <c r="C27" s="45" t="s">
        <v>4815</v>
      </c>
      <c r="D27" s="45" t="s">
        <v>4865</v>
      </c>
      <c r="E27" s="45" t="s">
        <v>4866</v>
      </c>
      <c r="G27" s="21" t="s">
        <v>126</v>
      </c>
      <c r="H27" s="41">
        <v>33.88</v>
      </c>
      <c r="I27" s="21">
        <v>7.01</v>
      </c>
      <c r="J27" s="21" t="s">
        <v>4753</v>
      </c>
      <c r="K27" s="21" t="s">
        <v>4753</v>
      </c>
      <c r="L27" s="21" t="s">
        <v>4753</v>
      </c>
      <c r="M27" s="21">
        <v>3.0</v>
      </c>
      <c r="N27" s="21" t="s">
        <v>4755</v>
      </c>
      <c r="O27" s="42">
        <f t="shared" si="1"/>
        <v>3</v>
      </c>
      <c r="P27" s="34" t="str">
        <f t="shared" si="2"/>
        <v>Above Obesity</v>
      </c>
      <c r="Q27" s="34" t="str">
        <f t="shared" si="3"/>
        <v>Diabetes</v>
      </c>
      <c r="S27" s="34" t="s">
        <v>4694</v>
      </c>
      <c r="T27" s="34">
        <v>1994.0</v>
      </c>
      <c r="U27" s="34" t="s">
        <v>4770</v>
      </c>
      <c r="V27" s="34">
        <v>22.0</v>
      </c>
      <c r="W27" s="34">
        <v>0.0</v>
      </c>
      <c r="X27" s="34">
        <v>1006.65</v>
      </c>
      <c r="Y27" s="34" t="s">
        <v>4768</v>
      </c>
      <c r="Z27" s="34" t="s">
        <v>4767</v>
      </c>
      <c r="AA27" s="34" t="s">
        <v>4769</v>
      </c>
      <c r="AB27" s="34" t="str">
        <f t="shared" si="4"/>
        <v>22-Nov-1994</v>
      </c>
      <c r="AC27" s="43">
        <f t="shared" si="5"/>
        <v>28</v>
      </c>
      <c r="AD27" s="44">
        <v>1006.65</v>
      </c>
    </row>
    <row r="28">
      <c r="A28" s="19" t="s">
        <v>128</v>
      </c>
      <c r="B28" s="19" t="s">
        <v>129</v>
      </c>
      <c r="C28" s="45" t="s">
        <v>4815</v>
      </c>
      <c r="D28" s="45" t="s">
        <v>4867</v>
      </c>
      <c r="E28" s="45" t="s">
        <v>4868</v>
      </c>
      <c r="G28" s="21" t="s">
        <v>128</v>
      </c>
      <c r="H28" s="41">
        <v>30.875</v>
      </c>
      <c r="I28" s="21">
        <v>11.88</v>
      </c>
      <c r="J28" s="21" t="s">
        <v>4753</v>
      </c>
      <c r="K28" s="21" t="s">
        <v>4753</v>
      </c>
      <c r="L28" s="21" t="s">
        <v>4753</v>
      </c>
      <c r="M28" s="21" t="s">
        <v>4754</v>
      </c>
      <c r="N28" s="21" t="s">
        <v>4755</v>
      </c>
      <c r="O28" s="42">
        <f t="shared" si="1"/>
        <v>0</v>
      </c>
      <c r="P28" s="34" t="str">
        <f t="shared" si="2"/>
        <v>Above Obesity</v>
      </c>
      <c r="Q28" s="34" t="str">
        <f t="shared" si="3"/>
        <v>Diabetes</v>
      </c>
      <c r="S28" s="34" t="s">
        <v>4692</v>
      </c>
      <c r="T28" s="34">
        <v>2000.0</v>
      </c>
      <c r="U28" s="34" t="s">
        <v>4777</v>
      </c>
      <c r="V28" s="34">
        <v>9.0</v>
      </c>
      <c r="W28" s="34">
        <v>0.0</v>
      </c>
      <c r="X28" s="34">
        <v>1012.0</v>
      </c>
      <c r="Y28" s="34" t="s">
        <v>4768</v>
      </c>
      <c r="Z28" s="34" t="s">
        <v>4767</v>
      </c>
      <c r="AA28" s="34" t="s">
        <v>4769</v>
      </c>
      <c r="AB28" s="34" t="str">
        <f t="shared" si="4"/>
        <v>9-Oct-2000</v>
      </c>
      <c r="AC28" s="43">
        <f t="shared" si="5"/>
        <v>22</v>
      </c>
      <c r="AD28" s="44">
        <v>1012.0</v>
      </c>
    </row>
    <row r="29">
      <c r="A29" s="19" t="s">
        <v>130</v>
      </c>
      <c r="B29" s="19" t="s">
        <v>131</v>
      </c>
      <c r="C29" s="45" t="s">
        <v>4820</v>
      </c>
      <c r="D29" s="45" t="s">
        <v>4869</v>
      </c>
      <c r="E29" s="45" t="s">
        <v>4870</v>
      </c>
      <c r="G29" s="21" t="s">
        <v>130</v>
      </c>
      <c r="H29" s="41">
        <v>36.86</v>
      </c>
      <c r="I29" s="21">
        <v>5.19</v>
      </c>
      <c r="J29" s="21" t="s">
        <v>4755</v>
      </c>
      <c r="K29" s="21" t="s">
        <v>4753</v>
      </c>
      <c r="L29" s="21" t="s">
        <v>4756</v>
      </c>
      <c r="M29" s="21">
        <v>1.0</v>
      </c>
      <c r="N29" s="21" t="s">
        <v>4755</v>
      </c>
      <c r="O29" s="42">
        <f t="shared" si="1"/>
        <v>1</v>
      </c>
      <c r="P29" s="34" t="str">
        <f t="shared" si="2"/>
        <v>Above Obesity</v>
      </c>
      <c r="Q29" s="34" t="str">
        <f t="shared" si="3"/>
        <v>Normal</v>
      </c>
      <c r="S29" s="34" t="s">
        <v>4690</v>
      </c>
      <c r="T29" s="34">
        <v>1999.0</v>
      </c>
      <c r="U29" s="34" t="s">
        <v>4776</v>
      </c>
      <c r="V29" s="34">
        <v>5.0</v>
      </c>
      <c r="W29" s="34">
        <v>0.0</v>
      </c>
      <c r="X29" s="34">
        <v>1019.0</v>
      </c>
      <c r="Y29" s="34" t="s">
        <v>4768</v>
      </c>
      <c r="Z29" s="34" t="s">
        <v>4767</v>
      </c>
      <c r="AA29" s="34" t="s">
        <v>4769</v>
      </c>
      <c r="AB29" s="34" t="str">
        <f t="shared" si="4"/>
        <v>5-Aug-1999</v>
      </c>
      <c r="AC29" s="43">
        <f t="shared" si="5"/>
        <v>23</v>
      </c>
      <c r="AD29" s="44">
        <v>1019.0</v>
      </c>
    </row>
    <row r="30">
      <c r="A30" s="19" t="s">
        <v>132</v>
      </c>
      <c r="B30" s="19" t="s">
        <v>133</v>
      </c>
      <c r="C30" s="45" t="s">
        <v>4815</v>
      </c>
      <c r="D30" s="45" t="s">
        <v>4871</v>
      </c>
      <c r="E30" s="45" t="s">
        <v>4830</v>
      </c>
      <c r="G30" s="21" t="s">
        <v>132</v>
      </c>
      <c r="H30" s="41">
        <v>35.86</v>
      </c>
      <c r="I30" s="21">
        <v>6.74</v>
      </c>
      <c r="J30" s="21" t="s">
        <v>4755</v>
      </c>
      <c r="K30" s="21" t="s">
        <v>4753</v>
      </c>
      <c r="L30" s="21" t="s">
        <v>4753</v>
      </c>
      <c r="M30" s="21">
        <v>2.0</v>
      </c>
      <c r="N30" s="21" t="s">
        <v>4755</v>
      </c>
      <c r="O30" s="42">
        <f t="shared" si="1"/>
        <v>2</v>
      </c>
      <c r="P30" s="34" t="str">
        <f t="shared" si="2"/>
        <v>Above Obesity</v>
      </c>
      <c r="Q30" s="34" t="str">
        <f t="shared" si="3"/>
        <v>Diabetes</v>
      </c>
      <c r="S30" s="34" t="s">
        <v>4688</v>
      </c>
      <c r="T30" s="34">
        <v>1995.0</v>
      </c>
      <c r="U30" s="34" t="s">
        <v>4777</v>
      </c>
      <c r="V30" s="34">
        <v>5.0</v>
      </c>
      <c r="W30" s="34">
        <v>0.0</v>
      </c>
      <c r="X30" s="34">
        <v>1033.74</v>
      </c>
      <c r="Y30" s="34" t="s">
        <v>4768</v>
      </c>
      <c r="Z30" s="34" t="s">
        <v>4771</v>
      </c>
      <c r="AA30" s="34" t="s">
        <v>4769</v>
      </c>
      <c r="AB30" s="34" t="str">
        <f t="shared" si="4"/>
        <v>5-Oct-1995</v>
      </c>
      <c r="AC30" s="43">
        <f t="shared" si="5"/>
        <v>27</v>
      </c>
      <c r="AD30" s="44">
        <v>1033.74</v>
      </c>
    </row>
    <row r="31">
      <c r="A31" s="19" t="s">
        <v>134</v>
      </c>
      <c r="B31" s="19" t="s">
        <v>135</v>
      </c>
      <c r="C31" s="45" t="s">
        <v>4820</v>
      </c>
      <c r="D31" s="45" t="s">
        <v>4872</v>
      </c>
      <c r="E31" s="45" t="s">
        <v>4873</v>
      </c>
      <c r="G31" s="21" t="s">
        <v>134</v>
      </c>
      <c r="H31" s="41">
        <v>37.05</v>
      </c>
      <c r="I31" s="21">
        <v>8.44</v>
      </c>
      <c r="J31" s="21" t="s">
        <v>4753</v>
      </c>
      <c r="K31" s="21" t="s">
        <v>4753</v>
      </c>
      <c r="L31" s="21" t="s">
        <v>4753</v>
      </c>
      <c r="M31" s="21" t="s">
        <v>4754</v>
      </c>
      <c r="N31" s="21" t="s">
        <v>4755</v>
      </c>
      <c r="O31" s="42">
        <f t="shared" si="1"/>
        <v>0</v>
      </c>
      <c r="P31" s="34" t="str">
        <f t="shared" si="2"/>
        <v>Above Obesity</v>
      </c>
      <c r="Q31" s="34" t="str">
        <f t="shared" si="3"/>
        <v>Diabetes</v>
      </c>
      <c r="S31" s="34" t="s">
        <v>4686</v>
      </c>
      <c r="T31" s="34">
        <v>1994.0</v>
      </c>
      <c r="U31" s="34" t="s">
        <v>4770</v>
      </c>
      <c r="V31" s="34">
        <v>17.0</v>
      </c>
      <c r="W31" s="34">
        <v>0.0</v>
      </c>
      <c r="X31" s="34">
        <v>1044.0</v>
      </c>
      <c r="Y31" s="34" t="s">
        <v>4768</v>
      </c>
      <c r="Z31" s="34" t="s">
        <v>4767</v>
      </c>
      <c r="AA31" s="34" t="s">
        <v>4769</v>
      </c>
      <c r="AB31" s="34" t="str">
        <f t="shared" si="4"/>
        <v>17-Nov-1994</v>
      </c>
      <c r="AC31" s="43">
        <f t="shared" si="5"/>
        <v>28</v>
      </c>
      <c r="AD31" s="44">
        <v>1044.0</v>
      </c>
    </row>
    <row r="32">
      <c r="A32" s="19" t="s">
        <v>136</v>
      </c>
      <c r="B32" s="19" t="s">
        <v>137</v>
      </c>
      <c r="C32" s="45" t="s">
        <v>4820</v>
      </c>
      <c r="D32" s="45" t="s">
        <v>4874</v>
      </c>
      <c r="E32" s="45" t="s">
        <v>4875</v>
      </c>
      <c r="G32" s="21" t="s">
        <v>136</v>
      </c>
      <c r="H32" s="41">
        <v>43.89</v>
      </c>
      <c r="I32" s="21">
        <v>8.71</v>
      </c>
      <c r="J32" s="21" t="s">
        <v>4753</v>
      </c>
      <c r="K32" s="21" t="s">
        <v>4753</v>
      </c>
      <c r="L32" s="21" t="s">
        <v>4753</v>
      </c>
      <c r="M32" s="21" t="s">
        <v>4754</v>
      </c>
      <c r="N32" s="21" t="s">
        <v>4755</v>
      </c>
      <c r="O32" s="42">
        <f t="shared" si="1"/>
        <v>0</v>
      </c>
      <c r="P32" s="34" t="str">
        <f t="shared" si="2"/>
        <v>Above Obesity</v>
      </c>
      <c r="Q32" s="34" t="str">
        <f t="shared" si="3"/>
        <v>Diabetes</v>
      </c>
      <c r="S32" s="34" t="s">
        <v>4684</v>
      </c>
      <c r="T32" s="34">
        <v>2002.0</v>
      </c>
      <c r="U32" s="34" t="s">
        <v>4766</v>
      </c>
      <c r="V32" s="34">
        <v>20.0</v>
      </c>
      <c r="W32" s="34">
        <v>0.0</v>
      </c>
      <c r="X32" s="34">
        <v>1047.0</v>
      </c>
      <c r="Y32" s="34" t="s">
        <v>4768</v>
      </c>
      <c r="Z32" s="34" t="s">
        <v>4771</v>
      </c>
      <c r="AA32" s="34" t="s">
        <v>4769</v>
      </c>
      <c r="AB32" s="34" t="str">
        <f t="shared" si="4"/>
        <v>20-Jul-2002</v>
      </c>
      <c r="AC32" s="43">
        <f t="shared" si="5"/>
        <v>20</v>
      </c>
      <c r="AD32" s="44">
        <v>1047.0</v>
      </c>
    </row>
    <row r="33">
      <c r="A33" s="19" t="s">
        <v>138</v>
      </c>
      <c r="B33" s="19" t="s">
        <v>139</v>
      </c>
      <c r="C33" s="45" t="s">
        <v>4815</v>
      </c>
      <c r="D33" s="45" t="s">
        <v>4876</v>
      </c>
      <c r="E33" s="45" t="s">
        <v>4877</v>
      </c>
      <c r="G33" s="21" t="s">
        <v>138</v>
      </c>
      <c r="H33" s="41">
        <v>42.35</v>
      </c>
      <c r="I33" s="21">
        <v>5.08</v>
      </c>
      <c r="J33" s="31" t="s">
        <v>4878</v>
      </c>
      <c r="K33" s="21" t="s">
        <v>4753</v>
      </c>
      <c r="L33" s="21" t="s">
        <v>4753</v>
      </c>
      <c r="M33" s="21" t="s">
        <v>4754</v>
      </c>
      <c r="N33" s="21" t="s">
        <v>4755</v>
      </c>
      <c r="O33" s="42">
        <f t="shared" si="1"/>
        <v>0</v>
      </c>
      <c r="P33" s="34" t="str">
        <f t="shared" si="2"/>
        <v>Above Obesity</v>
      </c>
      <c r="Q33" s="34" t="str">
        <f t="shared" si="3"/>
        <v>Normal</v>
      </c>
      <c r="S33" s="34" t="s">
        <v>4682</v>
      </c>
      <c r="T33" s="34">
        <v>2002.0</v>
      </c>
      <c r="U33" s="34" t="s">
        <v>4766</v>
      </c>
      <c r="V33" s="34">
        <v>1.0</v>
      </c>
      <c r="W33" s="34">
        <v>0.0</v>
      </c>
      <c r="X33" s="34">
        <v>1049.0</v>
      </c>
      <c r="Y33" s="34" t="s">
        <v>4768</v>
      </c>
      <c r="Z33" s="34" t="s">
        <v>4767</v>
      </c>
      <c r="AA33" s="34" t="s">
        <v>4774</v>
      </c>
      <c r="AB33" s="34" t="str">
        <f t="shared" si="4"/>
        <v>1-Jul-2002</v>
      </c>
      <c r="AC33" s="43">
        <f t="shared" si="5"/>
        <v>20</v>
      </c>
      <c r="AD33" s="44">
        <v>1049.0</v>
      </c>
    </row>
    <row r="34">
      <c r="A34" s="19" t="s">
        <v>140</v>
      </c>
      <c r="B34" s="19" t="s">
        <v>141</v>
      </c>
      <c r="C34" s="45" t="s">
        <v>4815</v>
      </c>
      <c r="D34" s="45" t="s">
        <v>4879</v>
      </c>
      <c r="E34" s="45" t="s">
        <v>4880</v>
      </c>
      <c r="G34" s="21" t="s">
        <v>140</v>
      </c>
      <c r="H34" s="41">
        <v>31.35</v>
      </c>
      <c r="I34" s="21">
        <v>6.86</v>
      </c>
      <c r="J34" s="21" t="s">
        <v>4753</v>
      </c>
      <c r="K34" s="21" t="s">
        <v>4753</v>
      </c>
      <c r="L34" s="21" t="s">
        <v>4753</v>
      </c>
      <c r="M34" s="21" t="s">
        <v>4754</v>
      </c>
      <c r="N34" s="21" t="s">
        <v>4755</v>
      </c>
      <c r="O34" s="42">
        <f t="shared" si="1"/>
        <v>0</v>
      </c>
      <c r="P34" s="34" t="str">
        <f t="shared" si="2"/>
        <v>Above Obesity</v>
      </c>
      <c r="Q34" s="34" t="str">
        <f t="shared" si="3"/>
        <v>Diabetes</v>
      </c>
      <c r="S34" s="34" t="s">
        <v>4680</v>
      </c>
      <c r="T34" s="34">
        <v>1995.0</v>
      </c>
      <c r="U34" s="34" t="s">
        <v>4772</v>
      </c>
      <c r="V34" s="34">
        <v>1.0</v>
      </c>
      <c r="W34" s="34">
        <v>0.0</v>
      </c>
      <c r="X34" s="34">
        <v>1056.0</v>
      </c>
      <c r="Y34" s="34" t="s">
        <v>4768</v>
      </c>
      <c r="Z34" s="34" t="s">
        <v>4767</v>
      </c>
      <c r="AA34" s="34" t="s">
        <v>4769</v>
      </c>
      <c r="AB34" s="34" t="str">
        <f t="shared" si="4"/>
        <v>1-Jun-1995</v>
      </c>
      <c r="AC34" s="43">
        <f t="shared" si="5"/>
        <v>28</v>
      </c>
      <c r="AD34" s="44">
        <v>1056.0</v>
      </c>
    </row>
    <row r="35">
      <c r="A35" s="19" t="s">
        <v>142</v>
      </c>
      <c r="B35" s="19" t="s">
        <v>143</v>
      </c>
      <c r="C35" s="45" t="s">
        <v>4820</v>
      </c>
      <c r="D35" s="45" t="s">
        <v>4881</v>
      </c>
      <c r="E35" s="45" t="s">
        <v>4882</v>
      </c>
      <c r="G35" s="21" t="s">
        <v>142</v>
      </c>
      <c r="H35" s="41">
        <v>47.6</v>
      </c>
      <c r="I35" s="21">
        <v>5.95</v>
      </c>
      <c r="J35" s="31" t="s">
        <v>4878</v>
      </c>
      <c r="K35" s="21" t="s">
        <v>4753</v>
      </c>
      <c r="L35" s="21" t="s">
        <v>4753</v>
      </c>
      <c r="M35" s="21" t="s">
        <v>4754</v>
      </c>
      <c r="N35" s="21" t="s">
        <v>4755</v>
      </c>
      <c r="O35" s="42">
        <f t="shared" si="1"/>
        <v>0</v>
      </c>
      <c r="P35" s="34" t="str">
        <f t="shared" si="2"/>
        <v>Above Obesity</v>
      </c>
      <c r="Q35" s="34" t="str">
        <f t="shared" si="3"/>
        <v>Prediabetes weight</v>
      </c>
      <c r="S35" s="34" t="s">
        <v>4678</v>
      </c>
      <c r="T35" s="34">
        <v>1993.0</v>
      </c>
      <c r="U35" s="34" t="s">
        <v>4773</v>
      </c>
      <c r="V35" s="34">
        <v>28.0</v>
      </c>
      <c r="W35" s="34">
        <v>0.0</v>
      </c>
      <c r="X35" s="34">
        <v>1068.0</v>
      </c>
      <c r="Y35" s="34" t="s">
        <v>4768</v>
      </c>
      <c r="Z35" s="34" t="s">
        <v>4771</v>
      </c>
      <c r="AA35" s="34" t="s">
        <v>4769</v>
      </c>
      <c r="AB35" s="34" t="str">
        <f t="shared" si="4"/>
        <v>28-Sep-1993</v>
      </c>
      <c r="AC35" s="43">
        <f t="shared" si="5"/>
        <v>29</v>
      </c>
      <c r="AD35" s="44">
        <v>1068.0</v>
      </c>
    </row>
    <row r="36">
      <c r="A36" s="19" t="s">
        <v>144</v>
      </c>
      <c r="B36" s="19" t="s">
        <v>145</v>
      </c>
      <c r="C36" s="45" t="s">
        <v>4820</v>
      </c>
      <c r="D36" s="45" t="s">
        <v>4883</v>
      </c>
      <c r="E36" s="45" t="s">
        <v>4884</v>
      </c>
      <c r="G36" s="21" t="s">
        <v>144</v>
      </c>
      <c r="H36" s="41">
        <v>46.2</v>
      </c>
      <c r="I36" s="21">
        <v>6.09</v>
      </c>
      <c r="J36" s="21" t="s">
        <v>4753</v>
      </c>
      <c r="K36" s="21" t="s">
        <v>4753</v>
      </c>
      <c r="L36" s="21" t="s">
        <v>4756</v>
      </c>
      <c r="M36" s="21">
        <v>1.0</v>
      </c>
      <c r="N36" s="21" t="s">
        <v>4755</v>
      </c>
      <c r="O36" s="42">
        <f t="shared" si="1"/>
        <v>1</v>
      </c>
      <c r="P36" s="34" t="str">
        <f t="shared" si="2"/>
        <v>Above Obesity</v>
      </c>
      <c r="Q36" s="34" t="str">
        <f t="shared" si="3"/>
        <v>Prediabetes weight</v>
      </c>
      <c r="S36" s="34" t="s">
        <v>4676</v>
      </c>
      <c r="T36" s="34">
        <v>2004.0</v>
      </c>
      <c r="U36" s="34" t="s">
        <v>4776</v>
      </c>
      <c r="V36" s="34">
        <v>24.0</v>
      </c>
      <c r="W36" s="34">
        <v>0.0</v>
      </c>
      <c r="X36" s="34">
        <v>1070.0</v>
      </c>
      <c r="Y36" s="34" t="s">
        <v>4768</v>
      </c>
      <c r="Z36" s="34" t="s">
        <v>4768</v>
      </c>
      <c r="AA36" s="34" t="s">
        <v>4769</v>
      </c>
      <c r="AB36" s="34" t="str">
        <f t="shared" si="4"/>
        <v>24-Aug-2004</v>
      </c>
      <c r="AC36" s="43">
        <f t="shared" si="5"/>
        <v>18</v>
      </c>
      <c r="AD36" s="44">
        <v>1070.0</v>
      </c>
    </row>
    <row r="37">
      <c r="A37" s="19" t="s">
        <v>146</v>
      </c>
      <c r="B37" s="19" t="s">
        <v>147</v>
      </c>
      <c r="C37" s="45" t="s">
        <v>4815</v>
      </c>
      <c r="D37" s="45" t="s">
        <v>4885</v>
      </c>
      <c r="E37" s="45" t="s">
        <v>4886</v>
      </c>
      <c r="G37" s="21" t="s">
        <v>146</v>
      </c>
      <c r="H37" s="41">
        <v>32.015</v>
      </c>
      <c r="I37" s="21">
        <v>11.75</v>
      </c>
      <c r="J37" s="21" t="s">
        <v>4753</v>
      </c>
      <c r="K37" s="21" t="s">
        <v>4753</v>
      </c>
      <c r="L37" s="21" t="s">
        <v>4753</v>
      </c>
      <c r="M37" s="21" t="s">
        <v>4754</v>
      </c>
      <c r="N37" s="21" t="s">
        <v>4755</v>
      </c>
      <c r="O37" s="42">
        <f t="shared" si="1"/>
        <v>0</v>
      </c>
      <c r="P37" s="34" t="str">
        <f t="shared" si="2"/>
        <v>Above Obesity</v>
      </c>
      <c r="Q37" s="34" t="str">
        <f t="shared" si="3"/>
        <v>Diabetes</v>
      </c>
      <c r="S37" s="34" t="s">
        <v>4674</v>
      </c>
      <c r="T37" s="34">
        <v>1997.0</v>
      </c>
      <c r="U37" s="34" t="s">
        <v>4776</v>
      </c>
      <c r="V37" s="34">
        <v>13.0</v>
      </c>
      <c r="W37" s="34">
        <v>0.0</v>
      </c>
      <c r="X37" s="34">
        <v>1071.0</v>
      </c>
      <c r="Y37" s="34" t="s">
        <v>4768</v>
      </c>
      <c r="Z37" s="34" t="s">
        <v>4768</v>
      </c>
      <c r="AA37" s="34" t="s">
        <v>4769</v>
      </c>
      <c r="AB37" s="34" t="str">
        <f t="shared" si="4"/>
        <v>13-Aug-1997</v>
      </c>
      <c r="AC37" s="43">
        <f t="shared" si="5"/>
        <v>25</v>
      </c>
      <c r="AD37" s="44">
        <v>1071.0</v>
      </c>
    </row>
    <row r="38">
      <c r="A38" s="19" t="s">
        <v>148</v>
      </c>
      <c r="B38" s="19" t="s">
        <v>149</v>
      </c>
      <c r="C38" s="45" t="s">
        <v>4815</v>
      </c>
      <c r="D38" s="45" t="s">
        <v>4887</v>
      </c>
      <c r="E38" s="45" t="s">
        <v>4888</v>
      </c>
      <c r="G38" s="21" t="s">
        <v>148</v>
      </c>
      <c r="H38" s="41">
        <v>40.565</v>
      </c>
      <c r="I38" s="21">
        <v>7.37</v>
      </c>
      <c r="J38" s="21" t="s">
        <v>4753</v>
      </c>
      <c r="K38" s="21" t="s">
        <v>4753</v>
      </c>
      <c r="L38" s="21" t="s">
        <v>4753</v>
      </c>
      <c r="M38" s="21" t="s">
        <v>4754</v>
      </c>
      <c r="N38" s="21" t="s">
        <v>4755</v>
      </c>
      <c r="O38" s="42">
        <f t="shared" si="1"/>
        <v>0</v>
      </c>
      <c r="P38" s="34" t="str">
        <f t="shared" si="2"/>
        <v>Above Obesity</v>
      </c>
      <c r="Q38" s="34" t="str">
        <f t="shared" si="3"/>
        <v>Diabetes</v>
      </c>
      <c r="S38" s="34" t="s">
        <v>4672</v>
      </c>
      <c r="T38" s="34">
        <v>1998.0</v>
      </c>
      <c r="U38" s="34" t="s">
        <v>4775</v>
      </c>
      <c r="V38" s="34">
        <v>26.0</v>
      </c>
      <c r="W38" s="34">
        <v>0.0</v>
      </c>
      <c r="X38" s="34">
        <v>1082.0</v>
      </c>
      <c r="Y38" s="34" t="s">
        <v>4768</v>
      </c>
      <c r="Z38" s="34" t="s">
        <v>4767</v>
      </c>
      <c r="AA38" s="34" t="s">
        <v>4769</v>
      </c>
      <c r="AB38" s="34" t="str">
        <f t="shared" si="4"/>
        <v>26-Dec-1998</v>
      </c>
      <c r="AC38" s="43">
        <f t="shared" si="5"/>
        <v>24</v>
      </c>
      <c r="AD38" s="44">
        <v>1082.0</v>
      </c>
    </row>
    <row r="39">
      <c r="A39" s="19" t="s">
        <v>150</v>
      </c>
      <c r="B39" s="19" t="s">
        <v>151</v>
      </c>
      <c r="C39" s="45" t="s">
        <v>4820</v>
      </c>
      <c r="D39" s="45" t="s">
        <v>4889</v>
      </c>
      <c r="E39" s="45" t="s">
        <v>4890</v>
      </c>
      <c r="G39" s="21" t="s">
        <v>150</v>
      </c>
      <c r="H39" s="41">
        <v>32.45</v>
      </c>
      <c r="I39" s="21">
        <v>11.91</v>
      </c>
      <c r="J39" s="21" t="s">
        <v>4753</v>
      </c>
      <c r="K39" s="21" t="s">
        <v>4753</v>
      </c>
      <c r="L39" s="21" t="s">
        <v>4753</v>
      </c>
      <c r="M39" s="21" t="s">
        <v>4754</v>
      </c>
      <c r="N39" s="21" t="s">
        <v>4755</v>
      </c>
      <c r="O39" s="42">
        <f t="shared" si="1"/>
        <v>0</v>
      </c>
      <c r="P39" s="34" t="str">
        <f t="shared" si="2"/>
        <v>Above Obesity</v>
      </c>
      <c r="Q39" s="34" t="str">
        <f t="shared" si="3"/>
        <v>Diabetes</v>
      </c>
      <c r="S39" s="34" t="s">
        <v>4670</v>
      </c>
      <c r="T39" s="34">
        <v>2002.0</v>
      </c>
      <c r="U39" s="34" t="s">
        <v>4776</v>
      </c>
      <c r="V39" s="34">
        <v>13.0</v>
      </c>
      <c r="W39" s="34">
        <v>0.0</v>
      </c>
      <c r="X39" s="34">
        <v>1086.0</v>
      </c>
      <c r="Y39" s="34" t="s">
        <v>4768</v>
      </c>
      <c r="Z39" s="34" t="s">
        <v>4768</v>
      </c>
      <c r="AA39" s="34" t="s">
        <v>4769</v>
      </c>
      <c r="AB39" s="34" t="str">
        <f t="shared" si="4"/>
        <v>13-Aug-2002</v>
      </c>
      <c r="AC39" s="43">
        <f t="shared" si="5"/>
        <v>20</v>
      </c>
      <c r="AD39" s="44">
        <v>1086.0</v>
      </c>
    </row>
    <row r="40">
      <c r="A40" s="19" t="s">
        <v>152</v>
      </c>
      <c r="B40" s="19" t="s">
        <v>153</v>
      </c>
      <c r="C40" s="45" t="s">
        <v>4820</v>
      </c>
      <c r="D40" s="45" t="s">
        <v>4891</v>
      </c>
      <c r="E40" s="45" t="s">
        <v>4892</v>
      </c>
      <c r="G40" s="21" t="s">
        <v>152</v>
      </c>
      <c r="H40" s="41">
        <v>34.96</v>
      </c>
      <c r="I40" s="21">
        <v>6.52</v>
      </c>
      <c r="J40" s="21" t="s">
        <v>4753</v>
      </c>
      <c r="K40" s="21" t="s">
        <v>4753</v>
      </c>
      <c r="L40" s="21" t="s">
        <v>4753</v>
      </c>
      <c r="M40" s="21" t="s">
        <v>4754</v>
      </c>
      <c r="N40" s="21" t="s">
        <v>4755</v>
      </c>
      <c r="O40" s="42">
        <f t="shared" si="1"/>
        <v>0</v>
      </c>
      <c r="P40" s="34" t="str">
        <f t="shared" si="2"/>
        <v>Above Obesity</v>
      </c>
      <c r="Q40" s="34" t="str">
        <f t="shared" si="3"/>
        <v>Diabetes</v>
      </c>
      <c r="S40" s="34" t="s">
        <v>4668</v>
      </c>
      <c r="T40" s="34">
        <v>2004.0</v>
      </c>
      <c r="U40" s="34" t="s">
        <v>4770</v>
      </c>
      <c r="V40" s="34">
        <v>12.0</v>
      </c>
      <c r="W40" s="34">
        <v>0.0</v>
      </c>
      <c r="X40" s="34">
        <v>1121.87</v>
      </c>
      <c r="Y40" s="34" t="s">
        <v>4768</v>
      </c>
      <c r="Z40" s="34" t="s">
        <v>4771</v>
      </c>
      <c r="AA40" s="34" t="s">
        <v>4769</v>
      </c>
      <c r="AB40" s="34" t="str">
        <f t="shared" si="4"/>
        <v>12-Nov-2004</v>
      </c>
      <c r="AC40" s="43">
        <f t="shared" si="5"/>
        <v>18</v>
      </c>
      <c r="AD40" s="44">
        <v>1121.87</v>
      </c>
    </row>
    <row r="41">
      <c r="A41" s="19" t="s">
        <v>154</v>
      </c>
      <c r="B41" s="19" t="s">
        <v>155</v>
      </c>
      <c r="C41" s="45" t="s">
        <v>4815</v>
      </c>
      <c r="D41" s="45" t="s">
        <v>4893</v>
      </c>
      <c r="E41" s="45" t="s">
        <v>4894</v>
      </c>
      <c r="G41" s="21" t="s">
        <v>154</v>
      </c>
      <c r="H41" s="41">
        <v>35.5</v>
      </c>
      <c r="I41" s="21">
        <v>5.14</v>
      </c>
      <c r="J41" s="21" t="s">
        <v>4753</v>
      </c>
      <c r="K41" s="21" t="s">
        <v>4753</v>
      </c>
      <c r="L41" s="21" t="s">
        <v>4756</v>
      </c>
      <c r="M41" s="21">
        <v>1.0</v>
      </c>
      <c r="N41" s="21" t="s">
        <v>4755</v>
      </c>
      <c r="O41" s="42">
        <f t="shared" si="1"/>
        <v>1</v>
      </c>
      <c r="P41" s="34" t="str">
        <f t="shared" si="2"/>
        <v>Above Obesity</v>
      </c>
      <c r="Q41" s="34" t="str">
        <f t="shared" si="3"/>
        <v>Normal</v>
      </c>
      <c r="S41" s="34" t="s">
        <v>4666</v>
      </c>
      <c r="T41" s="34">
        <v>2004.0</v>
      </c>
      <c r="U41" s="34" t="s">
        <v>4772</v>
      </c>
      <c r="V41" s="34">
        <v>14.0</v>
      </c>
      <c r="W41" s="34">
        <v>0.0</v>
      </c>
      <c r="X41" s="34">
        <v>1131.51</v>
      </c>
      <c r="Y41" s="34" t="s">
        <v>4768</v>
      </c>
      <c r="Z41" s="34" t="s">
        <v>4771</v>
      </c>
      <c r="AA41" s="34" t="s">
        <v>4769</v>
      </c>
      <c r="AB41" s="34" t="str">
        <f t="shared" si="4"/>
        <v>14-Jun-2004</v>
      </c>
      <c r="AC41" s="43">
        <f t="shared" si="5"/>
        <v>18</v>
      </c>
      <c r="AD41" s="44">
        <v>1131.51</v>
      </c>
    </row>
    <row r="42">
      <c r="A42" s="19" t="s">
        <v>156</v>
      </c>
      <c r="B42" s="19" t="s">
        <v>157</v>
      </c>
      <c r="C42" s="45" t="s">
        <v>4815</v>
      </c>
      <c r="D42" s="45" t="s">
        <v>4895</v>
      </c>
      <c r="E42" s="45" t="s">
        <v>4896</v>
      </c>
      <c r="G42" s="21" t="s">
        <v>156</v>
      </c>
      <c r="H42" s="41">
        <v>52.58</v>
      </c>
      <c r="I42" s="21">
        <v>4.19</v>
      </c>
      <c r="J42" s="21" t="s">
        <v>4753</v>
      </c>
      <c r="K42" s="21" t="s">
        <v>4755</v>
      </c>
      <c r="L42" s="21" t="s">
        <v>4753</v>
      </c>
      <c r="M42" s="21">
        <v>1.0</v>
      </c>
      <c r="N42" s="21" t="s">
        <v>4755</v>
      </c>
      <c r="O42" s="42">
        <f t="shared" si="1"/>
        <v>1</v>
      </c>
      <c r="P42" s="34" t="str">
        <f t="shared" si="2"/>
        <v>Above Obesity</v>
      </c>
      <c r="Q42" s="34" t="str">
        <f t="shared" si="3"/>
        <v>Normal</v>
      </c>
      <c r="S42" s="34" t="s">
        <v>4664</v>
      </c>
      <c r="T42" s="34">
        <v>2002.0</v>
      </c>
      <c r="U42" s="34" t="s">
        <v>4766</v>
      </c>
      <c r="V42" s="34">
        <v>19.0</v>
      </c>
      <c r="W42" s="34">
        <v>0.0</v>
      </c>
      <c r="X42" s="34">
        <v>1132.0</v>
      </c>
      <c r="Y42" s="34" t="s">
        <v>4768</v>
      </c>
      <c r="Z42" s="34" t="s">
        <v>4771</v>
      </c>
      <c r="AA42" s="34" t="s">
        <v>4769</v>
      </c>
      <c r="AB42" s="34" t="str">
        <f t="shared" si="4"/>
        <v>19-Jul-2002</v>
      </c>
      <c r="AC42" s="43">
        <f t="shared" si="5"/>
        <v>20</v>
      </c>
      <c r="AD42" s="44">
        <v>1132.0</v>
      </c>
    </row>
    <row r="43">
      <c r="A43" s="19" t="s">
        <v>158</v>
      </c>
      <c r="B43" s="19" t="s">
        <v>159</v>
      </c>
      <c r="C43" s="45" t="s">
        <v>4820</v>
      </c>
      <c r="D43" s="45" t="s">
        <v>4897</v>
      </c>
      <c r="E43" s="45" t="s">
        <v>4898</v>
      </c>
      <c r="G43" s="21" t="s">
        <v>158</v>
      </c>
      <c r="H43" s="41">
        <v>35.2</v>
      </c>
      <c r="I43" s="21">
        <v>11.68</v>
      </c>
      <c r="J43" s="31" t="s">
        <v>4878</v>
      </c>
      <c r="K43" s="21" t="s">
        <v>4753</v>
      </c>
      <c r="L43" s="21" t="s">
        <v>4753</v>
      </c>
      <c r="M43" s="21" t="s">
        <v>4754</v>
      </c>
      <c r="N43" s="21" t="s">
        <v>4755</v>
      </c>
      <c r="O43" s="42">
        <f t="shared" si="1"/>
        <v>0</v>
      </c>
      <c r="P43" s="34" t="str">
        <f t="shared" si="2"/>
        <v>Above Obesity</v>
      </c>
      <c r="Q43" s="34" t="str">
        <f t="shared" si="3"/>
        <v>Diabetes</v>
      </c>
      <c r="S43" s="34" t="s">
        <v>4662</v>
      </c>
      <c r="T43" s="34">
        <v>2004.0</v>
      </c>
      <c r="U43" s="34" t="s">
        <v>4777</v>
      </c>
      <c r="V43" s="34">
        <v>6.0</v>
      </c>
      <c r="W43" s="34">
        <v>0.0</v>
      </c>
      <c r="X43" s="34">
        <v>1135.0</v>
      </c>
      <c r="Y43" s="34" t="s">
        <v>4768</v>
      </c>
      <c r="Z43" s="34" t="s">
        <v>4768</v>
      </c>
      <c r="AA43" s="34" t="s">
        <v>4769</v>
      </c>
      <c r="AB43" s="34" t="str">
        <f t="shared" si="4"/>
        <v>6-Oct-2004</v>
      </c>
      <c r="AC43" s="43">
        <f t="shared" si="5"/>
        <v>18</v>
      </c>
      <c r="AD43" s="44">
        <v>1135.0</v>
      </c>
    </row>
    <row r="44">
      <c r="A44" s="19" t="s">
        <v>160</v>
      </c>
      <c r="B44" s="19" t="s">
        <v>161</v>
      </c>
      <c r="C44" s="45" t="s">
        <v>4820</v>
      </c>
      <c r="D44" s="45" t="s">
        <v>4899</v>
      </c>
      <c r="E44" s="45" t="s">
        <v>4860</v>
      </c>
      <c r="G44" s="21" t="s">
        <v>160</v>
      </c>
      <c r="H44" s="41">
        <v>38.06</v>
      </c>
      <c r="I44" s="21">
        <v>6.98</v>
      </c>
      <c r="J44" s="21" t="s">
        <v>4753</v>
      </c>
      <c r="K44" s="21" t="s">
        <v>4753</v>
      </c>
      <c r="L44" s="21" t="s">
        <v>4753</v>
      </c>
      <c r="M44" s="21" t="s">
        <v>4754</v>
      </c>
      <c r="N44" s="21" t="s">
        <v>4755</v>
      </c>
      <c r="O44" s="42">
        <f t="shared" si="1"/>
        <v>0</v>
      </c>
      <c r="P44" s="34" t="str">
        <f t="shared" si="2"/>
        <v>Above Obesity</v>
      </c>
      <c r="Q44" s="34" t="str">
        <f t="shared" si="3"/>
        <v>Diabetes</v>
      </c>
      <c r="S44" s="34" t="s">
        <v>4660</v>
      </c>
      <c r="T44" s="34">
        <v>2004.0</v>
      </c>
      <c r="U44" s="34" t="s">
        <v>4772</v>
      </c>
      <c r="V44" s="34">
        <v>11.0</v>
      </c>
      <c r="W44" s="34">
        <v>0.0</v>
      </c>
      <c r="X44" s="34">
        <v>1135.94</v>
      </c>
      <c r="Y44" s="34" t="s">
        <v>4768</v>
      </c>
      <c r="Z44" s="34" t="s">
        <v>4768</v>
      </c>
      <c r="AA44" s="34" t="s">
        <v>4769</v>
      </c>
      <c r="AB44" s="34" t="str">
        <f t="shared" si="4"/>
        <v>11-Jun-2004</v>
      </c>
      <c r="AC44" s="43">
        <f t="shared" si="5"/>
        <v>18</v>
      </c>
      <c r="AD44" s="44">
        <v>1135.94</v>
      </c>
    </row>
    <row r="45">
      <c r="A45" s="19" t="s">
        <v>162</v>
      </c>
      <c r="B45" s="19" t="s">
        <v>163</v>
      </c>
      <c r="C45" s="45" t="s">
        <v>4815</v>
      </c>
      <c r="D45" s="45" t="s">
        <v>4900</v>
      </c>
      <c r="E45" s="45" t="s">
        <v>4901</v>
      </c>
      <c r="G45" s="21" t="s">
        <v>162</v>
      </c>
      <c r="H45" s="41">
        <v>34.21</v>
      </c>
      <c r="I45" s="21">
        <v>8.34</v>
      </c>
      <c r="J45" s="21" t="s">
        <v>4753</v>
      </c>
      <c r="K45" s="21" t="s">
        <v>4753</v>
      </c>
      <c r="L45" s="21" t="s">
        <v>4753</v>
      </c>
      <c r="M45" s="21" t="s">
        <v>4754</v>
      </c>
      <c r="N45" s="21" t="s">
        <v>4755</v>
      </c>
      <c r="O45" s="42">
        <f t="shared" si="1"/>
        <v>0</v>
      </c>
      <c r="P45" s="34" t="str">
        <f t="shared" si="2"/>
        <v>Above Obesity</v>
      </c>
      <c r="Q45" s="34" t="str">
        <f t="shared" si="3"/>
        <v>Diabetes</v>
      </c>
      <c r="S45" s="34" t="s">
        <v>4658</v>
      </c>
      <c r="T45" s="34">
        <v>2004.0</v>
      </c>
      <c r="U45" s="34" t="s">
        <v>4770</v>
      </c>
      <c r="V45" s="34">
        <v>28.0</v>
      </c>
      <c r="W45" s="34">
        <v>0.0</v>
      </c>
      <c r="X45" s="34">
        <v>1136.4</v>
      </c>
      <c r="Y45" s="34" t="s">
        <v>4768</v>
      </c>
      <c r="Z45" s="34" t="s">
        <v>4768</v>
      </c>
      <c r="AA45" s="34" t="s">
        <v>4769</v>
      </c>
      <c r="AB45" s="34" t="str">
        <f t="shared" si="4"/>
        <v>28-Nov-2004</v>
      </c>
      <c r="AC45" s="43">
        <f t="shared" si="5"/>
        <v>18</v>
      </c>
      <c r="AD45" s="44">
        <v>1136.4</v>
      </c>
    </row>
    <row r="46">
      <c r="A46" s="19" t="s">
        <v>164</v>
      </c>
      <c r="B46" s="19" t="s">
        <v>165</v>
      </c>
      <c r="C46" s="45" t="s">
        <v>4815</v>
      </c>
      <c r="D46" s="45" t="s">
        <v>4902</v>
      </c>
      <c r="E46" s="45" t="s">
        <v>4903</v>
      </c>
      <c r="G46" s="21" t="s">
        <v>164</v>
      </c>
      <c r="H46" s="41">
        <v>38.94</v>
      </c>
      <c r="I46" s="21">
        <v>8.49</v>
      </c>
      <c r="J46" s="21" t="s">
        <v>4755</v>
      </c>
      <c r="K46" s="21" t="s">
        <v>4753</v>
      </c>
      <c r="L46" s="21" t="s">
        <v>4753</v>
      </c>
      <c r="M46" s="21">
        <v>1.0</v>
      </c>
      <c r="N46" s="21" t="s">
        <v>4755</v>
      </c>
      <c r="O46" s="42">
        <f t="shared" si="1"/>
        <v>1</v>
      </c>
      <c r="P46" s="34" t="str">
        <f t="shared" si="2"/>
        <v>Above Obesity</v>
      </c>
      <c r="Q46" s="34" t="str">
        <f t="shared" si="3"/>
        <v>Diabetes</v>
      </c>
      <c r="S46" s="34" t="s">
        <v>4656</v>
      </c>
      <c r="T46" s="34">
        <v>2002.0</v>
      </c>
      <c r="U46" s="34" t="s">
        <v>4776</v>
      </c>
      <c r="V46" s="34">
        <v>11.0</v>
      </c>
      <c r="W46" s="34">
        <v>0.0</v>
      </c>
      <c r="X46" s="34">
        <v>1137.0</v>
      </c>
      <c r="Y46" s="34" t="s">
        <v>4768</v>
      </c>
      <c r="Z46" s="34" t="s">
        <v>4771</v>
      </c>
      <c r="AA46" s="34" t="s">
        <v>4769</v>
      </c>
      <c r="AB46" s="34" t="str">
        <f t="shared" si="4"/>
        <v>11-Aug-2002</v>
      </c>
      <c r="AC46" s="43">
        <f t="shared" si="5"/>
        <v>20</v>
      </c>
      <c r="AD46" s="44">
        <v>1137.0</v>
      </c>
    </row>
    <row r="47">
      <c r="A47" s="19" t="s">
        <v>166</v>
      </c>
      <c r="B47" s="19" t="s">
        <v>167</v>
      </c>
      <c r="C47" s="45" t="s">
        <v>4820</v>
      </c>
      <c r="D47" s="45" t="s">
        <v>4904</v>
      </c>
      <c r="E47" s="45" t="s">
        <v>4905</v>
      </c>
      <c r="G47" s="21" t="s">
        <v>166</v>
      </c>
      <c r="H47" s="41">
        <v>30.21</v>
      </c>
      <c r="I47" s="21">
        <v>5.34</v>
      </c>
      <c r="J47" s="21" t="s">
        <v>4755</v>
      </c>
      <c r="K47" s="21" t="s">
        <v>4753</v>
      </c>
      <c r="L47" s="21" t="s">
        <v>4753</v>
      </c>
      <c r="M47" s="21">
        <v>1.0</v>
      </c>
      <c r="N47" s="21" t="s">
        <v>4755</v>
      </c>
      <c r="O47" s="42">
        <f t="shared" si="1"/>
        <v>1</v>
      </c>
      <c r="P47" s="34" t="str">
        <f t="shared" si="2"/>
        <v>Above Obesity</v>
      </c>
      <c r="Q47" s="34" t="str">
        <f t="shared" si="3"/>
        <v>Normal</v>
      </c>
      <c r="S47" s="34" t="s">
        <v>4757</v>
      </c>
      <c r="T47" s="34">
        <v>2004.0</v>
      </c>
      <c r="U47" s="34" t="s">
        <v>4770</v>
      </c>
      <c r="V47" s="34">
        <v>6.0</v>
      </c>
      <c r="W47" s="34">
        <v>0.0</v>
      </c>
      <c r="X47" s="34">
        <v>1137.01</v>
      </c>
      <c r="Y47" s="34" t="s">
        <v>4768</v>
      </c>
      <c r="Z47" s="34" t="s">
        <v>4771</v>
      </c>
      <c r="AA47" s="34" t="s">
        <v>4769</v>
      </c>
      <c r="AB47" s="34" t="str">
        <f t="shared" si="4"/>
        <v>6-Nov-2004</v>
      </c>
      <c r="AC47" s="43">
        <f t="shared" si="5"/>
        <v>18</v>
      </c>
      <c r="AD47" s="44">
        <v>1137.01</v>
      </c>
    </row>
    <row r="48">
      <c r="A48" s="19" t="s">
        <v>168</v>
      </c>
      <c r="B48" s="19" t="s">
        <v>169</v>
      </c>
      <c r="C48" s="45" t="s">
        <v>4815</v>
      </c>
      <c r="D48" s="45" t="s">
        <v>4906</v>
      </c>
      <c r="E48" s="45" t="s">
        <v>4907</v>
      </c>
      <c r="G48" s="21" t="s">
        <v>168</v>
      </c>
      <c r="H48" s="41">
        <v>33.63</v>
      </c>
      <c r="I48" s="21">
        <v>4.43</v>
      </c>
      <c r="J48" s="21" t="s">
        <v>4755</v>
      </c>
      <c r="K48" s="21" t="s">
        <v>4753</v>
      </c>
      <c r="L48" s="21" t="s">
        <v>4753</v>
      </c>
      <c r="M48" s="21">
        <v>2.0</v>
      </c>
      <c r="N48" s="21" t="s">
        <v>4755</v>
      </c>
      <c r="O48" s="42">
        <f t="shared" si="1"/>
        <v>2</v>
      </c>
      <c r="P48" s="34" t="str">
        <f t="shared" si="2"/>
        <v>Above Obesity</v>
      </c>
      <c r="Q48" s="34" t="str">
        <f t="shared" si="3"/>
        <v>Normal</v>
      </c>
      <c r="S48" s="34" t="s">
        <v>4654</v>
      </c>
      <c r="T48" s="34">
        <v>2004.0</v>
      </c>
      <c r="U48" s="34" t="s">
        <v>4777</v>
      </c>
      <c r="V48" s="34">
        <v>15.0</v>
      </c>
      <c r="W48" s="34">
        <v>0.0</v>
      </c>
      <c r="X48" s="34">
        <v>1137.01</v>
      </c>
      <c r="Y48" s="34" t="s">
        <v>4768</v>
      </c>
      <c r="Z48" s="34" t="s">
        <v>4771</v>
      </c>
      <c r="AA48" s="34" t="s">
        <v>4769</v>
      </c>
      <c r="AB48" s="34" t="str">
        <f t="shared" si="4"/>
        <v>15-Oct-2004</v>
      </c>
      <c r="AC48" s="43">
        <f t="shared" si="5"/>
        <v>18</v>
      </c>
      <c r="AD48" s="44">
        <v>1137.01</v>
      </c>
    </row>
    <row r="49">
      <c r="A49" s="19" t="s">
        <v>170</v>
      </c>
      <c r="B49" s="19" t="s">
        <v>171</v>
      </c>
      <c r="C49" s="45" t="s">
        <v>4820</v>
      </c>
      <c r="D49" s="45" t="s">
        <v>4897</v>
      </c>
      <c r="E49" s="45" t="s">
        <v>4908</v>
      </c>
      <c r="G49" s="21" t="s">
        <v>170</v>
      </c>
      <c r="H49" s="41">
        <v>40.37</v>
      </c>
      <c r="I49" s="21">
        <v>4.47</v>
      </c>
      <c r="J49" s="21" t="s">
        <v>4753</v>
      </c>
      <c r="K49" s="21" t="s">
        <v>4753</v>
      </c>
      <c r="L49" s="21" t="s">
        <v>4753</v>
      </c>
      <c r="M49" s="21" t="s">
        <v>4754</v>
      </c>
      <c r="N49" s="21" t="s">
        <v>4755</v>
      </c>
      <c r="O49" s="42">
        <f t="shared" si="1"/>
        <v>0</v>
      </c>
      <c r="P49" s="34" t="str">
        <f t="shared" si="2"/>
        <v>Above Obesity</v>
      </c>
      <c r="Q49" s="34" t="str">
        <f t="shared" si="3"/>
        <v>Normal</v>
      </c>
      <c r="S49" s="34" t="s">
        <v>4652</v>
      </c>
      <c r="T49" s="34">
        <v>2004.0</v>
      </c>
      <c r="U49" s="34" t="s">
        <v>4770</v>
      </c>
      <c r="V49" s="34">
        <v>27.0</v>
      </c>
      <c r="W49" s="34">
        <v>0.0</v>
      </c>
      <c r="X49" s="34">
        <v>1137.47</v>
      </c>
      <c r="Y49" s="34" t="s">
        <v>4768</v>
      </c>
      <c r="Z49" s="34" t="s">
        <v>4767</v>
      </c>
      <c r="AA49" s="34" t="s">
        <v>4769</v>
      </c>
      <c r="AB49" s="34" t="str">
        <f t="shared" si="4"/>
        <v>27-Nov-2004</v>
      </c>
      <c r="AC49" s="43">
        <f t="shared" si="5"/>
        <v>18</v>
      </c>
      <c r="AD49" s="44">
        <v>1137.47</v>
      </c>
    </row>
    <row r="50">
      <c r="A50" s="19" t="s">
        <v>172</v>
      </c>
      <c r="B50" s="19" t="s">
        <v>173</v>
      </c>
      <c r="C50" s="45" t="s">
        <v>4815</v>
      </c>
      <c r="D50" s="45" t="s">
        <v>4909</v>
      </c>
      <c r="E50" s="45" t="s">
        <v>4910</v>
      </c>
      <c r="G50" s="21" t="s">
        <v>172</v>
      </c>
      <c r="H50" s="41">
        <v>53.09</v>
      </c>
      <c r="I50" s="21">
        <v>4.82</v>
      </c>
      <c r="J50" s="21" t="s">
        <v>4755</v>
      </c>
      <c r="K50" s="21" t="s">
        <v>4753</v>
      </c>
      <c r="L50" s="21" t="s">
        <v>4753</v>
      </c>
      <c r="M50" s="21">
        <v>2.0</v>
      </c>
      <c r="N50" s="21" t="s">
        <v>4755</v>
      </c>
      <c r="O50" s="42">
        <f t="shared" si="1"/>
        <v>2</v>
      </c>
      <c r="P50" s="34" t="str">
        <f t="shared" si="2"/>
        <v>Above Obesity</v>
      </c>
      <c r="Q50" s="34" t="str">
        <f t="shared" si="3"/>
        <v>Normal</v>
      </c>
      <c r="S50" s="34" t="s">
        <v>4650</v>
      </c>
      <c r="T50" s="34">
        <v>2001.0</v>
      </c>
      <c r="U50" s="34" t="s">
        <v>4777</v>
      </c>
      <c r="V50" s="34">
        <v>25.0</v>
      </c>
      <c r="W50" s="34">
        <v>0.0</v>
      </c>
      <c r="X50" s="34">
        <v>1141.0</v>
      </c>
      <c r="Y50" s="34" t="s">
        <v>4768</v>
      </c>
      <c r="Z50" s="34" t="s">
        <v>4771</v>
      </c>
      <c r="AA50" s="34" t="s">
        <v>4769</v>
      </c>
      <c r="AB50" s="34" t="str">
        <f t="shared" si="4"/>
        <v>25-Oct-2001</v>
      </c>
      <c r="AC50" s="43">
        <f t="shared" si="5"/>
        <v>21</v>
      </c>
      <c r="AD50" s="44">
        <v>1141.0</v>
      </c>
    </row>
    <row r="51">
      <c r="A51" s="19" t="s">
        <v>174</v>
      </c>
      <c r="B51" s="19" t="s">
        <v>175</v>
      </c>
      <c r="C51" s="45" t="s">
        <v>4815</v>
      </c>
      <c r="D51" s="45" t="s">
        <v>4911</v>
      </c>
      <c r="E51" s="45" t="s">
        <v>4912</v>
      </c>
      <c r="G51" s="21" t="s">
        <v>174</v>
      </c>
      <c r="H51" s="41">
        <v>31.79</v>
      </c>
      <c r="I51" s="21">
        <v>5.51</v>
      </c>
      <c r="J51" s="21" t="s">
        <v>4755</v>
      </c>
      <c r="K51" s="21" t="s">
        <v>4753</v>
      </c>
      <c r="L51" s="21" t="s">
        <v>4753</v>
      </c>
      <c r="M51" s="21">
        <v>2.0</v>
      </c>
      <c r="N51" s="21" t="s">
        <v>4755</v>
      </c>
      <c r="O51" s="42">
        <f t="shared" si="1"/>
        <v>2</v>
      </c>
      <c r="P51" s="34" t="str">
        <f t="shared" si="2"/>
        <v>Above Obesity</v>
      </c>
      <c r="Q51" s="34" t="str">
        <f t="shared" si="3"/>
        <v>Normal</v>
      </c>
      <c r="S51" s="34" t="s">
        <v>4648</v>
      </c>
      <c r="T51" s="34">
        <v>2004.0</v>
      </c>
      <c r="U51" s="34" t="s">
        <v>4773</v>
      </c>
      <c r="V51" s="34">
        <v>12.0</v>
      </c>
      <c r="W51" s="34">
        <v>0.0</v>
      </c>
      <c r="X51" s="34">
        <v>1141.45</v>
      </c>
      <c r="Y51" s="34" t="s">
        <v>4768</v>
      </c>
      <c r="Z51" s="34" t="s">
        <v>4768</v>
      </c>
      <c r="AA51" s="34" t="s">
        <v>4769</v>
      </c>
      <c r="AB51" s="34" t="str">
        <f t="shared" si="4"/>
        <v>12-Sep-2004</v>
      </c>
      <c r="AC51" s="43">
        <f t="shared" si="5"/>
        <v>18</v>
      </c>
      <c r="AD51" s="44">
        <v>1141.45</v>
      </c>
    </row>
    <row r="52">
      <c r="A52" s="19" t="s">
        <v>176</v>
      </c>
      <c r="B52" s="19" t="s">
        <v>177</v>
      </c>
      <c r="C52" s="45" t="s">
        <v>4815</v>
      </c>
      <c r="D52" s="45" t="s">
        <v>4913</v>
      </c>
      <c r="E52" s="45" t="s">
        <v>4914</v>
      </c>
      <c r="G52" s="21" t="s">
        <v>176</v>
      </c>
      <c r="H52" s="41">
        <v>41.895</v>
      </c>
      <c r="I52" s="21">
        <v>10.87</v>
      </c>
      <c r="J52" s="21" t="s">
        <v>4755</v>
      </c>
      <c r="K52" s="21" t="s">
        <v>4753</v>
      </c>
      <c r="L52" s="21" t="s">
        <v>4753</v>
      </c>
      <c r="M52" s="21">
        <v>1.0</v>
      </c>
      <c r="N52" s="21" t="s">
        <v>4755</v>
      </c>
      <c r="O52" s="42">
        <f t="shared" si="1"/>
        <v>1</v>
      </c>
      <c r="P52" s="34" t="str">
        <f t="shared" si="2"/>
        <v>Above Obesity</v>
      </c>
      <c r="Q52" s="34" t="str">
        <f t="shared" si="3"/>
        <v>Diabetes</v>
      </c>
      <c r="S52" s="34" t="s">
        <v>4646</v>
      </c>
      <c r="T52" s="34">
        <v>2002.0</v>
      </c>
      <c r="U52" s="34" t="s">
        <v>4777</v>
      </c>
      <c r="V52" s="34">
        <v>1.0</v>
      </c>
      <c r="W52" s="34">
        <v>0.0</v>
      </c>
      <c r="X52" s="34">
        <v>1142.0</v>
      </c>
      <c r="Y52" s="34" t="s">
        <v>4768</v>
      </c>
      <c r="Z52" s="34" t="s">
        <v>4767</v>
      </c>
      <c r="AA52" s="34" t="s">
        <v>4778</v>
      </c>
      <c r="AB52" s="34" t="str">
        <f t="shared" si="4"/>
        <v>1-Oct-2002</v>
      </c>
      <c r="AC52" s="43">
        <f t="shared" si="5"/>
        <v>20</v>
      </c>
      <c r="AD52" s="44">
        <v>1142.0</v>
      </c>
    </row>
    <row r="53">
      <c r="A53" s="19" t="s">
        <v>178</v>
      </c>
      <c r="B53" s="19" t="s">
        <v>179</v>
      </c>
      <c r="C53" s="45" t="s">
        <v>4820</v>
      </c>
      <c r="D53" s="45" t="s">
        <v>4915</v>
      </c>
      <c r="E53" s="45" t="s">
        <v>4916</v>
      </c>
      <c r="G53" s="21" t="s">
        <v>178</v>
      </c>
      <c r="H53" s="41">
        <v>31.16</v>
      </c>
      <c r="I53" s="21">
        <v>9.34</v>
      </c>
      <c r="J53" s="21" t="s">
        <v>4753</v>
      </c>
      <c r="K53" s="21" t="s">
        <v>4753</v>
      </c>
      <c r="L53" s="21" t="s">
        <v>4753</v>
      </c>
      <c r="M53" s="21" t="s">
        <v>4754</v>
      </c>
      <c r="N53" s="21" t="s">
        <v>4755</v>
      </c>
      <c r="O53" s="42">
        <f t="shared" si="1"/>
        <v>0</v>
      </c>
      <c r="P53" s="34" t="str">
        <f t="shared" si="2"/>
        <v>Above Obesity</v>
      </c>
      <c r="Q53" s="34" t="str">
        <f t="shared" si="3"/>
        <v>Diabetes</v>
      </c>
      <c r="S53" s="34" t="s">
        <v>4644</v>
      </c>
      <c r="T53" s="34">
        <v>2004.0</v>
      </c>
      <c r="U53" s="34" t="s">
        <v>4772</v>
      </c>
      <c r="V53" s="34">
        <v>10.0</v>
      </c>
      <c r="W53" s="34">
        <v>0.0</v>
      </c>
      <c r="X53" s="34">
        <v>1146.8</v>
      </c>
      <c r="Y53" s="34" t="s">
        <v>4767</v>
      </c>
      <c r="Z53" s="34" t="s">
        <v>4767</v>
      </c>
      <c r="AA53" s="34" t="s">
        <v>4769</v>
      </c>
      <c r="AB53" s="34" t="str">
        <f t="shared" si="4"/>
        <v>10-Jun-2004</v>
      </c>
      <c r="AC53" s="43">
        <f t="shared" si="5"/>
        <v>18</v>
      </c>
      <c r="AD53" s="44">
        <v>1146.8</v>
      </c>
    </row>
    <row r="54">
      <c r="A54" s="19" t="s">
        <v>180</v>
      </c>
      <c r="B54" s="19" t="s">
        <v>181</v>
      </c>
      <c r="C54" s="45" t="s">
        <v>4815</v>
      </c>
      <c r="D54" s="45" t="s">
        <v>4917</v>
      </c>
      <c r="E54" s="45" t="s">
        <v>4838</v>
      </c>
      <c r="G54" s="21" t="s">
        <v>180</v>
      </c>
      <c r="H54" s="41">
        <v>34.105</v>
      </c>
      <c r="I54" s="21">
        <v>5.03</v>
      </c>
      <c r="J54" s="21" t="s">
        <v>4755</v>
      </c>
      <c r="K54" s="21" t="s">
        <v>4753</v>
      </c>
      <c r="L54" s="21" t="s">
        <v>4756</v>
      </c>
      <c r="M54" s="21">
        <v>1.0</v>
      </c>
      <c r="N54" s="21" t="s">
        <v>4755</v>
      </c>
      <c r="O54" s="42">
        <f t="shared" si="1"/>
        <v>1</v>
      </c>
      <c r="P54" s="34" t="str">
        <f t="shared" si="2"/>
        <v>Above Obesity</v>
      </c>
      <c r="Q54" s="34" t="str">
        <f t="shared" si="3"/>
        <v>Normal</v>
      </c>
      <c r="S54" s="34" t="s">
        <v>4642</v>
      </c>
      <c r="T54" s="34">
        <v>2003.0</v>
      </c>
      <c r="U54" s="34" t="s">
        <v>4772</v>
      </c>
      <c r="V54" s="34">
        <v>12.0</v>
      </c>
      <c r="W54" s="34">
        <v>0.0</v>
      </c>
      <c r="X54" s="34">
        <v>1149.0</v>
      </c>
      <c r="Y54" s="34" t="s">
        <v>4767</v>
      </c>
      <c r="Z54" s="34" t="s">
        <v>4771</v>
      </c>
      <c r="AA54" s="34" t="s">
        <v>4774</v>
      </c>
      <c r="AB54" s="34" t="str">
        <f t="shared" si="4"/>
        <v>12-Jun-2003</v>
      </c>
      <c r="AC54" s="43">
        <f t="shared" si="5"/>
        <v>19</v>
      </c>
      <c r="AD54" s="44">
        <v>1149.0</v>
      </c>
    </row>
    <row r="55">
      <c r="A55" s="19" t="s">
        <v>182</v>
      </c>
      <c r="B55" s="19" t="s">
        <v>183</v>
      </c>
      <c r="C55" s="45" t="s">
        <v>4815</v>
      </c>
      <c r="D55" s="45" t="s">
        <v>4918</v>
      </c>
      <c r="E55" s="45" t="s">
        <v>4919</v>
      </c>
      <c r="G55" s="21" t="s">
        <v>182</v>
      </c>
      <c r="H55" s="41">
        <v>51.93</v>
      </c>
      <c r="I55" s="21">
        <v>11.05</v>
      </c>
      <c r="J55" s="21" t="s">
        <v>4753</v>
      </c>
      <c r="K55" s="21" t="s">
        <v>4753</v>
      </c>
      <c r="L55" s="21" t="s">
        <v>4753</v>
      </c>
      <c r="M55" s="21" t="s">
        <v>4754</v>
      </c>
      <c r="N55" s="21" t="s">
        <v>4755</v>
      </c>
      <c r="O55" s="42">
        <f t="shared" si="1"/>
        <v>0</v>
      </c>
      <c r="P55" s="34" t="str">
        <f t="shared" si="2"/>
        <v>Above Obesity</v>
      </c>
      <c r="Q55" s="34" t="str">
        <f t="shared" si="3"/>
        <v>Diabetes</v>
      </c>
      <c r="S55" s="34" t="s">
        <v>4640</v>
      </c>
      <c r="T55" s="34">
        <v>2004.0</v>
      </c>
      <c r="U55" s="34" t="s">
        <v>4766</v>
      </c>
      <c r="V55" s="34">
        <v>18.0</v>
      </c>
      <c r="W55" s="34">
        <v>0.0</v>
      </c>
      <c r="X55" s="34">
        <v>1149.4</v>
      </c>
      <c r="Y55" s="34" t="s">
        <v>4767</v>
      </c>
      <c r="Z55" s="34" t="s">
        <v>4767</v>
      </c>
      <c r="AA55" s="34" t="s">
        <v>4769</v>
      </c>
      <c r="AB55" s="34" t="str">
        <f t="shared" si="4"/>
        <v>18-Jul-2004</v>
      </c>
      <c r="AC55" s="43">
        <f t="shared" si="5"/>
        <v>18</v>
      </c>
      <c r="AD55" s="44">
        <v>1149.4</v>
      </c>
    </row>
    <row r="56">
      <c r="A56" s="19" t="s">
        <v>184</v>
      </c>
      <c r="B56" s="19" t="s">
        <v>185</v>
      </c>
      <c r="C56" s="45" t="s">
        <v>4820</v>
      </c>
      <c r="D56" s="45" t="s">
        <v>4920</v>
      </c>
      <c r="E56" s="45" t="s">
        <v>4921</v>
      </c>
      <c r="G56" s="21" t="s">
        <v>184</v>
      </c>
      <c r="H56" s="41">
        <v>38.95</v>
      </c>
      <c r="I56" s="21">
        <v>11.95</v>
      </c>
      <c r="J56" s="21" t="s">
        <v>4753</v>
      </c>
      <c r="K56" s="21" t="s">
        <v>4753</v>
      </c>
      <c r="L56" s="21" t="s">
        <v>4753</v>
      </c>
      <c r="M56" s="21" t="s">
        <v>4754</v>
      </c>
      <c r="N56" s="21" t="s">
        <v>4755</v>
      </c>
      <c r="O56" s="42">
        <f t="shared" si="1"/>
        <v>0</v>
      </c>
      <c r="P56" s="34" t="str">
        <f t="shared" si="2"/>
        <v>Above Obesity</v>
      </c>
      <c r="Q56" s="34" t="str">
        <f t="shared" si="3"/>
        <v>Diabetes</v>
      </c>
      <c r="S56" s="34" t="s">
        <v>4638</v>
      </c>
      <c r="T56" s="34">
        <v>1994.0</v>
      </c>
      <c r="U56" s="34" t="s">
        <v>4766</v>
      </c>
      <c r="V56" s="34">
        <v>26.0</v>
      </c>
      <c r="W56" s="34">
        <v>0.0</v>
      </c>
      <c r="X56" s="34">
        <v>1158.32</v>
      </c>
      <c r="Y56" s="34" t="s">
        <v>4767</v>
      </c>
      <c r="Z56" s="34" t="s">
        <v>4771</v>
      </c>
      <c r="AA56" s="34" t="s">
        <v>4769</v>
      </c>
      <c r="AB56" s="34" t="str">
        <f t="shared" si="4"/>
        <v>26-Jul-1994</v>
      </c>
      <c r="AC56" s="43">
        <f t="shared" si="5"/>
        <v>28</v>
      </c>
      <c r="AD56" s="44">
        <v>1158.32</v>
      </c>
    </row>
    <row r="57">
      <c r="A57" s="19" t="s">
        <v>186</v>
      </c>
      <c r="B57" s="19" t="s">
        <v>187</v>
      </c>
      <c r="C57" s="45" t="s">
        <v>4820</v>
      </c>
      <c r="D57" s="45" t="s">
        <v>4922</v>
      </c>
      <c r="E57" s="45" t="s">
        <v>4923</v>
      </c>
      <c r="G57" s="21" t="s">
        <v>186</v>
      </c>
      <c r="H57" s="41">
        <v>36.63</v>
      </c>
      <c r="I57" s="21">
        <v>7.72</v>
      </c>
      <c r="J57" s="21" t="s">
        <v>4755</v>
      </c>
      <c r="K57" s="21" t="s">
        <v>4753</v>
      </c>
      <c r="L57" s="21" t="s">
        <v>4753</v>
      </c>
      <c r="M57" s="21">
        <v>1.0</v>
      </c>
      <c r="N57" s="21" t="s">
        <v>4755</v>
      </c>
      <c r="O57" s="42">
        <f t="shared" si="1"/>
        <v>1</v>
      </c>
      <c r="P57" s="34" t="str">
        <f t="shared" si="2"/>
        <v>Above Obesity</v>
      </c>
      <c r="Q57" s="34" t="str">
        <f t="shared" si="3"/>
        <v>Diabetes</v>
      </c>
      <c r="S57" s="34" t="s">
        <v>4636</v>
      </c>
      <c r="T57" s="34">
        <v>2004.0</v>
      </c>
      <c r="U57" s="34" t="s">
        <v>4770</v>
      </c>
      <c r="V57" s="34">
        <v>11.0</v>
      </c>
      <c r="W57" s="34">
        <v>0.0</v>
      </c>
      <c r="X57" s="34">
        <v>1163.46</v>
      </c>
      <c r="Y57" s="34" t="s">
        <v>4767</v>
      </c>
      <c r="Z57" s="34" t="s">
        <v>4768</v>
      </c>
      <c r="AA57" s="34" t="s">
        <v>4769</v>
      </c>
      <c r="AB57" s="34" t="str">
        <f t="shared" si="4"/>
        <v>11-Nov-2004</v>
      </c>
      <c r="AC57" s="43">
        <f t="shared" si="5"/>
        <v>18</v>
      </c>
      <c r="AD57" s="44">
        <v>1163.46</v>
      </c>
    </row>
    <row r="58">
      <c r="A58" s="19" t="s">
        <v>188</v>
      </c>
      <c r="B58" s="19" t="s">
        <v>189</v>
      </c>
      <c r="C58" s="45" t="s">
        <v>4815</v>
      </c>
      <c r="D58" s="45" t="s">
        <v>4924</v>
      </c>
      <c r="E58" s="45" t="s">
        <v>4925</v>
      </c>
      <c r="G58" s="21" t="s">
        <v>188</v>
      </c>
      <c r="H58" s="41">
        <v>34.2</v>
      </c>
      <c r="I58" s="21">
        <v>5.75</v>
      </c>
      <c r="J58" s="21" t="s">
        <v>4753</v>
      </c>
      <c r="K58" s="21" t="s">
        <v>4753</v>
      </c>
      <c r="L58" s="21" t="s">
        <v>4753</v>
      </c>
      <c r="M58" s="21">
        <v>2.0</v>
      </c>
      <c r="N58" s="21" t="s">
        <v>4755</v>
      </c>
      <c r="O58" s="42">
        <f t="shared" si="1"/>
        <v>2</v>
      </c>
      <c r="P58" s="34" t="str">
        <f t="shared" si="2"/>
        <v>Above Obesity</v>
      </c>
      <c r="Q58" s="34" t="str">
        <f t="shared" si="3"/>
        <v>Prediabetes weight</v>
      </c>
      <c r="S58" s="34" t="s">
        <v>4634</v>
      </c>
      <c r="T58" s="34">
        <v>2002.0</v>
      </c>
      <c r="U58" s="34" t="s">
        <v>4772</v>
      </c>
      <c r="V58" s="34">
        <v>11.0</v>
      </c>
      <c r="W58" s="34">
        <v>0.0</v>
      </c>
      <c r="X58" s="34">
        <v>1165.0</v>
      </c>
      <c r="Y58" s="34" t="s">
        <v>4767</v>
      </c>
      <c r="Z58" s="34" t="s">
        <v>4768</v>
      </c>
      <c r="AA58" s="34" t="s">
        <v>4774</v>
      </c>
      <c r="AB58" s="34" t="str">
        <f t="shared" si="4"/>
        <v>11-Jun-2002</v>
      </c>
      <c r="AC58" s="43">
        <f t="shared" si="5"/>
        <v>20</v>
      </c>
      <c r="AD58" s="44">
        <v>1165.0</v>
      </c>
    </row>
    <row r="59">
      <c r="A59" s="19" t="s">
        <v>190</v>
      </c>
      <c r="B59" s="19" t="s">
        <v>191</v>
      </c>
      <c r="C59" s="45" t="s">
        <v>4820</v>
      </c>
      <c r="D59" s="45" t="s">
        <v>4926</v>
      </c>
      <c r="E59" s="45" t="s">
        <v>4927</v>
      </c>
      <c r="G59" s="21" t="s">
        <v>190</v>
      </c>
      <c r="H59" s="41">
        <v>50.63</v>
      </c>
      <c r="I59" s="21">
        <v>11.89</v>
      </c>
      <c r="J59" s="21" t="s">
        <v>4753</v>
      </c>
      <c r="K59" s="21" t="s">
        <v>4753</v>
      </c>
      <c r="L59" s="21" t="s">
        <v>4753</v>
      </c>
      <c r="M59" s="21" t="s">
        <v>4754</v>
      </c>
      <c r="N59" s="21" t="s">
        <v>4755</v>
      </c>
      <c r="O59" s="42">
        <f t="shared" si="1"/>
        <v>0</v>
      </c>
      <c r="P59" s="34" t="str">
        <f t="shared" si="2"/>
        <v>Above Obesity</v>
      </c>
      <c r="Q59" s="34" t="str">
        <f t="shared" si="3"/>
        <v>Diabetes</v>
      </c>
      <c r="S59" s="34" t="s">
        <v>4632</v>
      </c>
      <c r="T59" s="34">
        <v>2001.0</v>
      </c>
      <c r="U59" s="34" t="s">
        <v>4770</v>
      </c>
      <c r="V59" s="34">
        <v>12.0</v>
      </c>
      <c r="W59" s="34">
        <v>0.0</v>
      </c>
      <c r="X59" s="34">
        <v>1167.0</v>
      </c>
      <c r="Y59" s="34" t="s">
        <v>4767</v>
      </c>
      <c r="Z59" s="34" t="s">
        <v>4771</v>
      </c>
      <c r="AA59" s="34" t="s">
        <v>4769</v>
      </c>
      <c r="AB59" s="34" t="str">
        <f t="shared" si="4"/>
        <v>12-Nov-2001</v>
      </c>
      <c r="AC59" s="43">
        <f t="shared" si="5"/>
        <v>21</v>
      </c>
      <c r="AD59" s="44">
        <v>1167.0</v>
      </c>
    </row>
    <row r="60">
      <c r="A60" s="19" t="s">
        <v>192</v>
      </c>
      <c r="B60" s="19" t="s">
        <v>193</v>
      </c>
      <c r="C60" s="45" t="s">
        <v>4815</v>
      </c>
      <c r="D60" s="45" t="s">
        <v>4928</v>
      </c>
      <c r="E60" s="45" t="s">
        <v>4929</v>
      </c>
      <c r="G60" s="21" t="s">
        <v>192</v>
      </c>
      <c r="H60" s="41">
        <v>36.48</v>
      </c>
      <c r="I60" s="21">
        <v>6.2</v>
      </c>
      <c r="J60" s="21" t="s">
        <v>4753</v>
      </c>
      <c r="K60" s="21" t="s">
        <v>4753</v>
      </c>
      <c r="L60" s="21" t="s">
        <v>4753</v>
      </c>
      <c r="M60" s="21" t="s">
        <v>4754</v>
      </c>
      <c r="N60" s="21" t="s">
        <v>4755</v>
      </c>
      <c r="O60" s="42">
        <f t="shared" si="1"/>
        <v>0</v>
      </c>
      <c r="P60" s="34" t="str">
        <f t="shared" si="2"/>
        <v>Above Obesity</v>
      </c>
      <c r="Q60" s="34" t="str">
        <f t="shared" si="3"/>
        <v>Prediabetes weight</v>
      </c>
      <c r="S60" s="34" t="s">
        <v>4630</v>
      </c>
      <c r="T60" s="34">
        <v>1996.0</v>
      </c>
      <c r="U60" s="34" t="s">
        <v>4776</v>
      </c>
      <c r="V60" s="34">
        <v>11.0</v>
      </c>
      <c r="W60" s="34">
        <v>0.0</v>
      </c>
      <c r="X60" s="34">
        <v>1178.0</v>
      </c>
      <c r="Y60" s="34" t="s">
        <v>4767</v>
      </c>
      <c r="Z60" s="34" t="s">
        <v>4768</v>
      </c>
      <c r="AA60" s="34" t="s">
        <v>4769</v>
      </c>
      <c r="AB60" s="34" t="str">
        <f t="shared" si="4"/>
        <v>11-Aug-1996</v>
      </c>
      <c r="AC60" s="43">
        <f t="shared" si="5"/>
        <v>26</v>
      </c>
      <c r="AD60" s="44">
        <v>1178.0</v>
      </c>
    </row>
    <row r="61">
      <c r="A61" s="19" t="s">
        <v>194</v>
      </c>
      <c r="B61" s="19" t="s">
        <v>195</v>
      </c>
      <c r="C61" s="45" t="s">
        <v>4820</v>
      </c>
      <c r="D61" s="45" t="s">
        <v>4930</v>
      </c>
      <c r="E61" s="45" t="s">
        <v>4931</v>
      </c>
      <c r="G61" s="21" t="s">
        <v>194</v>
      </c>
      <c r="H61" s="41">
        <v>54.82</v>
      </c>
      <c r="I61" s="21">
        <v>10.61</v>
      </c>
      <c r="J61" s="21" t="s">
        <v>4753</v>
      </c>
      <c r="K61" s="21" t="s">
        <v>4753</v>
      </c>
      <c r="L61" s="21" t="s">
        <v>4753</v>
      </c>
      <c r="M61" s="21" t="s">
        <v>4754</v>
      </c>
      <c r="N61" s="21" t="s">
        <v>4755</v>
      </c>
      <c r="O61" s="42">
        <f t="shared" si="1"/>
        <v>0</v>
      </c>
      <c r="P61" s="34" t="str">
        <f t="shared" si="2"/>
        <v>Above Obesity</v>
      </c>
      <c r="Q61" s="34" t="str">
        <f t="shared" si="3"/>
        <v>Diabetes</v>
      </c>
      <c r="S61" s="34" t="s">
        <v>4628</v>
      </c>
      <c r="T61" s="34">
        <v>1997.0</v>
      </c>
      <c r="U61" s="34" t="s">
        <v>4772</v>
      </c>
      <c r="V61" s="34">
        <v>28.0</v>
      </c>
      <c r="W61" s="34">
        <v>0.0</v>
      </c>
      <c r="X61" s="34">
        <v>1178.07</v>
      </c>
      <c r="Y61" s="34" t="s">
        <v>4767</v>
      </c>
      <c r="Z61" s="34" t="s">
        <v>4767</v>
      </c>
      <c r="AA61" s="34" t="s">
        <v>4769</v>
      </c>
      <c r="AB61" s="34" t="str">
        <f t="shared" si="4"/>
        <v>28-Jun-1997</v>
      </c>
      <c r="AC61" s="43">
        <f t="shared" si="5"/>
        <v>25</v>
      </c>
      <c r="AD61" s="44">
        <v>1178.07</v>
      </c>
    </row>
    <row r="62">
      <c r="A62" s="19" t="s">
        <v>196</v>
      </c>
      <c r="B62" s="19" t="s">
        <v>197</v>
      </c>
      <c r="C62" s="45" t="s">
        <v>4815</v>
      </c>
      <c r="D62" s="45" t="s">
        <v>4932</v>
      </c>
      <c r="E62" s="45" t="s">
        <v>4933</v>
      </c>
      <c r="G62" s="21" t="s">
        <v>196</v>
      </c>
      <c r="H62" s="41">
        <v>38.06</v>
      </c>
      <c r="I62" s="21">
        <v>6.04</v>
      </c>
      <c r="J62" s="21" t="s">
        <v>4753</v>
      </c>
      <c r="K62" s="21" t="s">
        <v>4753</v>
      </c>
      <c r="L62" s="21" t="s">
        <v>4756</v>
      </c>
      <c r="M62" s="21">
        <v>1.0</v>
      </c>
      <c r="N62" s="21" t="s">
        <v>4755</v>
      </c>
      <c r="O62" s="42">
        <f t="shared" si="1"/>
        <v>1</v>
      </c>
      <c r="P62" s="34" t="str">
        <f t="shared" si="2"/>
        <v>Above Obesity</v>
      </c>
      <c r="Q62" s="34" t="str">
        <f t="shared" si="3"/>
        <v>Prediabetes weight</v>
      </c>
      <c r="S62" s="34" t="s">
        <v>4626</v>
      </c>
      <c r="T62" s="34">
        <v>2002.0</v>
      </c>
      <c r="U62" s="34" t="s">
        <v>4776</v>
      </c>
      <c r="V62" s="34">
        <v>26.0</v>
      </c>
      <c r="W62" s="34">
        <v>0.0</v>
      </c>
      <c r="X62" s="34">
        <v>1191.0</v>
      </c>
      <c r="Y62" s="34" t="s">
        <v>4767</v>
      </c>
      <c r="Z62" s="34" t="s">
        <v>4771</v>
      </c>
      <c r="AA62" s="34" t="s">
        <v>4769</v>
      </c>
      <c r="AB62" s="34" t="str">
        <f t="shared" si="4"/>
        <v>26-Aug-2002</v>
      </c>
      <c r="AC62" s="43">
        <f t="shared" si="5"/>
        <v>20</v>
      </c>
      <c r="AD62" s="44">
        <v>1191.0</v>
      </c>
    </row>
    <row r="63">
      <c r="A63" s="19" t="s">
        <v>198</v>
      </c>
      <c r="B63" s="19" t="s">
        <v>199</v>
      </c>
      <c r="C63" s="45" t="s">
        <v>4820</v>
      </c>
      <c r="D63" s="45" t="s">
        <v>4934</v>
      </c>
      <c r="E63" s="45" t="s">
        <v>4935</v>
      </c>
      <c r="G63" s="21" t="s">
        <v>198</v>
      </c>
      <c r="H63" s="41">
        <v>51.48</v>
      </c>
      <c r="I63" s="21">
        <v>9.33</v>
      </c>
      <c r="J63" s="31" t="s">
        <v>4878</v>
      </c>
      <c r="K63" s="21" t="s">
        <v>4753</v>
      </c>
      <c r="L63" s="21" t="s">
        <v>4753</v>
      </c>
      <c r="M63" s="21" t="s">
        <v>4754</v>
      </c>
      <c r="N63" s="21" t="s">
        <v>4755</v>
      </c>
      <c r="O63" s="42">
        <f t="shared" si="1"/>
        <v>0</v>
      </c>
      <c r="P63" s="34" t="str">
        <f t="shared" si="2"/>
        <v>Above Obesity</v>
      </c>
      <c r="Q63" s="34" t="str">
        <f t="shared" si="3"/>
        <v>Diabetes</v>
      </c>
      <c r="S63" s="34" t="s">
        <v>4624</v>
      </c>
      <c r="T63" s="34">
        <v>1999.0</v>
      </c>
      <c r="U63" s="34" t="s">
        <v>4772</v>
      </c>
      <c r="V63" s="34">
        <v>28.0</v>
      </c>
      <c r="W63" s="34">
        <v>0.0</v>
      </c>
      <c r="X63" s="34">
        <v>1200.0</v>
      </c>
      <c r="Y63" s="34" t="s">
        <v>4767</v>
      </c>
      <c r="Z63" s="34" t="s">
        <v>4768</v>
      </c>
      <c r="AA63" s="34" t="s">
        <v>4774</v>
      </c>
      <c r="AB63" s="34" t="str">
        <f t="shared" si="4"/>
        <v>28-Jun-1999</v>
      </c>
      <c r="AC63" s="43">
        <f t="shared" si="5"/>
        <v>23</v>
      </c>
      <c r="AD63" s="44">
        <v>1200.0</v>
      </c>
    </row>
    <row r="64">
      <c r="A64" s="19" t="s">
        <v>200</v>
      </c>
      <c r="B64" s="19" t="s">
        <v>201</v>
      </c>
      <c r="C64" s="45" t="s">
        <v>4820</v>
      </c>
      <c r="D64" s="45" t="s">
        <v>4936</v>
      </c>
      <c r="E64" s="45" t="s">
        <v>4937</v>
      </c>
      <c r="G64" s="21" t="s">
        <v>200</v>
      </c>
      <c r="H64" s="41">
        <v>52.06</v>
      </c>
      <c r="I64" s="21">
        <v>11.47</v>
      </c>
      <c r="J64" s="21" t="s">
        <v>4753</v>
      </c>
      <c r="K64" s="21" t="s">
        <v>4753</v>
      </c>
      <c r="L64" s="21" t="s">
        <v>4753</v>
      </c>
      <c r="M64" s="21" t="s">
        <v>4754</v>
      </c>
      <c r="N64" s="21" t="s">
        <v>4755</v>
      </c>
      <c r="O64" s="42">
        <f t="shared" si="1"/>
        <v>0</v>
      </c>
      <c r="P64" s="34" t="str">
        <f t="shared" si="2"/>
        <v>Above Obesity</v>
      </c>
      <c r="Q64" s="34" t="str">
        <f t="shared" si="3"/>
        <v>Diabetes</v>
      </c>
      <c r="S64" s="34" t="s">
        <v>4622</v>
      </c>
      <c r="T64" s="34">
        <v>1992.0</v>
      </c>
      <c r="U64" s="34" t="s">
        <v>4777</v>
      </c>
      <c r="V64" s="34">
        <v>6.0</v>
      </c>
      <c r="W64" s="34">
        <v>0.0</v>
      </c>
      <c r="X64" s="34">
        <v>1200.55</v>
      </c>
      <c r="Y64" s="34" t="s">
        <v>4767</v>
      </c>
      <c r="Z64" s="34" t="s">
        <v>4768</v>
      </c>
      <c r="AA64" s="34" t="s">
        <v>4769</v>
      </c>
      <c r="AB64" s="34" t="str">
        <f t="shared" si="4"/>
        <v>6-Oct-1992</v>
      </c>
      <c r="AC64" s="43">
        <f t="shared" si="5"/>
        <v>30</v>
      </c>
      <c r="AD64" s="44">
        <v>1200.55</v>
      </c>
    </row>
    <row r="65">
      <c r="A65" s="19" t="s">
        <v>202</v>
      </c>
      <c r="B65" s="19" t="s">
        <v>203</v>
      </c>
      <c r="C65" s="45" t="s">
        <v>4815</v>
      </c>
      <c r="D65" s="45" t="s">
        <v>4938</v>
      </c>
      <c r="E65" s="45" t="s">
        <v>4838</v>
      </c>
      <c r="G65" s="21" t="s">
        <v>202</v>
      </c>
      <c r="H65" s="41">
        <v>30.685</v>
      </c>
      <c r="I65" s="21">
        <v>7.02</v>
      </c>
      <c r="J65" s="31" t="s">
        <v>4878</v>
      </c>
      <c r="K65" s="21" t="s">
        <v>4753</v>
      </c>
      <c r="L65" s="21" t="s">
        <v>4753</v>
      </c>
      <c r="M65" s="21" t="s">
        <v>4754</v>
      </c>
      <c r="N65" s="21" t="s">
        <v>4755</v>
      </c>
      <c r="O65" s="42">
        <f t="shared" si="1"/>
        <v>0</v>
      </c>
      <c r="P65" s="34" t="str">
        <f t="shared" si="2"/>
        <v>Above Obesity</v>
      </c>
      <c r="Q65" s="34" t="str">
        <f t="shared" si="3"/>
        <v>Diabetes</v>
      </c>
      <c r="S65" s="34" t="s">
        <v>4620</v>
      </c>
      <c r="T65" s="34">
        <v>2004.0</v>
      </c>
      <c r="U65" s="34" t="s">
        <v>4772</v>
      </c>
      <c r="V65" s="34">
        <v>2.0</v>
      </c>
      <c r="W65" s="34">
        <v>0.0</v>
      </c>
      <c r="X65" s="34">
        <v>1210.0</v>
      </c>
      <c r="Y65" s="34" t="s">
        <v>4767</v>
      </c>
      <c r="Z65" s="34" t="s">
        <v>4771</v>
      </c>
      <c r="AA65" s="34" t="s">
        <v>4769</v>
      </c>
      <c r="AB65" s="34" t="str">
        <f t="shared" si="4"/>
        <v>2-Jun-2004</v>
      </c>
      <c r="AC65" s="43">
        <f t="shared" si="5"/>
        <v>19</v>
      </c>
      <c r="AD65" s="44">
        <v>1210.0</v>
      </c>
    </row>
    <row r="66">
      <c r="A66" s="19" t="s">
        <v>204</v>
      </c>
      <c r="B66" s="19" t="s">
        <v>205</v>
      </c>
      <c r="C66" s="45" t="s">
        <v>4815</v>
      </c>
      <c r="D66" s="45" t="s">
        <v>4939</v>
      </c>
      <c r="E66" s="45" t="s">
        <v>4940</v>
      </c>
      <c r="G66" s="21" t="s">
        <v>204</v>
      </c>
      <c r="H66" s="41">
        <v>36.08</v>
      </c>
      <c r="I66" s="21">
        <v>8.8</v>
      </c>
      <c r="J66" s="21" t="s">
        <v>4755</v>
      </c>
      <c r="K66" s="21" t="s">
        <v>4753</v>
      </c>
      <c r="L66" s="21" t="s">
        <v>4753</v>
      </c>
      <c r="M66" s="21">
        <v>1.0</v>
      </c>
      <c r="N66" s="21" t="s">
        <v>4755</v>
      </c>
      <c r="O66" s="42">
        <f t="shared" si="1"/>
        <v>1</v>
      </c>
      <c r="P66" s="34" t="str">
        <f t="shared" si="2"/>
        <v>Above Obesity</v>
      </c>
      <c r="Q66" s="34" t="str">
        <f t="shared" si="3"/>
        <v>Diabetes</v>
      </c>
      <c r="S66" s="34" t="s">
        <v>4618</v>
      </c>
      <c r="T66" s="34">
        <v>1996.0</v>
      </c>
      <c r="U66" s="34" t="s">
        <v>4770</v>
      </c>
      <c r="V66" s="34">
        <v>4.0</v>
      </c>
      <c r="W66" s="34">
        <v>0.0</v>
      </c>
      <c r="X66" s="34">
        <v>1220.0</v>
      </c>
      <c r="Y66" s="34" t="s">
        <v>4767</v>
      </c>
      <c r="Z66" s="34" t="s">
        <v>4768</v>
      </c>
      <c r="AA66" s="34" t="s">
        <v>4774</v>
      </c>
      <c r="AB66" s="34" t="str">
        <f t="shared" si="4"/>
        <v>4-Nov-1996</v>
      </c>
      <c r="AC66" s="43">
        <f t="shared" si="5"/>
        <v>26</v>
      </c>
      <c r="AD66" s="44">
        <v>1220.0</v>
      </c>
    </row>
    <row r="67">
      <c r="A67" s="19" t="s">
        <v>206</v>
      </c>
      <c r="B67" s="19" t="s">
        <v>207</v>
      </c>
      <c r="C67" s="45" t="s">
        <v>4820</v>
      </c>
      <c r="D67" s="45" t="s">
        <v>4941</v>
      </c>
      <c r="E67" s="45" t="s">
        <v>4942</v>
      </c>
      <c r="G67" s="21" t="s">
        <v>206</v>
      </c>
      <c r="H67" s="41">
        <v>54.99</v>
      </c>
      <c r="I67" s="21">
        <v>8.68</v>
      </c>
      <c r="J67" s="21" t="s">
        <v>4753</v>
      </c>
      <c r="K67" s="21" t="s">
        <v>4753</v>
      </c>
      <c r="L67" s="21" t="s">
        <v>4753</v>
      </c>
      <c r="M67" s="21">
        <v>2.0</v>
      </c>
      <c r="N67" s="21" t="s">
        <v>4755</v>
      </c>
      <c r="O67" s="42">
        <f t="shared" si="1"/>
        <v>2</v>
      </c>
      <c r="P67" s="34" t="str">
        <f t="shared" si="2"/>
        <v>Above Obesity</v>
      </c>
      <c r="Q67" s="34" t="str">
        <f t="shared" si="3"/>
        <v>Diabetes</v>
      </c>
      <c r="S67" s="34" t="s">
        <v>4616</v>
      </c>
      <c r="T67" s="34">
        <v>2004.0</v>
      </c>
      <c r="U67" s="34" t="s">
        <v>4766</v>
      </c>
      <c r="V67" s="34">
        <v>9.0</v>
      </c>
      <c r="W67" s="34">
        <v>0.0</v>
      </c>
      <c r="X67" s="34">
        <v>1224.0</v>
      </c>
      <c r="Y67" s="34" t="s">
        <v>4767</v>
      </c>
      <c r="Z67" s="34" t="s">
        <v>4771</v>
      </c>
      <c r="AA67" s="34" t="s">
        <v>4769</v>
      </c>
      <c r="AB67" s="34" t="str">
        <f t="shared" si="4"/>
        <v>9-Jul-2004</v>
      </c>
      <c r="AC67" s="43">
        <f t="shared" si="5"/>
        <v>18</v>
      </c>
      <c r="AD67" s="44">
        <v>1224.0</v>
      </c>
    </row>
    <row r="68">
      <c r="A68" s="19" t="s">
        <v>208</v>
      </c>
      <c r="B68" s="19" t="s">
        <v>209</v>
      </c>
      <c r="C68" s="45" t="s">
        <v>4815</v>
      </c>
      <c r="D68" s="45" t="s">
        <v>4943</v>
      </c>
      <c r="E68" s="45" t="s">
        <v>4944</v>
      </c>
      <c r="G68" s="21" t="s">
        <v>208</v>
      </c>
      <c r="H68" s="41">
        <v>35.97</v>
      </c>
      <c r="I68" s="21">
        <v>6.12</v>
      </c>
      <c r="J68" s="21" t="s">
        <v>4753</v>
      </c>
      <c r="K68" s="21" t="s">
        <v>4753</v>
      </c>
      <c r="L68" s="21" t="s">
        <v>4756</v>
      </c>
      <c r="M68" s="21">
        <v>1.0</v>
      </c>
      <c r="N68" s="21" t="s">
        <v>4755</v>
      </c>
      <c r="O68" s="42">
        <f t="shared" si="1"/>
        <v>1</v>
      </c>
      <c r="P68" s="34" t="str">
        <f t="shared" si="2"/>
        <v>Above Obesity</v>
      </c>
      <c r="Q68" s="34" t="str">
        <f t="shared" si="3"/>
        <v>Prediabetes weight</v>
      </c>
      <c r="S68" s="34" t="s">
        <v>4614</v>
      </c>
      <c r="T68" s="34">
        <v>2004.0</v>
      </c>
      <c r="U68" s="34" t="s">
        <v>4777</v>
      </c>
      <c r="V68" s="34">
        <v>16.0</v>
      </c>
      <c r="W68" s="34">
        <v>0.0</v>
      </c>
      <c r="X68" s="34">
        <v>1228.0</v>
      </c>
      <c r="Y68" s="34" t="s">
        <v>4767</v>
      </c>
      <c r="Z68" s="34" t="s">
        <v>4771</v>
      </c>
      <c r="AA68" s="34" t="s">
        <v>4774</v>
      </c>
      <c r="AB68" s="34" t="str">
        <f t="shared" si="4"/>
        <v>16-Oct-2004</v>
      </c>
      <c r="AC68" s="43">
        <f t="shared" si="5"/>
        <v>18</v>
      </c>
      <c r="AD68" s="44">
        <v>1228.0</v>
      </c>
    </row>
    <row r="69">
      <c r="A69" s="19" t="s">
        <v>210</v>
      </c>
      <c r="B69" s="19" t="s">
        <v>211</v>
      </c>
      <c r="C69" s="45" t="s">
        <v>4815</v>
      </c>
      <c r="D69" s="45" t="s">
        <v>4945</v>
      </c>
      <c r="E69" s="45" t="s">
        <v>4946</v>
      </c>
      <c r="G69" s="21" t="s">
        <v>210</v>
      </c>
      <c r="H69" s="41">
        <v>45.54</v>
      </c>
      <c r="I69" s="21">
        <v>5.4</v>
      </c>
      <c r="J69" s="21" t="s">
        <v>4755</v>
      </c>
      <c r="K69" s="21" t="s">
        <v>4753</v>
      </c>
      <c r="L69" s="21" t="s">
        <v>4756</v>
      </c>
      <c r="M69" s="21">
        <v>1.0</v>
      </c>
      <c r="N69" s="21" t="s">
        <v>4755</v>
      </c>
      <c r="O69" s="42">
        <f t="shared" si="1"/>
        <v>1</v>
      </c>
      <c r="P69" s="34" t="str">
        <f t="shared" si="2"/>
        <v>Above Obesity</v>
      </c>
      <c r="Q69" s="34" t="str">
        <f t="shared" si="3"/>
        <v>Normal</v>
      </c>
      <c r="S69" s="34" t="s">
        <v>4612</v>
      </c>
      <c r="T69" s="34">
        <v>1998.0</v>
      </c>
      <c r="U69" s="34" t="s">
        <v>4766</v>
      </c>
      <c r="V69" s="34">
        <v>13.0</v>
      </c>
      <c r="W69" s="34">
        <v>0.0</v>
      </c>
      <c r="X69" s="34">
        <v>1234.0</v>
      </c>
      <c r="Y69" s="34" t="s">
        <v>4767</v>
      </c>
      <c r="Z69" s="34" t="s">
        <v>4771</v>
      </c>
      <c r="AA69" s="34" t="s">
        <v>4769</v>
      </c>
      <c r="AB69" s="34" t="str">
        <f t="shared" si="4"/>
        <v>13-Jul-1998</v>
      </c>
      <c r="AC69" s="43">
        <f t="shared" si="5"/>
        <v>24</v>
      </c>
      <c r="AD69" s="44">
        <v>1234.0</v>
      </c>
    </row>
    <row r="70">
      <c r="A70" s="19" t="s">
        <v>212</v>
      </c>
      <c r="B70" s="19" t="s">
        <v>213</v>
      </c>
      <c r="C70" s="45" t="s">
        <v>4820</v>
      </c>
      <c r="D70" s="45" t="s">
        <v>4947</v>
      </c>
      <c r="E70" s="45" t="s">
        <v>4948</v>
      </c>
      <c r="G70" s="21" t="s">
        <v>212</v>
      </c>
      <c r="H70" s="41">
        <v>35.53</v>
      </c>
      <c r="I70" s="21">
        <v>4.36</v>
      </c>
      <c r="J70" s="31" t="s">
        <v>4878</v>
      </c>
      <c r="K70" s="21" t="s">
        <v>4753</v>
      </c>
      <c r="L70" s="21" t="s">
        <v>4753</v>
      </c>
      <c r="M70" s="21" t="s">
        <v>4754</v>
      </c>
      <c r="N70" s="21" t="s">
        <v>4755</v>
      </c>
      <c r="O70" s="42">
        <f t="shared" si="1"/>
        <v>0</v>
      </c>
      <c r="P70" s="34" t="str">
        <f t="shared" si="2"/>
        <v>Above Obesity</v>
      </c>
      <c r="Q70" s="34" t="str">
        <f t="shared" si="3"/>
        <v>Normal</v>
      </c>
      <c r="S70" s="34" t="s">
        <v>4610</v>
      </c>
      <c r="T70" s="34">
        <v>2002.0</v>
      </c>
      <c r="U70" s="34" t="s">
        <v>4775</v>
      </c>
      <c r="V70" s="34">
        <v>12.0</v>
      </c>
      <c r="W70" s="34">
        <v>0.0</v>
      </c>
      <c r="X70" s="34">
        <v>1237.0</v>
      </c>
      <c r="Y70" s="34" t="s">
        <v>4767</v>
      </c>
      <c r="Z70" s="34" t="s">
        <v>4767</v>
      </c>
      <c r="AA70" s="34" t="s">
        <v>4769</v>
      </c>
      <c r="AB70" s="34" t="str">
        <f t="shared" si="4"/>
        <v>12-Dec-2002</v>
      </c>
      <c r="AC70" s="43">
        <f t="shared" si="5"/>
        <v>20</v>
      </c>
      <c r="AD70" s="44">
        <v>1237.0</v>
      </c>
    </row>
    <row r="71">
      <c r="A71" s="19" t="s">
        <v>214</v>
      </c>
      <c r="B71" s="19" t="s">
        <v>215</v>
      </c>
      <c r="C71" s="45" t="s">
        <v>4815</v>
      </c>
      <c r="D71" s="45" t="s">
        <v>4949</v>
      </c>
      <c r="E71" s="45" t="s">
        <v>4950</v>
      </c>
      <c r="G71" s="21" t="s">
        <v>214</v>
      </c>
      <c r="H71" s="41">
        <v>30.8</v>
      </c>
      <c r="I71" s="21">
        <v>9.77</v>
      </c>
      <c r="J71" s="21" t="s">
        <v>4753</v>
      </c>
      <c r="K71" s="21" t="s">
        <v>4753</v>
      </c>
      <c r="L71" s="21" t="s">
        <v>4753</v>
      </c>
      <c r="M71" s="21" t="s">
        <v>4754</v>
      </c>
      <c r="N71" s="21" t="s">
        <v>4755</v>
      </c>
      <c r="O71" s="42">
        <f t="shared" si="1"/>
        <v>0</v>
      </c>
      <c r="P71" s="34" t="str">
        <f t="shared" si="2"/>
        <v>Above Obesity</v>
      </c>
      <c r="Q71" s="34" t="str">
        <f t="shared" si="3"/>
        <v>Diabetes</v>
      </c>
      <c r="S71" s="34" t="s">
        <v>4608</v>
      </c>
      <c r="T71" s="34">
        <v>1998.0</v>
      </c>
      <c r="U71" s="34" t="s">
        <v>4777</v>
      </c>
      <c r="V71" s="34">
        <v>11.0</v>
      </c>
      <c r="W71" s="34">
        <v>0.0</v>
      </c>
      <c r="X71" s="34">
        <v>1240.0</v>
      </c>
      <c r="Y71" s="34" t="s">
        <v>4767</v>
      </c>
      <c r="Z71" s="34" t="s">
        <v>4771</v>
      </c>
      <c r="AA71" s="34" t="s">
        <v>4774</v>
      </c>
      <c r="AB71" s="34" t="str">
        <f t="shared" si="4"/>
        <v>11-Oct-1998</v>
      </c>
      <c r="AC71" s="43">
        <f t="shared" si="5"/>
        <v>24</v>
      </c>
      <c r="AD71" s="44">
        <v>1240.0</v>
      </c>
    </row>
    <row r="72">
      <c r="A72" s="19" t="s">
        <v>216</v>
      </c>
      <c r="B72" s="19" t="s">
        <v>217</v>
      </c>
      <c r="C72" s="45" t="s">
        <v>4815</v>
      </c>
      <c r="D72" s="45" t="s">
        <v>4951</v>
      </c>
      <c r="E72" s="45" t="s">
        <v>4952</v>
      </c>
      <c r="G72" s="21" t="s">
        <v>216</v>
      </c>
      <c r="H72" s="41">
        <v>38.39</v>
      </c>
      <c r="I72" s="21">
        <v>4.25</v>
      </c>
      <c r="J72" s="21" t="s">
        <v>4753</v>
      </c>
      <c r="K72" s="21" t="s">
        <v>4753</v>
      </c>
      <c r="L72" s="21" t="s">
        <v>4753</v>
      </c>
      <c r="M72" s="21">
        <v>1.0</v>
      </c>
      <c r="N72" s="21" t="s">
        <v>4755</v>
      </c>
      <c r="O72" s="42">
        <f t="shared" si="1"/>
        <v>1</v>
      </c>
      <c r="P72" s="34" t="str">
        <f t="shared" si="2"/>
        <v>Above Obesity</v>
      </c>
      <c r="Q72" s="34" t="str">
        <f t="shared" si="3"/>
        <v>Normal</v>
      </c>
      <c r="S72" s="34" t="s">
        <v>4606</v>
      </c>
      <c r="T72" s="34">
        <v>2002.0</v>
      </c>
      <c r="U72" s="34" t="s">
        <v>4766</v>
      </c>
      <c r="V72" s="34">
        <v>1.0</v>
      </c>
      <c r="W72" s="34">
        <v>0.0</v>
      </c>
      <c r="X72" s="34">
        <v>1241.0</v>
      </c>
      <c r="Y72" s="34" t="s">
        <v>4767</v>
      </c>
      <c r="Z72" s="34" t="s">
        <v>4767</v>
      </c>
      <c r="AA72" s="34" t="s">
        <v>4769</v>
      </c>
      <c r="AB72" s="34" t="str">
        <f t="shared" si="4"/>
        <v>1-Jul-2002</v>
      </c>
      <c r="AC72" s="43">
        <f t="shared" si="5"/>
        <v>20</v>
      </c>
      <c r="AD72" s="44">
        <v>1241.0</v>
      </c>
    </row>
    <row r="73">
      <c r="A73" s="19" t="s">
        <v>218</v>
      </c>
      <c r="B73" s="19" t="s">
        <v>219</v>
      </c>
      <c r="C73" s="45" t="s">
        <v>4815</v>
      </c>
      <c r="D73" s="45" t="s">
        <v>4953</v>
      </c>
      <c r="E73" s="45" t="s">
        <v>4954</v>
      </c>
      <c r="G73" s="21" t="s">
        <v>218</v>
      </c>
      <c r="H73" s="41">
        <v>32.3</v>
      </c>
      <c r="I73" s="21">
        <v>4.76</v>
      </c>
      <c r="J73" s="21" t="s">
        <v>4753</v>
      </c>
      <c r="K73" s="21" t="s">
        <v>4753</v>
      </c>
      <c r="L73" s="21" t="s">
        <v>4753</v>
      </c>
      <c r="M73" s="21">
        <v>2.0</v>
      </c>
      <c r="N73" s="21" t="s">
        <v>4755</v>
      </c>
      <c r="O73" s="42">
        <f t="shared" si="1"/>
        <v>2</v>
      </c>
      <c r="P73" s="34" t="str">
        <f t="shared" si="2"/>
        <v>Above Obesity</v>
      </c>
      <c r="Q73" s="34" t="str">
        <f t="shared" si="3"/>
        <v>Normal</v>
      </c>
      <c r="S73" s="34" t="s">
        <v>4604</v>
      </c>
      <c r="T73" s="34">
        <v>2003.0</v>
      </c>
      <c r="U73" s="34" t="s">
        <v>4776</v>
      </c>
      <c r="V73" s="34">
        <v>2.0</v>
      </c>
      <c r="W73" s="34">
        <v>0.0</v>
      </c>
      <c r="X73" s="34">
        <v>1241.57</v>
      </c>
      <c r="Y73" s="34" t="s">
        <v>4767</v>
      </c>
      <c r="Z73" s="34" t="s">
        <v>4767</v>
      </c>
      <c r="AA73" s="34" t="s">
        <v>4778</v>
      </c>
      <c r="AB73" s="34" t="str">
        <f t="shared" si="4"/>
        <v>2-Aug-2003</v>
      </c>
      <c r="AC73" s="43">
        <f t="shared" si="5"/>
        <v>19</v>
      </c>
      <c r="AD73" s="44">
        <v>1241.57</v>
      </c>
    </row>
    <row r="74">
      <c r="A74" s="19" t="s">
        <v>220</v>
      </c>
      <c r="B74" s="19" t="s">
        <v>221</v>
      </c>
      <c r="C74" s="45" t="s">
        <v>4820</v>
      </c>
      <c r="D74" s="45" t="s">
        <v>4955</v>
      </c>
      <c r="E74" s="45" t="s">
        <v>4956</v>
      </c>
      <c r="G74" s="21" t="s">
        <v>220</v>
      </c>
      <c r="H74" s="41">
        <v>48.8</v>
      </c>
      <c r="I74" s="21">
        <v>6.22</v>
      </c>
      <c r="J74" s="21" t="s">
        <v>4755</v>
      </c>
      <c r="K74" s="21" t="s">
        <v>4753</v>
      </c>
      <c r="L74" s="21" t="s">
        <v>4753</v>
      </c>
      <c r="M74" s="21">
        <v>2.0</v>
      </c>
      <c r="N74" s="21" t="s">
        <v>4755</v>
      </c>
      <c r="O74" s="42">
        <f t="shared" si="1"/>
        <v>2</v>
      </c>
      <c r="P74" s="34" t="str">
        <f t="shared" si="2"/>
        <v>Above Obesity</v>
      </c>
      <c r="Q74" s="34" t="str">
        <f t="shared" si="3"/>
        <v>Prediabetes weight</v>
      </c>
      <c r="S74" s="34" t="s">
        <v>4602</v>
      </c>
      <c r="T74" s="34">
        <v>2003.0</v>
      </c>
      <c r="U74" s="34" t="s">
        <v>4773</v>
      </c>
      <c r="V74" s="34">
        <v>15.0</v>
      </c>
      <c r="W74" s="34">
        <v>0.0</v>
      </c>
      <c r="X74" s="34">
        <v>1242.26</v>
      </c>
      <c r="Y74" s="34" t="s">
        <v>4767</v>
      </c>
      <c r="Z74" s="34" t="s">
        <v>4771</v>
      </c>
      <c r="AA74" s="34" t="s">
        <v>4778</v>
      </c>
      <c r="AB74" s="34" t="str">
        <f t="shared" si="4"/>
        <v>15-Sep-2003</v>
      </c>
      <c r="AC74" s="43">
        <f t="shared" si="5"/>
        <v>19</v>
      </c>
      <c r="AD74" s="44">
        <v>1242.26</v>
      </c>
    </row>
    <row r="75">
      <c r="A75" s="19" t="s">
        <v>222</v>
      </c>
      <c r="B75" s="19" t="s">
        <v>223</v>
      </c>
      <c r="C75" s="45" t="s">
        <v>4820</v>
      </c>
      <c r="D75" s="45" t="s">
        <v>4957</v>
      </c>
      <c r="E75" s="45" t="s">
        <v>4958</v>
      </c>
      <c r="G75" s="21" t="s">
        <v>222</v>
      </c>
      <c r="H75" s="41">
        <v>45.5</v>
      </c>
      <c r="I75" s="21">
        <v>7.96</v>
      </c>
      <c r="J75" s="21" t="s">
        <v>4753</v>
      </c>
      <c r="K75" s="21" t="s">
        <v>4753</v>
      </c>
      <c r="L75" s="21" t="s">
        <v>4753</v>
      </c>
      <c r="M75" s="21" t="s">
        <v>4754</v>
      </c>
      <c r="N75" s="21" t="s">
        <v>4755</v>
      </c>
      <c r="O75" s="42">
        <f t="shared" si="1"/>
        <v>0</v>
      </c>
      <c r="P75" s="34" t="str">
        <f t="shared" si="2"/>
        <v>Above Obesity</v>
      </c>
      <c r="Q75" s="34" t="str">
        <f t="shared" si="3"/>
        <v>Diabetes</v>
      </c>
      <c r="S75" s="34" t="s">
        <v>4600</v>
      </c>
      <c r="T75" s="34">
        <v>2003.0</v>
      </c>
      <c r="U75" s="34" t="s">
        <v>4773</v>
      </c>
      <c r="V75" s="34">
        <v>8.0</v>
      </c>
      <c r="W75" s="34">
        <v>0.0</v>
      </c>
      <c r="X75" s="34">
        <v>1242.82</v>
      </c>
      <c r="Y75" s="34" t="s">
        <v>4767</v>
      </c>
      <c r="Z75" s="34" t="s">
        <v>4771</v>
      </c>
      <c r="AA75" s="34" t="s">
        <v>4778</v>
      </c>
      <c r="AB75" s="34" t="str">
        <f t="shared" si="4"/>
        <v>8-Sep-2003</v>
      </c>
      <c r="AC75" s="43">
        <f t="shared" si="5"/>
        <v>19</v>
      </c>
      <c r="AD75" s="44">
        <v>1242.82</v>
      </c>
    </row>
    <row r="76">
      <c r="A76" s="19" t="s">
        <v>224</v>
      </c>
      <c r="B76" s="19" t="s">
        <v>225</v>
      </c>
      <c r="C76" s="45" t="s">
        <v>4820</v>
      </c>
      <c r="D76" s="45" t="s">
        <v>4959</v>
      </c>
      <c r="E76" s="45" t="s">
        <v>4960</v>
      </c>
      <c r="G76" s="21" t="s">
        <v>224</v>
      </c>
      <c r="H76" s="41">
        <v>53.61</v>
      </c>
      <c r="I76" s="21">
        <v>10.92</v>
      </c>
      <c r="J76" s="21" t="s">
        <v>4755</v>
      </c>
      <c r="K76" s="21" t="s">
        <v>4753</v>
      </c>
      <c r="L76" s="21" t="s">
        <v>4753</v>
      </c>
      <c r="M76" s="21">
        <v>1.0</v>
      </c>
      <c r="N76" s="21" t="s">
        <v>4755</v>
      </c>
      <c r="O76" s="42">
        <f t="shared" si="1"/>
        <v>1</v>
      </c>
      <c r="P76" s="34" t="str">
        <f t="shared" si="2"/>
        <v>Above Obesity</v>
      </c>
      <c r="Q76" s="34" t="str">
        <f t="shared" si="3"/>
        <v>Diabetes</v>
      </c>
      <c r="S76" s="34" t="s">
        <v>4598</v>
      </c>
      <c r="T76" s="34">
        <v>2003.0</v>
      </c>
      <c r="U76" s="34" t="s">
        <v>4773</v>
      </c>
      <c r="V76" s="34">
        <v>15.0</v>
      </c>
      <c r="W76" s="34">
        <v>0.0</v>
      </c>
      <c r="X76" s="34">
        <v>1252.41</v>
      </c>
      <c r="Y76" s="34" t="s">
        <v>4767</v>
      </c>
      <c r="Z76" s="34" t="s">
        <v>4768</v>
      </c>
      <c r="AA76" s="34" t="s">
        <v>4778</v>
      </c>
      <c r="AB76" s="34" t="str">
        <f t="shared" si="4"/>
        <v>15-Sep-2003</v>
      </c>
      <c r="AC76" s="43">
        <f t="shared" si="5"/>
        <v>19</v>
      </c>
      <c r="AD76" s="44">
        <v>1252.41</v>
      </c>
    </row>
    <row r="77">
      <c r="A77" s="19" t="s">
        <v>226</v>
      </c>
      <c r="B77" s="19" t="s">
        <v>227</v>
      </c>
      <c r="C77" s="45" t="s">
        <v>4815</v>
      </c>
      <c r="D77" s="45" t="s">
        <v>4961</v>
      </c>
      <c r="E77" s="45" t="s">
        <v>4962</v>
      </c>
      <c r="G77" s="21" t="s">
        <v>226</v>
      </c>
      <c r="H77" s="41">
        <v>36.19</v>
      </c>
      <c r="I77" s="21">
        <v>11.51</v>
      </c>
      <c r="J77" s="21" t="s">
        <v>4755</v>
      </c>
      <c r="K77" s="21" t="s">
        <v>4753</v>
      </c>
      <c r="L77" s="21" t="s">
        <v>4753</v>
      </c>
      <c r="M77" s="21">
        <v>1.0</v>
      </c>
      <c r="N77" s="21" t="s">
        <v>4755</v>
      </c>
      <c r="O77" s="42">
        <f t="shared" si="1"/>
        <v>1</v>
      </c>
      <c r="P77" s="34" t="str">
        <f t="shared" si="2"/>
        <v>Above Obesity</v>
      </c>
      <c r="Q77" s="34" t="str">
        <f t="shared" si="3"/>
        <v>Diabetes</v>
      </c>
      <c r="S77" s="34" t="s">
        <v>4596</v>
      </c>
      <c r="T77" s="34">
        <v>1997.0</v>
      </c>
      <c r="U77" s="34" t="s">
        <v>4770</v>
      </c>
      <c r="V77" s="34">
        <v>4.0</v>
      </c>
      <c r="W77" s="34">
        <v>0.0</v>
      </c>
      <c r="X77" s="34">
        <v>1253.0</v>
      </c>
      <c r="Y77" s="34" t="s">
        <v>4767</v>
      </c>
      <c r="Z77" s="34" t="s">
        <v>4767</v>
      </c>
      <c r="AA77" s="34" t="s">
        <v>4769</v>
      </c>
      <c r="AB77" s="34" t="str">
        <f t="shared" si="4"/>
        <v>4-Nov-1997</v>
      </c>
      <c r="AC77" s="43">
        <f t="shared" si="5"/>
        <v>25</v>
      </c>
      <c r="AD77" s="44">
        <v>1253.0</v>
      </c>
    </row>
    <row r="78">
      <c r="A78" s="19" t="s">
        <v>228</v>
      </c>
      <c r="B78" s="19" t="s">
        <v>229</v>
      </c>
      <c r="C78" s="45" t="s">
        <v>4820</v>
      </c>
      <c r="D78" s="45" t="s">
        <v>4963</v>
      </c>
      <c r="E78" s="45" t="s">
        <v>4964</v>
      </c>
      <c r="G78" s="21" t="s">
        <v>228</v>
      </c>
      <c r="H78" s="41">
        <v>34.6</v>
      </c>
      <c r="I78" s="21">
        <v>5.99</v>
      </c>
      <c r="J78" s="31" t="s">
        <v>4878</v>
      </c>
      <c r="K78" s="21" t="s">
        <v>4753</v>
      </c>
      <c r="L78" s="21" t="s">
        <v>4753</v>
      </c>
      <c r="M78" s="21" t="s">
        <v>4754</v>
      </c>
      <c r="N78" s="21" t="s">
        <v>4755</v>
      </c>
      <c r="O78" s="42">
        <f t="shared" si="1"/>
        <v>0</v>
      </c>
      <c r="P78" s="34" t="str">
        <f t="shared" si="2"/>
        <v>Above Obesity</v>
      </c>
      <c r="Q78" s="34" t="str">
        <f t="shared" si="3"/>
        <v>Prediabetes weight</v>
      </c>
      <c r="S78" s="34" t="s">
        <v>4594</v>
      </c>
      <c r="T78" s="34">
        <v>2003.0</v>
      </c>
      <c r="U78" s="34" t="s">
        <v>4775</v>
      </c>
      <c r="V78" s="34">
        <v>10.0</v>
      </c>
      <c r="W78" s="34">
        <v>0.0</v>
      </c>
      <c r="X78" s="34">
        <v>1253.94</v>
      </c>
      <c r="Y78" s="34" t="s">
        <v>4767</v>
      </c>
      <c r="Z78" s="34" t="s">
        <v>4767</v>
      </c>
      <c r="AA78" s="34" t="s">
        <v>4778</v>
      </c>
      <c r="AB78" s="34" t="str">
        <f t="shared" si="4"/>
        <v>10-Dec-2003</v>
      </c>
      <c r="AC78" s="43">
        <f t="shared" si="5"/>
        <v>19</v>
      </c>
      <c r="AD78" s="44">
        <v>1253.94</v>
      </c>
    </row>
    <row r="79">
      <c r="A79" s="19" t="s">
        <v>230</v>
      </c>
      <c r="B79" s="19" t="s">
        <v>231</v>
      </c>
      <c r="C79" s="45" t="s">
        <v>4820</v>
      </c>
      <c r="D79" s="45" t="s">
        <v>4965</v>
      </c>
      <c r="E79" s="45" t="s">
        <v>4966</v>
      </c>
      <c r="G79" s="21" t="s">
        <v>230</v>
      </c>
      <c r="H79" s="41">
        <v>54.12</v>
      </c>
      <c r="I79" s="21">
        <v>11.57</v>
      </c>
      <c r="J79" s="21" t="s">
        <v>4753</v>
      </c>
      <c r="K79" s="21" t="s">
        <v>4753</v>
      </c>
      <c r="L79" s="21" t="s">
        <v>4753</v>
      </c>
      <c r="M79" s="21" t="s">
        <v>4754</v>
      </c>
      <c r="N79" s="21" t="s">
        <v>4755</v>
      </c>
      <c r="O79" s="42">
        <f t="shared" si="1"/>
        <v>0</v>
      </c>
      <c r="P79" s="34" t="str">
        <f t="shared" si="2"/>
        <v>Above Obesity</v>
      </c>
      <c r="Q79" s="34" t="str">
        <f t="shared" si="3"/>
        <v>Diabetes</v>
      </c>
      <c r="S79" s="34" t="s">
        <v>4592</v>
      </c>
      <c r="T79" s="34">
        <v>2003.0</v>
      </c>
      <c r="U79" s="34" t="s">
        <v>4777</v>
      </c>
      <c r="V79" s="34">
        <v>13.0</v>
      </c>
      <c r="W79" s="34">
        <v>0.0</v>
      </c>
      <c r="X79" s="34">
        <v>1256.3</v>
      </c>
      <c r="Y79" s="34" t="s">
        <v>4767</v>
      </c>
      <c r="Z79" s="34" t="s">
        <v>4768</v>
      </c>
      <c r="AA79" s="34" t="s">
        <v>4778</v>
      </c>
      <c r="AB79" s="34" t="str">
        <f t="shared" si="4"/>
        <v>13-Oct-2003</v>
      </c>
      <c r="AC79" s="43">
        <f t="shared" si="5"/>
        <v>19</v>
      </c>
      <c r="AD79" s="44">
        <v>1256.3</v>
      </c>
    </row>
    <row r="80">
      <c r="A80" s="19" t="s">
        <v>232</v>
      </c>
      <c r="B80" s="19" t="s">
        <v>233</v>
      </c>
      <c r="C80" s="45" t="s">
        <v>4815</v>
      </c>
      <c r="D80" s="45" t="s">
        <v>4967</v>
      </c>
      <c r="E80" s="45" t="s">
        <v>4968</v>
      </c>
      <c r="G80" s="21" t="s">
        <v>232</v>
      </c>
      <c r="H80" s="41">
        <v>48.82</v>
      </c>
      <c r="I80" s="21">
        <v>6.67</v>
      </c>
      <c r="J80" s="31" t="s">
        <v>4878</v>
      </c>
      <c r="K80" s="21" t="s">
        <v>4753</v>
      </c>
      <c r="L80" s="21" t="s">
        <v>4753</v>
      </c>
      <c r="M80" s="21" t="s">
        <v>4754</v>
      </c>
      <c r="N80" s="21" t="s">
        <v>4755</v>
      </c>
      <c r="O80" s="42">
        <f t="shared" si="1"/>
        <v>0</v>
      </c>
      <c r="P80" s="34" t="str">
        <f t="shared" si="2"/>
        <v>Above Obesity</v>
      </c>
      <c r="Q80" s="34" t="str">
        <f t="shared" si="3"/>
        <v>Diabetes</v>
      </c>
      <c r="S80" s="34" t="s">
        <v>4590</v>
      </c>
      <c r="T80" s="34">
        <v>2003.0</v>
      </c>
      <c r="U80" s="34" t="s">
        <v>4777</v>
      </c>
      <c r="V80" s="34">
        <v>30.0</v>
      </c>
      <c r="W80" s="34">
        <v>0.0</v>
      </c>
      <c r="X80" s="34">
        <v>1261.44</v>
      </c>
      <c r="Y80" s="34" t="s">
        <v>4767</v>
      </c>
      <c r="Z80" s="34" t="s">
        <v>4768</v>
      </c>
      <c r="AA80" s="34" t="s">
        <v>4778</v>
      </c>
      <c r="AB80" s="34" t="str">
        <f t="shared" si="4"/>
        <v>30-Oct-2003</v>
      </c>
      <c r="AC80" s="43">
        <f t="shared" si="5"/>
        <v>19</v>
      </c>
      <c r="AD80" s="44">
        <v>1261.44</v>
      </c>
    </row>
    <row r="81">
      <c r="A81" s="19" t="s">
        <v>234</v>
      </c>
      <c r="B81" s="19" t="s">
        <v>235</v>
      </c>
      <c r="C81" s="45" t="s">
        <v>4820</v>
      </c>
      <c r="D81" s="45" t="s">
        <v>4969</v>
      </c>
      <c r="E81" s="45" t="s">
        <v>4970</v>
      </c>
      <c r="G81" s="21" t="s">
        <v>234</v>
      </c>
      <c r="H81" s="41">
        <v>51.01</v>
      </c>
      <c r="I81" s="21">
        <v>9.2</v>
      </c>
      <c r="J81" s="21" t="s">
        <v>4753</v>
      </c>
      <c r="K81" s="21" t="s">
        <v>4753</v>
      </c>
      <c r="L81" s="21" t="s">
        <v>4753</v>
      </c>
      <c r="M81" s="21" t="s">
        <v>4754</v>
      </c>
      <c r="N81" s="21" t="s">
        <v>4755</v>
      </c>
      <c r="O81" s="42">
        <f t="shared" si="1"/>
        <v>0</v>
      </c>
      <c r="P81" s="34" t="str">
        <f t="shared" si="2"/>
        <v>Above Obesity</v>
      </c>
      <c r="Q81" s="34" t="str">
        <f t="shared" si="3"/>
        <v>Diabetes</v>
      </c>
      <c r="S81" s="34" t="s">
        <v>4588</v>
      </c>
      <c r="T81" s="34">
        <v>2003.0</v>
      </c>
      <c r="U81" s="34" t="s">
        <v>4776</v>
      </c>
      <c r="V81" s="34">
        <v>15.0</v>
      </c>
      <c r="W81" s="34">
        <v>0.0</v>
      </c>
      <c r="X81" s="34">
        <v>1261.86</v>
      </c>
      <c r="Y81" s="34" t="s">
        <v>4767</v>
      </c>
      <c r="Z81" s="34" t="s">
        <v>4768</v>
      </c>
      <c r="AA81" s="34" t="s">
        <v>4778</v>
      </c>
      <c r="AB81" s="34" t="str">
        <f t="shared" si="4"/>
        <v>15-Aug-2003</v>
      </c>
      <c r="AC81" s="43">
        <f t="shared" si="5"/>
        <v>19</v>
      </c>
      <c r="AD81" s="44">
        <v>1261.86</v>
      </c>
    </row>
    <row r="82">
      <c r="A82" s="19" t="s">
        <v>236</v>
      </c>
      <c r="B82" s="19" t="s">
        <v>237</v>
      </c>
      <c r="C82" s="45" t="s">
        <v>4820</v>
      </c>
      <c r="D82" s="45" t="s">
        <v>4971</v>
      </c>
      <c r="E82" s="45" t="s">
        <v>4972</v>
      </c>
      <c r="G82" s="21" t="s">
        <v>236</v>
      </c>
      <c r="H82" s="41">
        <v>45.65</v>
      </c>
      <c r="I82" s="21">
        <v>5.11</v>
      </c>
      <c r="J82" s="21" t="s">
        <v>4755</v>
      </c>
      <c r="K82" s="21" t="s">
        <v>4753</v>
      </c>
      <c r="L82" s="21" t="s">
        <v>4753</v>
      </c>
      <c r="M82" s="21">
        <v>1.0</v>
      </c>
      <c r="N82" s="21" t="s">
        <v>4755</v>
      </c>
      <c r="O82" s="42">
        <f t="shared" si="1"/>
        <v>1</v>
      </c>
      <c r="P82" s="34" t="str">
        <f t="shared" si="2"/>
        <v>Above Obesity</v>
      </c>
      <c r="Q82" s="34" t="str">
        <f t="shared" si="3"/>
        <v>Normal</v>
      </c>
      <c r="S82" s="34" t="s">
        <v>4586</v>
      </c>
      <c r="T82" s="34">
        <v>2003.0</v>
      </c>
      <c r="U82" s="34" t="s">
        <v>4770</v>
      </c>
      <c r="V82" s="34">
        <v>21.0</v>
      </c>
      <c r="W82" s="34">
        <v>0.0</v>
      </c>
      <c r="X82" s="34">
        <v>1263.25</v>
      </c>
      <c r="Y82" s="34" t="s">
        <v>4767</v>
      </c>
      <c r="Z82" s="34" t="s">
        <v>4768</v>
      </c>
      <c r="AA82" s="34" t="s">
        <v>4778</v>
      </c>
      <c r="AB82" s="34" t="str">
        <f t="shared" si="4"/>
        <v>21-Nov-2003</v>
      </c>
      <c r="AC82" s="43">
        <f t="shared" si="5"/>
        <v>19</v>
      </c>
      <c r="AD82" s="44">
        <v>1263.25</v>
      </c>
    </row>
    <row r="83">
      <c r="A83" s="19" t="s">
        <v>238</v>
      </c>
      <c r="B83" s="19" t="s">
        <v>239</v>
      </c>
      <c r="C83" s="45" t="s">
        <v>4815</v>
      </c>
      <c r="D83" s="45" t="s">
        <v>4973</v>
      </c>
      <c r="E83" s="45" t="s">
        <v>4974</v>
      </c>
      <c r="G83" s="21" t="s">
        <v>238</v>
      </c>
      <c r="H83" s="41">
        <v>52.9</v>
      </c>
      <c r="I83" s="21">
        <v>5.34</v>
      </c>
      <c r="J83" s="21" t="s">
        <v>4753</v>
      </c>
      <c r="K83" s="21" t="s">
        <v>4753</v>
      </c>
      <c r="L83" s="21" t="s">
        <v>4753</v>
      </c>
      <c r="M83" s="21" t="s">
        <v>4754</v>
      </c>
      <c r="N83" s="21" t="s">
        <v>4755</v>
      </c>
      <c r="O83" s="42">
        <f t="shared" si="1"/>
        <v>0</v>
      </c>
      <c r="P83" s="34" t="str">
        <f t="shared" si="2"/>
        <v>Above Obesity</v>
      </c>
      <c r="Q83" s="34" t="str">
        <f t="shared" si="3"/>
        <v>Normal</v>
      </c>
      <c r="S83" s="34" t="s">
        <v>4584</v>
      </c>
      <c r="T83" s="34">
        <v>2002.0</v>
      </c>
      <c r="U83" s="34" t="s">
        <v>4775</v>
      </c>
      <c r="V83" s="34">
        <v>4.0</v>
      </c>
      <c r="W83" s="34">
        <v>0.0</v>
      </c>
      <c r="X83" s="34">
        <v>1267.0</v>
      </c>
      <c r="Y83" s="34" t="s">
        <v>4767</v>
      </c>
      <c r="Z83" s="34" t="s">
        <v>4771</v>
      </c>
      <c r="AA83" s="34" t="s">
        <v>4769</v>
      </c>
      <c r="AB83" s="34" t="str">
        <f t="shared" si="4"/>
        <v>4-Dec-2002</v>
      </c>
      <c r="AC83" s="43">
        <f t="shared" si="5"/>
        <v>20</v>
      </c>
      <c r="AD83" s="44">
        <v>1267.0</v>
      </c>
    </row>
    <row r="84">
      <c r="A84" s="19" t="s">
        <v>240</v>
      </c>
      <c r="B84" s="19" t="s">
        <v>241</v>
      </c>
      <c r="C84" s="45" t="s">
        <v>4820</v>
      </c>
      <c r="D84" s="45" t="s">
        <v>4975</v>
      </c>
      <c r="E84" s="45" t="s">
        <v>4976</v>
      </c>
      <c r="G84" s="21" t="s">
        <v>240</v>
      </c>
      <c r="H84" s="41">
        <v>45.41</v>
      </c>
      <c r="I84" s="21">
        <v>4.03</v>
      </c>
      <c r="J84" s="21" t="s">
        <v>4755</v>
      </c>
      <c r="K84" s="21" t="s">
        <v>4753</v>
      </c>
      <c r="L84" s="21" t="s">
        <v>4753</v>
      </c>
      <c r="M84" s="21">
        <v>1.0</v>
      </c>
      <c r="N84" s="21" t="s">
        <v>4755</v>
      </c>
      <c r="O84" s="42">
        <f t="shared" si="1"/>
        <v>1</v>
      </c>
      <c r="P84" s="34" t="str">
        <f t="shared" si="2"/>
        <v>Above Obesity</v>
      </c>
      <c r="Q84" s="34" t="str">
        <f t="shared" si="3"/>
        <v>Normal</v>
      </c>
      <c r="S84" s="34" t="s">
        <v>4582</v>
      </c>
      <c r="T84" s="34">
        <v>1997.0</v>
      </c>
      <c r="U84" s="34" t="s">
        <v>4777</v>
      </c>
      <c r="V84" s="34">
        <v>26.0</v>
      </c>
      <c r="W84" s="34">
        <v>0.0</v>
      </c>
      <c r="X84" s="34">
        <v>1276.0</v>
      </c>
      <c r="Y84" s="34" t="s">
        <v>4767</v>
      </c>
      <c r="Z84" s="34" t="s">
        <v>4767</v>
      </c>
      <c r="AA84" s="34" t="s">
        <v>4774</v>
      </c>
      <c r="AB84" s="34" t="str">
        <f t="shared" si="4"/>
        <v>26-Oct-1997</v>
      </c>
      <c r="AC84" s="43">
        <f t="shared" si="5"/>
        <v>25</v>
      </c>
      <c r="AD84" s="44">
        <v>1276.0</v>
      </c>
    </row>
    <row r="85">
      <c r="A85" s="19" t="s">
        <v>242</v>
      </c>
      <c r="B85" s="19" t="s">
        <v>243</v>
      </c>
      <c r="C85" s="45" t="s">
        <v>4815</v>
      </c>
      <c r="D85" s="45" t="s">
        <v>4977</v>
      </c>
      <c r="E85" s="45" t="s">
        <v>4978</v>
      </c>
      <c r="G85" s="21" t="s">
        <v>242</v>
      </c>
      <c r="H85" s="41">
        <v>49.41</v>
      </c>
      <c r="I85" s="21">
        <v>4.23</v>
      </c>
      <c r="J85" s="21" t="s">
        <v>4755</v>
      </c>
      <c r="K85" s="21" t="s">
        <v>4753</v>
      </c>
      <c r="L85" s="21" t="s">
        <v>4756</v>
      </c>
      <c r="M85" s="21">
        <v>1.0</v>
      </c>
      <c r="N85" s="21" t="s">
        <v>4755</v>
      </c>
      <c r="O85" s="42">
        <f t="shared" si="1"/>
        <v>1</v>
      </c>
      <c r="P85" s="34" t="str">
        <f t="shared" si="2"/>
        <v>Above Obesity</v>
      </c>
      <c r="Q85" s="34" t="str">
        <f t="shared" si="3"/>
        <v>Normal</v>
      </c>
      <c r="S85" s="34" t="s">
        <v>4580</v>
      </c>
      <c r="T85" s="34">
        <v>2004.0</v>
      </c>
      <c r="U85" s="34" t="s">
        <v>4773</v>
      </c>
      <c r="V85" s="34">
        <v>30.0</v>
      </c>
      <c r="W85" s="34">
        <v>0.0</v>
      </c>
      <c r="X85" s="34">
        <v>1283.0</v>
      </c>
      <c r="Y85" s="34" t="s">
        <v>4767</v>
      </c>
      <c r="Z85" s="34" t="s">
        <v>4771</v>
      </c>
      <c r="AA85" s="34" t="s">
        <v>4769</v>
      </c>
      <c r="AB85" s="34" t="str">
        <f t="shared" si="4"/>
        <v>30-Sep-2004</v>
      </c>
      <c r="AC85" s="43">
        <f t="shared" si="5"/>
        <v>18</v>
      </c>
      <c r="AD85" s="44">
        <v>1283.0</v>
      </c>
    </row>
    <row r="86">
      <c r="A86" s="19" t="s">
        <v>244</v>
      </c>
      <c r="B86" s="19" t="s">
        <v>245</v>
      </c>
      <c r="C86" s="45" t="s">
        <v>4815</v>
      </c>
      <c r="D86" s="45" t="s">
        <v>4979</v>
      </c>
      <c r="E86" s="45" t="s">
        <v>4980</v>
      </c>
      <c r="G86" s="21" t="s">
        <v>244</v>
      </c>
      <c r="H86" s="41">
        <v>31.825</v>
      </c>
      <c r="I86" s="21">
        <v>4.06</v>
      </c>
      <c r="J86" s="21" t="s">
        <v>4753</v>
      </c>
      <c r="K86" s="21" t="s">
        <v>4753</v>
      </c>
      <c r="L86" s="21" t="s">
        <v>4753</v>
      </c>
      <c r="M86" s="21">
        <v>2.0</v>
      </c>
      <c r="N86" s="21" t="s">
        <v>4755</v>
      </c>
      <c r="O86" s="42">
        <f t="shared" si="1"/>
        <v>2</v>
      </c>
      <c r="P86" s="34" t="str">
        <f t="shared" si="2"/>
        <v>Above Obesity</v>
      </c>
      <c r="Q86" s="34" t="str">
        <f t="shared" si="3"/>
        <v>Normal</v>
      </c>
      <c r="S86" s="34" t="s">
        <v>4578</v>
      </c>
      <c r="T86" s="34">
        <v>2004.0</v>
      </c>
      <c r="U86" s="34" t="s">
        <v>4766</v>
      </c>
      <c r="V86" s="34">
        <v>28.0</v>
      </c>
      <c r="W86" s="34">
        <v>0.0</v>
      </c>
      <c r="X86" s="34">
        <v>1285.0</v>
      </c>
      <c r="Y86" s="34" t="s">
        <v>4767</v>
      </c>
      <c r="Z86" s="34" t="s">
        <v>4768</v>
      </c>
      <c r="AA86" s="34" t="s">
        <v>4769</v>
      </c>
      <c r="AB86" s="34" t="str">
        <f t="shared" si="4"/>
        <v>28-Jul-2004</v>
      </c>
      <c r="AC86" s="43">
        <f t="shared" si="5"/>
        <v>18</v>
      </c>
      <c r="AD86" s="44">
        <v>1285.0</v>
      </c>
    </row>
    <row r="87">
      <c r="A87" s="19" t="s">
        <v>246</v>
      </c>
      <c r="B87" s="19" t="s">
        <v>247</v>
      </c>
      <c r="C87" s="45" t="s">
        <v>4815</v>
      </c>
      <c r="D87" s="45" t="s">
        <v>4981</v>
      </c>
      <c r="E87" s="45" t="s">
        <v>4982</v>
      </c>
      <c r="G87" s="21" t="s">
        <v>246</v>
      </c>
      <c r="H87" s="41">
        <v>51.28</v>
      </c>
      <c r="I87" s="21">
        <v>4.68</v>
      </c>
      <c r="J87" s="21" t="s">
        <v>4753</v>
      </c>
      <c r="K87" s="21" t="s">
        <v>4753</v>
      </c>
      <c r="L87" s="21" t="s">
        <v>4753</v>
      </c>
      <c r="M87" s="21">
        <v>2.0</v>
      </c>
      <c r="N87" s="21" t="s">
        <v>4755</v>
      </c>
      <c r="O87" s="42">
        <f t="shared" si="1"/>
        <v>2</v>
      </c>
      <c r="P87" s="34" t="str">
        <f t="shared" si="2"/>
        <v>Above Obesity</v>
      </c>
      <c r="Q87" s="34" t="str">
        <f t="shared" si="3"/>
        <v>Normal</v>
      </c>
      <c r="S87" s="34" t="s">
        <v>4576</v>
      </c>
      <c r="T87" s="34">
        <v>2000.0</v>
      </c>
      <c r="U87" s="34" t="s">
        <v>4772</v>
      </c>
      <c r="V87" s="34">
        <v>26.0</v>
      </c>
      <c r="W87" s="34">
        <v>0.0</v>
      </c>
      <c r="X87" s="34">
        <v>1286.0</v>
      </c>
      <c r="Y87" s="34" t="s">
        <v>4767</v>
      </c>
      <c r="Z87" s="34" t="s">
        <v>4767</v>
      </c>
      <c r="AA87" s="34" t="s">
        <v>4769</v>
      </c>
      <c r="AB87" s="34" t="str">
        <f t="shared" si="4"/>
        <v>26-Jun-2000</v>
      </c>
      <c r="AC87" s="43">
        <f t="shared" si="5"/>
        <v>22</v>
      </c>
      <c r="AD87" s="44">
        <v>1286.0</v>
      </c>
    </row>
    <row r="88">
      <c r="A88" s="19" t="s">
        <v>248</v>
      </c>
      <c r="B88" s="19" t="s">
        <v>249</v>
      </c>
      <c r="C88" s="45" t="s">
        <v>4815</v>
      </c>
      <c r="D88" s="45" t="s">
        <v>4983</v>
      </c>
      <c r="E88" s="45" t="s">
        <v>4984</v>
      </c>
      <c r="G88" s="21" t="s">
        <v>248</v>
      </c>
      <c r="H88" s="41">
        <v>34.96</v>
      </c>
      <c r="I88" s="21">
        <v>4.34</v>
      </c>
      <c r="J88" s="21" t="s">
        <v>4753</v>
      </c>
      <c r="K88" s="21" t="s">
        <v>4753</v>
      </c>
      <c r="L88" s="21" t="s">
        <v>4756</v>
      </c>
      <c r="M88" s="21">
        <v>1.0</v>
      </c>
      <c r="N88" s="21" t="s">
        <v>4755</v>
      </c>
      <c r="O88" s="42">
        <f t="shared" si="1"/>
        <v>1</v>
      </c>
      <c r="P88" s="34" t="str">
        <f t="shared" si="2"/>
        <v>Above Obesity</v>
      </c>
      <c r="Q88" s="34" t="str">
        <f t="shared" si="3"/>
        <v>Normal</v>
      </c>
      <c r="S88" s="34" t="s">
        <v>4574</v>
      </c>
      <c r="T88" s="34">
        <v>1998.0</v>
      </c>
      <c r="U88" s="34" t="s">
        <v>4772</v>
      </c>
      <c r="V88" s="34">
        <v>4.0</v>
      </c>
      <c r="W88" s="34">
        <v>0.0</v>
      </c>
      <c r="X88" s="34">
        <v>1290.93</v>
      </c>
      <c r="Y88" s="34" t="s">
        <v>4767</v>
      </c>
      <c r="Z88" s="34" t="s">
        <v>4767</v>
      </c>
      <c r="AA88" s="34" t="s">
        <v>4769</v>
      </c>
      <c r="AB88" s="34" t="str">
        <f t="shared" si="4"/>
        <v>4-Jun-1998</v>
      </c>
      <c r="AC88" s="43">
        <f t="shared" si="5"/>
        <v>25</v>
      </c>
      <c r="AD88" s="44">
        <v>1290.93</v>
      </c>
    </row>
    <row r="89">
      <c r="A89" s="19" t="s">
        <v>250</v>
      </c>
      <c r="B89" s="19" t="s">
        <v>251</v>
      </c>
      <c r="C89" s="45" t="s">
        <v>4820</v>
      </c>
      <c r="D89" s="45" t="s">
        <v>4985</v>
      </c>
      <c r="E89" s="45" t="s">
        <v>4986</v>
      </c>
      <c r="G89" s="21" t="s">
        <v>250</v>
      </c>
      <c r="H89" s="41">
        <v>33.11</v>
      </c>
      <c r="I89" s="21">
        <v>10.51</v>
      </c>
      <c r="J89" s="21" t="s">
        <v>4753</v>
      </c>
      <c r="K89" s="21" t="s">
        <v>4753</v>
      </c>
      <c r="L89" s="21" t="s">
        <v>4753</v>
      </c>
      <c r="M89" s="21" t="s">
        <v>4754</v>
      </c>
      <c r="N89" s="21" t="s">
        <v>4755</v>
      </c>
      <c r="O89" s="42">
        <f t="shared" si="1"/>
        <v>0</v>
      </c>
      <c r="P89" s="34" t="str">
        <f t="shared" si="2"/>
        <v>Above Obesity</v>
      </c>
      <c r="Q89" s="34" t="str">
        <f t="shared" si="3"/>
        <v>Diabetes</v>
      </c>
      <c r="S89" s="34" t="s">
        <v>4572</v>
      </c>
      <c r="T89" s="34">
        <v>2001.0</v>
      </c>
      <c r="U89" s="34" t="s">
        <v>4770</v>
      </c>
      <c r="V89" s="34">
        <v>29.0</v>
      </c>
      <c r="W89" s="34">
        <v>0.0</v>
      </c>
      <c r="X89" s="34">
        <v>1293.0</v>
      </c>
      <c r="Y89" s="34" t="s">
        <v>4767</v>
      </c>
      <c r="Z89" s="34" t="s">
        <v>4768</v>
      </c>
      <c r="AA89" s="34" t="s">
        <v>4774</v>
      </c>
      <c r="AB89" s="34" t="str">
        <f t="shared" si="4"/>
        <v>29-Nov-2001</v>
      </c>
      <c r="AC89" s="43">
        <f t="shared" si="5"/>
        <v>21</v>
      </c>
      <c r="AD89" s="44">
        <v>1293.0</v>
      </c>
    </row>
    <row r="90">
      <c r="A90" s="19" t="s">
        <v>252</v>
      </c>
      <c r="B90" s="19" t="s">
        <v>253</v>
      </c>
      <c r="C90" s="45" t="s">
        <v>4820</v>
      </c>
      <c r="D90" s="45" t="s">
        <v>4987</v>
      </c>
      <c r="E90" s="45" t="s">
        <v>4988</v>
      </c>
      <c r="G90" s="21" t="s">
        <v>252</v>
      </c>
      <c r="H90" s="41">
        <v>54.74</v>
      </c>
      <c r="I90" s="21">
        <v>5.84</v>
      </c>
      <c r="J90" s="21" t="s">
        <v>4755</v>
      </c>
      <c r="K90" s="21" t="s">
        <v>4753</v>
      </c>
      <c r="L90" s="21" t="s">
        <v>4756</v>
      </c>
      <c r="M90" s="21">
        <v>1.0</v>
      </c>
      <c r="N90" s="21" t="s">
        <v>4755</v>
      </c>
      <c r="O90" s="42">
        <f t="shared" si="1"/>
        <v>1</v>
      </c>
      <c r="P90" s="34" t="str">
        <f t="shared" si="2"/>
        <v>Above Obesity</v>
      </c>
      <c r="Q90" s="34" t="str">
        <f t="shared" si="3"/>
        <v>Prediabetes weight</v>
      </c>
      <c r="S90" s="34" t="s">
        <v>4570</v>
      </c>
      <c r="T90" s="34">
        <v>2002.0</v>
      </c>
      <c r="U90" s="34" t="s">
        <v>4775</v>
      </c>
      <c r="V90" s="34">
        <v>10.0</v>
      </c>
      <c r="W90" s="34">
        <v>0.0</v>
      </c>
      <c r="X90" s="34">
        <v>1304.0</v>
      </c>
      <c r="Y90" s="34" t="s">
        <v>4767</v>
      </c>
      <c r="Z90" s="34" t="s">
        <v>4767</v>
      </c>
      <c r="AA90" s="34" t="s">
        <v>4774</v>
      </c>
      <c r="AB90" s="34" t="str">
        <f t="shared" si="4"/>
        <v>10-Dec-2002</v>
      </c>
      <c r="AC90" s="43">
        <f t="shared" si="5"/>
        <v>20</v>
      </c>
      <c r="AD90" s="44">
        <v>1304.0</v>
      </c>
    </row>
    <row r="91">
      <c r="A91" s="19" t="s">
        <v>254</v>
      </c>
      <c r="B91" s="19" t="s">
        <v>255</v>
      </c>
      <c r="C91" s="45" t="s">
        <v>4820</v>
      </c>
      <c r="D91" s="45" t="s">
        <v>4989</v>
      </c>
      <c r="E91" s="45" t="s">
        <v>4990</v>
      </c>
      <c r="G91" s="21" t="s">
        <v>254</v>
      </c>
      <c r="H91" s="41">
        <v>32.56</v>
      </c>
      <c r="I91" s="21">
        <v>5.41</v>
      </c>
      <c r="J91" s="21" t="s">
        <v>4753</v>
      </c>
      <c r="K91" s="21" t="s">
        <v>4753</v>
      </c>
      <c r="L91" s="21" t="s">
        <v>4756</v>
      </c>
      <c r="M91" s="21">
        <v>1.0</v>
      </c>
      <c r="N91" s="21" t="s">
        <v>4755</v>
      </c>
      <c r="O91" s="42">
        <f t="shared" si="1"/>
        <v>1</v>
      </c>
      <c r="P91" s="34" t="str">
        <f t="shared" si="2"/>
        <v>Above Obesity</v>
      </c>
      <c r="Q91" s="34" t="str">
        <f t="shared" si="3"/>
        <v>Normal</v>
      </c>
      <c r="S91" s="34" t="s">
        <v>4568</v>
      </c>
      <c r="T91" s="34">
        <v>1999.0</v>
      </c>
      <c r="U91" s="34" t="s">
        <v>4775</v>
      </c>
      <c r="V91" s="34">
        <v>2.0</v>
      </c>
      <c r="W91" s="34">
        <v>0.0</v>
      </c>
      <c r="X91" s="34">
        <v>1304.0</v>
      </c>
      <c r="Y91" s="34" t="s">
        <v>4767</v>
      </c>
      <c r="Z91" s="34" t="s">
        <v>4767</v>
      </c>
      <c r="AA91" s="34" t="s">
        <v>4769</v>
      </c>
      <c r="AB91" s="34" t="str">
        <f t="shared" si="4"/>
        <v>2-Dec-1999</v>
      </c>
      <c r="AC91" s="43">
        <f t="shared" si="5"/>
        <v>23</v>
      </c>
      <c r="AD91" s="44">
        <v>1304.0</v>
      </c>
    </row>
    <row r="92">
      <c r="A92" s="19" t="s">
        <v>256</v>
      </c>
      <c r="B92" s="19" t="s">
        <v>257</v>
      </c>
      <c r="C92" s="45" t="s">
        <v>4820</v>
      </c>
      <c r="D92" s="45" t="s">
        <v>4991</v>
      </c>
      <c r="E92" s="45" t="s">
        <v>4992</v>
      </c>
      <c r="G92" s="21" t="s">
        <v>256</v>
      </c>
      <c r="H92" s="41">
        <v>39.05</v>
      </c>
      <c r="I92" s="21">
        <v>6.06</v>
      </c>
      <c r="J92" s="21" t="s">
        <v>4753</v>
      </c>
      <c r="K92" s="21" t="s">
        <v>4753</v>
      </c>
      <c r="L92" s="21" t="s">
        <v>4753</v>
      </c>
      <c r="M92" s="21">
        <v>1.0</v>
      </c>
      <c r="N92" s="21" t="s">
        <v>4755</v>
      </c>
      <c r="O92" s="42">
        <f t="shared" si="1"/>
        <v>1</v>
      </c>
      <c r="P92" s="34" t="str">
        <f t="shared" si="2"/>
        <v>Above Obesity</v>
      </c>
      <c r="Q92" s="34" t="str">
        <f t="shared" si="3"/>
        <v>Prediabetes weight</v>
      </c>
      <c r="S92" s="34" t="s">
        <v>4566</v>
      </c>
      <c r="T92" s="34">
        <v>2002.0</v>
      </c>
      <c r="U92" s="34" t="s">
        <v>4777</v>
      </c>
      <c r="V92" s="34">
        <v>13.0</v>
      </c>
      <c r="W92" s="34">
        <v>0.0</v>
      </c>
      <c r="X92" s="34">
        <v>1315.0</v>
      </c>
      <c r="Y92" s="34" t="s">
        <v>4767</v>
      </c>
      <c r="Z92" s="34" t="s">
        <v>4767</v>
      </c>
      <c r="AA92" s="34" t="s">
        <v>4769</v>
      </c>
      <c r="AB92" s="34" t="str">
        <f t="shared" si="4"/>
        <v>13-Oct-2002</v>
      </c>
      <c r="AC92" s="43">
        <f t="shared" si="5"/>
        <v>20</v>
      </c>
      <c r="AD92" s="44">
        <v>1315.0</v>
      </c>
    </row>
    <row r="93">
      <c r="A93" s="19" t="s">
        <v>258</v>
      </c>
      <c r="B93" s="19" t="s">
        <v>259</v>
      </c>
      <c r="C93" s="45" t="s">
        <v>4820</v>
      </c>
      <c r="D93" s="45" t="s">
        <v>4993</v>
      </c>
      <c r="E93" s="45" t="s">
        <v>4994</v>
      </c>
      <c r="G93" s="21" t="s">
        <v>258</v>
      </c>
      <c r="H93" s="41">
        <v>42.75</v>
      </c>
      <c r="I93" s="21">
        <v>4.22</v>
      </c>
      <c r="J93" s="21" t="s">
        <v>4753</v>
      </c>
      <c r="K93" s="21" t="s">
        <v>4753</v>
      </c>
      <c r="L93" s="21" t="s">
        <v>4753</v>
      </c>
      <c r="M93" s="21" t="s">
        <v>4754</v>
      </c>
      <c r="N93" s="21" t="s">
        <v>4755</v>
      </c>
      <c r="O93" s="42">
        <f t="shared" si="1"/>
        <v>0</v>
      </c>
      <c r="P93" s="34" t="str">
        <f t="shared" si="2"/>
        <v>Above Obesity</v>
      </c>
      <c r="Q93" s="34" t="str">
        <f t="shared" si="3"/>
        <v>Normal</v>
      </c>
      <c r="S93" s="34" t="s">
        <v>4564</v>
      </c>
      <c r="T93" s="34">
        <v>1999.0</v>
      </c>
      <c r="U93" s="34" t="s">
        <v>4777</v>
      </c>
      <c r="V93" s="34">
        <v>14.0</v>
      </c>
      <c r="W93" s="34">
        <v>0.0</v>
      </c>
      <c r="X93" s="34">
        <v>1329.17</v>
      </c>
      <c r="Y93" s="34" t="s">
        <v>4767</v>
      </c>
      <c r="Z93" s="34" t="s">
        <v>4768</v>
      </c>
      <c r="AA93" s="34" t="s">
        <v>4769</v>
      </c>
      <c r="AB93" s="34" t="str">
        <f t="shared" si="4"/>
        <v>14-Oct-1999</v>
      </c>
      <c r="AC93" s="43">
        <f t="shared" si="5"/>
        <v>23</v>
      </c>
      <c r="AD93" s="44">
        <v>1329.17</v>
      </c>
    </row>
    <row r="94">
      <c r="A94" s="19" t="s">
        <v>260</v>
      </c>
      <c r="B94" s="19" t="s">
        <v>261</v>
      </c>
      <c r="C94" s="45" t="s">
        <v>4815</v>
      </c>
      <c r="D94" s="45" t="s">
        <v>4995</v>
      </c>
      <c r="E94" s="45" t="s">
        <v>4996</v>
      </c>
      <c r="G94" s="21" t="s">
        <v>260</v>
      </c>
      <c r="H94" s="41">
        <v>50.58</v>
      </c>
      <c r="I94" s="21">
        <v>5.12</v>
      </c>
      <c r="J94" s="21" t="s">
        <v>4753</v>
      </c>
      <c r="K94" s="21" t="s">
        <v>4753</v>
      </c>
      <c r="L94" s="21" t="s">
        <v>4753</v>
      </c>
      <c r="M94" s="21">
        <v>2.0</v>
      </c>
      <c r="N94" s="21" t="s">
        <v>4755</v>
      </c>
      <c r="O94" s="42">
        <f t="shared" si="1"/>
        <v>2</v>
      </c>
      <c r="P94" s="34" t="str">
        <f t="shared" si="2"/>
        <v>Above Obesity</v>
      </c>
      <c r="Q94" s="34" t="str">
        <f t="shared" si="3"/>
        <v>Normal</v>
      </c>
      <c r="S94" s="34" t="s">
        <v>4562</v>
      </c>
      <c r="T94" s="34">
        <v>1998.0</v>
      </c>
      <c r="U94" s="34" t="s">
        <v>4766</v>
      </c>
      <c r="V94" s="34">
        <v>12.0</v>
      </c>
      <c r="W94" s="34">
        <v>0.0</v>
      </c>
      <c r="X94" s="34">
        <v>1332.61</v>
      </c>
      <c r="Y94" s="34" t="s">
        <v>4767</v>
      </c>
      <c r="Z94" s="34" t="s">
        <v>4768</v>
      </c>
      <c r="AA94" s="34" t="s">
        <v>4769</v>
      </c>
      <c r="AB94" s="34" t="str">
        <f t="shared" si="4"/>
        <v>12-Jul-1998</v>
      </c>
      <c r="AC94" s="43">
        <f t="shared" si="5"/>
        <v>24</v>
      </c>
      <c r="AD94" s="44">
        <v>1332.61</v>
      </c>
    </row>
    <row r="95">
      <c r="A95" s="19" t="s">
        <v>262</v>
      </c>
      <c r="B95" s="19" t="s">
        <v>263</v>
      </c>
      <c r="C95" s="45" t="s">
        <v>4815</v>
      </c>
      <c r="D95" s="45" t="s">
        <v>4997</v>
      </c>
      <c r="E95" s="45" t="s">
        <v>4838</v>
      </c>
      <c r="G95" s="21" t="s">
        <v>262</v>
      </c>
      <c r="H95" s="41">
        <v>30.495</v>
      </c>
      <c r="I95" s="21">
        <v>4.57</v>
      </c>
      <c r="J95" s="31" t="s">
        <v>4878</v>
      </c>
      <c r="K95" s="21" t="s">
        <v>4753</v>
      </c>
      <c r="L95" s="21" t="s">
        <v>4753</v>
      </c>
      <c r="M95" s="21" t="s">
        <v>4754</v>
      </c>
      <c r="N95" s="21" t="s">
        <v>4755</v>
      </c>
      <c r="O95" s="42">
        <f t="shared" si="1"/>
        <v>0</v>
      </c>
      <c r="P95" s="34" t="str">
        <f t="shared" si="2"/>
        <v>Above Obesity</v>
      </c>
      <c r="Q95" s="34" t="str">
        <f t="shared" si="3"/>
        <v>Normal</v>
      </c>
      <c r="S95" s="34" t="s">
        <v>4560</v>
      </c>
      <c r="T95" s="34">
        <v>1995.0</v>
      </c>
      <c r="U95" s="34" t="s">
        <v>4766</v>
      </c>
      <c r="V95" s="34">
        <v>30.0</v>
      </c>
      <c r="W95" s="34">
        <v>0.0</v>
      </c>
      <c r="X95" s="34">
        <v>1338.0</v>
      </c>
      <c r="Y95" s="34" t="s">
        <v>4767</v>
      </c>
      <c r="Z95" s="34" t="s">
        <v>4768</v>
      </c>
      <c r="AA95" s="34" t="s">
        <v>4774</v>
      </c>
      <c r="AB95" s="34" t="str">
        <f t="shared" si="4"/>
        <v>30-Jul-1995</v>
      </c>
      <c r="AC95" s="43">
        <f t="shared" si="5"/>
        <v>27</v>
      </c>
      <c r="AD95" s="44">
        <v>1338.0</v>
      </c>
    </row>
    <row r="96">
      <c r="A96" s="19" t="s">
        <v>264</v>
      </c>
      <c r="B96" s="19" t="s">
        <v>265</v>
      </c>
      <c r="C96" s="45" t="s">
        <v>4820</v>
      </c>
      <c r="D96" s="45" t="s">
        <v>4998</v>
      </c>
      <c r="E96" s="45" t="s">
        <v>4873</v>
      </c>
      <c r="G96" s="21" t="s">
        <v>264</v>
      </c>
      <c r="H96" s="41">
        <v>48.31</v>
      </c>
      <c r="I96" s="21">
        <v>9.58</v>
      </c>
      <c r="J96" s="21" t="s">
        <v>4755</v>
      </c>
      <c r="K96" s="21" t="s">
        <v>4753</v>
      </c>
      <c r="L96" s="21" t="s">
        <v>4753</v>
      </c>
      <c r="M96" s="21">
        <v>2.0</v>
      </c>
      <c r="N96" s="21" t="s">
        <v>4755</v>
      </c>
      <c r="O96" s="42">
        <f t="shared" si="1"/>
        <v>2</v>
      </c>
      <c r="P96" s="34" t="str">
        <f t="shared" si="2"/>
        <v>Above Obesity</v>
      </c>
      <c r="Q96" s="34" t="str">
        <f t="shared" si="3"/>
        <v>Diabetes</v>
      </c>
      <c r="S96" s="34" t="s">
        <v>4558</v>
      </c>
      <c r="T96" s="34">
        <v>1997.0</v>
      </c>
      <c r="U96" s="34" t="s">
        <v>4770</v>
      </c>
      <c r="V96" s="34">
        <v>7.0</v>
      </c>
      <c r="W96" s="34">
        <v>0.0</v>
      </c>
      <c r="X96" s="34">
        <v>1341.16</v>
      </c>
      <c r="Y96" s="34" t="s">
        <v>4767</v>
      </c>
      <c r="Z96" s="34" t="s">
        <v>4767</v>
      </c>
      <c r="AA96" s="34" t="s">
        <v>4774</v>
      </c>
      <c r="AB96" s="34" t="str">
        <f t="shared" si="4"/>
        <v>7-Nov-1997</v>
      </c>
      <c r="AC96" s="43">
        <f t="shared" si="5"/>
        <v>25</v>
      </c>
      <c r="AD96" s="44">
        <v>1341.16</v>
      </c>
    </row>
    <row r="97">
      <c r="A97" s="19" t="s">
        <v>266</v>
      </c>
      <c r="B97" s="19" t="s">
        <v>267</v>
      </c>
      <c r="C97" s="45" t="s">
        <v>4815</v>
      </c>
      <c r="D97" s="45" t="s">
        <v>4999</v>
      </c>
      <c r="E97" s="45" t="s">
        <v>5000</v>
      </c>
      <c r="G97" s="21" t="s">
        <v>266</v>
      </c>
      <c r="H97" s="41">
        <v>48.99</v>
      </c>
      <c r="I97" s="21">
        <v>9.78</v>
      </c>
      <c r="J97" s="21" t="s">
        <v>4755</v>
      </c>
      <c r="K97" s="21" t="s">
        <v>4753</v>
      </c>
      <c r="L97" s="21" t="s">
        <v>4753</v>
      </c>
      <c r="M97" s="21">
        <v>1.0</v>
      </c>
      <c r="N97" s="21" t="s">
        <v>4755</v>
      </c>
      <c r="O97" s="42">
        <f t="shared" si="1"/>
        <v>1</v>
      </c>
      <c r="P97" s="34" t="str">
        <f t="shared" si="2"/>
        <v>Above Obesity</v>
      </c>
      <c r="Q97" s="34" t="str">
        <f t="shared" si="3"/>
        <v>Diabetes</v>
      </c>
      <c r="S97" s="34" t="s">
        <v>4556</v>
      </c>
      <c r="T97" s="34">
        <v>1998.0</v>
      </c>
      <c r="U97" s="34" t="s">
        <v>4775</v>
      </c>
      <c r="V97" s="34">
        <v>3.0</v>
      </c>
      <c r="W97" s="34">
        <v>0.0</v>
      </c>
      <c r="X97" s="34">
        <v>1359.0</v>
      </c>
      <c r="Y97" s="34" t="s">
        <v>4767</v>
      </c>
      <c r="Z97" s="34" t="s">
        <v>4771</v>
      </c>
      <c r="AA97" s="34" t="s">
        <v>4769</v>
      </c>
      <c r="AB97" s="34" t="str">
        <f t="shared" si="4"/>
        <v>3-Dec-1998</v>
      </c>
      <c r="AC97" s="43">
        <f t="shared" si="5"/>
        <v>24</v>
      </c>
      <c r="AD97" s="44">
        <v>1359.0</v>
      </c>
    </row>
    <row r="98">
      <c r="A98" s="19" t="s">
        <v>268</v>
      </c>
      <c r="B98" s="19" t="s">
        <v>269</v>
      </c>
      <c r="C98" s="45" t="s">
        <v>4820</v>
      </c>
      <c r="D98" s="45" t="s">
        <v>5001</v>
      </c>
      <c r="E98" s="45" t="s">
        <v>5002</v>
      </c>
      <c r="G98" s="21" t="s">
        <v>268</v>
      </c>
      <c r="H98" s="41">
        <v>38.39</v>
      </c>
      <c r="I98" s="21">
        <v>4.11</v>
      </c>
      <c r="J98" s="31" t="s">
        <v>4878</v>
      </c>
      <c r="K98" s="21" t="s">
        <v>4753</v>
      </c>
      <c r="L98" s="21" t="s">
        <v>4753</v>
      </c>
      <c r="M98" s="21" t="s">
        <v>4754</v>
      </c>
      <c r="N98" s="21" t="s">
        <v>4755</v>
      </c>
      <c r="O98" s="42">
        <f t="shared" si="1"/>
        <v>0</v>
      </c>
      <c r="P98" s="34" t="str">
        <f t="shared" si="2"/>
        <v>Above Obesity</v>
      </c>
      <c r="Q98" s="34" t="str">
        <f t="shared" si="3"/>
        <v>Normal</v>
      </c>
      <c r="S98" s="34" t="s">
        <v>4554</v>
      </c>
      <c r="T98" s="34">
        <v>2002.0</v>
      </c>
      <c r="U98" s="34" t="s">
        <v>4776</v>
      </c>
      <c r="V98" s="34">
        <v>15.0</v>
      </c>
      <c r="W98" s="34">
        <v>0.0</v>
      </c>
      <c r="X98" s="34">
        <v>1382.0</v>
      </c>
      <c r="Y98" s="34" t="s">
        <v>4767</v>
      </c>
      <c r="Z98" s="34" t="s">
        <v>4771</v>
      </c>
      <c r="AA98" s="34" t="s">
        <v>4769</v>
      </c>
      <c r="AB98" s="34" t="str">
        <f t="shared" si="4"/>
        <v>15-Aug-2002</v>
      </c>
      <c r="AC98" s="43">
        <f t="shared" si="5"/>
        <v>20</v>
      </c>
      <c r="AD98" s="44">
        <v>1382.0</v>
      </c>
    </row>
    <row r="99">
      <c r="A99" s="19" t="s">
        <v>270</v>
      </c>
      <c r="B99" s="19" t="s">
        <v>271</v>
      </c>
      <c r="C99" s="45" t="s">
        <v>4820</v>
      </c>
      <c r="D99" s="45" t="s">
        <v>5003</v>
      </c>
      <c r="E99" s="45" t="s">
        <v>5004</v>
      </c>
      <c r="G99" s="21" t="s">
        <v>270</v>
      </c>
      <c r="H99" s="41">
        <v>44.34</v>
      </c>
      <c r="I99" s="21">
        <v>4.02</v>
      </c>
      <c r="J99" s="21" t="s">
        <v>4755</v>
      </c>
      <c r="K99" s="21" t="s">
        <v>4753</v>
      </c>
      <c r="L99" s="21" t="s">
        <v>4753</v>
      </c>
      <c r="M99" s="21">
        <v>2.0</v>
      </c>
      <c r="N99" s="21" t="s">
        <v>4755</v>
      </c>
      <c r="O99" s="42">
        <f t="shared" si="1"/>
        <v>2</v>
      </c>
      <c r="P99" s="34" t="str">
        <f t="shared" si="2"/>
        <v>Above Obesity</v>
      </c>
      <c r="Q99" s="34" t="str">
        <f t="shared" si="3"/>
        <v>Normal</v>
      </c>
      <c r="S99" s="34" t="s">
        <v>4552</v>
      </c>
      <c r="T99" s="34">
        <v>1999.0</v>
      </c>
      <c r="U99" s="34" t="s">
        <v>4766</v>
      </c>
      <c r="V99" s="34">
        <v>6.0</v>
      </c>
      <c r="W99" s="34">
        <v>0.0</v>
      </c>
      <c r="X99" s="34">
        <v>1389.0</v>
      </c>
      <c r="Y99" s="34" t="s">
        <v>4767</v>
      </c>
      <c r="Z99" s="34" t="s">
        <v>4767</v>
      </c>
      <c r="AA99" s="34" t="s">
        <v>4769</v>
      </c>
      <c r="AB99" s="34" t="str">
        <f t="shared" si="4"/>
        <v>6-Jul-1999</v>
      </c>
      <c r="AC99" s="43">
        <f t="shared" si="5"/>
        <v>23</v>
      </c>
      <c r="AD99" s="44">
        <v>1389.0</v>
      </c>
    </row>
    <row r="100">
      <c r="A100" s="19" t="s">
        <v>272</v>
      </c>
      <c r="B100" s="19" t="s">
        <v>273</v>
      </c>
      <c r="C100" s="45" t="s">
        <v>4815</v>
      </c>
      <c r="D100" s="45" t="s">
        <v>5005</v>
      </c>
      <c r="E100" s="45" t="s">
        <v>5006</v>
      </c>
      <c r="G100" s="21" t="s">
        <v>272</v>
      </c>
      <c r="H100" s="41">
        <v>41.51</v>
      </c>
      <c r="I100" s="21">
        <v>6.92</v>
      </c>
      <c r="J100" s="21" t="s">
        <v>4753</v>
      </c>
      <c r="K100" s="21" t="s">
        <v>4753</v>
      </c>
      <c r="L100" s="21" t="s">
        <v>4753</v>
      </c>
      <c r="M100" s="21" t="s">
        <v>4754</v>
      </c>
      <c r="N100" s="21" t="s">
        <v>4755</v>
      </c>
      <c r="O100" s="42">
        <f t="shared" si="1"/>
        <v>0</v>
      </c>
      <c r="P100" s="34" t="str">
        <f t="shared" si="2"/>
        <v>Above Obesity</v>
      </c>
      <c r="Q100" s="34" t="str">
        <f t="shared" si="3"/>
        <v>Diabetes</v>
      </c>
      <c r="S100" s="34" t="s">
        <v>4550</v>
      </c>
      <c r="T100" s="34">
        <v>2002.0</v>
      </c>
      <c r="U100" s="34" t="s">
        <v>4770</v>
      </c>
      <c r="V100" s="34">
        <v>14.0</v>
      </c>
      <c r="W100" s="34">
        <v>0.0</v>
      </c>
      <c r="X100" s="34">
        <v>1390.0</v>
      </c>
      <c r="Y100" s="34" t="s">
        <v>4767</v>
      </c>
      <c r="Z100" s="34" t="s">
        <v>4767</v>
      </c>
      <c r="AA100" s="34" t="s">
        <v>4769</v>
      </c>
      <c r="AB100" s="34" t="str">
        <f t="shared" si="4"/>
        <v>14-Nov-2002</v>
      </c>
      <c r="AC100" s="43">
        <f t="shared" si="5"/>
        <v>20</v>
      </c>
      <c r="AD100" s="44">
        <v>1390.0</v>
      </c>
    </row>
    <row r="101">
      <c r="A101" s="19" t="s">
        <v>274</v>
      </c>
      <c r="B101" s="19" t="s">
        <v>275</v>
      </c>
      <c r="C101" s="45" t="s">
        <v>4815</v>
      </c>
      <c r="D101" s="45" t="s">
        <v>5007</v>
      </c>
      <c r="E101" s="45" t="s">
        <v>4944</v>
      </c>
      <c r="G101" s="21" t="s">
        <v>274</v>
      </c>
      <c r="H101" s="41">
        <v>48.2</v>
      </c>
      <c r="I101" s="21">
        <v>4.84</v>
      </c>
      <c r="J101" s="21" t="s">
        <v>4753</v>
      </c>
      <c r="K101" s="21" t="s">
        <v>4753</v>
      </c>
      <c r="L101" s="21" t="s">
        <v>4753</v>
      </c>
      <c r="M101" s="21" t="s">
        <v>4754</v>
      </c>
      <c r="N101" s="21" t="s">
        <v>4755</v>
      </c>
      <c r="O101" s="42">
        <f t="shared" si="1"/>
        <v>0</v>
      </c>
      <c r="P101" s="34" t="str">
        <f t="shared" si="2"/>
        <v>Above Obesity</v>
      </c>
      <c r="Q101" s="34" t="str">
        <f t="shared" si="3"/>
        <v>Normal</v>
      </c>
      <c r="S101" s="34" t="s">
        <v>4548</v>
      </c>
      <c r="T101" s="34">
        <v>2002.0</v>
      </c>
      <c r="U101" s="34" t="s">
        <v>4775</v>
      </c>
      <c r="V101" s="34">
        <v>22.0</v>
      </c>
      <c r="W101" s="34">
        <v>0.0</v>
      </c>
      <c r="X101" s="34">
        <v>1391.53</v>
      </c>
      <c r="Y101" s="34" t="s">
        <v>4767</v>
      </c>
      <c r="Z101" s="34" t="s">
        <v>4771</v>
      </c>
      <c r="AA101" s="34" t="s">
        <v>4769</v>
      </c>
      <c r="AB101" s="34" t="str">
        <f t="shared" si="4"/>
        <v>22-Dec-2002</v>
      </c>
      <c r="AC101" s="43">
        <f t="shared" si="5"/>
        <v>20</v>
      </c>
      <c r="AD101" s="44">
        <v>1391.53</v>
      </c>
    </row>
    <row r="102">
      <c r="A102" s="19" t="s">
        <v>276</v>
      </c>
      <c r="B102" s="19" t="s">
        <v>277</v>
      </c>
      <c r="C102" s="45" t="s">
        <v>4815</v>
      </c>
      <c r="D102" s="45" t="s">
        <v>5008</v>
      </c>
      <c r="E102" s="45" t="s">
        <v>5009</v>
      </c>
      <c r="G102" s="21" t="s">
        <v>276</v>
      </c>
      <c r="H102" s="41">
        <v>35.75</v>
      </c>
      <c r="I102" s="21">
        <v>8.0</v>
      </c>
      <c r="J102" s="31" t="s">
        <v>4878</v>
      </c>
      <c r="K102" s="21" t="s">
        <v>4753</v>
      </c>
      <c r="L102" s="21" t="s">
        <v>4753</v>
      </c>
      <c r="M102" s="21" t="s">
        <v>4754</v>
      </c>
      <c r="N102" s="21" t="s">
        <v>4755</v>
      </c>
      <c r="O102" s="42">
        <f t="shared" si="1"/>
        <v>0</v>
      </c>
      <c r="P102" s="34" t="str">
        <f t="shared" si="2"/>
        <v>Above Obesity</v>
      </c>
      <c r="Q102" s="34" t="str">
        <f t="shared" si="3"/>
        <v>Diabetes</v>
      </c>
      <c r="S102" s="34" t="s">
        <v>4546</v>
      </c>
      <c r="T102" s="34">
        <v>1998.0</v>
      </c>
      <c r="U102" s="34" t="s">
        <v>4773</v>
      </c>
      <c r="V102" s="34">
        <v>5.0</v>
      </c>
      <c r="W102" s="34">
        <v>0.0</v>
      </c>
      <c r="X102" s="34">
        <v>1400.44</v>
      </c>
      <c r="Y102" s="34" t="s">
        <v>4767</v>
      </c>
      <c r="Z102" s="34" t="s">
        <v>4767</v>
      </c>
      <c r="AA102" s="34" t="s">
        <v>4769</v>
      </c>
      <c r="AB102" s="34" t="str">
        <f t="shared" si="4"/>
        <v>5-Sep-1998</v>
      </c>
      <c r="AC102" s="43">
        <f t="shared" si="5"/>
        <v>24</v>
      </c>
      <c r="AD102" s="44">
        <v>1400.44</v>
      </c>
    </row>
    <row r="103">
      <c r="A103" s="19" t="s">
        <v>278</v>
      </c>
      <c r="B103" s="19" t="s">
        <v>279</v>
      </c>
      <c r="C103" s="45" t="s">
        <v>4820</v>
      </c>
      <c r="D103" s="45" t="s">
        <v>5010</v>
      </c>
      <c r="E103" s="45" t="s">
        <v>5011</v>
      </c>
      <c r="G103" s="21" t="s">
        <v>278</v>
      </c>
      <c r="H103" s="41">
        <v>53.81</v>
      </c>
      <c r="I103" s="21">
        <v>8.77</v>
      </c>
      <c r="J103" s="31" t="s">
        <v>4878</v>
      </c>
      <c r="K103" s="21" t="s">
        <v>4753</v>
      </c>
      <c r="L103" s="21" t="s">
        <v>4753</v>
      </c>
      <c r="M103" s="21" t="s">
        <v>4754</v>
      </c>
      <c r="N103" s="21" t="s">
        <v>4755</v>
      </c>
      <c r="O103" s="42">
        <f t="shared" si="1"/>
        <v>0</v>
      </c>
      <c r="P103" s="34" t="str">
        <f t="shared" si="2"/>
        <v>Above Obesity</v>
      </c>
      <c r="Q103" s="34" t="str">
        <f t="shared" si="3"/>
        <v>Diabetes</v>
      </c>
      <c r="S103" s="34" t="s">
        <v>4544</v>
      </c>
      <c r="T103" s="34">
        <v>1997.0</v>
      </c>
      <c r="U103" s="34" t="s">
        <v>4777</v>
      </c>
      <c r="V103" s="34">
        <v>27.0</v>
      </c>
      <c r="W103" s="34">
        <v>0.0</v>
      </c>
      <c r="X103" s="34">
        <v>1402.0</v>
      </c>
      <c r="Y103" s="34" t="s">
        <v>4767</v>
      </c>
      <c r="Z103" s="34" t="s">
        <v>4768</v>
      </c>
      <c r="AA103" s="34" t="s">
        <v>4778</v>
      </c>
      <c r="AB103" s="34" t="str">
        <f t="shared" si="4"/>
        <v>27-Oct-1997</v>
      </c>
      <c r="AC103" s="43">
        <f t="shared" si="5"/>
        <v>25</v>
      </c>
      <c r="AD103" s="44">
        <v>1402.0</v>
      </c>
    </row>
    <row r="104">
      <c r="A104" s="19" t="s">
        <v>280</v>
      </c>
      <c r="B104" s="19" t="s">
        <v>281</v>
      </c>
      <c r="C104" s="45" t="s">
        <v>4815</v>
      </c>
      <c r="D104" s="45" t="s">
        <v>5012</v>
      </c>
      <c r="E104" s="45" t="s">
        <v>5013</v>
      </c>
      <c r="G104" s="21" t="s">
        <v>280</v>
      </c>
      <c r="H104" s="41">
        <v>49.48</v>
      </c>
      <c r="I104" s="21">
        <v>4.96</v>
      </c>
      <c r="J104" s="21" t="s">
        <v>4753</v>
      </c>
      <c r="K104" s="21" t="s">
        <v>4753</v>
      </c>
      <c r="L104" s="21" t="s">
        <v>4756</v>
      </c>
      <c r="M104" s="21">
        <v>1.0</v>
      </c>
      <c r="N104" s="21" t="s">
        <v>4755</v>
      </c>
      <c r="O104" s="42">
        <f t="shared" si="1"/>
        <v>1</v>
      </c>
      <c r="P104" s="34" t="str">
        <f t="shared" si="2"/>
        <v>Above Obesity</v>
      </c>
      <c r="Q104" s="34" t="str">
        <f t="shared" si="3"/>
        <v>Normal</v>
      </c>
      <c r="S104" s="34" t="s">
        <v>4542</v>
      </c>
      <c r="T104" s="34">
        <v>1996.0</v>
      </c>
      <c r="U104" s="34" t="s">
        <v>4772</v>
      </c>
      <c r="V104" s="34">
        <v>23.0</v>
      </c>
      <c r="W104" s="34">
        <v>0.0</v>
      </c>
      <c r="X104" s="34">
        <v>1417.0</v>
      </c>
      <c r="Y104" s="34" t="s">
        <v>4767</v>
      </c>
      <c r="Z104" s="34" t="s">
        <v>4768</v>
      </c>
      <c r="AA104" s="34" t="s">
        <v>4769</v>
      </c>
      <c r="AB104" s="34" t="str">
        <f t="shared" si="4"/>
        <v>23-Jun-1996</v>
      </c>
      <c r="AC104" s="43">
        <f t="shared" si="5"/>
        <v>26</v>
      </c>
      <c r="AD104" s="44">
        <v>1417.0</v>
      </c>
    </row>
    <row r="105">
      <c r="A105" s="19" t="s">
        <v>282</v>
      </c>
      <c r="B105" s="19" t="s">
        <v>283</v>
      </c>
      <c r="C105" s="45" t="s">
        <v>4815</v>
      </c>
      <c r="D105" s="45" t="s">
        <v>5014</v>
      </c>
      <c r="E105" s="45" t="s">
        <v>5015</v>
      </c>
      <c r="G105" s="21" t="s">
        <v>282</v>
      </c>
      <c r="H105" s="41">
        <v>34.1</v>
      </c>
      <c r="I105" s="21">
        <v>4.43</v>
      </c>
      <c r="J105" s="31" t="s">
        <v>4878</v>
      </c>
      <c r="K105" s="21" t="s">
        <v>4753</v>
      </c>
      <c r="L105" s="21" t="s">
        <v>4753</v>
      </c>
      <c r="M105" s="21" t="s">
        <v>4754</v>
      </c>
      <c r="N105" s="21" t="s">
        <v>4755</v>
      </c>
      <c r="O105" s="42">
        <f t="shared" si="1"/>
        <v>0</v>
      </c>
      <c r="P105" s="34" t="str">
        <f t="shared" si="2"/>
        <v>Above Obesity</v>
      </c>
      <c r="Q105" s="34" t="str">
        <f t="shared" si="3"/>
        <v>Normal</v>
      </c>
      <c r="S105" s="34" t="s">
        <v>4540</v>
      </c>
      <c r="T105" s="34">
        <v>2001.0</v>
      </c>
      <c r="U105" s="34" t="s">
        <v>4776</v>
      </c>
      <c r="V105" s="34">
        <v>23.0</v>
      </c>
      <c r="W105" s="34">
        <v>0.0</v>
      </c>
      <c r="X105" s="34">
        <v>1421.0</v>
      </c>
      <c r="Y105" s="34" t="s">
        <v>4767</v>
      </c>
      <c r="Z105" s="34" t="s">
        <v>4767</v>
      </c>
      <c r="AA105" s="34" t="s">
        <v>4769</v>
      </c>
      <c r="AB105" s="34" t="str">
        <f t="shared" si="4"/>
        <v>23-Aug-2001</v>
      </c>
      <c r="AC105" s="43">
        <f t="shared" si="5"/>
        <v>21</v>
      </c>
      <c r="AD105" s="44">
        <v>1421.0</v>
      </c>
    </row>
    <row r="106">
      <c r="A106" s="19" t="s">
        <v>284</v>
      </c>
      <c r="B106" s="19" t="s">
        <v>285</v>
      </c>
      <c r="C106" s="45" t="s">
        <v>4815</v>
      </c>
      <c r="D106" s="45" t="s">
        <v>5016</v>
      </c>
      <c r="E106" s="45" t="s">
        <v>5017</v>
      </c>
      <c r="G106" s="21" t="s">
        <v>284</v>
      </c>
      <c r="H106" s="41">
        <v>35.3</v>
      </c>
      <c r="I106" s="21">
        <v>5.82</v>
      </c>
      <c r="J106" s="21" t="s">
        <v>4755</v>
      </c>
      <c r="K106" s="21" t="s">
        <v>4753</v>
      </c>
      <c r="L106" s="21" t="s">
        <v>4756</v>
      </c>
      <c r="M106" s="21">
        <v>1.0</v>
      </c>
      <c r="N106" s="21" t="s">
        <v>4755</v>
      </c>
      <c r="O106" s="42">
        <f t="shared" si="1"/>
        <v>1</v>
      </c>
      <c r="P106" s="34" t="str">
        <f t="shared" si="2"/>
        <v>Above Obesity</v>
      </c>
      <c r="Q106" s="34" t="str">
        <f t="shared" si="3"/>
        <v>Prediabetes weight</v>
      </c>
      <c r="S106" s="34" t="s">
        <v>4538</v>
      </c>
      <c r="T106" s="34">
        <v>1997.0</v>
      </c>
      <c r="U106" s="34" t="s">
        <v>4775</v>
      </c>
      <c r="V106" s="34">
        <v>5.0</v>
      </c>
      <c r="W106" s="34">
        <v>0.0</v>
      </c>
      <c r="X106" s="34">
        <v>1422.0</v>
      </c>
      <c r="Y106" s="34" t="s">
        <v>4767</v>
      </c>
      <c r="Z106" s="34" t="s">
        <v>4767</v>
      </c>
      <c r="AA106" s="34" t="s">
        <v>4769</v>
      </c>
      <c r="AB106" s="34" t="str">
        <f t="shared" si="4"/>
        <v>5-Dec-1997</v>
      </c>
      <c r="AC106" s="43">
        <f t="shared" si="5"/>
        <v>25</v>
      </c>
      <c r="AD106" s="44">
        <v>1422.0</v>
      </c>
    </row>
    <row r="107">
      <c r="A107" s="19" t="s">
        <v>286</v>
      </c>
      <c r="B107" s="19" t="s">
        <v>287</v>
      </c>
      <c r="C107" s="45" t="s">
        <v>4815</v>
      </c>
      <c r="D107" s="45" t="s">
        <v>5018</v>
      </c>
      <c r="E107" s="45" t="s">
        <v>5019</v>
      </c>
      <c r="G107" s="21" t="s">
        <v>286</v>
      </c>
      <c r="H107" s="41">
        <v>43.83</v>
      </c>
      <c r="I107" s="21">
        <v>6.03</v>
      </c>
      <c r="J107" s="21" t="s">
        <v>4755</v>
      </c>
      <c r="K107" s="21" t="s">
        <v>4753</v>
      </c>
      <c r="L107" s="21" t="s">
        <v>4753</v>
      </c>
      <c r="M107" s="21">
        <v>2.0</v>
      </c>
      <c r="N107" s="21" t="s">
        <v>4755</v>
      </c>
      <c r="O107" s="42">
        <f t="shared" si="1"/>
        <v>2</v>
      </c>
      <c r="P107" s="34" t="str">
        <f t="shared" si="2"/>
        <v>Above Obesity</v>
      </c>
      <c r="Q107" s="34" t="str">
        <f t="shared" si="3"/>
        <v>Prediabetes weight</v>
      </c>
      <c r="S107" s="34" t="s">
        <v>4536</v>
      </c>
      <c r="T107" s="34">
        <v>2000.0</v>
      </c>
      <c r="U107" s="34" t="s">
        <v>4773</v>
      </c>
      <c r="V107" s="34">
        <v>1.0</v>
      </c>
      <c r="W107" s="34">
        <v>0.0</v>
      </c>
      <c r="X107" s="34">
        <v>1438.0</v>
      </c>
      <c r="Y107" s="34" t="s">
        <v>4767</v>
      </c>
      <c r="Z107" s="34" t="s">
        <v>4767</v>
      </c>
      <c r="AA107" s="34" t="s">
        <v>4769</v>
      </c>
      <c r="AB107" s="34" t="str">
        <f t="shared" si="4"/>
        <v>1-Sep-2000</v>
      </c>
      <c r="AC107" s="43">
        <f t="shared" si="5"/>
        <v>22</v>
      </c>
      <c r="AD107" s="44">
        <v>1438.0</v>
      </c>
    </row>
    <row r="108">
      <c r="A108" s="19" t="s">
        <v>288</v>
      </c>
      <c r="B108" s="19" t="s">
        <v>289</v>
      </c>
      <c r="C108" s="45" t="s">
        <v>4815</v>
      </c>
      <c r="D108" s="45" t="s">
        <v>5020</v>
      </c>
      <c r="E108" s="45" t="s">
        <v>5021</v>
      </c>
      <c r="G108" s="21" t="s">
        <v>288</v>
      </c>
      <c r="H108" s="41">
        <v>50.07</v>
      </c>
      <c r="I108" s="21">
        <v>9.27</v>
      </c>
      <c r="J108" s="21" t="s">
        <v>4753</v>
      </c>
      <c r="K108" s="21" t="s">
        <v>4753</v>
      </c>
      <c r="L108" s="21" t="s">
        <v>4753</v>
      </c>
      <c r="M108" s="21" t="s">
        <v>4754</v>
      </c>
      <c r="N108" s="21" t="s">
        <v>4755</v>
      </c>
      <c r="O108" s="42">
        <f t="shared" si="1"/>
        <v>0</v>
      </c>
      <c r="P108" s="34" t="str">
        <f t="shared" si="2"/>
        <v>Above Obesity</v>
      </c>
      <c r="Q108" s="34" t="str">
        <f t="shared" si="3"/>
        <v>Diabetes</v>
      </c>
      <c r="S108" s="34" t="s">
        <v>4534</v>
      </c>
      <c r="T108" s="34">
        <v>1997.0</v>
      </c>
      <c r="U108" s="34" t="s">
        <v>4772</v>
      </c>
      <c r="V108" s="34">
        <v>19.0</v>
      </c>
      <c r="W108" s="34">
        <v>0.0</v>
      </c>
      <c r="X108" s="34">
        <v>1445.0</v>
      </c>
      <c r="Y108" s="34" t="s">
        <v>4767</v>
      </c>
      <c r="Z108" s="34" t="s">
        <v>4771</v>
      </c>
      <c r="AA108" s="34" t="s">
        <v>4769</v>
      </c>
      <c r="AB108" s="34" t="str">
        <f t="shared" si="4"/>
        <v>19-Jun-1997</v>
      </c>
      <c r="AC108" s="43">
        <f t="shared" si="5"/>
        <v>25</v>
      </c>
      <c r="AD108" s="44">
        <v>1445.0</v>
      </c>
    </row>
    <row r="109">
      <c r="A109" s="19" t="s">
        <v>290</v>
      </c>
      <c r="B109" s="19" t="s">
        <v>291</v>
      </c>
      <c r="C109" s="45" t="s">
        <v>4820</v>
      </c>
      <c r="D109" s="45" t="s">
        <v>5022</v>
      </c>
      <c r="E109" s="45" t="s">
        <v>5023</v>
      </c>
      <c r="G109" s="21" t="s">
        <v>290</v>
      </c>
      <c r="H109" s="41">
        <v>32.775</v>
      </c>
      <c r="I109" s="21">
        <v>5.53</v>
      </c>
      <c r="J109" s="21" t="s">
        <v>4753</v>
      </c>
      <c r="K109" s="21" t="s">
        <v>4753</v>
      </c>
      <c r="L109" s="21" t="s">
        <v>4753</v>
      </c>
      <c r="M109" s="21" t="s">
        <v>4754</v>
      </c>
      <c r="N109" s="21" t="s">
        <v>4755</v>
      </c>
      <c r="O109" s="42">
        <f t="shared" si="1"/>
        <v>0</v>
      </c>
      <c r="P109" s="34" t="str">
        <f t="shared" si="2"/>
        <v>Above Obesity</v>
      </c>
      <c r="Q109" s="34" t="str">
        <f t="shared" si="3"/>
        <v>Normal</v>
      </c>
      <c r="S109" s="34" t="s">
        <v>4532</v>
      </c>
      <c r="T109" s="34">
        <v>2003.0</v>
      </c>
      <c r="U109" s="34" t="s">
        <v>4772</v>
      </c>
      <c r="V109" s="34">
        <v>20.0</v>
      </c>
      <c r="W109" s="34">
        <v>0.0</v>
      </c>
      <c r="X109" s="34">
        <v>1467.0</v>
      </c>
      <c r="Y109" s="34" t="s">
        <v>4767</v>
      </c>
      <c r="Z109" s="34" t="s">
        <v>4767</v>
      </c>
      <c r="AA109" s="34" t="s">
        <v>4769</v>
      </c>
      <c r="AB109" s="34" t="str">
        <f t="shared" si="4"/>
        <v>20-Jun-2003</v>
      </c>
      <c r="AC109" s="43">
        <f t="shared" si="5"/>
        <v>19</v>
      </c>
      <c r="AD109" s="44">
        <v>1467.0</v>
      </c>
    </row>
    <row r="110">
      <c r="A110" s="19" t="s">
        <v>292</v>
      </c>
      <c r="B110" s="19" t="s">
        <v>293</v>
      </c>
      <c r="C110" s="45" t="s">
        <v>4820</v>
      </c>
      <c r="D110" s="45" t="s">
        <v>5024</v>
      </c>
      <c r="E110" s="45" t="s">
        <v>5025</v>
      </c>
      <c r="G110" s="21" t="s">
        <v>292</v>
      </c>
      <c r="H110" s="41">
        <v>34.105</v>
      </c>
      <c r="I110" s="21">
        <v>5.07</v>
      </c>
      <c r="J110" s="21" t="s">
        <v>4753</v>
      </c>
      <c r="K110" s="21" t="s">
        <v>4753</v>
      </c>
      <c r="L110" s="21" t="s">
        <v>4753</v>
      </c>
      <c r="M110" s="21">
        <v>1.0</v>
      </c>
      <c r="N110" s="21" t="s">
        <v>4755</v>
      </c>
      <c r="O110" s="42">
        <f t="shared" si="1"/>
        <v>1</v>
      </c>
      <c r="P110" s="34" t="str">
        <f t="shared" si="2"/>
        <v>Above Obesity</v>
      </c>
      <c r="Q110" s="34" t="str">
        <f t="shared" si="3"/>
        <v>Normal</v>
      </c>
      <c r="S110" s="34" t="s">
        <v>4530</v>
      </c>
      <c r="T110" s="34">
        <v>1998.0</v>
      </c>
      <c r="U110" s="34" t="s">
        <v>4775</v>
      </c>
      <c r="V110" s="34">
        <v>7.0</v>
      </c>
      <c r="W110" s="34">
        <v>0.0</v>
      </c>
      <c r="X110" s="34">
        <v>1477.0</v>
      </c>
      <c r="Y110" s="34" t="s">
        <v>4767</v>
      </c>
      <c r="Z110" s="34" t="s">
        <v>4771</v>
      </c>
      <c r="AA110" s="34" t="s">
        <v>4769</v>
      </c>
      <c r="AB110" s="34" t="str">
        <f t="shared" si="4"/>
        <v>7-Dec-1998</v>
      </c>
      <c r="AC110" s="43">
        <f t="shared" si="5"/>
        <v>24</v>
      </c>
      <c r="AD110" s="44">
        <v>1477.0</v>
      </c>
    </row>
    <row r="111">
      <c r="A111" s="19" t="s">
        <v>294</v>
      </c>
      <c r="B111" s="19" t="s">
        <v>295</v>
      </c>
      <c r="C111" s="45" t="s">
        <v>4815</v>
      </c>
      <c r="D111" s="45" t="s">
        <v>5026</v>
      </c>
      <c r="E111" s="45" t="s">
        <v>4996</v>
      </c>
      <c r="G111" s="21" t="s">
        <v>294</v>
      </c>
      <c r="H111" s="41">
        <v>48.93</v>
      </c>
      <c r="I111" s="21">
        <v>11.17</v>
      </c>
      <c r="J111" s="21" t="s">
        <v>4755</v>
      </c>
      <c r="K111" s="21" t="s">
        <v>4753</v>
      </c>
      <c r="L111" s="21" t="s">
        <v>4753</v>
      </c>
      <c r="M111" s="21">
        <v>1.0</v>
      </c>
      <c r="N111" s="21" t="s">
        <v>4755</v>
      </c>
      <c r="O111" s="42">
        <f t="shared" si="1"/>
        <v>1</v>
      </c>
      <c r="P111" s="34" t="str">
        <f t="shared" si="2"/>
        <v>Above Obesity</v>
      </c>
      <c r="Q111" s="34" t="str">
        <f t="shared" si="3"/>
        <v>Diabetes</v>
      </c>
      <c r="S111" s="34" t="s">
        <v>4528</v>
      </c>
      <c r="T111" s="34">
        <v>1997.0</v>
      </c>
      <c r="U111" s="34" t="s">
        <v>4772</v>
      </c>
      <c r="V111" s="34">
        <v>9.0</v>
      </c>
      <c r="W111" s="34">
        <v>0.0</v>
      </c>
      <c r="X111" s="34">
        <v>1481.0</v>
      </c>
      <c r="Y111" s="34" t="s">
        <v>4767</v>
      </c>
      <c r="Z111" s="34" t="s">
        <v>4771</v>
      </c>
      <c r="AA111" s="34" t="s">
        <v>4774</v>
      </c>
      <c r="AB111" s="34" t="str">
        <f t="shared" si="4"/>
        <v>9-Jun-1997</v>
      </c>
      <c r="AC111" s="43">
        <f t="shared" si="5"/>
        <v>25</v>
      </c>
      <c r="AD111" s="44">
        <v>1481.0</v>
      </c>
    </row>
    <row r="112">
      <c r="A112" s="19" t="s">
        <v>296</v>
      </c>
      <c r="B112" s="19" t="s">
        <v>297</v>
      </c>
      <c r="C112" s="45" t="s">
        <v>4815</v>
      </c>
      <c r="D112" s="45" t="s">
        <v>5027</v>
      </c>
      <c r="E112" s="45" t="s">
        <v>5028</v>
      </c>
      <c r="G112" s="21" t="s">
        <v>296</v>
      </c>
      <c r="H112" s="41">
        <v>37.07</v>
      </c>
      <c r="I112" s="21">
        <v>6.14</v>
      </c>
      <c r="J112" s="31" t="s">
        <v>4878</v>
      </c>
      <c r="K112" s="21" t="s">
        <v>4753</v>
      </c>
      <c r="L112" s="21" t="s">
        <v>4753</v>
      </c>
      <c r="M112" s="21" t="s">
        <v>4754</v>
      </c>
      <c r="N112" s="21" t="s">
        <v>4755</v>
      </c>
      <c r="O112" s="42">
        <f t="shared" si="1"/>
        <v>0</v>
      </c>
      <c r="P112" s="34" t="str">
        <f t="shared" si="2"/>
        <v>Above Obesity</v>
      </c>
      <c r="Q112" s="34" t="str">
        <f t="shared" si="3"/>
        <v>Prediabetes weight</v>
      </c>
      <c r="S112" s="34" t="s">
        <v>4526</v>
      </c>
      <c r="T112" s="34">
        <v>1995.0</v>
      </c>
      <c r="U112" s="34" t="s">
        <v>4777</v>
      </c>
      <c r="V112" s="34">
        <v>7.0</v>
      </c>
      <c r="W112" s="34">
        <v>0.0</v>
      </c>
      <c r="X112" s="34">
        <v>1493.0</v>
      </c>
      <c r="Y112" s="34" t="s">
        <v>4767</v>
      </c>
      <c r="Z112" s="34" t="s">
        <v>4768</v>
      </c>
      <c r="AA112" s="34" t="s">
        <v>4769</v>
      </c>
      <c r="AB112" s="34" t="str">
        <f t="shared" si="4"/>
        <v>7-Oct-1995</v>
      </c>
      <c r="AC112" s="43">
        <f t="shared" si="5"/>
        <v>27</v>
      </c>
      <c r="AD112" s="44">
        <v>1493.0</v>
      </c>
    </row>
    <row r="113">
      <c r="A113" s="19" t="s">
        <v>298</v>
      </c>
      <c r="B113" s="19" t="s">
        <v>299</v>
      </c>
      <c r="C113" s="45" t="s">
        <v>4820</v>
      </c>
      <c r="D113" s="45" t="s">
        <v>5029</v>
      </c>
      <c r="E113" s="45" t="s">
        <v>5030</v>
      </c>
      <c r="G113" s="21" t="s">
        <v>298</v>
      </c>
      <c r="H113" s="41">
        <v>51.51</v>
      </c>
      <c r="I113" s="21">
        <v>6.26</v>
      </c>
      <c r="J113" s="21" t="s">
        <v>4755</v>
      </c>
      <c r="K113" s="21" t="s">
        <v>4753</v>
      </c>
      <c r="L113" s="21" t="s">
        <v>4756</v>
      </c>
      <c r="M113" s="21">
        <v>1.0</v>
      </c>
      <c r="N113" s="21" t="s">
        <v>4755</v>
      </c>
      <c r="O113" s="42">
        <f t="shared" si="1"/>
        <v>1</v>
      </c>
      <c r="P113" s="34" t="str">
        <f t="shared" si="2"/>
        <v>Above Obesity</v>
      </c>
      <c r="Q113" s="34" t="str">
        <f t="shared" si="3"/>
        <v>Prediabetes weight</v>
      </c>
      <c r="S113" s="34" t="s">
        <v>4524</v>
      </c>
      <c r="T113" s="34">
        <v>1998.0</v>
      </c>
      <c r="U113" s="34" t="s">
        <v>4772</v>
      </c>
      <c r="V113" s="34">
        <v>19.0</v>
      </c>
      <c r="W113" s="34">
        <v>0.0</v>
      </c>
      <c r="X113" s="34">
        <v>1497.0</v>
      </c>
      <c r="Y113" s="34" t="s">
        <v>4767</v>
      </c>
      <c r="Z113" s="34" t="s">
        <v>4767</v>
      </c>
      <c r="AA113" s="34" t="s">
        <v>4769</v>
      </c>
      <c r="AB113" s="34" t="str">
        <f t="shared" si="4"/>
        <v>19-Jun-1998</v>
      </c>
      <c r="AC113" s="43">
        <f t="shared" si="5"/>
        <v>24</v>
      </c>
      <c r="AD113" s="44">
        <v>1497.0</v>
      </c>
    </row>
    <row r="114">
      <c r="A114" s="19" t="s">
        <v>300</v>
      </c>
      <c r="B114" s="19" t="s">
        <v>301</v>
      </c>
      <c r="C114" s="45" t="s">
        <v>4820</v>
      </c>
      <c r="D114" s="45" t="s">
        <v>5031</v>
      </c>
      <c r="E114" s="45" t="s">
        <v>5032</v>
      </c>
      <c r="G114" s="21" t="s">
        <v>300</v>
      </c>
      <c r="H114" s="41">
        <v>34.8</v>
      </c>
      <c r="I114" s="21">
        <v>4.72</v>
      </c>
      <c r="J114" s="31" t="s">
        <v>4878</v>
      </c>
      <c r="K114" s="21" t="s">
        <v>4753</v>
      </c>
      <c r="L114" s="21" t="s">
        <v>4753</v>
      </c>
      <c r="M114" s="21" t="s">
        <v>4754</v>
      </c>
      <c r="N114" s="21" t="s">
        <v>4755</v>
      </c>
      <c r="O114" s="42">
        <f t="shared" si="1"/>
        <v>0</v>
      </c>
      <c r="P114" s="34" t="str">
        <f t="shared" si="2"/>
        <v>Above Obesity</v>
      </c>
      <c r="Q114" s="34" t="str">
        <f t="shared" si="3"/>
        <v>Normal</v>
      </c>
      <c r="S114" s="34" t="s">
        <v>4522</v>
      </c>
      <c r="T114" s="34">
        <v>2001.0</v>
      </c>
      <c r="U114" s="34" t="s">
        <v>4776</v>
      </c>
      <c r="V114" s="34">
        <v>25.0</v>
      </c>
      <c r="W114" s="34">
        <v>0.0</v>
      </c>
      <c r="X114" s="34">
        <v>1515.34</v>
      </c>
      <c r="Y114" s="34" t="s">
        <v>4767</v>
      </c>
      <c r="Z114" s="34" t="s">
        <v>4768</v>
      </c>
      <c r="AA114" s="34" t="s">
        <v>4769</v>
      </c>
      <c r="AB114" s="34" t="str">
        <f t="shared" si="4"/>
        <v>25-Aug-2001</v>
      </c>
      <c r="AC114" s="43">
        <f t="shared" si="5"/>
        <v>21</v>
      </c>
      <c r="AD114" s="44">
        <v>1515.34</v>
      </c>
    </row>
    <row r="115">
      <c r="A115" s="19" t="s">
        <v>302</v>
      </c>
      <c r="B115" s="19" t="s">
        <v>303</v>
      </c>
      <c r="C115" s="45" t="s">
        <v>4815</v>
      </c>
      <c r="D115" s="45" t="s">
        <v>5033</v>
      </c>
      <c r="E115" s="45" t="s">
        <v>5034</v>
      </c>
      <c r="G115" s="21" t="s">
        <v>302</v>
      </c>
      <c r="H115" s="41">
        <v>36.67</v>
      </c>
      <c r="I115" s="21">
        <v>5.18</v>
      </c>
      <c r="J115" s="21" t="s">
        <v>4753</v>
      </c>
      <c r="K115" s="21" t="s">
        <v>4753</v>
      </c>
      <c r="L115" s="21" t="s">
        <v>4753</v>
      </c>
      <c r="M115" s="21">
        <v>1.0</v>
      </c>
      <c r="N115" s="21" t="s">
        <v>4755</v>
      </c>
      <c r="O115" s="42">
        <f t="shared" si="1"/>
        <v>1</v>
      </c>
      <c r="P115" s="34" t="str">
        <f t="shared" si="2"/>
        <v>Above Obesity</v>
      </c>
      <c r="Q115" s="34" t="str">
        <f t="shared" si="3"/>
        <v>Normal</v>
      </c>
      <c r="S115" s="34" t="s">
        <v>4520</v>
      </c>
      <c r="T115" s="34">
        <v>2001.0</v>
      </c>
      <c r="U115" s="34" t="s">
        <v>4766</v>
      </c>
      <c r="V115" s="34">
        <v>7.0</v>
      </c>
      <c r="W115" s="34">
        <v>0.0</v>
      </c>
      <c r="X115" s="34">
        <v>1526.31</v>
      </c>
      <c r="Y115" s="34" t="s">
        <v>4767</v>
      </c>
      <c r="Z115" s="34" t="s">
        <v>4768</v>
      </c>
      <c r="AA115" s="34" t="s">
        <v>4778</v>
      </c>
      <c r="AB115" s="34" t="str">
        <f t="shared" si="4"/>
        <v>7-Jul-2001</v>
      </c>
      <c r="AC115" s="43">
        <f t="shared" si="5"/>
        <v>21</v>
      </c>
      <c r="AD115" s="44">
        <v>1526.31</v>
      </c>
    </row>
    <row r="116">
      <c r="A116" s="19" t="s">
        <v>304</v>
      </c>
      <c r="B116" s="19" t="s">
        <v>305</v>
      </c>
      <c r="C116" s="45" t="s">
        <v>4815</v>
      </c>
      <c r="D116" s="45" t="s">
        <v>5035</v>
      </c>
      <c r="E116" s="45" t="s">
        <v>5036</v>
      </c>
      <c r="G116" s="21" t="s">
        <v>304</v>
      </c>
      <c r="H116" s="41">
        <v>30.9</v>
      </c>
      <c r="I116" s="21">
        <v>9.4</v>
      </c>
      <c r="J116" s="21" t="s">
        <v>4753</v>
      </c>
      <c r="K116" s="21" t="s">
        <v>4753</v>
      </c>
      <c r="L116" s="21" t="s">
        <v>4753</v>
      </c>
      <c r="M116" s="21">
        <v>2.0</v>
      </c>
      <c r="N116" s="21" t="s">
        <v>4755</v>
      </c>
      <c r="O116" s="42">
        <f t="shared" si="1"/>
        <v>2</v>
      </c>
      <c r="P116" s="34" t="str">
        <f t="shared" si="2"/>
        <v>Above Obesity</v>
      </c>
      <c r="Q116" s="34" t="str">
        <f t="shared" si="3"/>
        <v>Diabetes</v>
      </c>
      <c r="S116" s="34" t="s">
        <v>4518</v>
      </c>
      <c r="T116" s="34">
        <v>2001.0</v>
      </c>
      <c r="U116" s="34" t="s">
        <v>4772</v>
      </c>
      <c r="V116" s="34">
        <v>2.0</v>
      </c>
      <c r="W116" s="34">
        <v>0.0</v>
      </c>
      <c r="X116" s="34">
        <v>1532.47</v>
      </c>
      <c r="Y116" s="34" t="s">
        <v>4767</v>
      </c>
      <c r="Z116" s="34" t="s">
        <v>4767</v>
      </c>
      <c r="AA116" s="34" t="s">
        <v>4769</v>
      </c>
      <c r="AB116" s="34" t="str">
        <f t="shared" si="4"/>
        <v>2-Jun-2001</v>
      </c>
      <c r="AC116" s="43">
        <f t="shared" si="5"/>
        <v>22</v>
      </c>
      <c r="AD116" s="44">
        <v>1532.47</v>
      </c>
    </row>
    <row r="117">
      <c r="A117" s="19" t="s">
        <v>306</v>
      </c>
      <c r="B117" s="19" t="s">
        <v>307</v>
      </c>
      <c r="C117" s="45" t="s">
        <v>4820</v>
      </c>
      <c r="D117" s="45" t="s">
        <v>5037</v>
      </c>
      <c r="E117" s="45" t="s">
        <v>5038</v>
      </c>
      <c r="G117" s="21" t="s">
        <v>306</v>
      </c>
      <c r="H117" s="41">
        <v>30.495</v>
      </c>
      <c r="I117" s="21">
        <v>6.29</v>
      </c>
      <c r="J117" s="21" t="s">
        <v>4753</v>
      </c>
      <c r="K117" s="21" t="s">
        <v>4753</v>
      </c>
      <c r="L117" s="21" t="s">
        <v>4753</v>
      </c>
      <c r="M117" s="21" t="s">
        <v>4754</v>
      </c>
      <c r="N117" s="21" t="s">
        <v>4755</v>
      </c>
      <c r="O117" s="42">
        <f t="shared" si="1"/>
        <v>0</v>
      </c>
      <c r="P117" s="34" t="str">
        <f t="shared" si="2"/>
        <v>Above Obesity</v>
      </c>
      <c r="Q117" s="34" t="str">
        <f t="shared" si="3"/>
        <v>Prediabetes weight</v>
      </c>
      <c r="S117" s="34" t="s">
        <v>4516</v>
      </c>
      <c r="T117" s="34">
        <v>2001.0</v>
      </c>
      <c r="U117" s="34" t="s">
        <v>4775</v>
      </c>
      <c r="V117" s="34">
        <v>5.0</v>
      </c>
      <c r="W117" s="34">
        <v>0.0</v>
      </c>
      <c r="X117" s="34">
        <v>1534.3</v>
      </c>
      <c r="Y117" s="34" t="s">
        <v>4767</v>
      </c>
      <c r="Z117" s="34" t="s">
        <v>4767</v>
      </c>
      <c r="AA117" s="34" t="s">
        <v>4769</v>
      </c>
      <c r="AB117" s="34" t="str">
        <f t="shared" si="4"/>
        <v>5-Dec-2001</v>
      </c>
      <c r="AC117" s="43">
        <f t="shared" si="5"/>
        <v>21</v>
      </c>
      <c r="AD117" s="44">
        <v>1534.3</v>
      </c>
    </row>
    <row r="118">
      <c r="A118" s="19" t="s">
        <v>308</v>
      </c>
      <c r="B118" s="19" t="s">
        <v>309</v>
      </c>
      <c r="C118" s="45" t="s">
        <v>4815</v>
      </c>
      <c r="D118" s="45" t="s">
        <v>5039</v>
      </c>
      <c r="E118" s="45" t="s">
        <v>5040</v>
      </c>
      <c r="G118" s="21" t="s">
        <v>308</v>
      </c>
      <c r="H118" s="41">
        <v>44.88</v>
      </c>
      <c r="I118" s="21">
        <v>6.04</v>
      </c>
      <c r="J118" s="21" t="s">
        <v>4753</v>
      </c>
      <c r="K118" s="21" t="s">
        <v>4753</v>
      </c>
      <c r="L118" s="21" t="s">
        <v>4756</v>
      </c>
      <c r="M118" s="21">
        <v>1.0</v>
      </c>
      <c r="N118" s="21" t="s">
        <v>4755</v>
      </c>
      <c r="O118" s="42">
        <f t="shared" si="1"/>
        <v>1</v>
      </c>
      <c r="P118" s="34" t="str">
        <f t="shared" si="2"/>
        <v>Above Obesity</v>
      </c>
      <c r="Q118" s="34" t="str">
        <f t="shared" si="3"/>
        <v>Prediabetes weight</v>
      </c>
      <c r="S118" s="34" t="s">
        <v>4514</v>
      </c>
      <c r="T118" s="34">
        <v>1992.0</v>
      </c>
      <c r="U118" s="34" t="s">
        <v>4773</v>
      </c>
      <c r="V118" s="34">
        <v>22.0</v>
      </c>
      <c r="W118" s="34">
        <v>0.0</v>
      </c>
      <c r="X118" s="34">
        <v>1566.88</v>
      </c>
      <c r="Y118" s="34" t="s">
        <v>4767</v>
      </c>
      <c r="Z118" s="34" t="s">
        <v>4771</v>
      </c>
      <c r="AA118" s="34" t="s">
        <v>4769</v>
      </c>
      <c r="AB118" s="34" t="str">
        <f t="shared" si="4"/>
        <v>22-Sep-1992</v>
      </c>
      <c r="AC118" s="43">
        <f t="shared" si="5"/>
        <v>30</v>
      </c>
      <c r="AD118" s="44">
        <v>1566.88</v>
      </c>
    </row>
    <row r="119">
      <c r="A119" s="19" t="s">
        <v>310</v>
      </c>
      <c r="B119" s="19" t="s">
        <v>311</v>
      </c>
      <c r="C119" s="45" t="s">
        <v>4815</v>
      </c>
      <c r="D119" s="45" t="s">
        <v>5041</v>
      </c>
      <c r="E119" s="45" t="s">
        <v>4854</v>
      </c>
      <c r="G119" s="21" t="s">
        <v>310</v>
      </c>
      <c r="H119" s="41">
        <v>44.32</v>
      </c>
      <c r="I119" s="21">
        <v>10.55</v>
      </c>
      <c r="J119" s="21" t="s">
        <v>4753</v>
      </c>
      <c r="K119" s="21" t="s">
        <v>4753</v>
      </c>
      <c r="L119" s="21" t="s">
        <v>4753</v>
      </c>
      <c r="M119" s="21" t="s">
        <v>4754</v>
      </c>
      <c r="N119" s="21" t="s">
        <v>4755</v>
      </c>
      <c r="O119" s="42">
        <f t="shared" si="1"/>
        <v>0</v>
      </c>
      <c r="P119" s="34" t="str">
        <f t="shared" si="2"/>
        <v>Above Obesity</v>
      </c>
      <c r="Q119" s="34" t="str">
        <f t="shared" si="3"/>
        <v>Diabetes</v>
      </c>
      <c r="S119" s="34" t="s">
        <v>4512</v>
      </c>
      <c r="T119" s="34">
        <v>2004.0</v>
      </c>
      <c r="U119" s="34" t="s">
        <v>4770</v>
      </c>
      <c r="V119" s="34">
        <v>19.0</v>
      </c>
      <c r="W119" s="34">
        <v>0.0</v>
      </c>
      <c r="X119" s="34">
        <v>1607.51</v>
      </c>
      <c r="Y119" s="34" t="s">
        <v>4767</v>
      </c>
      <c r="Z119" s="34" t="s">
        <v>4768</v>
      </c>
      <c r="AA119" s="34" t="s">
        <v>4769</v>
      </c>
      <c r="AB119" s="34" t="str">
        <f t="shared" si="4"/>
        <v>19-Nov-2004</v>
      </c>
      <c r="AC119" s="43">
        <f t="shared" si="5"/>
        <v>18</v>
      </c>
      <c r="AD119" s="44">
        <v>1607.51</v>
      </c>
    </row>
    <row r="120">
      <c r="A120" s="19" t="s">
        <v>312</v>
      </c>
      <c r="B120" s="19" t="s">
        <v>313</v>
      </c>
      <c r="C120" s="45" t="s">
        <v>4815</v>
      </c>
      <c r="D120" s="45" t="s">
        <v>5042</v>
      </c>
      <c r="E120" s="45" t="s">
        <v>5043</v>
      </c>
      <c r="G120" s="21" t="s">
        <v>312</v>
      </c>
      <c r="H120" s="41">
        <v>46.39</v>
      </c>
      <c r="I120" s="21">
        <v>5.09</v>
      </c>
      <c r="J120" s="21" t="s">
        <v>4753</v>
      </c>
      <c r="K120" s="21" t="s">
        <v>4753</v>
      </c>
      <c r="L120" s="21" t="s">
        <v>4753</v>
      </c>
      <c r="M120" s="21" t="s">
        <v>4754</v>
      </c>
      <c r="N120" s="21" t="s">
        <v>4755</v>
      </c>
      <c r="O120" s="42">
        <f t="shared" si="1"/>
        <v>0</v>
      </c>
      <c r="P120" s="34" t="str">
        <f t="shared" si="2"/>
        <v>Above Obesity</v>
      </c>
      <c r="Q120" s="34" t="str">
        <f t="shared" si="3"/>
        <v>Normal</v>
      </c>
      <c r="S120" s="34" t="s">
        <v>4510</v>
      </c>
      <c r="T120" s="34">
        <v>2004.0</v>
      </c>
      <c r="U120" s="34" t="s">
        <v>4766</v>
      </c>
      <c r="V120" s="34">
        <v>22.0</v>
      </c>
      <c r="W120" s="34">
        <v>0.0</v>
      </c>
      <c r="X120" s="34">
        <v>1615.77</v>
      </c>
      <c r="Y120" s="34" t="s">
        <v>4767</v>
      </c>
      <c r="Z120" s="34" t="s">
        <v>4771</v>
      </c>
      <c r="AA120" s="34" t="s">
        <v>4769</v>
      </c>
      <c r="AB120" s="34" t="str">
        <f t="shared" si="4"/>
        <v>22-Jul-2004</v>
      </c>
      <c r="AC120" s="43">
        <f t="shared" si="5"/>
        <v>18</v>
      </c>
      <c r="AD120" s="44">
        <v>1615.77</v>
      </c>
    </row>
    <row r="121">
      <c r="A121" s="19" t="s">
        <v>314</v>
      </c>
      <c r="B121" s="19" t="s">
        <v>315</v>
      </c>
      <c r="C121" s="45" t="s">
        <v>4815</v>
      </c>
      <c r="D121" s="45" t="s">
        <v>5044</v>
      </c>
      <c r="E121" s="45" t="s">
        <v>5045</v>
      </c>
      <c r="G121" s="21" t="s">
        <v>314</v>
      </c>
      <c r="H121" s="41">
        <v>42.13</v>
      </c>
      <c r="I121" s="21">
        <v>5.2</v>
      </c>
      <c r="J121" s="21" t="s">
        <v>4755</v>
      </c>
      <c r="K121" s="21" t="s">
        <v>4753</v>
      </c>
      <c r="L121" s="21" t="s">
        <v>4753</v>
      </c>
      <c r="M121" s="21">
        <v>1.0</v>
      </c>
      <c r="N121" s="21" t="s">
        <v>4755</v>
      </c>
      <c r="O121" s="42">
        <f t="shared" si="1"/>
        <v>1</v>
      </c>
      <c r="P121" s="34" t="str">
        <f t="shared" si="2"/>
        <v>Above Obesity</v>
      </c>
      <c r="Q121" s="34" t="str">
        <f t="shared" si="3"/>
        <v>Normal</v>
      </c>
      <c r="S121" s="34" t="s">
        <v>4508</v>
      </c>
      <c r="T121" s="34">
        <v>1995.0</v>
      </c>
      <c r="U121" s="34" t="s">
        <v>4776</v>
      </c>
      <c r="V121" s="34">
        <v>5.0</v>
      </c>
      <c r="W121" s="34">
        <v>0.0</v>
      </c>
      <c r="X121" s="34">
        <v>1617.16</v>
      </c>
      <c r="Y121" s="34" t="s">
        <v>4767</v>
      </c>
      <c r="Z121" s="34" t="s">
        <v>4771</v>
      </c>
      <c r="AA121" s="34" t="s">
        <v>4769</v>
      </c>
      <c r="AB121" s="34" t="str">
        <f t="shared" si="4"/>
        <v>5-Aug-1995</v>
      </c>
      <c r="AC121" s="43">
        <f t="shared" si="5"/>
        <v>27</v>
      </c>
      <c r="AD121" s="44">
        <v>1617.16</v>
      </c>
    </row>
    <row r="122">
      <c r="A122" s="19" t="s">
        <v>316</v>
      </c>
      <c r="B122" s="19" t="s">
        <v>317</v>
      </c>
      <c r="C122" s="45" t="s">
        <v>4815</v>
      </c>
      <c r="D122" s="45" t="s">
        <v>5046</v>
      </c>
      <c r="E122" s="45" t="s">
        <v>5047</v>
      </c>
      <c r="G122" s="21" t="s">
        <v>316</v>
      </c>
      <c r="H122" s="41">
        <v>30.78</v>
      </c>
      <c r="I122" s="21">
        <v>8.45</v>
      </c>
      <c r="J122" s="31" t="s">
        <v>4878</v>
      </c>
      <c r="K122" s="21" t="s">
        <v>4753</v>
      </c>
      <c r="L122" s="21" t="s">
        <v>4753</v>
      </c>
      <c r="M122" s="21" t="s">
        <v>4754</v>
      </c>
      <c r="N122" s="21" t="s">
        <v>4755</v>
      </c>
      <c r="O122" s="42">
        <f t="shared" si="1"/>
        <v>0</v>
      </c>
      <c r="P122" s="34" t="str">
        <f t="shared" si="2"/>
        <v>Above Obesity</v>
      </c>
      <c r="Q122" s="34" t="str">
        <f t="shared" si="3"/>
        <v>Diabetes</v>
      </c>
      <c r="S122" s="34" t="s">
        <v>4506</v>
      </c>
      <c r="T122" s="34">
        <v>2003.0</v>
      </c>
      <c r="U122" s="34" t="s">
        <v>4773</v>
      </c>
      <c r="V122" s="34">
        <v>14.0</v>
      </c>
      <c r="W122" s="34">
        <v>0.0</v>
      </c>
      <c r="X122" s="34">
        <v>1621.34</v>
      </c>
      <c r="Y122" s="34" t="s">
        <v>4767</v>
      </c>
      <c r="Z122" s="34" t="s">
        <v>4767</v>
      </c>
      <c r="AA122" s="34" t="s">
        <v>4774</v>
      </c>
      <c r="AB122" s="34" t="str">
        <f t="shared" si="4"/>
        <v>14-Sep-2003</v>
      </c>
      <c r="AC122" s="43">
        <f t="shared" si="5"/>
        <v>19</v>
      </c>
      <c r="AD122" s="44">
        <v>1621.34</v>
      </c>
    </row>
    <row r="123">
      <c r="A123" s="19" t="s">
        <v>318</v>
      </c>
      <c r="B123" s="19" t="s">
        <v>319</v>
      </c>
      <c r="C123" s="45" t="s">
        <v>4815</v>
      </c>
      <c r="D123" s="45" t="s">
        <v>5048</v>
      </c>
      <c r="E123" s="45" t="s">
        <v>5049</v>
      </c>
      <c r="G123" s="21" t="s">
        <v>318</v>
      </c>
      <c r="H123" s="41">
        <v>31.35</v>
      </c>
      <c r="I123" s="21">
        <v>9.54</v>
      </c>
      <c r="J123" s="21" t="s">
        <v>4753</v>
      </c>
      <c r="K123" s="21" t="s">
        <v>4753</v>
      </c>
      <c r="L123" s="21" t="s">
        <v>4753</v>
      </c>
      <c r="M123" s="21" t="s">
        <v>4754</v>
      </c>
      <c r="N123" s="21" t="s">
        <v>4755</v>
      </c>
      <c r="O123" s="42">
        <f t="shared" si="1"/>
        <v>0</v>
      </c>
      <c r="P123" s="34" t="str">
        <f t="shared" si="2"/>
        <v>Above Obesity</v>
      </c>
      <c r="Q123" s="34" t="str">
        <f t="shared" si="3"/>
        <v>Diabetes</v>
      </c>
      <c r="S123" s="34" t="s">
        <v>4504</v>
      </c>
      <c r="T123" s="34">
        <v>2004.0</v>
      </c>
      <c r="U123" s="34" t="s">
        <v>4776</v>
      </c>
      <c r="V123" s="34">
        <v>21.0</v>
      </c>
      <c r="W123" s="34">
        <v>0.0</v>
      </c>
      <c r="X123" s="34">
        <v>1621.88</v>
      </c>
      <c r="Y123" s="34" t="s">
        <v>4767</v>
      </c>
      <c r="Z123" s="34" t="s">
        <v>4767</v>
      </c>
      <c r="AA123" s="34" t="s">
        <v>4769</v>
      </c>
      <c r="AB123" s="34" t="str">
        <f t="shared" si="4"/>
        <v>21-Aug-2004</v>
      </c>
      <c r="AC123" s="43">
        <f t="shared" si="5"/>
        <v>18</v>
      </c>
      <c r="AD123" s="44">
        <v>1621.88</v>
      </c>
    </row>
    <row r="124">
      <c r="A124" s="19" t="s">
        <v>320</v>
      </c>
      <c r="B124" s="19" t="s">
        <v>321</v>
      </c>
      <c r="C124" s="45" t="s">
        <v>4820</v>
      </c>
      <c r="D124" s="45" t="s">
        <v>5050</v>
      </c>
      <c r="E124" s="45" t="s">
        <v>5051</v>
      </c>
      <c r="G124" s="21" t="s">
        <v>320</v>
      </c>
      <c r="H124" s="41">
        <v>41.46</v>
      </c>
      <c r="I124" s="21">
        <v>4.99</v>
      </c>
      <c r="J124" s="21" t="s">
        <v>4755</v>
      </c>
      <c r="K124" s="21" t="s">
        <v>4753</v>
      </c>
      <c r="L124" s="21" t="s">
        <v>4753</v>
      </c>
      <c r="M124" s="21">
        <v>2.0</v>
      </c>
      <c r="N124" s="21" t="s">
        <v>4755</v>
      </c>
      <c r="O124" s="42">
        <f t="shared" si="1"/>
        <v>2</v>
      </c>
      <c r="P124" s="34" t="str">
        <f t="shared" si="2"/>
        <v>Above Obesity</v>
      </c>
      <c r="Q124" s="34" t="str">
        <f t="shared" si="3"/>
        <v>Normal</v>
      </c>
      <c r="S124" s="34" t="s">
        <v>4502</v>
      </c>
      <c r="T124" s="34">
        <v>2004.0</v>
      </c>
      <c r="U124" s="34" t="s">
        <v>4766</v>
      </c>
      <c r="V124" s="34">
        <v>25.0</v>
      </c>
      <c r="W124" s="34">
        <v>0.0</v>
      </c>
      <c r="X124" s="34">
        <v>1622.19</v>
      </c>
      <c r="Y124" s="34" t="s">
        <v>4767</v>
      </c>
      <c r="Z124" s="34" t="s">
        <v>4771</v>
      </c>
      <c r="AA124" s="34" t="s">
        <v>4769</v>
      </c>
      <c r="AB124" s="34" t="str">
        <f t="shared" si="4"/>
        <v>25-Jul-2004</v>
      </c>
      <c r="AC124" s="43">
        <f t="shared" si="5"/>
        <v>18</v>
      </c>
      <c r="AD124" s="44">
        <v>1622.19</v>
      </c>
    </row>
    <row r="125">
      <c r="A125" s="19" t="s">
        <v>322</v>
      </c>
      <c r="B125" s="19" t="s">
        <v>323</v>
      </c>
      <c r="C125" s="45" t="s">
        <v>4815</v>
      </c>
      <c r="D125" s="45" t="s">
        <v>5052</v>
      </c>
      <c r="E125" s="45" t="s">
        <v>5053</v>
      </c>
      <c r="G125" s="21" t="s">
        <v>322</v>
      </c>
      <c r="H125" s="41">
        <v>48.0</v>
      </c>
      <c r="I125" s="21">
        <v>10.54</v>
      </c>
      <c r="J125" s="21" t="s">
        <v>4753</v>
      </c>
      <c r="K125" s="21" t="s">
        <v>4753</v>
      </c>
      <c r="L125" s="21" t="s">
        <v>4753</v>
      </c>
      <c r="M125" s="21" t="s">
        <v>4754</v>
      </c>
      <c r="N125" s="21" t="s">
        <v>4755</v>
      </c>
      <c r="O125" s="42">
        <f t="shared" si="1"/>
        <v>0</v>
      </c>
      <c r="P125" s="34" t="str">
        <f t="shared" si="2"/>
        <v>Above Obesity</v>
      </c>
      <c r="Q125" s="34" t="str">
        <f t="shared" si="3"/>
        <v>Diabetes</v>
      </c>
      <c r="S125" s="34" t="s">
        <v>4500</v>
      </c>
      <c r="T125" s="34">
        <v>2003.0</v>
      </c>
      <c r="U125" s="34" t="s">
        <v>4773</v>
      </c>
      <c r="V125" s="34">
        <v>9.0</v>
      </c>
      <c r="W125" s="34">
        <v>0.0</v>
      </c>
      <c r="X125" s="34">
        <v>1625.43</v>
      </c>
      <c r="Y125" s="34" t="s">
        <v>4767</v>
      </c>
      <c r="Z125" s="34" t="s">
        <v>4768</v>
      </c>
      <c r="AA125" s="34" t="s">
        <v>4774</v>
      </c>
      <c r="AB125" s="34" t="str">
        <f t="shared" si="4"/>
        <v>9-Sep-2003</v>
      </c>
      <c r="AC125" s="43">
        <f t="shared" si="5"/>
        <v>19</v>
      </c>
      <c r="AD125" s="44">
        <v>1625.43</v>
      </c>
    </row>
    <row r="126">
      <c r="A126" s="19" t="s">
        <v>324</v>
      </c>
      <c r="B126" s="19" t="s">
        <v>325</v>
      </c>
      <c r="C126" s="45" t="s">
        <v>4820</v>
      </c>
      <c r="D126" s="45" t="s">
        <v>5054</v>
      </c>
      <c r="E126" s="45" t="s">
        <v>5055</v>
      </c>
      <c r="G126" s="21" t="s">
        <v>324</v>
      </c>
      <c r="H126" s="41">
        <v>49.13</v>
      </c>
      <c r="I126" s="21">
        <v>4.54</v>
      </c>
      <c r="J126" s="21" t="s">
        <v>4753</v>
      </c>
      <c r="K126" s="21" t="s">
        <v>4753</v>
      </c>
      <c r="L126" s="21" t="s">
        <v>4753</v>
      </c>
      <c r="M126" s="21" t="s">
        <v>4754</v>
      </c>
      <c r="N126" s="21" t="s">
        <v>4755</v>
      </c>
      <c r="O126" s="42">
        <f t="shared" si="1"/>
        <v>0</v>
      </c>
      <c r="P126" s="34" t="str">
        <f t="shared" si="2"/>
        <v>Above Obesity</v>
      </c>
      <c r="Q126" s="34" t="str">
        <f t="shared" si="3"/>
        <v>Normal</v>
      </c>
      <c r="S126" s="34" t="s">
        <v>4498</v>
      </c>
      <c r="T126" s="34">
        <v>2003.0</v>
      </c>
      <c r="U126" s="34" t="s">
        <v>4775</v>
      </c>
      <c r="V126" s="34">
        <v>4.0</v>
      </c>
      <c r="W126" s="34">
        <v>0.0</v>
      </c>
      <c r="X126" s="34">
        <v>1627.28</v>
      </c>
      <c r="Y126" s="34" t="s">
        <v>4767</v>
      </c>
      <c r="Z126" s="34" t="s">
        <v>4767</v>
      </c>
      <c r="AA126" s="34" t="s">
        <v>4774</v>
      </c>
      <c r="AB126" s="34" t="str">
        <f t="shared" si="4"/>
        <v>4-Dec-2003</v>
      </c>
      <c r="AC126" s="43">
        <f t="shared" si="5"/>
        <v>19</v>
      </c>
      <c r="AD126" s="44">
        <v>1627.28</v>
      </c>
    </row>
    <row r="127">
      <c r="A127" s="19" t="s">
        <v>326</v>
      </c>
      <c r="B127" s="19" t="s">
        <v>327</v>
      </c>
      <c r="C127" s="45" t="s">
        <v>4815</v>
      </c>
      <c r="D127" s="45" t="s">
        <v>5056</v>
      </c>
      <c r="E127" s="45" t="s">
        <v>5057</v>
      </c>
      <c r="G127" s="21" t="s">
        <v>326</v>
      </c>
      <c r="H127" s="41">
        <v>37.8</v>
      </c>
      <c r="I127" s="21">
        <v>6.29</v>
      </c>
      <c r="J127" s="21" t="s">
        <v>4753</v>
      </c>
      <c r="K127" s="21" t="s">
        <v>4753</v>
      </c>
      <c r="L127" s="21" t="s">
        <v>4753</v>
      </c>
      <c r="M127" s="21">
        <v>1.0</v>
      </c>
      <c r="N127" s="21" t="s">
        <v>4755</v>
      </c>
      <c r="O127" s="42">
        <f t="shared" si="1"/>
        <v>1</v>
      </c>
      <c r="P127" s="34" t="str">
        <f t="shared" si="2"/>
        <v>Above Obesity</v>
      </c>
      <c r="Q127" s="34" t="str">
        <f t="shared" si="3"/>
        <v>Prediabetes weight</v>
      </c>
      <c r="S127" s="34" t="s">
        <v>4496</v>
      </c>
      <c r="T127" s="34">
        <v>2003.0</v>
      </c>
      <c r="U127" s="34" t="s">
        <v>4766</v>
      </c>
      <c r="V127" s="34">
        <v>17.0</v>
      </c>
      <c r="W127" s="34">
        <v>0.0</v>
      </c>
      <c r="X127" s="34">
        <v>1628.47</v>
      </c>
      <c r="Y127" s="34" t="s">
        <v>4767</v>
      </c>
      <c r="Z127" s="34" t="s">
        <v>4771</v>
      </c>
      <c r="AA127" s="34" t="s">
        <v>4774</v>
      </c>
      <c r="AB127" s="34" t="str">
        <f t="shared" si="4"/>
        <v>17-Jul-2003</v>
      </c>
      <c r="AC127" s="43">
        <f t="shared" si="5"/>
        <v>19</v>
      </c>
      <c r="AD127" s="44">
        <v>1628.47</v>
      </c>
    </row>
    <row r="128">
      <c r="A128" s="19" t="s">
        <v>328</v>
      </c>
      <c r="B128" s="19" t="s">
        <v>329</v>
      </c>
      <c r="C128" s="45" t="s">
        <v>4815</v>
      </c>
      <c r="D128" s="45" t="s">
        <v>5058</v>
      </c>
      <c r="E128" s="45" t="s">
        <v>5059</v>
      </c>
      <c r="G128" s="21" t="s">
        <v>328</v>
      </c>
      <c r="H128" s="41">
        <v>38.3</v>
      </c>
      <c r="I128" s="21">
        <v>9.51</v>
      </c>
      <c r="J128" s="21" t="s">
        <v>4753</v>
      </c>
      <c r="K128" s="21" t="s">
        <v>4753</v>
      </c>
      <c r="L128" s="21" t="s">
        <v>4753</v>
      </c>
      <c r="M128" s="21" t="s">
        <v>4754</v>
      </c>
      <c r="N128" s="21" t="s">
        <v>4755</v>
      </c>
      <c r="O128" s="42">
        <f t="shared" si="1"/>
        <v>0</v>
      </c>
      <c r="P128" s="34" t="str">
        <f t="shared" si="2"/>
        <v>Above Obesity</v>
      </c>
      <c r="Q128" s="34" t="str">
        <f t="shared" si="3"/>
        <v>Diabetes</v>
      </c>
      <c r="S128" s="34" t="s">
        <v>4494</v>
      </c>
      <c r="T128" s="34">
        <v>2004.0</v>
      </c>
      <c r="U128" s="34" t="s">
        <v>4777</v>
      </c>
      <c r="V128" s="34">
        <v>4.0</v>
      </c>
      <c r="W128" s="34">
        <v>0.0</v>
      </c>
      <c r="X128" s="34">
        <v>1629.83</v>
      </c>
      <c r="Y128" s="34" t="s">
        <v>4767</v>
      </c>
      <c r="Z128" s="34" t="s">
        <v>4767</v>
      </c>
      <c r="AA128" s="34" t="s">
        <v>4769</v>
      </c>
      <c r="AB128" s="34" t="str">
        <f t="shared" si="4"/>
        <v>4-Oct-2004</v>
      </c>
      <c r="AC128" s="43">
        <f t="shared" si="5"/>
        <v>18</v>
      </c>
      <c r="AD128" s="44">
        <v>1629.83</v>
      </c>
    </row>
    <row r="129">
      <c r="A129" s="19" t="s">
        <v>330</v>
      </c>
      <c r="B129" s="19" t="s">
        <v>331</v>
      </c>
      <c r="C129" s="45" t="s">
        <v>4815</v>
      </c>
      <c r="D129" s="45" t="s">
        <v>5060</v>
      </c>
      <c r="E129" s="45" t="s">
        <v>5061</v>
      </c>
      <c r="G129" s="21" t="s">
        <v>330</v>
      </c>
      <c r="H129" s="41">
        <v>32.775</v>
      </c>
      <c r="I129" s="21">
        <v>4.72</v>
      </c>
      <c r="J129" s="21" t="s">
        <v>4753</v>
      </c>
      <c r="K129" s="21" t="s">
        <v>4753</v>
      </c>
      <c r="L129" s="21" t="s">
        <v>4753</v>
      </c>
      <c r="M129" s="21" t="s">
        <v>4754</v>
      </c>
      <c r="N129" s="21" t="s">
        <v>4755</v>
      </c>
      <c r="O129" s="42">
        <f t="shared" si="1"/>
        <v>0</v>
      </c>
      <c r="P129" s="34" t="str">
        <f t="shared" si="2"/>
        <v>Above Obesity</v>
      </c>
      <c r="Q129" s="34" t="str">
        <f t="shared" si="3"/>
        <v>Normal</v>
      </c>
      <c r="S129" s="34" t="s">
        <v>4492</v>
      </c>
      <c r="T129" s="34">
        <v>2004.0</v>
      </c>
      <c r="U129" s="34" t="s">
        <v>4775</v>
      </c>
      <c r="V129" s="34">
        <v>5.0</v>
      </c>
      <c r="W129" s="34">
        <v>0.0</v>
      </c>
      <c r="X129" s="34">
        <v>1631.67</v>
      </c>
      <c r="Y129" s="34" t="s">
        <v>4767</v>
      </c>
      <c r="Z129" s="34" t="s">
        <v>4768</v>
      </c>
      <c r="AA129" s="34" t="s">
        <v>4769</v>
      </c>
      <c r="AB129" s="34" t="str">
        <f t="shared" si="4"/>
        <v>5-Dec-2004</v>
      </c>
      <c r="AC129" s="43">
        <f t="shared" si="5"/>
        <v>18</v>
      </c>
      <c r="AD129" s="44">
        <v>1631.67</v>
      </c>
    </row>
    <row r="130">
      <c r="A130" s="19" t="s">
        <v>332</v>
      </c>
      <c r="B130" s="19" t="s">
        <v>333</v>
      </c>
      <c r="C130" s="45" t="s">
        <v>4815</v>
      </c>
      <c r="D130" s="45" t="s">
        <v>5062</v>
      </c>
      <c r="E130" s="45" t="s">
        <v>5063</v>
      </c>
      <c r="G130" s="21" t="s">
        <v>332</v>
      </c>
      <c r="H130" s="41">
        <v>34.2</v>
      </c>
      <c r="I130" s="21">
        <v>5.91</v>
      </c>
      <c r="J130" s="31" t="s">
        <v>4878</v>
      </c>
      <c r="K130" s="21" t="s">
        <v>4753</v>
      </c>
      <c r="L130" s="21" t="s">
        <v>4753</v>
      </c>
      <c r="M130" s="21" t="s">
        <v>4754</v>
      </c>
      <c r="N130" s="21" t="s">
        <v>4755</v>
      </c>
      <c r="O130" s="42">
        <f t="shared" si="1"/>
        <v>0</v>
      </c>
      <c r="P130" s="34" t="str">
        <f t="shared" si="2"/>
        <v>Above Obesity</v>
      </c>
      <c r="Q130" s="34" t="str">
        <f t="shared" si="3"/>
        <v>Prediabetes weight</v>
      </c>
      <c r="S130" s="34" t="s">
        <v>4490</v>
      </c>
      <c r="T130" s="34">
        <v>2004.0</v>
      </c>
      <c r="U130" s="34" t="s">
        <v>4766</v>
      </c>
      <c r="V130" s="34">
        <v>9.0</v>
      </c>
      <c r="W130" s="34">
        <v>0.0</v>
      </c>
      <c r="X130" s="34">
        <v>1631.82</v>
      </c>
      <c r="Y130" s="34" t="s">
        <v>4767</v>
      </c>
      <c r="Z130" s="34" t="s">
        <v>4771</v>
      </c>
      <c r="AA130" s="34" t="s">
        <v>4769</v>
      </c>
      <c r="AB130" s="34" t="str">
        <f t="shared" si="4"/>
        <v>9-Jul-2004</v>
      </c>
      <c r="AC130" s="43">
        <f t="shared" si="5"/>
        <v>18</v>
      </c>
      <c r="AD130" s="44">
        <v>1631.82</v>
      </c>
    </row>
    <row r="131">
      <c r="A131" s="19" t="s">
        <v>334</v>
      </c>
      <c r="B131" s="19" t="s">
        <v>335</v>
      </c>
      <c r="C131" s="45" t="s">
        <v>4815</v>
      </c>
      <c r="D131" s="45" t="s">
        <v>5064</v>
      </c>
      <c r="E131" s="45" t="s">
        <v>5065</v>
      </c>
      <c r="G131" s="21" t="s">
        <v>334</v>
      </c>
      <c r="H131" s="41">
        <v>30.2</v>
      </c>
      <c r="I131" s="21">
        <v>9.58</v>
      </c>
      <c r="J131" s="21" t="s">
        <v>4753</v>
      </c>
      <c r="K131" s="21" t="s">
        <v>4753</v>
      </c>
      <c r="L131" s="21" t="s">
        <v>4753</v>
      </c>
      <c r="M131" s="21" t="s">
        <v>4754</v>
      </c>
      <c r="N131" s="21" t="s">
        <v>4755</v>
      </c>
      <c r="O131" s="42">
        <f t="shared" si="1"/>
        <v>0</v>
      </c>
      <c r="P131" s="34" t="str">
        <f t="shared" si="2"/>
        <v>Above Obesity</v>
      </c>
      <c r="Q131" s="34" t="str">
        <f t="shared" si="3"/>
        <v>Diabetes</v>
      </c>
      <c r="S131" s="34" t="s">
        <v>4488</v>
      </c>
      <c r="T131" s="34">
        <v>2003.0</v>
      </c>
      <c r="U131" s="34" t="s">
        <v>4777</v>
      </c>
      <c r="V131" s="34">
        <v>3.0</v>
      </c>
      <c r="W131" s="34">
        <v>0.0</v>
      </c>
      <c r="X131" s="34">
        <v>1632.04</v>
      </c>
      <c r="Y131" s="34" t="s">
        <v>4767</v>
      </c>
      <c r="Z131" s="34" t="s">
        <v>4767</v>
      </c>
      <c r="AA131" s="34" t="s">
        <v>4774</v>
      </c>
      <c r="AB131" s="34" t="str">
        <f t="shared" si="4"/>
        <v>3-Oct-2003</v>
      </c>
      <c r="AC131" s="43">
        <f t="shared" si="5"/>
        <v>19</v>
      </c>
      <c r="AD131" s="44">
        <v>1632.04</v>
      </c>
    </row>
    <row r="132">
      <c r="A132" s="19" t="s">
        <v>336</v>
      </c>
      <c r="B132" s="19" t="s">
        <v>337</v>
      </c>
      <c r="C132" s="45" t="s">
        <v>4815</v>
      </c>
      <c r="D132" s="45" t="s">
        <v>5066</v>
      </c>
      <c r="E132" s="45" t="s">
        <v>5067</v>
      </c>
      <c r="G132" s="21" t="s">
        <v>336</v>
      </c>
      <c r="H132" s="41">
        <v>48.32</v>
      </c>
      <c r="I132" s="21">
        <v>5.77</v>
      </c>
      <c r="J132" s="21" t="s">
        <v>4753</v>
      </c>
      <c r="K132" s="21" t="s">
        <v>4753</v>
      </c>
      <c r="L132" s="21" t="s">
        <v>4753</v>
      </c>
      <c r="M132" s="21" t="s">
        <v>4754</v>
      </c>
      <c r="N132" s="21" t="s">
        <v>4755</v>
      </c>
      <c r="O132" s="42">
        <f t="shared" si="1"/>
        <v>0</v>
      </c>
      <c r="P132" s="34" t="str">
        <f t="shared" si="2"/>
        <v>Above Obesity</v>
      </c>
      <c r="Q132" s="34" t="str">
        <f t="shared" si="3"/>
        <v>Prediabetes weight</v>
      </c>
      <c r="S132" s="34" t="s">
        <v>4486</v>
      </c>
      <c r="T132" s="34">
        <v>2003.0</v>
      </c>
      <c r="U132" s="34" t="s">
        <v>4773</v>
      </c>
      <c r="V132" s="34">
        <v>16.0</v>
      </c>
      <c r="W132" s="34">
        <v>0.0</v>
      </c>
      <c r="X132" s="34">
        <v>1632.56</v>
      </c>
      <c r="Y132" s="34" t="s">
        <v>4767</v>
      </c>
      <c r="Z132" s="34" t="s">
        <v>4767</v>
      </c>
      <c r="AA132" s="34" t="s">
        <v>4774</v>
      </c>
      <c r="AB132" s="34" t="str">
        <f t="shared" si="4"/>
        <v>16-Sep-2003</v>
      </c>
      <c r="AC132" s="43">
        <f t="shared" si="5"/>
        <v>19</v>
      </c>
      <c r="AD132" s="44">
        <v>1632.56</v>
      </c>
    </row>
    <row r="133">
      <c r="A133" s="19" t="s">
        <v>338</v>
      </c>
      <c r="B133" s="19" t="s">
        <v>339</v>
      </c>
      <c r="C133" s="45" t="s">
        <v>4820</v>
      </c>
      <c r="D133" s="45" t="s">
        <v>5068</v>
      </c>
      <c r="E133" s="45" t="s">
        <v>5069</v>
      </c>
      <c r="G133" s="21" t="s">
        <v>338</v>
      </c>
      <c r="H133" s="41">
        <v>44.86</v>
      </c>
      <c r="I133" s="21">
        <v>4.38</v>
      </c>
      <c r="J133" s="31" t="s">
        <v>4878</v>
      </c>
      <c r="K133" s="21" t="s">
        <v>4753</v>
      </c>
      <c r="L133" s="21" t="s">
        <v>4753</v>
      </c>
      <c r="M133" s="21" t="s">
        <v>4754</v>
      </c>
      <c r="N133" s="21" t="s">
        <v>4755</v>
      </c>
      <c r="O133" s="42">
        <f t="shared" si="1"/>
        <v>0</v>
      </c>
      <c r="P133" s="34" t="str">
        <f t="shared" si="2"/>
        <v>Above Obesity</v>
      </c>
      <c r="Q133" s="34" t="str">
        <f t="shared" si="3"/>
        <v>Normal</v>
      </c>
      <c r="S133" s="34" t="s">
        <v>4484</v>
      </c>
      <c r="T133" s="34">
        <v>2004.0</v>
      </c>
      <c r="U133" s="34" t="s">
        <v>4775</v>
      </c>
      <c r="V133" s="34">
        <v>13.0</v>
      </c>
      <c r="W133" s="34">
        <v>0.0</v>
      </c>
      <c r="X133" s="34">
        <v>1633.04</v>
      </c>
      <c r="Y133" s="34" t="s">
        <v>4767</v>
      </c>
      <c r="Z133" s="34" t="s">
        <v>4767</v>
      </c>
      <c r="AA133" s="34" t="s">
        <v>4769</v>
      </c>
      <c r="AB133" s="34" t="str">
        <f t="shared" si="4"/>
        <v>13-Dec-2004</v>
      </c>
      <c r="AC133" s="43">
        <f t="shared" si="5"/>
        <v>18</v>
      </c>
      <c r="AD133" s="44">
        <v>1633.04</v>
      </c>
    </row>
    <row r="134">
      <c r="A134" s="19" t="s">
        <v>340</v>
      </c>
      <c r="B134" s="19" t="s">
        <v>341</v>
      </c>
      <c r="C134" s="45" t="s">
        <v>4815</v>
      </c>
      <c r="D134" s="45" t="s">
        <v>5070</v>
      </c>
      <c r="E134" s="45" t="s">
        <v>5071</v>
      </c>
      <c r="G134" s="21" t="s">
        <v>340</v>
      </c>
      <c r="H134" s="41">
        <v>52.15</v>
      </c>
      <c r="I134" s="21">
        <v>5.65</v>
      </c>
      <c r="J134" s="21" t="s">
        <v>4753</v>
      </c>
      <c r="K134" s="21" t="s">
        <v>4753</v>
      </c>
      <c r="L134" s="21" t="s">
        <v>4753</v>
      </c>
      <c r="M134" s="21">
        <v>1.0</v>
      </c>
      <c r="N134" s="21" t="s">
        <v>4755</v>
      </c>
      <c r="O134" s="42">
        <f t="shared" si="1"/>
        <v>1</v>
      </c>
      <c r="P134" s="34" t="str">
        <f t="shared" si="2"/>
        <v>Above Obesity</v>
      </c>
      <c r="Q134" s="34" t="str">
        <f t="shared" si="3"/>
        <v>Normal</v>
      </c>
      <c r="S134" s="34" t="s">
        <v>4482</v>
      </c>
      <c r="T134" s="34">
        <v>2004.0</v>
      </c>
      <c r="U134" s="34" t="s">
        <v>4776</v>
      </c>
      <c r="V134" s="34">
        <v>8.0</v>
      </c>
      <c r="W134" s="34">
        <v>0.0</v>
      </c>
      <c r="X134" s="34">
        <v>1633.96</v>
      </c>
      <c r="Y134" s="34" t="s">
        <v>4767</v>
      </c>
      <c r="Z134" s="34" t="s">
        <v>4771</v>
      </c>
      <c r="AA134" s="34" t="s">
        <v>4769</v>
      </c>
      <c r="AB134" s="34" t="str">
        <f t="shared" si="4"/>
        <v>8-Aug-2004</v>
      </c>
      <c r="AC134" s="43">
        <f t="shared" si="5"/>
        <v>18</v>
      </c>
      <c r="AD134" s="44">
        <v>1633.96</v>
      </c>
    </row>
    <row r="135">
      <c r="A135" s="19" t="s">
        <v>342</v>
      </c>
      <c r="B135" s="19" t="s">
        <v>343</v>
      </c>
      <c r="C135" s="45" t="s">
        <v>4815</v>
      </c>
      <c r="D135" s="45" t="s">
        <v>5072</v>
      </c>
      <c r="E135" s="45" t="s">
        <v>5073</v>
      </c>
      <c r="G135" s="21" t="s">
        <v>342</v>
      </c>
      <c r="H135" s="41">
        <v>41.12</v>
      </c>
      <c r="I135" s="21">
        <v>7.54</v>
      </c>
      <c r="J135" s="31" t="s">
        <v>4878</v>
      </c>
      <c r="K135" s="21" t="s">
        <v>4753</v>
      </c>
      <c r="L135" s="21" t="s">
        <v>4753</v>
      </c>
      <c r="M135" s="21" t="s">
        <v>4754</v>
      </c>
      <c r="N135" s="21" t="s">
        <v>4755</v>
      </c>
      <c r="O135" s="42">
        <f t="shared" si="1"/>
        <v>0</v>
      </c>
      <c r="P135" s="34" t="str">
        <f t="shared" si="2"/>
        <v>Above Obesity</v>
      </c>
      <c r="Q135" s="34" t="str">
        <f t="shared" si="3"/>
        <v>Diabetes</v>
      </c>
      <c r="S135" s="34" t="s">
        <v>4480</v>
      </c>
      <c r="T135" s="34">
        <v>2004.0</v>
      </c>
      <c r="U135" s="34" t="s">
        <v>4772</v>
      </c>
      <c r="V135" s="34">
        <v>13.0</v>
      </c>
      <c r="W135" s="34">
        <v>0.0</v>
      </c>
      <c r="X135" s="34">
        <v>1634.57</v>
      </c>
      <c r="Y135" s="34" t="s">
        <v>4767</v>
      </c>
      <c r="Z135" s="34" t="s">
        <v>4767</v>
      </c>
      <c r="AA135" s="34" t="s">
        <v>4769</v>
      </c>
      <c r="AB135" s="34" t="str">
        <f t="shared" si="4"/>
        <v>13-Jun-2004</v>
      </c>
      <c r="AC135" s="43">
        <f t="shared" si="5"/>
        <v>18</v>
      </c>
      <c r="AD135" s="44">
        <v>1634.57</v>
      </c>
    </row>
    <row r="136">
      <c r="A136" s="19" t="s">
        <v>344</v>
      </c>
      <c r="B136" s="19" t="s">
        <v>345</v>
      </c>
      <c r="C136" s="45" t="s">
        <v>4820</v>
      </c>
      <c r="D136" s="45" t="s">
        <v>5074</v>
      </c>
      <c r="E136" s="45" t="s">
        <v>5075</v>
      </c>
      <c r="G136" s="21" t="s">
        <v>344</v>
      </c>
      <c r="H136" s="41">
        <v>38.39</v>
      </c>
      <c r="I136" s="21">
        <v>5.11</v>
      </c>
      <c r="J136" s="21" t="s">
        <v>4755</v>
      </c>
      <c r="K136" s="21" t="s">
        <v>4753</v>
      </c>
      <c r="L136" s="21" t="s">
        <v>4753</v>
      </c>
      <c r="M136" s="21">
        <v>1.0</v>
      </c>
      <c r="N136" s="21" t="s">
        <v>4755</v>
      </c>
      <c r="O136" s="42">
        <f t="shared" si="1"/>
        <v>1</v>
      </c>
      <c r="P136" s="34" t="str">
        <f t="shared" si="2"/>
        <v>Above Obesity</v>
      </c>
      <c r="Q136" s="34" t="str">
        <f t="shared" si="3"/>
        <v>Normal</v>
      </c>
      <c r="S136" s="34" t="s">
        <v>4478</v>
      </c>
      <c r="T136" s="34">
        <v>2003.0</v>
      </c>
      <c r="U136" s="34" t="s">
        <v>4775</v>
      </c>
      <c r="V136" s="34">
        <v>30.0</v>
      </c>
      <c r="W136" s="34">
        <v>0.0</v>
      </c>
      <c r="X136" s="34">
        <v>1635.73</v>
      </c>
      <c r="Y136" s="34" t="s">
        <v>4767</v>
      </c>
      <c r="Z136" s="34" t="s">
        <v>4768</v>
      </c>
      <c r="AA136" s="34" t="s">
        <v>4774</v>
      </c>
      <c r="AB136" s="34" t="str">
        <f t="shared" si="4"/>
        <v>30-Dec-2003</v>
      </c>
      <c r="AC136" s="43">
        <f t="shared" si="5"/>
        <v>19</v>
      </c>
      <c r="AD136" s="44">
        <v>1635.73</v>
      </c>
    </row>
    <row r="137">
      <c r="A137" s="19" t="s">
        <v>346</v>
      </c>
      <c r="B137" s="19" t="s">
        <v>347</v>
      </c>
      <c r="C137" s="45" t="s">
        <v>4820</v>
      </c>
      <c r="D137" s="45" t="s">
        <v>5076</v>
      </c>
      <c r="E137" s="45" t="s">
        <v>5077</v>
      </c>
      <c r="G137" s="21" t="s">
        <v>346</v>
      </c>
      <c r="H137" s="41">
        <v>46.85</v>
      </c>
      <c r="I137" s="21">
        <v>4.25</v>
      </c>
      <c r="J137" s="21" t="s">
        <v>4753</v>
      </c>
      <c r="K137" s="21" t="s">
        <v>4753</v>
      </c>
      <c r="L137" s="21" t="s">
        <v>4756</v>
      </c>
      <c r="M137" s="21">
        <v>1.0</v>
      </c>
      <c r="N137" s="21" t="s">
        <v>4755</v>
      </c>
      <c r="O137" s="42">
        <f t="shared" si="1"/>
        <v>1</v>
      </c>
      <c r="P137" s="34" t="str">
        <f t="shared" si="2"/>
        <v>Above Obesity</v>
      </c>
      <c r="Q137" s="34" t="str">
        <f t="shared" si="3"/>
        <v>Normal</v>
      </c>
      <c r="S137" s="34" t="s">
        <v>4476</v>
      </c>
      <c r="T137" s="34">
        <v>2003.0</v>
      </c>
      <c r="U137" s="34" t="s">
        <v>4773</v>
      </c>
      <c r="V137" s="34">
        <v>16.0</v>
      </c>
      <c r="W137" s="34">
        <v>0.0</v>
      </c>
      <c r="X137" s="34">
        <v>1639.56</v>
      </c>
      <c r="Y137" s="34" t="s">
        <v>4767</v>
      </c>
      <c r="Z137" s="34" t="s">
        <v>4767</v>
      </c>
      <c r="AA137" s="34" t="s">
        <v>4774</v>
      </c>
      <c r="AB137" s="34" t="str">
        <f t="shared" si="4"/>
        <v>16-Sep-2003</v>
      </c>
      <c r="AC137" s="43">
        <f t="shared" si="5"/>
        <v>19</v>
      </c>
      <c r="AD137" s="44">
        <v>1639.56</v>
      </c>
    </row>
    <row r="138">
      <c r="A138" s="19" t="s">
        <v>348</v>
      </c>
      <c r="B138" s="19" t="s">
        <v>349</v>
      </c>
      <c r="C138" s="45" t="s">
        <v>4820</v>
      </c>
      <c r="D138" s="45" t="s">
        <v>5078</v>
      </c>
      <c r="E138" s="45" t="s">
        <v>5079</v>
      </c>
      <c r="G138" s="21" t="s">
        <v>348</v>
      </c>
      <c r="H138" s="41">
        <v>42.24</v>
      </c>
      <c r="I138" s="21">
        <v>5.55</v>
      </c>
      <c r="J138" s="21" t="s">
        <v>4753</v>
      </c>
      <c r="K138" s="21" t="s">
        <v>4755</v>
      </c>
      <c r="L138" s="21" t="s">
        <v>4753</v>
      </c>
      <c r="M138" s="21">
        <v>1.0</v>
      </c>
      <c r="N138" s="21" t="s">
        <v>4755</v>
      </c>
      <c r="O138" s="42">
        <f t="shared" si="1"/>
        <v>1</v>
      </c>
      <c r="P138" s="34" t="str">
        <f t="shared" si="2"/>
        <v>Above Obesity</v>
      </c>
      <c r="Q138" s="34" t="str">
        <f t="shared" si="3"/>
        <v>Normal</v>
      </c>
      <c r="S138" s="34" t="s">
        <v>4474</v>
      </c>
      <c r="T138" s="34">
        <v>2003.0</v>
      </c>
      <c r="U138" s="34" t="s">
        <v>4776</v>
      </c>
      <c r="V138" s="34">
        <v>21.0</v>
      </c>
      <c r="W138" s="34">
        <v>0.0</v>
      </c>
      <c r="X138" s="34">
        <v>1639.56</v>
      </c>
      <c r="Y138" s="34" t="s">
        <v>4767</v>
      </c>
      <c r="Z138" s="34" t="s">
        <v>4767</v>
      </c>
      <c r="AA138" s="34" t="s">
        <v>4774</v>
      </c>
      <c r="AB138" s="34" t="str">
        <f t="shared" si="4"/>
        <v>21-Aug-2003</v>
      </c>
      <c r="AC138" s="43">
        <f t="shared" si="5"/>
        <v>19</v>
      </c>
      <c r="AD138" s="44">
        <v>1639.56</v>
      </c>
    </row>
    <row r="139">
      <c r="A139" s="19" t="s">
        <v>350</v>
      </c>
      <c r="B139" s="19" t="s">
        <v>351</v>
      </c>
      <c r="C139" s="45" t="s">
        <v>4815</v>
      </c>
      <c r="D139" s="45" t="s">
        <v>5080</v>
      </c>
      <c r="E139" s="45" t="s">
        <v>5081</v>
      </c>
      <c r="G139" s="21" t="s">
        <v>350</v>
      </c>
      <c r="H139" s="41">
        <v>34.39</v>
      </c>
      <c r="I139" s="21">
        <v>5.78</v>
      </c>
      <c r="J139" s="21" t="s">
        <v>4753</v>
      </c>
      <c r="K139" s="21" t="s">
        <v>4753</v>
      </c>
      <c r="L139" s="21" t="s">
        <v>4753</v>
      </c>
      <c r="M139" s="21" t="s">
        <v>4754</v>
      </c>
      <c r="N139" s="21" t="s">
        <v>4755</v>
      </c>
      <c r="O139" s="42">
        <f t="shared" si="1"/>
        <v>0</v>
      </c>
      <c r="P139" s="34" t="str">
        <f t="shared" si="2"/>
        <v>Above Obesity</v>
      </c>
      <c r="Q139" s="34" t="str">
        <f t="shared" si="3"/>
        <v>Prediabetes weight</v>
      </c>
      <c r="S139" s="34" t="s">
        <v>4472</v>
      </c>
      <c r="T139" s="34">
        <v>2003.0</v>
      </c>
      <c r="U139" s="34" t="s">
        <v>4775</v>
      </c>
      <c r="V139" s="34">
        <v>30.0</v>
      </c>
      <c r="W139" s="34">
        <v>0.0</v>
      </c>
      <c r="X139" s="34">
        <v>1646.43</v>
      </c>
      <c r="Y139" s="34" t="s">
        <v>4767</v>
      </c>
      <c r="Z139" s="34" t="s">
        <v>4771</v>
      </c>
      <c r="AA139" s="34" t="s">
        <v>4774</v>
      </c>
      <c r="AB139" s="34" t="str">
        <f t="shared" si="4"/>
        <v>30-Dec-2003</v>
      </c>
      <c r="AC139" s="43">
        <f t="shared" si="5"/>
        <v>19</v>
      </c>
      <c r="AD139" s="44">
        <v>1646.43</v>
      </c>
    </row>
    <row r="140">
      <c r="A140" s="19" t="s">
        <v>352</v>
      </c>
      <c r="B140" s="19" t="s">
        <v>353</v>
      </c>
      <c r="C140" s="45" t="s">
        <v>4815</v>
      </c>
      <c r="D140" s="45" t="s">
        <v>5082</v>
      </c>
      <c r="E140" s="45" t="s">
        <v>5083</v>
      </c>
      <c r="G140" s="21" t="s">
        <v>352</v>
      </c>
      <c r="H140" s="41">
        <v>42.89</v>
      </c>
      <c r="I140" s="21">
        <v>5.28</v>
      </c>
      <c r="J140" s="31" t="s">
        <v>4878</v>
      </c>
      <c r="K140" s="21" t="s">
        <v>4753</v>
      </c>
      <c r="L140" s="21" t="s">
        <v>4753</v>
      </c>
      <c r="M140" s="21" t="s">
        <v>4754</v>
      </c>
      <c r="N140" s="21" t="s">
        <v>4755</v>
      </c>
      <c r="O140" s="42">
        <f t="shared" si="1"/>
        <v>0</v>
      </c>
      <c r="P140" s="34" t="str">
        <f t="shared" si="2"/>
        <v>Above Obesity</v>
      </c>
      <c r="Q140" s="34" t="str">
        <f t="shared" si="3"/>
        <v>Normal</v>
      </c>
      <c r="S140" s="34" t="s">
        <v>4470</v>
      </c>
      <c r="T140" s="34">
        <v>2000.0</v>
      </c>
      <c r="U140" s="34" t="s">
        <v>4777</v>
      </c>
      <c r="V140" s="34">
        <v>23.0</v>
      </c>
      <c r="W140" s="34">
        <v>0.0</v>
      </c>
      <c r="X140" s="34">
        <v>1665.0</v>
      </c>
      <c r="Y140" s="34" t="s">
        <v>4767</v>
      </c>
      <c r="Z140" s="34" t="s">
        <v>4767</v>
      </c>
      <c r="AA140" s="34" t="s">
        <v>4769</v>
      </c>
      <c r="AB140" s="34" t="str">
        <f t="shared" si="4"/>
        <v>23-Oct-2000</v>
      </c>
      <c r="AC140" s="43">
        <f t="shared" si="5"/>
        <v>22</v>
      </c>
      <c r="AD140" s="44">
        <v>1665.0</v>
      </c>
    </row>
    <row r="141">
      <c r="A141" s="19" t="s">
        <v>354</v>
      </c>
      <c r="B141" s="19" t="s">
        <v>355</v>
      </c>
      <c r="C141" s="45" t="s">
        <v>4815</v>
      </c>
      <c r="D141" s="45" t="s">
        <v>5084</v>
      </c>
      <c r="E141" s="45" t="s">
        <v>5085</v>
      </c>
      <c r="G141" s="21" t="s">
        <v>354</v>
      </c>
      <c r="H141" s="41">
        <v>36.3</v>
      </c>
      <c r="I141" s="21">
        <v>5.39</v>
      </c>
      <c r="J141" s="21" t="s">
        <v>4753</v>
      </c>
      <c r="K141" s="21" t="s">
        <v>4753</v>
      </c>
      <c r="L141" s="21" t="s">
        <v>4753</v>
      </c>
      <c r="M141" s="21" t="s">
        <v>4754</v>
      </c>
      <c r="N141" s="21" t="s">
        <v>4755</v>
      </c>
      <c r="O141" s="42">
        <f t="shared" si="1"/>
        <v>0</v>
      </c>
      <c r="P141" s="34" t="str">
        <f t="shared" si="2"/>
        <v>Above Obesity</v>
      </c>
      <c r="Q141" s="34" t="str">
        <f t="shared" si="3"/>
        <v>Normal</v>
      </c>
      <c r="S141" s="34" t="s">
        <v>4468</v>
      </c>
      <c r="T141" s="34">
        <v>2000.0</v>
      </c>
      <c r="U141" s="34" t="s">
        <v>4772</v>
      </c>
      <c r="V141" s="34">
        <v>10.0</v>
      </c>
      <c r="W141" s="34">
        <v>0.0</v>
      </c>
      <c r="X141" s="34">
        <v>1674.63</v>
      </c>
      <c r="Y141" s="34" t="s">
        <v>4767</v>
      </c>
      <c r="Z141" s="34" t="s">
        <v>4767</v>
      </c>
      <c r="AA141" s="34" t="s">
        <v>4769</v>
      </c>
      <c r="AB141" s="34" t="str">
        <f t="shared" si="4"/>
        <v>10-Jun-2000</v>
      </c>
      <c r="AC141" s="43">
        <f t="shared" si="5"/>
        <v>22</v>
      </c>
      <c r="AD141" s="44">
        <v>1674.63</v>
      </c>
    </row>
    <row r="142">
      <c r="A142" s="19" t="s">
        <v>356</v>
      </c>
      <c r="B142" s="19" t="s">
        <v>357</v>
      </c>
      <c r="C142" s="45" t="s">
        <v>4815</v>
      </c>
      <c r="D142" s="45" t="s">
        <v>5086</v>
      </c>
      <c r="E142" s="45" t="s">
        <v>5087</v>
      </c>
      <c r="G142" s="21" t="s">
        <v>356</v>
      </c>
      <c r="H142" s="41">
        <v>35.2</v>
      </c>
      <c r="I142" s="21">
        <v>8.01</v>
      </c>
      <c r="J142" s="21" t="s">
        <v>4755</v>
      </c>
      <c r="K142" s="21" t="s">
        <v>4753</v>
      </c>
      <c r="L142" s="21" t="s">
        <v>4753</v>
      </c>
      <c r="M142" s="21">
        <v>1.0</v>
      </c>
      <c r="N142" s="21" t="s">
        <v>4755</v>
      </c>
      <c r="O142" s="42">
        <f t="shared" si="1"/>
        <v>1</v>
      </c>
      <c r="P142" s="34" t="str">
        <f t="shared" si="2"/>
        <v>Above Obesity</v>
      </c>
      <c r="Q142" s="34" t="str">
        <f t="shared" si="3"/>
        <v>Diabetes</v>
      </c>
      <c r="S142" s="34" t="s">
        <v>4466</v>
      </c>
      <c r="T142" s="34">
        <v>2000.0</v>
      </c>
      <c r="U142" s="34" t="s">
        <v>4777</v>
      </c>
      <c r="V142" s="34">
        <v>21.0</v>
      </c>
      <c r="W142" s="34">
        <v>0.0</v>
      </c>
      <c r="X142" s="34">
        <v>1682.6</v>
      </c>
      <c r="Y142" s="34" t="s">
        <v>4767</v>
      </c>
      <c r="Z142" s="34" t="s">
        <v>4767</v>
      </c>
      <c r="AA142" s="34" t="s">
        <v>4778</v>
      </c>
      <c r="AB142" s="34" t="str">
        <f t="shared" si="4"/>
        <v>21-Oct-2000</v>
      </c>
      <c r="AC142" s="43">
        <f t="shared" si="5"/>
        <v>22</v>
      </c>
      <c r="AD142" s="44">
        <v>1682.6</v>
      </c>
    </row>
    <row r="143">
      <c r="A143" s="19" t="s">
        <v>358</v>
      </c>
      <c r="B143" s="19" t="s">
        <v>359</v>
      </c>
      <c r="C143" s="45" t="s">
        <v>4815</v>
      </c>
      <c r="D143" s="45" t="s">
        <v>5088</v>
      </c>
      <c r="E143" s="45" t="s">
        <v>5089</v>
      </c>
      <c r="G143" s="21" t="s">
        <v>358</v>
      </c>
      <c r="H143" s="41">
        <v>53.62</v>
      </c>
      <c r="I143" s="21">
        <v>5.21</v>
      </c>
      <c r="J143" s="21" t="s">
        <v>4753</v>
      </c>
      <c r="K143" s="21" t="s">
        <v>4753</v>
      </c>
      <c r="L143" s="21" t="s">
        <v>4753</v>
      </c>
      <c r="M143" s="21" t="s">
        <v>4754</v>
      </c>
      <c r="N143" s="21" t="s">
        <v>4755</v>
      </c>
      <c r="O143" s="42">
        <f t="shared" si="1"/>
        <v>0</v>
      </c>
      <c r="P143" s="34" t="str">
        <f t="shared" si="2"/>
        <v>Above Obesity</v>
      </c>
      <c r="Q143" s="34" t="str">
        <f t="shared" si="3"/>
        <v>Normal</v>
      </c>
      <c r="S143" s="34" t="s">
        <v>4464</v>
      </c>
      <c r="T143" s="34">
        <v>2004.0</v>
      </c>
      <c r="U143" s="34" t="s">
        <v>4770</v>
      </c>
      <c r="V143" s="34">
        <v>17.0</v>
      </c>
      <c r="W143" s="34">
        <v>0.0</v>
      </c>
      <c r="X143" s="34">
        <v>1694.8</v>
      </c>
      <c r="Y143" s="34" t="s">
        <v>4767</v>
      </c>
      <c r="Z143" s="34" t="s">
        <v>4767</v>
      </c>
      <c r="AA143" s="34" t="s">
        <v>4779</v>
      </c>
      <c r="AB143" s="34" t="str">
        <f t="shared" si="4"/>
        <v>17-Nov-2004</v>
      </c>
      <c r="AC143" s="43">
        <f t="shared" si="5"/>
        <v>18</v>
      </c>
      <c r="AD143" s="44">
        <v>1694.8</v>
      </c>
    </row>
    <row r="144">
      <c r="A144" s="19" t="s">
        <v>360</v>
      </c>
      <c r="B144" s="19" t="s">
        <v>361</v>
      </c>
      <c r="C144" s="45" t="s">
        <v>4820</v>
      </c>
      <c r="D144" s="45" t="s">
        <v>5090</v>
      </c>
      <c r="E144" s="45" t="s">
        <v>5091</v>
      </c>
      <c r="G144" s="21" t="s">
        <v>360</v>
      </c>
      <c r="H144" s="41">
        <v>36.67</v>
      </c>
      <c r="I144" s="21">
        <v>6.27</v>
      </c>
      <c r="J144" s="21" t="s">
        <v>4753</v>
      </c>
      <c r="K144" s="21" t="s">
        <v>4753</v>
      </c>
      <c r="L144" s="21" t="s">
        <v>4753</v>
      </c>
      <c r="M144" s="21" t="s">
        <v>4754</v>
      </c>
      <c r="N144" s="21" t="s">
        <v>4755</v>
      </c>
      <c r="O144" s="42">
        <f t="shared" si="1"/>
        <v>0</v>
      </c>
      <c r="P144" s="34" t="str">
        <f t="shared" si="2"/>
        <v>Above Obesity</v>
      </c>
      <c r="Q144" s="34" t="str">
        <f t="shared" si="3"/>
        <v>Prediabetes weight</v>
      </c>
      <c r="S144" s="34" t="s">
        <v>4462</v>
      </c>
      <c r="T144" s="34">
        <v>2004.0</v>
      </c>
      <c r="U144" s="34" t="s">
        <v>4775</v>
      </c>
      <c r="V144" s="34">
        <v>10.0</v>
      </c>
      <c r="W144" s="34">
        <v>0.0</v>
      </c>
      <c r="X144" s="34">
        <v>1702.46</v>
      </c>
      <c r="Y144" s="34" t="s">
        <v>4767</v>
      </c>
      <c r="Z144" s="34" t="s">
        <v>4768</v>
      </c>
      <c r="AA144" s="34" t="s">
        <v>4780</v>
      </c>
      <c r="AB144" s="34" t="str">
        <f t="shared" si="4"/>
        <v>10-Dec-2004</v>
      </c>
      <c r="AC144" s="43">
        <f t="shared" si="5"/>
        <v>18</v>
      </c>
      <c r="AD144" s="44">
        <v>1702.46</v>
      </c>
    </row>
    <row r="145">
      <c r="A145" s="19" t="s">
        <v>362</v>
      </c>
      <c r="B145" s="19" t="s">
        <v>363</v>
      </c>
      <c r="C145" s="45" t="s">
        <v>4815</v>
      </c>
      <c r="D145" s="45" t="s">
        <v>5092</v>
      </c>
      <c r="E145" s="45" t="s">
        <v>5093</v>
      </c>
      <c r="G145" s="21" t="s">
        <v>362</v>
      </c>
      <c r="H145" s="41">
        <v>33.4</v>
      </c>
      <c r="I145" s="21">
        <v>10.73</v>
      </c>
      <c r="J145" s="21" t="s">
        <v>4755</v>
      </c>
      <c r="K145" s="21" t="s">
        <v>4753</v>
      </c>
      <c r="L145" s="21" t="s">
        <v>4753</v>
      </c>
      <c r="M145" s="21">
        <v>1.0</v>
      </c>
      <c r="N145" s="21" t="s">
        <v>4755</v>
      </c>
      <c r="O145" s="42">
        <f t="shared" si="1"/>
        <v>1</v>
      </c>
      <c r="P145" s="34" t="str">
        <f t="shared" si="2"/>
        <v>Above Obesity</v>
      </c>
      <c r="Q145" s="34" t="str">
        <f t="shared" si="3"/>
        <v>Diabetes</v>
      </c>
      <c r="S145" s="34" t="s">
        <v>4460</v>
      </c>
      <c r="T145" s="34">
        <v>2004.0</v>
      </c>
      <c r="U145" s="34" t="s">
        <v>4770</v>
      </c>
      <c r="V145" s="34">
        <v>7.0</v>
      </c>
      <c r="W145" s="34">
        <v>0.0</v>
      </c>
      <c r="X145" s="34">
        <v>1704.57</v>
      </c>
      <c r="Y145" s="34" t="s">
        <v>4767</v>
      </c>
      <c r="Z145" s="34" t="s">
        <v>4771</v>
      </c>
      <c r="AA145" s="34" t="s">
        <v>4781</v>
      </c>
      <c r="AB145" s="34" t="str">
        <f t="shared" si="4"/>
        <v>7-Nov-2004</v>
      </c>
      <c r="AC145" s="43">
        <f t="shared" si="5"/>
        <v>18</v>
      </c>
      <c r="AD145" s="44">
        <v>1704.57</v>
      </c>
    </row>
    <row r="146">
      <c r="A146" s="19" t="s">
        <v>364</v>
      </c>
      <c r="B146" s="19" t="s">
        <v>365</v>
      </c>
      <c r="C146" s="45" t="s">
        <v>4815</v>
      </c>
      <c r="D146" s="45" t="s">
        <v>5094</v>
      </c>
      <c r="E146" s="45" t="s">
        <v>5095</v>
      </c>
      <c r="G146" s="21" t="s">
        <v>364</v>
      </c>
      <c r="H146" s="41">
        <v>42.71</v>
      </c>
      <c r="I146" s="21">
        <v>10.52</v>
      </c>
      <c r="J146" s="21" t="s">
        <v>4753</v>
      </c>
      <c r="K146" s="21" t="s">
        <v>4753</v>
      </c>
      <c r="L146" s="21" t="s">
        <v>4753</v>
      </c>
      <c r="M146" s="21" t="s">
        <v>4754</v>
      </c>
      <c r="N146" s="21" t="s">
        <v>4755</v>
      </c>
      <c r="O146" s="42">
        <f t="shared" si="1"/>
        <v>0</v>
      </c>
      <c r="P146" s="34" t="str">
        <f t="shared" si="2"/>
        <v>Above Obesity</v>
      </c>
      <c r="Q146" s="34" t="str">
        <f t="shared" si="3"/>
        <v>Diabetes</v>
      </c>
      <c r="S146" s="34" t="s">
        <v>4458</v>
      </c>
      <c r="T146" s="34">
        <v>2004.0</v>
      </c>
      <c r="U146" s="34" t="s">
        <v>4775</v>
      </c>
      <c r="V146" s="34">
        <v>14.0</v>
      </c>
      <c r="W146" s="34">
        <v>0.0</v>
      </c>
      <c r="X146" s="34">
        <v>1704.7</v>
      </c>
      <c r="Y146" s="34" t="s">
        <v>4767</v>
      </c>
      <c r="Z146" s="34" t="s">
        <v>4768</v>
      </c>
      <c r="AA146" s="34" t="s">
        <v>4782</v>
      </c>
      <c r="AB146" s="34" t="str">
        <f t="shared" si="4"/>
        <v>14-Dec-2004</v>
      </c>
      <c r="AC146" s="43">
        <f t="shared" si="5"/>
        <v>18</v>
      </c>
      <c r="AD146" s="44">
        <v>1704.7</v>
      </c>
    </row>
    <row r="147">
      <c r="A147" s="19" t="s">
        <v>366</v>
      </c>
      <c r="B147" s="19" t="s">
        <v>367</v>
      </c>
      <c r="C147" s="45" t="s">
        <v>4820</v>
      </c>
      <c r="D147" s="45" t="s">
        <v>5096</v>
      </c>
      <c r="E147" s="45" t="s">
        <v>5097</v>
      </c>
      <c r="G147" s="21" t="s">
        <v>366</v>
      </c>
      <c r="H147" s="41">
        <v>41.52</v>
      </c>
      <c r="I147" s="21">
        <v>11.82</v>
      </c>
      <c r="J147" s="21" t="s">
        <v>4755</v>
      </c>
      <c r="K147" s="21" t="s">
        <v>4753</v>
      </c>
      <c r="L147" s="21" t="s">
        <v>4753</v>
      </c>
      <c r="M147" s="21">
        <v>2.0</v>
      </c>
      <c r="N147" s="21" t="s">
        <v>4755</v>
      </c>
      <c r="O147" s="42">
        <f t="shared" si="1"/>
        <v>2</v>
      </c>
      <c r="P147" s="34" t="str">
        <f t="shared" si="2"/>
        <v>Above Obesity</v>
      </c>
      <c r="Q147" s="34" t="str">
        <f t="shared" si="3"/>
        <v>Diabetes</v>
      </c>
      <c r="S147" s="34" t="s">
        <v>4456</v>
      </c>
      <c r="T147" s="34">
        <v>2004.0</v>
      </c>
      <c r="U147" s="34" t="s">
        <v>4775</v>
      </c>
      <c r="V147" s="34">
        <v>6.0</v>
      </c>
      <c r="W147" s="34">
        <v>0.0</v>
      </c>
      <c r="X147" s="34">
        <v>1705.62</v>
      </c>
      <c r="Y147" s="34" t="s">
        <v>4767</v>
      </c>
      <c r="Z147" s="34" t="s">
        <v>4767</v>
      </c>
      <c r="AA147" s="34" t="s">
        <v>4779</v>
      </c>
      <c r="AB147" s="34" t="str">
        <f t="shared" si="4"/>
        <v>6-Dec-2004</v>
      </c>
      <c r="AC147" s="43">
        <f t="shared" si="5"/>
        <v>18</v>
      </c>
      <c r="AD147" s="44">
        <v>1705.62</v>
      </c>
    </row>
    <row r="148">
      <c r="A148" s="19" t="s">
        <v>368</v>
      </c>
      <c r="B148" s="19" t="s">
        <v>369</v>
      </c>
      <c r="C148" s="45" t="s">
        <v>4815</v>
      </c>
      <c r="D148" s="45" t="s">
        <v>4971</v>
      </c>
      <c r="E148" s="45" t="s">
        <v>5098</v>
      </c>
      <c r="G148" s="21" t="s">
        <v>368</v>
      </c>
      <c r="H148" s="41">
        <v>39.4</v>
      </c>
      <c r="I148" s="21">
        <v>6.76</v>
      </c>
      <c r="J148" s="21" t="s">
        <v>4753</v>
      </c>
      <c r="K148" s="21" t="s">
        <v>4753</v>
      </c>
      <c r="L148" s="21" t="s">
        <v>4753</v>
      </c>
      <c r="M148" s="21" t="s">
        <v>4754</v>
      </c>
      <c r="N148" s="21" t="s">
        <v>4755</v>
      </c>
      <c r="O148" s="42">
        <f t="shared" si="1"/>
        <v>0</v>
      </c>
      <c r="P148" s="34" t="str">
        <f t="shared" si="2"/>
        <v>Above Obesity</v>
      </c>
      <c r="Q148" s="34" t="str">
        <f t="shared" si="3"/>
        <v>Diabetes</v>
      </c>
      <c r="S148" s="34" t="s">
        <v>4454</v>
      </c>
      <c r="T148" s="34">
        <v>2004.0</v>
      </c>
      <c r="U148" s="34" t="s">
        <v>4777</v>
      </c>
      <c r="V148" s="34">
        <v>17.0</v>
      </c>
      <c r="W148" s="34">
        <v>0.0</v>
      </c>
      <c r="X148" s="34">
        <v>1708.0</v>
      </c>
      <c r="Y148" s="34" t="s">
        <v>4768</v>
      </c>
      <c r="Z148" s="34" t="s">
        <v>4767</v>
      </c>
      <c r="AA148" s="34" t="s">
        <v>4781</v>
      </c>
      <c r="AB148" s="34" t="str">
        <f t="shared" si="4"/>
        <v>17-Oct-2004</v>
      </c>
      <c r="AC148" s="43">
        <f t="shared" si="5"/>
        <v>18</v>
      </c>
      <c r="AD148" s="44">
        <v>1708.0</v>
      </c>
    </row>
    <row r="149">
      <c r="A149" s="19" t="s">
        <v>370</v>
      </c>
      <c r="B149" s="19" t="s">
        <v>371</v>
      </c>
      <c r="C149" s="45" t="s">
        <v>4815</v>
      </c>
      <c r="D149" s="45" t="s">
        <v>5099</v>
      </c>
      <c r="E149" s="45" t="s">
        <v>5100</v>
      </c>
      <c r="G149" s="21" t="s">
        <v>370</v>
      </c>
      <c r="H149" s="41">
        <v>46.45</v>
      </c>
      <c r="I149" s="21">
        <v>5.62</v>
      </c>
      <c r="J149" s="21" t="s">
        <v>4753</v>
      </c>
      <c r="K149" s="21" t="s">
        <v>4753</v>
      </c>
      <c r="L149" s="21" t="s">
        <v>4753</v>
      </c>
      <c r="M149" s="21" t="s">
        <v>4754</v>
      </c>
      <c r="N149" s="21" t="s">
        <v>4755</v>
      </c>
      <c r="O149" s="42">
        <f t="shared" si="1"/>
        <v>0</v>
      </c>
      <c r="P149" s="34" t="str">
        <f t="shared" si="2"/>
        <v>Above Obesity</v>
      </c>
      <c r="Q149" s="34" t="str">
        <f t="shared" si="3"/>
        <v>Normal</v>
      </c>
      <c r="S149" s="34" t="s">
        <v>4452</v>
      </c>
      <c r="T149" s="34">
        <v>2004.0</v>
      </c>
      <c r="U149" s="34" t="s">
        <v>4775</v>
      </c>
      <c r="V149" s="34">
        <v>12.0</v>
      </c>
      <c r="W149" s="34">
        <v>0.0</v>
      </c>
      <c r="X149" s="34">
        <v>1708.93</v>
      </c>
      <c r="Y149" s="34" t="s">
        <v>4768</v>
      </c>
      <c r="Z149" s="34" t="s">
        <v>4771</v>
      </c>
      <c r="AA149" s="34" t="s">
        <v>4780</v>
      </c>
      <c r="AB149" s="34" t="str">
        <f t="shared" si="4"/>
        <v>12-Dec-2004</v>
      </c>
      <c r="AC149" s="43">
        <f t="shared" si="5"/>
        <v>18</v>
      </c>
      <c r="AD149" s="44">
        <v>1708.93</v>
      </c>
    </row>
    <row r="150">
      <c r="A150" s="19" t="s">
        <v>372</v>
      </c>
      <c r="B150" s="19" t="s">
        <v>373</v>
      </c>
      <c r="C150" s="45" t="s">
        <v>4815</v>
      </c>
      <c r="D150" s="45" t="s">
        <v>5101</v>
      </c>
      <c r="E150" s="45" t="s">
        <v>5102</v>
      </c>
      <c r="G150" s="21" t="s">
        <v>372</v>
      </c>
      <c r="H150" s="41">
        <v>35.75</v>
      </c>
      <c r="I150" s="21">
        <v>4.19</v>
      </c>
      <c r="J150" s="21" t="s">
        <v>4753</v>
      </c>
      <c r="K150" s="21" t="s">
        <v>4753</v>
      </c>
      <c r="L150" s="21" t="s">
        <v>4753</v>
      </c>
      <c r="M150" s="21" t="s">
        <v>4754</v>
      </c>
      <c r="N150" s="21" t="s">
        <v>4755</v>
      </c>
      <c r="O150" s="42">
        <f t="shared" si="1"/>
        <v>0</v>
      </c>
      <c r="P150" s="34" t="str">
        <f t="shared" si="2"/>
        <v>Above Obesity</v>
      </c>
      <c r="Q150" s="34" t="str">
        <f t="shared" si="3"/>
        <v>Normal</v>
      </c>
      <c r="S150" s="34" t="s">
        <v>4450</v>
      </c>
      <c r="T150" s="34">
        <v>2004.0</v>
      </c>
      <c r="U150" s="34" t="s">
        <v>4773</v>
      </c>
      <c r="V150" s="34">
        <v>19.0</v>
      </c>
      <c r="W150" s="34">
        <v>1.0</v>
      </c>
      <c r="X150" s="34">
        <v>1711.03</v>
      </c>
      <c r="Y150" s="34" t="s">
        <v>4768</v>
      </c>
      <c r="Z150" s="34" t="s">
        <v>4768</v>
      </c>
      <c r="AA150" s="34" t="s">
        <v>4769</v>
      </c>
      <c r="AB150" s="34" t="str">
        <f t="shared" si="4"/>
        <v>19-Sep-2004</v>
      </c>
      <c r="AC150" s="43">
        <f t="shared" si="5"/>
        <v>18</v>
      </c>
      <c r="AD150" s="44">
        <v>1711.03</v>
      </c>
    </row>
    <row r="151">
      <c r="A151" s="19" t="s">
        <v>374</v>
      </c>
      <c r="B151" s="19" t="s">
        <v>375</v>
      </c>
      <c r="C151" s="45" t="s">
        <v>4815</v>
      </c>
      <c r="D151" s="45" t="s">
        <v>5103</v>
      </c>
      <c r="E151" s="45" t="s">
        <v>5104</v>
      </c>
      <c r="G151" s="21" t="s">
        <v>374</v>
      </c>
      <c r="H151" s="41">
        <v>26.07</v>
      </c>
      <c r="I151" s="21">
        <v>5.32</v>
      </c>
      <c r="J151" s="21" t="s">
        <v>4753</v>
      </c>
      <c r="K151" s="21" t="s">
        <v>4753</v>
      </c>
      <c r="L151" s="21" t="s">
        <v>4753</v>
      </c>
      <c r="M151" s="21" t="s">
        <v>4754</v>
      </c>
      <c r="N151" s="21" t="s">
        <v>4755</v>
      </c>
      <c r="O151" s="42">
        <f t="shared" si="1"/>
        <v>0</v>
      </c>
      <c r="P151" s="34" t="str">
        <f t="shared" si="2"/>
        <v>Overweight</v>
      </c>
      <c r="Q151" s="34" t="str">
        <f t="shared" si="3"/>
        <v>Normal</v>
      </c>
      <c r="S151" s="34" t="s">
        <v>4448</v>
      </c>
      <c r="T151" s="34">
        <v>2004.0</v>
      </c>
      <c r="U151" s="34" t="s">
        <v>4773</v>
      </c>
      <c r="V151" s="34">
        <v>21.0</v>
      </c>
      <c r="W151" s="34">
        <v>0.0</v>
      </c>
      <c r="X151" s="34">
        <v>1712.23</v>
      </c>
      <c r="Y151" s="34" t="s">
        <v>4768</v>
      </c>
      <c r="Z151" s="34" t="s">
        <v>4771</v>
      </c>
      <c r="AA151" s="34" t="s">
        <v>4781</v>
      </c>
      <c r="AB151" s="34" t="str">
        <f t="shared" si="4"/>
        <v>21-Sep-2004</v>
      </c>
      <c r="AC151" s="43">
        <f t="shared" si="5"/>
        <v>18</v>
      </c>
      <c r="AD151" s="44">
        <v>1712.23</v>
      </c>
    </row>
    <row r="152">
      <c r="A152" s="19" t="s">
        <v>376</v>
      </c>
      <c r="B152" s="19" t="s">
        <v>377</v>
      </c>
      <c r="C152" s="45" t="s">
        <v>4820</v>
      </c>
      <c r="D152" s="45" t="s">
        <v>5105</v>
      </c>
      <c r="E152" s="45" t="s">
        <v>5106</v>
      </c>
      <c r="G152" s="21" t="s">
        <v>376</v>
      </c>
      <c r="H152" s="41">
        <v>36.54</v>
      </c>
      <c r="I152" s="21">
        <v>4.46</v>
      </c>
      <c r="J152" s="21" t="s">
        <v>4755</v>
      </c>
      <c r="K152" s="21" t="s">
        <v>4753</v>
      </c>
      <c r="L152" s="21" t="s">
        <v>4753</v>
      </c>
      <c r="M152" s="21">
        <v>1.0</v>
      </c>
      <c r="N152" s="21" t="s">
        <v>4755</v>
      </c>
      <c r="O152" s="42">
        <f t="shared" si="1"/>
        <v>1</v>
      </c>
      <c r="P152" s="34" t="str">
        <f t="shared" si="2"/>
        <v>Above Obesity</v>
      </c>
      <c r="Q152" s="34" t="str">
        <f t="shared" si="3"/>
        <v>Normal</v>
      </c>
      <c r="S152" s="34" t="s">
        <v>4446</v>
      </c>
      <c r="T152" s="34">
        <v>2004.0</v>
      </c>
      <c r="U152" s="34" t="s">
        <v>4772</v>
      </c>
      <c r="V152" s="34">
        <v>10.0</v>
      </c>
      <c r="W152" s="34">
        <v>1.0</v>
      </c>
      <c r="X152" s="34">
        <v>1719.44</v>
      </c>
      <c r="Y152" s="34" t="s">
        <v>4768</v>
      </c>
      <c r="Z152" s="34" t="s">
        <v>4768</v>
      </c>
      <c r="AA152" s="34" t="s">
        <v>4769</v>
      </c>
      <c r="AB152" s="34" t="str">
        <f t="shared" si="4"/>
        <v>10-Jun-2004</v>
      </c>
      <c r="AC152" s="43">
        <f t="shared" si="5"/>
        <v>18</v>
      </c>
      <c r="AD152" s="44">
        <v>1719.44</v>
      </c>
    </row>
    <row r="153">
      <c r="A153" s="19" t="s">
        <v>378</v>
      </c>
      <c r="B153" s="19" t="s">
        <v>379</v>
      </c>
      <c r="C153" s="45" t="s">
        <v>4815</v>
      </c>
      <c r="D153" s="45" t="s">
        <v>5107</v>
      </c>
      <c r="E153" s="45" t="s">
        <v>5098</v>
      </c>
      <c r="G153" s="21" t="s">
        <v>378</v>
      </c>
      <c r="H153" s="41">
        <v>51.64</v>
      </c>
      <c r="I153" s="21">
        <v>5.65</v>
      </c>
      <c r="J153" s="21" t="s">
        <v>4753</v>
      </c>
      <c r="K153" s="21" t="s">
        <v>4753</v>
      </c>
      <c r="L153" s="21" t="s">
        <v>4753</v>
      </c>
      <c r="M153" s="21" t="s">
        <v>4754</v>
      </c>
      <c r="N153" s="21" t="s">
        <v>4755</v>
      </c>
      <c r="O153" s="42">
        <f t="shared" si="1"/>
        <v>0</v>
      </c>
      <c r="P153" s="34" t="str">
        <f t="shared" si="2"/>
        <v>Above Obesity</v>
      </c>
      <c r="Q153" s="34" t="str">
        <f t="shared" si="3"/>
        <v>Normal</v>
      </c>
      <c r="S153" s="34" t="s">
        <v>4444</v>
      </c>
      <c r="T153" s="34">
        <v>2004.0</v>
      </c>
      <c r="U153" s="34" t="s">
        <v>4773</v>
      </c>
      <c r="V153" s="34">
        <v>11.0</v>
      </c>
      <c r="W153" s="34">
        <v>1.0</v>
      </c>
      <c r="X153" s="34">
        <v>1720.35</v>
      </c>
      <c r="Y153" s="34" t="s">
        <v>4768</v>
      </c>
      <c r="Z153" s="34" t="s">
        <v>4768</v>
      </c>
      <c r="AA153" s="34" t="s">
        <v>4769</v>
      </c>
      <c r="AB153" s="34" t="str">
        <f t="shared" si="4"/>
        <v>11-Sep-2004</v>
      </c>
      <c r="AC153" s="43">
        <f t="shared" si="5"/>
        <v>18</v>
      </c>
      <c r="AD153" s="44">
        <v>1720.35</v>
      </c>
    </row>
    <row r="154">
      <c r="A154" s="19" t="s">
        <v>380</v>
      </c>
      <c r="B154" s="19" t="s">
        <v>381</v>
      </c>
      <c r="C154" s="45" t="s">
        <v>4815</v>
      </c>
      <c r="D154" s="45" t="s">
        <v>5108</v>
      </c>
      <c r="E154" s="45" t="s">
        <v>5109</v>
      </c>
      <c r="G154" s="21" t="s">
        <v>380</v>
      </c>
      <c r="H154" s="41">
        <v>42.83</v>
      </c>
      <c r="I154" s="21">
        <v>6.04</v>
      </c>
      <c r="J154" s="21" t="s">
        <v>4753</v>
      </c>
      <c r="K154" s="21" t="s">
        <v>4753</v>
      </c>
      <c r="L154" s="21" t="s">
        <v>4753</v>
      </c>
      <c r="M154" s="21">
        <v>2.0</v>
      </c>
      <c r="N154" s="21" t="s">
        <v>4755</v>
      </c>
      <c r="O154" s="42">
        <f t="shared" si="1"/>
        <v>2</v>
      </c>
      <c r="P154" s="34" t="str">
        <f t="shared" si="2"/>
        <v>Above Obesity</v>
      </c>
      <c r="Q154" s="34" t="str">
        <f t="shared" si="3"/>
        <v>Prediabetes weight</v>
      </c>
      <c r="S154" s="34" t="s">
        <v>4442</v>
      </c>
      <c r="T154" s="34">
        <v>2004.0</v>
      </c>
      <c r="U154" s="34" t="s">
        <v>4777</v>
      </c>
      <c r="V154" s="34">
        <v>21.0</v>
      </c>
      <c r="W154" s="34">
        <v>1.0</v>
      </c>
      <c r="X154" s="34">
        <v>1725.55</v>
      </c>
      <c r="Y154" s="34" t="s">
        <v>4768</v>
      </c>
      <c r="Z154" s="34" t="s">
        <v>4767</v>
      </c>
      <c r="AA154" s="34" t="s">
        <v>4769</v>
      </c>
      <c r="AB154" s="34" t="str">
        <f t="shared" si="4"/>
        <v>21-Oct-2004</v>
      </c>
      <c r="AC154" s="43">
        <f t="shared" si="5"/>
        <v>18</v>
      </c>
      <c r="AD154" s="44">
        <v>1725.55</v>
      </c>
    </row>
    <row r="155">
      <c r="A155" s="19" t="s">
        <v>382</v>
      </c>
      <c r="B155" s="19" t="s">
        <v>383</v>
      </c>
      <c r="C155" s="45" t="s">
        <v>4815</v>
      </c>
      <c r="D155" s="45" t="s">
        <v>5110</v>
      </c>
      <c r="E155" s="45" t="s">
        <v>5111</v>
      </c>
      <c r="G155" s="21" t="s">
        <v>382</v>
      </c>
      <c r="H155" s="41">
        <v>40.15</v>
      </c>
      <c r="I155" s="21">
        <v>5.76</v>
      </c>
      <c r="J155" s="21" t="s">
        <v>4753</v>
      </c>
      <c r="K155" s="21" t="s">
        <v>4753</v>
      </c>
      <c r="L155" s="21" t="s">
        <v>4753</v>
      </c>
      <c r="M155" s="21">
        <v>1.0</v>
      </c>
      <c r="N155" s="21" t="s">
        <v>4755</v>
      </c>
      <c r="O155" s="42">
        <f t="shared" si="1"/>
        <v>1</v>
      </c>
      <c r="P155" s="34" t="str">
        <f t="shared" si="2"/>
        <v>Above Obesity</v>
      </c>
      <c r="Q155" s="34" t="str">
        <f t="shared" si="3"/>
        <v>Prediabetes weight</v>
      </c>
      <c r="S155" s="34" t="s">
        <v>4440</v>
      </c>
      <c r="T155" s="34">
        <v>2004.0</v>
      </c>
      <c r="U155" s="34" t="s">
        <v>4773</v>
      </c>
      <c r="V155" s="34">
        <v>9.0</v>
      </c>
      <c r="W155" s="34">
        <v>1.0</v>
      </c>
      <c r="X155" s="34">
        <v>1727.54</v>
      </c>
      <c r="Y155" s="34" t="s">
        <v>4768</v>
      </c>
      <c r="Z155" s="34" t="s">
        <v>4771</v>
      </c>
      <c r="AA155" s="34" t="s">
        <v>4769</v>
      </c>
      <c r="AB155" s="34" t="str">
        <f t="shared" si="4"/>
        <v>9-Sep-2004</v>
      </c>
      <c r="AC155" s="43">
        <f t="shared" si="5"/>
        <v>18</v>
      </c>
      <c r="AD155" s="44">
        <v>1727.54</v>
      </c>
    </row>
    <row r="156">
      <c r="A156" s="19" t="s">
        <v>384</v>
      </c>
      <c r="B156" s="19" t="s">
        <v>385</v>
      </c>
      <c r="C156" s="45" t="s">
        <v>4815</v>
      </c>
      <c r="D156" s="45" t="s">
        <v>5112</v>
      </c>
      <c r="E156" s="45" t="s">
        <v>5113</v>
      </c>
      <c r="G156" s="21" t="s">
        <v>384</v>
      </c>
      <c r="H156" s="41">
        <v>27.8</v>
      </c>
      <c r="I156" s="21">
        <v>4.36</v>
      </c>
      <c r="J156" s="21" t="s">
        <v>4753</v>
      </c>
      <c r="K156" s="21" t="s">
        <v>4753</v>
      </c>
      <c r="L156" s="21" t="s">
        <v>4756</v>
      </c>
      <c r="M156" s="21">
        <v>1.0</v>
      </c>
      <c r="N156" s="21" t="s">
        <v>4755</v>
      </c>
      <c r="O156" s="42">
        <f t="shared" si="1"/>
        <v>1</v>
      </c>
      <c r="P156" s="34" t="str">
        <f t="shared" si="2"/>
        <v>Overweight</v>
      </c>
      <c r="Q156" s="34" t="str">
        <f t="shared" si="3"/>
        <v>Normal</v>
      </c>
      <c r="S156" s="34" t="s">
        <v>4438</v>
      </c>
      <c r="T156" s="34">
        <v>2003.0</v>
      </c>
      <c r="U156" s="34" t="s">
        <v>4770</v>
      </c>
      <c r="V156" s="34">
        <v>21.0</v>
      </c>
      <c r="W156" s="34">
        <v>0.0</v>
      </c>
      <c r="X156" s="34">
        <v>1727.79</v>
      </c>
      <c r="Y156" s="34" t="s">
        <v>4768</v>
      </c>
      <c r="Z156" s="34" t="s">
        <v>4768</v>
      </c>
      <c r="AA156" s="34" t="s">
        <v>4778</v>
      </c>
      <c r="AB156" s="34" t="str">
        <f t="shared" si="4"/>
        <v>21-Nov-2003</v>
      </c>
      <c r="AC156" s="43">
        <f t="shared" si="5"/>
        <v>19</v>
      </c>
      <c r="AD156" s="44">
        <v>1727.79</v>
      </c>
    </row>
    <row r="157">
      <c r="A157" s="19" t="s">
        <v>386</v>
      </c>
      <c r="B157" s="19" t="s">
        <v>387</v>
      </c>
      <c r="C157" s="45" t="s">
        <v>4815</v>
      </c>
      <c r="D157" s="45" t="s">
        <v>5114</v>
      </c>
      <c r="E157" s="45" t="s">
        <v>5115</v>
      </c>
      <c r="G157" s="21" t="s">
        <v>386</v>
      </c>
      <c r="H157" s="41">
        <v>45.81</v>
      </c>
      <c r="I157" s="21">
        <v>4.76</v>
      </c>
      <c r="J157" s="21" t="s">
        <v>4755</v>
      </c>
      <c r="K157" s="21" t="s">
        <v>4753</v>
      </c>
      <c r="L157" s="21" t="s">
        <v>4756</v>
      </c>
      <c r="M157" s="21">
        <v>1.0</v>
      </c>
      <c r="N157" s="21" t="s">
        <v>4755</v>
      </c>
      <c r="O157" s="42">
        <f t="shared" si="1"/>
        <v>1</v>
      </c>
      <c r="P157" s="34" t="str">
        <f t="shared" si="2"/>
        <v>Above Obesity</v>
      </c>
      <c r="Q157" s="34" t="str">
        <f t="shared" si="3"/>
        <v>Normal</v>
      </c>
      <c r="S157" s="34" t="s">
        <v>4436</v>
      </c>
      <c r="T157" s="34">
        <v>2003.0</v>
      </c>
      <c r="U157" s="34" t="s">
        <v>4773</v>
      </c>
      <c r="V157" s="34">
        <v>1.0</v>
      </c>
      <c r="W157" s="34">
        <v>0.0</v>
      </c>
      <c r="X157" s="34">
        <v>1728.9</v>
      </c>
      <c r="Y157" s="34" t="s">
        <v>4768</v>
      </c>
      <c r="Z157" s="34" t="s">
        <v>4767</v>
      </c>
      <c r="AA157" s="34" t="s">
        <v>4778</v>
      </c>
      <c r="AB157" s="34" t="str">
        <f t="shared" si="4"/>
        <v>1-Sep-2003</v>
      </c>
      <c r="AC157" s="43">
        <f t="shared" si="5"/>
        <v>19</v>
      </c>
      <c r="AD157" s="44">
        <v>1728.9</v>
      </c>
    </row>
    <row r="158">
      <c r="A158" s="19" t="s">
        <v>388</v>
      </c>
      <c r="B158" s="19" t="s">
        <v>389</v>
      </c>
      <c r="C158" s="45" t="s">
        <v>4815</v>
      </c>
      <c r="D158" s="45" t="s">
        <v>5116</v>
      </c>
      <c r="E158" s="45" t="s">
        <v>4944</v>
      </c>
      <c r="G158" s="21" t="s">
        <v>388</v>
      </c>
      <c r="H158" s="41">
        <v>34.43</v>
      </c>
      <c r="I158" s="21">
        <v>10.82</v>
      </c>
      <c r="J158" s="21" t="s">
        <v>4755</v>
      </c>
      <c r="K158" s="21" t="s">
        <v>4753</v>
      </c>
      <c r="L158" s="21" t="s">
        <v>4753</v>
      </c>
      <c r="M158" s="21">
        <v>1.0</v>
      </c>
      <c r="N158" s="21" t="s">
        <v>4755</v>
      </c>
      <c r="O158" s="42">
        <f t="shared" si="1"/>
        <v>1</v>
      </c>
      <c r="P158" s="34" t="str">
        <f t="shared" si="2"/>
        <v>Above Obesity</v>
      </c>
      <c r="Q158" s="34" t="str">
        <f t="shared" si="3"/>
        <v>Diabetes</v>
      </c>
      <c r="S158" s="34" t="s">
        <v>4434</v>
      </c>
      <c r="T158" s="34">
        <v>2003.0</v>
      </c>
      <c r="U158" s="34" t="s">
        <v>4770</v>
      </c>
      <c r="V158" s="34">
        <v>9.0</v>
      </c>
      <c r="W158" s="34">
        <v>0.0</v>
      </c>
      <c r="X158" s="34">
        <v>1731.68</v>
      </c>
      <c r="Y158" s="34" t="s">
        <v>4768</v>
      </c>
      <c r="Z158" s="34" t="s">
        <v>4767</v>
      </c>
      <c r="AA158" s="34" t="s">
        <v>4778</v>
      </c>
      <c r="AB158" s="34" t="str">
        <f t="shared" si="4"/>
        <v>9-Nov-2003</v>
      </c>
      <c r="AC158" s="43">
        <f t="shared" si="5"/>
        <v>19</v>
      </c>
      <c r="AD158" s="44">
        <v>1731.68</v>
      </c>
    </row>
    <row r="159">
      <c r="A159" s="19" t="s">
        <v>390</v>
      </c>
      <c r="B159" s="19" t="s">
        <v>391</v>
      </c>
      <c r="C159" s="45" t="s">
        <v>4820</v>
      </c>
      <c r="D159" s="45" t="s">
        <v>5117</v>
      </c>
      <c r="E159" s="45" t="s">
        <v>5118</v>
      </c>
      <c r="G159" s="21" t="s">
        <v>390</v>
      </c>
      <c r="H159" s="41">
        <v>41.33</v>
      </c>
      <c r="I159" s="21">
        <v>4.01</v>
      </c>
      <c r="J159" s="31" t="s">
        <v>4878</v>
      </c>
      <c r="K159" s="21" t="s">
        <v>4753</v>
      </c>
      <c r="L159" s="21" t="s">
        <v>4753</v>
      </c>
      <c r="M159" s="21" t="s">
        <v>4754</v>
      </c>
      <c r="N159" s="21" t="s">
        <v>4755</v>
      </c>
      <c r="O159" s="42">
        <f t="shared" si="1"/>
        <v>0</v>
      </c>
      <c r="P159" s="34" t="str">
        <f t="shared" si="2"/>
        <v>Above Obesity</v>
      </c>
      <c r="Q159" s="34" t="str">
        <f t="shared" si="3"/>
        <v>Normal</v>
      </c>
      <c r="S159" s="34" t="s">
        <v>4432</v>
      </c>
      <c r="T159" s="34">
        <v>2003.0</v>
      </c>
      <c r="U159" s="34" t="s">
        <v>4770</v>
      </c>
      <c r="V159" s="34">
        <v>14.0</v>
      </c>
      <c r="W159" s="34">
        <v>0.0</v>
      </c>
      <c r="X159" s="34">
        <v>1737.38</v>
      </c>
      <c r="Y159" s="34" t="s">
        <v>4768</v>
      </c>
      <c r="Z159" s="34" t="s">
        <v>4767</v>
      </c>
      <c r="AA159" s="34" t="s">
        <v>4778</v>
      </c>
      <c r="AB159" s="34" t="str">
        <f t="shared" si="4"/>
        <v>14-Nov-2003</v>
      </c>
      <c r="AC159" s="43">
        <f t="shared" si="5"/>
        <v>19</v>
      </c>
      <c r="AD159" s="44">
        <v>1737.38</v>
      </c>
    </row>
    <row r="160">
      <c r="A160" s="19" t="s">
        <v>392</v>
      </c>
      <c r="B160" s="19" t="s">
        <v>393</v>
      </c>
      <c r="C160" s="45" t="s">
        <v>4820</v>
      </c>
      <c r="D160" s="45" t="s">
        <v>5119</v>
      </c>
      <c r="E160" s="45" t="s">
        <v>5120</v>
      </c>
      <c r="G160" s="21" t="s">
        <v>392</v>
      </c>
      <c r="H160" s="41">
        <v>31.92</v>
      </c>
      <c r="I160" s="21">
        <v>5.12</v>
      </c>
      <c r="J160" s="21" t="s">
        <v>4755</v>
      </c>
      <c r="K160" s="21" t="s">
        <v>4753</v>
      </c>
      <c r="L160" s="21" t="s">
        <v>4753</v>
      </c>
      <c r="M160" s="21">
        <v>1.0</v>
      </c>
      <c r="N160" s="21" t="s">
        <v>4755</v>
      </c>
      <c r="O160" s="42">
        <f t="shared" si="1"/>
        <v>1</v>
      </c>
      <c r="P160" s="34" t="str">
        <f t="shared" si="2"/>
        <v>Above Obesity</v>
      </c>
      <c r="Q160" s="34" t="str">
        <f t="shared" si="3"/>
        <v>Normal</v>
      </c>
      <c r="S160" s="34" t="s">
        <v>4430</v>
      </c>
      <c r="T160" s="34">
        <v>2003.0</v>
      </c>
      <c r="U160" s="34" t="s">
        <v>4766</v>
      </c>
      <c r="V160" s="34">
        <v>25.0</v>
      </c>
      <c r="W160" s="34">
        <v>0.0</v>
      </c>
      <c r="X160" s="34">
        <v>1743.21</v>
      </c>
      <c r="Y160" s="34" t="s">
        <v>4768</v>
      </c>
      <c r="Z160" s="34" t="s">
        <v>4771</v>
      </c>
      <c r="AA160" s="34" t="s">
        <v>4778</v>
      </c>
      <c r="AB160" s="34" t="str">
        <f t="shared" si="4"/>
        <v>25-Jul-2003</v>
      </c>
      <c r="AC160" s="43">
        <f t="shared" si="5"/>
        <v>19</v>
      </c>
      <c r="AD160" s="44">
        <v>1743.21</v>
      </c>
    </row>
    <row r="161">
      <c r="A161" s="19" t="s">
        <v>394</v>
      </c>
      <c r="B161" s="19" t="s">
        <v>395</v>
      </c>
      <c r="C161" s="45" t="s">
        <v>4815</v>
      </c>
      <c r="D161" s="45" t="s">
        <v>5121</v>
      </c>
      <c r="E161" s="45" t="s">
        <v>5122</v>
      </c>
      <c r="G161" s="21" t="s">
        <v>394</v>
      </c>
      <c r="H161" s="41">
        <v>39.8</v>
      </c>
      <c r="I161" s="21">
        <v>10.54</v>
      </c>
      <c r="J161" s="21" t="s">
        <v>4755</v>
      </c>
      <c r="K161" s="21" t="s">
        <v>4753</v>
      </c>
      <c r="L161" s="21" t="s">
        <v>4753</v>
      </c>
      <c r="M161" s="21">
        <v>2.0</v>
      </c>
      <c r="N161" s="21" t="s">
        <v>4755</v>
      </c>
      <c r="O161" s="42">
        <f t="shared" si="1"/>
        <v>2</v>
      </c>
      <c r="P161" s="34" t="str">
        <f t="shared" si="2"/>
        <v>Above Obesity</v>
      </c>
      <c r="Q161" s="34" t="str">
        <f t="shared" si="3"/>
        <v>Diabetes</v>
      </c>
      <c r="S161" s="34" t="s">
        <v>4428</v>
      </c>
      <c r="T161" s="34">
        <v>2003.0</v>
      </c>
      <c r="U161" s="34" t="s">
        <v>4766</v>
      </c>
      <c r="V161" s="34">
        <v>28.0</v>
      </c>
      <c r="W161" s="34">
        <v>0.0</v>
      </c>
      <c r="X161" s="34">
        <v>1744.47</v>
      </c>
      <c r="Y161" s="34" t="s">
        <v>4768</v>
      </c>
      <c r="Z161" s="34" t="s">
        <v>4771</v>
      </c>
      <c r="AA161" s="34" t="s">
        <v>4778</v>
      </c>
      <c r="AB161" s="34" t="str">
        <f t="shared" si="4"/>
        <v>28-Jul-2003</v>
      </c>
      <c r="AC161" s="43">
        <f t="shared" si="5"/>
        <v>19</v>
      </c>
      <c r="AD161" s="44">
        <v>1744.47</v>
      </c>
    </row>
    <row r="162">
      <c r="A162" s="19" t="s">
        <v>396</v>
      </c>
      <c r="B162" s="19" t="s">
        <v>397</v>
      </c>
      <c r="C162" s="45" t="s">
        <v>4815</v>
      </c>
      <c r="D162" s="45" t="s">
        <v>5123</v>
      </c>
      <c r="E162" s="45" t="s">
        <v>5124</v>
      </c>
      <c r="G162" s="21" t="s">
        <v>396</v>
      </c>
      <c r="H162" s="41">
        <v>42.82</v>
      </c>
      <c r="I162" s="21">
        <v>4.21</v>
      </c>
      <c r="J162" s="21" t="s">
        <v>4753</v>
      </c>
      <c r="K162" s="21" t="s">
        <v>4753</v>
      </c>
      <c r="L162" s="21" t="s">
        <v>4753</v>
      </c>
      <c r="M162" s="21" t="s">
        <v>4754</v>
      </c>
      <c r="N162" s="21" t="s">
        <v>4755</v>
      </c>
      <c r="O162" s="42">
        <f t="shared" si="1"/>
        <v>0</v>
      </c>
      <c r="P162" s="34" t="str">
        <f t="shared" si="2"/>
        <v>Above Obesity</v>
      </c>
      <c r="Q162" s="34" t="str">
        <f t="shared" si="3"/>
        <v>Normal</v>
      </c>
      <c r="S162" s="34" t="s">
        <v>4426</v>
      </c>
      <c r="T162" s="34">
        <v>2003.0</v>
      </c>
      <c r="U162" s="34" t="s">
        <v>4773</v>
      </c>
      <c r="V162" s="34">
        <v>26.0</v>
      </c>
      <c r="W162" s="34">
        <v>0.0</v>
      </c>
      <c r="X162" s="34">
        <v>1748.77</v>
      </c>
      <c r="Y162" s="34" t="s">
        <v>4768</v>
      </c>
      <c r="Z162" s="34" t="s">
        <v>4771</v>
      </c>
      <c r="AA162" s="34" t="s">
        <v>4778</v>
      </c>
      <c r="AB162" s="34" t="str">
        <f t="shared" si="4"/>
        <v>26-Sep-2003</v>
      </c>
      <c r="AC162" s="43">
        <f t="shared" si="5"/>
        <v>19</v>
      </c>
      <c r="AD162" s="44">
        <v>1748.77</v>
      </c>
    </row>
    <row r="163">
      <c r="A163" s="19" t="s">
        <v>398</v>
      </c>
      <c r="B163" s="19" t="s">
        <v>399</v>
      </c>
      <c r="C163" s="45" t="s">
        <v>4815</v>
      </c>
      <c r="D163" s="45" t="s">
        <v>5125</v>
      </c>
      <c r="E163" s="45" t="s">
        <v>5126</v>
      </c>
      <c r="G163" s="21" t="s">
        <v>398</v>
      </c>
      <c r="H163" s="41">
        <v>33.63</v>
      </c>
      <c r="I163" s="21">
        <v>5.42</v>
      </c>
      <c r="J163" s="21" t="s">
        <v>4753</v>
      </c>
      <c r="K163" s="21" t="s">
        <v>4753</v>
      </c>
      <c r="L163" s="21" t="s">
        <v>4753</v>
      </c>
      <c r="M163" s="21" t="s">
        <v>4754</v>
      </c>
      <c r="N163" s="21" t="s">
        <v>4755</v>
      </c>
      <c r="O163" s="42">
        <f t="shared" si="1"/>
        <v>0</v>
      </c>
      <c r="P163" s="34" t="str">
        <f t="shared" si="2"/>
        <v>Above Obesity</v>
      </c>
      <c r="Q163" s="34" t="str">
        <f t="shared" si="3"/>
        <v>Normal</v>
      </c>
      <c r="S163" s="34" t="s">
        <v>4424</v>
      </c>
      <c r="T163" s="34">
        <v>1998.0</v>
      </c>
      <c r="U163" s="34" t="s">
        <v>4777</v>
      </c>
      <c r="V163" s="34">
        <v>7.0</v>
      </c>
      <c r="W163" s="34">
        <v>0.0</v>
      </c>
      <c r="X163" s="34">
        <v>1756.6</v>
      </c>
      <c r="Y163" s="34" t="s">
        <v>4768</v>
      </c>
      <c r="Z163" s="34" t="s">
        <v>4768</v>
      </c>
      <c r="AA163" s="34" t="s">
        <v>4769</v>
      </c>
      <c r="AB163" s="34" t="str">
        <f t="shared" si="4"/>
        <v>7-Oct-1998</v>
      </c>
      <c r="AC163" s="43">
        <f t="shared" si="5"/>
        <v>24</v>
      </c>
      <c r="AD163" s="44">
        <v>1756.6</v>
      </c>
    </row>
    <row r="164">
      <c r="A164" s="19" t="s">
        <v>400</v>
      </c>
      <c r="B164" s="19" t="s">
        <v>401</v>
      </c>
      <c r="C164" s="45" t="s">
        <v>4815</v>
      </c>
      <c r="D164" s="45" t="s">
        <v>5127</v>
      </c>
      <c r="E164" s="45" t="s">
        <v>5128</v>
      </c>
      <c r="G164" s="21" t="s">
        <v>400</v>
      </c>
      <c r="H164" s="41">
        <v>37.07</v>
      </c>
      <c r="I164" s="21">
        <v>4.28</v>
      </c>
      <c r="J164" s="21" t="s">
        <v>4753</v>
      </c>
      <c r="K164" s="21" t="s">
        <v>4755</v>
      </c>
      <c r="L164" s="21" t="s">
        <v>4753</v>
      </c>
      <c r="M164" s="21">
        <v>1.0</v>
      </c>
      <c r="N164" s="21" t="s">
        <v>4755</v>
      </c>
      <c r="O164" s="42">
        <f t="shared" si="1"/>
        <v>1</v>
      </c>
      <c r="P164" s="34" t="str">
        <f t="shared" si="2"/>
        <v>Above Obesity</v>
      </c>
      <c r="Q164" s="34" t="str">
        <f t="shared" si="3"/>
        <v>Normal</v>
      </c>
      <c r="S164" s="34" t="s">
        <v>4422</v>
      </c>
      <c r="T164" s="34">
        <v>2003.0</v>
      </c>
      <c r="U164" s="34" t="s">
        <v>4770</v>
      </c>
      <c r="V164" s="34">
        <v>19.0</v>
      </c>
      <c r="W164" s="34">
        <v>0.0</v>
      </c>
      <c r="X164" s="34">
        <v>1759.34</v>
      </c>
      <c r="Y164" s="34" t="s">
        <v>4768</v>
      </c>
      <c r="Z164" s="34" t="s">
        <v>4771</v>
      </c>
      <c r="AA164" s="34" t="s">
        <v>4778</v>
      </c>
      <c r="AB164" s="34" t="str">
        <f t="shared" si="4"/>
        <v>19-Nov-2003</v>
      </c>
      <c r="AC164" s="43">
        <f t="shared" si="5"/>
        <v>19</v>
      </c>
      <c r="AD164" s="44">
        <v>1759.34</v>
      </c>
    </row>
    <row r="165">
      <c r="A165" s="19" t="s">
        <v>402</v>
      </c>
      <c r="B165" s="19" t="s">
        <v>403</v>
      </c>
      <c r="C165" s="45" t="s">
        <v>4815</v>
      </c>
      <c r="D165" s="45" t="s">
        <v>5129</v>
      </c>
      <c r="E165" s="45" t="s">
        <v>5130</v>
      </c>
      <c r="G165" s="21" t="s">
        <v>402</v>
      </c>
      <c r="H165" s="41">
        <v>35.625</v>
      </c>
      <c r="I165" s="21">
        <v>8.9</v>
      </c>
      <c r="J165" s="21" t="s">
        <v>4753</v>
      </c>
      <c r="K165" s="21" t="s">
        <v>4753</v>
      </c>
      <c r="L165" s="21" t="s">
        <v>4753</v>
      </c>
      <c r="M165" s="21" t="s">
        <v>4754</v>
      </c>
      <c r="N165" s="21" t="s">
        <v>4755</v>
      </c>
      <c r="O165" s="42">
        <f t="shared" si="1"/>
        <v>0</v>
      </c>
      <c r="P165" s="34" t="str">
        <f t="shared" si="2"/>
        <v>Above Obesity</v>
      </c>
      <c r="Q165" s="34" t="str">
        <f t="shared" si="3"/>
        <v>Diabetes</v>
      </c>
      <c r="S165" s="34" t="s">
        <v>4420</v>
      </c>
      <c r="T165" s="34">
        <v>2002.0</v>
      </c>
      <c r="U165" s="34" t="s">
        <v>4775</v>
      </c>
      <c r="V165" s="34">
        <v>13.0</v>
      </c>
      <c r="W165" s="34">
        <v>0.0</v>
      </c>
      <c r="X165" s="34">
        <v>1769.53</v>
      </c>
      <c r="Y165" s="34" t="s">
        <v>4768</v>
      </c>
      <c r="Z165" s="34" t="s">
        <v>4768</v>
      </c>
      <c r="AA165" s="34" t="s">
        <v>4774</v>
      </c>
      <c r="AB165" s="34" t="str">
        <f t="shared" si="4"/>
        <v>13-Dec-2002</v>
      </c>
      <c r="AC165" s="43">
        <f t="shared" si="5"/>
        <v>20</v>
      </c>
      <c r="AD165" s="44">
        <v>1769.53</v>
      </c>
    </row>
    <row r="166">
      <c r="A166" s="19" t="s">
        <v>404</v>
      </c>
      <c r="B166" s="19" t="s">
        <v>405</v>
      </c>
      <c r="C166" s="45" t="s">
        <v>4820</v>
      </c>
      <c r="D166" s="45" t="s">
        <v>5131</v>
      </c>
      <c r="E166" s="45" t="s">
        <v>5132</v>
      </c>
      <c r="G166" s="21" t="s">
        <v>404</v>
      </c>
      <c r="H166" s="41">
        <v>42.69</v>
      </c>
      <c r="I166" s="21">
        <v>4.89</v>
      </c>
      <c r="J166" s="21" t="s">
        <v>4753</v>
      </c>
      <c r="K166" s="21" t="s">
        <v>4753</v>
      </c>
      <c r="L166" s="21" t="s">
        <v>4756</v>
      </c>
      <c r="M166" s="21">
        <v>1.0</v>
      </c>
      <c r="N166" s="21" t="s">
        <v>4755</v>
      </c>
      <c r="O166" s="42">
        <f t="shared" si="1"/>
        <v>1</v>
      </c>
      <c r="P166" s="34" t="str">
        <f t="shared" si="2"/>
        <v>Above Obesity</v>
      </c>
      <c r="Q166" s="34" t="str">
        <f t="shared" si="3"/>
        <v>Normal</v>
      </c>
      <c r="S166" s="34" t="s">
        <v>4418</v>
      </c>
      <c r="T166" s="34">
        <v>1999.0</v>
      </c>
      <c r="U166" s="34" t="s">
        <v>4773</v>
      </c>
      <c r="V166" s="34">
        <v>25.0</v>
      </c>
      <c r="W166" s="34">
        <v>0.0</v>
      </c>
      <c r="X166" s="34">
        <v>1815.88</v>
      </c>
      <c r="Y166" s="34" t="s">
        <v>4768</v>
      </c>
      <c r="Z166" s="34" t="s">
        <v>4768</v>
      </c>
      <c r="AA166" s="34" t="s">
        <v>4769</v>
      </c>
      <c r="AB166" s="34" t="str">
        <f t="shared" si="4"/>
        <v>25-Sep-1999</v>
      </c>
      <c r="AC166" s="43">
        <f t="shared" si="5"/>
        <v>23</v>
      </c>
      <c r="AD166" s="44">
        <v>1815.88</v>
      </c>
    </row>
    <row r="167">
      <c r="A167" s="19" t="s">
        <v>406</v>
      </c>
      <c r="B167" s="19" t="s">
        <v>407</v>
      </c>
      <c r="C167" s="45" t="s">
        <v>4815</v>
      </c>
      <c r="D167" s="45" t="s">
        <v>5133</v>
      </c>
      <c r="E167" s="45" t="s">
        <v>5134</v>
      </c>
      <c r="G167" s="21" t="s">
        <v>406</v>
      </c>
      <c r="H167" s="41">
        <v>37.87</v>
      </c>
      <c r="I167" s="21">
        <v>4.29</v>
      </c>
      <c r="J167" s="21" t="s">
        <v>4755</v>
      </c>
      <c r="K167" s="21" t="s">
        <v>4753</v>
      </c>
      <c r="L167" s="21" t="s">
        <v>4756</v>
      </c>
      <c r="M167" s="21">
        <v>1.0</v>
      </c>
      <c r="N167" s="21" t="s">
        <v>4755</v>
      </c>
      <c r="O167" s="42">
        <f t="shared" si="1"/>
        <v>1</v>
      </c>
      <c r="P167" s="34" t="str">
        <f t="shared" si="2"/>
        <v>Above Obesity</v>
      </c>
      <c r="Q167" s="34" t="str">
        <f t="shared" si="3"/>
        <v>Normal</v>
      </c>
      <c r="S167" s="34" t="s">
        <v>4416</v>
      </c>
      <c r="T167" s="34">
        <v>2004.0</v>
      </c>
      <c r="U167" s="34" t="s">
        <v>4776</v>
      </c>
      <c r="V167" s="34">
        <v>19.0</v>
      </c>
      <c r="W167" s="34">
        <v>0.0</v>
      </c>
      <c r="X167" s="34">
        <v>1822.54</v>
      </c>
      <c r="Y167" s="34" t="s">
        <v>4768</v>
      </c>
      <c r="Z167" s="34" t="s">
        <v>4771</v>
      </c>
      <c r="AA167" s="34" t="s">
        <v>4774</v>
      </c>
      <c r="AB167" s="34" t="str">
        <f t="shared" si="4"/>
        <v>19-Aug-2004</v>
      </c>
      <c r="AC167" s="43">
        <f t="shared" si="5"/>
        <v>18</v>
      </c>
      <c r="AD167" s="44">
        <v>1822.54</v>
      </c>
    </row>
    <row r="168">
      <c r="A168" s="19" t="s">
        <v>408</v>
      </c>
      <c r="B168" s="19" t="s">
        <v>409</v>
      </c>
      <c r="C168" s="45" t="s">
        <v>4820</v>
      </c>
      <c r="D168" s="45" t="s">
        <v>5135</v>
      </c>
      <c r="E168" s="45" t="s">
        <v>5136</v>
      </c>
      <c r="G168" s="21" t="s">
        <v>408</v>
      </c>
      <c r="H168" s="41">
        <v>40.61</v>
      </c>
      <c r="I168" s="21">
        <v>8.0</v>
      </c>
      <c r="J168" s="21" t="s">
        <v>4755</v>
      </c>
      <c r="K168" s="21" t="s">
        <v>4753</v>
      </c>
      <c r="L168" s="21" t="s">
        <v>4753</v>
      </c>
      <c r="M168" s="21">
        <v>1.0</v>
      </c>
      <c r="N168" s="21" t="s">
        <v>4755</v>
      </c>
      <c r="O168" s="42">
        <f t="shared" si="1"/>
        <v>1</v>
      </c>
      <c r="P168" s="34" t="str">
        <f t="shared" si="2"/>
        <v>Above Obesity</v>
      </c>
      <c r="Q168" s="34" t="str">
        <f t="shared" si="3"/>
        <v>Diabetes</v>
      </c>
      <c r="S168" s="34" t="s">
        <v>4414</v>
      </c>
      <c r="T168" s="34">
        <v>1999.0</v>
      </c>
      <c r="U168" s="34" t="s">
        <v>4770</v>
      </c>
      <c r="V168" s="34">
        <v>17.0</v>
      </c>
      <c r="W168" s="34">
        <v>0.0</v>
      </c>
      <c r="X168" s="34">
        <v>1824.29</v>
      </c>
      <c r="Y168" s="34" t="s">
        <v>4768</v>
      </c>
      <c r="Z168" s="34" t="s">
        <v>4768</v>
      </c>
      <c r="AA168" s="34" t="s">
        <v>4769</v>
      </c>
      <c r="AB168" s="34" t="str">
        <f t="shared" si="4"/>
        <v>17-Nov-1999</v>
      </c>
      <c r="AC168" s="43">
        <f t="shared" si="5"/>
        <v>23</v>
      </c>
      <c r="AD168" s="44">
        <v>1824.29</v>
      </c>
    </row>
    <row r="169">
      <c r="A169" s="19" t="s">
        <v>410</v>
      </c>
      <c r="B169" s="19" t="s">
        <v>411</v>
      </c>
      <c r="C169" s="45" t="s">
        <v>4820</v>
      </c>
      <c r="D169" s="45" t="s">
        <v>5137</v>
      </c>
      <c r="E169" s="45" t="s">
        <v>5138</v>
      </c>
      <c r="G169" s="21" t="s">
        <v>410</v>
      </c>
      <c r="H169" s="41">
        <v>30.78</v>
      </c>
      <c r="I169" s="21">
        <v>4.67</v>
      </c>
      <c r="J169" s="31" t="s">
        <v>4878</v>
      </c>
      <c r="K169" s="21" t="s">
        <v>4753</v>
      </c>
      <c r="L169" s="21" t="s">
        <v>4753</v>
      </c>
      <c r="M169" s="21" t="s">
        <v>4754</v>
      </c>
      <c r="N169" s="21" t="s">
        <v>4755</v>
      </c>
      <c r="O169" s="42">
        <f t="shared" si="1"/>
        <v>0</v>
      </c>
      <c r="P169" s="34" t="str">
        <f t="shared" si="2"/>
        <v>Above Obesity</v>
      </c>
      <c r="Q169" s="34" t="str">
        <f t="shared" si="3"/>
        <v>Normal</v>
      </c>
      <c r="S169" s="34" t="s">
        <v>4412</v>
      </c>
      <c r="T169" s="34">
        <v>1999.0</v>
      </c>
      <c r="U169" s="34" t="s">
        <v>4777</v>
      </c>
      <c r="V169" s="34">
        <v>1.0</v>
      </c>
      <c r="W169" s="34">
        <v>0.0</v>
      </c>
      <c r="X169" s="34">
        <v>1826.84</v>
      </c>
      <c r="Y169" s="34" t="s">
        <v>4768</v>
      </c>
      <c r="Z169" s="34" t="s">
        <v>4767</v>
      </c>
      <c r="AA169" s="34" t="s">
        <v>4778</v>
      </c>
      <c r="AB169" s="34" t="str">
        <f t="shared" si="4"/>
        <v>1-Oct-1999</v>
      </c>
      <c r="AC169" s="43">
        <f t="shared" si="5"/>
        <v>23</v>
      </c>
      <c r="AD169" s="44">
        <v>1826.84</v>
      </c>
    </row>
    <row r="170">
      <c r="A170" s="19" t="s">
        <v>412</v>
      </c>
      <c r="B170" s="19" t="s">
        <v>413</v>
      </c>
      <c r="C170" s="45" t="s">
        <v>4815</v>
      </c>
      <c r="D170" s="45" t="s">
        <v>5139</v>
      </c>
      <c r="E170" s="45" t="s">
        <v>5140</v>
      </c>
      <c r="G170" s="21" t="s">
        <v>412</v>
      </c>
      <c r="H170" s="41">
        <v>49.49</v>
      </c>
      <c r="I170" s="21">
        <v>4.5</v>
      </c>
      <c r="J170" s="21" t="s">
        <v>4753</v>
      </c>
      <c r="K170" s="21" t="s">
        <v>4753</v>
      </c>
      <c r="L170" s="21" t="s">
        <v>4753</v>
      </c>
      <c r="M170" s="21" t="s">
        <v>4754</v>
      </c>
      <c r="N170" s="21" t="s">
        <v>4755</v>
      </c>
      <c r="O170" s="42">
        <f t="shared" si="1"/>
        <v>0</v>
      </c>
      <c r="P170" s="34" t="str">
        <f t="shared" si="2"/>
        <v>Above Obesity</v>
      </c>
      <c r="Q170" s="34" t="str">
        <f t="shared" si="3"/>
        <v>Normal</v>
      </c>
      <c r="S170" s="34" t="s">
        <v>4410</v>
      </c>
      <c r="T170" s="34">
        <v>2003.0</v>
      </c>
      <c r="U170" s="34" t="s">
        <v>4776</v>
      </c>
      <c r="V170" s="34">
        <v>11.0</v>
      </c>
      <c r="W170" s="34">
        <v>1.0</v>
      </c>
      <c r="X170" s="34">
        <v>1832.09</v>
      </c>
      <c r="Y170" s="34" t="s">
        <v>4768</v>
      </c>
      <c r="Z170" s="34" t="s">
        <v>4768</v>
      </c>
      <c r="AA170" s="34" t="s">
        <v>4778</v>
      </c>
      <c r="AB170" s="34" t="str">
        <f t="shared" si="4"/>
        <v>11-Aug-2003</v>
      </c>
      <c r="AC170" s="43">
        <f t="shared" si="5"/>
        <v>19</v>
      </c>
      <c r="AD170" s="44">
        <v>1832.09</v>
      </c>
    </row>
    <row r="171">
      <c r="A171" s="19" t="s">
        <v>414</v>
      </c>
      <c r="B171" s="19" t="s">
        <v>415</v>
      </c>
      <c r="C171" s="45" t="s">
        <v>4815</v>
      </c>
      <c r="D171" s="45" t="s">
        <v>5141</v>
      </c>
      <c r="E171" s="45" t="s">
        <v>5142</v>
      </c>
      <c r="G171" s="21" t="s">
        <v>414</v>
      </c>
      <c r="H171" s="41">
        <v>37.62</v>
      </c>
      <c r="I171" s="21">
        <v>6.32</v>
      </c>
      <c r="J171" s="21" t="s">
        <v>4755</v>
      </c>
      <c r="K171" s="21" t="s">
        <v>4755</v>
      </c>
      <c r="L171" s="21" t="s">
        <v>4753</v>
      </c>
      <c r="M171" s="21">
        <v>2.0</v>
      </c>
      <c r="N171" s="21" t="s">
        <v>4755</v>
      </c>
      <c r="O171" s="42">
        <f t="shared" si="1"/>
        <v>2</v>
      </c>
      <c r="P171" s="34" t="str">
        <f t="shared" si="2"/>
        <v>Above Obesity</v>
      </c>
      <c r="Q171" s="34" t="str">
        <f t="shared" si="3"/>
        <v>Prediabetes weight</v>
      </c>
      <c r="S171" s="34" t="s">
        <v>4408</v>
      </c>
      <c r="T171" s="34">
        <v>2003.0</v>
      </c>
      <c r="U171" s="34" t="s">
        <v>4776</v>
      </c>
      <c r="V171" s="34">
        <v>4.0</v>
      </c>
      <c r="W171" s="34">
        <v>1.0</v>
      </c>
      <c r="X171" s="34">
        <v>1837.24</v>
      </c>
      <c r="Y171" s="34" t="s">
        <v>4768</v>
      </c>
      <c r="Z171" s="34" t="s">
        <v>4767</v>
      </c>
      <c r="AA171" s="34" t="s">
        <v>4778</v>
      </c>
      <c r="AB171" s="34" t="str">
        <f t="shared" si="4"/>
        <v>4-Aug-2003</v>
      </c>
      <c r="AC171" s="43">
        <f t="shared" si="5"/>
        <v>19</v>
      </c>
      <c r="AD171" s="44">
        <v>1837.24</v>
      </c>
    </row>
    <row r="172">
      <c r="A172" s="19" t="s">
        <v>416</v>
      </c>
      <c r="B172" s="19" t="s">
        <v>417</v>
      </c>
      <c r="C172" s="45" t="s">
        <v>4820</v>
      </c>
      <c r="D172" s="45" t="s">
        <v>5143</v>
      </c>
      <c r="E172" s="45" t="s">
        <v>4873</v>
      </c>
      <c r="G172" s="21" t="s">
        <v>416</v>
      </c>
      <c r="H172" s="41">
        <v>36.08</v>
      </c>
      <c r="I172" s="21">
        <v>6.1</v>
      </c>
      <c r="J172" s="21" t="s">
        <v>4755</v>
      </c>
      <c r="K172" s="21" t="s">
        <v>4753</v>
      </c>
      <c r="L172" s="21" t="s">
        <v>4753</v>
      </c>
      <c r="M172" s="21">
        <v>1.0</v>
      </c>
      <c r="N172" s="21" t="s">
        <v>4755</v>
      </c>
      <c r="O172" s="42">
        <f t="shared" si="1"/>
        <v>1</v>
      </c>
      <c r="P172" s="34" t="str">
        <f t="shared" si="2"/>
        <v>Above Obesity</v>
      </c>
      <c r="Q172" s="34" t="str">
        <f t="shared" si="3"/>
        <v>Prediabetes weight</v>
      </c>
      <c r="S172" s="34" t="s">
        <v>4406</v>
      </c>
      <c r="T172" s="34">
        <v>1999.0</v>
      </c>
      <c r="U172" s="34" t="s">
        <v>4775</v>
      </c>
      <c r="V172" s="34">
        <v>12.0</v>
      </c>
      <c r="W172" s="34">
        <v>0.0</v>
      </c>
      <c r="X172" s="34">
        <v>1837.28</v>
      </c>
      <c r="Y172" s="34" t="s">
        <v>4768</v>
      </c>
      <c r="Z172" s="34" t="s">
        <v>4767</v>
      </c>
      <c r="AA172" s="34" t="s">
        <v>4769</v>
      </c>
      <c r="AB172" s="34" t="str">
        <f t="shared" si="4"/>
        <v>12-Dec-1999</v>
      </c>
      <c r="AC172" s="43">
        <f t="shared" si="5"/>
        <v>23</v>
      </c>
      <c r="AD172" s="44">
        <v>1837.28</v>
      </c>
    </row>
    <row r="173">
      <c r="A173" s="19" t="s">
        <v>418</v>
      </c>
      <c r="B173" s="19" t="s">
        <v>419</v>
      </c>
      <c r="C173" s="45" t="s">
        <v>4820</v>
      </c>
      <c r="D173" s="45" t="s">
        <v>5144</v>
      </c>
      <c r="E173" s="45" t="s">
        <v>5145</v>
      </c>
      <c r="G173" s="21" t="s">
        <v>418</v>
      </c>
      <c r="H173" s="41">
        <v>33.5</v>
      </c>
      <c r="I173" s="21">
        <v>5.4</v>
      </c>
      <c r="J173" s="21" t="s">
        <v>4753</v>
      </c>
      <c r="K173" s="21" t="s">
        <v>4753</v>
      </c>
      <c r="L173" s="21" t="s">
        <v>4753</v>
      </c>
      <c r="M173" s="21" t="s">
        <v>4754</v>
      </c>
      <c r="N173" s="21" t="s">
        <v>4755</v>
      </c>
      <c r="O173" s="42">
        <f t="shared" si="1"/>
        <v>0</v>
      </c>
      <c r="P173" s="34" t="str">
        <f t="shared" si="2"/>
        <v>Above Obesity</v>
      </c>
      <c r="Q173" s="34" t="str">
        <f t="shared" si="3"/>
        <v>Normal</v>
      </c>
      <c r="S173" s="34" t="s">
        <v>4404</v>
      </c>
      <c r="T173" s="34">
        <v>2003.0</v>
      </c>
      <c r="U173" s="34" t="s">
        <v>4766</v>
      </c>
      <c r="V173" s="34">
        <v>20.0</v>
      </c>
      <c r="W173" s="34">
        <v>1.0</v>
      </c>
      <c r="X173" s="34">
        <v>1842.52</v>
      </c>
      <c r="Y173" s="34" t="s">
        <v>4768</v>
      </c>
      <c r="Z173" s="34" t="s">
        <v>4767</v>
      </c>
      <c r="AA173" s="34" t="s">
        <v>4778</v>
      </c>
      <c r="AB173" s="34" t="str">
        <f t="shared" si="4"/>
        <v>20-Jul-2003</v>
      </c>
      <c r="AC173" s="43">
        <f t="shared" si="5"/>
        <v>19</v>
      </c>
      <c r="AD173" s="44">
        <v>1842.52</v>
      </c>
    </row>
    <row r="174">
      <c r="A174" s="19" t="s">
        <v>420</v>
      </c>
      <c r="B174" s="19" t="s">
        <v>421</v>
      </c>
      <c r="C174" s="45" t="s">
        <v>4815</v>
      </c>
      <c r="D174" s="45" t="s">
        <v>5146</v>
      </c>
      <c r="E174" s="45" t="s">
        <v>5147</v>
      </c>
      <c r="G174" s="21" t="s">
        <v>420</v>
      </c>
      <c r="H174" s="41">
        <v>47.46</v>
      </c>
      <c r="I174" s="21">
        <v>6.24</v>
      </c>
      <c r="J174" s="21" t="s">
        <v>4755</v>
      </c>
      <c r="K174" s="21" t="s">
        <v>4753</v>
      </c>
      <c r="L174" s="21" t="s">
        <v>4753</v>
      </c>
      <c r="M174" s="21">
        <v>1.0</v>
      </c>
      <c r="N174" s="21" t="s">
        <v>4755</v>
      </c>
      <c r="O174" s="42">
        <f t="shared" si="1"/>
        <v>1</v>
      </c>
      <c r="P174" s="34" t="str">
        <f t="shared" si="2"/>
        <v>Above Obesity</v>
      </c>
      <c r="Q174" s="34" t="str">
        <f t="shared" si="3"/>
        <v>Prediabetes weight</v>
      </c>
      <c r="S174" s="34" t="s">
        <v>4402</v>
      </c>
      <c r="T174" s="34">
        <v>1994.0</v>
      </c>
      <c r="U174" s="34" t="s">
        <v>4775</v>
      </c>
      <c r="V174" s="34">
        <v>6.0</v>
      </c>
      <c r="W174" s="34">
        <v>0.0</v>
      </c>
      <c r="X174" s="34">
        <v>1850.55</v>
      </c>
      <c r="Y174" s="34" t="s">
        <v>4768</v>
      </c>
      <c r="Z174" s="34" t="s">
        <v>4767</v>
      </c>
      <c r="AA174" s="34" t="s">
        <v>4774</v>
      </c>
      <c r="AB174" s="34" t="str">
        <f t="shared" si="4"/>
        <v>6-Dec-1994</v>
      </c>
      <c r="AC174" s="43">
        <f t="shared" si="5"/>
        <v>28</v>
      </c>
      <c r="AD174" s="44">
        <v>1850.55</v>
      </c>
    </row>
    <row r="175">
      <c r="A175" s="19" t="s">
        <v>422</v>
      </c>
      <c r="B175" s="19" t="s">
        <v>423</v>
      </c>
      <c r="C175" s="45" t="s">
        <v>4820</v>
      </c>
      <c r="D175" s="45" t="s">
        <v>5148</v>
      </c>
      <c r="E175" s="45" t="s">
        <v>5025</v>
      </c>
      <c r="G175" s="21" t="s">
        <v>422</v>
      </c>
      <c r="H175" s="41">
        <v>49.24</v>
      </c>
      <c r="I175" s="21">
        <v>4.45</v>
      </c>
      <c r="J175" s="21" t="s">
        <v>4753</v>
      </c>
      <c r="K175" s="21" t="s">
        <v>4753</v>
      </c>
      <c r="L175" s="21" t="s">
        <v>4753</v>
      </c>
      <c r="M175" s="21" t="s">
        <v>4754</v>
      </c>
      <c r="N175" s="21" t="s">
        <v>4755</v>
      </c>
      <c r="O175" s="42">
        <f t="shared" si="1"/>
        <v>0</v>
      </c>
      <c r="P175" s="34" t="str">
        <f t="shared" si="2"/>
        <v>Above Obesity</v>
      </c>
      <c r="Q175" s="34" t="str">
        <f t="shared" si="3"/>
        <v>Normal</v>
      </c>
      <c r="S175" s="34" t="s">
        <v>4400</v>
      </c>
      <c r="T175" s="34">
        <v>2004.0</v>
      </c>
      <c r="U175" s="34" t="s">
        <v>4775</v>
      </c>
      <c r="V175" s="34">
        <v>27.0</v>
      </c>
      <c r="W175" s="34">
        <v>0.0</v>
      </c>
      <c r="X175" s="34">
        <v>1863.45</v>
      </c>
      <c r="Y175" s="34" t="s">
        <v>4768</v>
      </c>
      <c r="Z175" s="34" t="s">
        <v>4771</v>
      </c>
      <c r="AA175" s="34" t="s">
        <v>4783</v>
      </c>
      <c r="AB175" s="34" t="str">
        <f t="shared" si="4"/>
        <v>27-Dec-2004</v>
      </c>
      <c r="AC175" s="43">
        <f t="shared" si="5"/>
        <v>18</v>
      </c>
      <c r="AD175" s="44">
        <v>1863.45</v>
      </c>
    </row>
    <row r="176">
      <c r="A176" s="19" t="s">
        <v>424</v>
      </c>
      <c r="B176" s="19" t="s">
        <v>425</v>
      </c>
      <c r="C176" s="45" t="s">
        <v>4815</v>
      </c>
      <c r="D176" s="45" t="s">
        <v>5149</v>
      </c>
      <c r="E176" s="45" t="s">
        <v>5150</v>
      </c>
      <c r="G176" s="21" t="s">
        <v>424</v>
      </c>
      <c r="H176" s="41">
        <v>54.4</v>
      </c>
      <c r="I176" s="21">
        <v>5.22</v>
      </c>
      <c r="J176" s="21" t="s">
        <v>4753</v>
      </c>
      <c r="K176" s="21" t="s">
        <v>4753</v>
      </c>
      <c r="L176" s="21" t="s">
        <v>4753</v>
      </c>
      <c r="M176" s="21">
        <v>1.0</v>
      </c>
      <c r="N176" s="21" t="s">
        <v>4755</v>
      </c>
      <c r="O176" s="42">
        <f t="shared" si="1"/>
        <v>1</v>
      </c>
      <c r="P176" s="34" t="str">
        <f t="shared" si="2"/>
        <v>Above Obesity</v>
      </c>
      <c r="Q176" s="34" t="str">
        <f t="shared" si="3"/>
        <v>Normal</v>
      </c>
      <c r="S176" s="34" t="s">
        <v>4398</v>
      </c>
      <c r="T176" s="34">
        <v>1996.0</v>
      </c>
      <c r="U176" s="34" t="s">
        <v>4766</v>
      </c>
      <c r="V176" s="34">
        <v>2.0</v>
      </c>
      <c r="W176" s="34">
        <v>0.0</v>
      </c>
      <c r="X176" s="34">
        <v>1865.98</v>
      </c>
      <c r="Y176" s="34" t="s">
        <v>4768</v>
      </c>
      <c r="Z176" s="34" t="s">
        <v>4768</v>
      </c>
      <c r="AA176" s="34" t="s">
        <v>4774</v>
      </c>
      <c r="AB176" s="34" t="str">
        <f t="shared" si="4"/>
        <v>2-Jul-1996</v>
      </c>
      <c r="AC176" s="43">
        <f t="shared" si="5"/>
        <v>26</v>
      </c>
      <c r="AD176" s="44">
        <v>1865.98</v>
      </c>
    </row>
    <row r="177">
      <c r="A177" s="19" t="s">
        <v>426</v>
      </c>
      <c r="B177" s="19" t="s">
        <v>427</v>
      </c>
      <c r="C177" s="45" t="s">
        <v>4815</v>
      </c>
      <c r="D177" s="45" t="s">
        <v>5151</v>
      </c>
      <c r="E177" s="45" t="s">
        <v>4854</v>
      </c>
      <c r="G177" s="21" t="s">
        <v>426</v>
      </c>
      <c r="H177" s="41">
        <v>35.53</v>
      </c>
      <c r="I177" s="21">
        <v>4.61</v>
      </c>
      <c r="J177" s="21" t="s">
        <v>4753</v>
      </c>
      <c r="K177" s="21" t="s">
        <v>4753</v>
      </c>
      <c r="L177" s="21" t="s">
        <v>4753</v>
      </c>
      <c r="M177" s="21">
        <v>1.0</v>
      </c>
      <c r="N177" s="21" t="s">
        <v>4755</v>
      </c>
      <c r="O177" s="42">
        <f t="shared" si="1"/>
        <v>1</v>
      </c>
      <c r="P177" s="34" t="str">
        <f t="shared" si="2"/>
        <v>Above Obesity</v>
      </c>
      <c r="Q177" s="34" t="str">
        <f t="shared" si="3"/>
        <v>Normal</v>
      </c>
      <c r="S177" s="34" t="s">
        <v>4396</v>
      </c>
      <c r="T177" s="34">
        <v>2002.0</v>
      </c>
      <c r="U177" s="34" t="s">
        <v>4773</v>
      </c>
      <c r="V177" s="34">
        <v>22.0</v>
      </c>
      <c r="W177" s="34">
        <v>0.0</v>
      </c>
      <c r="X177" s="34">
        <v>1875.34</v>
      </c>
      <c r="Y177" s="34" t="s">
        <v>4768</v>
      </c>
      <c r="Z177" s="34" t="s">
        <v>4767</v>
      </c>
      <c r="AA177" s="34" t="s">
        <v>4778</v>
      </c>
      <c r="AB177" s="34" t="str">
        <f t="shared" si="4"/>
        <v>22-Sep-2002</v>
      </c>
      <c r="AC177" s="43">
        <f t="shared" si="5"/>
        <v>20</v>
      </c>
      <c r="AD177" s="44">
        <v>1875.34</v>
      </c>
    </row>
    <row r="178">
      <c r="A178" s="19" t="s">
        <v>428</v>
      </c>
      <c r="B178" s="19" t="s">
        <v>429</v>
      </c>
      <c r="C178" s="45" t="s">
        <v>4820</v>
      </c>
      <c r="D178" s="45" t="s">
        <v>5152</v>
      </c>
      <c r="E178" s="45" t="s">
        <v>5153</v>
      </c>
      <c r="G178" s="21" t="s">
        <v>428</v>
      </c>
      <c r="H178" s="41">
        <v>39.73</v>
      </c>
      <c r="I178" s="21">
        <v>6.24</v>
      </c>
      <c r="J178" s="21" t="s">
        <v>4753</v>
      </c>
      <c r="K178" s="21" t="s">
        <v>4753</v>
      </c>
      <c r="L178" s="21" t="s">
        <v>4753</v>
      </c>
      <c r="M178" s="21" t="s">
        <v>4754</v>
      </c>
      <c r="N178" s="21" t="s">
        <v>4755</v>
      </c>
      <c r="O178" s="42">
        <f t="shared" si="1"/>
        <v>0</v>
      </c>
      <c r="P178" s="34" t="str">
        <f t="shared" si="2"/>
        <v>Above Obesity</v>
      </c>
      <c r="Q178" s="34" t="str">
        <f t="shared" si="3"/>
        <v>Prediabetes weight</v>
      </c>
      <c r="S178" s="34" t="s">
        <v>4394</v>
      </c>
      <c r="T178" s="34">
        <v>2002.0</v>
      </c>
      <c r="U178" s="34" t="s">
        <v>4777</v>
      </c>
      <c r="V178" s="34">
        <v>29.0</v>
      </c>
      <c r="W178" s="34">
        <v>0.0</v>
      </c>
      <c r="X178" s="34">
        <v>1877.93</v>
      </c>
      <c r="Y178" s="34" t="s">
        <v>4768</v>
      </c>
      <c r="Z178" s="34" t="s">
        <v>4771</v>
      </c>
      <c r="AA178" s="34" t="s">
        <v>4769</v>
      </c>
      <c r="AB178" s="34" t="str">
        <f t="shared" si="4"/>
        <v>29-Oct-2002</v>
      </c>
      <c r="AC178" s="43">
        <f t="shared" si="5"/>
        <v>20</v>
      </c>
      <c r="AD178" s="44">
        <v>1877.93</v>
      </c>
    </row>
    <row r="179">
      <c r="A179" s="19" t="s">
        <v>430</v>
      </c>
      <c r="B179" s="19" t="s">
        <v>431</v>
      </c>
      <c r="C179" s="45" t="s">
        <v>4820</v>
      </c>
      <c r="D179" s="45" t="s">
        <v>5154</v>
      </c>
      <c r="E179" s="45" t="s">
        <v>5155</v>
      </c>
      <c r="G179" s="21" t="s">
        <v>430</v>
      </c>
      <c r="H179" s="41">
        <v>35.68</v>
      </c>
      <c r="I179" s="21">
        <v>10.04</v>
      </c>
      <c r="J179" s="21" t="s">
        <v>4753</v>
      </c>
      <c r="K179" s="21" t="s">
        <v>4753</v>
      </c>
      <c r="L179" s="21" t="s">
        <v>4753</v>
      </c>
      <c r="M179" s="21" t="s">
        <v>4754</v>
      </c>
      <c r="N179" s="21" t="s">
        <v>4755</v>
      </c>
      <c r="O179" s="42">
        <f t="shared" si="1"/>
        <v>0</v>
      </c>
      <c r="P179" s="34" t="str">
        <f t="shared" si="2"/>
        <v>Above Obesity</v>
      </c>
      <c r="Q179" s="34" t="str">
        <f t="shared" si="3"/>
        <v>Diabetes</v>
      </c>
      <c r="S179" s="34" t="s">
        <v>4392</v>
      </c>
      <c r="T179" s="34">
        <v>2002.0</v>
      </c>
      <c r="U179" s="34" t="s">
        <v>4776</v>
      </c>
      <c r="V179" s="34">
        <v>29.0</v>
      </c>
      <c r="W179" s="34">
        <v>0.0</v>
      </c>
      <c r="X179" s="34">
        <v>1880.07</v>
      </c>
      <c r="Y179" s="34" t="s">
        <v>4768</v>
      </c>
      <c r="Z179" s="34" t="s">
        <v>4767</v>
      </c>
      <c r="AA179" s="34" t="s">
        <v>4769</v>
      </c>
      <c r="AB179" s="34" t="str">
        <f t="shared" si="4"/>
        <v>29-Aug-2002</v>
      </c>
      <c r="AC179" s="43">
        <f t="shared" si="5"/>
        <v>20</v>
      </c>
      <c r="AD179" s="44">
        <v>1880.07</v>
      </c>
    </row>
    <row r="180">
      <c r="A180" s="19" t="s">
        <v>432</v>
      </c>
      <c r="B180" s="19" t="s">
        <v>433</v>
      </c>
      <c r="C180" s="45" t="s">
        <v>4820</v>
      </c>
      <c r="D180" s="45" t="s">
        <v>5156</v>
      </c>
      <c r="E180" s="45" t="s">
        <v>5157</v>
      </c>
      <c r="G180" s="21" t="s">
        <v>432</v>
      </c>
      <c r="H180" s="41">
        <v>48.86</v>
      </c>
      <c r="I180" s="21">
        <v>6.09</v>
      </c>
      <c r="J180" s="21" t="s">
        <v>4753</v>
      </c>
      <c r="K180" s="21" t="s">
        <v>4753</v>
      </c>
      <c r="L180" s="21" t="s">
        <v>4753</v>
      </c>
      <c r="M180" s="21" t="s">
        <v>4754</v>
      </c>
      <c r="N180" s="21" t="s">
        <v>4755</v>
      </c>
      <c r="O180" s="42">
        <f t="shared" si="1"/>
        <v>0</v>
      </c>
      <c r="P180" s="34" t="str">
        <f t="shared" si="2"/>
        <v>Above Obesity</v>
      </c>
      <c r="Q180" s="34" t="str">
        <f t="shared" si="3"/>
        <v>Prediabetes weight</v>
      </c>
      <c r="S180" s="34" t="s">
        <v>4390</v>
      </c>
      <c r="T180" s="34">
        <v>2002.0</v>
      </c>
      <c r="U180" s="34" t="s">
        <v>4776</v>
      </c>
      <c r="V180" s="34">
        <v>21.0</v>
      </c>
      <c r="W180" s="34">
        <v>0.0</v>
      </c>
      <c r="X180" s="34">
        <v>1880.49</v>
      </c>
      <c r="Y180" s="34" t="s">
        <v>4768</v>
      </c>
      <c r="Z180" s="34" t="s">
        <v>4771</v>
      </c>
      <c r="AA180" s="34" t="s">
        <v>4778</v>
      </c>
      <c r="AB180" s="34" t="str">
        <f t="shared" si="4"/>
        <v>21-Aug-2002</v>
      </c>
      <c r="AC180" s="43">
        <f t="shared" si="5"/>
        <v>20</v>
      </c>
      <c r="AD180" s="44">
        <v>1880.49</v>
      </c>
    </row>
    <row r="181">
      <c r="A181" s="19" t="s">
        <v>434</v>
      </c>
      <c r="B181" s="19" t="s">
        <v>435</v>
      </c>
      <c r="C181" s="45" t="s">
        <v>4820</v>
      </c>
      <c r="D181" s="45" t="s">
        <v>5158</v>
      </c>
      <c r="E181" s="45" t="s">
        <v>5159</v>
      </c>
      <c r="G181" s="21" t="s">
        <v>434</v>
      </c>
      <c r="H181" s="41">
        <v>34.8</v>
      </c>
      <c r="I181" s="21">
        <v>11.4</v>
      </c>
      <c r="J181" s="21" t="s">
        <v>4755</v>
      </c>
      <c r="K181" s="21" t="s">
        <v>4753</v>
      </c>
      <c r="L181" s="21" t="s">
        <v>4756</v>
      </c>
      <c r="M181" s="21">
        <v>1.0</v>
      </c>
      <c r="N181" s="21" t="s">
        <v>4753</v>
      </c>
      <c r="O181" s="42">
        <f t="shared" si="1"/>
        <v>1</v>
      </c>
      <c r="P181" s="34" t="str">
        <f t="shared" si="2"/>
        <v>Above Obesity</v>
      </c>
      <c r="Q181" s="34" t="str">
        <f t="shared" si="3"/>
        <v>Diabetes</v>
      </c>
      <c r="S181" s="34" t="s">
        <v>4388</v>
      </c>
      <c r="T181" s="34">
        <v>2001.0</v>
      </c>
      <c r="U181" s="34" t="s">
        <v>4776</v>
      </c>
      <c r="V181" s="34">
        <v>10.0</v>
      </c>
      <c r="W181" s="34">
        <v>0.0</v>
      </c>
      <c r="X181" s="34">
        <v>1906.36</v>
      </c>
      <c r="Y181" s="34" t="s">
        <v>4768</v>
      </c>
      <c r="Z181" s="34" t="s">
        <v>4771</v>
      </c>
      <c r="AA181" s="34" t="s">
        <v>4774</v>
      </c>
      <c r="AB181" s="34" t="str">
        <f t="shared" si="4"/>
        <v>10-Aug-2001</v>
      </c>
      <c r="AC181" s="43">
        <f t="shared" si="5"/>
        <v>21</v>
      </c>
      <c r="AD181" s="44">
        <v>1906.36</v>
      </c>
    </row>
    <row r="182">
      <c r="A182" s="19" t="s">
        <v>436</v>
      </c>
      <c r="B182" s="19" t="s">
        <v>437</v>
      </c>
      <c r="C182" s="45" t="s">
        <v>4820</v>
      </c>
      <c r="D182" s="45" t="s">
        <v>5160</v>
      </c>
      <c r="E182" s="45" t="s">
        <v>5161</v>
      </c>
      <c r="G182" s="21" t="s">
        <v>436</v>
      </c>
      <c r="H182" s="41">
        <v>32.49</v>
      </c>
      <c r="I182" s="21">
        <v>4.29</v>
      </c>
      <c r="J182" s="21" t="s">
        <v>4753</v>
      </c>
      <c r="K182" s="21" t="s">
        <v>4753</v>
      </c>
      <c r="L182" s="21" t="s">
        <v>4756</v>
      </c>
      <c r="M182" s="21">
        <v>1.0</v>
      </c>
      <c r="N182" s="21" t="s">
        <v>4755</v>
      </c>
      <c r="O182" s="42">
        <f t="shared" si="1"/>
        <v>1</v>
      </c>
      <c r="P182" s="34" t="str">
        <f t="shared" si="2"/>
        <v>Above Obesity</v>
      </c>
      <c r="Q182" s="34" t="str">
        <f t="shared" si="3"/>
        <v>Normal</v>
      </c>
      <c r="S182" s="34" t="s">
        <v>4386</v>
      </c>
      <c r="T182" s="34">
        <v>1994.0</v>
      </c>
      <c r="U182" s="34" t="s">
        <v>4777</v>
      </c>
      <c r="V182" s="34">
        <v>6.0</v>
      </c>
      <c r="W182" s="34">
        <v>0.0</v>
      </c>
      <c r="X182" s="34">
        <v>1908.9</v>
      </c>
      <c r="Y182" s="34" t="s">
        <v>4768</v>
      </c>
      <c r="Z182" s="34" t="s">
        <v>4768</v>
      </c>
      <c r="AA182" s="34" t="s">
        <v>4769</v>
      </c>
      <c r="AB182" s="34" t="str">
        <f t="shared" si="4"/>
        <v>6-Oct-1994</v>
      </c>
      <c r="AC182" s="43">
        <f t="shared" si="5"/>
        <v>28</v>
      </c>
      <c r="AD182" s="44">
        <v>1908.9</v>
      </c>
    </row>
    <row r="183">
      <c r="A183" s="19" t="s">
        <v>438</v>
      </c>
      <c r="B183" s="19" t="s">
        <v>439</v>
      </c>
      <c r="C183" s="45" t="s">
        <v>4815</v>
      </c>
      <c r="D183" s="45" t="s">
        <v>5162</v>
      </c>
      <c r="E183" s="45" t="s">
        <v>5163</v>
      </c>
      <c r="G183" s="21" t="s">
        <v>438</v>
      </c>
      <c r="H183" s="41">
        <v>39.0</v>
      </c>
      <c r="I183" s="21">
        <v>5.7</v>
      </c>
      <c r="J183" s="21" t="s">
        <v>4753</v>
      </c>
      <c r="K183" s="21" t="s">
        <v>4753</v>
      </c>
      <c r="L183" s="21" t="s">
        <v>4753</v>
      </c>
      <c r="M183" s="21">
        <v>2.0</v>
      </c>
      <c r="N183" s="21" t="s">
        <v>4755</v>
      </c>
      <c r="O183" s="42">
        <f t="shared" si="1"/>
        <v>2</v>
      </c>
      <c r="P183" s="34" t="str">
        <f t="shared" si="2"/>
        <v>Above Obesity</v>
      </c>
      <c r="Q183" s="34" t="str">
        <f t="shared" si="3"/>
        <v>Prediabetes weight</v>
      </c>
      <c r="S183" s="34" t="s">
        <v>4384</v>
      </c>
      <c r="T183" s="34">
        <v>2001.0</v>
      </c>
      <c r="U183" s="34" t="s">
        <v>4776</v>
      </c>
      <c r="V183" s="34">
        <v>3.0</v>
      </c>
      <c r="W183" s="34">
        <v>0.0</v>
      </c>
      <c r="X183" s="34">
        <v>1909.53</v>
      </c>
      <c r="Y183" s="34" t="s">
        <v>4768</v>
      </c>
      <c r="Z183" s="34" t="s">
        <v>4768</v>
      </c>
      <c r="AA183" s="34" t="s">
        <v>4774</v>
      </c>
      <c r="AB183" s="34" t="str">
        <f t="shared" si="4"/>
        <v>3-Aug-2001</v>
      </c>
      <c r="AC183" s="43">
        <f t="shared" si="5"/>
        <v>21</v>
      </c>
      <c r="AD183" s="44">
        <v>1909.53</v>
      </c>
    </row>
    <row r="184">
      <c r="A184" s="19" t="s">
        <v>440</v>
      </c>
      <c r="B184" s="19" t="s">
        <v>441</v>
      </c>
      <c r="C184" s="45" t="s">
        <v>4815</v>
      </c>
      <c r="D184" s="45" t="s">
        <v>5164</v>
      </c>
      <c r="E184" s="45" t="s">
        <v>5165</v>
      </c>
      <c r="G184" s="21" t="s">
        <v>440</v>
      </c>
      <c r="H184" s="41">
        <v>35.3</v>
      </c>
      <c r="I184" s="21">
        <v>6.09</v>
      </c>
      <c r="J184" s="21" t="s">
        <v>4753</v>
      </c>
      <c r="K184" s="21" t="s">
        <v>4753</v>
      </c>
      <c r="L184" s="21" t="s">
        <v>4753</v>
      </c>
      <c r="M184" s="21">
        <v>1.0</v>
      </c>
      <c r="N184" s="21" t="s">
        <v>4755</v>
      </c>
      <c r="O184" s="42">
        <f t="shared" si="1"/>
        <v>1</v>
      </c>
      <c r="P184" s="34" t="str">
        <f t="shared" si="2"/>
        <v>Above Obesity</v>
      </c>
      <c r="Q184" s="34" t="str">
        <f t="shared" si="3"/>
        <v>Prediabetes weight</v>
      </c>
      <c r="S184" s="34" t="s">
        <v>4382</v>
      </c>
      <c r="T184" s="34">
        <v>2001.0</v>
      </c>
      <c r="U184" s="34" t="s">
        <v>4775</v>
      </c>
      <c r="V184" s="34">
        <v>9.0</v>
      </c>
      <c r="W184" s="34">
        <v>0.0</v>
      </c>
      <c r="X184" s="34">
        <v>1917.32</v>
      </c>
      <c r="Y184" s="34" t="s">
        <v>4768</v>
      </c>
      <c r="Z184" s="34" t="s">
        <v>4767</v>
      </c>
      <c r="AA184" s="34" t="s">
        <v>4774</v>
      </c>
      <c r="AB184" s="34" t="str">
        <f t="shared" si="4"/>
        <v>9-Dec-2001</v>
      </c>
      <c r="AC184" s="43">
        <f t="shared" si="5"/>
        <v>21</v>
      </c>
      <c r="AD184" s="44">
        <v>1917.32</v>
      </c>
    </row>
    <row r="185">
      <c r="A185" s="19" t="s">
        <v>442</v>
      </c>
      <c r="B185" s="19" t="s">
        <v>443</v>
      </c>
      <c r="C185" s="45" t="s">
        <v>4815</v>
      </c>
      <c r="D185" s="45" t="s">
        <v>5166</v>
      </c>
      <c r="E185" s="45" t="s">
        <v>5167</v>
      </c>
      <c r="G185" s="21" t="s">
        <v>442</v>
      </c>
      <c r="H185" s="41">
        <v>33.42</v>
      </c>
      <c r="I185" s="21">
        <v>10.67</v>
      </c>
      <c r="J185" s="21" t="s">
        <v>4753</v>
      </c>
      <c r="K185" s="21" t="s">
        <v>4753</v>
      </c>
      <c r="L185" s="21" t="s">
        <v>4753</v>
      </c>
      <c r="M185" s="21" t="s">
        <v>4754</v>
      </c>
      <c r="N185" s="21" t="s">
        <v>4755</v>
      </c>
      <c r="O185" s="42">
        <f t="shared" si="1"/>
        <v>0</v>
      </c>
      <c r="P185" s="34" t="str">
        <f t="shared" si="2"/>
        <v>Above Obesity</v>
      </c>
      <c r="Q185" s="34" t="str">
        <f t="shared" si="3"/>
        <v>Diabetes</v>
      </c>
      <c r="S185" s="34" t="s">
        <v>4380</v>
      </c>
      <c r="T185" s="34">
        <v>2002.0</v>
      </c>
      <c r="U185" s="34" t="s">
        <v>4773</v>
      </c>
      <c r="V185" s="34">
        <v>7.0</v>
      </c>
      <c r="W185" s="34">
        <v>1.0</v>
      </c>
      <c r="X185" s="34">
        <v>1964.78</v>
      </c>
      <c r="Y185" s="34" t="s">
        <v>4768</v>
      </c>
      <c r="Z185" s="34" t="s">
        <v>4771</v>
      </c>
      <c r="AA185" s="34" t="s">
        <v>4778</v>
      </c>
      <c r="AB185" s="34" t="str">
        <f t="shared" si="4"/>
        <v>7-Sep-2002</v>
      </c>
      <c r="AC185" s="43">
        <f t="shared" si="5"/>
        <v>20</v>
      </c>
      <c r="AD185" s="44">
        <v>1964.78</v>
      </c>
    </row>
    <row r="186">
      <c r="A186" s="19" t="s">
        <v>444</v>
      </c>
      <c r="B186" s="19" t="s">
        <v>445</v>
      </c>
      <c r="C186" s="45" t="s">
        <v>4815</v>
      </c>
      <c r="D186" s="45" t="s">
        <v>5168</v>
      </c>
      <c r="E186" s="45" t="s">
        <v>5169</v>
      </c>
      <c r="G186" s="21" t="s">
        <v>444</v>
      </c>
      <c r="H186" s="41">
        <v>37.18</v>
      </c>
      <c r="I186" s="21">
        <v>6.75</v>
      </c>
      <c r="J186" s="21" t="s">
        <v>4755</v>
      </c>
      <c r="K186" s="21" t="s">
        <v>4753</v>
      </c>
      <c r="L186" s="21" t="s">
        <v>4753</v>
      </c>
      <c r="M186" s="21">
        <v>2.0</v>
      </c>
      <c r="N186" s="21" t="s">
        <v>4755</v>
      </c>
      <c r="O186" s="42">
        <f t="shared" si="1"/>
        <v>2</v>
      </c>
      <c r="P186" s="34" t="str">
        <f t="shared" si="2"/>
        <v>Above Obesity</v>
      </c>
      <c r="Q186" s="34" t="str">
        <f t="shared" si="3"/>
        <v>Diabetes</v>
      </c>
      <c r="S186" s="34" t="s">
        <v>4378</v>
      </c>
      <c r="T186" s="34">
        <v>2002.0</v>
      </c>
      <c r="U186" s="34" t="s">
        <v>4766</v>
      </c>
      <c r="V186" s="34">
        <v>29.0</v>
      </c>
      <c r="W186" s="34">
        <v>0.0</v>
      </c>
      <c r="X186" s="34">
        <v>1967.02</v>
      </c>
      <c r="Y186" s="34" t="s">
        <v>4768</v>
      </c>
      <c r="Z186" s="34" t="s">
        <v>4767</v>
      </c>
      <c r="AA186" s="34" t="s">
        <v>4781</v>
      </c>
      <c r="AB186" s="34" t="str">
        <f t="shared" si="4"/>
        <v>29-Jul-2002</v>
      </c>
      <c r="AC186" s="43">
        <f t="shared" si="5"/>
        <v>20</v>
      </c>
      <c r="AD186" s="44">
        <v>1967.02</v>
      </c>
    </row>
    <row r="187">
      <c r="A187" s="19" t="s">
        <v>446</v>
      </c>
      <c r="B187" s="19" t="s">
        <v>447</v>
      </c>
      <c r="C187" s="45" t="s">
        <v>4820</v>
      </c>
      <c r="D187" s="45" t="s">
        <v>5170</v>
      </c>
      <c r="E187" s="45" t="s">
        <v>5171</v>
      </c>
      <c r="G187" s="21" t="s">
        <v>446</v>
      </c>
      <c r="H187" s="41">
        <v>33.33</v>
      </c>
      <c r="I187" s="21">
        <v>9.26</v>
      </c>
      <c r="J187" s="21" t="s">
        <v>4755</v>
      </c>
      <c r="K187" s="21" t="s">
        <v>4753</v>
      </c>
      <c r="L187" s="21" t="s">
        <v>4753</v>
      </c>
      <c r="M187" s="21">
        <v>2.0</v>
      </c>
      <c r="N187" s="21" t="s">
        <v>4753</v>
      </c>
      <c r="O187" s="42">
        <f t="shared" si="1"/>
        <v>2</v>
      </c>
      <c r="P187" s="34" t="str">
        <f t="shared" si="2"/>
        <v>Above Obesity</v>
      </c>
      <c r="Q187" s="34" t="str">
        <f t="shared" si="3"/>
        <v>Diabetes</v>
      </c>
      <c r="S187" s="34" t="s">
        <v>4376</v>
      </c>
      <c r="T187" s="34">
        <v>1998.0</v>
      </c>
      <c r="U187" s="34" t="s">
        <v>4773</v>
      </c>
      <c r="V187" s="34">
        <v>28.0</v>
      </c>
      <c r="W187" s="34">
        <v>0.0</v>
      </c>
      <c r="X187" s="34">
        <v>1969.61</v>
      </c>
      <c r="Y187" s="34" t="s">
        <v>4768</v>
      </c>
      <c r="Z187" s="34" t="s">
        <v>4768</v>
      </c>
      <c r="AA187" s="34" t="s">
        <v>4778</v>
      </c>
      <c r="AB187" s="34" t="str">
        <f t="shared" si="4"/>
        <v>28-Sep-1998</v>
      </c>
      <c r="AC187" s="43">
        <f t="shared" si="5"/>
        <v>24</v>
      </c>
      <c r="AD187" s="44">
        <v>1969.61</v>
      </c>
    </row>
    <row r="188">
      <c r="A188" s="19" t="s">
        <v>448</v>
      </c>
      <c r="B188" s="19" t="s">
        <v>449</v>
      </c>
      <c r="C188" s="45" t="s">
        <v>4815</v>
      </c>
      <c r="D188" s="45" t="s">
        <v>5172</v>
      </c>
      <c r="E188" s="45" t="s">
        <v>5173</v>
      </c>
      <c r="G188" s="21" t="s">
        <v>448</v>
      </c>
      <c r="H188" s="41">
        <v>53.21</v>
      </c>
      <c r="I188" s="21">
        <v>4.27</v>
      </c>
      <c r="J188" s="21" t="s">
        <v>4753</v>
      </c>
      <c r="K188" s="21" t="s">
        <v>4753</v>
      </c>
      <c r="L188" s="21" t="s">
        <v>4753</v>
      </c>
      <c r="M188" s="21">
        <v>1.0</v>
      </c>
      <c r="N188" s="21" t="s">
        <v>4755</v>
      </c>
      <c r="O188" s="42">
        <f t="shared" si="1"/>
        <v>1</v>
      </c>
      <c r="P188" s="34" t="str">
        <f t="shared" si="2"/>
        <v>Above Obesity</v>
      </c>
      <c r="Q188" s="34" t="str">
        <f t="shared" si="3"/>
        <v>Normal</v>
      </c>
      <c r="S188" s="34" t="s">
        <v>4374</v>
      </c>
      <c r="T188" s="34">
        <v>1998.0</v>
      </c>
      <c r="U188" s="34" t="s">
        <v>4777</v>
      </c>
      <c r="V188" s="34">
        <v>5.0</v>
      </c>
      <c r="W188" s="34">
        <v>0.0</v>
      </c>
      <c r="X188" s="34">
        <v>1972.95</v>
      </c>
      <c r="Y188" s="34" t="s">
        <v>4768</v>
      </c>
      <c r="Z188" s="34" t="s">
        <v>4771</v>
      </c>
      <c r="AA188" s="34" t="s">
        <v>4778</v>
      </c>
      <c r="AB188" s="34" t="str">
        <f t="shared" si="4"/>
        <v>5-Oct-1998</v>
      </c>
      <c r="AC188" s="43">
        <f t="shared" si="5"/>
        <v>24</v>
      </c>
      <c r="AD188" s="44">
        <v>1972.95</v>
      </c>
    </row>
    <row r="189">
      <c r="A189" s="19" t="s">
        <v>450</v>
      </c>
      <c r="B189" s="19" t="s">
        <v>451</v>
      </c>
      <c r="C189" s="45" t="s">
        <v>4815</v>
      </c>
      <c r="D189" s="45" t="s">
        <v>5174</v>
      </c>
      <c r="E189" s="45" t="s">
        <v>5175</v>
      </c>
      <c r="G189" s="21" t="s">
        <v>450</v>
      </c>
      <c r="H189" s="41">
        <v>38.73</v>
      </c>
      <c r="I189" s="21">
        <v>11.51</v>
      </c>
      <c r="J189" s="21" t="s">
        <v>4753</v>
      </c>
      <c r="K189" s="21" t="s">
        <v>4753</v>
      </c>
      <c r="L189" s="21" t="s">
        <v>4753</v>
      </c>
      <c r="M189" s="21">
        <v>2.0</v>
      </c>
      <c r="N189" s="21" t="s">
        <v>4755</v>
      </c>
      <c r="O189" s="42">
        <f t="shared" si="1"/>
        <v>2</v>
      </c>
      <c r="P189" s="34" t="str">
        <f t="shared" si="2"/>
        <v>Above Obesity</v>
      </c>
      <c r="Q189" s="34" t="str">
        <f t="shared" si="3"/>
        <v>Diabetes</v>
      </c>
      <c r="S189" s="34" t="s">
        <v>4372</v>
      </c>
      <c r="T189" s="34">
        <v>1998.0</v>
      </c>
      <c r="U189" s="34" t="s">
        <v>4773</v>
      </c>
      <c r="V189" s="34">
        <v>29.0</v>
      </c>
      <c r="W189" s="34">
        <v>0.0</v>
      </c>
      <c r="X189" s="34">
        <v>1977.82</v>
      </c>
      <c r="Y189" s="34" t="s">
        <v>4768</v>
      </c>
      <c r="Z189" s="34" t="s">
        <v>4771</v>
      </c>
      <c r="AA189" s="34" t="s">
        <v>4778</v>
      </c>
      <c r="AB189" s="34" t="str">
        <f t="shared" si="4"/>
        <v>29-Sep-1998</v>
      </c>
      <c r="AC189" s="43">
        <f t="shared" si="5"/>
        <v>24</v>
      </c>
      <c r="AD189" s="44">
        <v>1977.82</v>
      </c>
    </row>
    <row r="190">
      <c r="A190" s="19" t="s">
        <v>452</v>
      </c>
      <c r="B190" s="19" t="s">
        <v>453</v>
      </c>
      <c r="C190" s="45" t="s">
        <v>4820</v>
      </c>
      <c r="D190" s="45" t="s">
        <v>5176</v>
      </c>
      <c r="E190" s="45" t="s">
        <v>5177</v>
      </c>
      <c r="G190" s="21" t="s">
        <v>452</v>
      </c>
      <c r="H190" s="41">
        <v>29.73</v>
      </c>
      <c r="I190" s="21">
        <v>7.22</v>
      </c>
      <c r="J190" s="21" t="s">
        <v>4753</v>
      </c>
      <c r="K190" s="21" t="s">
        <v>4753</v>
      </c>
      <c r="L190" s="21" t="s">
        <v>4753</v>
      </c>
      <c r="M190" s="21" t="s">
        <v>4754</v>
      </c>
      <c r="N190" s="21" t="s">
        <v>4755</v>
      </c>
      <c r="O190" s="42">
        <f t="shared" si="1"/>
        <v>0</v>
      </c>
      <c r="P190" s="34" t="str">
        <f t="shared" si="2"/>
        <v>Overweight</v>
      </c>
      <c r="Q190" s="34" t="str">
        <f t="shared" si="3"/>
        <v>Diabetes</v>
      </c>
      <c r="S190" s="34" t="s">
        <v>4370</v>
      </c>
      <c r="T190" s="34">
        <v>2002.0</v>
      </c>
      <c r="U190" s="34" t="s">
        <v>4766</v>
      </c>
      <c r="V190" s="34">
        <v>16.0</v>
      </c>
      <c r="W190" s="34">
        <v>1.0</v>
      </c>
      <c r="X190" s="34">
        <v>1980.07</v>
      </c>
      <c r="Y190" s="34" t="s">
        <v>4768</v>
      </c>
      <c r="Z190" s="34" t="s">
        <v>4768</v>
      </c>
      <c r="AA190" s="34" t="s">
        <v>4778</v>
      </c>
      <c r="AB190" s="34" t="str">
        <f t="shared" si="4"/>
        <v>16-Jul-2002</v>
      </c>
      <c r="AC190" s="43">
        <f t="shared" si="5"/>
        <v>20</v>
      </c>
      <c r="AD190" s="44">
        <v>1980.07</v>
      </c>
    </row>
    <row r="191">
      <c r="A191" s="19" t="s">
        <v>454</v>
      </c>
      <c r="B191" s="19" t="s">
        <v>455</v>
      </c>
      <c r="C191" s="45" t="s">
        <v>4820</v>
      </c>
      <c r="D191" s="45" t="s">
        <v>5178</v>
      </c>
      <c r="E191" s="45" t="s">
        <v>5179</v>
      </c>
      <c r="G191" s="21" t="s">
        <v>454</v>
      </c>
      <c r="H191" s="41">
        <v>34.7</v>
      </c>
      <c r="I191" s="21">
        <v>4.37</v>
      </c>
      <c r="J191" s="21" t="s">
        <v>4753</v>
      </c>
      <c r="K191" s="21" t="s">
        <v>4753</v>
      </c>
      <c r="L191" s="21" t="s">
        <v>4756</v>
      </c>
      <c r="M191" s="21">
        <v>1.0</v>
      </c>
      <c r="N191" s="21" t="s">
        <v>4755</v>
      </c>
      <c r="O191" s="42">
        <f t="shared" si="1"/>
        <v>1</v>
      </c>
      <c r="P191" s="34" t="str">
        <f t="shared" si="2"/>
        <v>Above Obesity</v>
      </c>
      <c r="Q191" s="34" t="str">
        <f t="shared" si="3"/>
        <v>Normal</v>
      </c>
      <c r="S191" s="34" t="s">
        <v>4368</v>
      </c>
      <c r="T191" s="34">
        <v>1998.0</v>
      </c>
      <c r="U191" s="34" t="s">
        <v>4775</v>
      </c>
      <c r="V191" s="34">
        <v>29.0</v>
      </c>
      <c r="W191" s="34">
        <v>0.0</v>
      </c>
      <c r="X191" s="34">
        <v>1981.58</v>
      </c>
      <c r="Y191" s="34" t="s">
        <v>4768</v>
      </c>
      <c r="Z191" s="34" t="s">
        <v>4771</v>
      </c>
      <c r="AA191" s="34" t="s">
        <v>4769</v>
      </c>
      <c r="AB191" s="34" t="str">
        <f t="shared" si="4"/>
        <v>29-Dec-1998</v>
      </c>
      <c r="AC191" s="43">
        <f t="shared" si="5"/>
        <v>24</v>
      </c>
      <c r="AD191" s="44">
        <v>1981.58</v>
      </c>
    </row>
    <row r="192">
      <c r="A192" s="19" t="s">
        <v>456</v>
      </c>
      <c r="B192" s="19" t="s">
        <v>457</v>
      </c>
      <c r="C192" s="45" t="s">
        <v>4815</v>
      </c>
      <c r="D192" s="45" t="s">
        <v>5180</v>
      </c>
      <c r="E192" s="45" t="s">
        <v>5181</v>
      </c>
      <c r="G192" s="21" t="s">
        <v>456</v>
      </c>
      <c r="H192" s="41">
        <v>38.28</v>
      </c>
      <c r="I192" s="21">
        <v>11.56</v>
      </c>
      <c r="J192" s="21" t="s">
        <v>4755</v>
      </c>
      <c r="K192" s="21" t="s">
        <v>4753</v>
      </c>
      <c r="L192" s="21" t="s">
        <v>4753</v>
      </c>
      <c r="M192" s="21">
        <v>1.0</v>
      </c>
      <c r="N192" s="21" t="s">
        <v>4755</v>
      </c>
      <c r="O192" s="42">
        <f t="shared" si="1"/>
        <v>1</v>
      </c>
      <c r="P192" s="34" t="str">
        <f t="shared" si="2"/>
        <v>Above Obesity</v>
      </c>
      <c r="Q192" s="34" t="str">
        <f t="shared" si="3"/>
        <v>Diabetes</v>
      </c>
      <c r="S192" s="34" t="s">
        <v>4366</v>
      </c>
      <c r="T192" s="34">
        <v>2002.0</v>
      </c>
      <c r="U192" s="34" t="s">
        <v>4773</v>
      </c>
      <c r="V192" s="34">
        <v>29.0</v>
      </c>
      <c r="W192" s="34">
        <v>0.0</v>
      </c>
      <c r="X192" s="34">
        <v>1984.45</v>
      </c>
      <c r="Y192" s="34" t="s">
        <v>4768</v>
      </c>
      <c r="Z192" s="34" t="s">
        <v>4768</v>
      </c>
      <c r="AA192" s="34" t="s">
        <v>4781</v>
      </c>
      <c r="AB192" s="34" t="str">
        <f t="shared" si="4"/>
        <v>29-Sep-2002</v>
      </c>
      <c r="AC192" s="43">
        <f t="shared" si="5"/>
        <v>20</v>
      </c>
      <c r="AD192" s="44">
        <v>1984.45</v>
      </c>
    </row>
    <row r="193">
      <c r="A193" s="19" t="s">
        <v>458</v>
      </c>
      <c r="B193" s="19" t="s">
        <v>459</v>
      </c>
      <c r="C193" s="45" t="s">
        <v>4815</v>
      </c>
      <c r="D193" s="45" t="s">
        <v>5182</v>
      </c>
      <c r="E193" s="45" t="s">
        <v>5183</v>
      </c>
      <c r="G193" s="21" t="s">
        <v>458</v>
      </c>
      <c r="H193" s="41">
        <v>33.57</v>
      </c>
      <c r="I193" s="21">
        <v>8.82</v>
      </c>
      <c r="J193" s="31" t="s">
        <v>4878</v>
      </c>
      <c r="K193" s="21" t="s">
        <v>4753</v>
      </c>
      <c r="L193" s="21" t="s">
        <v>4753</v>
      </c>
      <c r="M193" s="21" t="s">
        <v>4754</v>
      </c>
      <c r="N193" s="21" t="s">
        <v>4755</v>
      </c>
      <c r="O193" s="42">
        <f t="shared" si="1"/>
        <v>0</v>
      </c>
      <c r="P193" s="34" t="str">
        <f t="shared" si="2"/>
        <v>Above Obesity</v>
      </c>
      <c r="Q193" s="34" t="str">
        <f t="shared" si="3"/>
        <v>Diabetes</v>
      </c>
      <c r="S193" s="34" t="s">
        <v>4364</v>
      </c>
      <c r="T193" s="34">
        <v>1998.0</v>
      </c>
      <c r="U193" s="34" t="s">
        <v>4773</v>
      </c>
      <c r="V193" s="34">
        <v>14.0</v>
      </c>
      <c r="W193" s="34">
        <v>0.0</v>
      </c>
      <c r="X193" s="34">
        <v>1986.93</v>
      </c>
      <c r="Y193" s="34" t="s">
        <v>4768</v>
      </c>
      <c r="Z193" s="34" t="s">
        <v>4767</v>
      </c>
      <c r="AA193" s="34" t="s">
        <v>4769</v>
      </c>
      <c r="AB193" s="34" t="str">
        <f t="shared" si="4"/>
        <v>14-Sep-1998</v>
      </c>
      <c r="AC193" s="43">
        <f t="shared" si="5"/>
        <v>24</v>
      </c>
      <c r="AD193" s="44">
        <v>1986.93</v>
      </c>
    </row>
    <row r="194">
      <c r="A194" s="19" t="s">
        <v>460</v>
      </c>
      <c r="B194" s="19" t="s">
        <v>461</v>
      </c>
      <c r="C194" s="45" t="s">
        <v>4820</v>
      </c>
      <c r="D194" s="45" t="s">
        <v>5184</v>
      </c>
      <c r="E194" s="45" t="s">
        <v>5185</v>
      </c>
      <c r="G194" s="21" t="s">
        <v>460</v>
      </c>
      <c r="H194" s="41">
        <v>52.06</v>
      </c>
      <c r="I194" s="21">
        <v>4.69</v>
      </c>
      <c r="J194" s="21" t="s">
        <v>4753</v>
      </c>
      <c r="K194" s="21" t="s">
        <v>4753</v>
      </c>
      <c r="L194" s="21" t="s">
        <v>4753</v>
      </c>
      <c r="M194" s="21">
        <v>1.0</v>
      </c>
      <c r="N194" s="21" t="s">
        <v>4755</v>
      </c>
      <c r="O194" s="42">
        <f t="shared" si="1"/>
        <v>1</v>
      </c>
      <c r="P194" s="34" t="str">
        <f t="shared" si="2"/>
        <v>Above Obesity</v>
      </c>
      <c r="Q194" s="34" t="str">
        <f t="shared" si="3"/>
        <v>Normal</v>
      </c>
      <c r="S194" s="34" t="s">
        <v>4362</v>
      </c>
      <c r="T194" s="34">
        <v>2001.0</v>
      </c>
      <c r="U194" s="34" t="s">
        <v>4776</v>
      </c>
      <c r="V194" s="34">
        <v>14.0</v>
      </c>
      <c r="W194" s="34">
        <v>0.0</v>
      </c>
      <c r="X194" s="34">
        <v>2007.95</v>
      </c>
      <c r="Y194" s="34" t="s">
        <v>4768</v>
      </c>
      <c r="Z194" s="34" t="s">
        <v>4767</v>
      </c>
      <c r="AA194" s="34" t="s">
        <v>4778</v>
      </c>
      <c r="AB194" s="34" t="str">
        <f t="shared" si="4"/>
        <v>14-Aug-2001</v>
      </c>
      <c r="AC194" s="43">
        <f t="shared" si="5"/>
        <v>21</v>
      </c>
      <c r="AD194" s="44">
        <v>2007.95</v>
      </c>
    </row>
    <row r="195">
      <c r="A195" s="19" t="s">
        <v>462</v>
      </c>
      <c r="B195" s="19" t="s">
        <v>463</v>
      </c>
      <c r="C195" s="45" t="s">
        <v>4815</v>
      </c>
      <c r="D195" s="45" t="s">
        <v>5186</v>
      </c>
      <c r="E195" s="45" t="s">
        <v>5187</v>
      </c>
      <c r="G195" s="21" t="s">
        <v>462</v>
      </c>
      <c r="H195" s="41">
        <v>38.17</v>
      </c>
      <c r="I195" s="21">
        <v>4.53</v>
      </c>
      <c r="J195" s="21" t="s">
        <v>4753</v>
      </c>
      <c r="K195" s="21" t="s">
        <v>4755</v>
      </c>
      <c r="L195" s="21" t="s">
        <v>4753</v>
      </c>
      <c r="M195" s="21">
        <v>1.0</v>
      </c>
      <c r="N195" s="21" t="s">
        <v>4755</v>
      </c>
      <c r="O195" s="42">
        <f t="shared" si="1"/>
        <v>1</v>
      </c>
      <c r="P195" s="34" t="str">
        <f t="shared" si="2"/>
        <v>Above Obesity</v>
      </c>
      <c r="Q195" s="34" t="str">
        <f t="shared" si="3"/>
        <v>Normal</v>
      </c>
      <c r="S195" s="34" t="s">
        <v>4360</v>
      </c>
      <c r="T195" s="34">
        <v>2001.0</v>
      </c>
      <c r="U195" s="34" t="s">
        <v>4766</v>
      </c>
      <c r="V195" s="34">
        <v>1.0</v>
      </c>
      <c r="W195" s="34">
        <v>0.0</v>
      </c>
      <c r="X195" s="34">
        <v>2020.18</v>
      </c>
      <c r="Y195" s="34" t="s">
        <v>4768</v>
      </c>
      <c r="Z195" s="34" t="s">
        <v>4771</v>
      </c>
      <c r="AA195" s="34" t="s">
        <v>4778</v>
      </c>
      <c r="AB195" s="34" t="str">
        <f t="shared" si="4"/>
        <v>1-Jul-2001</v>
      </c>
      <c r="AC195" s="43">
        <f t="shared" si="5"/>
        <v>21</v>
      </c>
      <c r="AD195" s="44">
        <v>2020.18</v>
      </c>
    </row>
    <row r="196">
      <c r="A196" s="19" t="s">
        <v>464</v>
      </c>
      <c r="B196" s="19" t="s">
        <v>465</v>
      </c>
      <c r="C196" s="45" t="s">
        <v>4815</v>
      </c>
      <c r="D196" s="45" t="s">
        <v>5188</v>
      </c>
      <c r="E196" s="45" t="s">
        <v>5189</v>
      </c>
      <c r="G196" s="21" t="s">
        <v>464</v>
      </c>
      <c r="H196" s="41">
        <v>36.955</v>
      </c>
      <c r="I196" s="21">
        <v>5.84</v>
      </c>
      <c r="J196" s="21" t="s">
        <v>4753</v>
      </c>
      <c r="K196" s="21" t="s">
        <v>4753</v>
      </c>
      <c r="L196" s="21" t="s">
        <v>4756</v>
      </c>
      <c r="M196" s="21">
        <v>1.0</v>
      </c>
      <c r="N196" s="21" t="s">
        <v>4755</v>
      </c>
      <c r="O196" s="42">
        <f t="shared" si="1"/>
        <v>1</v>
      </c>
      <c r="P196" s="34" t="str">
        <f t="shared" si="2"/>
        <v>Above Obesity</v>
      </c>
      <c r="Q196" s="34" t="str">
        <f t="shared" si="3"/>
        <v>Prediabetes weight</v>
      </c>
      <c r="S196" s="34" t="s">
        <v>4358</v>
      </c>
      <c r="T196" s="34">
        <v>2001.0</v>
      </c>
      <c r="U196" s="34" t="s">
        <v>4773</v>
      </c>
      <c r="V196" s="34">
        <v>6.0</v>
      </c>
      <c r="W196" s="34">
        <v>0.0</v>
      </c>
      <c r="X196" s="34">
        <v>2020.55</v>
      </c>
      <c r="Y196" s="34" t="s">
        <v>4768</v>
      </c>
      <c r="Z196" s="34" t="s">
        <v>4767</v>
      </c>
      <c r="AA196" s="34" t="s">
        <v>4769</v>
      </c>
      <c r="AB196" s="34" t="str">
        <f t="shared" si="4"/>
        <v>6-Sep-2001</v>
      </c>
      <c r="AC196" s="43">
        <f t="shared" si="5"/>
        <v>21</v>
      </c>
      <c r="AD196" s="44">
        <v>2020.55</v>
      </c>
    </row>
    <row r="197">
      <c r="A197" s="19" t="s">
        <v>466</v>
      </c>
      <c r="B197" s="19" t="s">
        <v>467</v>
      </c>
      <c r="C197" s="45" t="s">
        <v>4815</v>
      </c>
      <c r="D197" s="45" t="s">
        <v>5190</v>
      </c>
      <c r="E197" s="45" t="s">
        <v>5191</v>
      </c>
      <c r="G197" s="21" t="s">
        <v>466</v>
      </c>
      <c r="H197" s="41">
        <v>34.4</v>
      </c>
      <c r="I197" s="21">
        <v>4.9</v>
      </c>
      <c r="J197" s="21" t="s">
        <v>4753</v>
      </c>
      <c r="K197" s="21" t="s">
        <v>4753</v>
      </c>
      <c r="L197" s="21" t="s">
        <v>4756</v>
      </c>
      <c r="M197" s="21">
        <v>1.0</v>
      </c>
      <c r="N197" s="21" t="s">
        <v>4755</v>
      </c>
      <c r="O197" s="42">
        <f t="shared" si="1"/>
        <v>1</v>
      </c>
      <c r="P197" s="34" t="str">
        <f t="shared" si="2"/>
        <v>Above Obesity</v>
      </c>
      <c r="Q197" s="34" t="str">
        <f t="shared" si="3"/>
        <v>Normal</v>
      </c>
      <c r="S197" s="34" t="s">
        <v>4356</v>
      </c>
      <c r="T197" s="34">
        <v>2001.0</v>
      </c>
      <c r="U197" s="34" t="s">
        <v>4776</v>
      </c>
      <c r="V197" s="34">
        <v>4.0</v>
      </c>
      <c r="W197" s="34">
        <v>0.0</v>
      </c>
      <c r="X197" s="34">
        <v>2026.97</v>
      </c>
      <c r="Y197" s="34" t="s">
        <v>4768</v>
      </c>
      <c r="Z197" s="34" t="s">
        <v>4767</v>
      </c>
      <c r="AA197" s="34" t="s">
        <v>4769</v>
      </c>
      <c r="AB197" s="34" t="str">
        <f t="shared" si="4"/>
        <v>4-Aug-2001</v>
      </c>
      <c r="AC197" s="43">
        <f t="shared" si="5"/>
        <v>21</v>
      </c>
      <c r="AD197" s="44">
        <v>2026.97</v>
      </c>
    </row>
    <row r="198">
      <c r="A198" s="19" t="s">
        <v>468</v>
      </c>
      <c r="B198" s="19" t="s">
        <v>469</v>
      </c>
      <c r="C198" s="45" t="s">
        <v>4815</v>
      </c>
      <c r="D198" s="45" t="s">
        <v>5192</v>
      </c>
      <c r="E198" s="45" t="s">
        <v>5193</v>
      </c>
      <c r="G198" s="21" t="s">
        <v>468</v>
      </c>
      <c r="H198" s="41">
        <v>31.73</v>
      </c>
      <c r="I198" s="21">
        <v>4.3</v>
      </c>
      <c r="J198" s="21" t="s">
        <v>4753</v>
      </c>
      <c r="K198" s="21" t="s">
        <v>4753</v>
      </c>
      <c r="L198" s="21" t="s">
        <v>4753</v>
      </c>
      <c r="M198" s="21" t="s">
        <v>4754</v>
      </c>
      <c r="N198" s="21" t="s">
        <v>4755</v>
      </c>
      <c r="O198" s="42">
        <f t="shared" si="1"/>
        <v>0</v>
      </c>
      <c r="P198" s="34" t="str">
        <f t="shared" si="2"/>
        <v>Above Obesity</v>
      </c>
      <c r="Q198" s="34" t="str">
        <f t="shared" si="3"/>
        <v>Normal</v>
      </c>
      <c r="S198" s="34" t="s">
        <v>4354</v>
      </c>
      <c r="T198" s="34">
        <v>2000.0</v>
      </c>
      <c r="U198" s="34" t="s">
        <v>4773</v>
      </c>
      <c r="V198" s="34">
        <v>2.0</v>
      </c>
      <c r="W198" s="34">
        <v>0.0</v>
      </c>
      <c r="X198" s="34">
        <v>2045.69</v>
      </c>
      <c r="Y198" s="34" t="s">
        <v>4768</v>
      </c>
      <c r="Z198" s="34" t="s">
        <v>4768</v>
      </c>
      <c r="AA198" s="34" t="s">
        <v>4774</v>
      </c>
      <c r="AB198" s="34" t="str">
        <f t="shared" si="4"/>
        <v>2-Sep-2000</v>
      </c>
      <c r="AC198" s="43">
        <f t="shared" si="5"/>
        <v>22</v>
      </c>
      <c r="AD198" s="44">
        <v>2045.69</v>
      </c>
    </row>
    <row r="199">
      <c r="A199" s="19" t="s">
        <v>470</v>
      </c>
      <c r="B199" s="19" t="s">
        <v>471</v>
      </c>
      <c r="C199" s="45" t="s">
        <v>4815</v>
      </c>
      <c r="D199" s="45" t="s">
        <v>5194</v>
      </c>
      <c r="E199" s="45" t="s">
        <v>5089</v>
      </c>
      <c r="G199" s="21" t="s">
        <v>470</v>
      </c>
      <c r="H199" s="41">
        <v>36.64</v>
      </c>
      <c r="I199" s="21">
        <v>11.34</v>
      </c>
      <c r="J199" s="21" t="s">
        <v>4753</v>
      </c>
      <c r="K199" s="21" t="s">
        <v>4753</v>
      </c>
      <c r="L199" s="21" t="s">
        <v>4753</v>
      </c>
      <c r="M199" s="21" t="s">
        <v>4754</v>
      </c>
      <c r="N199" s="21" t="s">
        <v>4755</v>
      </c>
      <c r="O199" s="42">
        <f t="shared" si="1"/>
        <v>0</v>
      </c>
      <c r="P199" s="34" t="str">
        <f t="shared" si="2"/>
        <v>Above Obesity</v>
      </c>
      <c r="Q199" s="34" t="str">
        <f t="shared" si="3"/>
        <v>Diabetes</v>
      </c>
      <c r="S199" s="34" t="s">
        <v>4352</v>
      </c>
      <c r="T199" s="34">
        <v>2000.0</v>
      </c>
      <c r="U199" s="34" t="s">
        <v>4766</v>
      </c>
      <c r="V199" s="34">
        <v>26.0</v>
      </c>
      <c r="W199" s="34">
        <v>0.0</v>
      </c>
      <c r="X199" s="34">
        <v>2055.32</v>
      </c>
      <c r="Y199" s="34" t="s">
        <v>4768</v>
      </c>
      <c r="Z199" s="34" t="s">
        <v>4768</v>
      </c>
      <c r="AA199" s="34" t="s">
        <v>4774</v>
      </c>
      <c r="AB199" s="34" t="str">
        <f t="shared" si="4"/>
        <v>26-Jul-2000</v>
      </c>
      <c r="AC199" s="43">
        <f t="shared" si="5"/>
        <v>22</v>
      </c>
      <c r="AD199" s="44">
        <v>2055.32</v>
      </c>
    </row>
    <row r="200">
      <c r="A200" s="19" t="s">
        <v>472</v>
      </c>
      <c r="B200" s="19" t="s">
        <v>473</v>
      </c>
      <c r="C200" s="45" t="s">
        <v>4820</v>
      </c>
      <c r="D200" s="45" t="s">
        <v>5195</v>
      </c>
      <c r="E200" s="45" t="s">
        <v>5196</v>
      </c>
      <c r="G200" s="21" t="s">
        <v>472</v>
      </c>
      <c r="H200" s="41">
        <v>36.85</v>
      </c>
      <c r="I200" s="21">
        <v>5.88</v>
      </c>
      <c r="J200" s="21" t="s">
        <v>4753</v>
      </c>
      <c r="K200" s="21" t="s">
        <v>4755</v>
      </c>
      <c r="L200" s="21" t="s">
        <v>4753</v>
      </c>
      <c r="M200" s="21">
        <v>1.0</v>
      </c>
      <c r="N200" s="21" t="s">
        <v>4755</v>
      </c>
      <c r="O200" s="42">
        <f t="shared" si="1"/>
        <v>1</v>
      </c>
      <c r="P200" s="34" t="str">
        <f t="shared" si="2"/>
        <v>Above Obesity</v>
      </c>
      <c r="Q200" s="34" t="str">
        <f t="shared" si="3"/>
        <v>Prediabetes weight</v>
      </c>
      <c r="S200" s="34" t="s">
        <v>4350</v>
      </c>
      <c r="T200" s="34">
        <v>2004.0</v>
      </c>
      <c r="U200" s="34" t="s">
        <v>4772</v>
      </c>
      <c r="V200" s="34">
        <v>12.0</v>
      </c>
      <c r="W200" s="34">
        <v>0.0</v>
      </c>
      <c r="X200" s="34">
        <v>2094.1</v>
      </c>
      <c r="Y200" s="34" t="s">
        <v>4768</v>
      </c>
      <c r="Z200" s="34" t="s">
        <v>4767</v>
      </c>
      <c r="AA200" s="34" t="s">
        <v>4783</v>
      </c>
      <c r="AB200" s="34" t="str">
        <f t="shared" si="4"/>
        <v>12-Jun-2004</v>
      </c>
      <c r="AC200" s="43">
        <f t="shared" si="5"/>
        <v>18</v>
      </c>
      <c r="AD200" s="44">
        <v>2094.1</v>
      </c>
    </row>
    <row r="201">
      <c r="A201" s="19" t="s">
        <v>474</v>
      </c>
      <c r="B201" s="19" t="s">
        <v>475</v>
      </c>
      <c r="C201" s="45" t="s">
        <v>4815</v>
      </c>
      <c r="D201" s="45" t="s">
        <v>5197</v>
      </c>
      <c r="E201" s="45" t="s">
        <v>5083</v>
      </c>
      <c r="G201" s="21" t="s">
        <v>474</v>
      </c>
      <c r="H201" s="41">
        <v>33.33</v>
      </c>
      <c r="I201" s="21">
        <v>5.01</v>
      </c>
      <c r="J201" s="21" t="s">
        <v>4755</v>
      </c>
      <c r="K201" s="21" t="s">
        <v>4753</v>
      </c>
      <c r="L201" s="21" t="s">
        <v>4756</v>
      </c>
      <c r="M201" s="21">
        <v>1.0</v>
      </c>
      <c r="N201" s="21" t="s">
        <v>4755</v>
      </c>
      <c r="O201" s="42">
        <f t="shared" si="1"/>
        <v>1</v>
      </c>
      <c r="P201" s="34" t="str">
        <f t="shared" si="2"/>
        <v>Above Obesity</v>
      </c>
      <c r="Q201" s="34" t="str">
        <f t="shared" si="3"/>
        <v>Normal</v>
      </c>
      <c r="S201" s="34" t="s">
        <v>4348</v>
      </c>
      <c r="T201" s="34">
        <v>2001.0</v>
      </c>
      <c r="U201" s="34" t="s">
        <v>4776</v>
      </c>
      <c r="V201" s="34">
        <v>14.0</v>
      </c>
      <c r="W201" s="34">
        <v>0.0</v>
      </c>
      <c r="X201" s="34">
        <v>2102.26</v>
      </c>
      <c r="Y201" s="34" t="s">
        <v>4768</v>
      </c>
      <c r="Z201" s="34" t="s">
        <v>4767</v>
      </c>
      <c r="AA201" s="34" t="s">
        <v>4780</v>
      </c>
      <c r="AB201" s="34" t="str">
        <f t="shared" si="4"/>
        <v>14-Aug-2001</v>
      </c>
      <c r="AC201" s="43">
        <f t="shared" si="5"/>
        <v>21</v>
      </c>
      <c r="AD201" s="44">
        <v>2102.26</v>
      </c>
    </row>
    <row r="202">
      <c r="A202" s="19" t="s">
        <v>476</v>
      </c>
      <c r="B202" s="19" t="s">
        <v>477</v>
      </c>
      <c r="C202" s="45" t="s">
        <v>4815</v>
      </c>
      <c r="D202" s="45" t="s">
        <v>5198</v>
      </c>
      <c r="E202" s="45" t="s">
        <v>5199</v>
      </c>
      <c r="G202" s="21" t="s">
        <v>476</v>
      </c>
      <c r="H202" s="41">
        <v>39.14</v>
      </c>
      <c r="I202" s="21">
        <v>4.4</v>
      </c>
      <c r="J202" s="21" t="s">
        <v>4753</v>
      </c>
      <c r="K202" s="21" t="s">
        <v>4753</v>
      </c>
      <c r="L202" s="21" t="s">
        <v>4756</v>
      </c>
      <c r="M202" s="21">
        <v>1.0</v>
      </c>
      <c r="N202" s="21" t="s">
        <v>4755</v>
      </c>
      <c r="O202" s="42">
        <f t="shared" si="1"/>
        <v>1</v>
      </c>
      <c r="P202" s="34" t="str">
        <f t="shared" si="2"/>
        <v>Above Obesity</v>
      </c>
      <c r="Q202" s="34" t="str">
        <f t="shared" si="3"/>
        <v>Normal</v>
      </c>
      <c r="S202" s="34" t="s">
        <v>4346</v>
      </c>
      <c r="T202" s="34">
        <v>2001.0</v>
      </c>
      <c r="U202" s="34" t="s">
        <v>4772</v>
      </c>
      <c r="V202" s="34">
        <v>22.0</v>
      </c>
      <c r="W202" s="34">
        <v>1.0</v>
      </c>
      <c r="X202" s="34">
        <v>2103.08</v>
      </c>
      <c r="Y202" s="34" t="s">
        <v>4768</v>
      </c>
      <c r="Z202" s="34" t="s">
        <v>4767</v>
      </c>
      <c r="AA202" s="34" t="s">
        <v>4778</v>
      </c>
      <c r="AB202" s="34" t="str">
        <f t="shared" si="4"/>
        <v>22-Jun-2001</v>
      </c>
      <c r="AC202" s="43">
        <f t="shared" si="5"/>
        <v>21</v>
      </c>
      <c r="AD202" s="44">
        <v>2103.08</v>
      </c>
    </row>
    <row r="203">
      <c r="A203" s="19" t="s">
        <v>478</v>
      </c>
      <c r="B203" s="19" t="s">
        <v>479</v>
      </c>
      <c r="C203" s="45" t="s">
        <v>4815</v>
      </c>
      <c r="D203" s="45" t="s">
        <v>5200</v>
      </c>
      <c r="E203" s="45" t="s">
        <v>5201</v>
      </c>
      <c r="G203" s="21" t="s">
        <v>478</v>
      </c>
      <c r="H203" s="41">
        <v>32.9</v>
      </c>
      <c r="I203" s="21">
        <v>6.26</v>
      </c>
      <c r="J203" s="31" t="s">
        <v>4878</v>
      </c>
      <c r="K203" s="21" t="s">
        <v>4753</v>
      </c>
      <c r="L203" s="21" t="s">
        <v>4753</v>
      </c>
      <c r="M203" s="21" t="s">
        <v>4754</v>
      </c>
      <c r="N203" s="21" t="s">
        <v>4755</v>
      </c>
      <c r="O203" s="42">
        <f t="shared" si="1"/>
        <v>0</v>
      </c>
      <c r="P203" s="34" t="str">
        <f t="shared" si="2"/>
        <v>Above Obesity</v>
      </c>
      <c r="Q203" s="34" t="str">
        <f t="shared" si="3"/>
        <v>Prediabetes weight</v>
      </c>
      <c r="S203" s="34" t="s">
        <v>4344</v>
      </c>
      <c r="T203" s="34">
        <v>2001.0</v>
      </c>
      <c r="U203" s="34" t="s">
        <v>4770</v>
      </c>
      <c r="V203" s="34">
        <v>28.0</v>
      </c>
      <c r="W203" s="34">
        <v>0.0</v>
      </c>
      <c r="X203" s="34">
        <v>2104.11</v>
      </c>
      <c r="Y203" s="34" t="s">
        <v>4767</v>
      </c>
      <c r="Z203" s="34" t="s">
        <v>4771</v>
      </c>
      <c r="AA203" s="34" t="s">
        <v>4781</v>
      </c>
      <c r="AB203" s="34" t="str">
        <f t="shared" si="4"/>
        <v>28-Nov-2001</v>
      </c>
      <c r="AC203" s="43">
        <f t="shared" si="5"/>
        <v>21</v>
      </c>
      <c r="AD203" s="44">
        <v>2104.11</v>
      </c>
    </row>
    <row r="204">
      <c r="A204" s="19" t="s">
        <v>480</v>
      </c>
      <c r="B204" s="19" t="s">
        <v>481</v>
      </c>
      <c r="C204" s="45" t="s">
        <v>4815</v>
      </c>
      <c r="D204" s="45" t="s">
        <v>5202</v>
      </c>
      <c r="E204" s="45" t="s">
        <v>5203</v>
      </c>
      <c r="G204" s="21" t="s">
        <v>480</v>
      </c>
      <c r="H204" s="41">
        <v>29.78</v>
      </c>
      <c r="I204" s="21">
        <v>10.27</v>
      </c>
      <c r="J204" s="21" t="s">
        <v>4755</v>
      </c>
      <c r="K204" s="21" t="s">
        <v>4753</v>
      </c>
      <c r="L204" s="21" t="s">
        <v>4756</v>
      </c>
      <c r="M204" s="21">
        <v>1.0</v>
      </c>
      <c r="N204" s="21" t="s">
        <v>4755</v>
      </c>
      <c r="O204" s="42">
        <f t="shared" si="1"/>
        <v>1</v>
      </c>
      <c r="P204" s="34" t="str">
        <f t="shared" si="2"/>
        <v>Overweight</v>
      </c>
      <c r="Q204" s="34" t="str">
        <f t="shared" si="3"/>
        <v>Diabetes</v>
      </c>
      <c r="S204" s="34" t="s">
        <v>4342</v>
      </c>
      <c r="T204" s="34">
        <v>1989.0</v>
      </c>
      <c r="U204" s="34" t="s">
        <v>4766</v>
      </c>
      <c r="V204" s="34">
        <v>21.0</v>
      </c>
      <c r="W204" s="34">
        <v>3.0</v>
      </c>
      <c r="X204" s="34">
        <v>2106.26</v>
      </c>
      <c r="Y204" s="34" t="s">
        <v>4767</v>
      </c>
      <c r="Z204" s="34" t="s">
        <v>4767</v>
      </c>
      <c r="AA204" s="34" t="s">
        <v>4769</v>
      </c>
      <c r="AB204" s="34" t="str">
        <f t="shared" si="4"/>
        <v>21-Jul-1989</v>
      </c>
      <c r="AC204" s="43">
        <f t="shared" si="5"/>
        <v>33</v>
      </c>
      <c r="AD204" s="44">
        <v>2106.26</v>
      </c>
    </row>
    <row r="205">
      <c r="A205" s="19" t="s">
        <v>482</v>
      </c>
      <c r="B205" s="19" t="s">
        <v>483</v>
      </c>
      <c r="C205" s="45" t="s">
        <v>4820</v>
      </c>
      <c r="D205" s="45" t="s">
        <v>5204</v>
      </c>
      <c r="E205" s="45" t="s">
        <v>4986</v>
      </c>
      <c r="G205" s="21" t="s">
        <v>482</v>
      </c>
      <c r="H205" s="41">
        <v>32.78</v>
      </c>
      <c r="I205" s="21">
        <v>5.27</v>
      </c>
      <c r="J205" s="21" t="s">
        <v>4753</v>
      </c>
      <c r="K205" s="21" t="s">
        <v>4753</v>
      </c>
      <c r="L205" s="21" t="s">
        <v>4753</v>
      </c>
      <c r="M205" s="21" t="s">
        <v>4754</v>
      </c>
      <c r="N205" s="21" t="s">
        <v>4755</v>
      </c>
      <c r="O205" s="42">
        <f t="shared" si="1"/>
        <v>0</v>
      </c>
      <c r="P205" s="34" t="str">
        <f t="shared" si="2"/>
        <v>Above Obesity</v>
      </c>
      <c r="Q205" s="34" t="str">
        <f t="shared" si="3"/>
        <v>Normal</v>
      </c>
      <c r="S205" s="34" t="s">
        <v>4340</v>
      </c>
      <c r="T205" s="34">
        <v>2003.0</v>
      </c>
      <c r="U205" s="34" t="s">
        <v>4773</v>
      </c>
      <c r="V205" s="34">
        <v>30.0</v>
      </c>
      <c r="W205" s="34">
        <v>0.0</v>
      </c>
      <c r="X205" s="34">
        <v>2117.34</v>
      </c>
      <c r="Y205" s="34" t="s">
        <v>4767</v>
      </c>
      <c r="Z205" s="34" t="s">
        <v>4768</v>
      </c>
      <c r="AA205" s="34" t="s">
        <v>4774</v>
      </c>
      <c r="AB205" s="34" t="str">
        <f t="shared" si="4"/>
        <v>30-Sep-2003</v>
      </c>
      <c r="AC205" s="43">
        <f t="shared" si="5"/>
        <v>19</v>
      </c>
      <c r="AD205" s="44">
        <v>2117.34</v>
      </c>
    </row>
    <row r="206">
      <c r="A206" s="19" t="s">
        <v>484</v>
      </c>
      <c r="B206" s="19" t="s">
        <v>485</v>
      </c>
      <c r="C206" s="45" t="s">
        <v>4815</v>
      </c>
      <c r="D206" s="45" t="s">
        <v>5205</v>
      </c>
      <c r="E206" s="45" t="s">
        <v>5206</v>
      </c>
      <c r="G206" s="21" t="s">
        <v>484</v>
      </c>
      <c r="H206" s="41">
        <v>41.65</v>
      </c>
      <c r="I206" s="21">
        <v>10.73</v>
      </c>
      <c r="J206" s="31" t="s">
        <v>4878</v>
      </c>
      <c r="K206" s="21" t="s">
        <v>4753</v>
      </c>
      <c r="L206" s="21" t="s">
        <v>4753</v>
      </c>
      <c r="M206" s="21" t="s">
        <v>4754</v>
      </c>
      <c r="N206" s="21" t="s">
        <v>4755</v>
      </c>
      <c r="O206" s="42">
        <f t="shared" si="1"/>
        <v>0</v>
      </c>
      <c r="P206" s="34" t="str">
        <f t="shared" si="2"/>
        <v>Above Obesity</v>
      </c>
      <c r="Q206" s="34" t="str">
        <f t="shared" si="3"/>
        <v>Diabetes</v>
      </c>
      <c r="S206" s="34" t="s">
        <v>4338</v>
      </c>
      <c r="T206" s="34">
        <v>2004.0</v>
      </c>
      <c r="U206" s="34" t="s">
        <v>4770</v>
      </c>
      <c r="V206" s="34">
        <v>4.0</v>
      </c>
      <c r="W206" s="34">
        <v>0.0</v>
      </c>
      <c r="X206" s="34">
        <v>2118.61</v>
      </c>
      <c r="Y206" s="34" t="s">
        <v>4767</v>
      </c>
      <c r="Z206" s="34" t="s">
        <v>4771</v>
      </c>
      <c r="AA206" s="34" t="s">
        <v>4774</v>
      </c>
      <c r="AB206" s="34" t="str">
        <f t="shared" si="4"/>
        <v>4-Nov-2004</v>
      </c>
      <c r="AC206" s="43">
        <f t="shared" si="5"/>
        <v>18</v>
      </c>
      <c r="AD206" s="44">
        <v>2118.61</v>
      </c>
    </row>
    <row r="207">
      <c r="A207" s="19" t="s">
        <v>486</v>
      </c>
      <c r="B207" s="19" t="s">
        <v>487</v>
      </c>
      <c r="C207" s="45" t="s">
        <v>4820</v>
      </c>
      <c r="D207" s="45" t="s">
        <v>5207</v>
      </c>
      <c r="E207" s="45" t="s">
        <v>5208</v>
      </c>
      <c r="G207" s="21" t="s">
        <v>486</v>
      </c>
      <c r="H207" s="41">
        <v>50.79</v>
      </c>
      <c r="I207" s="21">
        <v>4.45</v>
      </c>
      <c r="J207" s="21" t="s">
        <v>4753</v>
      </c>
      <c r="K207" s="21" t="s">
        <v>4753</v>
      </c>
      <c r="L207" s="21" t="s">
        <v>4753</v>
      </c>
      <c r="M207" s="21">
        <v>1.0</v>
      </c>
      <c r="N207" s="21" t="s">
        <v>4755</v>
      </c>
      <c r="O207" s="42">
        <f t="shared" si="1"/>
        <v>1</v>
      </c>
      <c r="P207" s="34" t="str">
        <f t="shared" si="2"/>
        <v>Above Obesity</v>
      </c>
      <c r="Q207" s="34" t="str">
        <f t="shared" si="3"/>
        <v>Normal</v>
      </c>
      <c r="S207" s="34" t="s">
        <v>4336</v>
      </c>
      <c r="T207" s="34">
        <v>2003.0</v>
      </c>
      <c r="U207" s="34" t="s">
        <v>4776</v>
      </c>
      <c r="V207" s="34">
        <v>30.0</v>
      </c>
      <c r="W207" s="34">
        <v>0.0</v>
      </c>
      <c r="X207" s="34">
        <v>2128.43</v>
      </c>
      <c r="Y207" s="34" t="s">
        <v>4767</v>
      </c>
      <c r="Z207" s="34" t="s">
        <v>4771</v>
      </c>
      <c r="AA207" s="34" t="s">
        <v>4774</v>
      </c>
      <c r="AB207" s="34" t="str">
        <f t="shared" si="4"/>
        <v>30-Aug-2003</v>
      </c>
      <c r="AC207" s="43">
        <f t="shared" si="5"/>
        <v>19</v>
      </c>
      <c r="AD207" s="44">
        <v>2128.43</v>
      </c>
    </row>
    <row r="208">
      <c r="A208" s="19" t="s">
        <v>488</v>
      </c>
      <c r="B208" s="19" t="s">
        <v>489</v>
      </c>
      <c r="C208" s="45" t="s">
        <v>4820</v>
      </c>
      <c r="D208" s="45" t="s">
        <v>5209</v>
      </c>
      <c r="E208" s="45" t="s">
        <v>5210</v>
      </c>
      <c r="G208" s="21" t="s">
        <v>488</v>
      </c>
      <c r="H208" s="41">
        <v>35.43</v>
      </c>
      <c r="I208" s="21">
        <v>5.25</v>
      </c>
      <c r="J208" s="31" t="s">
        <v>4878</v>
      </c>
      <c r="K208" s="21" t="s">
        <v>4753</v>
      </c>
      <c r="L208" s="21" t="s">
        <v>4753</v>
      </c>
      <c r="M208" s="21" t="s">
        <v>4754</v>
      </c>
      <c r="N208" s="21" t="s">
        <v>4755</v>
      </c>
      <c r="O208" s="42">
        <f t="shared" si="1"/>
        <v>0</v>
      </c>
      <c r="P208" s="34" t="str">
        <f t="shared" si="2"/>
        <v>Above Obesity</v>
      </c>
      <c r="Q208" s="34" t="str">
        <f t="shared" si="3"/>
        <v>Normal</v>
      </c>
      <c r="S208" s="34" t="s">
        <v>4334</v>
      </c>
      <c r="T208" s="34">
        <v>2003.0</v>
      </c>
      <c r="U208" s="34" t="s">
        <v>4775</v>
      </c>
      <c r="V208" s="34">
        <v>22.0</v>
      </c>
      <c r="W208" s="34">
        <v>0.0</v>
      </c>
      <c r="X208" s="34">
        <v>2130.68</v>
      </c>
      <c r="Y208" s="34" t="s">
        <v>4767</v>
      </c>
      <c r="Z208" s="34" t="s">
        <v>4768</v>
      </c>
      <c r="AA208" s="34" t="s">
        <v>4774</v>
      </c>
      <c r="AB208" s="34" t="str">
        <f t="shared" si="4"/>
        <v>22-Dec-2003</v>
      </c>
      <c r="AC208" s="43">
        <f t="shared" si="5"/>
        <v>19</v>
      </c>
      <c r="AD208" s="44">
        <v>2130.68</v>
      </c>
    </row>
    <row r="209">
      <c r="A209" s="19" t="s">
        <v>490</v>
      </c>
      <c r="B209" s="19" t="s">
        <v>491</v>
      </c>
      <c r="C209" s="45" t="s">
        <v>4815</v>
      </c>
      <c r="D209" s="45" t="s">
        <v>5211</v>
      </c>
      <c r="E209" s="45" t="s">
        <v>5212</v>
      </c>
      <c r="G209" s="21" t="s">
        <v>490</v>
      </c>
      <c r="H209" s="41">
        <v>35.25</v>
      </c>
      <c r="I209" s="21">
        <v>9.51</v>
      </c>
      <c r="J209" s="21" t="s">
        <v>4753</v>
      </c>
      <c r="K209" s="21" t="s">
        <v>4753</v>
      </c>
      <c r="L209" s="21" t="s">
        <v>4753</v>
      </c>
      <c r="M209" s="21" t="s">
        <v>4754</v>
      </c>
      <c r="N209" s="21" t="s">
        <v>4755</v>
      </c>
      <c r="O209" s="42">
        <f t="shared" si="1"/>
        <v>0</v>
      </c>
      <c r="P209" s="34" t="str">
        <f t="shared" si="2"/>
        <v>Above Obesity</v>
      </c>
      <c r="Q209" s="34" t="str">
        <f t="shared" si="3"/>
        <v>Diabetes</v>
      </c>
      <c r="S209" s="34" t="s">
        <v>4332</v>
      </c>
      <c r="T209" s="34">
        <v>2003.0</v>
      </c>
      <c r="U209" s="34" t="s">
        <v>4773</v>
      </c>
      <c r="V209" s="34">
        <v>1.0</v>
      </c>
      <c r="W209" s="34">
        <v>0.0</v>
      </c>
      <c r="X209" s="34">
        <v>2134.9</v>
      </c>
      <c r="Y209" s="34" t="s">
        <v>4767</v>
      </c>
      <c r="Z209" s="34" t="s">
        <v>4768</v>
      </c>
      <c r="AA209" s="34" t="s">
        <v>4774</v>
      </c>
      <c r="AB209" s="34" t="str">
        <f t="shared" si="4"/>
        <v>1-Sep-2003</v>
      </c>
      <c r="AC209" s="43">
        <f t="shared" si="5"/>
        <v>19</v>
      </c>
      <c r="AD209" s="44">
        <v>2134.9</v>
      </c>
    </row>
    <row r="210">
      <c r="A210" s="19" t="s">
        <v>492</v>
      </c>
      <c r="B210" s="19" t="s">
        <v>493</v>
      </c>
      <c r="C210" s="45" t="s">
        <v>4820</v>
      </c>
      <c r="D210" s="45" t="s">
        <v>5213</v>
      </c>
      <c r="E210" s="45" t="s">
        <v>5214</v>
      </c>
      <c r="G210" s="21" t="s">
        <v>492</v>
      </c>
      <c r="H210" s="41">
        <v>36.85</v>
      </c>
      <c r="I210" s="21">
        <v>11.12</v>
      </c>
      <c r="J210" s="21" t="s">
        <v>4753</v>
      </c>
      <c r="K210" s="21" t="s">
        <v>4753</v>
      </c>
      <c r="L210" s="21" t="s">
        <v>4753</v>
      </c>
      <c r="M210" s="21" t="s">
        <v>4754</v>
      </c>
      <c r="N210" s="21" t="s">
        <v>4755</v>
      </c>
      <c r="O210" s="42">
        <f t="shared" si="1"/>
        <v>0</v>
      </c>
      <c r="P210" s="34" t="str">
        <f t="shared" si="2"/>
        <v>Above Obesity</v>
      </c>
      <c r="Q210" s="34" t="str">
        <f t="shared" si="3"/>
        <v>Diabetes</v>
      </c>
      <c r="S210" s="34" t="s">
        <v>4330</v>
      </c>
      <c r="T210" s="34">
        <v>2003.0</v>
      </c>
      <c r="U210" s="34" t="s">
        <v>4773</v>
      </c>
      <c r="V210" s="34">
        <v>26.0</v>
      </c>
      <c r="W210" s="34">
        <v>0.0</v>
      </c>
      <c r="X210" s="34">
        <v>2136.88</v>
      </c>
      <c r="Y210" s="34" t="s">
        <v>4767</v>
      </c>
      <c r="Z210" s="34" t="s">
        <v>4767</v>
      </c>
      <c r="AA210" s="34" t="s">
        <v>4774</v>
      </c>
      <c r="AB210" s="34" t="str">
        <f t="shared" si="4"/>
        <v>26-Sep-2003</v>
      </c>
      <c r="AC210" s="43">
        <f t="shared" si="5"/>
        <v>19</v>
      </c>
      <c r="AD210" s="44">
        <v>2136.88</v>
      </c>
    </row>
    <row r="211">
      <c r="A211" s="19" t="s">
        <v>494</v>
      </c>
      <c r="B211" s="19" t="s">
        <v>495</v>
      </c>
      <c r="C211" s="45" t="s">
        <v>4820</v>
      </c>
      <c r="D211" s="45" t="s">
        <v>5215</v>
      </c>
      <c r="E211" s="45" t="s">
        <v>5216</v>
      </c>
      <c r="G211" s="21" t="s">
        <v>494</v>
      </c>
      <c r="H211" s="41">
        <v>31.02</v>
      </c>
      <c r="I211" s="21">
        <v>4.56</v>
      </c>
      <c r="J211" s="21" t="s">
        <v>4753</v>
      </c>
      <c r="K211" s="21" t="s">
        <v>4755</v>
      </c>
      <c r="L211" s="21" t="s">
        <v>4753</v>
      </c>
      <c r="M211" s="21">
        <v>1.0</v>
      </c>
      <c r="N211" s="21" t="s">
        <v>4755</v>
      </c>
      <c r="O211" s="42">
        <f t="shared" si="1"/>
        <v>1</v>
      </c>
      <c r="P211" s="34" t="str">
        <f t="shared" si="2"/>
        <v>Above Obesity</v>
      </c>
      <c r="Q211" s="34" t="str">
        <f t="shared" si="3"/>
        <v>Normal</v>
      </c>
      <c r="S211" s="34" t="s">
        <v>4328</v>
      </c>
      <c r="T211" s="34">
        <v>1997.0</v>
      </c>
      <c r="U211" s="34" t="s">
        <v>4773</v>
      </c>
      <c r="V211" s="34">
        <v>3.0</v>
      </c>
      <c r="W211" s="34">
        <v>0.0</v>
      </c>
      <c r="X211" s="34">
        <v>2137.65</v>
      </c>
      <c r="Y211" s="34" t="s">
        <v>4768</v>
      </c>
      <c r="Z211" s="34" t="s">
        <v>4771</v>
      </c>
      <c r="AA211" s="34" t="s">
        <v>4769</v>
      </c>
      <c r="AB211" s="34" t="str">
        <f t="shared" si="4"/>
        <v>3-Sep-1997</v>
      </c>
      <c r="AC211" s="43">
        <f t="shared" si="5"/>
        <v>25</v>
      </c>
      <c r="AD211" s="44">
        <v>2137.65</v>
      </c>
    </row>
    <row r="212">
      <c r="A212" s="19" t="s">
        <v>496</v>
      </c>
      <c r="B212" s="19" t="s">
        <v>497</v>
      </c>
      <c r="C212" s="45" t="s">
        <v>4815</v>
      </c>
      <c r="D212" s="45" t="s">
        <v>5217</v>
      </c>
      <c r="E212" s="45" t="s">
        <v>5218</v>
      </c>
      <c r="G212" s="21" t="s">
        <v>496</v>
      </c>
      <c r="H212" s="41">
        <v>35.6</v>
      </c>
      <c r="I212" s="21">
        <v>4.02</v>
      </c>
      <c r="J212" s="21" t="s">
        <v>4755</v>
      </c>
      <c r="K212" s="21" t="s">
        <v>4755</v>
      </c>
      <c r="L212" s="21" t="s">
        <v>4753</v>
      </c>
      <c r="M212" s="21">
        <v>2.0</v>
      </c>
      <c r="N212" s="21" t="s">
        <v>4755</v>
      </c>
      <c r="O212" s="42">
        <f t="shared" si="1"/>
        <v>2</v>
      </c>
      <c r="P212" s="34" t="str">
        <f t="shared" si="2"/>
        <v>Above Obesity</v>
      </c>
      <c r="Q212" s="34" t="str">
        <f t="shared" si="3"/>
        <v>Normal</v>
      </c>
      <c r="S212" s="34" t="s">
        <v>4326</v>
      </c>
      <c r="T212" s="34">
        <v>2003.0</v>
      </c>
      <c r="U212" s="34" t="s">
        <v>4776</v>
      </c>
      <c r="V212" s="34">
        <v>19.0</v>
      </c>
      <c r="W212" s="34">
        <v>0.0</v>
      </c>
      <c r="X212" s="34">
        <v>2138.07</v>
      </c>
      <c r="Y212" s="34" t="s">
        <v>4767</v>
      </c>
      <c r="Z212" s="34" t="s">
        <v>4771</v>
      </c>
      <c r="AA212" s="34" t="s">
        <v>4774</v>
      </c>
      <c r="AB212" s="34" t="str">
        <f t="shared" si="4"/>
        <v>19-Aug-2003</v>
      </c>
      <c r="AC212" s="43">
        <f t="shared" si="5"/>
        <v>19</v>
      </c>
      <c r="AD212" s="44">
        <v>2138.07</v>
      </c>
    </row>
    <row r="213">
      <c r="A213" s="19" t="s">
        <v>498</v>
      </c>
      <c r="B213" s="19" t="s">
        <v>499</v>
      </c>
      <c r="C213" s="45" t="s">
        <v>4815</v>
      </c>
      <c r="D213" s="45" t="s">
        <v>5219</v>
      </c>
      <c r="E213" s="45" t="s">
        <v>5220</v>
      </c>
      <c r="G213" s="21" t="s">
        <v>498</v>
      </c>
      <c r="H213" s="41">
        <v>34.39</v>
      </c>
      <c r="I213" s="21">
        <v>8.72</v>
      </c>
      <c r="J213" s="21" t="s">
        <v>4753</v>
      </c>
      <c r="K213" s="21" t="s">
        <v>4753</v>
      </c>
      <c r="L213" s="21" t="s">
        <v>4753</v>
      </c>
      <c r="M213" s="21" t="s">
        <v>4754</v>
      </c>
      <c r="N213" s="21" t="s">
        <v>4755</v>
      </c>
      <c r="O213" s="42">
        <f t="shared" si="1"/>
        <v>0</v>
      </c>
      <c r="P213" s="34" t="str">
        <f t="shared" si="2"/>
        <v>Above Obesity</v>
      </c>
      <c r="Q213" s="34" t="str">
        <f t="shared" si="3"/>
        <v>Diabetes</v>
      </c>
      <c r="S213" s="34" t="s">
        <v>4324</v>
      </c>
      <c r="T213" s="34">
        <v>2004.0</v>
      </c>
      <c r="U213" s="34" t="s">
        <v>4777</v>
      </c>
      <c r="V213" s="34">
        <v>4.0</v>
      </c>
      <c r="W213" s="34">
        <v>0.0</v>
      </c>
      <c r="X213" s="34">
        <v>2144.85</v>
      </c>
      <c r="Y213" s="34" t="s">
        <v>4767</v>
      </c>
      <c r="Z213" s="34" t="s">
        <v>4771</v>
      </c>
      <c r="AA213" s="34" t="s">
        <v>4778</v>
      </c>
      <c r="AB213" s="34" t="str">
        <f t="shared" si="4"/>
        <v>4-Oct-2004</v>
      </c>
      <c r="AC213" s="43">
        <f t="shared" si="5"/>
        <v>18</v>
      </c>
      <c r="AD213" s="44">
        <v>2144.85</v>
      </c>
    </row>
    <row r="214">
      <c r="A214" s="19" t="s">
        <v>500</v>
      </c>
      <c r="B214" s="19" t="s">
        <v>501</v>
      </c>
      <c r="C214" s="45" t="s">
        <v>4815</v>
      </c>
      <c r="D214" s="45" t="s">
        <v>5221</v>
      </c>
      <c r="E214" s="45" t="s">
        <v>5222</v>
      </c>
      <c r="G214" s="21" t="s">
        <v>500</v>
      </c>
      <c r="H214" s="41">
        <v>29.06</v>
      </c>
      <c r="I214" s="21">
        <v>6.25</v>
      </c>
      <c r="J214" s="21" t="s">
        <v>4755</v>
      </c>
      <c r="K214" s="21" t="s">
        <v>4753</v>
      </c>
      <c r="L214" s="21" t="s">
        <v>4753</v>
      </c>
      <c r="M214" s="21">
        <v>1.0</v>
      </c>
      <c r="N214" s="21" t="s">
        <v>4755</v>
      </c>
      <c r="O214" s="42">
        <f t="shared" si="1"/>
        <v>1</v>
      </c>
      <c r="P214" s="34" t="str">
        <f t="shared" si="2"/>
        <v>Overweight</v>
      </c>
      <c r="Q214" s="34" t="str">
        <f t="shared" si="3"/>
        <v>Prediabetes weight</v>
      </c>
      <c r="S214" s="34" t="s">
        <v>4322</v>
      </c>
      <c r="T214" s="34">
        <v>2000.0</v>
      </c>
      <c r="U214" s="34" t="s">
        <v>4775</v>
      </c>
      <c r="V214" s="34">
        <v>27.0</v>
      </c>
      <c r="W214" s="34">
        <v>0.0</v>
      </c>
      <c r="X214" s="34">
        <v>2150.47</v>
      </c>
      <c r="Y214" s="34" t="s">
        <v>4767</v>
      </c>
      <c r="Z214" s="34" t="s">
        <v>4768</v>
      </c>
      <c r="AA214" s="34" t="s">
        <v>4778</v>
      </c>
      <c r="AB214" s="34" t="str">
        <f t="shared" si="4"/>
        <v>27-Dec-2000</v>
      </c>
      <c r="AC214" s="43">
        <f t="shared" si="5"/>
        <v>22</v>
      </c>
      <c r="AD214" s="44">
        <v>2150.47</v>
      </c>
    </row>
    <row r="215">
      <c r="A215" s="19" t="s">
        <v>502</v>
      </c>
      <c r="B215" s="19" t="s">
        <v>503</v>
      </c>
      <c r="C215" s="45" t="s">
        <v>4815</v>
      </c>
      <c r="D215" s="45" t="s">
        <v>5223</v>
      </c>
      <c r="E215" s="45" t="s">
        <v>4817</v>
      </c>
      <c r="G215" s="21" t="s">
        <v>502</v>
      </c>
      <c r="H215" s="41">
        <v>35.8</v>
      </c>
      <c r="I215" s="21">
        <v>7.32</v>
      </c>
      <c r="J215" s="21" t="s">
        <v>4753</v>
      </c>
      <c r="K215" s="21" t="s">
        <v>4753</v>
      </c>
      <c r="L215" s="21" t="s">
        <v>4753</v>
      </c>
      <c r="M215" s="21">
        <v>2.0</v>
      </c>
      <c r="N215" s="21" t="s">
        <v>4755</v>
      </c>
      <c r="O215" s="42">
        <f t="shared" si="1"/>
        <v>2</v>
      </c>
      <c r="P215" s="34" t="str">
        <f t="shared" si="2"/>
        <v>Above Obesity</v>
      </c>
      <c r="Q215" s="34" t="str">
        <f t="shared" si="3"/>
        <v>Diabetes</v>
      </c>
      <c r="S215" s="34" t="s">
        <v>4320</v>
      </c>
      <c r="T215" s="34">
        <v>2000.0</v>
      </c>
      <c r="U215" s="34" t="s">
        <v>4777</v>
      </c>
      <c r="V215" s="34">
        <v>22.0</v>
      </c>
      <c r="W215" s="34">
        <v>0.0</v>
      </c>
      <c r="X215" s="34">
        <v>2154.36</v>
      </c>
      <c r="Y215" s="34" t="s">
        <v>4767</v>
      </c>
      <c r="Z215" s="34" t="s">
        <v>4767</v>
      </c>
      <c r="AA215" s="34" t="s">
        <v>4778</v>
      </c>
      <c r="AB215" s="34" t="str">
        <f t="shared" si="4"/>
        <v>22-Oct-2000</v>
      </c>
      <c r="AC215" s="43">
        <f t="shared" si="5"/>
        <v>22</v>
      </c>
      <c r="AD215" s="44">
        <v>2154.36</v>
      </c>
    </row>
    <row r="216">
      <c r="A216" s="19" t="s">
        <v>504</v>
      </c>
      <c r="B216" s="19" t="s">
        <v>505</v>
      </c>
      <c r="C216" s="45" t="s">
        <v>4820</v>
      </c>
      <c r="D216" s="45" t="s">
        <v>5224</v>
      </c>
      <c r="E216" s="45" t="s">
        <v>5004</v>
      </c>
      <c r="G216" s="21" t="s">
        <v>504</v>
      </c>
      <c r="H216" s="41">
        <v>49.8</v>
      </c>
      <c r="I216" s="21">
        <v>4.24</v>
      </c>
      <c r="J216" s="21" t="s">
        <v>4753</v>
      </c>
      <c r="K216" s="21" t="s">
        <v>4753</v>
      </c>
      <c r="L216" s="21" t="s">
        <v>4753</v>
      </c>
      <c r="M216" s="21">
        <v>1.0</v>
      </c>
      <c r="N216" s="21" t="s">
        <v>4755</v>
      </c>
      <c r="O216" s="42">
        <f t="shared" si="1"/>
        <v>1</v>
      </c>
      <c r="P216" s="34" t="str">
        <f t="shared" si="2"/>
        <v>Above Obesity</v>
      </c>
      <c r="Q216" s="34" t="str">
        <f t="shared" si="3"/>
        <v>Normal</v>
      </c>
      <c r="S216" s="34" t="s">
        <v>4318</v>
      </c>
      <c r="T216" s="34">
        <v>2000.0</v>
      </c>
      <c r="U216" s="34" t="s">
        <v>4770</v>
      </c>
      <c r="V216" s="34">
        <v>29.0</v>
      </c>
      <c r="W216" s="34">
        <v>0.0</v>
      </c>
      <c r="X216" s="34">
        <v>2155.68</v>
      </c>
      <c r="Y216" s="34" t="s">
        <v>4767</v>
      </c>
      <c r="Z216" s="34" t="s">
        <v>4768</v>
      </c>
      <c r="AA216" s="34" t="s">
        <v>4769</v>
      </c>
      <c r="AB216" s="34" t="str">
        <f t="shared" si="4"/>
        <v>29-Nov-2000</v>
      </c>
      <c r="AC216" s="43">
        <f t="shared" si="5"/>
        <v>22</v>
      </c>
      <c r="AD216" s="44">
        <v>2155.68</v>
      </c>
    </row>
    <row r="217">
      <c r="A217" s="19" t="s">
        <v>506</v>
      </c>
      <c r="B217" s="19" t="s">
        <v>507</v>
      </c>
      <c r="C217" s="45" t="s">
        <v>4815</v>
      </c>
      <c r="D217" s="45" t="s">
        <v>5225</v>
      </c>
      <c r="E217" s="45" t="s">
        <v>5226</v>
      </c>
      <c r="G217" s="21" t="s">
        <v>506</v>
      </c>
      <c r="H217" s="41">
        <v>35.71</v>
      </c>
      <c r="I217" s="21">
        <v>6.84</v>
      </c>
      <c r="J217" s="21" t="s">
        <v>4753</v>
      </c>
      <c r="K217" s="21" t="s">
        <v>4753</v>
      </c>
      <c r="L217" s="21" t="s">
        <v>4753</v>
      </c>
      <c r="M217" s="21">
        <v>2.0</v>
      </c>
      <c r="N217" s="21" t="s">
        <v>4755</v>
      </c>
      <c r="O217" s="42">
        <f t="shared" si="1"/>
        <v>2</v>
      </c>
      <c r="P217" s="34" t="str">
        <f t="shared" si="2"/>
        <v>Above Obesity</v>
      </c>
      <c r="Q217" s="34" t="str">
        <f t="shared" si="3"/>
        <v>Diabetes</v>
      </c>
      <c r="S217" s="34" t="s">
        <v>4316</v>
      </c>
      <c r="T217" s="34">
        <v>2000.0</v>
      </c>
      <c r="U217" s="34" t="s">
        <v>4775</v>
      </c>
      <c r="V217" s="34">
        <v>10.0</v>
      </c>
      <c r="W217" s="34">
        <v>0.0</v>
      </c>
      <c r="X217" s="34">
        <v>2156.75</v>
      </c>
      <c r="Y217" s="34" t="s">
        <v>4767</v>
      </c>
      <c r="Z217" s="34" t="s">
        <v>4767</v>
      </c>
      <c r="AA217" s="34" t="s">
        <v>4769</v>
      </c>
      <c r="AB217" s="34" t="str">
        <f t="shared" si="4"/>
        <v>10-Dec-2000</v>
      </c>
      <c r="AC217" s="43">
        <f t="shared" si="5"/>
        <v>22</v>
      </c>
      <c r="AD217" s="44">
        <v>2156.75</v>
      </c>
    </row>
    <row r="218">
      <c r="A218" s="19" t="s">
        <v>508</v>
      </c>
      <c r="B218" s="19" t="s">
        <v>509</v>
      </c>
      <c r="C218" s="45" t="s">
        <v>4815</v>
      </c>
      <c r="D218" s="45" t="s">
        <v>5227</v>
      </c>
      <c r="E218" s="45" t="s">
        <v>4916</v>
      </c>
      <c r="G218" s="21" t="s">
        <v>508</v>
      </c>
      <c r="H218" s="41">
        <v>30.8</v>
      </c>
      <c r="I218" s="21">
        <v>5.23</v>
      </c>
      <c r="J218" s="21" t="s">
        <v>4755</v>
      </c>
      <c r="K218" s="21" t="s">
        <v>4753</v>
      </c>
      <c r="L218" s="21" t="s">
        <v>4753</v>
      </c>
      <c r="M218" s="21">
        <v>1.0</v>
      </c>
      <c r="N218" s="21" t="s">
        <v>4755</v>
      </c>
      <c r="O218" s="42">
        <f t="shared" si="1"/>
        <v>1</v>
      </c>
      <c r="P218" s="34" t="str">
        <f t="shared" si="2"/>
        <v>Above Obesity</v>
      </c>
      <c r="Q218" s="34" t="str">
        <f t="shared" si="3"/>
        <v>Normal</v>
      </c>
      <c r="S218" s="34" t="s">
        <v>4314</v>
      </c>
      <c r="T218" s="34">
        <v>2000.0</v>
      </c>
      <c r="U218" s="34" t="s">
        <v>4776</v>
      </c>
      <c r="V218" s="34">
        <v>23.0</v>
      </c>
      <c r="W218" s="34">
        <v>0.0</v>
      </c>
      <c r="X218" s="34">
        <v>2166.73</v>
      </c>
      <c r="Y218" s="34" t="s">
        <v>4767</v>
      </c>
      <c r="Z218" s="34" t="s">
        <v>4767</v>
      </c>
      <c r="AA218" s="34" t="s">
        <v>4778</v>
      </c>
      <c r="AB218" s="34" t="str">
        <f t="shared" si="4"/>
        <v>23-Aug-2000</v>
      </c>
      <c r="AC218" s="43">
        <f t="shared" si="5"/>
        <v>22</v>
      </c>
      <c r="AD218" s="44">
        <v>2166.73</v>
      </c>
    </row>
    <row r="219">
      <c r="A219" s="19" t="s">
        <v>510</v>
      </c>
      <c r="B219" s="19" t="s">
        <v>511</v>
      </c>
      <c r="C219" s="45" t="s">
        <v>4815</v>
      </c>
      <c r="D219" s="45" t="s">
        <v>5228</v>
      </c>
      <c r="E219" s="45" t="s">
        <v>4978</v>
      </c>
      <c r="G219" s="21" t="s">
        <v>510</v>
      </c>
      <c r="H219" s="41">
        <v>33.69</v>
      </c>
      <c r="I219" s="21">
        <v>9.68</v>
      </c>
      <c r="J219" s="21" t="s">
        <v>4753</v>
      </c>
      <c r="K219" s="21" t="s">
        <v>4753</v>
      </c>
      <c r="L219" s="21" t="s">
        <v>4753</v>
      </c>
      <c r="M219" s="21" t="s">
        <v>4754</v>
      </c>
      <c r="N219" s="21" t="s">
        <v>4755</v>
      </c>
      <c r="O219" s="42">
        <f t="shared" si="1"/>
        <v>0</v>
      </c>
      <c r="P219" s="34" t="str">
        <f t="shared" si="2"/>
        <v>Above Obesity</v>
      </c>
      <c r="Q219" s="34" t="str">
        <f t="shared" si="3"/>
        <v>Diabetes</v>
      </c>
      <c r="S219" s="34" t="s">
        <v>4312</v>
      </c>
      <c r="T219" s="34">
        <v>1994.0</v>
      </c>
      <c r="U219" s="34" t="s">
        <v>4773</v>
      </c>
      <c r="V219" s="34">
        <v>27.0</v>
      </c>
      <c r="W219" s="34">
        <v>0.0</v>
      </c>
      <c r="X219" s="34">
        <v>2170.08</v>
      </c>
      <c r="Y219" s="34" t="s">
        <v>4767</v>
      </c>
      <c r="Z219" s="34" t="s">
        <v>4767</v>
      </c>
      <c r="AA219" s="34" t="s">
        <v>4769</v>
      </c>
      <c r="AB219" s="34" t="str">
        <f t="shared" si="4"/>
        <v>27-Sep-1994</v>
      </c>
      <c r="AC219" s="43">
        <f t="shared" si="5"/>
        <v>28</v>
      </c>
      <c r="AD219" s="44">
        <v>2170.08</v>
      </c>
    </row>
    <row r="220">
      <c r="A220" s="19" t="s">
        <v>512</v>
      </c>
      <c r="B220" s="19" t="s">
        <v>513</v>
      </c>
      <c r="C220" s="45" t="s">
        <v>4815</v>
      </c>
      <c r="D220" s="45" t="s">
        <v>5229</v>
      </c>
      <c r="E220" s="45" t="s">
        <v>5230</v>
      </c>
      <c r="G220" s="21" t="s">
        <v>512</v>
      </c>
      <c r="H220" s="41">
        <v>42.27</v>
      </c>
      <c r="I220" s="21">
        <v>6.05</v>
      </c>
      <c r="J220" s="21" t="s">
        <v>4755</v>
      </c>
      <c r="K220" s="21" t="s">
        <v>4753</v>
      </c>
      <c r="L220" s="21" t="s">
        <v>4753</v>
      </c>
      <c r="M220" s="21">
        <v>1.0</v>
      </c>
      <c r="N220" s="21" t="s">
        <v>4755</v>
      </c>
      <c r="O220" s="42">
        <f t="shared" si="1"/>
        <v>1</v>
      </c>
      <c r="P220" s="34" t="str">
        <f t="shared" si="2"/>
        <v>Above Obesity</v>
      </c>
      <c r="Q220" s="34" t="str">
        <f t="shared" si="3"/>
        <v>Prediabetes weight</v>
      </c>
      <c r="S220" s="34" t="s">
        <v>4310</v>
      </c>
      <c r="T220" s="34">
        <v>1991.0</v>
      </c>
      <c r="U220" s="34" t="s">
        <v>4775</v>
      </c>
      <c r="V220" s="34">
        <v>16.0</v>
      </c>
      <c r="W220" s="34">
        <v>3.0</v>
      </c>
      <c r="X220" s="34">
        <v>2193.2</v>
      </c>
      <c r="Y220" s="34" t="s">
        <v>4767</v>
      </c>
      <c r="Z220" s="34" t="s">
        <v>4767</v>
      </c>
      <c r="AA220" s="34" t="s">
        <v>4774</v>
      </c>
      <c r="AB220" s="34" t="str">
        <f t="shared" si="4"/>
        <v>16-Dec-1991</v>
      </c>
      <c r="AC220" s="43">
        <f t="shared" si="5"/>
        <v>31</v>
      </c>
      <c r="AD220" s="44">
        <v>2193.2</v>
      </c>
    </row>
    <row r="221">
      <c r="A221" s="19" t="s">
        <v>514</v>
      </c>
      <c r="B221" s="19" t="s">
        <v>515</v>
      </c>
      <c r="C221" s="45" t="s">
        <v>4815</v>
      </c>
      <c r="D221" s="45" t="s">
        <v>4971</v>
      </c>
      <c r="E221" s="45" t="s">
        <v>5231</v>
      </c>
      <c r="G221" s="21" t="s">
        <v>514</v>
      </c>
      <c r="H221" s="41">
        <v>53.25</v>
      </c>
      <c r="I221" s="21">
        <v>6.11</v>
      </c>
      <c r="J221" s="21" t="s">
        <v>4755</v>
      </c>
      <c r="K221" s="21" t="s">
        <v>4753</v>
      </c>
      <c r="L221" s="21" t="s">
        <v>4756</v>
      </c>
      <c r="M221" s="21">
        <v>1.0</v>
      </c>
      <c r="N221" s="21" t="s">
        <v>4755</v>
      </c>
      <c r="O221" s="42">
        <f t="shared" si="1"/>
        <v>1</v>
      </c>
      <c r="P221" s="34" t="str">
        <f t="shared" si="2"/>
        <v>Above Obesity</v>
      </c>
      <c r="Q221" s="34" t="str">
        <f t="shared" si="3"/>
        <v>Prediabetes weight</v>
      </c>
      <c r="S221" s="34" t="s">
        <v>4308</v>
      </c>
      <c r="T221" s="34">
        <v>2004.0</v>
      </c>
      <c r="U221" s="34" t="s">
        <v>4775</v>
      </c>
      <c r="V221" s="34">
        <v>7.0</v>
      </c>
      <c r="W221" s="34">
        <v>0.0</v>
      </c>
      <c r="X221" s="34">
        <v>2196.47</v>
      </c>
      <c r="Y221" s="34" t="s">
        <v>4767</v>
      </c>
      <c r="Z221" s="34" t="s">
        <v>4768</v>
      </c>
      <c r="AA221" s="34" t="s">
        <v>4784</v>
      </c>
      <c r="AB221" s="34" t="str">
        <f t="shared" si="4"/>
        <v>7-Dec-2004</v>
      </c>
      <c r="AC221" s="43">
        <f t="shared" si="5"/>
        <v>18</v>
      </c>
      <c r="AD221" s="44">
        <v>2196.47</v>
      </c>
    </row>
    <row r="222">
      <c r="A222" s="19" t="s">
        <v>516</v>
      </c>
      <c r="B222" s="19" t="s">
        <v>517</v>
      </c>
      <c r="C222" s="45" t="s">
        <v>4820</v>
      </c>
      <c r="D222" s="45" t="s">
        <v>5232</v>
      </c>
      <c r="E222" s="45" t="s">
        <v>5233</v>
      </c>
      <c r="G222" s="21" t="s">
        <v>516</v>
      </c>
      <c r="H222" s="41">
        <v>26.8</v>
      </c>
      <c r="I222" s="21">
        <v>10.93</v>
      </c>
      <c r="J222" s="31" t="s">
        <v>4878</v>
      </c>
      <c r="K222" s="21" t="s">
        <v>4753</v>
      </c>
      <c r="L222" s="21" t="s">
        <v>4753</v>
      </c>
      <c r="M222" s="21" t="s">
        <v>4754</v>
      </c>
      <c r="N222" s="21" t="s">
        <v>4753</v>
      </c>
      <c r="O222" s="42">
        <f t="shared" si="1"/>
        <v>0</v>
      </c>
      <c r="P222" s="34" t="str">
        <f t="shared" si="2"/>
        <v>Overweight</v>
      </c>
      <c r="Q222" s="34" t="str">
        <f t="shared" si="3"/>
        <v>Diabetes</v>
      </c>
      <c r="S222" s="34" t="s">
        <v>4306</v>
      </c>
      <c r="T222" s="34">
        <v>2004.0</v>
      </c>
      <c r="U222" s="34" t="s">
        <v>4773</v>
      </c>
      <c r="V222" s="34">
        <v>3.0</v>
      </c>
      <c r="W222" s="34">
        <v>0.0</v>
      </c>
      <c r="X222" s="34">
        <v>2198.19</v>
      </c>
      <c r="Y222" s="34" t="s">
        <v>4767</v>
      </c>
      <c r="Z222" s="34" t="s">
        <v>4771</v>
      </c>
      <c r="AA222" s="34" t="s">
        <v>4785</v>
      </c>
      <c r="AB222" s="34" t="str">
        <f t="shared" si="4"/>
        <v>3-Sep-2004</v>
      </c>
      <c r="AC222" s="43">
        <f t="shared" si="5"/>
        <v>18</v>
      </c>
      <c r="AD222" s="44">
        <v>2198.19</v>
      </c>
    </row>
    <row r="223">
      <c r="A223" s="19" t="s">
        <v>518</v>
      </c>
      <c r="B223" s="19" t="s">
        <v>519</v>
      </c>
      <c r="C223" s="45" t="s">
        <v>4815</v>
      </c>
      <c r="D223" s="45" t="s">
        <v>5234</v>
      </c>
      <c r="E223" s="45" t="s">
        <v>5235</v>
      </c>
      <c r="G223" s="21" t="s">
        <v>518</v>
      </c>
      <c r="H223" s="41">
        <v>28.5</v>
      </c>
      <c r="I223" s="21">
        <v>5.12</v>
      </c>
      <c r="J223" s="21" t="s">
        <v>4753</v>
      </c>
      <c r="K223" s="21" t="s">
        <v>4753</v>
      </c>
      <c r="L223" s="21" t="s">
        <v>4753</v>
      </c>
      <c r="M223" s="21">
        <v>1.0</v>
      </c>
      <c r="N223" s="21" t="s">
        <v>4755</v>
      </c>
      <c r="O223" s="42">
        <f t="shared" si="1"/>
        <v>1</v>
      </c>
      <c r="P223" s="34" t="str">
        <f t="shared" si="2"/>
        <v>Overweight</v>
      </c>
      <c r="Q223" s="34" t="str">
        <f t="shared" si="3"/>
        <v>Normal</v>
      </c>
      <c r="S223" s="34" t="s">
        <v>4304</v>
      </c>
      <c r="T223" s="34">
        <v>2004.0</v>
      </c>
      <c r="U223" s="34" t="s">
        <v>4773</v>
      </c>
      <c r="V223" s="34">
        <v>12.0</v>
      </c>
      <c r="W223" s="34">
        <v>0.0</v>
      </c>
      <c r="X223" s="34">
        <v>2200.83</v>
      </c>
      <c r="Y223" s="34" t="s">
        <v>4767</v>
      </c>
      <c r="Z223" s="34" t="s">
        <v>4767</v>
      </c>
      <c r="AA223" s="34" t="s">
        <v>4784</v>
      </c>
      <c r="AB223" s="34" t="str">
        <f t="shared" si="4"/>
        <v>12-Sep-2004</v>
      </c>
      <c r="AC223" s="43">
        <f t="shared" si="5"/>
        <v>18</v>
      </c>
      <c r="AD223" s="44">
        <v>2200.83</v>
      </c>
    </row>
    <row r="224">
      <c r="A224" s="19" t="s">
        <v>520</v>
      </c>
      <c r="B224" s="19" t="s">
        <v>521</v>
      </c>
      <c r="C224" s="45" t="s">
        <v>4815</v>
      </c>
      <c r="D224" s="45" t="s">
        <v>5236</v>
      </c>
      <c r="E224" s="45" t="s">
        <v>5237</v>
      </c>
      <c r="G224" s="21" t="s">
        <v>520</v>
      </c>
      <c r="H224" s="41">
        <v>22.895</v>
      </c>
      <c r="I224" s="21">
        <v>5.72</v>
      </c>
      <c r="J224" s="21" t="s">
        <v>4753</v>
      </c>
      <c r="K224" s="21" t="s">
        <v>4753</v>
      </c>
      <c r="L224" s="21" t="s">
        <v>4753</v>
      </c>
      <c r="M224" s="21" t="s">
        <v>4754</v>
      </c>
      <c r="N224" s="21" t="s">
        <v>4755</v>
      </c>
      <c r="O224" s="42">
        <f t="shared" si="1"/>
        <v>0</v>
      </c>
      <c r="P224" s="34" t="str">
        <f t="shared" si="2"/>
        <v>Normal weight</v>
      </c>
      <c r="Q224" s="34" t="str">
        <f t="shared" si="3"/>
        <v>Prediabetes weight</v>
      </c>
      <c r="S224" s="34" t="s">
        <v>4302</v>
      </c>
      <c r="T224" s="34">
        <v>2004.0</v>
      </c>
      <c r="U224" s="34" t="s">
        <v>4766</v>
      </c>
      <c r="V224" s="34">
        <v>27.0</v>
      </c>
      <c r="W224" s="34">
        <v>1.0</v>
      </c>
      <c r="X224" s="34">
        <v>2201.1</v>
      </c>
      <c r="Y224" s="34" t="s">
        <v>4767</v>
      </c>
      <c r="Z224" s="34" t="s">
        <v>4768</v>
      </c>
      <c r="AA224" s="34" t="s">
        <v>4769</v>
      </c>
      <c r="AB224" s="34" t="str">
        <f t="shared" si="4"/>
        <v>27-Jul-2004</v>
      </c>
      <c r="AC224" s="43">
        <f t="shared" si="5"/>
        <v>18</v>
      </c>
      <c r="AD224" s="44">
        <v>2201.1</v>
      </c>
    </row>
    <row r="225">
      <c r="A225" s="19" t="s">
        <v>522</v>
      </c>
      <c r="B225" s="19" t="s">
        <v>523</v>
      </c>
      <c r="C225" s="45" t="s">
        <v>4820</v>
      </c>
      <c r="D225" s="45" t="s">
        <v>5238</v>
      </c>
      <c r="E225" s="45" t="s">
        <v>5239</v>
      </c>
      <c r="G225" s="21" t="s">
        <v>522</v>
      </c>
      <c r="H225" s="41">
        <v>34.06</v>
      </c>
      <c r="I225" s="21">
        <v>11.83</v>
      </c>
      <c r="J225" s="21" t="s">
        <v>4755</v>
      </c>
      <c r="K225" s="21" t="s">
        <v>4753</v>
      </c>
      <c r="L225" s="21" t="s">
        <v>4753</v>
      </c>
      <c r="M225" s="21">
        <v>1.0</v>
      </c>
      <c r="N225" s="21" t="s">
        <v>4755</v>
      </c>
      <c r="O225" s="42">
        <f t="shared" si="1"/>
        <v>1</v>
      </c>
      <c r="P225" s="34" t="str">
        <f t="shared" si="2"/>
        <v>Above Obesity</v>
      </c>
      <c r="Q225" s="34" t="str">
        <f t="shared" si="3"/>
        <v>Diabetes</v>
      </c>
      <c r="S225" s="34" t="s">
        <v>4300</v>
      </c>
      <c r="T225" s="34">
        <v>2004.0</v>
      </c>
      <c r="U225" s="34" t="s">
        <v>4776</v>
      </c>
      <c r="V225" s="34">
        <v>6.0</v>
      </c>
      <c r="W225" s="34">
        <v>0.0</v>
      </c>
      <c r="X225" s="34">
        <v>2203.47</v>
      </c>
      <c r="Y225" s="34" t="s">
        <v>4767</v>
      </c>
      <c r="Z225" s="34" t="s">
        <v>4767</v>
      </c>
      <c r="AA225" s="34" t="s">
        <v>4784</v>
      </c>
      <c r="AB225" s="34" t="str">
        <f t="shared" si="4"/>
        <v>6-Aug-2004</v>
      </c>
      <c r="AC225" s="43">
        <f t="shared" si="5"/>
        <v>18</v>
      </c>
      <c r="AD225" s="44">
        <v>2203.47</v>
      </c>
    </row>
    <row r="226">
      <c r="A226" s="19" t="s">
        <v>524</v>
      </c>
      <c r="B226" s="19" t="s">
        <v>525</v>
      </c>
      <c r="C226" s="45" t="s">
        <v>4820</v>
      </c>
      <c r="D226" s="45" t="s">
        <v>5240</v>
      </c>
      <c r="E226" s="45" t="s">
        <v>4970</v>
      </c>
      <c r="G226" s="21" t="s">
        <v>524</v>
      </c>
      <c r="H226" s="41">
        <v>36.41</v>
      </c>
      <c r="I226" s="21">
        <v>4.55</v>
      </c>
      <c r="J226" s="21" t="s">
        <v>4753</v>
      </c>
      <c r="K226" s="21" t="s">
        <v>4753</v>
      </c>
      <c r="L226" s="21" t="s">
        <v>4753</v>
      </c>
      <c r="M226" s="21" t="s">
        <v>4754</v>
      </c>
      <c r="N226" s="21" t="s">
        <v>4755</v>
      </c>
      <c r="O226" s="42">
        <f t="shared" si="1"/>
        <v>0</v>
      </c>
      <c r="P226" s="34" t="str">
        <f t="shared" si="2"/>
        <v>Above Obesity</v>
      </c>
      <c r="Q226" s="34" t="str">
        <f t="shared" si="3"/>
        <v>Normal</v>
      </c>
      <c r="S226" s="34" t="s">
        <v>4298</v>
      </c>
      <c r="T226" s="34">
        <v>2004.0</v>
      </c>
      <c r="U226" s="34" t="s">
        <v>4777</v>
      </c>
      <c r="V226" s="34">
        <v>28.0</v>
      </c>
      <c r="W226" s="34">
        <v>0.0</v>
      </c>
      <c r="X226" s="34">
        <v>2203.74</v>
      </c>
      <c r="Y226" s="34" t="s">
        <v>4767</v>
      </c>
      <c r="Z226" s="34" t="s">
        <v>4767</v>
      </c>
      <c r="AA226" s="34" t="s">
        <v>4784</v>
      </c>
      <c r="AB226" s="34" t="str">
        <f t="shared" si="4"/>
        <v>28-Oct-2004</v>
      </c>
      <c r="AC226" s="43">
        <f t="shared" si="5"/>
        <v>18</v>
      </c>
      <c r="AD226" s="44">
        <v>2203.74</v>
      </c>
    </row>
    <row r="227">
      <c r="A227" s="19" t="s">
        <v>526</v>
      </c>
      <c r="B227" s="19" t="s">
        <v>527</v>
      </c>
      <c r="C227" s="45" t="s">
        <v>4815</v>
      </c>
      <c r="D227" s="45" t="s">
        <v>4939</v>
      </c>
      <c r="E227" s="45" t="s">
        <v>5241</v>
      </c>
      <c r="G227" s="21" t="s">
        <v>526</v>
      </c>
      <c r="H227" s="41">
        <v>52.3</v>
      </c>
      <c r="I227" s="21">
        <v>4.87</v>
      </c>
      <c r="J227" s="21" t="s">
        <v>4755</v>
      </c>
      <c r="K227" s="21" t="s">
        <v>4753</v>
      </c>
      <c r="L227" s="21" t="s">
        <v>4756</v>
      </c>
      <c r="M227" s="21">
        <v>1.0</v>
      </c>
      <c r="N227" s="21" t="s">
        <v>4755</v>
      </c>
      <c r="O227" s="42">
        <f t="shared" si="1"/>
        <v>1</v>
      </c>
      <c r="P227" s="34" t="str">
        <f t="shared" si="2"/>
        <v>Above Obesity</v>
      </c>
      <c r="Q227" s="34" t="str">
        <f t="shared" si="3"/>
        <v>Normal</v>
      </c>
      <c r="S227" s="34" t="s">
        <v>4296</v>
      </c>
      <c r="T227" s="34">
        <v>2004.0</v>
      </c>
      <c r="U227" s="34" t="s">
        <v>4770</v>
      </c>
      <c r="V227" s="34">
        <v>13.0</v>
      </c>
      <c r="W227" s="34">
        <v>0.0</v>
      </c>
      <c r="X227" s="34">
        <v>2205.98</v>
      </c>
      <c r="Y227" s="34" t="s">
        <v>4767</v>
      </c>
      <c r="Z227" s="34" t="s">
        <v>4768</v>
      </c>
      <c r="AA227" s="34" t="s">
        <v>4784</v>
      </c>
      <c r="AB227" s="34" t="str">
        <f t="shared" si="4"/>
        <v>13-Nov-2004</v>
      </c>
      <c r="AC227" s="43">
        <f t="shared" si="5"/>
        <v>18</v>
      </c>
      <c r="AD227" s="44">
        <v>2205.98</v>
      </c>
    </row>
    <row r="228">
      <c r="A228" s="19" t="s">
        <v>528</v>
      </c>
      <c r="B228" s="19" t="s">
        <v>529</v>
      </c>
      <c r="C228" s="45" t="s">
        <v>4820</v>
      </c>
      <c r="D228" s="45" t="s">
        <v>5242</v>
      </c>
      <c r="E228" s="45" t="s">
        <v>5243</v>
      </c>
      <c r="G228" s="21" t="s">
        <v>528</v>
      </c>
      <c r="H228" s="41">
        <v>52.66</v>
      </c>
      <c r="I228" s="21">
        <v>4.45</v>
      </c>
      <c r="J228" s="21" t="s">
        <v>4753</v>
      </c>
      <c r="K228" s="21" t="s">
        <v>4753</v>
      </c>
      <c r="L228" s="21" t="s">
        <v>4753</v>
      </c>
      <c r="M228" s="21">
        <v>1.0</v>
      </c>
      <c r="N228" s="21" t="s">
        <v>4755</v>
      </c>
      <c r="O228" s="42">
        <f t="shared" si="1"/>
        <v>1</v>
      </c>
      <c r="P228" s="34" t="str">
        <f t="shared" si="2"/>
        <v>Above Obesity</v>
      </c>
      <c r="Q228" s="34" t="str">
        <f t="shared" si="3"/>
        <v>Normal</v>
      </c>
      <c r="S228" s="34" t="s">
        <v>4294</v>
      </c>
      <c r="T228" s="34">
        <v>2004.0</v>
      </c>
      <c r="U228" s="34" t="s">
        <v>4776</v>
      </c>
      <c r="V228" s="34">
        <v>6.0</v>
      </c>
      <c r="W228" s="34">
        <v>0.0</v>
      </c>
      <c r="X228" s="34">
        <v>2207.7</v>
      </c>
      <c r="Y228" s="34" t="s">
        <v>4767</v>
      </c>
      <c r="Z228" s="34" t="s">
        <v>4767</v>
      </c>
      <c r="AA228" s="34" t="s">
        <v>4784</v>
      </c>
      <c r="AB228" s="34" t="str">
        <f t="shared" si="4"/>
        <v>6-Aug-2004</v>
      </c>
      <c r="AC228" s="43">
        <f t="shared" si="5"/>
        <v>18</v>
      </c>
      <c r="AD228" s="44">
        <v>2207.7</v>
      </c>
    </row>
    <row r="229">
      <c r="A229" s="19" t="s">
        <v>530</v>
      </c>
      <c r="B229" s="19" t="s">
        <v>531</v>
      </c>
      <c r="C229" s="45" t="s">
        <v>4815</v>
      </c>
      <c r="D229" s="45" t="s">
        <v>5244</v>
      </c>
      <c r="E229" s="45" t="s">
        <v>5245</v>
      </c>
      <c r="G229" s="21" t="s">
        <v>530</v>
      </c>
      <c r="H229" s="41">
        <v>29.57</v>
      </c>
      <c r="I229" s="21">
        <v>9.42</v>
      </c>
      <c r="J229" s="31" t="s">
        <v>4878</v>
      </c>
      <c r="K229" s="21" t="s">
        <v>4753</v>
      </c>
      <c r="L229" s="21" t="s">
        <v>4753</v>
      </c>
      <c r="M229" s="21" t="s">
        <v>4754</v>
      </c>
      <c r="N229" s="21" t="s">
        <v>4755</v>
      </c>
      <c r="O229" s="42">
        <f t="shared" si="1"/>
        <v>0</v>
      </c>
      <c r="P229" s="34" t="str">
        <f t="shared" si="2"/>
        <v>Overweight</v>
      </c>
      <c r="Q229" s="34" t="str">
        <f t="shared" si="3"/>
        <v>Diabetes</v>
      </c>
      <c r="S229" s="34" t="s">
        <v>4292</v>
      </c>
      <c r="T229" s="34">
        <v>2004.0</v>
      </c>
      <c r="U229" s="34" t="s">
        <v>4766</v>
      </c>
      <c r="V229" s="34">
        <v>27.0</v>
      </c>
      <c r="W229" s="34">
        <v>0.0</v>
      </c>
      <c r="X229" s="34">
        <v>2211.13</v>
      </c>
      <c r="Y229" s="34" t="s">
        <v>4767</v>
      </c>
      <c r="Z229" s="34" t="s">
        <v>4767</v>
      </c>
      <c r="AA229" s="34" t="s">
        <v>4784</v>
      </c>
      <c r="AB229" s="34" t="str">
        <f t="shared" si="4"/>
        <v>27-Jul-2004</v>
      </c>
      <c r="AC229" s="43">
        <f t="shared" si="5"/>
        <v>18</v>
      </c>
      <c r="AD229" s="44">
        <v>2211.13</v>
      </c>
    </row>
    <row r="230">
      <c r="A230" s="19" t="s">
        <v>532</v>
      </c>
      <c r="B230" s="19" t="s">
        <v>533</v>
      </c>
      <c r="C230" s="45" t="s">
        <v>4820</v>
      </c>
      <c r="D230" s="45" t="s">
        <v>5246</v>
      </c>
      <c r="E230" s="45" t="s">
        <v>5247</v>
      </c>
      <c r="G230" s="21" t="s">
        <v>532</v>
      </c>
      <c r="H230" s="41">
        <v>36.99</v>
      </c>
      <c r="I230" s="21">
        <v>5.37</v>
      </c>
      <c r="J230" s="21" t="s">
        <v>4755</v>
      </c>
      <c r="K230" s="21" t="s">
        <v>4753</v>
      </c>
      <c r="L230" s="21" t="s">
        <v>4756</v>
      </c>
      <c r="M230" s="21">
        <v>1.0</v>
      </c>
      <c r="N230" s="21" t="s">
        <v>4755</v>
      </c>
      <c r="O230" s="42">
        <f t="shared" si="1"/>
        <v>1</v>
      </c>
      <c r="P230" s="34" t="str">
        <f t="shared" si="2"/>
        <v>Above Obesity</v>
      </c>
      <c r="Q230" s="34" t="str">
        <f t="shared" si="3"/>
        <v>Normal</v>
      </c>
      <c r="S230" s="34" t="s">
        <v>4290</v>
      </c>
      <c r="T230" s="34">
        <v>1994.0</v>
      </c>
      <c r="U230" s="34" t="s">
        <v>4770</v>
      </c>
      <c r="V230" s="34">
        <v>17.0</v>
      </c>
      <c r="W230" s="34">
        <v>0.0</v>
      </c>
      <c r="X230" s="34">
        <v>2213.21</v>
      </c>
      <c r="Y230" s="34" t="s">
        <v>4767</v>
      </c>
      <c r="Z230" s="34" t="s">
        <v>4767</v>
      </c>
      <c r="AA230" s="34" t="s">
        <v>4769</v>
      </c>
      <c r="AB230" s="34" t="str">
        <f t="shared" si="4"/>
        <v>17-Nov-1994</v>
      </c>
      <c r="AC230" s="43">
        <f t="shared" si="5"/>
        <v>28</v>
      </c>
      <c r="AD230" s="44">
        <v>2213.21</v>
      </c>
    </row>
    <row r="231">
      <c r="A231" s="19" t="s">
        <v>534</v>
      </c>
      <c r="B231" s="19" t="s">
        <v>535</v>
      </c>
      <c r="C231" s="45" t="s">
        <v>4820</v>
      </c>
      <c r="D231" s="45" t="s">
        <v>5248</v>
      </c>
      <c r="E231" s="45" t="s">
        <v>5249</v>
      </c>
      <c r="G231" s="21" t="s">
        <v>534</v>
      </c>
      <c r="H231" s="41">
        <v>31.4</v>
      </c>
      <c r="I231" s="21">
        <v>4.6</v>
      </c>
      <c r="J231" s="21" t="s">
        <v>4755</v>
      </c>
      <c r="K231" s="21" t="s">
        <v>4753</v>
      </c>
      <c r="L231" s="21" t="s">
        <v>4753</v>
      </c>
      <c r="M231" s="21">
        <v>1.0</v>
      </c>
      <c r="N231" s="21" t="s">
        <v>4755</v>
      </c>
      <c r="O231" s="42">
        <f t="shared" si="1"/>
        <v>1</v>
      </c>
      <c r="P231" s="34" t="str">
        <f t="shared" si="2"/>
        <v>Above Obesity</v>
      </c>
      <c r="Q231" s="34" t="str">
        <f t="shared" si="3"/>
        <v>Normal</v>
      </c>
      <c r="S231" s="34" t="s">
        <v>4288</v>
      </c>
      <c r="T231" s="34">
        <v>2004.0</v>
      </c>
      <c r="U231" s="34" t="s">
        <v>4772</v>
      </c>
      <c r="V231" s="34">
        <v>13.0</v>
      </c>
      <c r="W231" s="34">
        <v>0.0</v>
      </c>
      <c r="X231" s="34">
        <v>2217.47</v>
      </c>
      <c r="Y231" s="34" t="s">
        <v>4767</v>
      </c>
      <c r="Z231" s="34" t="s">
        <v>4771</v>
      </c>
      <c r="AA231" s="34" t="s">
        <v>4784</v>
      </c>
      <c r="AB231" s="34" t="str">
        <f t="shared" si="4"/>
        <v>13-Jun-2004</v>
      </c>
      <c r="AC231" s="43">
        <f t="shared" si="5"/>
        <v>18</v>
      </c>
      <c r="AD231" s="44">
        <v>2217.47</v>
      </c>
    </row>
    <row r="232">
      <c r="A232" s="19" t="s">
        <v>536</v>
      </c>
      <c r="B232" s="19" t="s">
        <v>537</v>
      </c>
      <c r="C232" s="45" t="s">
        <v>4815</v>
      </c>
      <c r="D232" s="45" t="s">
        <v>5250</v>
      </c>
      <c r="E232" s="45" t="s">
        <v>5251</v>
      </c>
      <c r="G232" s="21" t="s">
        <v>536</v>
      </c>
      <c r="H232" s="41">
        <v>34.9</v>
      </c>
      <c r="I232" s="21">
        <v>6.22</v>
      </c>
      <c r="J232" s="21" t="s">
        <v>4753</v>
      </c>
      <c r="K232" s="21" t="s">
        <v>4753</v>
      </c>
      <c r="L232" s="21" t="s">
        <v>4756</v>
      </c>
      <c r="M232" s="21">
        <v>1.0</v>
      </c>
      <c r="N232" s="21" t="s">
        <v>4755</v>
      </c>
      <c r="O232" s="42">
        <f t="shared" si="1"/>
        <v>1</v>
      </c>
      <c r="P232" s="34" t="str">
        <f t="shared" si="2"/>
        <v>Above Obesity</v>
      </c>
      <c r="Q232" s="34" t="str">
        <f t="shared" si="3"/>
        <v>Prediabetes weight</v>
      </c>
      <c r="S232" s="34" t="s">
        <v>4286</v>
      </c>
      <c r="T232" s="34">
        <v>2004.0</v>
      </c>
      <c r="U232" s="34" t="s">
        <v>4773</v>
      </c>
      <c r="V232" s="34">
        <v>25.0</v>
      </c>
      <c r="W232" s="34">
        <v>0.0</v>
      </c>
      <c r="X232" s="34">
        <v>2217.6</v>
      </c>
      <c r="Y232" s="34" t="s">
        <v>4767</v>
      </c>
      <c r="Z232" s="34" t="s">
        <v>4771</v>
      </c>
      <c r="AA232" s="34" t="s">
        <v>4784</v>
      </c>
      <c r="AB232" s="34" t="str">
        <f t="shared" si="4"/>
        <v>25-Sep-2004</v>
      </c>
      <c r="AC232" s="43">
        <f t="shared" si="5"/>
        <v>18</v>
      </c>
      <c r="AD232" s="44">
        <v>2217.6</v>
      </c>
    </row>
    <row r="233">
      <c r="A233" s="19" t="s">
        <v>538</v>
      </c>
      <c r="B233" s="19" t="s">
        <v>539</v>
      </c>
      <c r="C233" s="45" t="s">
        <v>4815</v>
      </c>
      <c r="D233" s="45" t="s">
        <v>5252</v>
      </c>
      <c r="E233" s="45" t="s">
        <v>5253</v>
      </c>
      <c r="G233" s="21" t="s">
        <v>538</v>
      </c>
      <c r="H233" s="41">
        <v>31.13</v>
      </c>
      <c r="I233" s="21">
        <v>4.52</v>
      </c>
      <c r="J233" s="21" t="s">
        <v>4755</v>
      </c>
      <c r="K233" s="21" t="s">
        <v>4753</v>
      </c>
      <c r="L233" s="21" t="s">
        <v>4753</v>
      </c>
      <c r="M233" s="21">
        <v>1.0</v>
      </c>
      <c r="N233" s="21" t="s">
        <v>4755</v>
      </c>
      <c r="O233" s="42">
        <f t="shared" si="1"/>
        <v>1</v>
      </c>
      <c r="P233" s="34" t="str">
        <f t="shared" si="2"/>
        <v>Above Obesity</v>
      </c>
      <c r="Q233" s="34" t="str">
        <f t="shared" si="3"/>
        <v>Normal</v>
      </c>
      <c r="S233" s="34" t="s">
        <v>4284</v>
      </c>
      <c r="T233" s="34">
        <v>2004.0</v>
      </c>
      <c r="U233" s="34" t="s">
        <v>4775</v>
      </c>
      <c r="V233" s="34">
        <v>12.0</v>
      </c>
      <c r="W233" s="34">
        <v>1.0</v>
      </c>
      <c r="X233" s="34">
        <v>2219.45</v>
      </c>
      <c r="Y233" s="34" t="s">
        <v>4767</v>
      </c>
      <c r="Z233" s="34" t="s">
        <v>4771</v>
      </c>
      <c r="AA233" s="34" t="s">
        <v>4769</v>
      </c>
      <c r="AB233" s="34" t="str">
        <f t="shared" si="4"/>
        <v>12-Dec-2004</v>
      </c>
      <c r="AC233" s="43">
        <f t="shared" si="5"/>
        <v>18</v>
      </c>
      <c r="AD233" s="44">
        <v>2219.45</v>
      </c>
    </row>
    <row r="234">
      <c r="A234" s="19" t="s">
        <v>540</v>
      </c>
      <c r="B234" s="19" t="s">
        <v>541</v>
      </c>
      <c r="C234" s="45" t="s">
        <v>4815</v>
      </c>
      <c r="D234" s="45" t="s">
        <v>5254</v>
      </c>
      <c r="E234" s="45" t="s">
        <v>5255</v>
      </c>
      <c r="G234" s="21" t="s">
        <v>540</v>
      </c>
      <c r="H234" s="41">
        <v>34.8</v>
      </c>
      <c r="I234" s="21">
        <v>6.18</v>
      </c>
      <c r="J234" s="21" t="s">
        <v>4753</v>
      </c>
      <c r="K234" s="21" t="s">
        <v>4753</v>
      </c>
      <c r="L234" s="21" t="s">
        <v>4756</v>
      </c>
      <c r="M234" s="21">
        <v>1.0</v>
      </c>
      <c r="N234" s="21" t="s">
        <v>4755</v>
      </c>
      <c r="O234" s="42">
        <f t="shared" si="1"/>
        <v>1</v>
      </c>
      <c r="P234" s="34" t="str">
        <f t="shared" si="2"/>
        <v>Above Obesity</v>
      </c>
      <c r="Q234" s="34" t="str">
        <f t="shared" si="3"/>
        <v>Prediabetes weight</v>
      </c>
      <c r="S234" s="34" t="s">
        <v>4282</v>
      </c>
      <c r="T234" s="34">
        <v>2003.0</v>
      </c>
      <c r="U234" s="34" t="s">
        <v>4775</v>
      </c>
      <c r="V234" s="34">
        <v>10.0</v>
      </c>
      <c r="W234" s="34">
        <v>1.0</v>
      </c>
      <c r="X234" s="34">
        <v>2221.56</v>
      </c>
      <c r="Y234" s="34" t="s">
        <v>4767</v>
      </c>
      <c r="Z234" s="34" t="s">
        <v>4768</v>
      </c>
      <c r="AA234" s="34" t="s">
        <v>4774</v>
      </c>
      <c r="AB234" s="34" t="str">
        <f t="shared" si="4"/>
        <v>10-Dec-2003</v>
      </c>
      <c r="AC234" s="43">
        <f t="shared" si="5"/>
        <v>19</v>
      </c>
      <c r="AD234" s="44">
        <v>2221.56</v>
      </c>
    </row>
    <row r="235">
      <c r="A235" s="19" t="s">
        <v>542</v>
      </c>
      <c r="B235" s="19" t="s">
        <v>543</v>
      </c>
      <c r="C235" s="45" t="s">
        <v>4815</v>
      </c>
      <c r="D235" s="45" t="s">
        <v>5256</v>
      </c>
      <c r="E235" s="45" t="s">
        <v>5257</v>
      </c>
      <c r="G235" s="21" t="s">
        <v>542</v>
      </c>
      <c r="H235" s="41">
        <v>31.68</v>
      </c>
      <c r="I235" s="21">
        <v>4.4</v>
      </c>
      <c r="J235" s="21" t="s">
        <v>4753</v>
      </c>
      <c r="K235" s="21" t="s">
        <v>4753</v>
      </c>
      <c r="L235" s="21" t="s">
        <v>4753</v>
      </c>
      <c r="M235" s="21" t="s">
        <v>4754</v>
      </c>
      <c r="N235" s="21" t="s">
        <v>4755</v>
      </c>
      <c r="O235" s="42">
        <f t="shared" si="1"/>
        <v>0</v>
      </c>
      <c r="P235" s="34" t="str">
        <f t="shared" si="2"/>
        <v>Above Obesity</v>
      </c>
      <c r="Q235" s="34" t="str">
        <f t="shared" si="3"/>
        <v>Normal</v>
      </c>
      <c r="S235" s="34" t="s">
        <v>4280</v>
      </c>
      <c r="T235" s="34">
        <v>2000.0</v>
      </c>
      <c r="U235" s="34" t="s">
        <v>4772</v>
      </c>
      <c r="V235" s="34">
        <v>30.0</v>
      </c>
      <c r="W235" s="34">
        <v>0.0</v>
      </c>
      <c r="X235" s="34">
        <v>2250.84</v>
      </c>
      <c r="Y235" s="34" t="s">
        <v>4767</v>
      </c>
      <c r="Z235" s="34" t="s">
        <v>4767</v>
      </c>
      <c r="AA235" s="34" t="s">
        <v>4782</v>
      </c>
      <c r="AB235" s="34" t="str">
        <f t="shared" si="4"/>
        <v>30-Jun-2000</v>
      </c>
      <c r="AC235" s="43">
        <f t="shared" si="5"/>
        <v>22</v>
      </c>
      <c r="AD235" s="44">
        <v>2250.84</v>
      </c>
    </row>
    <row r="236">
      <c r="A236" s="19" t="s">
        <v>544</v>
      </c>
      <c r="B236" s="19" t="s">
        <v>545</v>
      </c>
      <c r="C236" s="45" t="s">
        <v>4815</v>
      </c>
      <c r="D236" s="45" t="s">
        <v>5072</v>
      </c>
      <c r="E236" s="45" t="s">
        <v>5245</v>
      </c>
      <c r="G236" s="21" t="s">
        <v>544</v>
      </c>
      <c r="H236" s="41">
        <v>33.535</v>
      </c>
      <c r="I236" s="21">
        <v>6.23</v>
      </c>
      <c r="J236" s="21" t="s">
        <v>4753</v>
      </c>
      <c r="K236" s="21" t="s">
        <v>4755</v>
      </c>
      <c r="L236" s="21" t="s">
        <v>4753</v>
      </c>
      <c r="M236" s="21">
        <v>1.0</v>
      </c>
      <c r="N236" s="21" t="s">
        <v>4755</v>
      </c>
      <c r="O236" s="42">
        <f t="shared" si="1"/>
        <v>1</v>
      </c>
      <c r="P236" s="34" t="str">
        <f t="shared" si="2"/>
        <v>Above Obesity</v>
      </c>
      <c r="Q236" s="34" t="str">
        <f t="shared" si="3"/>
        <v>Prediabetes weight</v>
      </c>
      <c r="S236" s="34" t="s">
        <v>4278</v>
      </c>
      <c r="T236" s="34">
        <v>2000.0</v>
      </c>
      <c r="U236" s="34" t="s">
        <v>4775</v>
      </c>
      <c r="V236" s="34">
        <v>11.0</v>
      </c>
      <c r="W236" s="34">
        <v>0.0</v>
      </c>
      <c r="X236" s="34">
        <v>2254.8</v>
      </c>
      <c r="Y236" s="34" t="s">
        <v>4767</v>
      </c>
      <c r="Z236" s="34" t="s">
        <v>4768</v>
      </c>
      <c r="AA236" s="34" t="s">
        <v>4781</v>
      </c>
      <c r="AB236" s="34" t="str">
        <f t="shared" si="4"/>
        <v>11-Dec-2000</v>
      </c>
      <c r="AC236" s="43">
        <f t="shared" si="5"/>
        <v>22</v>
      </c>
      <c r="AD236" s="44">
        <v>2254.8</v>
      </c>
    </row>
    <row r="237">
      <c r="A237" s="19" t="s">
        <v>546</v>
      </c>
      <c r="B237" s="19" t="s">
        <v>547</v>
      </c>
      <c r="C237" s="45" t="s">
        <v>4820</v>
      </c>
      <c r="D237" s="45" t="s">
        <v>5258</v>
      </c>
      <c r="E237" s="45" t="s">
        <v>5259</v>
      </c>
      <c r="G237" s="21" t="s">
        <v>546</v>
      </c>
      <c r="H237" s="41">
        <v>31.92</v>
      </c>
      <c r="I237" s="21">
        <v>5.33</v>
      </c>
      <c r="J237" s="31" t="s">
        <v>4878</v>
      </c>
      <c r="K237" s="21" t="s">
        <v>4753</v>
      </c>
      <c r="L237" s="21" t="s">
        <v>4753</v>
      </c>
      <c r="M237" s="21" t="s">
        <v>4754</v>
      </c>
      <c r="N237" s="21" t="s">
        <v>4755</v>
      </c>
      <c r="O237" s="42">
        <f t="shared" si="1"/>
        <v>0</v>
      </c>
      <c r="P237" s="34" t="str">
        <f t="shared" si="2"/>
        <v>Above Obesity</v>
      </c>
      <c r="Q237" s="34" t="str">
        <f t="shared" si="3"/>
        <v>Normal</v>
      </c>
      <c r="S237" s="34" t="s">
        <v>4276</v>
      </c>
      <c r="T237" s="34">
        <v>2002.0</v>
      </c>
      <c r="U237" s="34" t="s">
        <v>4766</v>
      </c>
      <c r="V237" s="34">
        <v>15.0</v>
      </c>
      <c r="W237" s="34">
        <v>0.0</v>
      </c>
      <c r="X237" s="34">
        <v>2257.48</v>
      </c>
      <c r="Y237" s="34" t="s">
        <v>4767</v>
      </c>
      <c r="Z237" s="34" t="s">
        <v>4771</v>
      </c>
      <c r="AA237" s="34" t="s">
        <v>4774</v>
      </c>
      <c r="AB237" s="34" t="str">
        <f t="shared" si="4"/>
        <v>15-Jul-2002</v>
      </c>
      <c r="AC237" s="43">
        <f t="shared" si="5"/>
        <v>20</v>
      </c>
      <c r="AD237" s="44">
        <v>2257.48</v>
      </c>
    </row>
    <row r="238">
      <c r="A238" s="19" t="s">
        <v>548</v>
      </c>
      <c r="B238" s="19" t="s">
        <v>549</v>
      </c>
      <c r="C238" s="45" t="s">
        <v>4815</v>
      </c>
      <c r="D238" s="45" t="s">
        <v>5260</v>
      </c>
      <c r="E238" s="45" t="s">
        <v>5261</v>
      </c>
      <c r="G238" s="21" t="s">
        <v>548</v>
      </c>
      <c r="H238" s="41">
        <v>32.7</v>
      </c>
      <c r="I238" s="21">
        <v>4.09</v>
      </c>
      <c r="J238" s="21" t="s">
        <v>4753</v>
      </c>
      <c r="K238" s="21" t="s">
        <v>4753</v>
      </c>
      <c r="L238" s="21" t="s">
        <v>4753</v>
      </c>
      <c r="M238" s="21">
        <v>1.0</v>
      </c>
      <c r="N238" s="21" t="s">
        <v>4755</v>
      </c>
      <c r="O238" s="42">
        <f t="shared" si="1"/>
        <v>1</v>
      </c>
      <c r="P238" s="34" t="str">
        <f t="shared" si="2"/>
        <v>Above Obesity</v>
      </c>
      <c r="Q238" s="34" t="str">
        <f t="shared" si="3"/>
        <v>Normal</v>
      </c>
      <c r="S238" s="34" t="s">
        <v>4274</v>
      </c>
      <c r="T238" s="34">
        <v>2002.0</v>
      </c>
      <c r="U238" s="34" t="s">
        <v>4770</v>
      </c>
      <c r="V238" s="34">
        <v>12.0</v>
      </c>
      <c r="W238" s="34">
        <v>0.0</v>
      </c>
      <c r="X238" s="34">
        <v>2261.57</v>
      </c>
      <c r="Y238" s="34" t="s">
        <v>4767</v>
      </c>
      <c r="Z238" s="34" t="s">
        <v>4771</v>
      </c>
      <c r="AA238" s="34" t="s">
        <v>4774</v>
      </c>
      <c r="AB238" s="34" t="str">
        <f t="shared" si="4"/>
        <v>12-Nov-2002</v>
      </c>
      <c r="AC238" s="43">
        <f t="shared" si="5"/>
        <v>20</v>
      </c>
      <c r="AD238" s="44">
        <v>2261.57</v>
      </c>
    </row>
    <row r="239">
      <c r="A239" s="19" t="s">
        <v>550</v>
      </c>
      <c r="B239" s="19" t="s">
        <v>551</v>
      </c>
      <c r="C239" s="45" t="s">
        <v>4815</v>
      </c>
      <c r="D239" s="45" t="s">
        <v>5262</v>
      </c>
      <c r="E239" s="45" t="s">
        <v>5263</v>
      </c>
      <c r="G239" s="21" t="s">
        <v>550</v>
      </c>
      <c r="H239" s="41">
        <v>41.25</v>
      </c>
      <c r="I239" s="21">
        <v>5.19</v>
      </c>
      <c r="J239" s="21" t="s">
        <v>4753</v>
      </c>
      <c r="K239" s="21" t="s">
        <v>4753</v>
      </c>
      <c r="L239" s="21" t="s">
        <v>4753</v>
      </c>
      <c r="M239" s="21" t="s">
        <v>4754</v>
      </c>
      <c r="N239" s="21" t="s">
        <v>4755</v>
      </c>
      <c r="O239" s="42">
        <f t="shared" si="1"/>
        <v>0</v>
      </c>
      <c r="P239" s="34" t="str">
        <f t="shared" si="2"/>
        <v>Above Obesity</v>
      </c>
      <c r="Q239" s="34" t="str">
        <f t="shared" si="3"/>
        <v>Normal</v>
      </c>
      <c r="S239" s="34" t="s">
        <v>4272</v>
      </c>
      <c r="T239" s="34">
        <v>1991.0</v>
      </c>
      <c r="U239" s="34" t="s">
        <v>4772</v>
      </c>
      <c r="V239" s="34">
        <v>16.0</v>
      </c>
      <c r="W239" s="34">
        <v>3.0</v>
      </c>
      <c r="X239" s="34">
        <v>2277.72</v>
      </c>
      <c r="Y239" s="34" t="s">
        <v>4767</v>
      </c>
      <c r="Z239" s="34" t="s">
        <v>4771</v>
      </c>
      <c r="AA239" s="34" t="s">
        <v>4769</v>
      </c>
      <c r="AB239" s="34" t="str">
        <f t="shared" si="4"/>
        <v>16-Jun-1991</v>
      </c>
      <c r="AC239" s="43">
        <f t="shared" si="5"/>
        <v>31</v>
      </c>
      <c r="AD239" s="44">
        <v>2277.72</v>
      </c>
    </row>
    <row r="240">
      <c r="A240" s="19" t="s">
        <v>552</v>
      </c>
      <c r="B240" s="19" t="s">
        <v>553</v>
      </c>
      <c r="C240" s="45" t="s">
        <v>4820</v>
      </c>
      <c r="D240" s="45" t="s">
        <v>5264</v>
      </c>
      <c r="E240" s="45" t="s">
        <v>5265</v>
      </c>
      <c r="G240" s="21" t="s">
        <v>552</v>
      </c>
      <c r="H240" s="41">
        <v>33.11</v>
      </c>
      <c r="I240" s="21">
        <v>4.12</v>
      </c>
      <c r="J240" s="21" t="s">
        <v>4753</v>
      </c>
      <c r="K240" s="21" t="s">
        <v>4753</v>
      </c>
      <c r="L240" s="21" t="s">
        <v>4756</v>
      </c>
      <c r="M240" s="21">
        <v>1.0</v>
      </c>
      <c r="N240" s="21" t="s">
        <v>4755</v>
      </c>
      <c r="O240" s="42">
        <f t="shared" si="1"/>
        <v>1</v>
      </c>
      <c r="P240" s="34" t="str">
        <f t="shared" si="2"/>
        <v>Above Obesity</v>
      </c>
      <c r="Q240" s="34" t="str">
        <f t="shared" si="3"/>
        <v>Normal</v>
      </c>
      <c r="S240" s="34" t="s">
        <v>4270</v>
      </c>
      <c r="T240" s="34">
        <v>1989.0</v>
      </c>
      <c r="U240" s="34" t="s">
        <v>4777</v>
      </c>
      <c r="V240" s="34">
        <v>5.0</v>
      </c>
      <c r="W240" s="34">
        <v>3.0</v>
      </c>
      <c r="X240" s="34">
        <v>2295.24</v>
      </c>
      <c r="Y240" s="34" t="s">
        <v>4767</v>
      </c>
      <c r="Z240" s="34" t="s">
        <v>4771</v>
      </c>
      <c r="AA240" s="34" t="s">
        <v>4769</v>
      </c>
      <c r="AB240" s="34" t="str">
        <f t="shared" si="4"/>
        <v>5-Oct-1989</v>
      </c>
      <c r="AC240" s="43">
        <f t="shared" si="5"/>
        <v>33</v>
      </c>
      <c r="AD240" s="44">
        <v>2295.24</v>
      </c>
    </row>
    <row r="241">
      <c r="A241" s="19" t="s">
        <v>554</v>
      </c>
      <c r="B241" s="19" t="s">
        <v>555</v>
      </c>
      <c r="C241" s="45" t="s">
        <v>4820</v>
      </c>
      <c r="D241" s="45" t="s">
        <v>5266</v>
      </c>
      <c r="E241" s="45" t="s">
        <v>5267</v>
      </c>
      <c r="G241" s="21" t="s">
        <v>554</v>
      </c>
      <c r="H241" s="41">
        <v>36.16</v>
      </c>
      <c r="I241" s="21">
        <v>5.1</v>
      </c>
      <c r="J241" s="21" t="s">
        <v>4753</v>
      </c>
      <c r="K241" s="21" t="s">
        <v>4753</v>
      </c>
      <c r="L241" s="21" t="s">
        <v>4753</v>
      </c>
      <c r="M241" s="21">
        <v>1.0</v>
      </c>
      <c r="N241" s="21" t="s">
        <v>4755</v>
      </c>
      <c r="O241" s="42">
        <f t="shared" si="1"/>
        <v>1</v>
      </c>
      <c r="P241" s="34" t="str">
        <f t="shared" si="2"/>
        <v>Above Obesity</v>
      </c>
      <c r="Q241" s="34" t="str">
        <f t="shared" si="3"/>
        <v>Normal</v>
      </c>
      <c r="S241" s="34" t="s">
        <v>4268</v>
      </c>
      <c r="T241" s="34">
        <v>1996.0</v>
      </c>
      <c r="U241" s="34" t="s">
        <v>4770</v>
      </c>
      <c r="V241" s="34">
        <v>28.0</v>
      </c>
      <c r="W241" s="34">
        <v>0.0</v>
      </c>
      <c r="X241" s="34">
        <v>2302.3</v>
      </c>
      <c r="Y241" s="34" t="s">
        <v>4771</v>
      </c>
      <c r="Z241" s="34" t="s">
        <v>4767</v>
      </c>
      <c r="AA241" s="34" t="s">
        <v>4778</v>
      </c>
      <c r="AB241" s="34" t="str">
        <f t="shared" si="4"/>
        <v>28-Nov-1996</v>
      </c>
      <c r="AC241" s="43">
        <f t="shared" si="5"/>
        <v>26</v>
      </c>
      <c r="AD241" s="44">
        <v>2302.3</v>
      </c>
    </row>
    <row r="242">
      <c r="A242" s="19" t="s">
        <v>556</v>
      </c>
      <c r="B242" s="19" t="s">
        <v>557</v>
      </c>
      <c r="C242" s="45" t="s">
        <v>4815</v>
      </c>
      <c r="D242" s="45" t="s">
        <v>5268</v>
      </c>
      <c r="E242" s="45" t="s">
        <v>5269</v>
      </c>
      <c r="G242" s="21" t="s">
        <v>556</v>
      </c>
      <c r="H242" s="41">
        <v>33.72</v>
      </c>
      <c r="I242" s="21">
        <v>6.21</v>
      </c>
      <c r="J242" s="21" t="s">
        <v>4755</v>
      </c>
      <c r="K242" s="21" t="s">
        <v>4753</v>
      </c>
      <c r="L242" s="21" t="s">
        <v>4756</v>
      </c>
      <c r="M242" s="21">
        <v>1.0</v>
      </c>
      <c r="N242" s="21" t="s">
        <v>4755</v>
      </c>
      <c r="O242" s="42">
        <f t="shared" si="1"/>
        <v>1</v>
      </c>
      <c r="P242" s="34" t="str">
        <f t="shared" si="2"/>
        <v>Above Obesity</v>
      </c>
      <c r="Q242" s="34" t="str">
        <f t="shared" si="3"/>
        <v>Prediabetes weight</v>
      </c>
      <c r="S242" s="34" t="s">
        <v>4266</v>
      </c>
      <c r="T242" s="34">
        <v>2004.0</v>
      </c>
      <c r="U242" s="34" t="s">
        <v>4773</v>
      </c>
      <c r="V242" s="34">
        <v>6.0</v>
      </c>
      <c r="W242" s="34">
        <v>2.0</v>
      </c>
      <c r="X242" s="34">
        <v>2304.0</v>
      </c>
      <c r="Y242" s="34" t="s">
        <v>4767</v>
      </c>
      <c r="Z242" s="34" t="s">
        <v>4768</v>
      </c>
      <c r="AA242" s="34" t="s">
        <v>4769</v>
      </c>
      <c r="AB242" s="34" t="str">
        <f t="shared" si="4"/>
        <v>6-Sep-2004</v>
      </c>
      <c r="AC242" s="43">
        <f t="shared" si="5"/>
        <v>18</v>
      </c>
      <c r="AD242" s="44">
        <v>2304.0</v>
      </c>
    </row>
    <row r="243">
      <c r="A243" s="19" t="s">
        <v>558</v>
      </c>
      <c r="B243" s="19" t="s">
        <v>559</v>
      </c>
      <c r="C243" s="45" t="s">
        <v>4815</v>
      </c>
      <c r="D243" s="45" t="s">
        <v>5270</v>
      </c>
      <c r="E243" s="45" t="s">
        <v>5271</v>
      </c>
      <c r="G243" s="21" t="s">
        <v>558</v>
      </c>
      <c r="H243" s="41">
        <v>37.74</v>
      </c>
      <c r="I243" s="21">
        <v>9.53</v>
      </c>
      <c r="J243" s="21" t="s">
        <v>4755</v>
      </c>
      <c r="K243" s="21" t="s">
        <v>4753</v>
      </c>
      <c r="L243" s="21" t="s">
        <v>4753</v>
      </c>
      <c r="M243" s="21">
        <v>1.0</v>
      </c>
      <c r="N243" s="21" t="s">
        <v>4755</v>
      </c>
      <c r="O243" s="42">
        <f t="shared" si="1"/>
        <v>1</v>
      </c>
      <c r="P243" s="34" t="str">
        <f t="shared" si="2"/>
        <v>Above Obesity</v>
      </c>
      <c r="Q243" s="34" t="str">
        <f t="shared" si="3"/>
        <v>Diabetes</v>
      </c>
      <c r="S243" s="34" t="s">
        <v>4264</v>
      </c>
      <c r="T243" s="34">
        <v>1996.0</v>
      </c>
      <c r="U243" s="34" t="s">
        <v>4775</v>
      </c>
      <c r="V243" s="34">
        <v>17.0</v>
      </c>
      <c r="W243" s="34">
        <v>0.0</v>
      </c>
      <c r="X243" s="34">
        <v>2322.62</v>
      </c>
      <c r="Y243" s="34" t="s">
        <v>4767</v>
      </c>
      <c r="Z243" s="34" t="s">
        <v>4771</v>
      </c>
      <c r="AA243" s="34" t="s">
        <v>4769</v>
      </c>
      <c r="AB243" s="34" t="str">
        <f t="shared" si="4"/>
        <v>17-Dec-1996</v>
      </c>
      <c r="AC243" s="43">
        <f t="shared" si="5"/>
        <v>26</v>
      </c>
      <c r="AD243" s="44">
        <v>2322.62</v>
      </c>
    </row>
    <row r="244">
      <c r="A244" s="19" t="s">
        <v>560</v>
      </c>
      <c r="B244" s="19" t="s">
        <v>561</v>
      </c>
      <c r="C244" s="45" t="s">
        <v>4815</v>
      </c>
      <c r="D244" s="45" t="s">
        <v>5272</v>
      </c>
      <c r="E244" s="45" t="s">
        <v>5273</v>
      </c>
      <c r="G244" s="21" t="s">
        <v>560</v>
      </c>
      <c r="H244" s="41">
        <v>48.75</v>
      </c>
      <c r="I244" s="21">
        <v>4.64</v>
      </c>
      <c r="J244" s="21" t="s">
        <v>4755</v>
      </c>
      <c r="K244" s="21" t="s">
        <v>4753</v>
      </c>
      <c r="L244" s="21" t="s">
        <v>4753</v>
      </c>
      <c r="M244" s="21">
        <v>1.0</v>
      </c>
      <c r="N244" s="21" t="s">
        <v>4755</v>
      </c>
      <c r="O244" s="42">
        <f t="shared" si="1"/>
        <v>1</v>
      </c>
      <c r="P244" s="34" t="str">
        <f t="shared" si="2"/>
        <v>Above Obesity</v>
      </c>
      <c r="Q244" s="34" t="str">
        <f t="shared" si="3"/>
        <v>Normal</v>
      </c>
      <c r="S244" s="34" t="s">
        <v>4262</v>
      </c>
      <c r="T244" s="34">
        <v>2003.0</v>
      </c>
      <c r="U244" s="34" t="s">
        <v>4770</v>
      </c>
      <c r="V244" s="34">
        <v>18.0</v>
      </c>
      <c r="W244" s="34">
        <v>1.0</v>
      </c>
      <c r="X244" s="34">
        <v>2331.52</v>
      </c>
      <c r="Y244" s="34" t="s">
        <v>4767</v>
      </c>
      <c r="Z244" s="34" t="s">
        <v>4768</v>
      </c>
      <c r="AA244" s="34" t="s">
        <v>4778</v>
      </c>
      <c r="AB244" s="34" t="str">
        <f t="shared" si="4"/>
        <v>18-Nov-2003</v>
      </c>
      <c r="AC244" s="43">
        <f t="shared" si="5"/>
        <v>19</v>
      </c>
      <c r="AD244" s="44">
        <v>2331.52</v>
      </c>
    </row>
    <row r="245">
      <c r="A245" s="19" t="s">
        <v>562</v>
      </c>
      <c r="B245" s="19" t="s">
        <v>563</v>
      </c>
      <c r="C245" s="45" t="s">
        <v>4815</v>
      </c>
      <c r="D245" s="45" t="s">
        <v>5274</v>
      </c>
      <c r="E245" s="45" t="s">
        <v>5275</v>
      </c>
      <c r="G245" s="21" t="s">
        <v>562</v>
      </c>
      <c r="H245" s="41">
        <v>31.065</v>
      </c>
      <c r="I245" s="21">
        <v>5.05</v>
      </c>
      <c r="J245" s="21" t="s">
        <v>4753</v>
      </c>
      <c r="K245" s="21" t="s">
        <v>4753</v>
      </c>
      <c r="L245" s="21" t="s">
        <v>4753</v>
      </c>
      <c r="M245" s="21">
        <v>1.0</v>
      </c>
      <c r="N245" s="21" t="s">
        <v>4755</v>
      </c>
      <c r="O245" s="42">
        <f t="shared" si="1"/>
        <v>1</v>
      </c>
      <c r="P245" s="34" t="str">
        <f t="shared" si="2"/>
        <v>Above Obesity</v>
      </c>
      <c r="Q245" s="34" t="str">
        <f t="shared" si="3"/>
        <v>Normal</v>
      </c>
      <c r="S245" s="34" t="s">
        <v>4260</v>
      </c>
      <c r="T245" s="34">
        <v>1998.0</v>
      </c>
      <c r="U245" s="34" t="s">
        <v>4777</v>
      </c>
      <c r="V245" s="34">
        <v>21.0</v>
      </c>
      <c r="W245" s="34">
        <v>0.0</v>
      </c>
      <c r="X245" s="34">
        <v>2352.97</v>
      </c>
      <c r="Y245" s="34" t="s">
        <v>4768</v>
      </c>
      <c r="Z245" s="34" t="s">
        <v>4768</v>
      </c>
      <c r="AA245" s="34" t="s">
        <v>4774</v>
      </c>
      <c r="AB245" s="34" t="str">
        <f t="shared" si="4"/>
        <v>21-Oct-1998</v>
      </c>
      <c r="AC245" s="43">
        <f t="shared" si="5"/>
        <v>24</v>
      </c>
      <c r="AD245" s="44">
        <v>2352.97</v>
      </c>
    </row>
    <row r="246">
      <c r="A246" s="19" t="s">
        <v>564</v>
      </c>
      <c r="B246" s="19" t="s">
        <v>565</v>
      </c>
      <c r="C246" s="45" t="s">
        <v>4815</v>
      </c>
      <c r="D246" s="45" t="s">
        <v>5276</v>
      </c>
      <c r="E246" s="45" t="s">
        <v>5277</v>
      </c>
      <c r="G246" s="21" t="s">
        <v>564</v>
      </c>
      <c r="H246" s="41">
        <v>23.55</v>
      </c>
      <c r="I246" s="21">
        <v>10.38</v>
      </c>
      <c r="J246" s="21" t="s">
        <v>4753</v>
      </c>
      <c r="K246" s="21" t="s">
        <v>4753</v>
      </c>
      <c r="L246" s="21" t="s">
        <v>4753</v>
      </c>
      <c r="M246" s="21" t="s">
        <v>4754</v>
      </c>
      <c r="N246" s="21" t="s">
        <v>4755</v>
      </c>
      <c r="O246" s="42">
        <f t="shared" si="1"/>
        <v>0</v>
      </c>
      <c r="P246" s="34" t="str">
        <f t="shared" si="2"/>
        <v>Normal weight</v>
      </c>
      <c r="Q246" s="34" t="str">
        <f t="shared" si="3"/>
        <v>Diabetes</v>
      </c>
      <c r="S246" s="34" t="s">
        <v>4258</v>
      </c>
      <c r="T246" s="34">
        <v>2002.0</v>
      </c>
      <c r="U246" s="34" t="s">
        <v>4770</v>
      </c>
      <c r="V246" s="34">
        <v>5.0</v>
      </c>
      <c r="W246" s="34">
        <v>1.0</v>
      </c>
      <c r="X246" s="34">
        <v>2362.23</v>
      </c>
      <c r="Y246" s="34" t="s">
        <v>4767</v>
      </c>
      <c r="Z246" s="34" t="s">
        <v>4771</v>
      </c>
      <c r="AA246" s="34" t="s">
        <v>4774</v>
      </c>
      <c r="AB246" s="34" t="str">
        <f t="shared" si="4"/>
        <v>5-Nov-2002</v>
      </c>
      <c r="AC246" s="43">
        <f t="shared" si="5"/>
        <v>20</v>
      </c>
      <c r="AD246" s="44">
        <v>2362.23</v>
      </c>
    </row>
    <row r="247">
      <c r="A247" s="19" t="s">
        <v>566</v>
      </c>
      <c r="B247" s="19" t="s">
        <v>567</v>
      </c>
      <c r="C247" s="45" t="s">
        <v>4815</v>
      </c>
      <c r="D247" s="45" t="s">
        <v>5278</v>
      </c>
      <c r="E247" s="45" t="s">
        <v>5279</v>
      </c>
      <c r="G247" s="21" t="s">
        <v>566</v>
      </c>
      <c r="H247" s="41">
        <v>30.18</v>
      </c>
      <c r="I247" s="21">
        <v>8.31</v>
      </c>
      <c r="J247" s="21" t="s">
        <v>4755</v>
      </c>
      <c r="K247" s="21" t="s">
        <v>4753</v>
      </c>
      <c r="L247" s="21" t="s">
        <v>4753</v>
      </c>
      <c r="M247" s="21">
        <v>1.0</v>
      </c>
      <c r="N247" s="21" t="s">
        <v>4755</v>
      </c>
      <c r="O247" s="42">
        <f t="shared" si="1"/>
        <v>1</v>
      </c>
      <c r="P247" s="34" t="str">
        <f t="shared" si="2"/>
        <v>Above Obesity</v>
      </c>
      <c r="Q247" s="34" t="str">
        <f t="shared" si="3"/>
        <v>Diabetes</v>
      </c>
      <c r="S247" s="34" t="s">
        <v>4256</v>
      </c>
      <c r="T247" s="34">
        <v>1988.0</v>
      </c>
      <c r="U247" s="34" t="s">
        <v>4775</v>
      </c>
      <c r="V247" s="34">
        <v>12.0</v>
      </c>
      <c r="W247" s="34">
        <v>3.0</v>
      </c>
      <c r="X247" s="34">
        <v>2373.3</v>
      </c>
      <c r="Y247" s="34" t="s">
        <v>4767</v>
      </c>
      <c r="Z247" s="34" t="s">
        <v>4767</v>
      </c>
      <c r="AA247" s="34" t="s">
        <v>4769</v>
      </c>
      <c r="AB247" s="34" t="str">
        <f t="shared" si="4"/>
        <v>12-Dec-1988</v>
      </c>
      <c r="AC247" s="43">
        <f t="shared" si="5"/>
        <v>34</v>
      </c>
      <c r="AD247" s="44">
        <v>2373.3</v>
      </c>
    </row>
    <row r="248">
      <c r="A248" s="19" t="s">
        <v>568</v>
      </c>
      <c r="B248" s="19" t="s">
        <v>569</v>
      </c>
      <c r="C248" s="45" t="s">
        <v>4820</v>
      </c>
      <c r="D248" s="45" t="s">
        <v>5280</v>
      </c>
      <c r="E248" s="45" t="s">
        <v>5281</v>
      </c>
      <c r="G248" s="21" t="s">
        <v>568</v>
      </c>
      <c r="H248" s="41">
        <v>29.94</v>
      </c>
      <c r="I248" s="21">
        <v>7.59</v>
      </c>
      <c r="J248" s="21" t="s">
        <v>4753</v>
      </c>
      <c r="K248" s="21" t="s">
        <v>4753</v>
      </c>
      <c r="L248" s="21" t="s">
        <v>4753</v>
      </c>
      <c r="M248" s="21" t="s">
        <v>4754</v>
      </c>
      <c r="N248" s="21" t="s">
        <v>4755</v>
      </c>
      <c r="O248" s="42">
        <f t="shared" si="1"/>
        <v>0</v>
      </c>
      <c r="P248" s="34" t="str">
        <f t="shared" si="2"/>
        <v>Overweight</v>
      </c>
      <c r="Q248" s="34" t="str">
        <f t="shared" si="3"/>
        <v>Diabetes</v>
      </c>
      <c r="S248" s="34" t="s">
        <v>4254</v>
      </c>
      <c r="T248" s="34">
        <v>1999.0</v>
      </c>
      <c r="U248" s="34" t="s">
        <v>4775</v>
      </c>
      <c r="V248" s="34">
        <v>17.0</v>
      </c>
      <c r="W248" s="34">
        <v>0.0</v>
      </c>
      <c r="X248" s="34">
        <v>2395.17</v>
      </c>
      <c r="Y248" s="34" t="s">
        <v>4767</v>
      </c>
      <c r="Z248" s="34" t="s">
        <v>4771</v>
      </c>
      <c r="AA248" s="34" t="s">
        <v>4786</v>
      </c>
      <c r="AB248" s="34" t="str">
        <f t="shared" si="4"/>
        <v>17-Dec-1999</v>
      </c>
      <c r="AC248" s="43">
        <f t="shared" si="5"/>
        <v>23</v>
      </c>
      <c r="AD248" s="44">
        <v>2395.17</v>
      </c>
    </row>
    <row r="249">
      <c r="A249" s="19" t="s">
        <v>570</v>
      </c>
      <c r="B249" s="19" t="s">
        <v>571</v>
      </c>
      <c r="C249" s="45" t="s">
        <v>4820</v>
      </c>
      <c r="D249" s="45" t="s">
        <v>5282</v>
      </c>
      <c r="E249" s="45" t="s">
        <v>5283</v>
      </c>
      <c r="G249" s="21" t="s">
        <v>570</v>
      </c>
      <c r="H249" s="41">
        <v>31.4</v>
      </c>
      <c r="I249" s="21">
        <v>5.49</v>
      </c>
      <c r="J249" s="21" t="s">
        <v>4753</v>
      </c>
      <c r="K249" s="21" t="s">
        <v>4753</v>
      </c>
      <c r="L249" s="21" t="s">
        <v>4753</v>
      </c>
      <c r="M249" s="21" t="s">
        <v>4754</v>
      </c>
      <c r="N249" s="21" t="s">
        <v>4755</v>
      </c>
      <c r="O249" s="42">
        <f t="shared" si="1"/>
        <v>0</v>
      </c>
      <c r="P249" s="34" t="str">
        <f t="shared" si="2"/>
        <v>Above Obesity</v>
      </c>
      <c r="Q249" s="34" t="str">
        <f t="shared" si="3"/>
        <v>Normal</v>
      </c>
      <c r="S249" s="34" t="s">
        <v>4252</v>
      </c>
      <c r="T249" s="34">
        <v>1999.0</v>
      </c>
      <c r="U249" s="34" t="s">
        <v>4776</v>
      </c>
      <c r="V249" s="34">
        <v>10.0</v>
      </c>
      <c r="W249" s="34">
        <v>0.0</v>
      </c>
      <c r="X249" s="34">
        <v>2396.1</v>
      </c>
      <c r="Y249" s="34" t="s">
        <v>4767</v>
      </c>
      <c r="Z249" s="34" t="s">
        <v>4771</v>
      </c>
      <c r="AA249" s="34" t="s">
        <v>4780</v>
      </c>
      <c r="AB249" s="34" t="str">
        <f t="shared" si="4"/>
        <v>10-Aug-1999</v>
      </c>
      <c r="AC249" s="43">
        <f t="shared" si="5"/>
        <v>23</v>
      </c>
      <c r="AD249" s="44">
        <v>2396.1</v>
      </c>
    </row>
    <row r="250">
      <c r="A250" s="19" t="s">
        <v>572</v>
      </c>
      <c r="B250" s="19" t="s">
        <v>573</v>
      </c>
      <c r="C250" s="45" t="s">
        <v>4820</v>
      </c>
      <c r="D250" s="45" t="s">
        <v>5284</v>
      </c>
      <c r="E250" s="45" t="s">
        <v>5285</v>
      </c>
      <c r="G250" s="21" t="s">
        <v>572</v>
      </c>
      <c r="H250" s="41">
        <v>53.06</v>
      </c>
      <c r="I250" s="21">
        <v>11.68</v>
      </c>
      <c r="J250" s="21" t="s">
        <v>4753</v>
      </c>
      <c r="K250" s="21" t="s">
        <v>4753</v>
      </c>
      <c r="L250" s="21" t="s">
        <v>4753</v>
      </c>
      <c r="M250" s="21" t="s">
        <v>4754</v>
      </c>
      <c r="N250" s="21" t="s">
        <v>4755</v>
      </c>
      <c r="O250" s="42">
        <f t="shared" si="1"/>
        <v>0</v>
      </c>
      <c r="P250" s="34" t="str">
        <f t="shared" si="2"/>
        <v>Above Obesity</v>
      </c>
      <c r="Q250" s="34" t="str">
        <f t="shared" si="3"/>
        <v>Diabetes</v>
      </c>
      <c r="S250" s="34" t="s">
        <v>4250</v>
      </c>
      <c r="T250" s="34">
        <v>2001.0</v>
      </c>
      <c r="U250" s="34" t="s">
        <v>4772</v>
      </c>
      <c r="V250" s="34">
        <v>3.0</v>
      </c>
      <c r="W250" s="34">
        <v>0.0</v>
      </c>
      <c r="X250" s="34">
        <v>2404.73</v>
      </c>
      <c r="Y250" s="34" t="s">
        <v>4767</v>
      </c>
      <c r="Z250" s="34" t="s">
        <v>4768</v>
      </c>
      <c r="AA250" s="34" t="s">
        <v>4774</v>
      </c>
      <c r="AB250" s="34" t="str">
        <f t="shared" si="4"/>
        <v>3-Jun-2001</v>
      </c>
      <c r="AC250" s="43">
        <f t="shared" si="5"/>
        <v>22</v>
      </c>
      <c r="AD250" s="44">
        <v>2404.73</v>
      </c>
    </row>
    <row r="251">
      <c r="A251" s="19" t="s">
        <v>574</v>
      </c>
      <c r="B251" s="19" t="s">
        <v>575</v>
      </c>
      <c r="C251" s="45" t="s">
        <v>4820</v>
      </c>
      <c r="D251" s="45" t="s">
        <v>5286</v>
      </c>
      <c r="E251" s="45" t="s">
        <v>5287</v>
      </c>
      <c r="G251" s="21" t="s">
        <v>574</v>
      </c>
      <c r="H251" s="41">
        <v>30.25</v>
      </c>
      <c r="I251" s="21">
        <v>4.19</v>
      </c>
      <c r="J251" s="21" t="s">
        <v>4753</v>
      </c>
      <c r="K251" s="21" t="s">
        <v>4753</v>
      </c>
      <c r="L251" s="21" t="s">
        <v>4753</v>
      </c>
      <c r="M251" s="21">
        <v>2.0</v>
      </c>
      <c r="N251" s="21" t="s">
        <v>4755</v>
      </c>
      <c r="O251" s="42">
        <f t="shared" si="1"/>
        <v>2</v>
      </c>
      <c r="P251" s="34" t="str">
        <f t="shared" si="2"/>
        <v>Above Obesity</v>
      </c>
      <c r="Q251" s="34" t="str">
        <f t="shared" si="3"/>
        <v>Normal</v>
      </c>
      <c r="S251" s="34" t="s">
        <v>4248</v>
      </c>
      <c r="T251" s="34">
        <v>1999.0</v>
      </c>
      <c r="U251" s="34" t="s">
        <v>4770</v>
      </c>
      <c r="V251" s="34">
        <v>12.0</v>
      </c>
      <c r="W251" s="34">
        <v>1.0</v>
      </c>
      <c r="X251" s="34">
        <v>2416.96</v>
      </c>
      <c r="Y251" s="34" t="s">
        <v>4767</v>
      </c>
      <c r="Z251" s="34" t="s">
        <v>4767</v>
      </c>
      <c r="AA251" s="34" t="s">
        <v>4778</v>
      </c>
      <c r="AB251" s="34" t="str">
        <f t="shared" si="4"/>
        <v>12-Nov-1999</v>
      </c>
      <c r="AC251" s="43">
        <f t="shared" si="5"/>
        <v>23</v>
      </c>
      <c r="AD251" s="44">
        <v>2416.96</v>
      </c>
    </row>
    <row r="252">
      <c r="A252" s="19" t="s">
        <v>576</v>
      </c>
      <c r="B252" s="19" t="s">
        <v>577</v>
      </c>
      <c r="C252" s="45" t="s">
        <v>4820</v>
      </c>
      <c r="D252" s="45" t="s">
        <v>5288</v>
      </c>
      <c r="E252" s="45" t="s">
        <v>5289</v>
      </c>
      <c r="G252" s="21" t="s">
        <v>576</v>
      </c>
      <c r="H252" s="41">
        <v>46.68</v>
      </c>
      <c r="I252" s="21">
        <v>4.01</v>
      </c>
      <c r="J252" s="21" t="s">
        <v>4753</v>
      </c>
      <c r="K252" s="21" t="s">
        <v>4753</v>
      </c>
      <c r="L252" s="21" t="s">
        <v>4753</v>
      </c>
      <c r="M252" s="21" t="s">
        <v>4754</v>
      </c>
      <c r="N252" s="21" t="s">
        <v>4755</v>
      </c>
      <c r="O252" s="42">
        <f t="shared" si="1"/>
        <v>0</v>
      </c>
      <c r="P252" s="34" t="str">
        <f t="shared" si="2"/>
        <v>Above Obesity</v>
      </c>
      <c r="Q252" s="34" t="str">
        <f t="shared" si="3"/>
        <v>Normal</v>
      </c>
      <c r="S252" s="34" t="s">
        <v>4246</v>
      </c>
      <c r="T252" s="34">
        <v>1999.0</v>
      </c>
      <c r="U252" s="34" t="s">
        <v>4770</v>
      </c>
      <c r="V252" s="34">
        <v>21.0</v>
      </c>
      <c r="W252" s="34">
        <v>1.0</v>
      </c>
      <c r="X252" s="34">
        <v>2438.06</v>
      </c>
      <c r="Y252" s="34" t="s">
        <v>4767</v>
      </c>
      <c r="Z252" s="34" t="s">
        <v>4767</v>
      </c>
      <c r="AA252" s="34" t="s">
        <v>4769</v>
      </c>
      <c r="AB252" s="34" t="str">
        <f t="shared" si="4"/>
        <v>21-Nov-1999</v>
      </c>
      <c r="AC252" s="43">
        <f t="shared" si="5"/>
        <v>23</v>
      </c>
      <c r="AD252" s="44">
        <v>2438.06</v>
      </c>
    </row>
    <row r="253">
      <c r="A253" s="19" t="s">
        <v>578</v>
      </c>
      <c r="B253" s="19" t="s">
        <v>579</v>
      </c>
      <c r="C253" s="45" t="s">
        <v>4820</v>
      </c>
      <c r="D253" s="45" t="s">
        <v>5290</v>
      </c>
      <c r="E253" s="45" t="s">
        <v>5291</v>
      </c>
      <c r="G253" s="21" t="s">
        <v>578</v>
      </c>
      <c r="H253" s="41">
        <v>30.4</v>
      </c>
      <c r="I253" s="21">
        <v>5.91</v>
      </c>
      <c r="J253" s="21" t="s">
        <v>4753</v>
      </c>
      <c r="K253" s="21" t="s">
        <v>4755</v>
      </c>
      <c r="L253" s="21" t="s">
        <v>4753</v>
      </c>
      <c r="M253" s="21">
        <v>2.0</v>
      </c>
      <c r="N253" s="21" t="s">
        <v>4755</v>
      </c>
      <c r="O253" s="42">
        <f t="shared" si="1"/>
        <v>2</v>
      </c>
      <c r="P253" s="34" t="str">
        <f t="shared" si="2"/>
        <v>Above Obesity</v>
      </c>
      <c r="Q253" s="34" t="str">
        <f t="shared" si="3"/>
        <v>Prediabetes weight</v>
      </c>
      <c r="S253" s="34" t="s">
        <v>4244</v>
      </c>
      <c r="T253" s="34">
        <v>2002.0</v>
      </c>
      <c r="U253" s="34" t="s">
        <v>4766</v>
      </c>
      <c r="V253" s="34">
        <v>29.0</v>
      </c>
      <c r="W253" s="34">
        <v>0.0</v>
      </c>
      <c r="X253" s="34">
        <v>2457.21</v>
      </c>
      <c r="Y253" s="34" t="s">
        <v>4767</v>
      </c>
      <c r="Z253" s="34" t="s">
        <v>4771</v>
      </c>
      <c r="AA253" s="34" t="s">
        <v>4784</v>
      </c>
      <c r="AB253" s="34" t="str">
        <f t="shared" si="4"/>
        <v>29-Jul-2002</v>
      </c>
      <c r="AC253" s="43">
        <f t="shared" si="5"/>
        <v>20</v>
      </c>
      <c r="AD253" s="44">
        <v>2457.21</v>
      </c>
    </row>
    <row r="254">
      <c r="A254" s="19" t="s">
        <v>580</v>
      </c>
      <c r="B254" s="19" t="s">
        <v>581</v>
      </c>
      <c r="C254" s="45" t="s">
        <v>4820</v>
      </c>
      <c r="D254" s="45" t="s">
        <v>5292</v>
      </c>
      <c r="E254" s="45" t="s">
        <v>5293</v>
      </c>
      <c r="G254" s="21" t="s">
        <v>580</v>
      </c>
      <c r="H254" s="41">
        <v>30.2</v>
      </c>
      <c r="I254" s="21">
        <v>4.47</v>
      </c>
      <c r="J254" s="21" t="s">
        <v>4755</v>
      </c>
      <c r="K254" s="21" t="s">
        <v>4753</v>
      </c>
      <c r="L254" s="21" t="s">
        <v>4756</v>
      </c>
      <c r="M254" s="21">
        <v>1.0</v>
      </c>
      <c r="N254" s="21" t="s">
        <v>4755</v>
      </c>
      <c r="O254" s="42">
        <f t="shared" si="1"/>
        <v>1</v>
      </c>
      <c r="P254" s="34" t="str">
        <f t="shared" si="2"/>
        <v>Above Obesity</v>
      </c>
      <c r="Q254" s="34" t="str">
        <f t="shared" si="3"/>
        <v>Normal</v>
      </c>
      <c r="S254" s="34" t="s">
        <v>4242</v>
      </c>
      <c r="T254" s="34">
        <v>1998.0</v>
      </c>
      <c r="U254" s="34" t="s">
        <v>4770</v>
      </c>
      <c r="V254" s="34">
        <v>19.0</v>
      </c>
      <c r="W254" s="34">
        <v>0.0</v>
      </c>
      <c r="X254" s="34">
        <v>2457.5</v>
      </c>
      <c r="Y254" s="34" t="s">
        <v>4767</v>
      </c>
      <c r="Z254" s="34" t="s">
        <v>4771</v>
      </c>
      <c r="AA254" s="34" t="s">
        <v>4778</v>
      </c>
      <c r="AB254" s="34" t="str">
        <f t="shared" si="4"/>
        <v>19-Nov-1998</v>
      </c>
      <c r="AC254" s="43">
        <f t="shared" si="5"/>
        <v>24</v>
      </c>
      <c r="AD254" s="44">
        <v>2457.5</v>
      </c>
    </row>
    <row r="255">
      <c r="A255" s="19" t="s">
        <v>582</v>
      </c>
      <c r="B255" s="19" t="s">
        <v>583</v>
      </c>
      <c r="C255" s="45" t="s">
        <v>4815</v>
      </c>
      <c r="D255" s="45" t="s">
        <v>5294</v>
      </c>
      <c r="E255" s="45" t="s">
        <v>4916</v>
      </c>
      <c r="G255" s="21" t="s">
        <v>582</v>
      </c>
      <c r="H255" s="41">
        <v>51.18</v>
      </c>
      <c r="I255" s="21">
        <v>4.56</v>
      </c>
      <c r="J255" s="21" t="s">
        <v>4755</v>
      </c>
      <c r="K255" s="21" t="s">
        <v>4755</v>
      </c>
      <c r="L255" s="21" t="s">
        <v>4753</v>
      </c>
      <c r="M255" s="21">
        <v>2.0</v>
      </c>
      <c r="N255" s="21" t="s">
        <v>4755</v>
      </c>
      <c r="O255" s="42">
        <f t="shared" si="1"/>
        <v>2</v>
      </c>
      <c r="P255" s="34" t="str">
        <f t="shared" si="2"/>
        <v>Above Obesity</v>
      </c>
      <c r="Q255" s="34" t="str">
        <f t="shared" si="3"/>
        <v>Normal</v>
      </c>
      <c r="S255" s="34" t="s">
        <v>4240</v>
      </c>
      <c r="T255" s="34">
        <v>2002.0</v>
      </c>
      <c r="U255" s="34" t="s">
        <v>4766</v>
      </c>
      <c r="V255" s="34">
        <v>11.0</v>
      </c>
      <c r="W255" s="34">
        <v>0.0</v>
      </c>
      <c r="X255" s="34">
        <v>2459.72</v>
      </c>
      <c r="Y255" s="34" t="s">
        <v>4767</v>
      </c>
      <c r="Z255" s="34" t="s">
        <v>4767</v>
      </c>
      <c r="AA255" s="34" t="s">
        <v>4784</v>
      </c>
      <c r="AB255" s="34" t="str">
        <f t="shared" si="4"/>
        <v>11-Jul-2002</v>
      </c>
      <c r="AC255" s="43">
        <f t="shared" si="5"/>
        <v>20</v>
      </c>
      <c r="AD255" s="44">
        <v>2459.72</v>
      </c>
    </row>
    <row r="256">
      <c r="A256" s="19" t="s">
        <v>584</v>
      </c>
      <c r="B256" s="19" t="s">
        <v>585</v>
      </c>
      <c r="C256" s="45" t="s">
        <v>4815</v>
      </c>
      <c r="D256" s="45" t="s">
        <v>5295</v>
      </c>
      <c r="E256" s="45" t="s">
        <v>5296</v>
      </c>
      <c r="G256" s="21" t="s">
        <v>584</v>
      </c>
      <c r="H256" s="41">
        <v>22.18</v>
      </c>
      <c r="I256" s="21">
        <v>9.9</v>
      </c>
      <c r="J256" s="21" t="s">
        <v>4753</v>
      </c>
      <c r="K256" s="21" t="s">
        <v>4753</v>
      </c>
      <c r="L256" s="21" t="s">
        <v>4753</v>
      </c>
      <c r="M256" s="21" t="s">
        <v>4754</v>
      </c>
      <c r="N256" s="21" t="s">
        <v>4755</v>
      </c>
      <c r="O256" s="42">
        <f t="shared" si="1"/>
        <v>0</v>
      </c>
      <c r="P256" s="34" t="str">
        <f t="shared" si="2"/>
        <v>Normal weight</v>
      </c>
      <c r="Q256" s="34" t="str">
        <f t="shared" si="3"/>
        <v>Diabetes</v>
      </c>
      <c r="S256" s="34" t="s">
        <v>4238</v>
      </c>
      <c r="T256" s="34">
        <v>1998.0</v>
      </c>
      <c r="U256" s="34" t="s">
        <v>4776</v>
      </c>
      <c r="V256" s="34">
        <v>17.0</v>
      </c>
      <c r="W256" s="34">
        <v>0.0</v>
      </c>
      <c r="X256" s="34">
        <v>2464.62</v>
      </c>
      <c r="Y256" s="34" t="s">
        <v>4767</v>
      </c>
      <c r="Z256" s="34" t="s">
        <v>4768</v>
      </c>
      <c r="AA256" s="34" t="s">
        <v>4769</v>
      </c>
      <c r="AB256" s="34" t="str">
        <f t="shared" si="4"/>
        <v>17-Aug-1998</v>
      </c>
      <c r="AC256" s="43">
        <f t="shared" si="5"/>
        <v>24</v>
      </c>
      <c r="AD256" s="44">
        <v>2464.62</v>
      </c>
    </row>
    <row r="257">
      <c r="A257" s="19" t="s">
        <v>586</v>
      </c>
      <c r="B257" s="19" t="s">
        <v>587</v>
      </c>
      <c r="C257" s="45" t="s">
        <v>4815</v>
      </c>
      <c r="D257" s="45" t="s">
        <v>5297</v>
      </c>
      <c r="E257" s="45" t="s">
        <v>5298</v>
      </c>
      <c r="G257" s="21" t="s">
        <v>586</v>
      </c>
      <c r="H257" s="41">
        <v>31.92</v>
      </c>
      <c r="I257" s="21">
        <v>5.11</v>
      </c>
      <c r="J257" s="21" t="s">
        <v>4753</v>
      </c>
      <c r="K257" s="21" t="s">
        <v>4753</v>
      </c>
      <c r="L257" s="21" t="s">
        <v>4756</v>
      </c>
      <c r="M257" s="21">
        <v>1.0</v>
      </c>
      <c r="N257" s="21" t="s">
        <v>4755</v>
      </c>
      <c r="O257" s="42">
        <f t="shared" si="1"/>
        <v>1</v>
      </c>
      <c r="P257" s="34" t="str">
        <f t="shared" si="2"/>
        <v>Above Obesity</v>
      </c>
      <c r="Q257" s="34" t="str">
        <f t="shared" si="3"/>
        <v>Normal</v>
      </c>
      <c r="S257" s="34" t="s">
        <v>4236</v>
      </c>
      <c r="T257" s="34">
        <v>1998.0</v>
      </c>
      <c r="U257" s="34" t="s">
        <v>4766</v>
      </c>
      <c r="V257" s="34">
        <v>2.0</v>
      </c>
      <c r="W257" s="34">
        <v>0.0</v>
      </c>
      <c r="X257" s="34">
        <v>2473.33</v>
      </c>
      <c r="Y257" s="34" t="s">
        <v>4767</v>
      </c>
      <c r="Z257" s="34" t="s">
        <v>4768</v>
      </c>
      <c r="AA257" s="34" t="s">
        <v>4769</v>
      </c>
      <c r="AB257" s="34" t="str">
        <f t="shared" si="4"/>
        <v>2-Jul-1998</v>
      </c>
      <c r="AC257" s="43">
        <f t="shared" si="5"/>
        <v>24</v>
      </c>
      <c r="AD257" s="44">
        <v>2473.33</v>
      </c>
    </row>
    <row r="258">
      <c r="A258" s="19" t="s">
        <v>588</v>
      </c>
      <c r="B258" s="19" t="s">
        <v>589</v>
      </c>
      <c r="C258" s="45" t="s">
        <v>4815</v>
      </c>
      <c r="D258" s="45" t="s">
        <v>5299</v>
      </c>
      <c r="E258" s="45" t="s">
        <v>5300</v>
      </c>
      <c r="G258" s="21" t="s">
        <v>588</v>
      </c>
      <c r="H258" s="41">
        <v>31.73</v>
      </c>
      <c r="I258" s="21">
        <v>5.73</v>
      </c>
      <c r="J258" s="21" t="s">
        <v>4753</v>
      </c>
      <c r="K258" s="21" t="s">
        <v>4755</v>
      </c>
      <c r="L258" s="21" t="s">
        <v>4753</v>
      </c>
      <c r="M258" s="21">
        <v>1.0</v>
      </c>
      <c r="N258" s="21" t="s">
        <v>4755</v>
      </c>
      <c r="O258" s="42">
        <f t="shared" si="1"/>
        <v>1</v>
      </c>
      <c r="P258" s="34" t="str">
        <f t="shared" si="2"/>
        <v>Above Obesity</v>
      </c>
      <c r="Q258" s="34" t="str">
        <f t="shared" si="3"/>
        <v>Prediabetes weight</v>
      </c>
      <c r="S258" s="34" t="s">
        <v>4234</v>
      </c>
      <c r="T258" s="34">
        <v>1998.0</v>
      </c>
      <c r="U258" s="34" t="s">
        <v>4772</v>
      </c>
      <c r="V258" s="34">
        <v>20.0</v>
      </c>
      <c r="W258" s="34">
        <v>0.0</v>
      </c>
      <c r="X258" s="34">
        <v>2480.98</v>
      </c>
      <c r="Y258" s="34" t="s">
        <v>4767</v>
      </c>
      <c r="Z258" s="34" t="s">
        <v>4767</v>
      </c>
      <c r="AA258" s="34" t="s">
        <v>4769</v>
      </c>
      <c r="AB258" s="34" t="str">
        <f t="shared" si="4"/>
        <v>20-Jun-1998</v>
      </c>
      <c r="AC258" s="43">
        <f t="shared" si="5"/>
        <v>24</v>
      </c>
      <c r="AD258" s="44">
        <v>2480.98</v>
      </c>
    </row>
    <row r="259">
      <c r="A259" s="19" t="s">
        <v>590</v>
      </c>
      <c r="B259" s="19" t="s">
        <v>591</v>
      </c>
      <c r="C259" s="45" t="s">
        <v>4815</v>
      </c>
      <c r="D259" s="45" t="s">
        <v>5301</v>
      </c>
      <c r="E259" s="45" t="s">
        <v>5302</v>
      </c>
      <c r="G259" s="21" t="s">
        <v>590</v>
      </c>
      <c r="H259" s="41">
        <v>45.52</v>
      </c>
      <c r="I259" s="21">
        <v>6.04</v>
      </c>
      <c r="J259" s="21" t="s">
        <v>4753</v>
      </c>
      <c r="K259" s="21" t="s">
        <v>4753</v>
      </c>
      <c r="L259" s="21" t="s">
        <v>4756</v>
      </c>
      <c r="M259" s="21">
        <v>1.0</v>
      </c>
      <c r="N259" s="21" t="s">
        <v>4755</v>
      </c>
      <c r="O259" s="42">
        <f t="shared" si="1"/>
        <v>1</v>
      </c>
      <c r="P259" s="34" t="str">
        <f t="shared" si="2"/>
        <v>Above Obesity</v>
      </c>
      <c r="Q259" s="34" t="str">
        <f t="shared" si="3"/>
        <v>Prediabetes weight</v>
      </c>
      <c r="S259" s="34" t="s">
        <v>4232</v>
      </c>
      <c r="T259" s="34">
        <v>1995.0</v>
      </c>
      <c r="U259" s="34" t="s">
        <v>4770</v>
      </c>
      <c r="V259" s="34">
        <v>6.0</v>
      </c>
      <c r="W259" s="34">
        <v>0.0</v>
      </c>
      <c r="X259" s="34">
        <v>2483.74</v>
      </c>
      <c r="Y259" s="34" t="s">
        <v>4768</v>
      </c>
      <c r="Z259" s="34" t="s">
        <v>4767</v>
      </c>
      <c r="AA259" s="34" t="s">
        <v>4769</v>
      </c>
      <c r="AB259" s="34" t="str">
        <f t="shared" si="4"/>
        <v>6-Nov-1995</v>
      </c>
      <c r="AC259" s="43">
        <f t="shared" si="5"/>
        <v>27</v>
      </c>
      <c r="AD259" s="44">
        <v>2483.74</v>
      </c>
    </row>
    <row r="260">
      <c r="A260" s="19" t="s">
        <v>592</v>
      </c>
      <c r="B260" s="19" t="s">
        <v>593</v>
      </c>
      <c r="C260" s="45" t="s">
        <v>4815</v>
      </c>
      <c r="D260" s="45" t="s">
        <v>5303</v>
      </c>
      <c r="E260" s="45" t="s">
        <v>5304</v>
      </c>
      <c r="G260" s="21" t="s">
        <v>592</v>
      </c>
      <c r="H260" s="41">
        <v>52.81</v>
      </c>
      <c r="I260" s="21">
        <v>5.19</v>
      </c>
      <c r="J260" s="21" t="s">
        <v>4753</v>
      </c>
      <c r="K260" s="21" t="s">
        <v>4753</v>
      </c>
      <c r="L260" s="21" t="s">
        <v>4756</v>
      </c>
      <c r="M260" s="21">
        <v>1.0</v>
      </c>
      <c r="N260" s="21" t="s">
        <v>4755</v>
      </c>
      <c r="O260" s="42">
        <f t="shared" si="1"/>
        <v>1</v>
      </c>
      <c r="P260" s="34" t="str">
        <f t="shared" si="2"/>
        <v>Above Obesity</v>
      </c>
      <c r="Q260" s="34" t="str">
        <f t="shared" si="3"/>
        <v>Normal</v>
      </c>
      <c r="S260" s="34" t="s">
        <v>4230</v>
      </c>
      <c r="T260" s="34">
        <v>1995.0</v>
      </c>
      <c r="U260" s="34" t="s">
        <v>4777</v>
      </c>
      <c r="V260" s="34">
        <v>14.0</v>
      </c>
      <c r="W260" s="34">
        <v>0.0</v>
      </c>
      <c r="X260" s="34">
        <v>2494.02</v>
      </c>
      <c r="Y260" s="34" t="s">
        <v>4768</v>
      </c>
      <c r="Z260" s="34" t="s">
        <v>4771</v>
      </c>
      <c r="AA260" s="34" t="s">
        <v>4778</v>
      </c>
      <c r="AB260" s="34" t="str">
        <f t="shared" si="4"/>
        <v>14-Oct-1995</v>
      </c>
      <c r="AC260" s="43">
        <f t="shared" si="5"/>
        <v>27</v>
      </c>
      <c r="AD260" s="44">
        <v>2494.02</v>
      </c>
    </row>
    <row r="261">
      <c r="A261" s="19" t="s">
        <v>594</v>
      </c>
      <c r="B261" s="19" t="s">
        <v>595</v>
      </c>
      <c r="C261" s="45" t="s">
        <v>4820</v>
      </c>
      <c r="D261" s="45" t="s">
        <v>5305</v>
      </c>
      <c r="E261" s="45" t="s">
        <v>5306</v>
      </c>
      <c r="G261" s="21" t="s">
        <v>594</v>
      </c>
      <c r="H261" s="41">
        <v>33.58</v>
      </c>
      <c r="I261" s="21">
        <v>5.56</v>
      </c>
      <c r="J261" s="21" t="s">
        <v>4753</v>
      </c>
      <c r="K261" s="21" t="s">
        <v>4753</v>
      </c>
      <c r="L261" s="21" t="s">
        <v>4753</v>
      </c>
      <c r="M261" s="21">
        <v>1.0</v>
      </c>
      <c r="N261" s="21" t="s">
        <v>4755</v>
      </c>
      <c r="O261" s="42">
        <f t="shared" si="1"/>
        <v>1</v>
      </c>
      <c r="P261" s="34" t="str">
        <f t="shared" si="2"/>
        <v>Above Obesity</v>
      </c>
      <c r="Q261" s="34" t="str">
        <f t="shared" si="3"/>
        <v>Normal</v>
      </c>
      <c r="S261" s="34" t="s">
        <v>4228</v>
      </c>
      <c r="T261" s="34">
        <v>1995.0</v>
      </c>
      <c r="U261" s="34" t="s">
        <v>4766</v>
      </c>
      <c r="V261" s="34">
        <v>9.0</v>
      </c>
      <c r="W261" s="34">
        <v>0.0</v>
      </c>
      <c r="X261" s="34">
        <v>2497.04</v>
      </c>
      <c r="Y261" s="34" t="s">
        <v>4768</v>
      </c>
      <c r="Z261" s="34" t="s">
        <v>4768</v>
      </c>
      <c r="AA261" s="34" t="s">
        <v>4769</v>
      </c>
      <c r="AB261" s="34" t="str">
        <f t="shared" si="4"/>
        <v>9-Jul-1995</v>
      </c>
      <c r="AC261" s="43">
        <f t="shared" si="5"/>
        <v>27</v>
      </c>
      <c r="AD261" s="44">
        <v>2497.04</v>
      </c>
    </row>
    <row r="262">
      <c r="A262" s="19" t="s">
        <v>596</v>
      </c>
      <c r="B262" s="19" t="s">
        <v>597</v>
      </c>
      <c r="C262" s="45" t="s">
        <v>4815</v>
      </c>
      <c r="D262" s="45" t="s">
        <v>5307</v>
      </c>
      <c r="E262" s="45" t="s">
        <v>5308</v>
      </c>
      <c r="G262" s="21" t="s">
        <v>596</v>
      </c>
      <c r="H262" s="41">
        <v>30.685</v>
      </c>
      <c r="I262" s="21">
        <v>8.23</v>
      </c>
      <c r="J262" s="21" t="s">
        <v>4753</v>
      </c>
      <c r="K262" s="21" t="s">
        <v>4753</v>
      </c>
      <c r="L262" s="21" t="s">
        <v>4753</v>
      </c>
      <c r="M262" s="21" t="s">
        <v>4754</v>
      </c>
      <c r="N262" s="21" t="s">
        <v>4755</v>
      </c>
      <c r="O262" s="42">
        <f t="shared" si="1"/>
        <v>0</v>
      </c>
      <c r="P262" s="34" t="str">
        <f t="shared" si="2"/>
        <v>Above Obesity</v>
      </c>
      <c r="Q262" s="34" t="str">
        <f t="shared" si="3"/>
        <v>Diabetes</v>
      </c>
      <c r="S262" s="34" t="s">
        <v>4226</v>
      </c>
      <c r="T262" s="34">
        <v>1995.0</v>
      </c>
      <c r="U262" s="34" t="s">
        <v>4777</v>
      </c>
      <c r="V262" s="34">
        <v>15.0</v>
      </c>
      <c r="W262" s="34">
        <v>0.0</v>
      </c>
      <c r="X262" s="34">
        <v>2498.41</v>
      </c>
      <c r="Y262" s="34" t="s">
        <v>4768</v>
      </c>
      <c r="Z262" s="34" t="s">
        <v>4768</v>
      </c>
      <c r="AA262" s="34" t="s">
        <v>4769</v>
      </c>
      <c r="AB262" s="34" t="str">
        <f t="shared" si="4"/>
        <v>15-Oct-1995</v>
      </c>
      <c r="AC262" s="43">
        <f t="shared" si="5"/>
        <v>27</v>
      </c>
      <c r="AD262" s="44">
        <v>2498.41</v>
      </c>
    </row>
    <row r="263">
      <c r="A263" s="19" t="s">
        <v>598</v>
      </c>
      <c r="B263" s="19" t="s">
        <v>599</v>
      </c>
      <c r="C263" s="45" t="s">
        <v>4820</v>
      </c>
      <c r="D263" s="45" t="s">
        <v>5309</v>
      </c>
      <c r="E263" s="45" t="s">
        <v>5310</v>
      </c>
      <c r="G263" s="21" t="s">
        <v>598</v>
      </c>
      <c r="H263" s="41">
        <v>37.525</v>
      </c>
      <c r="I263" s="21">
        <v>9.03</v>
      </c>
      <c r="J263" s="21" t="s">
        <v>4755</v>
      </c>
      <c r="K263" s="21" t="s">
        <v>4753</v>
      </c>
      <c r="L263" s="21" t="s">
        <v>4753</v>
      </c>
      <c r="M263" s="21">
        <v>2.0</v>
      </c>
      <c r="N263" s="21" t="s">
        <v>4753</v>
      </c>
      <c r="O263" s="42">
        <f t="shared" si="1"/>
        <v>2</v>
      </c>
      <c r="P263" s="34" t="str">
        <f t="shared" si="2"/>
        <v>Above Obesity</v>
      </c>
      <c r="Q263" s="34" t="str">
        <f t="shared" si="3"/>
        <v>Diabetes</v>
      </c>
      <c r="S263" s="34" t="s">
        <v>4224</v>
      </c>
      <c r="T263" s="34">
        <v>2004.0</v>
      </c>
      <c r="U263" s="34" t="s">
        <v>4773</v>
      </c>
      <c r="V263" s="34">
        <v>6.0</v>
      </c>
      <c r="W263" s="34">
        <v>0.0</v>
      </c>
      <c r="X263" s="34">
        <v>2500.93</v>
      </c>
      <c r="Y263" s="34" t="s">
        <v>4767</v>
      </c>
      <c r="Z263" s="34" t="s">
        <v>4767</v>
      </c>
      <c r="AA263" s="34" t="s">
        <v>4774</v>
      </c>
      <c r="AB263" s="34" t="str">
        <f t="shared" si="4"/>
        <v>6-Sep-2004</v>
      </c>
      <c r="AC263" s="43">
        <f t="shared" si="5"/>
        <v>18</v>
      </c>
      <c r="AD263" s="44">
        <v>2500.93</v>
      </c>
    </row>
    <row r="264">
      <c r="A264" s="19" t="s">
        <v>600</v>
      </c>
      <c r="B264" s="19" t="s">
        <v>601</v>
      </c>
      <c r="C264" s="45" t="s">
        <v>4815</v>
      </c>
      <c r="D264" s="45" t="s">
        <v>5311</v>
      </c>
      <c r="E264" s="45" t="s">
        <v>5312</v>
      </c>
      <c r="G264" s="21" t="s">
        <v>600</v>
      </c>
      <c r="H264" s="41">
        <v>34.5</v>
      </c>
      <c r="I264" s="21">
        <v>4.07</v>
      </c>
      <c r="J264" s="31" t="s">
        <v>4878</v>
      </c>
      <c r="K264" s="21" t="s">
        <v>4753</v>
      </c>
      <c r="L264" s="21" t="s">
        <v>4753</v>
      </c>
      <c r="M264" s="21" t="s">
        <v>4754</v>
      </c>
      <c r="N264" s="21" t="s">
        <v>4755</v>
      </c>
      <c r="O264" s="42">
        <f t="shared" si="1"/>
        <v>0</v>
      </c>
      <c r="P264" s="34" t="str">
        <f t="shared" si="2"/>
        <v>Above Obesity</v>
      </c>
      <c r="Q264" s="34" t="str">
        <f t="shared" si="3"/>
        <v>Normal</v>
      </c>
      <c r="S264" s="34" t="s">
        <v>4222</v>
      </c>
      <c r="T264" s="34">
        <v>1991.0</v>
      </c>
      <c r="U264" s="34" t="s">
        <v>4776</v>
      </c>
      <c r="V264" s="34">
        <v>5.0</v>
      </c>
      <c r="W264" s="34">
        <v>3.0</v>
      </c>
      <c r="X264" s="34">
        <v>2510.79</v>
      </c>
      <c r="Y264" s="34" t="s">
        <v>4767</v>
      </c>
      <c r="Z264" s="34" t="s">
        <v>4771</v>
      </c>
      <c r="AA264" s="34" t="s">
        <v>4769</v>
      </c>
      <c r="AB264" s="34" t="str">
        <f t="shared" si="4"/>
        <v>5-Aug-1991</v>
      </c>
      <c r="AC264" s="43">
        <f t="shared" si="5"/>
        <v>31</v>
      </c>
      <c r="AD264" s="44">
        <v>2510.79</v>
      </c>
    </row>
    <row r="265">
      <c r="A265" s="19" t="s">
        <v>602</v>
      </c>
      <c r="B265" s="19" t="s">
        <v>603</v>
      </c>
      <c r="C265" s="45" t="s">
        <v>4820</v>
      </c>
      <c r="D265" s="45" t="s">
        <v>5313</v>
      </c>
      <c r="E265" s="45" t="s">
        <v>5314</v>
      </c>
      <c r="G265" s="21" t="s">
        <v>602</v>
      </c>
      <c r="H265" s="41">
        <v>28.16</v>
      </c>
      <c r="I265" s="21">
        <v>5.77</v>
      </c>
      <c r="J265" s="21" t="s">
        <v>4753</v>
      </c>
      <c r="K265" s="21" t="s">
        <v>4753</v>
      </c>
      <c r="L265" s="21" t="s">
        <v>4753</v>
      </c>
      <c r="M265" s="21">
        <v>2.0</v>
      </c>
      <c r="N265" s="21" t="s">
        <v>4755</v>
      </c>
      <c r="O265" s="42">
        <f t="shared" si="1"/>
        <v>2</v>
      </c>
      <c r="P265" s="34" t="str">
        <f t="shared" si="2"/>
        <v>Overweight</v>
      </c>
      <c r="Q265" s="34" t="str">
        <f t="shared" si="3"/>
        <v>Prediabetes weight</v>
      </c>
      <c r="S265" s="34" t="s">
        <v>4220</v>
      </c>
      <c r="T265" s="34">
        <v>1997.0</v>
      </c>
      <c r="U265" s="34" t="s">
        <v>4770</v>
      </c>
      <c r="V265" s="34">
        <v>2.0</v>
      </c>
      <c r="W265" s="34">
        <v>0.0</v>
      </c>
      <c r="X265" s="34">
        <v>2523.17</v>
      </c>
      <c r="Y265" s="34" t="s">
        <v>4768</v>
      </c>
      <c r="Z265" s="34" t="s">
        <v>4771</v>
      </c>
      <c r="AA265" s="34" t="s">
        <v>4774</v>
      </c>
      <c r="AB265" s="34" t="str">
        <f t="shared" si="4"/>
        <v>2-Nov-1997</v>
      </c>
      <c r="AC265" s="43">
        <f t="shared" si="5"/>
        <v>25</v>
      </c>
      <c r="AD265" s="44">
        <v>2523.17</v>
      </c>
    </row>
    <row r="266">
      <c r="A266" s="19" t="s">
        <v>604</v>
      </c>
      <c r="B266" s="19" t="s">
        <v>605</v>
      </c>
      <c r="C266" s="45" t="s">
        <v>4820</v>
      </c>
      <c r="D266" s="45" t="s">
        <v>5315</v>
      </c>
      <c r="E266" s="45" t="s">
        <v>5316</v>
      </c>
      <c r="G266" s="21" t="s">
        <v>604</v>
      </c>
      <c r="H266" s="41">
        <v>30.02</v>
      </c>
      <c r="I266" s="21">
        <v>5.98</v>
      </c>
      <c r="J266" s="21" t="s">
        <v>4753</v>
      </c>
      <c r="K266" s="21" t="s">
        <v>4753</v>
      </c>
      <c r="L266" s="21" t="s">
        <v>4756</v>
      </c>
      <c r="M266" s="21">
        <v>1.0</v>
      </c>
      <c r="N266" s="21" t="s">
        <v>4755</v>
      </c>
      <c r="O266" s="42">
        <f t="shared" si="1"/>
        <v>1</v>
      </c>
      <c r="P266" s="34" t="str">
        <f t="shared" si="2"/>
        <v>Above Obesity</v>
      </c>
      <c r="Q266" s="34" t="str">
        <f t="shared" si="3"/>
        <v>Prediabetes weight</v>
      </c>
      <c r="S266" s="34" t="s">
        <v>4218</v>
      </c>
      <c r="T266" s="34">
        <v>2000.0</v>
      </c>
      <c r="U266" s="34" t="s">
        <v>4776</v>
      </c>
      <c r="V266" s="34">
        <v>25.0</v>
      </c>
      <c r="W266" s="34">
        <v>0.0</v>
      </c>
      <c r="X266" s="34">
        <v>2527.82</v>
      </c>
      <c r="Y266" s="34" t="s">
        <v>4767</v>
      </c>
      <c r="Z266" s="34" t="s">
        <v>4768</v>
      </c>
      <c r="AA266" s="34" t="s">
        <v>4774</v>
      </c>
      <c r="AB266" s="34" t="str">
        <f t="shared" si="4"/>
        <v>25-Aug-2000</v>
      </c>
      <c r="AC266" s="43">
        <f t="shared" si="5"/>
        <v>22</v>
      </c>
      <c r="AD266" s="44">
        <v>2527.82</v>
      </c>
    </row>
    <row r="267">
      <c r="A267" s="19" t="s">
        <v>606</v>
      </c>
      <c r="B267" s="19" t="s">
        <v>607</v>
      </c>
      <c r="C267" s="45" t="s">
        <v>4815</v>
      </c>
      <c r="D267" s="45" t="s">
        <v>5317</v>
      </c>
      <c r="E267" s="45" t="s">
        <v>5237</v>
      </c>
      <c r="G267" s="21" t="s">
        <v>606</v>
      </c>
      <c r="H267" s="41">
        <v>37.82</v>
      </c>
      <c r="I267" s="21">
        <v>6.01</v>
      </c>
      <c r="J267" s="21" t="s">
        <v>4753</v>
      </c>
      <c r="K267" s="21" t="s">
        <v>4753</v>
      </c>
      <c r="L267" s="21" t="s">
        <v>4753</v>
      </c>
      <c r="M267" s="21" t="s">
        <v>4754</v>
      </c>
      <c r="N267" s="21" t="s">
        <v>4755</v>
      </c>
      <c r="O267" s="42">
        <f t="shared" si="1"/>
        <v>0</v>
      </c>
      <c r="P267" s="34" t="str">
        <f t="shared" si="2"/>
        <v>Above Obesity</v>
      </c>
      <c r="Q267" s="34" t="str">
        <f t="shared" si="3"/>
        <v>Prediabetes weight</v>
      </c>
      <c r="S267" s="34" t="s">
        <v>4216</v>
      </c>
      <c r="T267" s="34">
        <v>1997.0</v>
      </c>
      <c r="U267" s="34" t="s">
        <v>4766</v>
      </c>
      <c r="V267" s="34">
        <v>28.0</v>
      </c>
      <c r="W267" s="34">
        <v>0.0</v>
      </c>
      <c r="X267" s="34">
        <v>2534.39</v>
      </c>
      <c r="Y267" s="34" t="s">
        <v>4768</v>
      </c>
      <c r="Z267" s="34" t="s">
        <v>4768</v>
      </c>
      <c r="AA267" s="34" t="s">
        <v>4774</v>
      </c>
      <c r="AB267" s="34" t="str">
        <f t="shared" si="4"/>
        <v>28-Jul-1997</v>
      </c>
      <c r="AC267" s="43">
        <f t="shared" si="5"/>
        <v>25</v>
      </c>
      <c r="AD267" s="44">
        <v>2534.39</v>
      </c>
    </row>
    <row r="268">
      <c r="A268" s="19" t="s">
        <v>608</v>
      </c>
      <c r="B268" s="19" t="s">
        <v>609</v>
      </c>
      <c r="C268" s="45" t="s">
        <v>4820</v>
      </c>
      <c r="D268" s="45" t="s">
        <v>5318</v>
      </c>
      <c r="E268" s="45" t="s">
        <v>5319</v>
      </c>
      <c r="G268" s="21" t="s">
        <v>608</v>
      </c>
      <c r="H268" s="41">
        <v>33.14</v>
      </c>
      <c r="I268" s="21">
        <v>5.67</v>
      </c>
      <c r="J268" s="31" t="s">
        <v>4878</v>
      </c>
      <c r="K268" s="21" t="s">
        <v>4753</v>
      </c>
      <c r="L268" s="21" t="s">
        <v>4753</v>
      </c>
      <c r="M268" s="21" t="s">
        <v>4754</v>
      </c>
      <c r="N268" s="21" t="s">
        <v>4755</v>
      </c>
      <c r="O268" s="42">
        <f t="shared" si="1"/>
        <v>0</v>
      </c>
      <c r="P268" s="34" t="str">
        <f t="shared" si="2"/>
        <v>Above Obesity</v>
      </c>
      <c r="Q268" s="34" t="str">
        <f t="shared" si="3"/>
        <v>Normal</v>
      </c>
      <c r="S268" s="34" t="s">
        <v>4214</v>
      </c>
      <c r="T268" s="34">
        <v>1990.0</v>
      </c>
      <c r="U268" s="34" t="s">
        <v>4777</v>
      </c>
      <c r="V268" s="34">
        <v>1.0</v>
      </c>
      <c r="W268" s="34">
        <v>3.0</v>
      </c>
      <c r="X268" s="34">
        <v>2540.39</v>
      </c>
      <c r="Y268" s="34" t="s">
        <v>4767</v>
      </c>
      <c r="Z268" s="34" t="s">
        <v>4767</v>
      </c>
      <c r="AA268" s="34" t="s">
        <v>4769</v>
      </c>
      <c r="AB268" s="34" t="str">
        <f t="shared" si="4"/>
        <v>1-Oct-1990</v>
      </c>
      <c r="AC268" s="43">
        <f t="shared" si="5"/>
        <v>32</v>
      </c>
      <c r="AD268" s="44">
        <v>2540.39</v>
      </c>
    </row>
    <row r="269">
      <c r="A269" s="19" t="s">
        <v>610</v>
      </c>
      <c r="B269" s="19" t="s">
        <v>611</v>
      </c>
      <c r="C269" s="45" t="s">
        <v>4820</v>
      </c>
      <c r="D269" s="45" t="s">
        <v>5178</v>
      </c>
      <c r="E269" s="45" t="s">
        <v>5320</v>
      </c>
      <c r="G269" s="21" t="s">
        <v>610</v>
      </c>
      <c r="H269" s="41">
        <v>25.14</v>
      </c>
      <c r="I269" s="21">
        <v>6.02</v>
      </c>
      <c r="J269" s="21" t="s">
        <v>4755</v>
      </c>
      <c r="K269" s="21" t="s">
        <v>4753</v>
      </c>
      <c r="L269" s="21" t="s">
        <v>4756</v>
      </c>
      <c r="M269" s="21">
        <v>1.0</v>
      </c>
      <c r="N269" s="21" t="s">
        <v>4755</v>
      </c>
      <c r="O269" s="42">
        <f t="shared" si="1"/>
        <v>1</v>
      </c>
      <c r="P269" s="34" t="str">
        <f t="shared" si="2"/>
        <v>Overweight</v>
      </c>
      <c r="Q269" s="34" t="str">
        <f t="shared" si="3"/>
        <v>Prediabetes weight</v>
      </c>
      <c r="S269" s="34" t="s">
        <v>4212</v>
      </c>
      <c r="T269" s="34">
        <v>1991.0</v>
      </c>
      <c r="U269" s="34" t="s">
        <v>4770</v>
      </c>
      <c r="V269" s="34">
        <v>17.0</v>
      </c>
      <c r="W269" s="34">
        <v>3.0</v>
      </c>
      <c r="X269" s="34">
        <v>2545.68</v>
      </c>
      <c r="Y269" s="34" t="s">
        <v>4767</v>
      </c>
      <c r="Z269" s="34" t="s">
        <v>4771</v>
      </c>
      <c r="AA269" s="34" t="s">
        <v>4769</v>
      </c>
      <c r="AB269" s="34" t="str">
        <f t="shared" si="4"/>
        <v>17-Nov-1991</v>
      </c>
      <c r="AC269" s="43">
        <f t="shared" si="5"/>
        <v>31</v>
      </c>
      <c r="AD269" s="44">
        <v>2545.68</v>
      </c>
    </row>
    <row r="270">
      <c r="A270" s="19" t="s">
        <v>612</v>
      </c>
      <c r="B270" s="19" t="s">
        <v>613</v>
      </c>
      <c r="C270" s="45" t="s">
        <v>4815</v>
      </c>
      <c r="D270" s="45" t="s">
        <v>5321</v>
      </c>
      <c r="E270" s="45" t="s">
        <v>4866</v>
      </c>
      <c r="G270" s="21" t="s">
        <v>612</v>
      </c>
      <c r="H270" s="41">
        <v>20.18</v>
      </c>
      <c r="I270" s="21">
        <v>11.19</v>
      </c>
      <c r="J270" s="21" t="s">
        <v>4753</v>
      </c>
      <c r="K270" s="21" t="s">
        <v>4753</v>
      </c>
      <c r="L270" s="21" t="s">
        <v>4753</v>
      </c>
      <c r="M270" s="21" t="s">
        <v>4754</v>
      </c>
      <c r="N270" s="21" t="s">
        <v>4755</v>
      </c>
      <c r="O270" s="42">
        <f t="shared" si="1"/>
        <v>0</v>
      </c>
      <c r="P270" s="34" t="str">
        <f t="shared" si="2"/>
        <v>Normal weight</v>
      </c>
      <c r="Q270" s="34" t="str">
        <f t="shared" si="3"/>
        <v>Diabetes</v>
      </c>
      <c r="S270" s="34" t="s">
        <v>4210</v>
      </c>
      <c r="T270" s="34">
        <v>2002.0</v>
      </c>
      <c r="U270" s="34" t="s">
        <v>4777</v>
      </c>
      <c r="V270" s="34">
        <v>11.0</v>
      </c>
      <c r="W270" s="34">
        <v>2.0</v>
      </c>
      <c r="X270" s="34">
        <v>2566.47</v>
      </c>
      <c r="Y270" s="34" t="s">
        <v>4767</v>
      </c>
      <c r="Z270" s="34" t="s">
        <v>4768</v>
      </c>
      <c r="AA270" s="34" t="s">
        <v>4769</v>
      </c>
      <c r="AB270" s="34" t="str">
        <f t="shared" si="4"/>
        <v>11-Oct-2002</v>
      </c>
      <c r="AC270" s="43">
        <f t="shared" si="5"/>
        <v>20</v>
      </c>
      <c r="AD270" s="44">
        <v>2566.47</v>
      </c>
    </row>
    <row r="271">
      <c r="A271" s="19" t="s">
        <v>614</v>
      </c>
      <c r="B271" s="19" t="s">
        <v>615</v>
      </c>
      <c r="C271" s="45" t="s">
        <v>4815</v>
      </c>
      <c r="D271" s="45" t="s">
        <v>5322</v>
      </c>
      <c r="E271" s="45" t="s">
        <v>5323</v>
      </c>
      <c r="G271" s="21" t="s">
        <v>614</v>
      </c>
      <c r="H271" s="41">
        <v>44.36</v>
      </c>
      <c r="I271" s="21">
        <v>5.11</v>
      </c>
      <c r="J271" s="21" t="s">
        <v>4753</v>
      </c>
      <c r="K271" s="21" t="s">
        <v>4753</v>
      </c>
      <c r="L271" s="21" t="s">
        <v>4753</v>
      </c>
      <c r="M271" s="21" t="s">
        <v>4754</v>
      </c>
      <c r="N271" s="21" t="s">
        <v>4755</v>
      </c>
      <c r="O271" s="42">
        <f t="shared" si="1"/>
        <v>0</v>
      </c>
      <c r="P271" s="34" t="str">
        <f t="shared" si="2"/>
        <v>Above Obesity</v>
      </c>
      <c r="Q271" s="34" t="str">
        <f t="shared" si="3"/>
        <v>Normal</v>
      </c>
      <c r="S271" s="34" t="s">
        <v>4208</v>
      </c>
      <c r="T271" s="34">
        <v>2002.0</v>
      </c>
      <c r="U271" s="34" t="s">
        <v>4766</v>
      </c>
      <c r="V271" s="34">
        <v>20.0</v>
      </c>
      <c r="W271" s="34">
        <v>0.0</v>
      </c>
      <c r="X271" s="34">
        <v>2585.04</v>
      </c>
      <c r="Y271" s="34" t="s">
        <v>4767</v>
      </c>
      <c r="Z271" s="34" t="s">
        <v>4767</v>
      </c>
      <c r="AA271" s="34" t="s">
        <v>4787</v>
      </c>
      <c r="AB271" s="34" t="str">
        <f t="shared" si="4"/>
        <v>20-Jul-2002</v>
      </c>
      <c r="AC271" s="43">
        <f t="shared" si="5"/>
        <v>20</v>
      </c>
      <c r="AD271" s="44">
        <v>2585.04</v>
      </c>
    </row>
    <row r="272">
      <c r="A272" s="19" t="s">
        <v>616</v>
      </c>
      <c r="B272" s="19" t="s">
        <v>617</v>
      </c>
      <c r="C272" s="45" t="s">
        <v>4815</v>
      </c>
      <c r="D272" s="45" t="s">
        <v>5324</v>
      </c>
      <c r="E272" s="45" t="s">
        <v>5325</v>
      </c>
      <c r="G272" s="21" t="s">
        <v>616</v>
      </c>
      <c r="H272" s="41">
        <v>23.82</v>
      </c>
      <c r="I272" s="21">
        <v>10.85</v>
      </c>
      <c r="J272" s="31" t="s">
        <v>4878</v>
      </c>
      <c r="K272" s="21" t="s">
        <v>4753</v>
      </c>
      <c r="L272" s="21" t="s">
        <v>4753</v>
      </c>
      <c r="M272" s="21" t="s">
        <v>4754</v>
      </c>
      <c r="N272" s="21" t="s">
        <v>4755</v>
      </c>
      <c r="O272" s="42">
        <f t="shared" si="1"/>
        <v>0</v>
      </c>
      <c r="P272" s="34" t="str">
        <f t="shared" si="2"/>
        <v>Normal weight</v>
      </c>
      <c r="Q272" s="34" t="str">
        <f t="shared" si="3"/>
        <v>Diabetes</v>
      </c>
      <c r="S272" s="34" t="s">
        <v>4206</v>
      </c>
      <c r="T272" s="34">
        <v>2001.0</v>
      </c>
      <c r="U272" s="34" t="s">
        <v>4777</v>
      </c>
      <c r="V272" s="34">
        <v>15.0</v>
      </c>
      <c r="W272" s="34">
        <v>1.0</v>
      </c>
      <c r="X272" s="34">
        <v>2585.27</v>
      </c>
      <c r="Y272" s="34" t="s">
        <v>4767</v>
      </c>
      <c r="Z272" s="34" t="s">
        <v>4768</v>
      </c>
      <c r="AA272" s="34" t="s">
        <v>4778</v>
      </c>
      <c r="AB272" s="34" t="str">
        <f t="shared" si="4"/>
        <v>15-Oct-2001</v>
      </c>
      <c r="AC272" s="43">
        <f t="shared" si="5"/>
        <v>21</v>
      </c>
      <c r="AD272" s="44">
        <v>2585.27</v>
      </c>
    </row>
    <row r="273">
      <c r="A273" s="19" t="s">
        <v>618</v>
      </c>
      <c r="B273" s="19" t="s">
        <v>619</v>
      </c>
      <c r="C273" s="45" t="s">
        <v>4815</v>
      </c>
      <c r="D273" s="45" t="s">
        <v>5326</v>
      </c>
      <c r="E273" s="45" t="s">
        <v>4830</v>
      </c>
      <c r="G273" s="21" t="s">
        <v>618</v>
      </c>
      <c r="H273" s="41">
        <v>45.0</v>
      </c>
      <c r="I273" s="21">
        <v>5.24</v>
      </c>
      <c r="J273" s="21" t="s">
        <v>4755</v>
      </c>
      <c r="K273" s="21" t="s">
        <v>4753</v>
      </c>
      <c r="L273" s="21" t="s">
        <v>4753</v>
      </c>
      <c r="M273" s="21">
        <v>1.0</v>
      </c>
      <c r="N273" s="21" t="s">
        <v>4755</v>
      </c>
      <c r="O273" s="42">
        <f t="shared" si="1"/>
        <v>1</v>
      </c>
      <c r="P273" s="34" t="str">
        <f t="shared" si="2"/>
        <v>Above Obesity</v>
      </c>
      <c r="Q273" s="34" t="str">
        <f t="shared" si="3"/>
        <v>Normal</v>
      </c>
      <c r="S273" s="34" t="s">
        <v>4204</v>
      </c>
      <c r="T273" s="34">
        <v>2001.0</v>
      </c>
      <c r="U273" s="34" t="s">
        <v>4766</v>
      </c>
      <c r="V273" s="34">
        <v>28.0</v>
      </c>
      <c r="W273" s="34">
        <v>0.0</v>
      </c>
      <c r="X273" s="34">
        <v>2585.85</v>
      </c>
      <c r="Y273" s="34" t="s">
        <v>4767</v>
      </c>
      <c r="Z273" s="34" t="s">
        <v>4767</v>
      </c>
      <c r="AA273" s="34" t="s">
        <v>4784</v>
      </c>
      <c r="AB273" s="34" t="str">
        <f t="shared" si="4"/>
        <v>28-Jul-2001</v>
      </c>
      <c r="AC273" s="43">
        <f t="shared" si="5"/>
        <v>21</v>
      </c>
      <c r="AD273" s="44">
        <v>2585.85</v>
      </c>
    </row>
    <row r="274">
      <c r="A274" s="19" t="s">
        <v>620</v>
      </c>
      <c r="B274" s="19" t="s">
        <v>621</v>
      </c>
      <c r="C274" s="45" t="s">
        <v>4815</v>
      </c>
      <c r="D274" s="45" t="s">
        <v>5327</v>
      </c>
      <c r="E274" s="45" t="s">
        <v>5328</v>
      </c>
      <c r="G274" s="21" t="s">
        <v>620</v>
      </c>
      <c r="H274" s="41">
        <v>26.62</v>
      </c>
      <c r="I274" s="21">
        <v>10.08</v>
      </c>
      <c r="J274" s="21" t="s">
        <v>4753</v>
      </c>
      <c r="K274" s="21" t="s">
        <v>4753</v>
      </c>
      <c r="L274" s="21" t="s">
        <v>4753</v>
      </c>
      <c r="M274" s="21" t="s">
        <v>4754</v>
      </c>
      <c r="N274" s="21" t="s">
        <v>4755</v>
      </c>
      <c r="O274" s="42">
        <f t="shared" si="1"/>
        <v>0</v>
      </c>
      <c r="P274" s="34" t="str">
        <f t="shared" si="2"/>
        <v>Overweight</v>
      </c>
      <c r="Q274" s="34" t="str">
        <f t="shared" si="3"/>
        <v>Diabetes</v>
      </c>
      <c r="S274" s="34" t="s">
        <v>4202</v>
      </c>
      <c r="T274" s="34">
        <v>2001.0</v>
      </c>
      <c r="U274" s="34" t="s">
        <v>4776</v>
      </c>
      <c r="V274" s="34">
        <v>26.0</v>
      </c>
      <c r="W274" s="34">
        <v>1.0</v>
      </c>
      <c r="X274" s="34">
        <v>2597.78</v>
      </c>
      <c r="Y274" s="34" t="s">
        <v>4767</v>
      </c>
      <c r="Z274" s="34" t="s">
        <v>4771</v>
      </c>
      <c r="AA274" s="34" t="s">
        <v>4778</v>
      </c>
      <c r="AB274" s="34" t="str">
        <f t="shared" si="4"/>
        <v>26-Aug-2001</v>
      </c>
      <c r="AC274" s="43">
        <f t="shared" si="5"/>
        <v>21</v>
      </c>
      <c r="AD274" s="44">
        <v>2597.78</v>
      </c>
    </row>
    <row r="275">
      <c r="A275" s="19" t="s">
        <v>622</v>
      </c>
      <c r="B275" s="19" t="s">
        <v>623</v>
      </c>
      <c r="C275" s="45" t="s">
        <v>4815</v>
      </c>
      <c r="D275" s="45" t="s">
        <v>5329</v>
      </c>
      <c r="E275" s="45" t="s">
        <v>5330</v>
      </c>
      <c r="G275" s="21" t="s">
        <v>622</v>
      </c>
      <c r="H275" s="41">
        <v>32.67</v>
      </c>
      <c r="I275" s="21">
        <v>10.97</v>
      </c>
      <c r="J275" s="31" t="s">
        <v>4878</v>
      </c>
      <c r="K275" s="21" t="s">
        <v>4753</v>
      </c>
      <c r="L275" s="21" t="s">
        <v>4753</v>
      </c>
      <c r="M275" s="21" t="s">
        <v>4754</v>
      </c>
      <c r="N275" s="21" t="s">
        <v>4755</v>
      </c>
      <c r="O275" s="42">
        <f t="shared" si="1"/>
        <v>0</v>
      </c>
      <c r="P275" s="34" t="str">
        <f t="shared" si="2"/>
        <v>Above Obesity</v>
      </c>
      <c r="Q275" s="34" t="str">
        <f t="shared" si="3"/>
        <v>Diabetes</v>
      </c>
      <c r="S275" s="34" t="s">
        <v>4200</v>
      </c>
      <c r="T275" s="34">
        <v>1997.0</v>
      </c>
      <c r="U275" s="34" t="s">
        <v>4776</v>
      </c>
      <c r="V275" s="34">
        <v>26.0</v>
      </c>
      <c r="W275" s="34">
        <v>0.0</v>
      </c>
      <c r="X275" s="34">
        <v>2632.99</v>
      </c>
      <c r="Y275" s="34" t="s">
        <v>4767</v>
      </c>
      <c r="Z275" s="34" t="s">
        <v>4771</v>
      </c>
      <c r="AA275" s="34" t="s">
        <v>4778</v>
      </c>
      <c r="AB275" s="34" t="str">
        <f t="shared" si="4"/>
        <v>26-Aug-1997</v>
      </c>
      <c r="AC275" s="43">
        <f t="shared" si="5"/>
        <v>25</v>
      </c>
      <c r="AD275" s="44">
        <v>2632.99</v>
      </c>
    </row>
    <row r="276">
      <c r="A276" s="19" t="s">
        <v>624</v>
      </c>
      <c r="B276" s="19" t="s">
        <v>625</v>
      </c>
      <c r="C276" s="45" t="s">
        <v>4815</v>
      </c>
      <c r="D276" s="45" t="s">
        <v>5331</v>
      </c>
      <c r="E276" s="45" t="s">
        <v>5332</v>
      </c>
      <c r="G276" s="21" t="s">
        <v>624</v>
      </c>
      <c r="H276" s="41">
        <v>44.44</v>
      </c>
      <c r="I276" s="21">
        <v>4.9</v>
      </c>
      <c r="J276" s="21" t="s">
        <v>4755</v>
      </c>
      <c r="K276" s="21" t="s">
        <v>4753</v>
      </c>
      <c r="L276" s="21" t="s">
        <v>4753</v>
      </c>
      <c r="M276" s="21">
        <v>1.0</v>
      </c>
      <c r="N276" s="21" t="s">
        <v>4755</v>
      </c>
      <c r="O276" s="42">
        <f t="shared" si="1"/>
        <v>1</v>
      </c>
      <c r="P276" s="34" t="str">
        <f t="shared" si="2"/>
        <v>Above Obesity</v>
      </c>
      <c r="Q276" s="34" t="str">
        <f t="shared" si="3"/>
        <v>Normal</v>
      </c>
      <c r="S276" s="34" t="s">
        <v>4198</v>
      </c>
      <c r="T276" s="34">
        <v>2000.0</v>
      </c>
      <c r="U276" s="34" t="s">
        <v>4772</v>
      </c>
      <c r="V276" s="34">
        <v>24.0</v>
      </c>
      <c r="W276" s="34">
        <v>1.0</v>
      </c>
      <c r="X276" s="34">
        <v>2639.04</v>
      </c>
      <c r="Y276" s="34" t="s">
        <v>4767</v>
      </c>
      <c r="Z276" s="34" t="s">
        <v>4767</v>
      </c>
      <c r="AA276" s="34" t="s">
        <v>4774</v>
      </c>
      <c r="AB276" s="34" t="str">
        <f t="shared" si="4"/>
        <v>24-Jun-2000</v>
      </c>
      <c r="AC276" s="43">
        <f t="shared" si="5"/>
        <v>22</v>
      </c>
      <c r="AD276" s="44">
        <v>2639.04</v>
      </c>
    </row>
    <row r="277">
      <c r="A277" s="19" t="s">
        <v>626</v>
      </c>
      <c r="B277" s="19" t="s">
        <v>627</v>
      </c>
      <c r="C277" s="45" t="s">
        <v>4815</v>
      </c>
      <c r="D277" s="45" t="s">
        <v>5333</v>
      </c>
      <c r="E277" s="45" t="s">
        <v>5206</v>
      </c>
      <c r="G277" s="21" t="s">
        <v>626</v>
      </c>
      <c r="H277" s="41">
        <v>28.31</v>
      </c>
      <c r="I277" s="21">
        <v>5.33</v>
      </c>
      <c r="J277" s="21" t="s">
        <v>4753</v>
      </c>
      <c r="K277" s="21" t="s">
        <v>4753</v>
      </c>
      <c r="L277" s="21" t="s">
        <v>4753</v>
      </c>
      <c r="M277" s="21" t="s">
        <v>4754</v>
      </c>
      <c r="N277" s="21" t="s">
        <v>4755</v>
      </c>
      <c r="O277" s="42">
        <f t="shared" si="1"/>
        <v>0</v>
      </c>
      <c r="P277" s="34" t="str">
        <f t="shared" si="2"/>
        <v>Overweight</v>
      </c>
      <c r="Q277" s="34" t="str">
        <f t="shared" si="3"/>
        <v>Normal</v>
      </c>
      <c r="S277" s="34" t="s">
        <v>4196</v>
      </c>
      <c r="T277" s="34">
        <v>2000.0</v>
      </c>
      <c r="U277" s="34" t="s">
        <v>4775</v>
      </c>
      <c r="V277" s="34">
        <v>9.0</v>
      </c>
      <c r="W277" s="34">
        <v>1.0</v>
      </c>
      <c r="X277" s="34">
        <v>2643.27</v>
      </c>
      <c r="Y277" s="34" t="s">
        <v>4767</v>
      </c>
      <c r="Z277" s="34" t="s">
        <v>4771</v>
      </c>
      <c r="AA277" s="34" t="s">
        <v>4774</v>
      </c>
      <c r="AB277" s="34" t="str">
        <f t="shared" si="4"/>
        <v>9-Dec-2000</v>
      </c>
      <c r="AC277" s="43">
        <f t="shared" si="5"/>
        <v>22</v>
      </c>
      <c r="AD277" s="44">
        <v>2643.27</v>
      </c>
    </row>
    <row r="278">
      <c r="A278" s="19" t="s">
        <v>628</v>
      </c>
      <c r="B278" s="19" t="s">
        <v>629</v>
      </c>
      <c r="C278" s="45" t="s">
        <v>4815</v>
      </c>
      <c r="D278" s="45" t="s">
        <v>5334</v>
      </c>
      <c r="E278" s="45" t="s">
        <v>5335</v>
      </c>
      <c r="G278" s="21" t="s">
        <v>628</v>
      </c>
      <c r="H278" s="41">
        <v>25.05</v>
      </c>
      <c r="I278" s="21">
        <v>4.61</v>
      </c>
      <c r="J278" s="21" t="s">
        <v>4753</v>
      </c>
      <c r="K278" s="21" t="s">
        <v>4753</v>
      </c>
      <c r="L278" s="21" t="s">
        <v>4753</v>
      </c>
      <c r="M278" s="21">
        <v>2.0</v>
      </c>
      <c r="N278" s="21" t="s">
        <v>4755</v>
      </c>
      <c r="O278" s="42">
        <f t="shared" si="1"/>
        <v>2</v>
      </c>
      <c r="P278" s="34" t="str">
        <f t="shared" si="2"/>
        <v>Overweight</v>
      </c>
      <c r="Q278" s="34" t="str">
        <f t="shared" si="3"/>
        <v>Normal</v>
      </c>
      <c r="S278" s="34" t="s">
        <v>4194</v>
      </c>
      <c r="T278" s="34">
        <v>1996.0</v>
      </c>
      <c r="U278" s="34" t="s">
        <v>4776</v>
      </c>
      <c r="V278" s="34">
        <v>5.0</v>
      </c>
      <c r="W278" s="34">
        <v>0.0</v>
      </c>
      <c r="X278" s="34">
        <v>2680.95</v>
      </c>
      <c r="Y278" s="34" t="s">
        <v>4768</v>
      </c>
      <c r="Z278" s="34" t="s">
        <v>4767</v>
      </c>
      <c r="AA278" s="34" t="s">
        <v>4774</v>
      </c>
      <c r="AB278" s="34" t="str">
        <f t="shared" si="4"/>
        <v>5-Aug-1996</v>
      </c>
      <c r="AC278" s="43">
        <f t="shared" si="5"/>
        <v>26</v>
      </c>
      <c r="AD278" s="44">
        <v>2680.95</v>
      </c>
    </row>
    <row r="279">
      <c r="A279" s="19" t="s">
        <v>630</v>
      </c>
      <c r="B279" s="19" t="s">
        <v>631</v>
      </c>
      <c r="C279" s="45" t="s">
        <v>4815</v>
      </c>
      <c r="D279" s="45" t="s">
        <v>5336</v>
      </c>
      <c r="E279" s="45" t="s">
        <v>5337</v>
      </c>
      <c r="G279" s="21" t="s">
        <v>630</v>
      </c>
      <c r="H279" s="41">
        <v>28.34</v>
      </c>
      <c r="I279" s="21">
        <v>8.18</v>
      </c>
      <c r="J279" s="21" t="s">
        <v>4753</v>
      </c>
      <c r="K279" s="21" t="s">
        <v>4753</v>
      </c>
      <c r="L279" s="21" t="s">
        <v>4753</v>
      </c>
      <c r="M279" s="21" t="s">
        <v>4754</v>
      </c>
      <c r="N279" s="21" t="s">
        <v>4755</v>
      </c>
      <c r="O279" s="42">
        <f t="shared" si="1"/>
        <v>0</v>
      </c>
      <c r="P279" s="34" t="str">
        <f t="shared" si="2"/>
        <v>Overweight</v>
      </c>
      <c r="Q279" s="34" t="str">
        <f t="shared" si="3"/>
        <v>Diabetes</v>
      </c>
      <c r="S279" s="34" t="s">
        <v>4192</v>
      </c>
      <c r="T279" s="34">
        <v>1994.0</v>
      </c>
      <c r="U279" s="34" t="s">
        <v>4773</v>
      </c>
      <c r="V279" s="34">
        <v>17.0</v>
      </c>
      <c r="W279" s="34">
        <v>0.0</v>
      </c>
      <c r="X279" s="34">
        <v>2684.69</v>
      </c>
      <c r="Y279" s="34" t="s">
        <v>4767</v>
      </c>
      <c r="Z279" s="34" t="s">
        <v>4767</v>
      </c>
      <c r="AA279" s="34" t="s">
        <v>4769</v>
      </c>
      <c r="AB279" s="34" t="str">
        <f t="shared" si="4"/>
        <v>17-Sep-1994</v>
      </c>
      <c r="AC279" s="43">
        <f t="shared" si="5"/>
        <v>28</v>
      </c>
      <c r="AD279" s="44">
        <v>2684.69</v>
      </c>
    </row>
    <row r="280">
      <c r="A280" s="19" t="s">
        <v>632</v>
      </c>
      <c r="B280" s="19" t="s">
        <v>633</v>
      </c>
      <c r="C280" s="45" t="s">
        <v>4820</v>
      </c>
      <c r="D280" s="45" t="s">
        <v>5160</v>
      </c>
      <c r="E280" s="45" t="s">
        <v>5338</v>
      </c>
      <c r="G280" s="21" t="s">
        <v>632</v>
      </c>
      <c r="H280" s="41">
        <v>17.765</v>
      </c>
      <c r="I280" s="21">
        <v>5.62</v>
      </c>
      <c r="J280" s="21" t="s">
        <v>4753</v>
      </c>
      <c r="K280" s="21" t="s">
        <v>4753</v>
      </c>
      <c r="L280" s="21" t="s">
        <v>4753</v>
      </c>
      <c r="M280" s="21" t="s">
        <v>4754</v>
      </c>
      <c r="N280" s="21" t="s">
        <v>4755</v>
      </c>
      <c r="O280" s="42">
        <f t="shared" si="1"/>
        <v>0</v>
      </c>
      <c r="P280" s="34" t="str">
        <f t="shared" si="2"/>
        <v>Underweight</v>
      </c>
      <c r="Q280" s="34" t="str">
        <f t="shared" si="3"/>
        <v>Normal</v>
      </c>
      <c r="S280" s="34" t="s">
        <v>4190</v>
      </c>
      <c r="T280" s="34">
        <v>1994.0</v>
      </c>
      <c r="U280" s="34" t="s">
        <v>4777</v>
      </c>
      <c r="V280" s="34">
        <v>2.0</v>
      </c>
      <c r="W280" s="34">
        <v>0.0</v>
      </c>
      <c r="X280" s="34">
        <v>2689.5</v>
      </c>
      <c r="Y280" s="34" t="s">
        <v>4768</v>
      </c>
      <c r="Z280" s="34" t="s">
        <v>4767</v>
      </c>
      <c r="AA280" s="34" t="s">
        <v>4769</v>
      </c>
      <c r="AB280" s="34" t="str">
        <f t="shared" si="4"/>
        <v>2-Oct-1994</v>
      </c>
      <c r="AC280" s="43">
        <f t="shared" si="5"/>
        <v>28</v>
      </c>
      <c r="AD280" s="44">
        <v>2689.5</v>
      </c>
    </row>
    <row r="281">
      <c r="A281" s="19" t="s">
        <v>634</v>
      </c>
      <c r="B281" s="19" t="s">
        <v>635</v>
      </c>
      <c r="C281" s="45" t="s">
        <v>4815</v>
      </c>
      <c r="D281" s="45" t="s">
        <v>5339</v>
      </c>
      <c r="E281" s="45" t="s">
        <v>5340</v>
      </c>
      <c r="G281" s="21" t="s">
        <v>634</v>
      </c>
      <c r="H281" s="41">
        <v>36.12</v>
      </c>
      <c r="I281" s="21">
        <v>5.82</v>
      </c>
      <c r="J281" s="21" t="s">
        <v>4753</v>
      </c>
      <c r="K281" s="21" t="s">
        <v>4753</v>
      </c>
      <c r="L281" s="21" t="s">
        <v>4753</v>
      </c>
      <c r="M281" s="21" t="s">
        <v>4754</v>
      </c>
      <c r="N281" s="21" t="s">
        <v>4755</v>
      </c>
      <c r="O281" s="42">
        <f t="shared" si="1"/>
        <v>0</v>
      </c>
      <c r="P281" s="34" t="str">
        <f t="shared" si="2"/>
        <v>Above Obesity</v>
      </c>
      <c r="Q281" s="34" t="str">
        <f t="shared" si="3"/>
        <v>Prediabetes weight</v>
      </c>
      <c r="S281" s="34" t="s">
        <v>4188</v>
      </c>
      <c r="T281" s="34">
        <v>1999.0</v>
      </c>
      <c r="U281" s="34" t="s">
        <v>4772</v>
      </c>
      <c r="V281" s="34">
        <v>11.0</v>
      </c>
      <c r="W281" s="34">
        <v>0.0</v>
      </c>
      <c r="X281" s="34">
        <v>2690.11</v>
      </c>
      <c r="Y281" s="34" t="s">
        <v>4767</v>
      </c>
      <c r="Z281" s="34" t="s">
        <v>4767</v>
      </c>
      <c r="AA281" s="34" t="s">
        <v>4774</v>
      </c>
      <c r="AB281" s="34" t="str">
        <f t="shared" si="4"/>
        <v>11-Jun-1999</v>
      </c>
      <c r="AC281" s="43">
        <f t="shared" si="5"/>
        <v>23</v>
      </c>
      <c r="AD281" s="44">
        <v>2690.11</v>
      </c>
    </row>
    <row r="282">
      <c r="A282" s="19" t="s">
        <v>636</v>
      </c>
      <c r="B282" s="19" t="s">
        <v>637</v>
      </c>
      <c r="C282" s="45" t="s">
        <v>4820</v>
      </c>
      <c r="D282" s="45" t="s">
        <v>5341</v>
      </c>
      <c r="E282" s="45" t="s">
        <v>5342</v>
      </c>
      <c r="G282" s="21" t="s">
        <v>636</v>
      </c>
      <c r="H282" s="41">
        <v>23.19</v>
      </c>
      <c r="I282" s="21">
        <v>7.66</v>
      </c>
      <c r="J282" s="21" t="s">
        <v>4753</v>
      </c>
      <c r="K282" s="21" t="s">
        <v>4753</v>
      </c>
      <c r="L282" s="21" t="s">
        <v>4753</v>
      </c>
      <c r="M282" s="21" t="s">
        <v>4754</v>
      </c>
      <c r="N282" s="21" t="s">
        <v>4755</v>
      </c>
      <c r="O282" s="42">
        <f t="shared" si="1"/>
        <v>0</v>
      </c>
      <c r="P282" s="34" t="str">
        <f t="shared" si="2"/>
        <v>Normal weight</v>
      </c>
      <c r="Q282" s="34" t="str">
        <f t="shared" si="3"/>
        <v>Diabetes</v>
      </c>
      <c r="S282" s="34" t="s">
        <v>4186</v>
      </c>
      <c r="T282" s="34">
        <v>1996.0</v>
      </c>
      <c r="U282" s="34" t="s">
        <v>4772</v>
      </c>
      <c r="V282" s="34">
        <v>13.0</v>
      </c>
      <c r="W282" s="34">
        <v>0.0</v>
      </c>
      <c r="X282" s="34">
        <v>2699.57</v>
      </c>
      <c r="Y282" s="34" t="s">
        <v>4767</v>
      </c>
      <c r="Z282" s="34" t="s">
        <v>4771</v>
      </c>
      <c r="AA282" s="34" t="s">
        <v>4774</v>
      </c>
      <c r="AB282" s="34" t="str">
        <f t="shared" si="4"/>
        <v>13-Jun-1996</v>
      </c>
      <c r="AC282" s="43">
        <f t="shared" si="5"/>
        <v>26</v>
      </c>
      <c r="AD282" s="44">
        <v>2699.57</v>
      </c>
    </row>
    <row r="283">
      <c r="A283" s="19" t="s">
        <v>638</v>
      </c>
      <c r="B283" s="19" t="s">
        <v>639</v>
      </c>
      <c r="C283" s="45" t="s">
        <v>4815</v>
      </c>
      <c r="D283" s="45" t="s">
        <v>4997</v>
      </c>
      <c r="E283" s="45" t="s">
        <v>5343</v>
      </c>
      <c r="G283" s="21" t="s">
        <v>638</v>
      </c>
      <c r="H283" s="41">
        <v>35.99</v>
      </c>
      <c r="I283" s="21">
        <v>4.23</v>
      </c>
      <c r="J283" s="21" t="s">
        <v>4753</v>
      </c>
      <c r="K283" s="21" t="s">
        <v>4753</v>
      </c>
      <c r="L283" s="21" t="s">
        <v>4753</v>
      </c>
      <c r="M283" s="21" t="s">
        <v>4754</v>
      </c>
      <c r="N283" s="21" t="s">
        <v>4755</v>
      </c>
      <c r="O283" s="42">
        <f t="shared" si="1"/>
        <v>0</v>
      </c>
      <c r="P283" s="34" t="str">
        <f t="shared" si="2"/>
        <v>Above Obesity</v>
      </c>
      <c r="Q283" s="34" t="str">
        <f t="shared" si="3"/>
        <v>Normal</v>
      </c>
      <c r="S283" s="34" t="s">
        <v>4184</v>
      </c>
      <c r="T283" s="34">
        <v>2003.0</v>
      </c>
      <c r="U283" s="34" t="s">
        <v>4766</v>
      </c>
      <c r="V283" s="34">
        <v>17.0</v>
      </c>
      <c r="W283" s="34">
        <v>1.0</v>
      </c>
      <c r="X283" s="34">
        <v>2709.11</v>
      </c>
      <c r="Y283" s="34" t="s">
        <v>4767</v>
      </c>
      <c r="Z283" s="34" t="s">
        <v>4767</v>
      </c>
      <c r="AA283" s="34" t="s">
        <v>4774</v>
      </c>
      <c r="AB283" s="34" t="str">
        <f t="shared" si="4"/>
        <v>17-Jul-2003</v>
      </c>
      <c r="AC283" s="43">
        <f t="shared" si="5"/>
        <v>19</v>
      </c>
      <c r="AD283" s="44">
        <v>2709.11</v>
      </c>
    </row>
    <row r="284">
      <c r="A284" s="19" t="s">
        <v>640</v>
      </c>
      <c r="B284" s="19" t="s">
        <v>641</v>
      </c>
      <c r="C284" s="45" t="s">
        <v>4815</v>
      </c>
      <c r="D284" s="45" t="s">
        <v>5344</v>
      </c>
      <c r="E284" s="45" t="s">
        <v>5345</v>
      </c>
      <c r="G284" s="21" t="s">
        <v>640</v>
      </c>
      <c r="H284" s="41">
        <v>30.25</v>
      </c>
      <c r="I284" s="21">
        <v>5.58</v>
      </c>
      <c r="J284" s="21" t="s">
        <v>4753</v>
      </c>
      <c r="K284" s="21" t="s">
        <v>4753</v>
      </c>
      <c r="L284" s="21" t="s">
        <v>4756</v>
      </c>
      <c r="M284" s="21">
        <v>1.0</v>
      </c>
      <c r="N284" s="21" t="s">
        <v>4755</v>
      </c>
      <c r="O284" s="42">
        <f t="shared" si="1"/>
        <v>1</v>
      </c>
      <c r="P284" s="34" t="str">
        <f t="shared" si="2"/>
        <v>Above Obesity</v>
      </c>
      <c r="Q284" s="34" t="str">
        <f t="shared" si="3"/>
        <v>Normal</v>
      </c>
      <c r="S284" s="34" t="s">
        <v>4182</v>
      </c>
      <c r="T284" s="34">
        <v>2003.0</v>
      </c>
      <c r="U284" s="34" t="s">
        <v>4770</v>
      </c>
      <c r="V284" s="34">
        <v>21.0</v>
      </c>
      <c r="W284" s="34">
        <v>1.0</v>
      </c>
      <c r="X284" s="34">
        <v>2709.24</v>
      </c>
      <c r="Y284" s="34" t="s">
        <v>4767</v>
      </c>
      <c r="Z284" s="34" t="s">
        <v>4767</v>
      </c>
      <c r="AA284" s="34" t="s">
        <v>4774</v>
      </c>
      <c r="AB284" s="34" t="str">
        <f t="shared" si="4"/>
        <v>21-Nov-2003</v>
      </c>
      <c r="AC284" s="43">
        <f t="shared" si="5"/>
        <v>19</v>
      </c>
      <c r="AD284" s="44">
        <v>2709.24</v>
      </c>
    </row>
    <row r="285">
      <c r="A285" s="19" t="s">
        <v>642</v>
      </c>
      <c r="B285" s="19" t="s">
        <v>643</v>
      </c>
      <c r="C285" s="45" t="s">
        <v>4815</v>
      </c>
      <c r="D285" s="45" t="s">
        <v>5346</v>
      </c>
      <c r="E285" s="45" t="s">
        <v>5347</v>
      </c>
      <c r="G285" s="21" t="s">
        <v>642</v>
      </c>
      <c r="H285" s="41">
        <v>26.24</v>
      </c>
      <c r="I285" s="21">
        <v>6.26</v>
      </c>
      <c r="J285" s="31" t="s">
        <v>4878</v>
      </c>
      <c r="K285" s="21" t="s">
        <v>4753</v>
      </c>
      <c r="L285" s="21" t="s">
        <v>4753</v>
      </c>
      <c r="M285" s="21" t="s">
        <v>4754</v>
      </c>
      <c r="N285" s="21" t="s">
        <v>4755</v>
      </c>
      <c r="O285" s="42">
        <f t="shared" si="1"/>
        <v>0</v>
      </c>
      <c r="P285" s="34" t="str">
        <f t="shared" si="2"/>
        <v>Overweight</v>
      </c>
      <c r="Q285" s="34" t="str">
        <f t="shared" si="3"/>
        <v>Prediabetes weight</v>
      </c>
      <c r="S285" s="34" t="s">
        <v>4180</v>
      </c>
      <c r="T285" s="34">
        <v>2003.0</v>
      </c>
      <c r="U285" s="34" t="s">
        <v>4775</v>
      </c>
      <c r="V285" s="34">
        <v>1.0</v>
      </c>
      <c r="W285" s="34">
        <v>1.0</v>
      </c>
      <c r="X285" s="34">
        <v>2710.83</v>
      </c>
      <c r="Y285" s="34" t="s">
        <v>4767</v>
      </c>
      <c r="Z285" s="34" t="s">
        <v>4768</v>
      </c>
      <c r="AA285" s="34" t="s">
        <v>4774</v>
      </c>
      <c r="AB285" s="34" t="str">
        <f t="shared" si="4"/>
        <v>1-Dec-2003</v>
      </c>
      <c r="AC285" s="43">
        <f t="shared" si="5"/>
        <v>19</v>
      </c>
      <c r="AD285" s="44">
        <v>2710.83</v>
      </c>
    </row>
    <row r="286">
      <c r="A286" s="19" t="s">
        <v>644</v>
      </c>
      <c r="B286" s="19" t="s">
        <v>645</v>
      </c>
      <c r="C286" s="45" t="s">
        <v>4815</v>
      </c>
      <c r="D286" s="45" t="s">
        <v>5348</v>
      </c>
      <c r="E286" s="45" t="s">
        <v>5349</v>
      </c>
      <c r="G286" s="21" t="s">
        <v>644</v>
      </c>
      <c r="H286" s="41">
        <v>31.36</v>
      </c>
      <c r="I286" s="21">
        <v>10.6</v>
      </c>
      <c r="J286" s="31" t="s">
        <v>4878</v>
      </c>
      <c r="K286" s="21" t="s">
        <v>4753</v>
      </c>
      <c r="L286" s="21" t="s">
        <v>4753</v>
      </c>
      <c r="M286" s="21" t="s">
        <v>4754</v>
      </c>
      <c r="N286" s="21" t="s">
        <v>4755</v>
      </c>
      <c r="O286" s="42">
        <f t="shared" si="1"/>
        <v>0</v>
      </c>
      <c r="P286" s="34" t="str">
        <f t="shared" si="2"/>
        <v>Above Obesity</v>
      </c>
      <c r="Q286" s="34" t="str">
        <f t="shared" si="3"/>
        <v>Diabetes</v>
      </c>
      <c r="S286" s="34" t="s">
        <v>4178</v>
      </c>
      <c r="T286" s="34">
        <v>2003.0</v>
      </c>
      <c r="U286" s="34" t="s">
        <v>4776</v>
      </c>
      <c r="V286" s="34">
        <v>6.0</v>
      </c>
      <c r="W286" s="34">
        <v>1.0</v>
      </c>
      <c r="X286" s="34">
        <v>2719.28</v>
      </c>
      <c r="Y286" s="34" t="s">
        <v>4767</v>
      </c>
      <c r="Z286" s="34" t="s">
        <v>4767</v>
      </c>
      <c r="AA286" s="34" t="s">
        <v>4774</v>
      </c>
      <c r="AB286" s="34" t="str">
        <f t="shared" si="4"/>
        <v>6-Aug-2003</v>
      </c>
      <c r="AC286" s="43">
        <f t="shared" si="5"/>
        <v>19</v>
      </c>
      <c r="AD286" s="44">
        <v>2719.28</v>
      </c>
    </row>
    <row r="287">
      <c r="A287" s="19" t="s">
        <v>646</v>
      </c>
      <c r="B287" s="19" t="s">
        <v>647</v>
      </c>
      <c r="C287" s="45" t="s">
        <v>4820</v>
      </c>
      <c r="D287" s="45" t="s">
        <v>5350</v>
      </c>
      <c r="E287" s="45" t="s">
        <v>5351</v>
      </c>
      <c r="G287" s="21" t="s">
        <v>646</v>
      </c>
      <c r="H287" s="41">
        <v>25.69</v>
      </c>
      <c r="I287" s="21">
        <v>4.78</v>
      </c>
      <c r="J287" s="31" t="s">
        <v>4878</v>
      </c>
      <c r="K287" s="21" t="s">
        <v>4753</v>
      </c>
      <c r="L287" s="21" t="s">
        <v>4753</v>
      </c>
      <c r="M287" s="21" t="s">
        <v>4754</v>
      </c>
      <c r="N287" s="21" t="s">
        <v>4755</v>
      </c>
      <c r="O287" s="42">
        <f t="shared" si="1"/>
        <v>0</v>
      </c>
      <c r="P287" s="34" t="str">
        <f t="shared" si="2"/>
        <v>Overweight</v>
      </c>
      <c r="Q287" s="34" t="str">
        <f t="shared" si="3"/>
        <v>Normal</v>
      </c>
      <c r="S287" s="34" t="s">
        <v>4176</v>
      </c>
      <c r="T287" s="34">
        <v>1997.0</v>
      </c>
      <c r="U287" s="34" t="s">
        <v>4777</v>
      </c>
      <c r="V287" s="34">
        <v>30.0</v>
      </c>
      <c r="W287" s="34">
        <v>0.0</v>
      </c>
      <c r="X287" s="34">
        <v>2721.32</v>
      </c>
      <c r="Y287" s="34" t="s">
        <v>4771</v>
      </c>
      <c r="Z287" s="34" t="s">
        <v>4768</v>
      </c>
      <c r="AA287" s="34" t="s">
        <v>4786</v>
      </c>
      <c r="AB287" s="34" t="str">
        <f t="shared" si="4"/>
        <v>30-Oct-1997</v>
      </c>
      <c r="AC287" s="43">
        <f t="shared" si="5"/>
        <v>25</v>
      </c>
      <c r="AD287" s="44">
        <v>2721.32</v>
      </c>
    </row>
    <row r="288">
      <c r="A288" s="19" t="s">
        <v>648</v>
      </c>
      <c r="B288" s="19" t="s">
        <v>649</v>
      </c>
      <c r="C288" s="45" t="s">
        <v>4820</v>
      </c>
      <c r="D288" s="45" t="s">
        <v>5352</v>
      </c>
      <c r="E288" s="45" t="s">
        <v>5353</v>
      </c>
      <c r="G288" s="21" t="s">
        <v>648</v>
      </c>
      <c r="H288" s="41">
        <v>25.46</v>
      </c>
      <c r="I288" s="21">
        <v>6.03</v>
      </c>
      <c r="J288" s="21" t="s">
        <v>4753</v>
      </c>
      <c r="K288" s="21" t="s">
        <v>4753</v>
      </c>
      <c r="L288" s="21" t="s">
        <v>4753</v>
      </c>
      <c r="M288" s="21">
        <v>2.0</v>
      </c>
      <c r="N288" s="21" t="s">
        <v>4755</v>
      </c>
      <c r="O288" s="42">
        <f t="shared" si="1"/>
        <v>2</v>
      </c>
      <c r="P288" s="34" t="str">
        <f t="shared" si="2"/>
        <v>Overweight</v>
      </c>
      <c r="Q288" s="34" t="str">
        <f t="shared" si="3"/>
        <v>Prediabetes weight</v>
      </c>
      <c r="S288" s="34" t="s">
        <v>4174</v>
      </c>
      <c r="T288" s="34">
        <v>1988.0</v>
      </c>
      <c r="U288" s="34" t="s">
        <v>4776</v>
      </c>
      <c r="V288" s="34">
        <v>20.0</v>
      </c>
      <c r="W288" s="34">
        <v>3.0</v>
      </c>
      <c r="X288" s="34">
        <v>2726.06</v>
      </c>
      <c r="Y288" s="34" t="s">
        <v>4767</v>
      </c>
      <c r="Z288" s="34" t="s">
        <v>4767</v>
      </c>
      <c r="AA288" s="34" t="s">
        <v>4769</v>
      </c>
      <c r="AB288" s="34" t="str">
        <f t="shared" si="4"/>
        <v>20-Aug-1988</v>
      </c>
      <c r="AC288" s="43">
        <f t="shared" si="5"/>
        <v>34</v>
      </c>
      <c r="AD288" s="44">
        <v>2726.06</v>
      </c>
    </row>
    <row r="289">
      <c r="A289" s="19" t="s">
        <v>650</v>
      </c>
      <c r="B289" s="19" t="s">
        <v>651</v>
      </c>
      <c r="C289" s="45" t="s">
        <v>4815</v>
      </c>
      <c r="D289" s="45" t="s">
        <v>5354</v>
      </c>
      <c r="E289" s="45" t="s">
        <v>5206</v>
      </c>
      <c r="G289" s="21" t="s">
        <v>650</v>
      </c>
      <c r="H289" s="41">
        <v>31.83</v>
      </c>
      <c r="I289" s="21">
        <v>11.55</v>
      </c>
      <c r="J289" s="21" t="s">
        <v>4755</v>
      </c>
      <c r="K289" s="21" t="s">
        <v>4753</v>
      </c>
      <c r="L289" s="21" t="s">
        <v>4753</v>
      </c>
      <c r="M289" s="21">
        <v>1.0</v>
      </c>
      <c r="N289" s="21" t="s">
        <v>4755</v>
      </c>
      <c r="O289" s="42">
        <f t="shared" si="1"/>
        <v>1</v>
      </c>
      <c r="P289" s="34" t="str">
        <f t="shared" si="2"/>
        <v>Above Obesity</v>
      </c>
      <c r="Q289" s="34" t="str">
        <f t="shared" si="3"/>
        <v>Diabetes</v>
      </c>
      <c r="S289" s="34" t="s">
        <v>4172</v>
      </c>
      <c r="T289" s="34">
        <v>1997.0</v>
      </c>
      <c r="U289" s="34" t="s">
        <v>4777</v>
      </c>
      <c r="V289" s="34">
        <v>6.0</v>
      </c>
      <c r="W289" s="34">
        <v>0.0</v>
      </c>
      <c r="X289" s="34">
        <v>2727.4</v>
      </c>
      <c r="Y289" s="34" t="s">
        <v>4768</v>
      </c>
      <c r="Z289" s="34" t="s">
        <v>4768</v>
      </c>
      <c r="AA289" s="34" t="s">
        <v>4781</v>
      </c>
      <c r="AB289" s="34" t="str">
        <f t="shared" si="4"/>
        <v>6-Oct-1997</v>
      </c>
      <c r="AC289" s="43">
        <f t="shared" si="5"/>
        <v>25</v>
      </c>
      <c r="AD289" s="44">
        <v>2727.4</v>
      </c>
    </row>
    <row r="290">
      <c r="A290" s="19" t="s">
        <v>652</v>
      </c>
      <c r="B290" s="19" t="s">
        <v>653</v>
      </c>
      <c r="C290" s="45" t="s">
        <v>4815</v>
      </c>
      <c r="D290" s="45" t="s">
        <v>5355</v>
      </c>
      <c r="E290" s="45" t="s">
        <v>4949</v>
      </c>
      <c r="G290" s="21" t="s">
        <v>652</v>
      </c>
      <c r="H290" s="41">
        <v>24.43</v>
      </c>
      <c r="I290" s="21">
        <v>7.59</v>
      </c>
      <c r="J290" s="21" t="s">
        <v>4755</v>
      </c>
      <c r="K290" s="21" t="s">
        <v>4753</v>
      </c>
      <c r="L290" s="21" t="s">
        <v>4753</v>
      </c>
      <c r="M290" s="21">
        <v>1.0</v>
      </c>
      <c r="N290" s="21" t="s">
        <v>4755</v>
      </c>
      <c r="O290" s="42">
        <f t="shared" si="1"/>
        <v>1</v>
      </c>
      <c r="P290" s="34" t="str">
        <f t="shared" si="2"/>
        <v>Normal weight</v>
      </c>
      <c r="Q290" s="34" t="str">
        <f t="shared" si="3"/>
        <v>Diabetes</v>
      </c>
      <c r="S290" s="34" t="s">
        <v>4170</v>
      </c>
      <c r="T290" s="34">
        <v>2003.0</v>
      </c>
      <c r="U290" s="34" t="s">
        <v>4775</v>
      </c>
      <c r="V290" s="34">
        <v>3.0</v>
      </c>
      <c r="W290" s="34">
        <v>1.0</v>
      </c>
      <c r="X290" s="34">
        <v>2730.11</v>
      </c>
      <c r="Y290" s="34" t="s">
        <v>4767</v>
      </c>
      <c r="Z290" s="34" t="s">
        <v>4768</v>
      </c>
      <c r="AA290" s="34" t="s">
        <v>4774</v>
      </c>
      <c r="AB290" s="34" t="str">
        <f t="shared" si="4"/>
        <v>3-Dec-2003</v>
      </c>
      <c r="AC290" s="43">
        <f t="shared" si="5"/>
        <v>19</v>
      </c>
      <c r="AD290" s="44">
        <v>2730.11</v>
      </c>
    </row>
    <row r="291">
      <c r="A291" s="19" t="s">
        <v>654</v>
      </c>
      <c r="B291" s="19" t="s">
        <v>655</v>
      </c>
      <c r="C291" s="45" t="s">
        <v>4815</v>
      </c>
      <c r="D291" s="45" t="s">
        <v>5356</v>
      </c>
      <c r="E291" s="45" t="s">
        <v>5241</v>
      </c>
      <c r="G291" s="21" t="s">
        <v>654</v>
      </c>
      <c r="H291" s="41">
        <v>41.9</v>
      </c>
      <c r="I291" s="21">
        <v>4.26</v>
      </c>
      <c r="J291" s="21" t="s">
        <v>4753</v>
      </c>
      <c r="K291" s="21" t="s">
        <v>4753</v>
      </c>
      <c r="L291" s="21" t="s">
        <v>4753</v>
      </c>
      <c r="M291" s="21" t="s">
        <v>4754</v>
      </c>
      <c r="N291" s="21" t="s">
        <v>4755</v>
      </c>
      <c r="O291" s="42">
        <f t="shared" si="1"/>
        <v>0</v>
      </c>
      <c r="P291" s="34" t="str">
        <f t="shared" si="2"/>
        <v>Above Obesity</v>
      </c>
      <c r="Q291" s="34" t="str">
        <f t="shared" si="3"/>
        <v>Normal</v>
      </c>
      <c r="S291" s="34" t="s">
        <v>4168</v>
      </c>
      <c r="T291" s="34">
        <v>2000.0</v>
      </c>
      <c r="U291" s="34" t="s">
        <v>4775</v>
      </c>
      <c r="V291" s="34">
        <v>17.0</v>
      </c>
      <c r="W291" s="34">
        <v>0.0</v>
      </c>
      <c r="X291" s="34">
        <v>2731.91</v>
      </c>
      <c r="Y291" s="34" t="s">
        <v>4767</v>
      </c>
      <c r="Z291" s="34" t="s">
        <v>4768</v>
      </c>
      <c r="AA291" s="34" t="s">
        <v>4784</v>
      </c>
      <c r="AB291" s="34" t="str">
        <f t="shared" si="4"/>
        <v>17-Dec-2000</v>
      </c>
      <c r="AC291" s="43">
        <f t="shared" si="5"/>
        <v>22</v>
      </c>
      <c r="AD291" s="44">
        <v>2731.91</v>
      </c>
    </row>
    <row r="292">
      <c r="A292" s="19" t="s">
        <v>656</v>
      </c>
      <c r="B292" s="19" t="s">
        <v>657</v>
      </c>
      <c r="C292" s="45" t="s">
        <v>4815</v>
      </c>
      <c r="D292" s="45" t="s">
        <v>5357</v>
      </c>
      <c r="E292" s="45" t="s">
        <v>5358</v>
      </c>
      <c r="G292" s="21" t="s">
        <v>656</v>
      </c>
      <c r="H292" s="41">
        <v>22.88</v>
      </c>
      <c r="I292" s="21">
        <v>5.9</v>
      </c>
      <c r="J292" s="21" t="s">
        <v>4755</v>
      </c>
      <c r="K292" s="21" t="s">
        <v>4753</v>
      </c>
      <c r="L292" s="21" t="s">
        <v>4756</v>
      </c>
      <c r="M292" s="21">
        <v>1.0</v>
      </c>
      <c r="N292" s="21" t="s">
        <v>4755</v>
      </c>
      <c r="O292" s="42">
        <f t="shared" si="1"/>
        <v>1</v>
      </c>
      <c r="P292" s="34" t="str">
        <f t="shared" si="2"/>
        <v>Normal weight</v>
      </c>
      <c r="Q292" s="34" t="str">
        <f t="shared" si="3"/>
        <v>Prediabetes weight</v>
      </c>
      <c r="S292" s="34" t="s">
        <v>4166</v>
      </c>
      <c r="T292" s="34">
        <v>2000.0</v>
      </c>
      <c r="U292" s="34" t="s">
        <v>4777</v>
      </c>
      <c r="V292" s="34">
        <v>3.0</v>
      </c>
      <c r="W292" s="34">
        <v>0.0</v>
      </c>
      <c r="X292" s="34">
        <v>2741.95</v>
      </c>
      <c r="Y292" s="34" t="s">
        <v>4767</v>
      </c>
      <c r="Z292" s="34" t="s">
        <v>4768</v>
      </c>
      <c r="AA292" s="34" t="s">
        <v>4784</v>
      </c>
      <c r="AB292" s="34" t="str">
        <f t="shared" si="4"/>
        <v>3-Oct-2000</v>
      </c>
      <c r="AC292" s="43">
        <f t="shared" si="5"/>
        <v>22</v>
      </c>
      <c r="AD292" s="44">
        <v>2741.95</v>
      </c>
    </row>
    <row r="293">
      <c r="A293" s="19" t="s">
        <v>658</v>
      </c>
      <c r="B293" s="19" t="s">
        <v>659</v>
      </c>
      <c r="C293" s="45" t="s">
        <v>4815</v>
      </c>
      <c r="D293" s="45" t="s">
        <v>5359</v>
      </c>
      <c r="E293" s="45" t="s">
        <v>5360</v>
      </c>
      <c r="G293" s="21" t="s">
        <v>658</v>
      </c>
      <c r="H293" s="41">
        <v>29.735</v>
      </c>
      <c r="I293" s="21">
        <v>7.79</v>
      </c>
      <c r="J293" s="21" t="s">
        <v>4753</v>
      </c>
      <c r="K293" s="21" t="s">
        <v>4753</v>
      </c>
      <c r="L293" s="21" t="s">
        <v>4753</v>
      </c>
      <c r="M293" s="21" t="s">
        <v>4754</v>
      </c>
      <c r="N293" s="21" t="s">
        <v>4753</v>
      </c>
      <c r="O293" s="42">
        <f t="shared" si="1"/>
        <v>0</v>
      </c>
      <c r="P293" s="34" t="str">
        <f t="shared" si="2"/>
        <v>Overweight</v>
      </c>
      <c r="Q293" s="34" t="str">
        <f t="shared" si="3"/>
        <v>Diabetes</v>
      </c>
      <c r="S293" s="34" t="s">
        <v>4164</v>
      </c>
      <c r="T293" s="34">
        <v>2000.0</v>
      </c>
      <c r="U293" s="34" t="s">
        <v>4777</v>
      </c>
      <c r="V293" s="34">
        <v>11.0</v>
      </c>
      <c r="W293" s="34">
        <v>0.0</v>
      </c>
      <c r="X293" s="34">
        <v>2755.02</v>
      </c>
      <c r="Y293" s="34" t="s">
        <v>4767</v>
      </c>
      <c r="Z293" s="34" t="s">
        <v>4771</v>
      </c>
      <c r="AA293" s="34" t="s">
        <v>4784</v>
      </c>
      <c r="AB293" s="34" t="str">
        <f t="shared" si="4"/>
        <v>11-Oct-2000</v>
      </c>
      <c r="AC293" s="43">
        <f t="shared" si="5"/>
        <v>22</v>
      </c>
      <c r="AD293" s="44">
        <v>2755.02</v>
      </c>
    </row>
    <row r="294">
      <c r="A294" s="19" t="s">
        <v>660</v>
      </c>
      <c r="B294" s="19" t="s">
        <v>661</v>
      </c>
      <c r="C294" s="45" t="s">
        <v>4815</v>
      </c>
      <c r="D294" s="45" t="s">
        <v>5361</v>
      </c>
      <c r="E294" s="45" t="s">
        <v>5362</v>
      </c>
      <c r="G294" s="21" t="s">
        <v>660</v>
      </c>
      <c r="H294" s="41">
        <v>40.74</v>
      </c>
      <c r="I294" s="21">
        <v>5.28</v>
      </c>
      <c r="J294" s="21" t="s">
        <v>4753</v>
      </c>
      <c r="K294" s="21" t="s">
        <v>4753</v>
      </c>
      <c r="L294" s="21" t="s">
        <v>4756</v>
      </c>
      <c r="M294" s="21">
        <v>1.0</v>
      </c>
      <c r="N294" s="21" t="s">
        <v>4755</v>
      </c>
      <c r="O294" s="42">
        <f t="shared" si="1"/>
        <v>1</v>
      </c>
      <c r="P294" s="34" t="str">
        <f t="shared" si="2"/>
        <v>Above Obesity</v>
      </c>
      <c r="Q294" s="34" t="str">
        <f t="shared" si="3"/>
        <v>Normal</v>
      </c>
      <c r="S294" s="34" t="s">
        <v>4162</v>
      </c>
      <c r="T294" s="34">
        <v>1997.0</v>
      </c>
      <c r="U294" s="34" t="s">
        <v>4776</v>
      </c>
      <c r="V294" s="34">
        <v>10.0</v>
      </c>
      <c r="W294" s="34">
        <v>0.0</v>
      </c>
      <c r="X294" s="34">
        <v>2758.99</v>
      </c>
      <c r="Y294" s="34" t="s">
        <v>4767</v>
      </c>
      <c r="Z294" s="34" t="s">
        <v>4771</v>
      </c>
      <c r="AA294" s="34" t="s">
        <v>4774</v>
      </c>
      <c r="AB294" s="34" t="str">
        <f t="shared" si="4"/>
        <v>10-Aug-1997</v>
      </c>
      <c r="AC294" s="43">
        <f t="shared" si="5"/>
        <v>25</v>
      </c>
      <c r="AD294" s="44">
        <v>2758.99</v>
      </c>
    </row>
    <row r="295">
      <c r="A295" s="19" t="s">
        <v>662</v>
      </c>
      <c r="B295" s="19" t="s">
        <v>663</v>
      </c>
      <c r="C295" s="45" t="s">
        <v>4820</v>
      </c>
      <c r="D295" s="45" t="s">
        <v>5363</v>
      </c>
      <c r="E295" s="45" t="s">
        <v>5364</v>
      </c>
      <c r="G295" s="21" t="s">
        <v>662</v>
      </c>
      <c r="H295" s="41">
        <v>24.14</v>
      </c>
      <c r="I295" s="21">
        <v>5.87</v>
      </c>
      <c r="J295" s="21" t="s">
        <v>4753</v>
      </c>
      <c r="K295" s="21" t="s">
        <v>4753</v>
      </c>
      <c r="L295" s="21" t="s">
        <v>4753</v>
      </c>
      <c r="M295" s="21">
        <v>2.0</v>
      </c>
      <c r="N295" s="21" t="s">
        <v>4755</v>
      </c>
      <c r="O295" s="42">
        <f t="shared" si="1"/>
        <v>2</v>
      </c>
      <c r="P295" s="34" t="str">
        <f t="shared" si="2"/>
        <v>Normal weight</v>
      </c>
      <c r="Q295" s="34" t="str">
        <f t="shared" si="3"/>
        <v>Prediabetes weight</v>
      </c>
      <c r="S295" s="34" t="s">
        <v>4160</v>
      </c>
      <c r="T295" s="34">
        <v>2004.0</v>
      </c>
      <c r="U295" s="34" t="s">
        <v>4770</v>
      </c>
      <c r="V295" s="34">
        <v>14.0</v>
      </c>
      <c r="W295" s="34">
        <v>0.0</v>
      </c>
      <c r="X295" s="34">
        <v>2773.46</v>
      </c>
      <c r="Y295" s="34" t="s">
        <v>4767</v>
      </c>
      <c r="Z295" s="34" t="s">
        <v>4771</v>
      </c>
      <c r="AA295" s="34" t="s">
        <v>4787</v>
      </c>
      <c r="AB295" s="34" t="str">
        <f t="shared" si="4"/>
        <v>14-Nov-2004</v>
      </c>
      <c r="AC295" s="43">
        <f t="shared" si="5"/>
        <v>18</v>
      </c>
      <c r="AD295" s="44">
        <v>2773.46</v>
      </c>
    </row>
    <row r="296">
      <c r="A296" s="19" t="s">
        <v>664</v>
      </c>
      <c r="B296" s="19" t="s">
        <v>665</v>
      </c>
      <c r="C296" s="45" t="s">
        <v>4815</v>
      </c>
      <c r="D296" s="45" t="s">
        <v>5365</v>
      </c>
      <c r="E296" s="45" t="s">
        <v>5366</v>
      </c>
      <c r="G296" s="21" t="s">
        <v>664</v>
      </c>
      <c r="H296" s="41">
        <v>25.15</v>
      </c>
      <c r="I296" s="21">
        <v>9.08</v>
      </c>
      <c r="J296" s="21" t="s">
        <v>4755</v>
      </c>
      <c r="K296" s="21" t="s">
        <v>4753</v>
      </c>
      <c r="L296" s="21" t="s">
        <v>4753</v>
      </c>
      <c r="M296" s="21">
        <v>1.0</v>
      </c>
      <c r="N296" s="21" t="s">
        <v>4755</v>
      </c>
      <c r="O296" s="42">
        <f t="shared" si="1"/>
        <v>1</v>
      </c>
      <c r="P296" s="34" t="str">
        <f t="shared" si="2"/>
        <v>Overweight</v>
      </c>
      <c r="Q296" s="34" t="str">
        <f t="shared" si="3"/>
        <v>Diabetes</v>
      </c>
      <c r="S296" s="34" t="s">
        <v>4757</v>
      </c>
      <c r="T296" s="34">
        <v>1999.0</v>
      </c>
      <c r="U296" s="34" t="s">
        <v>4772</v>
      </c>
      <c r="V296" s="34">
        <v>9.0</v>
      </c>
      <c r="W296" s="34">
        <v>1.0</v>
      </c>
      <c r="X296" s="34">
        <v>2775.19</v>
      </c>
      <c r="Y296" s="34" t="s">
        <v>4767</v>
      </c>
      <c r="Z296" s="34" t="s">
        <v>4771</v>
      </c>
      <c r="AA296" s="34" t="s">
        <v>4774</v>
      </c>
      <c r="AB296" s="34" t="str">
        <f t="shared" si="4"/>
        <v>9-Jun-1999</v>
      </c>
      <c r="AC296" s="43">
        <f t="shared" si="5"/>
        <v>23</v>
      </c>
      <c r="AD296" s="44">
        <v>2775.19</v>
      </c>
    </row>
    <row r="297">
      <c r="A297" s="19" t="s">
        <v>666</v>
      </c>
      <c r="B297" s="19" t="s">
        <v>667</v>
      </c>
      <c r="C297" s="45" t="s">
        <v>4815</v>
      </c>
      <c r="D297" s="45" t="s">
        <v>5367</v>
      </c>
      <c r="E297" s="45" t="s">
        <v>5368</v>
      </c>
      <c r="G297" s="21" t="s">
        <v>666</v>
      </c>
      <c r="H297" s="41">
        <v>28.71</v>
      </c>
      <c r="I297" s="21">
        <v>5.2</v>
      </c>
      <c r="J297" s="21" t="s">
        <v>4753</v>
      </c>
      <c r="K297" s="21" t="s">
        <v>4753</v>
      </c>
      <c r="L297" s="21" t="s">
        <v>4753</v>
      </c>
      <c r="M297" s="21">
        <v>1.0</v>
      </c>
      <c r="N297" s="21" t="s">
        <v>4755</v>
      </c>
      <c r="O297" s="42">
        <f t="shared" si="1"/>
        <v>1</v>
      </c>
      <c r="P297" s="34" t="str">
        <f t="shared" si="2"/>
        <v>Overweight</v>
      </c>
      <c r="Q297" s="34" t="str">
        <f t="shared" si="3"/>
        <v>Normal</v>
      </c>
      <c r="S297" s="34" t="s">
        <v>4158</v>
      </c>
      <c r="T297" s="34">
        <v>1999.0</v>
      </c>
      <c r="U297" s="34" t="s">
        <v>4776</v>
      </c>
      <c r="V297" s="34">
        <v>29.0</v>
      </c>
      <c r="W297" s="34">
        <v>1.0</v>
      </c>
      <c r="X297" s="34">
        <v>2775.19</v>
      </c>
      <c r="Y297" s="34" t="s">
        <v>4767</v>
      </c>
      <c r="Z297" s="34" t="s">
        <v>4771</v>
      </c>
      <c r="AA297" s="34" t="s">
        <v>4774</v>
      </c>
      <c r="AB297" s="34" t="str">
        <f t="shared" si="4"/>
        <v>29-Aug-1999</v>
      </c>
      <c r="AC297" s="43">
        <f t="shared" si="5"/>
        <v>23</v>
      </c>
      <c r="AD297" s="44">
        <v>2775.19</v>
      </c>
    </row>
    <row r="298">
      <c r="A298" s="19" t="s">
        <v>668</v>
      </c>
      <c r="B298" s="19" t="s">
        <v>669</v>
      </c>
      <c r="C298" s="45" t="s">
        <v>4815</v>
      </c>
      <c r="D298" s="45" t="s">
        <v>5369</v>
      </c>
      <c r="E298" s="45" t="s">
        <v>5370</v>
      </c>
      <c r="G298" s="21" t="s">
        <v>668</v>
      </c>
      <c r="H298" s="41">
        <v>23.0</v>
      </c>
      <c r="I298" s="21">
        <v>5.48</v>
      </c>
      <c r="J298" s="21" t="s">
        <v>4753</v>
      </c>
      <c r="K298" s="21" t="s">
        <v>4753</v>
      </c>
      <c r="L298" s="21" t="s">
        <v>4753</v>
      </c>
      <c r="M298" s="21" t="s">
        <v>4754</v>
      </c>
      <c r="N298" s="21" t="s">
        <v>4755</v>
      </c>
      <c r="O298" s="42">
        <f t="shared" si="1"/>
        <v>0</v>
      </c>
      <c r="P298" s="34" t="str">
        <f t="shared" si="2"/>
        <v>Normal weight</v>
      </c>
      <c r="Q298" s="34" t="str">
        <f t="shared" si="3"/>
        <v>Normal</v>
      </c>
      <c r="S298" s="34" t="s">
        <v>4156</v>
      </c>
      <c r="T298" s="34">
        <v>1999.0</v>
      </c>
      <c r="U298" s="34" t="s">
        <v>4775</v>
      </c>
      <c r="V298" s="34">
        <v>24.0</v>
      </c>
      <c r="W298" s="34">
        <v>1.0</v>
      </c>
      <c r="X298" s="34">
        <v>2789.06</v>
      </c>
      <c r="Y298" s="34" t="s">
        <v>4767</v>
      </c>
      <c r="Z298" s="34" t="s">
        <v>4768</v>
      </c>
      <c r="AA298" s="34" t="s">
        <v>4774</v>
      </c>
      <c r="AB298" s="34" t="str">
        <f t="shared" si="4"/>
        <v>24-Dec-1999</v>
      </c>
      <c r="AC298" s="43">
        <f t="shared" si="5"/>
        <v>23</v>
      </c>
      <c r="AD298" s="44">
        <v>2789.06</v>
      </c>
    </row>
    <row r="299">
      <c r="A299" s="19" t="s">
        <v>670</v>
      </c>
      <c r="B299" s="19" t="s">
        <v>671</v>
      </c>
      <c r="C299" s="45" t="s">
        <v>4820</v>
      </c>
      <c r="D299" s="45" t="s">
        <v>5371</v>
      </c>
      <c r="E299" s="45" t="s">
        <v>5372</v>
      </c>
      <c r="G299" s="21" t="s">
        <v>670</v>
      </c>
      <c r="H299" s="41">
        <v>36.86</v>
      </c>
      <c r="I299" s="21">
        <v>11.95</v>
      </c>
      <c r="J299" s="21" t="s">
        <v>4753</v>
      </c>
      <c r="K299" s="21" t="s">
        <v>4753</v>
      </c>
      <c r="L299" s="21" t="s">
        <v>4753</v>
      </c>
      <c r="M299" s="21" t="s">
        <v>4754</v>
      </c>
      <c r="N299" s="21" t="s">
        <v>4753</v>
      </c>
      <c r="O299" s="42">
        <f t="shared" si="1"/>
        <v>0</v>
      </c>
      <c r="P299" s="34" t="str">
        <f t="shared" si="2"/>
        <v>Above Obesity</v>
      </c>
      <c r="Q299" s="34" t="str">
        <f t="shared" si="3"/>
        <v>Diabetes</v>
      </c>
      <c r="S299" s="34" t="s">
        <v>4154</v>
      </c>
      <c r="T299" s="34">
        <v>2004.0</v>
      </c>
      <c r="U299" s="34" t="s">
        <v>4776</v>
      </c>
      <c r="V299" s="34">
        <v>4.0</v>
      </c>
      <c r="W299" s="34">
        <v>2.0</v>
      </c>
      <c r="X299" s="34">
        <v>2801.26</v>
      </c>
      <c r="Y299" s="34" t="s">
        <v>4767</v>
      </c>
      <c r="Z299" s="34" t="s">
        <v>4768</v>
      </c>
      <c r="AA299" s="34" t="s">
        <v>4769</v>
      </c>
      <c r="AB299" s="34" t="str">
        <f t="shared" si="4"/>
        <v>4-Aug-2004</v>
      </c>
      <c r="AC299" s="43">
        <f t="shared" si="5"/>
        <v>18</v>
      </c>
      <c r="AD299" s="44">
        <v>2801.26</v>
      </c>
    </row>
    <row r="300">
      <c r="A300" s="19" t="s">
        <v>672</v>
      </c>
      <c r="B300" s="19" t="s">
        <v>673</v>
      </c>
      <c r="C300" s="45" t="s">
        <v>4815</v>
      </c>
      <c r="D300" s="45" t="s">
        <v>5373</v>
      </c>
      <c r="E300" s="45" t="s">
        <v>5374</v>
      </c>
      <c r="G300" s="21" t="s">
        <v>672</v>
      </c>
      <c r="H300" s="41">
        <v>24.25</v>
      </c>
      <c r="I300" s="21">
        <v>8.7</v>
      </c>
      <c r="J300" s="21" t="s">
        <v>4755</v>
      </c>
      <c r="K300" s="21" t="s">
        <v>4753</v>
      </c>
      <c r="L300" s="21" t="s">
        <v>4753</v>
      </c>
      <c r="M300" s="21">
        <v>1.0</v>
      </c>
      <c r="N300" s="21" t="s">
        <v>4755</v>
      </c>
      <c r="O300" s="42">
        <f t="shared" si="1"/>
        <v>1</v>
      </c>
      <c r="P300" s="34" t="str">
        <f t="shared" si="2"/>
        <v>Normal weight</v>
      </c>
      <c r="Q300" s="34" t="str">
        <f t="shared" si="3"/>
        <v>Diabetes</v>
      </c>
      <c r="S300" s="34" t="s">
        <v>4152</v>
      </c>
      <c r="T300" s="34">
        <v>2003.0</v>
      </c>
      <c r="U300" s="34" t="s">
        <v>4773</v>
      </c>
      <c r="V300" s="34">
        <v>23.0</v>
      </c>
      <c r="W300" s="34">
        <v>2.0</v>
      </c>
      <c r="X300" s="34">
        <v>2803.7</v>
      </c>
      <c r="Y300" s="34" t="s">
        <v>4767</v>
      </c>
      <c r="Z300" s="34" t="s">
        <v>4771</v>
      </c>
      <c r="AA300" s="34" t="s">
        <v>4774</v>
      </c>
      <c r="AB300" s="34" t="str">
        <f t="shared" si="4"/>
        <v>23-Sep-2003</v>
      </c>
      <c r="AC300" s="43">
        <f t="shared" si="5"/>
        <v>19</v>
      </c>
      <c r="AD300" s="44">
        <v>2803.7</v>
      </c>
    </row>
    <row r="301">
      <c r="A301" s="19" t="s">
        <v>674</v>
      </c>
      <c r="B301" s="19" t="s">
        <v>675</v>
      </c>
      <c r="C301" s="45" t="s">
        <v>4820</v>
      </c>
      <c r="D301" s="45" t="s">
        <v>5375</v>
      </c>
      <c r="E301" s="45" t="s">
        <v>5376</v>
      </c>
      <c r="G301" s="21" t="s">
        <v>674</v>
      </c>
      <c r="H301" s="41">
        <v>23.85</v>
      </c>
      <c r="I301" s="21">
        <v>7.84</v>
      </c>
      <c r="J301" s="21" t="s">
        <v>4753</v>
      </c>
      <c r="K301" s="21" t="s">
        <v>4753</v>
      </c>
      <c r="L301" s="21" t="s">
        <v>4753</v>
      </c>
      <c r="M301" s="21" t="s">
        <v>4754</v>
      </c>
      <c r="N301" s="21" t="s">
        <v>4755</v>
      </c>
      <c r="O301" s="42">
        <f t="shared" si="1"/>
        <v>0</v>
      </c>
      <c r="P301" s="34" t="str">
        <f t="shared" si="2"/>
        <v>Normal weight</v>
      </c>
      <c r="Q301" s="34" t="str">
        <f t="shared" si="3"/>
        <v>Diabetes</v>
      </c>
      <c r="S301" s="34" t="s">
        <v>4150</v>
      </c>
      <c r="T301" s="34">
        <v>2000.0</v>
      </c>
      <c r="U301" s="34" t="s">
        <v>4777</v>
      </c>
      <c r="V301" s="34">
        <v>1.0</v>
      </c>
      <c r="W301" s="34">
        <v>0.0</v>
      </c>
      <c r="X301" s="34">
        <v>2819.51</v>
      </c>
      <c r="Y301" s="34" t="s">
        <v>4767</v>
      </c>
      <c r="Z301" s="34" t="s">
        <v>4768</v>
      </c>
      <c r="AA301" s="34" t="s">
        <v>4778</v>
      </c>
      <c r="AB301" s="34" t="str">
        <f t="shared" si="4"/>
        <v>1-Oct-2000</v>
      </c>
      <c r="AC301" s="43">
        <f t="shared" si="5"/>
        <v>22</v>
      </c>
      <c r="AD301" s="44">
        <v>2819.51</v>
      </c>
    </row>
    <row r="302">
      <c r="A302" s="19" t="s">
        <v>676</v>
      </c>
      <c r="B302" s="19" t="s">
        <v>677</v>
      </c>
      <c r="C302" s="45" t="s">
        <v>4815</v>
      </c>
      <c r="D302" s="45" t="s">
        <v>5272</v>
      </c>
      <c r="E302" s="45" t="s">
        <v>5377</v>
      </c>
      <c r="G302" s="21" t="s">
        <v>676</v>
      </c>
      <c r="H302" s="41">
        <v>40.02</v>
      </c>
      <c r="I302" s="21">
        <v>5.19</v>
      </c>
      <c r="J302" s="21" t="s">
        <v>4755</v>
      </c>
      <c r="K302" s="21" t="s">
        <v>4753</v>
      </c>
      <c r="L302" s="21" t="s">
        <v>4753</v>
      </c>
      <c r="M302" s="21">
        <v>1.0</v>
      </c>
      <c r="N302" s="21" t="s">
        <v>4755</v>
      </c>
      <c r="O302" s="42">
        <f t="shared" si="1"/>
        <v>1</v>
      </c>
      <c r="P302" s="34" t="str">
        <f t="shared" si="2"/>
        <v>Above Obesity</v>
      </c>
      <c r="Q302" s="34" t="str">
        <f t="shared" si="3"/>
        <v>Normal</v>
      </c>
      <c r="S302" s="34" t="s">
        <v>4148</v>
      </c>
      <c r="T302" s="34">
        <v>1998.0</v>
      </c>
      <c r="U302" s="34" t="s">
        <v>4770</v>
      </c>
      <c r="V302" s="34">
        <v>15.0</v>
      </c>
      <c r="W302" s="34">
        <v>0.0</v>
      </c>
      <c r="X302" s="34">
        <v>2842.76</v>
      </c>
      <c r="Y302" s="34" t="s">
        <v>4767</v>
      </c>
      <c r="Z302" s="34" t="s">
        <v>4768</v>
      </c>
      <c r="AA302" s="34" t="s">
        <v>4774</v>
      </c>
      <c r="AB302" s="34" t="str">
        <f t="shared" si="4"/>
        <v>15-Nov-1998</v>
      </c>
      <c r="AC302" s="43">
        <f t="shared" si="5"/>
        <v>24</v>
      </c>
      <c r="AD302" s="44">
        <v>2842.76</v>
      </c>
    </row>
    <row r="303">
      <c r="A303" s="19" t="s">
        <v>678</v>
      </c>
      <c r="B303" s="19" t="s">
        <v>679</v>
      </c>
      <c r="C303" s="45" t="s">
        <v>4820</v>
      </c>
      <c r="D303" s="45" t="s">
        <v>5285</v>
      </c>
      <c r="E303" s="45" t="s">
        <v>4976</v>
      </c>
      <c r="G303" s="21" t="s">
        <v>678</v>
      </c>
      <c r="H303" s="41">
        <v>19.17</v>
      </c>
      <c r="I303" s="21">
        <v>8.41</v>
      </c>
      <c r="J303" s="21" t="s">
        <v>4753</v>
      </c>
      <c r="K303" s="21" t="s">
        <v>4753</v>
      </c>
      <c r="L303" s="21" t="s">
        <v>4753</v>
      </c>
      <c r="M303" s="21" t="s">
        <v>4754</v>
      </c>
      <c r="N303" s="21" t="s">
        <v>4755</v>
      </c>
      <c r="O303" s="42">
        <f t="shared" si="1"/>
        <v>0</v>
      </c>
      <c r="P303" s="34" t="str">
        <f t="shared" si="2"/>
        <v>Normal weight</v>
      </c>
      <c r="Q303" s="34" t="str">
        <f t="shared" si="3"/>
        <v>Diabetes</v>
      </c>
      <c r="S303" s="34" t="s">
        <v>4146</v>
      </c>
      <c r="T303" s="34">
        <v>1998.0</v>
      </c>
      <c r="U303" s="34" t="s">
        <v>4772</v>
      </c>
      <c r="V303" s="34">
        <v>17.0</v>
      </c>
      <c r="W303" s="34">
        <v>0.0</v>
      </c>
      <c r="X303" s="34">
        <v>2850.68</v>
      </c>
      <c r="Y303" s="34" t="s">
        <v>4767</v>
      </c>
      <c r="Z303" s="34" t="s">
        <v>4768</v>
      </c>
      <c r="AA303" s="34" t="s">
        <v>4774</v>
      </c>
      <c r="AB303" s="34" t="str">
        <f t="shared" si="4"/>
        <v>17-Jun-1998</v>
      </c>
      <c r="AC303" s="43">
        <f t="shared" si="5"/>
        <v>24</v>
      </c>
      <c r="AD303" s="44">
        <v>2850.68</v>
      </c>
    </row>
    <row r="304">
      <c r="A304" s="19" t="s">
        <v>680</v>
      </c>
      <c r="B304" s="19" t="s">
        <v>681</v>
      </c>
      <c r="C304" s="45" t="s">
        <v>4815</v>
      </c>
      <c r="D304" s="45" t="s">
        <v>5378</v>
      </c>
      <c r="E304" s="45" t="s">
        <v>5379</v>
      </c>
      <c r="G304" s="21" t="s">
        <v>680</v>
      </c>
      <c r="H304" s="41">
        <v>43.53</v>
      </c>
      <c r="I304" s="21">
        <v>5.86</v>
      </c>
      <c r="J304" s="21" t="s">
        <v>4755</v>
      </c>
      <c r="K304" s="21" t="s">
        <v>4755</v>
      </c>
      <c r="L304" s="21" t="s">
        <v>4753</v>
      </c>
      <c r="M304" s="21">
        <v>2.0</v>
      </c>
      <c r="N304" s="21" t="s">
        <v>4755</v>
      </c>
      <c r="O304" s="42">
        <f t="shared" si="1"/>
        <v>2</v>
      </c>
      <c r="P304" s="34" t="str">
        <f t="shared" si="2"/>
        <v>Above Obesity</v>
      </c>
      <c r="Q304" s="34" t="str">
        <f t="shared" si="3"/>
        <v>Prediabetes weight</v>
      </c>
      <c r="S304" s="34" t="s">
        <v>4144</v>
      </c>
      <c r="T304" s="34">
        <v>1998.0</v>
      </c>
      <c r="U304" s="34" t="s">
        <v>4773</v>
      </c>
      <c r="V304" s="34">
        <v>4.0</v>
      </c>
      <c r="W304" s="34">
        <v>0.0</v>
      </c>
      <c r="X304" s="34">
        <v>2855.44</v>
      </c>
      <c r="Y304" s="34" t="s">
        <v>4767</v>
      </c>
      <c r="Z304" s="34" t="s">
        <v>4768</v>
      </c>
      <c r="AA304" s="34" t="s">
        <v>4774</v>
      </c>
      <c r="AB304" s="34" t="str">
        <f t="shared" si="4"/>
        <v>4-Sep-1998</v>
      </c>
      <c r="AC304" s="43">
        <f t="shared" si="5"/>
        <v>24</v>
      </c>
      <c r="AD304" s="44">
        <v>2855.44</v>
      </c>
    </row>
    <row r="305">
      <c r="A305" s="19" t="s">
        <v>682</v>
      </c>
      <c r="B305" s="19" t="s">
        <v>683</v>
      </c>
      <c r="C305" s="45" t="s">
        <v>4820</v>
      </c>
      <c r="D305" s="45" t="s">
        <v>5380</v>
      </c>
      <c r="E305" s="45" t="s">
        <v>5381</v>
      </c>
      <c r="G305" s="21" t="s">
        <v>682</v>
      </c>
      <c r="H305" s="41">
        <v>46.06</v>
      </c>
      <c r="I305" s="21">
        <v>4.18</v>
      </c>
      <c r="J305" s="21" t="s">
        <v>4753</v>
      </c>
      <c r="K305" s="21" t="s">
        <v>4755</v>
      </c>
      <c r="L305" s="21" t="s">
        <v>4753</v>
      </c>
      <c r="M305" s="21">
        <v>1.0</v>
      </c>
      <c r="N305" s="21" t="s">
        <v>4755</v>
      </c>
      <c r="O305" s="42">
        <f t="shared" si="1"/>
        <v>1</v>
      </c>
      <c r="P305" s="34" t="str">
        <f t="shared" si="2"/>
        <v>Above Obesity</v>
      </c>
      <c r="Q305" s="34" t="str">
        <f t="shared" si="3"/>
        <v>Normal</v>
      </c>
      <c r="S305" s="34" t="s">
        <v>4142</v>
      </c>
      <c r="T305" s="34">
        <v>1993.0</v>
      </c>
      <c r="U305" s="34" t="s">
        <v>4770</v>
      </c>
      <c r="V305" s="34">
        <v>1.0</v>
      </c>
      <c r="W305" s="34">
        <v>0.0</v>
      </c>
      <c r="X305" s="34">
        <v>2866.09</v>
      </c>
      <c r="Y305" s="34" t="s">
        <v>4768</v>
      </c>
      <c r="Z305" s="34" t="s">
        <v>4768</v>
      </c>
      <c r="AA305" s="34" t="s">
        <v>4778</v>
      </c>
      <c r="AB305" s="34" t="str">
        <f t="shared" si="4"/>
        <v>1-Nov-1993</v>
      </c>
      <c r="AC305" s="43">
        <f t="shared" si="5"/>
        <v>29</v>
      </c>
      <c r="AD305" s="44">
        <v>2866.09</v>
      </c>
    </row>
    <row r="306">
      <c r="A306" s="19" t="s">
        <v>684</v>
      </c>
      <c r="B306" s="19" t="s">
        <v>685</v>
      </c>
      <c r="C306" s="45" t="s">
        <v>4820</v>
      </c>
      <c r="D306" s="45" t="s">
        <v>5382</v>
      </c>
      <c r="E306" s="45" t="s">
        <v>5383</v>
      </c>
      <c r="G306" s="21" t="s">
        <v>684</v>
      </c>
      <c r="H306" s="41">
        <v>29.92</v>
      </c>
      <c r="I306" s="21">
        <v>11.99</v>
      </c>
      <c r="J306" s="21" t="s">
        <v>4755</v>
      </c>
      <c r="K306" s="21" t="s">
        <v>4753</v>
      </c>
      <c r="L306" s="21" t="s">
        <v>4753</v>
      </c>
      <c r="M306" s="21">
        <v>2.0</v>
      </c>
      <c r="N306" s="21" t="s">
        <v>4755</v>
      </c>
      <c r="O306" s="42">
        <f t="shared" si="1"/>
        <v>2</v>
      </c>
      <c r="P306" s="34" t="str">
        <f t="shared" si="2"/>
        <v>Overweight</v>
      </c>
      <c r="Q306" s="34" t="str">
        <f t="shared" si="3"/>
        <v>Diabetes</v>
      </c>
      <c r="S306" s="34" t="s">
        <v>4140</v>
      </c>
      <c r="T306" s="34">
        <v>1993.0</v>
      </c>
      <c r="U306" s="34" t="s">
        <v>4776</v>
      </c>
      <c r="V306" s="34">
        <v>12.0</v>
      </c>
      <c r="W306" s="34">
        <v>0.0</v>
      </c>
      <c r="X306" s="34">
        <v>2867.12</v>
      </c>
      <c r="Y306" s="34" t="s">
        <v>4771</v>
      </c>
      <c r="Z306" s="34" t="s">
        <v>4768</v>
      </c>
      <c r="AA306" s="34" t="s">
        <v>4769</v>
      </c>
      <c r="AB306" s="34" t="str">
        <f t="shared" si="4"/>
        <v>12-Aug-1993</v>
      </c>
      <c r="AC306" s="43">
        <f t="shared" si="5"/>
        <v>29</v>
      </c>
      <c r="AD306" s="44">
        <v>2867.12</v>
      </c>
    </row>
    <row r="307">
      <c r="A307" s="19" t="s">
        <v>686</v>
      </c>
      <c r="B307" s="19" t="s">
        <v>687</v>
      </c>
      <c r="C307" s="45" t="s">
        <v>4820</v>
      </c>
      <c r="D307" s="45" t="s">
        <v>5266</v>
      </c>
      <c r="E307" s="45" t="s">
        <v>5384</v>
      </c>
      <c r="G307" s="21" t="s">
        <v>686</v>
      </c>
      <c r="H307" s="41">
        <v>28.46</v>
      </c>
      <c r="I307" s="21">
        <v>4.85</v>
      </c>
      <c r="J307" s="21" t="s">
        <v>4755</v>
      </c>
      <c r="K307" s="21" t="s">
        <v>4753</v>
      </c>
      <c r="L307" s="21" t="s">
        <v>4753</v>
      </c>
      <c r="M307" s="21">
        <v>1.0</v>
      </c>
      <c r="N307" s="21" t="s">
        <v>4755</v>
      </c>
      <c r="O307" s="42">
        <f t="shared" si="1"/>
        <v>1</v>
      </c>
      <c r="P307" s="34" t="str">
        <f t="shared" si="2"/>
        <v>Overweight</v>
      </c>
      <c r="Q307" s="34" t="str">
        <f t="shared" si="3"/>
        <v>Normal</v>
      </c>
      <c r="S307" s="34" t="s">
        <v>4138</v>
      </c>
      <c r="T307" s="34">
        <v>1996.0</v>
      </c>
      <c r="U307" s="34" t="s">
        <v>4772</v>
      </c>
      <c r="V307" s="34">
        <v>21.0</v>
      </c>
      <c r="W307" s="34">
        <v>0.0</v>
      </c>
      <c r="X307" s="34">
        <v>2897.32</v>
      </c>
      <c r="Y307" s="34" t="s">
        <v>4768</v>
      </c>
      <c r="Z307" s="34" t="s">
        <v>4768</v>
      </c>
      <c r="AA307" s="34" t="s">
        <v>4781</v>
      </c>
      <c r="AB307" s="34" t="str">
        <f t="shared" si="4"/>
        <v>21-Jun-1996</v>
      </c>
      <c r="AC307" s="43">
        <f t="shared" si="5"/>
        <v>26</v>
      </c>
      <c r="AD307" s="44">
        <v>2897.32</v>
      </c>
    </row>
    <row r="308">
      <c r="A308" s="19" t="s">
        <v>688</v>
      </c>
      <c r="B308" s="19" t="s">
        <v>689</v>
      </c>
      <c r="C308" s="45" t="s">
        <v>4820</v>
      </c>
      <c r="D308" s="45" t="s">
        <v>5385</v>
      </c>
      <c r="E308" s="45" t="s">
        <v>4942</v>
      </c>
      <c r="G308" s="21" t="s">
        <v>688</v>
      </c>
      <c r="H308" s="41">
        <v>24.56</v>
      </c>
      <c r="I308" s="21">
        <v>6.18</v>
      </c>
      <c r="J308" s="21" t="s">
        <v>4755</v>
      </c>
      <c r="K308" s="21" t="s">
        <v>4753</v>
      </c>
      <c r="L308" s="21" t="s">
        <v>4756</v>
      </c>
      <c r="M308" s="21">
        <v>1.0</v>
      </c>
      <c r="N308" s="21" t="s">
        <v>4755</v>
      </c>
      <c r="O308" s="42">
        <f t="shared" si="1"/>
        <v>1</v>
      </c>
      <c r="P308" s="34" t="str">
        <f t="shared" si="2"/>
        <v>Normal weight</v>
      </c>
      <c r="Q308" s="34" t="str">
        <f t="shared" si="3"/>
        <v>Prediabetes weight</v>
      </c>
      <c r="S308" s="34" t="s">
        <v>4136</v>
      </c>
      <c r="T308" s="34">
        <v>2000.0</v>
      </c>
      <c r="U308" s="34" t="s">
        <v>4766</v>
      </c>
      <c r="V308" s="34">
        <v>14.0</v>
      </c>
      <c r="W308" s="34">
        <v>0.0</v>
      </c>
      <c r="X308" s="34">
        <v>2897.46</v>
      </c>
      <c r="Y308" s="34" t="s">
        <v>4767</v>
      </c>
      <c r="Z308" s="34" t="s">
        <v>4771</v>
      </c>
      <c r="AA308" s="34" t="s">
        <v>4774</v>
      </c>
      <c r="AB308" s="34" t="str">
        <f t="shared" si="4"/>
        <v>14-Jul-2000</v>
      </c>
      <c r="AC308" s="43">
        <f t="shared" si="5"/>
        <v>22</v>
      </c>
      <c r="AD308" s="44">
        <v>2897.46</v>
      </c>
    </row>
    <row r="309">
      <c r="A309" s="19" t="s">
        <v>690</v>
      </c>
      <c r="B309" s="19" t="s">
        <v>691</v>
      </c>
      <c r="C309" s="45" t="s">
        <v>4815</v>
      </c>
      <c r="D309" s="45" t="s">
        <v>5386</v>
      </c>
      <c r="E309" s="45" t="s">
        <v>5387</v>
      </c>
      <c r="G309" s="21" t="s">
        <v>690</v>
      </c>
      <c r="H309" s="41">
        <v>41.19</v>
      </c>
      <c r="I309" s="21">
        <v>6.37</v>
      </c>
      <c r="J309" s="21" t="s">
        <v>4753</v>
      </c>
      <c r="K309" s="21" t="s">
        <v>4753</v>
      </c>
      <c r="L309" s="21" t="s">
        <v>4753</v>
      </c>
      <c r="M309" s="21" t="s">
        <v>4754</v>
      </c>
      <c r="N309" s="21" t="s">
        <v>4755</v>
      </c>
      <c r="O309" s="42">
        <f t="shared" si="1"/>
        <v>0</v>
      </c>
      <c r="P309" s="34" t="str">
        <f t="shared" si="2"/>
        <v>Above Obesity</v>
      </c>
      <c r="Q309" s="34" t="str">
        <f t="shared" si="3"/>
        <v>Prediabetes weight</v>
      </c>
      <c r="S309" s="34" t="s">
        <v>4134</v>
      </c>
      <c r="T309" s="34">
        <v>1999.0</v>
      </c>
      <c r="U309" s="34" t="s">
        <v>4770</v>
      </c>
      <c r="V309" s="34">
        <v>1.0</v>
      </c>
      <c r="W309" s="34">
        <v>0.0</v>
      </c>
      <c r="X309" s="34">
        <v>2899.49</v>
      </c>
      <c r="Y309" s="34" t="s">
        <v>4767</v>
      </c>
      <c r="Z309" s="34" t="s">
        <v>4767</v>
      </c>
      <c r="AA309" s="34" t="s">
        <v>4784</v>
      </c>
      <c r="AB309" s="34" t="str">
        <f t="shared" si="4"/>
        <v>1-Nov-1999</v>
      </c>
      <c r="AC309" s="43">
        <f t="shared" si="5"/>
        <v>23</v>
      </c>
      <c r="AD309" s="44">
        <v>2899.49</v>
      </c>
    </row>
    <row r="310">
      <c r="A310" s="19" t="s">
        <v>692</v>
      </c>
      <c r="B310" s="19" t="s">
        <v>693</v>
      </c>
      <c r="C310" s="45" t="s">
        <v>4820</v>
      </c>
      <c r="D310" s="45" t="s">
        <v>5388</v>
      </c>
      <c r="E310" s="45" t="s">
        <v>5389</v>
      </c>
      <c r="G310" s="21" t="s">
        <v>692</v>
      </c>
      <c r="H310" s="41">
        <v>18.63</v>
      </c>
      <c r="I310" s="21">
        <v>9.81</v>
      </c>
      <c r="J310" s="21" t="s">
        <v>4755</v>
      </c>
      <c r="K310" s="21" t="s">
        <v>4753</v>
      </c>
      <c r="L310" s="21" t="s">
        <v>4753</v>
      </c>
      <c r="M310" s="21">
        <v>2.0</v>
      </c>
      <c r="N310" s="21" t="s">
        <v>4755</v>
      </c>
      <c r="O310" s="42">
        <f t="shared" si="1"/>
        <v>2</v>
      </c>
      <c r="P310" s="34" t="str">
        <f t="shared" si="2"/>
        <v>Normal weight</v>
      </c>
      <c r="Q310" s="34" t="str">
        <f t="shared" si="3"/>
        <v>Diabetes</v>
      </c>
      <c r="S310" s="34" t="s">
        <v>4132</v>
      </c>
      <c r="T310" s="34">
        <v>1996.0</v>
      </c>
      <c r="U310" s="34" t="s">
        <v>4777</v>
      </c>
      <c r="V310" s="34">
        <v>24.0</v>
      </c>
      <c r="W310" s="34">
        <v>1.0</v>
      </c>
      <c r="X310" s="34">
        <v>2902.91</v>
      </c>
      <c r="Y310" s="34" t="s">
        <v>4767</v>
      </c>
      <c r="Z310" s="34" t="s">
        <v>4767</v>
      </c>
      <c r="AA310" s="34" t="s">
        <v>4769</v>
      </c>
      <c r="AB310" s="34" t="str">
        <f t="shared" si="4"/>
        <v>24-Oct-1996</v>
      </c>
      <c r="AC310" s="43">
        <f t="shared" si="5"/>
        <v>26</v>
      </c>
      <c r="AD310" s="44">
        <v>2902.91</v>
      </c>
    </row>
    <row r="311">
      <c r="A311" s="19" t="s">
        <v>694</v>
      </c>
      <c r="B311" s="19" t="s">
        <v>695</v>
      </c>
      <c r="C311" s="45" t="s">
        <v>4820</v>
      </c>
      <c r="D311" s="45" t="s">
        <v>5390</v>
      </c>
      <c r="E311" s="45" t="s">
        <v>5391</v>
      </c>
      <c r="G311" s="21" t="s">
        <v>694</v>
      </c>
      <c r="H311" s="41">
        <v>26.26</v>
      </c>
      <c r="I311" s="21">
        <v>11.8</v>
      </c>
      <c r="J311" s="21" t="s">
        <v>4755</v>
      </c>
      <c r="K311" s="21" t="s">
        <v>4753</v>
      </c>
      <c r="L311" s="21" t="s">
        <v>4753</v>
      </c>
      <c r="M311" s="21">
        <v>1.0</v>
      </c>
      <c r="N311" s="21" t="s">
        <v>4755</v>
      </c>
      <c r="O311" s="42">
        <f t="shared" si="1"/>
        <v>1</v>
      </c>
      <c r="P311" s="34" t="str">
        <f t="shared" si="2"/>
        <v>Overweight</v>
      </c>
      <c r="Q311" s="34" t="str">
        <f t="shared" si="3"/>
        <v>Diabetes</v>
      </c>
      <c r="S311" s="34" t="s">
        <v>4130</v>
      </c>
      <c r="T311" s="34">
        <v>1996.0</v>
      </c>
      <c r="U311" s="34" t="s">
        <v>4772</v>
      </c>
      <c r="V311" s="34">
        <v>13.0</v>
      </c>
      <c r="W311" s="34">
        <v>1.0</v>
      </c>
      <c r="X311" s="34">
        <v>2904.09</v>
      </c>
      <c r="Y311" s="34" t="s">
        <v>4767</v>
      </c>
      <c r="Z311" s="34" t="s">
        <v>4767</v>
      </c>
      <c r="AA311" s="34" t="s">
        <v>4778</v>
      </c>
      <c r="AB311" s="34" t="str">
        <f t="shared" si="4"/>
        <v>13-Jun-1996</v>
      </c>
      <c r="AC311" s="43">
        <f t="shared" si="5"/>
        <v>26</v>
      </c>
      <c r="AD311" s="44">
        <v>2904.09</v>
      </c>
    </row>
    <row r="312">
      <c r="A312" s="19" t="s">
        <v>696</v>
      </c>
      <c r="B312" s="19" t="s">
        <v>697</v>
      </c>
      <c r="C312" s="45" t="s">
        <v>4815</v>
      </c>
      <c r="D312" s="45" t="s">
        <v>4951</v>
      </c>
      <c r="E312" s="45" t="s">
        <v>5392</v>
      </c>
      <c r="G312" s="21" t="s">
        <v>696</v>
      </c>
      <c r="H312" s="41">
        <v>22.37</v>
      </c>
      <c r="I312" s="21">
        <v>5.86</v>
      </c>
      <c r="J312" s="21" t="s">
        <v>4755</v>
      </c>
      <c r="K312" s="21" t="s">
        <v>4753</v>
      </c>
      <c r="L312" s="21" t="s">
        <v>4756</v>
      </c>
      <c r="M312" s="21">
        <v>1.0</v>
      </c>
      <c r="N312" s="21" t="s">
        <v>4755</v>
      </c>
      <c r="O312" s="42">
        <f t="shared" si="1"/>
        <v>1</v>
      </c>
      <c r="P312" s="34" t="str">
        <f t="shared" si="2"/>
        <v>Normal weight</v>
      </c>
      <c r="Q312" s="34" t="str">
        <f t="shared" si="3"/>
        <v>Prediabetes weight</v>
      </c>
      <c r="S312" s="34" t="s">
        <v>4128</v>
      </c>
      <c r="T312" s="34">
        <v>2003.0</v>
      </c>
      <c r="U312" s="34" t="s">
        <v>4772</v>
      </c>
      <c r="V312" s="34">
        <v>5.0</v>
      </c>
      <c r="W312" s="34">
        <v>2.0</v>
      </c>
      <c r="X312" s="34">
        <v>2913.57</v>
      </c>
      <c r="Y312" s="34" t="s">
        <v>4767</v>
      </c>
      <c r="Z312" s="34" t="s">
        <v>4767</v>
      </c>
      <c r="AA312" s="34" t="s">
        <v>4778</v>
      </c>
      <c r="AB312" s="34" t="str">
        <f t="shared" si="4"/>
        <v>5-Jun-2003</v>
      </c>
      <c r="AC312" s="43">
        <f t="shared" si="5"/>
        <v>20</v>
      </c>
      <c r="AD312" s="44">
        <v>2913.57</v>
      </c>
    </row>
    <row r="313">
      <c r="A313" s="19" t="s">
        <v>698</v>
      </c>
      <c r="B313" s="19" t="s">
        <v>699</v>
      </c>
      <c r="C313" s="45" t="s">
        <v>4815</v>
      </c>
      <c r="D313" s="45" t="s">
        <v>5393</v>
      </c>
      <c r="E313" s="45" t="s">
        <v>5394</v>
      </c>
      <c r="G313" s="21" t="s">
        <v>698</v>
      </c>
      <c r="H313" s="41">
        <v>39.62</v>
      </c>
      <c r="I313" s="21">
        <v>4.28</v>
      </c>
      <c r="J313" s="21" t="s">
        <v>4753</v>
      </c>
      <c r="K313" s="21" t="s">
        <v>4753</v>
      </c>
      <c r="L313" s="21" t="s">
        <v>4753</v>
      </c>
      <c r="M313" s="21">
        <v>1.0</v>
      </c>
      <c r="N313" s="21" t="s">
        <v>4755</v>
      </c>
      <c r="O313" s="42">
        <f t="shared" si="1"/>
        <v>1</v>
      </c>
      <c r="P313" s="34" t="str">
        <f t="shared" si="2"/>
        <v>Above Obesity</v>
      </c>
      <c r="Q313" s="34" t="str">
        <f t="shared" si="3"/>
        <v>Normal</v>
      </c>
      <c r="S313" s="34" t="s">
        <v>4126</v>
      </c>
      <c r="T313" s="34">
        <v>1996.0</v>
      </c>
      <c r="U313" s="34" t="s">
        <v>4772</v>
      </c>
      <c r="V313" s="34">
        <v>30.0</v>
      </c>
      <c r="W313" s="34">
        <v>1.0</v>
      </c>
      <c r="X313" s="34">
        <v>2927.06</v>
      </c>
      <c r="Y313" s="34" t="s">
        <v>4767</v>
      </c>
      <c r="Z313" s="34" t="s">
        <v>4767</v>
      </c>
      <c r="AA313" s="34" t="s">
        <v>4769</v>
      </c>
      <c r="AB313" s="34" t="str">
        <f t="shared" si="4"/>
        <v>30-Jun-1996</v>
      </c>
      <c r="AC313" s="43">
        <f t="shared" si="5"/>
        <v>26</v>
      </c>
      <c r="AD313" s="44">
        <v>2927.06</v>
      </c>
    </row>
    <row r="314">
      <c r="A314" s="19" t="s">
        <v>700</v>
      </c>
      <c r="B314" s="19" t="s">
        <v>701</v>
      </c>
      <c r="C314" s="45" t="s">
        <v>4815</v>
      </c>
      <c r="D314" s="45" t="s">
        <v>5395</v>
      </c>
      <c r="E314" s="45" t="s">
        <v>5396</v>
      </c>
      <c r="G314" s="21" t="s">
        <v>700</v>
      </c>
      <c r="H314" s="41">
        <v>18.33</v>
      </c>
      <c r="I314" s="21">
        <v>4.16</v>
      </c>
      <c r="J314" s="31" t="s">
        <v>4878</v>
      </c>
      <c r="K314" s="21" t="s">
        <v>4753</v>
      </c>
      <c r="L314" s="21" t="s">
        <v>4753</v>
      </c>
      <c r="M314" s="21" t="s">
        <v>4754</v>
      </c>
      <c r="N314" s="21" t="s">
        <v>4755</v>
      </c>
      <c r="O314" s="42">
        <f t="shared" si="1"/>
        <v>0</v>
      </c>
      <c r="P314" s="34" t="str">
        <f t="shared" si="2"/>
        <v>Underweight</v>
      </c>
      <c r="Q314" s="34" t="str">
        <f t="shared" si="3"/>
        <v>Normal</v>
      </c>
      <c r="S314" s="34" t="s">
        <v>4124</v>
      </c>
      <c r="T314" s="34">
        <v>2002.0</v>
      </c>
      <c r="U314" s="34" t="s">
        <v>4773</v>
      </c>
      <c r="V314" s="34">
        <v>30.0</v>
      </c>
      <c r="W314" s="34">
        <v>0.0</v>
      </c>
      <c r="X314" s="34">
        <v>2943.41</v>
      </c>
      <c r="Y314" s="34" t="s">
        <v>4767</v>
      </c>
      <c r="Z314" s="34" t="s">
        <v>4768</v>
      </c>
      <c r="AA314" s="34" t="s">
        <v>4774</v>
      </c>
      <c r="AB314" s="34" t="str">
        <f t="shared" si="4"/>
        <v>30-Sep-2002</v>
      </c>
      <c r="AC314" s="43">
        <f t="shared" si="5"/>
        <v>20</v>
      </c>
      <c r="AD314" s="44">
        <v>2943.41</v>
      </c>
    </row>
    <row r="315">
      <c r="A315" s="19" t="s">
        <v>702</v>
      </c>
      <c r="B315" s="19" t="s">
        <v>703</v>
      </c>
      <c r="C315" s="45" t="s">
        <v>4820</v>
      </c>
      <c r="D315" s="45" t="s">
        <v>5397</v>
      </c>
      <c r="E315" s="45" t="s">
        <v>5398</v>
      </c>
      <c r="G315" s="21" t="s">
        <v>702</v>
      </c>
      <c r="H315" s="41">
        <v>17.11</v>
      </c>
      <c r="I315" s="21">
        <v>4.98</v>
      </c>
      <c r="J315" s="21" t="s">
        <v>4755</v>
      </c>
      <c r="K315" s="21" t="s">
        <v>4753</v>
      </c>
      <c r="L315" s="21" t="s">
        <v>4756</v>
      </c>
      <c r="M315" s="21">
        <v>1.0</v>
      </c>
      <c r="N315" s="21" t="s">
        <v>4755</v>
      </c>
      <c r="O315" s="42">
        <f t="shared" si="1"/>
        <v>1</v>
      </c>
      <c r="P315" s="34" t="str">
        <f t="shared" si="2"/>
        <v>Underweight</v>
      </c>
      <c r="Q315" s="34" t="str">
        <f t="shared" si="3"/>
        <v>Normal</v>
      </c>
      <c r="S315" s="34" t="s">
        <v>4122</v>
      </c>
      <c r="T315" s="34">
        <v>1995.0</v>
      </c>
      <c r="U315" s="34" t="s">
        <v>4773</v>
      </c>
      <c r="V315" s="34">
        <v>24.0</v>
      </c>
      <c r="W315" s="34">
        <v>0.0</v>
      </c>
      <c r="X315" s="34">
        <v>2974.13</v>
      </c>
      <c r="Y315" s="34" t="s">
        <v>4767</v>
      </c>
      <c r="Z315" s="34" t="s">
        <v>4771</v>
      </c>
      <c r="AA315" s="34" t="s">
        <v>4778</v>
      </c>
      <c r="AB315" s="34" t="str">
        <f t="shared" si="4"/>
        <v>24-Sep-1995</v>
      </c>
      <c r="AC315" s="43">
        <f t="shared" si="5"/>
        <v>27</v>
      </c>
      <c r="AD315" s="44">
        <v>2974.13</v>
      </c>
    </row>
    <row r="316">
      <c r="A316" s="19" t="s">
        <v>704</v>
      </c>
      <c r="B316" s="19" t="s">
        <v>705</v>
      </c>
      <c r="C316" s="45" t="s">
        <v>4820</v>
      </c>
      <c r="D316" s="45" t="s">
        <v>5399</v>
      </c>
      <c r="E316" s="45" t="s">
        <v>5400</v>
      </c>
      <c r="G316" s="21" t="s">
        <v>704</v>
      </c>
      <c r="H316" s="41">
        <v>43.5</v>
      </c>
      <c r="I316" s="21">
        <v>6.38</v>
      </c>
      <c r="J316" s="21" t="s">
        <v>4753</v>
      </c>
      <c r="K316" s="21" t="s">
        <v>4755</v>
      </c>
      <c r="L316" s="21" t="s">
        <v>4753</v>
      </c>
      <c r="M316" s="21">
        <v>1.0</v>
      </c>
      <c r="N316" s="21" t="s">
        <v>4755</v>
      </c>
      <c r="O316" s="42">
        <f t="shared" si="1"/>
        <v>1</v>
      </c>
      <c r="P316" s="34" t="str">
        <f t="shared" si="2"/>
        <v>Above Obesity</v>
      </c>
      <c r="Q316" s="34" t="str">
        <f t="shared" si="3"/>
        <v>Prediabetes weight</v>
      </c>
      <c r="S316" s="34" t="s">
        <v>4120</v>
      </c>
      <c r="T316" s="34">
        <v>1987.0</v>
      </c>
      <c r="U316" s="34" t="s">
        <v>4772</v>
      </c>
      <c r="V316" s="34">
        <v>18.0</v>
      </c>
      <c r="W316" s="34">
        <v>3.0</v>
      </c>
      <c r="X316" s="34">
        <v>2979.52</v>
      </c>
      <c r="Y316" s="34" t="s">
        <v>4767</v>
      </c>
      <c r="Z316" s="34" t="s">
        <v>4768</v>
      </c>
      <c r="AA316" s="34" t="s">
        <v>4769</v>
      </c>
      <c r="AB316" s="34" t="str">
        <f t="shared" si="4"/>
        <v>18-Jun-1987</v>
      </c>
      <c r="AC316" s="43">
        <f t="shared" si="5"/>
        <v>35</v>
      </c>
      <c r="AD316" s="44">
        <v>2979.52</v>
      </c>
    </row>
    <row r="317">
      <c r="A317" s="19" t="s">
        <v>706</v>
      </c>
      <c r="B317" s="19" t="s">
        <v>707</v>
      </c>
      <c r="C317" s="45" t="s">
        <v>4815</v>
      </c>
      <c r="D317" s="45" t="s">
        <v>5401</v>
      </c>
      <c r="E317" s="45" t="s">
        <v>5150</v>
      </c>
      <c r="G317" s="21" t="s">
        <v>706</v>
      </c>
      <c r="H317" s="41">
        <v>25.365</v>
      </c>
      <c r="I317" s="21">
        <v>5.19</v>
      </c>
      <c r="J317" s="21" t="s">
        <v>4753</v>
      </c>
      <c r="K317" s="21" t="s">
        <v>4753</v>
      </c>
      <c r="L317" s="21" t="s">
        <v>4753</v>
      </c>
      <c r="M317" s="21">
        <v>2.0</v>
      </c>
      <c r="N317" s="21" t="s">
        <v>4753</v>
      </c>
      <c r="O317" s="42">
        <f t="shared" si="1"/>
        <v>2</v>
      </c>
      <c r="P317" s="34" t="str">
        <f t="shared" si="2"/>
        <v>Overweight</v>
      </c>
      <c r="Q317" s="34" t="str">
        <f t="shared" si="3"/>
        <v>Normal</v>
      </c>
      <c r="S317" s="34" t="s">
        <v>4118</v>
      </c>
      <c r="T317" s="34">
        <v>1991.0</v>
      </c>
      <c r="U317" s="34" t="s">
        <v>4770</v>
      </c>
      <c r="V317" s="34">
        <v>20.0</v>
      </c>
      <c r="W317" s="34">
        <v>3.0</v>
      </c>
      <c r="X317" s="34">
        <v>2985.67</v>
      </c>
      <c r="Y317" s="34" t="s">
        <v>4767</v>
      </c>
      <c r="Z317" s="34" t="s">
        <v>4767</v>
      </c>
      <c r="AA317" s="34" t="s">
        <v>4769</v>
      </c>
      <c r="AB317" s="34" t="str">
        <f t="shared" si="4"/>
        <v>20-Nov-1991</v>
      </c>
      <c r="AC317" s="43">
        <f t="shared" si="5"/>
        <v>31</v>
      </c>
      <c r="AD317" s="44">
        <v>2985.67</v>
      </c>
    </row>
    <row r="318">
      <c r="A318" s="19" t="s">
        <v>708</v>
      </c>
      <c r="B318" s="19" t="s">
        <v>709</v>
      </c>
      <c r="C318" s="45" t="s">
        <v>4815</v>
      </c>
      <c r="D318" s="45" t="s">
        <v>5402</v>
      </c>
      <c r="E318" s="45" t="s">
        <v>4854</v>
      </c>
      <c r="G318" s="21" t="s">
        <v>708</v>
      </c>
      <c r="H318" s="41">
        <v>28.595</v>
      </c>
      <c r="I318" s="21">
        <v>10.21</v>
      </c>
      <c r="J318" s="21" t="s">
        <v>4753</v>
      </c>
      <c r="K318" s="21" t="s">
        <v>4753</v>
      </c>
      <c r="L318" s="21" t="s">
        <v>4753</v>
      </c>
      <c r="M318" s="21" t="s">
        <v>4754</v>
      </c>
      <c r="N318" s="21" t="s">
        <v>4753</v>
      </c>
      <c r="O318" s="42">
        <f t="shared" si="1"/>
        <v>0</v>
      </c>
      <c r="P318" s="34" t="str">
        <f t="shared" si="2"/>
        <v>Overweight</v>
      </c>
      <c r="Q318" s="34" t="str">
        <f t="shared" si="3"/>
        <v>Diabetes</v>
      </c>
      <c r="S318" s="34" t="s">
        <v>4116</v>
      </c>
      <c r="T318" s="34">
        <v>2002.0</v>
      </c>
      <c r="U318" s="34" t="s">
        <v>4775</v>
      </c>
      <c r="V318" s="34">
        <v>15.0</v>
      </c>
      <c r="W318" s="34">
        <v>0.0</v>
      </c>
      <c r="X318" s="34">
        <v>3012.22</v>
      </c>
      <c r="Y318" s="34" t="s">
        <v>4767</v>
      </c>
      <c r="Z318" s="34" t="s">
        <v>4768</v>
      </c>
      <c r="AA318" s="34" t="s">
        <v>4774</v>
      </c>
      <c r="AB318" s="34" t="str">
        <f t="shared" si="4"/>
        <v>15-Dec-2002</v>
      </c>
      <c r="AC318" s="43">
        <f t="shared" si="5"/>
        <v>20</v>
      </c>
      <c r="AD318" s="44">
        <v>3012.22</v>
      </c>
    </row>
    <row r="319">
      <c r="A319" s="19" t="s">
        <v>710</v>
      </c>
      <c r="B319" s="19" t="s">
        <v>711</v>
      </c>
      <c r="C319" s="45" t="s">
        <v>4815</v>
      </c>
      <c r="D319" s="45" t="s">
        <v>5403</v>
      </c>
      <c r="E319" s="45" t="s">
        <v>5404</v>
      </c>
      <c r="G319" s="21" t="s">
        <v>710</v>
      </c>
      <c r="H319" s="41">
        <v>29.83</v>
      </c>
      <c r="I319" s="21">
        <v>9.7</v>
      </c>
      <c r="J319" s="21" t="s">
        <v>4755</v>
      </c>
      <c r="K319" s="21" t="s">
        <v>4753</v>
      </c>
      <c r="L319" s="21" t="s">
        <v>4756</v>
      </c>
      <c r="M319" s="21">
        <v>1.0</v>
      </c>
      <c r="N319" s="21" t="s">
        <v>4755</v>
      </c>
      <c r="O319" s="42">
        <f t="shared" si="1"/>
        <v>1</v>
      </c>
      <c r="P319" s="34" t="str">
        <f t="shared" si="2"/>
        <v>Overweight</v>
      </c>
      <c r="Q319" s="34" t="str">
        <f t="shared" si="3"/>
        <v>Diabetes</v>
      </c>
      <c r="S319" s="34" t="s">
        <v>4114</v>
      </c>
      <c r="T319" s="34">
        <v>1988.0</v>
      </c>
      <c r="U319" s="34" t="s">
        <v>4773</v>
      </c>
      <c r="V319" s="34">
        <v>28.0</v>
      </c>
      <c r="W319" s="34">
        <v>3.0</v>
      </c>
      <c r="X319" s="34">
        <v>3018.04</v>
      </c>
      <c r="Y319" s="34" t="s">
        <v>4767</v>
      </c>
      <c r="Z319" s="34" t="s">
        <v>4767</v>
      </c>
      <c r="AA319" s="34" t="s">
        <v>4774</v>
      </c>
      <c r="AB319" s="34" t="str">
        <f t="shared" si="4"/>
        <v>28-Sep-1988</v>
      </c>
      <c r="AC319" s="43">
        <f t="shared" si="5"/>
        <v>34</v>
      </c>
      <c r="AD319" s="44">
        <v>3018.04</v>
      </c>
    </row>
    <row r="320">
      <c r="A320" s="19" t="s">
        <v>712</v>
      </c>
      <c r="B320" s="19" t="s">
        <v>713</v>
      </c>
      <c r="C320" s="45" t="s">
        <v>4815</v>
      </c>
      <c r="D320" s="45" t="s">
        <v>5405</v>
      </c>
      <c r="E320" s="45" t="s">
        <v>5406</v>
      </c>
      <c r="G320" s="21" t="s">
        <v>712</v>
      </c>
      <c r="H320" s="41">
        <v>24.7</v>
      </c>
      <c r="I320" s="21">
        <v>10.25</v>
      </c>
      <c r="J320" s="21" t="s">
        <v>4753</v>
      </c>
      <c r="K320" s="21" t="s">
        <v>4753</v>
      </c>
      <c r="L320" s="21" t="s">
        <v>4753</v>
      </c>
      <c r="M320" s="21">
        <v>3.0</v>
      </c>
      <c r="N320" s="21" t="s">
        <v>4753</v>
      </c>
      <c r="O320" s="42">
        <f t="shared" si="1"/>
        <v>3</v>
      </c>
      <c r="P320" s="34" t="str">
        <f t="shared" si="2"/>
        <v>Normal weight</v>
      </c>
      <c r="Q320" s="34" t="str">
        <f t="shared" si="3"/>
        <v>Diabetes</v>
      </c>
      <c r="S320" s="34" t="s">
        <v>4112</v>
      </c>
      <c r="T320" s="34">
        <v>1997.0</v>
      </c>
      <c r="U320" s="34" t="s">
        <v>4775</v>
      </c>
      <c r="V320" s="34">
        <v>19.0</v>
      </c>
      <c r="W320" s="34">
        <v>0.0</v>
      </c>
      <c r="X320" s="34">
        <v>3021.81</v>
      </c>
      <c r="Y320" s="34" t="s">
        <v>4767</v>
      </c>
      <c r="Z320" s="34" t="s">
        <v>4768</v>
      </c>
      <c r="AA320" s="34" t="s">
        <v>4774</v>
      </c>
      <c r="AB320" s="34" t="str">
        <f t="shared" si="4"/>
        <v>19-Dec-1997</v>
      </c>
      <c r="AC320" s="43">
        <f t="shared" si="5"/>
        <v>25</v>
      </c>
      <c r="AD320" s="44">
        <v>3021.81</v>
      </c>
    </row>
    <row r="321">
      <c r="A321" s="19" t="s">
        <v>714</v>
      </c>
      <c r="B321" s="19" t="s">
        <v>715</v>
      </c>
      <c r="C321" s="45" t="s">
        <v>4820</v>
      </c>
      <c r="D321" s="45" t="s">
        <v>5407</v>
      </c>
      <c r="E321" s="45" t="s">
        <v>5408</v>
      </c>
      <c r="G321" s="21" t="s">
        <v>714</v>
      </c>
      <c r="H321" s="41">
        <v>17.94</v>
      </c>
      <c r="I321" s="21">
        <v>9.77</v>
      </c>
      <c r="J321" s="21" t="s">
        <v>4753</v>
      </c>
      <c r="K321" s="21" t="s">
        <v>4753</v>
      </c>
      <c r="L321" s="21" t="s">
        <v>4753</v>
      </c>
      <c r="M321" s="21" t="s">
        <v>4754</v>
      </c>
      <c r="N321" s="21" t="s">
        <v>4755</v>
      </c>
      <c r="O321" s="42">
        <f t="shared" si="1"/>
        <v>0</v>
      </c>
      <c r="P321" s="34" t="str">
        <f t="shared" si="2"/>
        <v>Underweight</v>
      </c>
      <c r="Q321" s="34" t="str">
        <f t="shared" si="3"/>
        <v>Diabetes</v>
      </c>
      <c r="S321" s="34" t="s">
        <v>4110</v>
      </c>
      <c r="T321" s="34">
        <v>1998.0</v>
      </c>
      <c r="U321" s="34" t="s">
        <v>4773</v>
      </c>
      <c r="V321" s="34">
        <v>15.0</v>
      </c>
      <c r="W321" s="34">
        <v>0.0</v>
      </c>
      <c r="X321" s="34">
        <v>3044.21</v>
      </c>
      <c r="Y321" s="34" t="s">
        <v>4767</v>
      </c>
      <c r="Z321" s="34" t="s">
        <v>4768</v>
      </c>
      <c r="AA321" s="34" t="s">
        <v>4784</v>
      </c>
      <c r="AB321" s="34" t="str">
        <f t="shared" si="4"/>
        <v>15-Sep-1998</v>
      </c>
      <c r="AC321" s="43">
        <f t="shared" si="5"/>
        <v>24</v>
      </c>
      <c r="AD321" s="44">
        <v>3044.21</v>
      </c>
    </row>
    <row r="322">
      <c r="A322" s="19" t="s">
        <v>716</v>
      </c>
      <c r="B322" s="19" t="s">
        <v>717</v>
      </c>
      <c r="C322" s="45" t="s">
        <v>4820</v>
      </c>
      <c r="D322" s="45" t="s">
        <v>5409</v>
      </c>
      <c r="E322" s="45" t="s">
        <v>5410</v>
      </c>
      <c r="G322" s="21" t="s">
        <v>716</v>
      </c>
      <c r="H322" s="41">
        <v>21.08</v>
      </c>
      <c r="I322" s="21">
        <v>4.83</v>
      </c>
      <c r="J322" s="21" t="s">
        <v>4753</v>
      </c>
      <c r="K322" s="21" t="s">
        <v>4753</v>
      </c>
      <c r="L322" s="21" t="s">
        <v>4756</v>
      </c>
      <c r="M322" s="21">
        <v>1.0</v>
      </c>
      <c r="N322" s="21" t="s">
        <v>4755</v>
      </c>
      <c r="O322" s="42">
        <f t="shared" si="1"/>
        <v>1</v>
      </c>
      <c r="P322" s="34" t="str">
        <f t="shared" si="2"/>
        <v>Normal weight</v>
      </c>
      <c r="Q322" s="34" t="str">
        <f t="shared" si="3"/>
        <v>Normal</v>
      </c>
      <c r="S322" s="34" t="s">
        <v>4108</v>
      </c>
      <c r="T322" s="34">
        <v>1998.0</v>
      </c>
      <c r="U322" s="34" t="s">
        <v>4776</v>
      </c>
      <c r="V322" s="34">
        <v>9.0</v>
      </c>
      <c r="W322" s="34">
        <v>0.0</v>
      </c>
      <c r="X322" s="34">
        <v>3046.06</v>
      </c>
      <c r="Y322" s="34" t="s">
        <v>4767</v>
      </c>
      <c r="Z322" s="34" t="s">
        <v>4771</v>
      </c>
      <c r="AA322" s="34" t="s">
        <v>4785</v>
      </c>
      <c r="AB322" s="34" t="str">
        <f t="shared" si="4"/>
        <v>9-Aug-1998</v>
      </c>
      <c r="AC322" s="43">
        <f t="shared" si="5"/>
        <v>24</v>
      </c>
      <c r="AD322" s="44">
        <v>3046.06</v>
      </c>
    </row>
    <row r="323">
      <c r="A323" s="19" t="s">
        <v>718</v>
      </c>
      <c r="B323" s="19" t="s">
        <v>719</v>
      </c>
      <c r="C323" s="45" t="s">
        <v>4815</v>
      </c>
      <c r="D323" s="45" t="s">
        <v>5411</v>
      </c>
      <c r="E323" s="45" t="s">
        <v>5412</v>
      </c>
      <c r="G323" s="21" t="s">
        <v>718</v>
      </c>
      <c r="H323" s="41">
        <v>37.715</v>
      </c>
      <c r="I323" s="21">
        <v>10.86</v>
      </c>
      <c r="J323" s="31" t="s">
        <v>4878</v>
      </c>
      <c r="K323" s="21" t="s">
        <v>4753</v>
      </c>
      <c r="L323" s="21" t="s">
        <v>4753</v>
      </c>
      <c r="M323" s="21" t="s">
        <v>4754</v>
      </c>
      <c r="N323" s="21" t="s">
        <v>4753</v>
      </c>
      <c r="O323" s="42">
        <f t="shared" si="1"/>
        <v>0</v>
      </c>
      <c r="P323" s="34" t="str">
        <f t="shared" si="2"/>
        <v>Above Obesity</v>
      </c>
      <c r="Q323" s="34" t="str">
        <f t="shared" si="3"/>
        <v>Diabetes</v>
      </c>
      <c r="S323" s="34" t="s">
        <v>4106</v>
      </c>
      <c r="T323" s="34">
        <v>1997.0</v>
      </c>
      <c r="U323" s="34" t="s">
        <v>4775</v>
      </c>
      <c r="V323" s="34">
        <v>22.0</v>
      </c>
      <c r="W323" s="34">
        <v>0.0</v>
      </c>
      <c r="X323" s="34">
        <v>3051.73</v>
      </c>
      <c r="Y323" s="34" t="s">
        <v>4767</v>
      </c>
      <c r="Z323" s="34" t="s">
        <v>4767</v>
      </c>
      <c r="AA323" s="34" t="s">
        <v>4778</v>
      </c>
      <c r="AB323" s="34" t="str">
        <f t="shared" si="4"/>
        <v>22-Dec-1997</v>
      </c>
      <c r="AC323" s="43">
        <f t="shared" si="5"/>
        <v>25</v>
      </c>
      <c r="AD323" s="44">
        <v>3051.73</v>
      </c>
    </row>
    <row r="324">
      <c r="A324" s="19" t="s">
        <v>720</v>
      </c>
      <c r="B324" s="19" t="s">
        <v>721</v>
      </c>
      <c r="C324" s="45" t="s">
        <v>4815</v>
      </c>
      <c r="D324" s="45" t="s">
        <v>5344</v>
      </c>
      <c r="E324" s="45" t="s">
        <v>5413</v>
      </c>
      <c r="G324" s="21" t="s">
        <v>720</v>
      </c>
      <c r="H324" s="41">
        <v>22.39</v>
      </c>
      <c r="I324" s="21">
        <v>9.53</v>
      </c>
      <c r="J324" s="31" t="s">
        <v>4878</v>
      </c>
      <c r="K324" s="21" t="s">
        <v>4753</v>
      </c>
      <c r="L324" s="21" t="s">
        <v>4753</v>
      </c>
      <c r="M324" s="21" t="s">
        <v>4754</v>
      </c>
      <c r="N324" s="21" t="s">
        <v>4755</v>
      </c>
      <c r="O324" s="42">
        <f t="shared" si="1"/>
        <v>0</v>
      </c>
      <c r="P324" s="34" t="str">
        <f t="shared" si="2"/>
        <v>Normal weight</v>
      </c>
      <c r="Q324" s="34" t="str">
        <f t="shared" si="3"/>
        <v>Diabetes</v>
      </c>
      <c r="S324" s="34" t="s">
        <v>4104</v>
      </c>
      <c r="T324" s="34">
        <v>2002.0</v>
      </c>
      <c r="U324" s="34" t="s">
        <v>4772</v>
      </c>
      <c r="V324" s="34">
        <v>21.0</v>
      </c>
      <c r="W324" s="34">
        <v>2.0</v>
      </c>
      <c r="X324" s="34">
        <v>3056.39</v>
      </c>
      <c r="Y324" s="34" t="s">
        <v>4767</v>
      </c>
      <c r="Z324" s="34" t="s">
        <v>4768</v>
      </c>
      <c r="AA324" s="34" t="s">
        <v>4769</v>
      </c>
      <c r="AB324" s="34" t="str">
        <f t="shared" si="4"/>
        <v>21-Jun-2002</v>
      </c>
      <c r="AC324" s="43">
        <f t="shared" si="5"/>
        <v>20</v>
      </c>
      <c r="AD324" s="44">
        <v>3056.39</v>
      </c>
    </row>
    <row r="325">
      <c r="A325" s="19" t="s">
        <v>722</v>
      </c>
      <c r="B325" s="19" t="s">
        <v>723</v>
      </c>
      <c r="C325" s="45" t="s">
        <v>4815</v>
      </c>
      <c r="D325" s="45" t="s">
        <v>5414</v>
      </c>
      <c r="E325" s="45" t="s">
        <v>5111</v>
      </c>
      <c r="G325" s="21" t="s">
        <v>722</v>
      </c>
      <c r="H325" s="41">
        <v>28.78</v>
      </c>
      <c r="I325" s="21">
        <v>5.68</v>
      </c>
      <c r="J325" s="21" t="s">
        <v>4753</v>
      </c>
      <c r="K325" s="21" t="s">
        <v>4753</v>
      </c>
      <c r="L325" s="21" t="s">
        <v>4753</v>
      </c>
      <c r="M325" s="21" t="s">
        <v>4754</v>
      </c>
      <c r="N325" s="21" t="s">
        <v>4755</v>
      </c>
      <c r="O325" s="42">
        <f t="shared" si="1"/>
        <v>0</v>
      </c>
      <c r="P325" s="34" t="str">
        <f t="shared" si="2"/>
        <v>Overweight</v>
      </c>
      <c r="Q325" s="34" t="str">
        <f t="shared" si="3"/>
        <v>Normal</v>
      </c>
      <c r="S325" s="34" t="s">
        <v>4102</v>
      </c>
      <c r="T325" s="34">
        <v>1994.0</v>
      </c>
      <c r="U325" s="34" t="s">
        <v>4773</v>
      </c>
      <c r="V325" s="34">
        <v>26.0</v>
      </c>
      <c r="W325" s="34">
        <v>0.0</v>
      </c>
      <c r="X325" s="34">
        <v>3062.51</v>
      </c>
      <c r="Y325" s="34" t="s">
        <v>4768</v>
      </c>
      <c r="Z325" s="34" t="s">
        <v>4771</v>
      </c>
      <c r="AA325" s="34" t="s">
        <v>4774</v>
      </c>
      <c r="AB325" s="34" t="str">
        <f t="shared" si="4"/>
        <v>26-Sep-1994</v>
      </c>
      <c r="AC325" s="43">
        <f t="shared" si="5"/>
        <v>28</v>
      </c>
      <c r="AD325" s="44">
        <v>3062.51</v>
      </c>
    </row>
    <row r="326">
      <c r="A326" s="19" t="s">
        <v>724</v>
      </c>
      <c r="B326" s="19" t="s">
        <v>725</v>
      </c>
      <c r="C326" s="45" t="s">
        <v>4820</v>
      </c>
      <c r="D326" s="45" t="s">
        <v>5415</v>
      </c>
      <c r="E326" s="45" t="s">
        <v>5416</v>
      </c>
      <c r="G326" s="21" t="s">
        <v>724</v>
      </c>
      <c r="H326" s="41">
        <v>18.33</v>
      </c>
      <c r="I326" s="21">
        <v>5.57</v>
      </c>
      <c r="J326" s="31" t="s">
        <v>4878</v>
      </c>
      <c r="K326" s="21" t="s">
        <v>4753</v>
      </c>
      <c r="L326" s="21" t="s">
        <v>4753</v>
      </c>
      <c r="M326" s="21" t="s">
        <v>4754</v>
      </c>
      <c r="N326" s="21" t="s">
        <v>4755</v>
      </c>
      <c r="O326" s="42">
        <f t="shared" si="1"/>
        <v>0</v>
      </c>
      <c r="P326" s="34" t="str">
        <f t="shared" si="2"/>
        <v>Underweight</v>
      </c>
      <c r="Q326" s="34" t="str">
        <f t="shared" si="3"/>
        <v>Normal</v>
      </c>
      <c r="S326" s="34" t="s">
        <v>4100</v>
      </c>
      <c r="T326" s="34">
        <v>1989.0</v>
      </c>
      <c r="U326" s="34" t="s">
        <v>4777</v>
      </c>
      <c r="V326" s="34">
        <v>1.0</v>
      </c>
      <c r="W326" s="34">
        <v>3.0</v>
      </c>
      <c r="X326" s="34">
        <v>3065.49</v>
      </c>
      <c r="Y326" s="34" t="s">
        <v>4767</v>
      </c>
      <c r="Z326" s="34" t="s">
        <v>4771</v>
      </c>
      <c r="AA326" s="34" t="s">
        <v>4774</v>
      </c>
      <c r="AB326" s="34" t="str">
        <f t="shared" si="4"/>
        <v>1-Oct-1989</v>
      </c>
      <c r="AC326" s="43">
        <f t="shared" si="5"/>
        <v>33</v>
      </c>
      <c r="AD326" s="44">
        <v>3065.49</v>
      </c>
    </row>
    <row r="327">
      <c r="A327" s="19" t="s">
        <v>726</v>
      </c>
      <c r="B327" s="19" t="s">
        <v>727</v>
      </c>
      <c r="C327" s="45" t="s">
        <v>4815</v>
      </c>
      <c r="D327" s="45" t="s">
        <v>5417</v>
      </c>
      <c r="E327" s="45" t="s">
        <v>5418</v>
      </c>
      <c r="G327" s="21" t="s">
        <v>726</v>
      </c>
      <c r="H327" s="41">
        <v>26.39</v>
      </c>
      <c r="I327" s="21">
        <v>4.58</v>
      </c>
      <c r="J327" s="21" t="s">
        <v>4755</v>
      </c>
      <c r="K327" s="21" t="s">
        <v>4753</v>
      </c>
      <c r="L327" s="21" t="s">
        <v>4753</v>
      </c>
      <c r="M327" s="21">
        <v>1.0</v>
      </c>
      <c r="N327" s="21" t="s">
        <v>4755</v>
      </c>
      <c r="O327" s="42">
        <f t="shared" si="1"/>
        <v>1</v>
      </c>
      <c r="P327" s="34" t="str">
        <f t="shared" si="2"/>
        <v>Overweight</v>
      </c>
      <c r="Q327" s="34" t="str">
        <f t="shared" si="3"/>
        <v>Normal</v>
      </c>
      <c r="S327" s="34" t="s">
        <v>4098</v>
      </c>
      <c r="T327" s="34">
        <v>1995.0</v>
      </c>
      <c r="U327" s="34" t="s">
        <v>4773</v>
      </c>
      <c r="V327" s="34">
        <v>10.0</v>
      </c>
      <c r="W327" s="34">
        <v>0.0</v>
      </c>
      <c r="X327" s="34">
        <v>3070.81</v>
      </c>
      <c r="Y327" s="34" t="s">
        <v>4768</v>
      </c>
      <c r="Z327" s="34" t="s">
        <v>4771</v>
      </c>
      <c r="AA327" s="34" t="s">
        <v>4788</v>
      </c>
      <c r="AB327" s="34" t="str">
        <f t="shared" si="4"/>
        <v>10-Sep-1995</v>
      </c>
      <c r="AC327" s="43">
        <f t="shared" si="5"/>
        <v>27</v>
      </c>
      <c r="AD327" s="44">
        <v>3070.81</v>
      </c>
    </row>
    <row r="328">
      <c r="A328" s="19" t="s">
        <v>728</v>
      </c>
      <c r="B328" s="19" t="s">
        <v>729</v>
      </c>
      <c r="C328" s="45" t="s">
        <v>4815</v>
      </c>
      <c r="D328" s="45" t="s">
        <v>5419</v>
      </c>
      <c r="E328" s="45" t="s">
        <v>5251</v>
      </c>
      <c r="G328" s="21" t="s">
        <v>728</v>
      </c>
      <c r="H328" s="41">
        <v>19.26</v>
      </c>
      <c r="I328" s="21">
        <v>8.96</v>
      </c>
      <c r="J328" s="21" t="s">
        <v>4755</v>
      </c>
      <c r="K328" s="21" t="s">
        <v>4753</v>
      </c>
      <c r="L328" s="21" t="s">
        <v>4753</v>
      </c>
      <c r="M328" s="21">
        <v>1.0</v>
      </c>
      <c r="N328" s="21" t="s">
        <v>4755</v>
      </c>
      <c r="O328" s="42">
        <f t="shared" si="1"/>
        <v>1</v>
      </c>
      <c r="P328" s="34" t="str">
        <f t="shared" si="2"/>
        <v>Normal weight</v>
      </c>
      <c r="Q328" s="34" t="str">
        <f t="shared" si="3"/>
        <v>Diabetes</v>
      </c>
      <c r="S328" s="34" t="s">
        <v>4096</v>
      </c>
      <c r="T328" s="34">
        <v>2001.0</v>
      </c>
      <c r="U328" s="34" t="s">
        <v>4777</v>
      </c>
      <c r="V328" s="34">
        <v>13.0</v>
      </c>
      <c r="W328" s="34">
        <v>2.0</v>
      </c>
      <c r="X328" s="34">
        <v>3077.1</v>
      </c>
      <c r="Y328" s="34" t="s">
        <v>4767</v>
      </c>
      <c r="Z328" s="34" t="s">
        <v>4771</v>
      </c>
      <c r="AA328" s="34" t="s">
        <v>4774</v>
      </c>
      <c r="AB328" s="34" t="str">
        <f t="shared" si="4"/>
        <v>13-Oct-2001</v>
      </c>
      <c r="AC328" s="43">
        <f t="shared" si="5"/>
        <v>21</v>
      </c>
      <c r="AD328" s="44">
        <v>3077.1</v>
      </c>
    </row>
    <row r="329">
      <c r="A329" s="19" t="s">
        <v>730</v>
      </c>
      <c r="B329" s="19" t="s">
        <v>731</v>
      </c>
      <c r="C329" s="45" t="s">
        <v>4815</v>
      </c>
      <c r="D329" s="45" t="s">
        <v>5420</v>
      </c>
      <c r="E329" s="45" t="s">
        <v>5421</v>
      </c>
      <c r="G329" s="21" t="s">
        <v>730</v>
      </c>
      <c r="H329" s="41">
        <v>26.92</v>
      </c>
      <c r="I329" s="21">
        <v>6.09</v>
      </c>
      <c r="J329" s="21" t="s">
        <v>4753</v>
      </c>
      <c r="K329" s="21" t="s">
        <v>4753</v>
      </c>
      <c r="L329" s="21" t="s">
        <v>4753</v>
      </c>
      <c r="M329" s="21" t="s">
        <v>4754</v>
      </c>
      <c r="N329" s="21" t="s">
        <v>4755</v>
      </c>
      <c r="O329" s="42">
        <f t="shared" si="1"/>
        <v>0</v>
      </c>
      <c r="P329" s="34" t="str">
        <f t="shared" si="2"/>
        <v>Overweight</v>
      </c>
      <c r="Q329" s="34" t="str">
        <f t="shared" si="3"/>
        <v>Prediabetes weight</v>
      </c>
      <c r="S329" s="34" t="s">
        <v>4094</v>
      </c>
      <c r="T329" s="34">
        <v>1987.0</v>
      </c>
      <c r="U329" s="34" t="s">
        <v>4776</v>
      </c>
      <c r="V329" s="34">
        <v>1.0</v>
      </c>
      <c r="W329" s="34">
        <v>3.0</v>
      </c>
      <c r="X329" s="34">
        <v>3088.06</v>
      </c>
      <c r="Y329" s="34" t="s">
        <v>4767</v>
      </c>
      <c r="Z329" s="34" t="s">
        <v>4767</v>
      </c>
      <c r="AA329" s="34" t="s">
        <v>4769</v>
      </c>
      <c r="AB329" s="34" t="str">
        <f t="shared" si="4"/>
        <v>1-Aug-1987</v>
      </c>
      <c r="AC329" s="43">
        <f t="shared" si="5"/>
        <v>35</v>
      </c>
      <c r="AD329" s="44">
        <v>3088.06</v>
      </c>
    </row>
    <row r="330">
      <c r="A330" s="19" t="s">
        <v>732</v>
      </c>
      <c r="B330" s="19" t="s">
        <v>733</v>
      </c>
      <c r="C330" s="45" t="s">
        <v>4815</v>
      </c>
      <c r="D330" s="45" t="s">
        <v>5422</v>
      </c>
      <c r="E330" s="45" t="s">
        <v>5241</v>
      </c>
      <c r="G330" s="21" t="s">
        <v>732</v>
      </c>
      <c r="H330" s="41">
        <v>19.73</v>
      </c>
      <c r="I330" s="21">
        <v>4.36</v>
      </c>
      <c r="J330" s="21" t="s">
        <v>4753</v>
      </c>
      <c r="K330" s="21" t="s">
        <v>4753</v>
      </c>
      <c r="L330" s="21" t="s">
        <v>4753</v>
      </c>
      <c r="M330" s="21" t="s">
        <v>4754</v>
      </c>
      <c r="N330" s="21" t="s">
        <v>4755</v>
      </c>
      <c r="O330" s="42">
        <f t="shared" si="1"/>
        <v>0</v>
      </c>
      <c r="P330" s="34" t="str">
        <f t="shared" si="2"/>
        <v>Normal weight</v>
      </c>
      <c r="Q330" s="34" t="str">
        <f t="shared" si="3"/>
        <v>Normal</v>
      </c>
      <c r="S330" s="34" t="s">
        <v>4092</v>
      </c>
      <c r="T330" s="34">
        <v>1999.0</v>
      </c>
      <c r="U330" s="34" t="s">
        <v>4772</v>
      </c>
      <c r="V330" s="34">
        <v>25.0</v>
      </c>
      <c r="W330" s="34">
        <v>0.0</v>
      </c>
      <c r="X330" s="34">
        <v>3128.35</v>
      </c>
      <c r="Y330" s="34" t="s">
        <v>4767</v>
      </c>
      <c r="Z330" s="34" t="s">
        <v>4768</v>
      </c>
      <c r="AA330" s="34" t="s">
        <v>4787</v>
      </c>
      <c r="AB330" s="34" t="str">
        <f t="shared" si="4"/>
        <v>25-Jun-1999</v>
      </c>
      <c r="AC330" s="43">
        <f t="shared" si="5"/>
        <v>23</v>
      </c>
      <c r="AD330" s="44">
        <v>3128.35</v>
      </c>
    </row>
    <row r="331">
      <c r="A331" s="19" t="s">
        <v>734</v>
      </c>
      <c r="B331" s="19" t="s">
        <v>735</v>
      </c>
      <c r="C331" s="45" t="s">
        <v>4815</v>
      </c>
      <c r="D331" s="45" t="s">
        <v>5423</v>
      </c>
      <c r="E331" s="45" t="s">
        <v>5424</v>
      </c>
      <c r="G331" s="21" t="s">
        <v>734</v>
      </c>
      <c r="H331" s="41">
        <v>23.56</v>
      </c>
      <c r="I331" s="21">
        <v>11.74</v>
      </c>
      <c r="J331" s="31" t="s">
        <v>4878</v>
      </c>
      <c r="K331" s="21" t="s">
        <v>4753</v>
      </c>
      <c r="L331" s="21" t="s">
        <v>4753</v>
      </c>
      <c r="M331" s="21" t="s">
        <v>4754</v>
      </c>
      <c r="N331" s="21" t="s">
        <v>4755</v>
      </c>
      <c r="O331" s="42">
        <f t="shared" si="1"/>
        <v>0</v>
      </c>
      <c r="P331" s="34" t="str">
        <f t="shared" si="2"/>
        <v>Normal weight</v>
      </c>
      <c r="Q331" s="34" t="str">
        <f t="shared" si="3"/>
        <v>Diabetes</v>
      </c>
      <c r="S331" s="34" t="s">
        <v>4090</v>
      </c>
      <c r="T331" s="34">
        <v>1994.0</v>
      </c>
      <c r="U331" s="34" t="s">
        <v>4766</v>
      </c>
      <c r="V331" s="34">
        <v>10.0</v>
      </c>
      <c r="W331" s="34">
        <v>0.0</v>
      </c>
      <c r="X331" s="34">
        <v>3161.45</v>
      </c>
      <c r="Y331" s="34" t="s">
        <v>4767</v>
      </c>
      <c r="Z331" s="34" t="s">
        <v>4771</v>
      </c>
      <c r="AA331" s="34" t="s">
        <v>4778</v>
      </c>
      <c r="AB331" s="34" t="str">
        <f t="shared" si="4"/>
        <v>10-Jul-1994</v>
      </c>
      <c r="AC331" s="43">
        <f t="shared" si="5"/>
        <v>28</v>
      </c>
      <c r="AD331" s="44">
        <v>3161.45</v>
      </c>
    </row>
    <row r="332">
      <c r="A332" s="19" t="s">
        <v>736</v>
      </c>
      <c r="B332" s="19" t="s">
        <v>737</v>
      </c>
      <c r="C332" s="45" t="s">
        <v>4815</v>
      </c>
      <c r="D332" s="45" t="s">
        <v>5425</v>
      </c>
      <c r="E332" s="45" t="s">
        <v>5426</v>
      </c>
      <c r="G332" s="21" t="s">
        <v>736</v>
      </c>
      <c r="H332" s="41">
        <v>37.67</v>
      </c>
      <c r="I332" s="21">
        <v>5.89</v>
      </c>
      <c r="J332" s="21" t="s">
        <v>4753</v>
      </c>
      <c r="K332" s="21" t="s">
        <v>4753</v>
      </c>
      <c r="L332" s="21" t="s">
        <v>4753</v>
      </c>
      <c r="M332" s="21">
        <v>1.0</v>
      </c>
      <c r="N332" s="21" t="s">
        <v>4755</v>
      </c>
      <c r="O332" s="42">
        <f t="shared" si="1"/>
        <v>1</v>
      </c>
      <c r="P332" s="34" t="str">
        <f t="shared" si="2"/>
        <v>Above Obesity</v>
      </c>
      <c r="Q332" s="34" t="str">
        <f t="shared" si="3"/>
        <v>Prediabetes weight</v>
      </c>
      <c r="S332" s="34" t="s">
        <v>4088</v>
      </c>
      <c r="T332" s="34">
        <v>1993.0</v>
      </c>
      <c r="U332" s="34" t="s">
        <v>4773</v>
      </c>
      <c r="V332" s="34">
        <v>25.0</v>
      </c>
      <c r="W332" s="34">
        <v>0.0</v>
      </c>
      <c r="X332" s="34">
        <v>3162.02</v>
      </c>
      <c r="Y332" s="34" t="s">
        <v>4767</v>
      </c>
      <c r="Z332" s="34" t="s">
        <v>4768</v>
      </c>
      <c r="AA332" s="34" t="s">
        <v>4769</v>
      </c>
      <c r="AB332" s="34" t="str">
        <f t="shared" si="4"/>
        <v>25-Sep-1993</v>
      </c>
      <c r="AC332" s="43">
        <f t="shared" si="5"/>
        <v>29</v>
      </c>
      <c r="AD332" s="44">
        <v>3162.02</v>
      </c>
    </row>
    <row r="333">
      <c r="A333" s="19" t="s">
        <v>738</v>
      </c>
      <c r="B333" s="19" t="s">
        <v>739</v>
      </c>
      <c r="C333" s="45" t="s">
        <v>4815</v>
      </c>
      <c r="D333" s="45" t="s">
        <v>5427</v>
      </c>
      <c r="E333" s="45" t="s">
        <v>5406</v>
      </c>
      <c r="G333" s="21" t="s">
        <v>738</v>
      </c>
      <c r="H333" s="41">
        <v>18.73</v>
      </c>
      <c r="I333" s="21">
        <v>10.64</v>
      </c>
      <c r="J333" s="21" t="s">
        <v>4753</v>
      </c>
      <c r="K333" s="21" t="s">
        <v>4753</v>
      </c>
      <c r="L333" s="21" t="s">
        <v>4753</v>
      </c>
      <c r="M333" s="21">
        <v>2.0</v>
      </c>
      <c r="N333" s="21" t="s">
        <v>4755</v>
      </c>
      <c r="O333" s="42">
        <f t="shared" si="1"/>
        <v>2</v>
      </c>
      <c r="P333" s="34" t="str">
        <f t="shared" si="2"/>
        <v>Normal weight</v>
      </c>
      <c r="Q333" s="34" t="str">
        <f t="shared" si="3"/>
        <v>Diabetes</v>
      </c>
      <c r="S333" s="34" t="s">
        <v>4086</v>
      </c>
      <c r="T333" s="34">
        <v>2001.0</v>
      </c>
      <c r="U333" s="34" t="s">
        <v>4776</v>
      </c>
      <c r="V333" s="34">
        <v>29.0</v>
      </c>
      <c r="W333" s="34">
        <v>1.0</v>
      </c>
      <c r="X333" s="34">
        <v>3167.46</v>
      </c>
      <c r="Y333" s="34" t="s">
        <v>4767</v>
      </c>
      <c r="Z333" s="34" t="s">
        <v>4768</v>
      </c>
      <c r="AA333" s="34" t="s">
        <v>4784</v>
      </c>
      <c r="AB333" s="34" t="str">
        <f t="shared" si="4"/>
        <v>29-Aug-2001</v>
      </c>
      <c r="AC333" s="43">
        <f t="shared" si="5"/>
        <v>21</v>
      </c>
      <c r="AD333" s="44">
        <v>3167.46</v>
      </c>
    </row>
    <row r="334">
      <c r="A334" s="19" t="s">
        <v>740</v>
      </c>
      <c r="B334" s="19" t="s">
        <v>741</v>
      </c>
      <c r="C334" s="45" t="s">
        <v>4820</v>
      </c>
      <c r="D334" s="45" t="s">
        <v>5428</v>
      </c>
      <c r="E334" s="45" t="s">
        <v>5429</v>
      </c>
      <c r="G334" s="21" t="s">
        <v>740</v>
      </c>
      <c r="H334" s="41">
        <v>33.09</v>
      </c>
      <c r="I334" s="21">
        <v>6.06</v>
      </c>
      <c r="J334" s="21" t="s">
        <v>4753</v>
      </c>
      <c r="K334" s="21" t="s">
        <v>4753</v>
      </c>
      <c r="L334" s="21" t="s">
        <v>4756</v>
      </c>
      <c r="M334" s="21">
        <v>1.0</v>
      </c>
      <c r="N334" s="21" t="s">
        <v>4755</v>
      </c>
      <c r="O334" s="42">
        <f t="shared" si="1"/>
        <v>1</v>
      </c>
      <c r="P334" s="34" t="str">
        <f t="shared" si="2"/>
        <v>Above Obesity</v>
      </c>
      <c r="Q334" s="34" t="str">
        <f t="shared" si="3"/>
        <v>Prediabetes weight</v>
      </c>
      <c r="S334" s="34" t="s">
        <v>4084</v>
      </c>
      <c r="T334" s="34">
        <v>1994.0</v>
      </c>
      <c r="U334" s="34" t="s">
        <v>4777</v>
      </c>
      <c r="V334" s="34">
        <v>25.0</v>
      </c>
      <c r="W334" s="34">
        <v>0.0</v>
      </c>
      <c r="X334" s="34">
        <v>3171.61</v>
      </c>
      <c r="Y334" s="34" t="s">
        <v>4767</v>
      </c>
      <c r="Z334" s="34" t="s">
        <v>4768</v>
      </c>
      <c r="AA334" s="34" t="s">
        <v>4769</v>
      </c>
      <c r="AB334" s="34" t="str">
        <f t="shared" si="4"/>
        <v>25-Oct-1994</v>
      </c>
      <c r="AC334" s="43">
        <f t="shared" si="5"/>
        <v>28</v>
      </c>
      <c r="AD334" s="44">
        <v>3171.61</v>
      </c>
    </row>
    <row r="335">
      <c r="A335" s="19" t="s">
        <v>742</v>
      </c>
      <c r="B335" s="19" t="s">
        <v>743</v>
      </c>
      <c r="C335" s="45" t="s">
        <v>4815</v>
      </c>
      <c r="D335" s="45" t="s">
        <v>5430</v>
      </c>
      <c r="E335" s="45" t="s">
        <v>5431</v>
      </c>
      <c r="G335" s="21" t="s">
        <v>742</v>
      </c>
      <c r="H335" s="41">
        <v>18.33</v>
      </c>
      <c r="I335" s="21">
        <v>7.46</v>
      </c>
      <c r="J335" s="21" t="s">
        <v>4755</v>
      </c>
      <c r="K335" s="21" t="s">
        <v>4753</v>
      </c>
      <c r="L335" s="21" t="s">
        <v>4753</v>
      </c>
      <c r="M335" s="21">
        <v>1.0</v>
      </c>
      <c r="N335" s="21" t="s">
        <v>4755</v>
      </c>
      <c r="O335" s="42">
        <f t="shared" si="1"/>
        <v>1</v>
      </c>
      <c r="P335" s="34" t="str">
        <f t="shared" si="2"/>
        <v>Underweight</v>
      </c>
      <c r="Q335" s="34" t="str">
        <f t="shared" si="3"/>
        <v>Diabetes</v>
      </c>
      <c r="S335" s="34" t="s">
        <v>4082</v>
      </c>
      <c r="T335" s="34">
        <v>1994.0</v>
      </c>
      <c r="U335" s="34" t="s">
        <v>4766</v>
      </c>
      <c r="V335" s="34">
        <v>6.0</v>
      </c>
      <c r="W335" s="34">
        <v>0.0</v>
      </c>
      <c r="X335" s="34">
        <v>3172.02</v>
      </c>
      <c r="Y335" s="34" t="s">
        <v>4767</v>
      </c>
      <c r="Z335" s="34" t="s">
        <v>4771</v>
      </c>
      <c r="AA335" s="34" t="s">
        <v>4778</v>
      </c>
      <c r="AB335" s="34" t="str">
        <f t="shared" si="4"/>
        <v>6-Jul-1994</v>
      </c>
      <c r="AC335" s="43">
        <f t="shared" si="5"/>
        <v>28</v>
      </c>
      <c r="AD335" s="44">
        <v>3172.02</v>
      </c>
    </row>
    <row r="336">
      <c r="A336" s="19" t="s">
        <v>744</v>
      </c>
      <c r="B336" s="19" t="s">
        <v>745</v>
      </c>
      <c r="C336" s="45" t="s">
        <v>4820</v>
      </c>
      <c r="D336" s="45" t="s">
        <v>4901</v>
      </c>
      <c r="E336" s="45" t="s">
        <v>5432</v>
      </c>
      <c r="G336" s="21" t="s">
        <v>744</v>
      </c>
      <c r="H336" s="41">
        <v>27.74</v>
      </c>
      <c r="I336" s="21">
        <v>4.68</v>
      </c>
      <c r="J336" s="21" t="s">
        <v>4755</v>
      </c>
      <c r="K336" s="21" t="s">
        <v>4753</v>
      </c>
      <c r="L336" s="21" t="s">
        <v>4753</v>
      </c>
      <c r="M336" s="21">
        <v>2.0</v>
      </c>
      <c r="N336" s="21" t="s">
        <v>4755</v>
      </c>
      <c r="O336" s="42">
        <f t="shared" si="1"/>
        <v>2</v>
      </c>
      <c r="P336" s="34" t="str">
        <f t="shared" si="2"/>
        <v>Overweight</v>
      </c>
      <c r="Q336" s="34" t="str">
        <f t="shared" si="3"/>
        <v>Normal</v>
      </c>
      <c r="S336" s="34" t="s">
        <v>4080</v>
      </c>
      <c r="T336" s="34">
        <v>1996.0</v>
      </c>
      <c r="U336" s="34" t="s">
        <v>4776</v>
      </c>
      <c r="V336" s="34">
        <v>14.0</v>
      </c>
      <c r="W336" s="34">
        <v>0.0</v>
      </c>
      <c r="X336" s="34">
        <v>3176.29</v>
      </c>
      <c r="Y336" s="34" t="s">
        <v>4767</v>
      </c>
      <c r="Z336" s="34" t="s">
        <v>4767</v>
      </c>
      <c r="AA336" s="34" t="s">
        <v>4774</v>
      </c>
      <c r="AB336" s="34" t="str">
        <f t="shared" si="4"/>
        <v>14-Aug-1996</v>
      </c>
      <c r="AC336" s="43">
        <f t="shared" si="5"/>
        <v>26</v>
      </c>
      <c r="AD336" s="44">
        <v>3176.29</v>
      </c>
    </row>
    <row r="337">
      <c r="A337" s="19" t="s">
        <v>746</v>
      </c>
      <c r="B337" s="19" t="s">
        <v>747</v>
      </c>
      <c r="C337" s="45" t="s">
        <v>4815</v>
      </c>
      <c r="D337" s="45" t="s">
        <v>5433</v>
      </c>
      <c r="E337" s="45" t="s">
        <v>5434</v>
      </c>
      <c r="G337" s="21" t="s">
        <v>746</v>
      </c>
      <c r="H337" s="41">
        <v>24.2</v>
      </c>
      <c r="I337" s="21">
        <v>6.15</v>
      </c>
      <c r="J337" s="21" t="s">
        <v>4753</v>
      </c>
      <c r="K337" s="21" t="s">
        <v>4753</v>
      </c>
      <c r="L337" s="21" t="s">
        <v>4753</v>
      </c>
      <c r="M337" s="21">
        <v>1.0</v>
      </c>
      <c r="N337" s="21" t="s">
        <v>4755</v>
      </c>
      <c r="O337" s="42">
        <f t="shared" si="1"/>
        <v>1</v>
      </c>
      <c r="P337" s="34" t="str">
        <f t="shared" si="2"/>
        <v>Normal weight</v>
      </c>
      <c r="Q337" s="34" t="str">
        <f t="shared" si="3"/>
        <v>Prediabetes weight</v>
      </c>
      <c r="S337" s="34" t="s">
        <v>4078</v>
      </c>
      <c r="T337" s="34">
        <v>1996.0</v>
      </c>
      <c r="U337" s="34" t="s">
        <v>4766</v>
      </c>
      <c r="V337" s="34">
        <v>3.0</v>
      </c>
      <c r="W337" s="34">
        <v>0.0</v>
      </c>
      <c r="X337" s="34">
        <v>3176.82</v>
      </c>
      <c r="Y337" s="34" t="s">
        <v>4767</v>
      </c>
      <c r="Z337" s="34" t="s">
        <v>4771</v>
      </c>
      <c r="AA337" s="34" t="s">
        <v>4774</v>
      </c>
      <c r="AB337" s="34" t="str">
        <f t="shared" si="4"/>
        <v>3-Jul-1996</v>
      </c>
      <c r="AC337" s="43">
        <f t="shared" si="5"/>
        <v>26</v>
      </c>
      <c r="AD337" s="44">
        <v>3176.82</v>
      </c>
    </row>
    <row r="338">
      <c r="A338" s="19" t="s">
        <v>748</v>
      </c>
      <c r="B338" s="19" t="s">
        <v>749</v>
      </c>
      <c r="C338" s="45" t="s">
        <v>4820</v>
      </c>
      <c r="D338" s="45" t="s">
        <v>5435</v>
      </c>
      <c r="E338" s="45" t="s">
        <v>5436</v>
      </c>
      <c r="G338" s="21" t="s">
        <v>748</v>
      </c>
      <c r="H338" s="41">
        <v>22.03</v>
      </c>
      <c r="I338" s="21">
        <v>4.28</v>
      </c>
      <c r="J338" s="31" t="s">
        <v>4878</v>
      </c>
      <c r="K338" s="21" t="s">
        <v>4753</v>
      </c>
      <c r="L338" s="21" t="s">
        <v>4753</v>
      </c>
      <c r="M338" s="21" t="s">
        <v>4754</v>
      </c>
      <c r="N338" s="21" t="s">
        <v>4755</v>
      </c>
      <c r="O338" s="42">
        <f t="shared" si="1"/>
        <v>0</v>
      </c>
      <c r="P338" s="34" t="str">
        <f t="shared" si="2"/>
        <v>Normal weight</v>
      </c>
      <c r="Q338" s="34" t="str">
        <f t="shared" si="3"/>
        <v>Normal</v>
      </c>
      <c r="S338" s="34" t="s">
        <v>4076</v>
      </c>
      <c r="T338" s="34">
        <v>2000.0</v>
      </c>
      <c r="U338" s="34" t="s">
        <v>4773</v>
      </c>
      <c r="V338" s="34">
        <v>23.0</v>
      </c>
      <c r="W338" s="34">
        <v>0.0</v>
      </c>
      <c r="X338" s="34">
        <v>3179.96</v>
      </c>
      <c r="Y338" s="34" t="s">
        <v>4767</v>
      </c>
      <c r="Z338" s="34" t="s">
        <v>4767</v>
      </c>
      <c r="AA338" s="34" t="s">
        <v>4774</v>
      </c>
      <c r="AB338" s="34" t="str">
        <f t="shared" si="4"/>
        <v>23-Sep-2000</v>
      </c>
      <c r="AC338" s="43">
        <f t="shared" si="5"/>
        <v>22</v>
      </c>
      <c r="AD338" s="44">
        <v>3179.96</v>
      </c>
    </row>
    <row r="339">
      <c r="A339" s="19" t="s">
        <v>750</v>
      </c>
      <c r="B339" s="19" t="s">
        <v>751</v>
      </c>
      <c r="C339" s="45" t="s">
        <v>4820</v>
      </c>
      <c r="D339" s="45" t="s">
        <v>4988</v>
      </c>
      <c r="E339" s="45" t="s">
        <v>5437</v>
      </c>
      <c r="G339" s="21" t="s">
        <v>750</v>
      </c>
      <c r="H339" s="41">
        <v>26.885</v>
      </c>
      <c r="I339" s="21">
        <v>9.86</v>
      </c>
      <c r="J339" s="21" t="s">
        <v>4753</v>
      </c>
      <c r="K339" s="21" t="s">
        <v>4753</v>
      </c>
      <c r="L339" s="21" t="s">
        <v>4753</v>
      </c>
      <c r="M339" s="21">
        <v>3.0</v>
      </c>
      <c r="N339" s="21" t="s">
        <v>4755</v>
      </c>
      <c r="O339" s="42">
        <f t="shared" si="1"/>
        <v>3</v>
      </c>
      <c r="P339" s="34" t="str">
        <f t="shared" si="2"/>
        <v>Overweight</v>
      </c>
      <c r="Q339" s="34" t="str">
        <f t="shared" si="3"/>
        <v>Diabetes</v>
      </c>
      <c r="S339" s="34" t="s">
        <v>4074</v>
      </c>
      <c r="T339" s="34">
        <v>2001.0</v>
      </c>
      <c r="U339" s="34" t="s">
        <v>4773</v>
      </c>
      <c r="V339" s="34">
        <v>2.0</v>
      </c>
      <c r="W339" s="34">
        <v>2.0</v>
      </c>
      <c r="X339" s="34">
        <v>3180.51</v>
      </c>
      <c r="Y339" s="34" t="s">
        <v>4767</v>
      </c>
      <c r="Z339" s="34" t="s">
        <v>4767</v>
      </c>
      <c r="AA339" s="34" t="s">
        <v>4769</v>
      </c>
      <c r="AB339" s="34" t="str">
        <f t="shared" si="4"/>
        <v>2-Sep-2001</v>
      </c>
      <c r="AC339" s="43">
        <f t="shared" si="5"/>
        <v>21</v>
      </c>
      <c r="AD339" s="44">
        <v>3180.51</v>
      </c>
    </row>
    <row r="340">
      <c r="A340" s="19" t="s">
        <v>752</v>
      </c>
      <c r="B340" s="19" t="s">
        <v>753</v>
      </c>
      <c r="C340" s="45" t="s">
        <v>4815</v>
      </c>
      <c r="D340" s="45" t="s">
        <v>5438</v>
      </c>
      <c r="E340" s="45" t="s">
        <v>5130</v>
      </c>
      <c r="G340" s="21" t="s">
        <v>752</v>
      </c>
      <c r="H340" s="41">
        <v>16.36</v>
      </c>
      <c r="I340" s="21">
        <v>11.19</v>
      </c>
      <c r="J340" s="21" t="s">
        <v>4753</v>
      </c>
      <c r="K340" s="21" t="s">
        <v>4753</v>
      </c>
      <c r="L340" s="21" t="s">
        <v>4753</v>
      </c>
      <c r="M340" s="21" t="s">
        <v>4754</v>
      </c>
      <c r="N340" s="21" t="s">
        <v>4755</v>
      </c>
      <c r="O340" s="42">
        <f t="shared" si="1"/>
        <v>0</v>
      </c>
      <c r="P340" s="34" t="str">
        <f t="shared" si="2"/>
        <v>Underweight</v>
      </c>
      <c r="Q340" s="34" t="str">
        <f t="shared" si="3"/>
        <v>Diabetes</v>
      </c>
      <c r="S340" s="34" t="s">
        <v>4072</v>
      </c>
      <c r="T340" s="34">
        <v>1996.0</v>
      </c>
      <c r="U340" s="34" t="s">
        <v>4777</v>
      </c>
      <c r="V340" s="34">
        <v>11.0</v>
      </c>
      <c r="W340" s="34">
        <v>0.0</v>
      </c>
      <c r="X340" s="34">
        <v>3201.25</v>
      </c>
      <c r="Y340" s="34" t="s">
        <v>4767</v>
      </c>
      <c r="Z340" s="34" t="s">
        <v>4768</v>
      </c>
      <c r="AA340" s="34" t="s">
        <v>4774</v>
      </c>
      <c r="AB340" s="34" t="str">
        <f t="shared" si="4"/>
        <v>11-Oct-1996</v>
      </c>
      <c r="AC340" s="43">
        <f t="shared" si="5"/>
        <v>26</v>
      </c>
      <c r="AD340" s="44">
        <v>3201.25</v>
      </c>
    </row>
    <row r="341">
      <c r="A341" s="19" t="s">
        <v>754</v>
      </c>
      <c r="B341" s="19" t="s">
        <v>755</v>
      </c>
      <c r="C341" s="45" t="s">
        <v>4820</v>
      </c>
      <c r="D341" s="45" t="s">
        <v>5439</v>
      </c>
      <c r="E341" s="45" t="s">
        <v>5440</v>
      </c>
      <c r="G341" s="21" t="s">
        <v>754</v>
      </c>
      <c r="H341" s="41">
        <v>32.3</v>
      </c>
      <c r="I341" s="21">
        <v>4.89</v>
      </c>
      <c r="J341" s="21" t="s">
        <v>4755</v>
      </c>
      <c r="K341" s="21" t="s">
        <v>4753</v>
      </c>
      <c r="L341" s="21" t="s">
        <v>4756</v>
      </c>
      <c r="M341" s="21">
        <v>1.0</v>
      </c>
      <c r="N341" s="21" t="s">
        <v>4753</v>
      </c>
      <c r="O341" s="42">
        <f t="shared" si="1"/>
        <v>1</v>
      </c>
      <c r="P341" s="34" t="str">
        <f t="shared" si="2"/>
        <v>Above Obesity</v>
      </c>
      <c r="Q341" s="34" t="str">
        <f t="shared" si="3"/>
        <v>Normal</v>
      </c>
      <c r="S341" s="34" t="s">
        <v>4070</v>
      </c>
      <c r="T341" s="34">
        <v>1997.0</v>
      </c>
      <c r="U341" s="34" t="s">
        <v>4766</v>
      </c>
      <c r="V341" s="34">
        <v>5.0</v>
      </c>
      <c r="W341" s="34">
        <v>0.0</v>
      </c>
      <c r="X341" s="34">
        <v>3206.49</v>
      </c>
      <c r="Y341" s="34" t="s">
        <v>4767</v>
      </c>
      <c r="Z341" s="34" t="s">
        <v>4768</v>
      </c>
      <c r="AA341" s="34" t="s">
        <v>4784</v>
      </c>
      <c r="AB341" s="34" t="str">
        <f t="shared" si="4"/>
        <v>5-Jul-1997</v>
      </c>
      <c r="AC341" s="43">
        <f t="shared" si="5"/>
        <v>25</v>
      </c>
      <c r="AD341" s="44">
        <v>3206.49</v>
      </c>
    </row>
    <row r="342">
      <c r="A342" s="19" t="s">
        <v>756</v>
      </c>
      <c r="B342" s="19" t="s">
        <v>757</v>
      </c>
      <c r="C342" s="45" t="s">
        <v>4820</v>
      </c>
      <c r="D342" s="45" t="s">
        <v>5441</v>
      </c>
      <c r="E342" s="45" t="s">
        <v>5442</v>
      </c>
      <c r="G342" s="21" t="s">
        <v>756</v>
      </c>
      <c r="H342" s="41">
        <v>16.05</v>
      </c>
      <c r="I342" s="21">
        <v>4.35</v>
      </c>
      <c r="J342" s="31" t="s">
        <v>4878</v>
      </c>
      <c r="K342" s="21" t="s">
        <v>4753</v>
      </c>
      <c r="L342" s="21" t="s">
        <v>4753</v>
      </c>
      <c r="M342" s="21" t="s">
        <v>4754</v>
      </c>
      <c r="N342" s="21" t="s">
        <v>4755</v>
      </c>
      <c r="O342" s="42">
        <f t="shared" si="1"/>
        <v>0</v>
      </c>
      <c r="P342" s="34" t="str">
        <f t="shared" si="2"/>
        <v>Underweight</v>
      </c>
      <c r="Q342" s="34" t="str">
        <f t="shared" si="3"/>
        <v>Normal</v>
      </c>
      <c r="S342" s="34" t="s">
        <v>4068</v>
      </c>
      <c r="T342" s="34">
        <v>1997.0</v>
      </c>
      <c r="U342" s="34" t="s">
        <v>4775</v>
      </c>
      <c r="V342" s="34">
        <v>22.0</v>
      </c>
      <c r="W342" s="34">
        <v>1.0</v>
      </c>
      <c r="X342" s="34">
        <v>3208.79</v>
      </c>
      <c r="Y342" s="34" t="s">
        <v>4767</v>
      </c>
      <c r="Z342" s="34" t="s">
        <v>4768</v>
      </c>
      <c r="AA342" s="34" t="s">
        <v>4778</v>
      </c>
      <c r="AB342" s="34" t="str">
        <f t="shared" si="4"/>
        <v>22-Dec-1997</v>
      </c>
      <c r="AC342" s="43">
        <f t="shared" si="5"/>
        <v>25</v>
      </c>
      <c r="AD342" s="44">
        <v>3208.79</v>
      </c>
    </row>
    <row r="343">
      <c r="A343" s="19" t="s">
        <v>758</v>
      </c>
      <c r="B343" s="19" t="s">
        <v>759</v>
      </c>
      <c r="C343" s="45" t="s">
        <v>4820</v>
      </c>
      <c r="D343" s="45" t="s">
        <v>5443</v>
      </c>
      <c r="E343" s="45" t="s">
        <v>5444</v>
      </c>
      <c r="G343" s="21" t="s">
        <v>758</v>
      </c>
      <c r="H343" s="41">
        <v>29.07</v>
      </c>
      <c r="I343" s="21">
        <v>8.66</v>
      </c>
      <c r="J343" s="21" t="s">
        <v>4755</v>
      </c>
      <c r="K343" s="21" t="s">
        <v>4753</v>
      </c>
      <c r="L343" s="21" t="s">
        <v>4753</v>
      </c>
      <c r="M343" s="21">
        <v>2.0</v>
      </c>
      <c r="N343" s="21" t="s">
        <v>4755</v>
      </c>
      <c r="O343" s="42">
        <f t="shared" si="1"/>
        <v>2</v>
      </c>
      <c r="P343" s="34" t="str">
        <f t="shared" si="2"/>
        <v>Overweight</v>
      </c>
      <c r="Q343" s="34" t="str">
        <f t="shared" si="3"/>
        <v>Diabetes</v>
      </c>
      <c r="S343" s="34" t="s">
        <v>4066</v>
      </c>
      <c r="T343" s="34">
        <v>1997.0</v>
      </c>
      <c r="U343" s="34" t="s">
        <v>4766</v>
      </c>
      <c r="V343" s="34">
        <v>6.0</v>
      </c>
      <c r="W343" s="34">
        <v>0.0</v>
      </c>
      <c r="X343" s="34">
        <v>3213.62</v>
      </c>
      <c r="Y343" s="34" t="s">
        <v>4767</v>
      </c>
      <c r="Z343" s="34" t="s">
        <v>4767</v>
      </c>
      <c r="AA343" s="34" t="s">
        <v>4784</v>
      </c>
      <c r="AB343" s="34" t="str">
        <f t="shared" si="4"/>
        <v>6-Jul-1997</v>
      </c>
      <c r="AC343" s="43">
        <f t="shared" si="5"/>
        <v>25</v>
      </c>
      <c r="AD343" s="44">
        <v>3213.62</v>
      </c>
    </row>
    <row r="344">
      <c r="A344" s="19" t="s">
        <v>760</v>
      </c>
      <c r="B344" s="19" t="s">
        <v>761</v>
      </c>
      <c r="C344" s="45" t="s">
        <v>4820</v>
      </c>
      <c r="D344" s="45" t="s">
        <v>5445</v>
      </c>
      <c r="E344" s="45" t="s">
        <v>5004</v>
      </c>
      <c r="G344" s="21" t="s">
        <v>760</v>
      </c>
      <c r="H344" s="41">
        <v>17.43</v>
      </c>
      <c r="I344" s="21">
        <v>8.64</v>
      </c>
      <c r="J344" s="21" t="s">
        <v>4753</v>
      </c>
      <c r="K344" s="21" t="s">
        <v>4753</v>
      </c>
      <c r="L344" s="21" t="s">
        <v>4753</v>
      </c>
      <c r="M344" s="21" t="s">
        <v>4754</v>
      </c>
      <c r="N344" s="21" t="s">
        <v>4755</v>
      </c>
      <c r="O344" s="42">
        <f t="shared" si="1"/>
        <v>0</v>
      </c>
      <c r="P344" s="34" t="str">
        <f t="shared" si="2"/>
        <v>Underweight</v>
      </c>
      <c r="Q344" s="34" t="str">
        <f t="shared" si="3"/>
        <v>Diabetes</v>
      </c>
      <c r="S344" s="34" t="s">
        <v>4064</v>
      </c>
      <c r="T344" s="34">
        <v>1997.0</v>
      </c>
      <c r="U344" s="34" t="s">
        <v>4776</v>
      </c>
      <c r="V344" s="34">
        <v>2.0</v>
      </c>
      <c r="W344" s="34">
        <v>1.0</v>
      </c>
      <c r="X344" s="34">
        <v>3227.12</v>
      </c>
      <c r="Y344" s="34" t="s">
        <v>4767</v>
      </c>
      <c r="Z344" s="34" t="s">
        <v>4768</v>
      </c>
      <c r="AA344" s="34" t="s">
        <v>4769</v>
      </c>
      <c r="AB344" s="34" t="str">
        <f t="shared" si="4"/>
        <v>2-Aug-1997</v>
      </c>
      <c r="AC344" s="43">
        <f t="shared" si="5"/>
        <v>25</v>
      </c>
      <c r="AD344" s="44">
        <v>3227.12</v>
      </c>
    </row>
    <row r="345">
      <c r="A345" s="19" t="s">
        <v>762</v>
      </c>
      <c r="B345" s="19" t="s">
        <v>763</v>
      </c>
      <c r="C345" s="45" t="s">
        <v>4815</v>
      </c>
      <c r="D345" s="45" t="s">
        <v>5446</v>
      </c>
      <c r="E345" s="45" t="s">
        <v>5447</v>
      </c>
      <c r="G345" s="21" t="s">
        <v>762</v>
      </c>
      <c r="H345" s="41">
        <v>19.33</v>
      </c>
      <c r="I345" s="21">
        <v>4.27</v>
      </c>
      <c r="J345" s="21" t="s">
        <v>4753</v>
      </c>
      <c r="K345" s="21" t="s">
        <v>4753</v>
      </c>
      <c r="L345" s="21" t="s">
        <v>4753</v>
      </c>
      <c r="M345" s="21" t="s">
        <v>4754</v>
      </c>
      <c r="N345" s="21" t="s">
        <v>4755</v>
      </c>
      <c r="O345" s="42">
        <f t="shared" si="1"/>
        <v>0</v>
      </c>
      <c r="P345" s="34" t="str">
        <f t="shared" si="2"/>
        <v>Normal weight</v>
      </c>
      <c r="Q345" s="34" t="str">
        <f t="shared" si="3"/>
        <v>Normal</v>
      </c>
      <c r="S345" s="34" t="s">
        <v>4062</v>
      </c>
      <c r="T345" s="34">
        <v>1997.0</v>
      </c>
      <c r="U345" s="34" t="s">
        <v>4773</v>
      </c>
      <c r="V345" s="34">
        <v>2.0</v>
      </c>
      <c r="W345" s="34">
        <v>1.0</v>
      </c>
      <c r="X345" s="34">
        <v>3238.44</v>
      </c>
      <c r="Y345" s="34" t="s">
        <v>4767</v>
      </c>
      <c r="Z345" s="34" t="s">
        <v>4768</v>
      </c>
      <c r="AA345" s="34" t="s">
        <v>4769</v>
      </c>
      <c r="AB345" s="34" t="str">
        <f t="shared" si="4"/>
        <v>2-Sep-1997</v>
      </c>
      <c r="AC345" s="43">
        <f t="shared" si="5"/>
        <v>25</v>
      </c>
      <c r="AD345" s="44">
        <v>3238.44</v>
      </c>
    </row>
    <row r="346">
      <c r="A346" s="19" t="s">
        <v>764</v>
      </c>
      <c r="B346" s="19" t="s">
        <v>765</v>
      </c>
      <c r="C346" s="45" t="s">
        <v>4820</v>
      </c>
      <c r="D346" s="45" t="s">
        <v>5448</v>
      </c>
      <c r="E346" s="45" t="s">
        <v>5449</v>
      </c>
      <c r="G346" s="21" t="s">
        <v>764</v>
      </c>
      <c r="H346" s="41">
        <v>30.52</v>
      </c>
      <c r="I346" s="21">
        <v>4.21</v>
      </c>
      <c r="J346" s="21" t="s">
        <v>4753</v>
      </c>
      <c r="K346" s="21" t="s">
        <v>4753</v>
      </c>
      <c r="L346" s="21" t="s">
        <v>4753</v>
      </c>
      <c r="M346" s="21">
        <v>1.0</v>
      </c>
      <c r="N346" s="21" t="s">
        <v>4755</v>
      </c>
      <c r="O346" s="42">
        <f t="shared" si="1"/>
        <v>1</v>
      </c>
      <c r="P346" s="34" t="str">
        <f t="shared" si="2"/>
        <v>Above Obesity</v>
      </c>
      <c r="Q346" s="34" t="str">
        <f t="shared" si="3"/>
        <v>Normal</v>
      </c>
      <c r="S346" s="34" t="s">
        <v>4060</v>
      </c>
      <c r="T346" s="34">
        <v>1991.0</v>
      </c>
      <c r="U346" s="34" t="s">
        <v>4770</v>
      </c>
      <c r="V346" s="34">
        <v>13.0</v>
      </c>
      <c r="W346" s="34">
        <v>0.0</v>
      </c>
      <c r="X346" s="34">
        <v>3260.2</v>
      </c>
      <c r="Y346" s="34" t="s">
        <v>4768</v>
      </c>
      <c r="Z346" s="34" t="s">
        <v>4767</v>
      </c>
      <c r="AA346" s="34" t="s">
        <v>4778</v>
      </c>
      <c r="AB346" s="34" t="str">
        <f t="shared" si="4"/>
        <v>13-Nov-1991</v>
      </c>
      <c r="AC346" s="43">
        <f t="shared" si="5"/>
        <v>31</v>
      </c>
      <c r="AD346" s="44">
        <v>3260.2</v>
      </c>
    </row>
    <row r="347">
      <c r="A347" s="19" t="s">
        <v>766</v>
      </c>
      <c r="B347" s="19" t="s">
        <v>767</v>
      </c>
      <c r="C347" s="45" t="s">
        <v>4815</v>
      </c>
      <c r="D347" s="45" t="s">
        <v>5450</v>
      </c>
      <c r="E347" s="45" t="s">
        <v>4916</v>
      </c>
      <c r="G347" s="21" t="s">
        <v>766</v>
      </c>
      <c r="H347" s="41">
        <v>39.21</v>
      </c>
      <c r="I347" s="21">
        <v>5.04</v>
      </c>
      <c r="J347" s="21" t="s">
        <v>4753</v>
      </c>
      <c r="K347" s="21" t="s">
        <v>4753</v>
      </c>
      <c r="L347" s="21" t="s">
        <v>4756</v>
      </c>
      <c r="M347" s="21">
        <v>1.0</v>
      </c>
      <c r="N347" s="21" t="s">
        <v>4755</v>
      </c>
      <c r="O347" s="42">
        <f t="shared" si="1"/>
        <v>1</v>
      </c>
      <c r="P347" s="34" t="str">
        <f t="shared" si="2"/>
        <v>Above Obesity</v>
      </c>
      <c r="Q347" s="34" t="str">
        <f t="shared" si="3"/>
        <v>Normal</v>
      </c>
      <c r="S347" s="34" t="s">
        <v>4058</v>
      </c>
      <c r="T347" s="34">
        <v>1994.0</v>
      </c>
      <c r="U347" s="34" t="s">
        <v>4775</v>
      </c>
      <c r="V347" s="34">
        <v>2.0</v>
      </c>
      <c r="W347" s="34">
        <v>0.0</v>
      </c>
      <c r="X347" s="34">
        <v>3268.85</v>
      </c>
      <c r="Y347" s="34" t="s">
        <v>4768</v>
      </c>
      <c r="Z347" s="34" t="s">
        <v>4771</v>
      </c>
      <c r="AA347" s="34" t="s">
        <v>4781</v>
      </c>
      <c r="AB347" s="34" t="str">
        <f t="shared" si="4"/>
        <v>2-Dec-1994</v>
      </c>
      <c r="AC347" s="43">
        <f t="shared" si="5"/>
        <v>28</v>
      </c>
      <c r="AD347" s="44">
        <v>3268.85</v>
      </c>
    </row>
    <row r="348">
      <c r="A348" s="19" t="s">
        <v>768</v>
      </c>
      <c r="B348" s="19" t="s">
        <v>769</v>
      </c>
      <c r="C348" s="45" t="s">
        <v>4820</v>
      </c>
      <c r="D348" s="45" t="s">
        <v>5451</v>
      </c>
      <c r="E348" s="45" t="s">
        <v>5452</v>
      </c>
      <c r="G348" s="21" t="s">
        <v>768</v>
      </c>
      <c r="H348" s="41">
        <v>26.98</v>
      </c>
      <c r="I348" s="21">
        <v>5.21</v>
      </c>
      <c r="J348" s="21" t="s">
        <v>4755</v>
      </c>
      <c r="K348" s="21" t="s">
        <v>4753</v>
      </c>
      <c r="L348" s="21" t="s">
        <v>4753</v>
      </c>
      <c r="M348" s="21">
        <v>2.0</v>
      </c>
      <c r="N348" s="21" t="s">
        <v>4755</v>
      </c>
      <c r="O348" s="42">
        <f t="shared" si="1"/>
        <v>2</v>
      </c>
      <c r="P348" s="34" t="str">
        <f t="shared" si="2"/>
        <v>Overweight</v>
      </c>
      <c r="Q348" s="34" t="str">
        <f t="shared" si="3"/>
        <v>Normal</v>
      </c>
      <c r="S348" s="34" t="s">
        <v>4056</v>
      </c>
      <c r="T348" s="34">
        <v>1994.0</v>
      </c>
      <c r="U348" s="34" t="s">
        <v>4766</v>
      </c>
      <c r="V348" s="34">
        <v>1.0</v>
      </c>
      <c r="W348" s="34">
        <v>1.0</v>
      </c>
      <c r="X348" s="34">
        <v>3277.16</v>
      </c>
      <c r="Y348" s="34" t="s">
        <v>4767</v>
      </c>
      <c r="Z348" s="34" t="s">
        <v>4768</v>
      </c>
      <c r="AA348" s="34" t="s">
        <v>4778</v>
      </c>
      <c r="AB348" s="34" t="str">
        <f t="shared" si="4"/>
        <v>1-Jul-1994</v>
      </c>
      <c r="AC348" s="43">
        <f t="shared" si="5"/>
        <v>28</v>
      </c>
      <c r="AD348" s="44">
        <v>3277.16</v>
      </c>
    </row>
    <row r="349">
      <c r="A349" s="19" t="s">
        <v>770</v>
      </c>
      <c r="B349" s="19" t="s">
        <v>771</v>
      </c>
      <c r="C349" s="45" t="s">
        <v>4820</v>
      </c>
      <c r="D349" s="45" t="s">
        <v>5453</v>
      </c>
      <c r="E349" s="45" t="s">
        <v>5454</v>
      </c>
      <c r="G349" s="21" t="s">
        <v>770</v>
      </c>
      <c r="H349" s="41">
        <v>25.84</v>
      </c>
      <c r="I349" s="21">
        <v>8.83</v>
      </c>
      <c r="J349" s="21" t="s">
        <v>4753</v>
      </c>
      <c r="K349" s="21" t="s">
        <v>4753</v>
      </c>
      <c r="L349" s="21" t="s">
        <v>4753</v>
      </c>
      <c r="M349" s="21" t="s">
        <v>4754</v>
      </c>
      <c r="N349" s="21" t="s">
        <v>4753</v>
      </c>
      <c r="O349" s="42">
        <f t="shared" si="1"/>
        <v>0</v>
      </c>
      <c r="P349" s="34" t="str">
        <f t="shared" si="2"/>
        <v>Overweight</v>
      </c>
      <c r="Q349" s="34" t="str">
        <f t="shared" si="3"/>
        <v>Diabetes</v>
      </c>
      <c r="S349" s="34" t="s">
        <v>4054</v>
      </c>
      <c r="T349" s="34">
        <v>2001.0</v>
      </c>
      <c r="U349" s="34" t="s">
        <v>4777</v>
      </c>
      <c r="V349" s="34">
        <v>6.0</v>
      </c>
      <c r="W349" s="34">
        <v>2.0</v>
      </c>
      <c r="X349" s="34">
        <v>3279.87</v>
      </c>
      <c r="Y349" s="34" t="s">
        <v>4767</v>
      </c>
      <c r="Z349" s="34" t="s">
        <v>4771</v>
      </c>
      <c r="AA349" s="34" t="s">
        <v>4788</v>
      </c>
      <c r="AB349" s="34" t="str">
        <f t="shared" si="4"/>
        <v>6-Oct-2001</v>
      </c>
      <c r="AC349" s="43">
        <f t="shared" si="5"/>
        <v>21</v>
      </c>
      <c r="AD349" s="44">
        <v>3279.87</v>
      </c>
    </row>
    <row r="350">
      <c r="A350" s="19" t="s">
        <v>772</v>
      </c>
      <c r="B350" s="19" t="s">
        <v>773</v>
      </c>
      <c r="C350" s="45" t="s">
        <v>4815</v>
      </c>
      <c r="D350" s="45" t="s">
        <v>5455</v>
      </c>
      <c r="E350" s="45" t="s">
        <v>5456</v>
      </c>
      <c r="G350" s="21" t="s">
        <v>772</v>
      </c>
      <c r="H350" s="41">
        <v>28.31</v>
      </c>
      <c r="I350" s="21">
        <v>8.47</v>
      </c>
      <c r="J350" s="21" t="s">
        <v>4755</v>
      </c>
      <c r="K350" s="21" t="s">
        <v>4753</v>
      </c>
      <c r="L350" s="21" t="s">
        <v>4753</v>
      </c>
      <c r="M350" s="21">
        <v>2.0</v>
      </c>
      <c r="N350" s="21" t="s">
        <v>4755</v>
      </c>
      <c r="O350" s="42">
        <f t="shared" si="1"/>
        <v>2</v>
      </c>
      <c r="P350" s="34" t="str">
        <f t="shared" si="2"/>
        <v>Overweight</v>
      </c>
      <c r="Q350" s="34" t="str">
        <f t="shared" si="3"/>
        <v>Diabetes</v>
      </c>
      <c r="S350" s="34" t="s">
        <v>4052</v>
      </c>
      <c r="T350" s="34">
        <v>2003.0</v>
      </c>
      <c r="U350" s="34" t="s">
        <v>4766</v>
      </c>
      <c r="V350" s="34">
        <v>3.0</v>
      </c>
      <c r="W350" s="34">
        <v>0.0</v>
      </c>
      <c r="X350" s="34">
        <v>3280.22</v>
      </c>
      <c r="Y350" s="34" t="s">
        <v>4767</v>
      </c>
      <c r="Z350" s="34" t="s">
        <v>4768</v>
      </c>
      <c r="AA350" s="34" t="s">
        <v>4778</v>
      </c>
      <c r="AB350" s="34" t="str">
        <f t="shared" si="4"/>
        <v>3-Jul-2003</v>
      </c>
      <c r="AC350" s="43">
        <f t="shared" si="5"/>
        <v>19</v>
      </c>
      <c r="AD350" s="44">
        <v>3280.22</v>
      </c>
    </row>
    <row r="351">
      <c r="A351" s="19" t="s">
        <v>774</v>
      </c>
      <c r="B351" s="19" t="s">
        <v>775</v>
      </c>
      <c r="C351" s="45" t="s">
        <v>4820</v>
      </c>
      <c r="D351" s="45" t="s">
        <v>5457</v>
      </c>
      <c r="E351" s="45" t="s">
        <v>5458</v>
      </c>
      <c r="G351" s="21" t="s">
        <v>774</v>
      </c>
      <c r="H351" s="41">
        <v>23.94</v>
      </c>
      <c r="I351" s="21">
        <v>4.2</v>
      </c>
      <c r="J351" s="21" t="s">
        <v>4753</v>
      </c>
      <c r="K351" s="21" t="s">
        <v>4753</v>
      </c>
      <c r="L351" s="21" t="s">
        <v>4753</v>
      </c>
      <c r="M351" s="21" t="s">
        <v>4754</v>
      </c>
      <c r="N351" s="21" t="s">
        <v>4755</v>
      </c>
      <c r="O351" s="42">
        <f t="shared" si="1"/>
        <v>0</v>
      </c>
      <c r="P351" s="34" t="str">
        <f t="shared" si="2"/>
        <v>Normal weight</v>
      </c>
      <c r="Q351" s="34" t="str">
        <f t="shared" si="3"/>
        <v>Normal</v>
      </c>
      <c r="S351" s="34" t="s">
        <v>4050</v>
      </c>
      <c r="T351" s="34">
        <v>1996.0</v>
      </c>
      <c r="U351" s="34" t="s">
        <v>4770</v>
      </c>
      <c r="V351" s="34">
        <v>17.0</v>
      </c>
      <c r="W351" s="34">
        <v>1.0</v>
      </c>
      <c r="X351" s="34">
        <v>3292.53</v>
      </c>
      <c r="Y351" s="34" t="s">
        <v>4767</v>
      </c>
      <c r="Z351" s="34" t="s">
        <v>4767</v>
      </c>
      <c r="AA351" s="34" t="s">
        <v>4774</v>
      </c>
      <c r="AB351" s="34" t="str">
        <f t="shared" si="4"/>
        <v>17-Nov-1996</v>
      </c>
      <c r="AC351" s="43">
        <f t="shared" si="5"/>
        <v>26</v>
      </c>
      <c r="AD351" s="44">
        <v>3292.53</v>
      </c>
    </row>
    <row r="352">
      <c r="A352" s="19" t="s">
        <v>776</v>
      </c>
      <c r="B352" s="19" t="s">
        <v>777</v>
      </c>
      <c r="C352" s="45" t="s">
        <v>4815</v>
      </c>
      <c r="D352" s="45" t="s">
        <v>5459</v>
      </c>
      <c r="E352" s="45" t="s">
        <v>5460</v>
      </c>
      <c r="G352" s="21" t="s">
        <v>776</v>
      </c>
      <c r="H352" s="41">
        <v>20.03</v>
      </c>
      <c r="I352" s="21">
        <v>6.14</v>
      </c>
      <c r="J352" s="31" t="s">
        <v>4878</v>
      </c>
      <c r="K352" s="21" t="s">
        <v>4753</v>
      </c>
      <c r="L352" s="21" t="s">
        <v>4753</v>
      </c>
      <c r="M352" s="21" t="s">
        <v>4754</v>
      </c>
      <c r="N352" s="21" t="s">
        <v>4755</v>
      </c>
      <c r="O352" s="42">
        <f t="shared" si="1"/>
        <v>0</v>
      </c>
      <c r="P352" s="34" t="str">
        <f t="shared" si="2"/>
        <v>Normal weight</v>
      </c>
      <c r="Q352" s="34" t="str">
        <f t="shared" si="3"/>
        <v>Prediabetes weight</v>
      </c>
      <c r="S352" s="34" t="s">
        <v>4048</v>
      </c>
      <c r="T352" s="34">
        <v>2003.0</v>
      </c>
      <c r="U352" s="34" t="s">
        <v>4775</v>
      </c>
      <c r="V352" s="34">
        <v>5.0</v>
      </c>
      <c r="W352" s="34">
        <v>0.0</v>
      </c>
      <c r="X352" s="34">
        <v>3300.7</v>
      </c>
      <c r="Y352" s="34" t="s">
        <v>4767</v>
      </c>
      <c r="Z352" s="34" t="s">
        <v>4767</v>
      </c>
      <c r="AA352" s="34" t="s">
        <v>4783</v>
      </c>
      <c r="AB352" s="34" t="str">
        <f t="shared" si="4"/>
        <v>5-Dec-2003</v>
      </c>
      <c r="AC352" s="43">
        <f t="shared" si="5"/>
        <v>19</v>
      </c>
      <c r="AD352" s="44">
        <v>3300.7</v>
      </c>
    </row>
    <row r="353">
      <c r="A353" s="19" t="s">
        <v>778</v>
      </c>
      <c r="B353" s="19" t="s">
        <v>779</v>
      </c>
      <c r="C353" s="45" t="s">
        <v>4820</v>
      </c>
      <c r="D353" s="45" t="s">
        <v>5461</v>
      </c>
      <c r="E353" s="45" t="s">
        <v>5462</v>
      </c>
      <c r="G353" s="21" t="s">
        <v>778</v>
      </c>
      <c r="H353" s="41">
        <v>41.42</v>
      </c>
      <c r="I353" s="21">
        <v>6.07</v>
      </c>
      <c r="J353" s="21" t="s">
        <v>4753</v>
      </c>
      <c r="K353" s="21" t="s">
        <v>4753</v>
      </c>
      <c r="L353" s="21" t="s">
        <v>4753</v>
      </c>
      <c r="M353" s="21" t="s">
        <v>4754</v>
      </c>
      <c r="N353" s="21" t="s">
        <v>4753</v>
      </c>
      <c r="O353" s="42">
        <f t="shared" si="1"/>
        <v>0</v>
      </c>
      <c r="P353" s="34" t="str">
        <f t="shared" si="2"/>
        <v>Above Obesity</v>
      </c>
      <c r="Q353" s="34" t="str">
        <f t="shared" si="3"/>
        <v>Prediabetes weight</v>
      </c>
      <c r="S353" s="34" t="s">
        <v>4046</v>
      </c>
      <c r="T353" s="34">
        <v>2003.0</v>
      </c>
      <c r="U353" s="34" t="s">
        <v>4770</v>
      </c>
      <c r="V353" s="34">
        <v>18.0</v>
      </c>
      <c r="W353" s="34">
        <v>0.0</v>
      </c>
      <c r="X353" s="34">
        <v>3308.46</v>
      </c>
      <c r="Y353" s="34" t="s">
        <v>4767</v>
      </c>
      <c r="Z353" s="34" t="s">
        <v>4771</v>
      </c>
      <c r="AA353" s="34" t="s">
        <v>4787</v>
      </c>
      <c r="AB353" s="34" t="str">
        <f t="shared" si="4"/>
        <v>18-Nov-2003</v>
      </c>
      <c r="AC353" s="43">
        <f t="shared" si="5"/>
        <v>19</v>
      </c>
      <c r="AD353" s="44">
        <v>3308.46</v>
      </c>
    </row>
    <row r="354">
      <c r="A354" s="19" t="s">
        <v>780</v>
      </c>
      <c r="B354" s="19" t="s">
        <v>781</v>
      </c>
      <c r="C354" s="45" t="s">
        <v>4815</v>
      </c>
      <c r="D354" s="45" t="s">
        <v>4971</v>
      </c>
      <c r="E354" s="45" t="s">
        <v>5463</v>
      </c>
      <c r="G354" s="21" t="s">
        <v>780</v>
      </c>
      <c r="H354" s="41">
        <v>36.67</v>
      </c>
      <c r="I354" s="21">
        <v>10.21</v>
      </c>
      <c r="J354" s="21" t="s">
        <v>4753</v>
      </c>
      <c r="K354" s="21" t="s">
        <v>4753</v>
      </c>
      <c r="L354" s="21" t="s">
        <v>4753</v>
      </c>
      <c r="M354" s="21" t="s">
        <v>4754</v>
      </c>
      <c r="N354" s="21" t="s">
        <v>4753</v>
      </c>
      <c r="O354" s="42">
        <f t="shared" si="1"/>
        <v>0</v>
      </c>
      <c r="P354" s="34" t="str">
        <f t="shared" si="2"/>
        <v>Above Obesity</v>
      </c>
      <c r="Q354" s="34" t="str">
        <f t="shared" si="3"/>
        <v>Diabetes</v>
      </c>
      <c r="S354" s="34" t="s">
        <v>4044</v>
      </c>
      <c r="T354" s="34">
        <v>1997.0</v>
      </c>
      <c r="U354" s="34" t="s">
        <v>4772</v>
      </c>
      <c r="V354" s="34">
        <v>20.0</v>
      </c>
      <c r="W354" s="34">
        <v>1.0</v>
      </c>
      <c r="X354" s="34">
        <v>3309.79</v>
      </c>
      <c r="Y354" s="34" t="s">
        <v>4768</v>
      </c>
      <c r="Z354" s="34" t="s">
        <v>4768</v>
      </c>
      <c r="AA354" s="34" t="s">
        <v>4788</v>
      </c>
      <c r="AB354" s="34" t="str">
        <f t="shared" si="4"/>
        <v>20-Jun-1997</v>
      </c>
      <c r="AC354" s="43">
        <f t="shared" si="5"/>
        <v>25</v>
      </c>
      <c r="AD354" s="44">
        <v>3309.79</v>
      </c>
    </row>
    <row r="355">
      <c r="A355" s="19" t="s">
        <v>782</v>
      </c>
      <c r="B355" s="19" t="s">
        <v>783</v>
      </c>
      <c r="C355" s="45" t="s">
        <v>4820</v>
      </c>
      <c r="D355" s="45" t="s">
        <v>5464</v>
      </c>
      <c r="E355" s="45" t="s">
        <v>5465</v>
      </c>
      <c r="G355" s="21" t="s">
        <v>782</v>
      </c>
      <c r="H355" s="41">
        <v>27.645</v>
      </c>
      <c r="I355" s="21">
        <v>4.69</v>
      </c>
      <c r="J355" s="21" t="s">
        <v>4753</v>
      </c>
      <c r="K355" s="21" t="s">
        <v>4753</v>
      </c>
      <c r="L355" s="21" t="s">
        <v>4753</v>
      </c>
      <c r="M355" s="21" t="s">
        <v>4754</v>
      </c>
      <c r="N355" s="21" t="s">
        <v>4753</v>
      </c>
      <c r="O355" s="42">
        <f t="shared" si="1"/>
        <v>0</v>
      </c>
      <c r="P355" s="34" t="str">
        <f t="shared" si="2"/>
        <v>Overweight</v>
      </c>
      <c r="Q355" s="34" t="str">
        <f t="shared" si="3"/>
        <v>Normal</v>
      </c>
      <c r="S355" s="34" t="s">
        <v>4042</v>
      </c>
      <c r="T355" s="34">
        <v>1991.0</v>
      </c>
      <c r="U355" s="34" t="s">
        <v>4773</v>
      </c>
      <c r="V355" s="34">
        <v>1.0</v>
      </c>
      <c r="W355" s="34">
        <v>3.0</v>
      </c>
      <c r="X355" s="34">
        <v>3342.79</v>
      </c>
      <c r="Y355" s="34" t="s">
        <v>4767</v>
      </c>
      <c r="Z355" s="34" t="s">
        <v>4771</v>
      </c>
      <c r="AA355" s="34" t="s">
        <v>4769</v>
      </c>
      <c r="AB355" s="34" t="str">
        <f t="shared" si="4"/>
        <v>1-Sep-1991</v>
      </c>
      <c r="AC355" s="43">
        <f t="shared" si="5"/>
        <v>31</v>
      </c>
      <c r="AD355" s="44">
        <v>3342.79</v>
      </c>
    </row>
    <row r="356">
      <c r="A356" s="19" t="s">
        <v>784</v>
      </c>
      <c r="B356" s="19" t="s">
        <v>785</v>
      </c>
      <c r="C356" s="45" t="s">
        <v>4820</v>
      </c>
      <c r="D356" s="45" t="s">
        <v>5466</v>
      </c>
      <c r="E356" s="45" t="s">
        <v>5467</v>
      </c>
      <c r="G356" s="21" t="s">
        <v>784</v>
      </c>
      <c r="H356" s="41">
        <v>22.72</v>
      </c>
      <c r="I356" s="21">
        <v>5.71</v>
      </c>
      <c r="J356" s="21" t="s">
        <v>4753</v>
      </c>
      <c r="K356" s="21" t="s">
        <v>4753</v>
      </c>
      <c r="L356" s="21" t="s">
        <v>4753</v>
      </c>
      <c r="M356" s="21" t="s">
        <v>4754</v>
      </c>
      <c r="N356" s="21" t="s">
        <v>4755</v>
      </c>
      <c r="O356" s="42">
        <f t="shared" si="1"/>
        <v>0</v>
      </c>
      <c r="P356" s="34" t="str">
        <f t="shared" si="2"/>
        <v>Normal weight</v>
      </c>
      <c r="Q356" s="34" t="str">
        <f t="shared" si="3"/>
        <v>Prediabetes weight</v>
      </c>
      <c r="S356" s="34" t="s">
        <v>4040</v>
      </c>
      <c r="T356" s="34">
        <v>1993.0</v>
      </c>
      <c r="U356" s="34" t="s">
        <v>4777</v>
      </c>
      <c r="V356" s="34">
        <v>28.0</v>
      </c>
      <c r="W356" s="34">
        <v>0.0</v>
      </c>
      <c r="X356" s="34">
        <v>3353.28</v>
      </c>
      <c r="Y356" s="34" t="s">
        <v>4767</v>
      </c>
      <c r="Z356" s="34" t="s">
        <v>4771</v>
      </c>
      <c r="AA356" s="34" t="s">
        <v>4778</v>
      </c>
      <c r="AB356" s="34" t="str">
        <f t="shared" si="4"/>
        <v>28-Oct-1993</v>
      </c>
      <c r="AC356" s="43">
        <f t="shared" si="5"/>
        <v>29</v>
      </c>
      <c r="AD356" s="44">
        <v>3353.28</v>
      </c>
    </row>
    <row r="357">
      <c r="A357" s="19" t="s">
        <v>786</v>
      </c>
      <c r="B357" s="19" t="s">
        <v>787</v>
      </c>
      <c r="C357" s="45" t="s">
        <v>4820</v>
      </c>
      <c r="D357" s="45" t="s">
        <v>5468</v>
      </c>
      <c r="E357" s="45" t="s">
        <v>5469</v>
      </c>
      <c r="G357" s="21" t="s">
        <v>786</v>
      </c>
      <c r="H357" s="41">
        <v>36.52</v>
      </c>
      <c r="I357" s="21">
        <v>9.07</v>
      </c>
      <c r="J357" s="21" t="s">
        <v>4755</v>
      </c>
      <c r="K357" s="21" t="s">
        <v>4753</v>
      </c>
      <c r="L357" s="21" t="s">
        <v>4756</v>
      </c>
      <c r="M357" s="21">
        <v>1.0</v>
      </c>
      <c r="N357" s="21" t="s">
        <v>4753</v>
      </c>
      <c r="O357" s="42">
        <f t="shared" si="1"/>
        <v>1</v>
      </c>
      <c r="P357" s="34" t="str">
        <f t="shared" si="2"/>
        <v>Above Obesity</v>
      </c>
      <c r="Q357" s="34" t="str">
        <f t="shared" si="3"/>
        <v>Diabetes</v>
      </c>
      <c r="S357" s="34" t="s">
        <v>4038</v>
      </c>
      <c r="T357" s="34">
        <v>1995.0</v>
      </c>
      <c r="U357" s="34" t="s">
        <v>4772</v>
      </c>
      <c r="V357" s="34">
        <v>23.0</v>
      </c>
      <c r="W357" s="34">
        <v>0.0</v>
      </c>
      <c r="X357" s="34">
        <v>3353.47</v>
      </c>
      <c r="Y357" s="34" t="s">
        <v>4767</v>
      </c>
      <c r="Z357" s="34" t="s">
        <v>4768</v>
      </c>
      <c r="AA357" s="34" t="s">
        <v>4774</v>
      </c>
      <c r="AB357" s="34" t="str">
        <f t="shared" si="4"/>
        <v>23-Jun-1995</v>
      </c>
      <c r="AC357" s="43">
        <f t="shared" si="5"/>
        <v>27</v>
      </c>
      <c r="AD357" s="44">
        <v>3353.47</v>
      </c>
    </row>
    <row r="358">
      <c r="A358" s="19" t="s">
        <v>788</v>
      </c>
      <c r="B358" s="19" t="s">
        <v>789</v>
      </c>
      <c r="C358" s="45" t="s">
        <v>4815</v>
      </c>
      <c r="D358" s="45" t="s">
        <v>5470</v>
      </c>
      <c r="E358" s="45" t="s">
        <v>5471</v>
      </c>
      <c r="G358" s="21" t="s">
        <v>788</v>
      </c>
      <c r="H358" s="41">
        <v>33.96</v>
      </c>
      <c r="I358" s="21">
        <v>4.99</v>
      </c>
      <c r="J358" s="21" t="s">
        <v>4753</v>
      </c>
      <c r="K358" s="21" t="s">
        <v>4753</v>
      </c>
      <c r="L358" s="21" t="s">
        <v>4753</v>
      </c>
      <c r="M358" s="21" t="s">
        <v>4754</v>
      </c>
      <c r="N358" s="21" t="s">
        <v>4755</v>
      </c>
      <c r="O358" s="42">
        <f t="shared" si="1"/>
        <v>0</v>
      </c>
      <c r="P358" s="34" t="str">
        <f t="shared" si="2"/>
        <v>Above Obesity</v>
      </c>
      <c r="Q358" s="34" t="str">
        <f t="shared" si="3"/>
        <v>Normal</v>
      </c>
      <c r="S358" s="34" t="s">
        <v>4036</v>
      </c>
      <c r="T358" s="34">
        <v>1993.0</v>
      </c>
      <c r="U358" s="34" t="s">
        <v>4777</v>
      </c>
      <c r="V358" s="34">
        <v>7.0</v>
      </c>
      <c r="W358" s="34">
        <v>0.0</v>
      </c>
      <c r="X358" s="34">
        <v>3366.67</v>
      </c>
      <c r="Y358" s="34" t="s">
        <v>4767</v>
      </c>
      <c r="Z358" s="34" t="s">
        <v>4767</v>
      </c>
      <c r="AA358" s="34" t="s">
        <v>4769</v>
      </c>
      <c r="AB358" s="34" t="str">
        <f t="shared" si="4"/>
        <v>7-Oct-1993</v>
      </c>
      <c r="AC358" s="43">
        <f t="shared" si="5"/>
        <v>29</v>
      </c>
      <c r="AD358" s="44">
        <v>3366.67</v>
      </c>
    </row>
    <row r="359">
      <c r="A359" s="19" t="s">
        <v>790</v>
      </c>
      <c r="B359" s="19" t="s">
        <v>791</v>
      </c>
      <c r="C359" s="45" t="s">
        <v>4815</v>
      </c>
      <c r="D359" s="45" t="s">
        <v>5472</v>
      </c>
      <c r="E359" s="45" t="s">
        <v>5473</v>
      </c>
      <c r="G359" s="21" t="s">
        <v>790</v>
      </c>
      <c r="H359" s="41">
        <v>26.695</v>
      </c>
      <c r="I359" s="21">
        <v>8.31</v>
      </c>
      <c r="J359" s="21" t="s">
        <v>4753</v>
      </c>
      <c r="K359" s="21" t="s">
        <v>4753</v>
      </c>
      <c r="L359" s="21" t="s">
        <v>4753</v>
      </c>
      <c r="M359" s="21" t="s">
        <v>4754</v>
      </c>
      <c r="N359" s="21" t="s">
        <v>4755</v>
      </c>
      <c r="O359" s="42">
        <f t="shared" si="1"/>
        <v>0</v>
      </c>
      <c r="P359" s="34" t="str">
        <f t="shared" si="2"/>
        <v>Overweight</v>
      </c>
      <c r="Q359" s="34" t="str">
        <f t="shared" si="3"/>
        <v>Diabetes</v>
      </c>
      <c r="S359" s="34" t="s">
        <v>4034</v>
      </c>
      <c r="T359" s="34">
        <v>1996.0</v>
      </c>
      <c r="U359" s="34" t="s">
        <v>4775</v>
      </c>
      <c r="V359" s="34">
        <v>14.0</v>
      </c>
      <c r="W359" s="34">
        <v>1.0</v>
      </c>
      <c r="X359" s="34">
        <v>3378.91</v>
      </c>
      <c r="Y359" s="34" t="s">
        <v>4767</v>
      </c>
      <c r="Z359" s="34" t="s">
        <v>4771</v>
      </c>
      <c r="AA359" s="34" t="s">
        <v>4778</v>
      </c>
      <c r="AB359" s="34" t="str">
        <f t="shared" si="4"/>
        <v>14-Dec-1996</v>
      </c>
      <c r="AC359" s="43">
        <f t="shared" si="5"/>
        <v>26</v>
      </c>
      <c r="AD359" s="44">
        <v>3378.91</v>
      </c>
    </row>
    <row r="360">
      <c r="A360" s="19" t="s">
        <v>792</v>
      </c>
      <c r="B360" s="19" t="s">
        <v>793</v>
      </c>
      <c r="C360" s="45" t="s">
        <v>4815</v>
      </c>
      <c r="D360" s="45" t="s">
        <v>5474</v>
      </c>
      <c r="E360" s="45" t="s">
        <v>5475</v>
      </c>
      <c r="G360" s="21" t="s">
        <v>792</v>
      </c>
      <c r="H360" s="41">
        <v>18.45</v>
      </c>
      <c r="I360" s="21">
        <v>5.07</v>
      </c>
      <c r="J360" s="31" t="s">
        <v>4878</v>
      </c>
      <c r="K360" s="21" t="s">
        <v>4753</v>
      </c>
      <c r="L360" s="21" t="s">
        <v>4753</v>
      </c>
      <c r="M360" s="21" t="s">
        <v>4754</v>
      </c>
      <c r="N360" s="21" t="s">
        <v>4755</v>
      </c>
      <c r="O360" s="42">
        <f t="shared" si="1"/>
        <v>0</v>
      </c>
      <c r="P360" s="34" t="str">
        <f t="shared" si="2"/>
        <v>Underweight</v>
      </c>
      <c r="Q360" s="34" t="str">
        <f t="shared" si="3"/>
        <v>Normal</v>
      </c>
      <c r="S360" s="34" t="s">
        <v>4032</v>
      </c>
      <c r="T360" s="34">
        <v>1996.0</v>
      </c>
      <c r="U360" s="34" t="s">
        <v>4770</v>
      </c>
      <c r="V360" s="34">
        <v>13.0</v>
      </c>
      <c r="W360" s="34">
        <v>0.0</v>
      </c>
      <c r="X360" s="34">
        <v>3385.4</v>
      </c>
      <c r="Y360" s="34" t="s">
        <v>4767</v>
      </c>
      <c r="Z360" s="34" t="s">
        <v>4767</v>
      </c>
      <c r="AA360" s="34" t="s">
        <v>4784</v>
      </c>
      <c r="AB360" s="34" t="str">
        <f t="shared" si="4"/>
        <v>13-Nov-1996</v>
      </c>
      <c r="AC360" s="43">
        <f t="shared" si="5"/>
        <v>26</v>
      </c>
      <c r="AD360" s="44">
        <v>3385.4</v>
      </c>
    </row>
    <row r="361">
      <c r="A361" s="19" t="s">
        <v>794</v>
      </c>
      <c r="B361" s="19" t="s">
        <v>795</v>
      </c>
      <c r="C361" s="45" t="s">
        <v>4815</v>
      </c>
      <c r="D361" s="45" t="s">
        <v>5176</v>
      </c>
      <c r="E361" s="45" t="s">
        <v>5476</v>
      </c>
      <c r="G361" s="21" t="s">
        <v>794</v>
      </c>
      <c r="H361" s="41">
        <v>33.18</v>
      </c>
      <c r="I361" s="21">
        <v>4.79</v>
      </c>
      <c r="J361" s="21" t="s">
        <v>4753</v>
      </c>
      <c r="K361" s="21" t="s">
        <v>4753</v>
      </c>
      <c r="L361" s="21" t="s">
        <v>4753</v>
      </c>
      <c r="M361" s="21" t="s">
        <v>4754</v>
      </c>
      <c r="N361" s="21" t="s">
        <v>4755</v>
      </c>
      <c r="O361" s="42">
        <f t="shared" si="1"/>
        <v>0</v>
      </c>
      <c r="P361" s="34" t="str">
        <f t="shared" si="2"/>
        <v>Above Obesity</v>
      </c>
      <c r="Q361" s="34" t="str">
        <f t="shared" si="3"/>
        <v>Normal</v>
      </c>
      <c r="S361" s="34" t="s">
        <v>4030</v>
      </c>
      <c r="T361" s="34">
        <v>1996.0</v>
      </c>
      <c r="U361" s="34" t="s">
        <v>4776</v>
      </c>
      <c r="V361" s="34">
        <v>10.0</v>
      </c>
      <c r="W361" s="34">
        <v>1.0</v>
      </c>
      <c r="X361" s="34">
        <v>3392.37</v>
      </c>
      <c r="Y361" s="34" t="s">
        <v>4767</v>
      </c>
      <c r="Z361" s="34" t="s">
        <v>4768</v>
      </c>
      <c r="AA361" s="34" t="s">
        <v>4769</v>
      </c>
      <c r="AB361" s="34" t="str">
        <f t="shared" si="4"/>
        <v>10-Aug-1996</v>
      </c>
      <c r="AC361" s="43">
        <f t="shared" si="5"/>
        <v>26</v>
      </c>
      <c r="AD361" s="44">
        <v>3392.37</v>
      </c>
    </row>
    <row r="362">
      <c r="A362" s="19" t="s">
        <v>796</v>
      </c>
      <c r="B362" s="19" t="s">
        <v>797</v>
      </c>
      <c r="C362" s="45" t="s">
        <v>4815</v>
      </c>
      <c r="D362" s="45" t="s">
        <v>5477</v>
      </c>
      <c r="E362" s="45" t="s">
        <v>5478</v>
      </c>
      <c r="G362" s="21" t="s">
        <v>796</v>
      </c>
      <c r="H362" s="41">
        <v>36.1</v>
      </c>
      <c r="I362" s="21">
        <v>11.39</v>
      </c>
      <c r="J362" s="21" t="s">
        <v>4755</v>
      </c>
      <c r="K362" s="21" t="s">
        <v>4753</v>
      </c>
      <c r="L362" s="21" t="s">
        <v>4753</v>
      </c>
      <c r="M362" s="21">
        <v>2.0</v>
      </c>
      <c r="N362" s="21" t="s">
        <v>4753</v>
      </c>
      <c r="O362" s="42">
        <f t="shared" si="1"/>
        <v>2</v>
      </c>
      <c r="P362" s="34" t="str">
        <f t="shared" si="2"/>
        <v>Above Obesity</v>
      </c>
      <c r="Q362" s="34" t="str">
        <f t="shared" si="3"/>
        <v>Diabetes</v>
      </c>
      <c r="S362" s="34" t="s">
        <v>4028</v>
      </c>
      <c r="T362" s="34">
        <v>1996.0</v>
      </c>
      <c r="U362" s="34" t="s">
        <v>4777</v>
      </c>
      <c r="V362" s="34">
        <v>27.0</v>
      </c>
      <c r="W362" s="34">
        <v>1.0</v>
      </c>
      <c r="X362" s="34">
        <v>3392.98</v>
      </c>
      <c r="Y362" s="34" t="s">
        <v>4767</v>
      </c>
      <c r="Z362" s="34" t="s">
        <v>4768</v>
      </c>
      <c r="AA362" s="34" t="s">
        <v>4769</v>
      </c>
      <c r="AB362" s="34" t="str">
        <f t="shared" si="4"/>
        <v>27-Oct-1996</v>
      </c>
      <c r="AC362" s="43">
        <f t="shared" si="5"/>
        <v>26</v>
      </c>
      <c r="AD362" s="44">
        <v>3392.98</v>
      </c>
    </row>
    <row r="363">
      <c r="A363" s="19" t="s">
        <v>798</v>
      </c>
      <c r="B363" s="19" t="s">
        <v>799</v>
      </c>
      <c r="C363" s="45" t="s">
        <v>4815</v>
      </c>
      <c r="D363" s="45" t="s">
        <v>5479</v>
      </c>
      <c r="E363" s="45" t="s">
        <v>4944</v>
      </c>
      <c r="G363" s="21" t="s">
        <v>798</v>
      </c>
      <c r="H363" s="41">
        <v>22.77</v>
      </c>
      <c r="I363" s="21">
        <v>6.0</v>
      </c>
      <c r="J363" s="21" t="s">
        <v>4753</v>
      </c>
      <c r="K363" s="21" t="s">
        <v>4753</v>
      </c>
      <c r="L363" s="21" t="s">
        <v>4753</v>
      </c>
      <c r="M363" s="21" t="s">
        <v>4754</v>
      </c>
      <c r="N363" s="21" t="s">
        <v>4755</v>
      </c>
      <c r="O363" s="42">
        <f t="shared" si="1"/>
        <v>0</v>
      </c>
      <c r="P363" s="34" t="str">
        <f t="shared" si="2"/>
        <v>Normal weight</v>
      </c>
      <c r="Q363" s="34" t="str">
        <f t="shared" si="3"/>
        <v>Prediabetes weight</v>
      </c>
      <c r="S363" s="34" t="s">
        <v>4026</v>
      </c>
      <c r="T363" s="34">
        <v>2004.0</v>
      </c>
      <c r="U363" s="34" t="s">
        <v>4766</v>
      </c>
      <c r="V363" s="34">
        <v>16.0</v>
      </c>
      <c r="W363" s="34">
        <v>2.0</v>
      </c>
      <c r="X363" s="34">
        <v>3393.36</v>
      </c>
      <c r="Y363" s="34" t="s">
        <v>4767</v>
      </c>
      <c r="Z363" s="34" t="s">
        <v>4767</v>
      </c>
      <c r="AA363" s="34" t="s">
        <v>4785</v>
      </c>
      <c r="AB363" s="34" t="str">
        <f t="shared" si="4"/>
        <v>16-Jul-2004</v>
      </c>
      <c r="AC363" s="43">
        <f t="shared" si="5"/>
        <v>18</v>
      </c>
      <c r="AD363" s="44">
        <v>3393.36</v>
      </c>
    </row>
    <row r="364">
      <c r="A364" s="19" t="s">
        <v>800</v>
      </c>
      <c r="B364" s="19" t="s">
        <v>801</v>
      </c>
      <c r="C364" s="45" t="s">
        <v>4815</v>
      </c>
      <c r="D364" s="45" t="s">
        <v>5480</v>
      </c>
      <c r="E364" s="45" t="s">
        <v>5481</v>
      </c>
      <c r="G364" s="21" t="s">
        <v>800</v>
      </c>
      <c r="H364" s="41">
        <v>21.24</v>
      </c>
      <c r="I364" s="21">
        <v>5.13</v>
      </c>
      <c r="J364" s="21" t="s">
        <v>4753</v>
      </c>
      <c r="K364" s="21" t="s">
        <v>4753</v>
      </c>
      <c r="L364" s="21" t="s">
        <v>4753</v>
      </c>
      <c r="M364" s="21" t="s">
        <v>4754</v>
      </c>
      <c r="N364" s="21" t="s">
        <v>4755</v>
      </c>
      <c r="O364" s="42">
        <f t="shared" si="1"/>
        <v>0</v>
      </c>
      <c r="P364" s="34" t="str">
        <f t="shared" si="2"/>
        <v>Normal weight</v>
      </c>
      <c r="Q364" s="34" t="str">
        <f t="shared" si="3"/>
        <v>Normal</v>
      </c>
      <c r="S364" s="34" t="s">
        <v>4024</v>
      </c>
      <c r="T364" s="34">
        <v>1996.0</v>
      </c>
      <c r="U364" s="34" t="s">
        <v>4775</v>
      </c>
      <c r="V364" s="34">
        <v>19.0</v>
      </c>
      <c r="W364" s="34">
        <v>1.0</v>
      </c>
      <c r="X364" s="34">
        <v>3410.32</v>
      </c>
      <c r="Y364" s="34" t="s">
        <v>4767</v>
      </c>
      <c r="Z364" s="34" t="s">
        <v>4767</v>
      </c>
      <c r="AA364" s="34" t="s">
        <v>4778</v>
      </c>
      <c r="AB364" s="34" t="str">
        <f t="shared" si="4"/>
        <v>19-Dec-1996</v>
      </c>
      <c r="AC364" s="43">
        <f t="shared" si="5"/>
        <v>26</v>
      </c>
      <c r="AD364" s="44">
        <v>3410.32</v>
      </c>
    </row>
    <row r="365">
      <c r="A365" s="19" t="s">
        <v>802</v>
      </c>
      <c r="B365" s="19" t="s">
        <v>803</v>
      </c>
      <c r="C365" s="45" t="s">
        <v>4820</v>
      </c>
      <c r="D365" s="45" t="s">
        <v>5482</v>
      </c>
      <c r="E365" s="45" t="s">
        <v>5483</v>
      </c>
      <c r="G365" s="21" t="s">
        <v>802</v>
      </c>
      <c r="H365" s="41">
        <v>17.6</v>
      </c>
      <c r="I365" s="21">
        <v>5.26</v>
      </c>
      <c r="J365" s="31" t="s">
        <v>4878</v>
      </c>
      <c r="K365" s="21" t="s">
        <v>4753</v>
      </c>
      <c r="L365" s="21" t="s">
        <v>4753</v>
      </c>
      <c r="M365" s="21" t="s">
        <v>4754</v>
      </c>
      <c r="N365" s="21" t="s">
        <v>4755</v>
      </c>
      <c r="O365" s="42">
        <f t="shared" si="1"/>
        <v>0</v>
      </c>
      <c r="P365" s="34" t="str">
        <f t="shared" si="2"/>
        <v>Underweight</v>
      </c>
      <c r="Q365" s="34" t="str">
        <f t="shared" si="3"/>
        <v>Normal</v>
      </c>
      <c r="S365" s="34" t="s">
        <v>4022</v>
      </c>
      <c r="T365" s="34">
        <v>2001.0</v>
      </c>
      <c r="U365" s="34" t="s">
        <v>4775</v>
      </c>
      <c r="V365" s="34">
        <v>26.0</v>
      </c>
      <c r="W365" s="34">
        <v>0.0</v>
      </c>
      <c r="X365" s="34">
        <v>3434.38</v>
      </c>
      <c r="Y365" s="34" t="s">
        <v>4767</v>
      </c>
      <c r="Z365" s="34" t="s">
        <v>4767</v>
      </c>
      <c r="AA365" s="34" t="s">
        <v>4778</v>
      </c>
      <c r="AB365" s="34" t="str">
        <f t="shared" si="4"/>
        <v>26-Dec-2001</v>
      </c>
      <c r="AC365" s="43">
        <f t="shared" si="5"/>
        <v>21</v>
      </c>
      <c r="AD365" s="44">
        <v>3434.38</v>
      </c>
    </row>
    <row r="366">
      <c r="A366" s="19" t="s">
        <v>804</v>
      </c>
      <c r="B366" s="19" t="s">
        <v>805</v>
      </c>
      <c r="C366" s="45" t="s">
        <v>4820</v>
      </c>
      <c r="D366" s="45" t="s">
        <v>5484</v>
      </c>
      <c r="E366" s="45" t="s">
        <v>5485</v>
      </c>
      <c r="G366" s="21" t="s">
        <v>804</v>
      </c>
      <c r="H366" s="41">
        <v>26.29</v>
      </c>
      <c r="I366" s="21">
        <v>6.84</v>
      </c>
      <c r="J366" s="21" t="s">
        <v>4753</v>
      </c>
      <c r="K366" s="21" t="s">
        <v>4753</v>
      </c>
      <c r="L366" s="21" t="s">
        <v>4753</v>
      </c>
      <c r="M366" s="21" t="s">
        <v>4754</v>
      </c>
      <c r="N366" s="21" t="s">
        <v>4755</v>
      </c>
      <c r="O366" s="42">
        <f t="shared" si="1"/>
        <v>0</v>
      </c>
      <c r="P366" s="34" t="str">
        <f t="shared" si="2"/>
        <v>Overweight</v>
      </c>
      <c r="Q366" s="34" t="str">
        <f t="shared" si="3"/>
        <v>Diabetes</v>
      </c>
      <c r="S366" s="34" t="s">
        <v>4020</v>
      </c>
      <c r="T366" s="34">
        <v>1986.0</v>
      </c>
      <c r="U366" s="34" t="s">
        <v>4776</v>
      </c>
      <c r="V366" s="34">
        <v>27.0</v>
      </c>
      <c r="W366" s="34">
        <v>3.0</v>
      </c>
      <c r="X366" s="34">
        <v>3436.5</v>
      </c>
      <c r="Y366" s="34" t="s">
        <v>4767</v>
      </c>
      <c r="Z366" s="34" t="s">
        <v>4771</v>
      </c>
      <c r="AA366" s="34" t="s">
        <v>4769</v>
      </c>
      <c r="AB366" s="34" t="str">
        <f t="shared" si="4"/>
        <v>27-Aug-1986</v>
      </c>
      <c r="AC366" s="43">
        <f t="shared" si="5"/>
        <v>36</v>
      </c>
      <c r="AD366" s="44">
        <v>3436.5</v>
      </c>
    </row>
    <row r="367">
      <c r="A367" s="19" t="s">
        <v>806</v>
      </c>
      <c r="B367" s="19" t="s">
        <v>807</v>
      </c>
      <c r="C367" s="45" t="s">
        <v>4815</v>
      </c>
      <c r="D367" s="45" t="s">
        <v>5486</v>
      </c>
      <c r="E367" s="45" t="s">
        <v>5487</v>
      </c>
      <c r="G367" s="21" t="s">
        <v>806</v>
      </c>
      <c r="H367" s="41">
        <v>35.31</v>
      </c>
      <c r="I367" s="21">
        <v>9.04</v>
      </c>
      <c r="J367" s="21" t="s">
        <v>4753</v>
      </c>
      <c r="K367" s="21" t="s">
        <v>4753</v>
      </c>
      <c r="L367" s="21" t="s">
        <v>4753</v>
      </c>
      <c r="M367" s="21" t="s">
        <v>4754</v>
      </c>
      <c r="N367" s="21" t="s">
        <v>4753</v>
      </c>
      <c r="O367" s="42">
        <f t="shared" si="1"/>
        <v>0</v>
      </c>
      <c r="P367" s="34" t="str">
        <f t="shared" si="2"/>
        <v>Above Obesity</v>
      </c>
      <c r="Q367" s="34" t="str">
        <f t="shared" si="3"/>
        <v>Diabetes</v>
      </c>
      <c r="S367" s="34" t="s">
        <v>4018</v>
      </c>
      <c r="T367" s="34">
        <v>2000.0</v>
      </c>
      <c r="U367" s="34" t="s">
        <v>4772</v>
      </c>
      <c r="V367" s="34">
        <v>20.0</v>
      </c>
      <c r="W367" s="34">
        <v>3.0</v>
      </c>
      <c r="X367" s="34">
        <v>3443.06</v>
      </c>
      <c r="Y367" s="34" t="s">
        <v>4767</v>
      </c>
      <c r="Z367" s="34" t="s">
        <v>4771</v>
      </c>
      <c r="AA367" s="34" t="s">
        <v>4778</v>
      </c>
      <c r="AB367" s="34" t="str">
        <f t="shared" si="4"/>
        <v>20-Jun-2000</v>
      </c>
      <c r="AC367" s="43">
        <f t="shared" si="5"/>
        <v>22</v>
      </c>
      <c r="AD367" s="44">
        <v>3443.06</v>
      </c>
    </row>
    <row r="368">
      <c r="A368" s="19" t="s">
        <v>808</v>
      </c>
      <c r="B368" s="19" t="s">
        <v>809</v>
      </c>
      <c r="C368" s="45" t="s">
        <v>4815</v>
      </c>
      <c r="D368" s="45" t="s">
        <v>5488</v>
      </c>
      <c r="E368" s="45" t="s">
        <v>5489</v>
      </c>
      <c r="G368" s="21" t="s">
        <v>808</v>
      </c>
      <c r="H368" s="41">
        <v>27.04</v>
      </c>
      <c r="I368" s="21">
        <v>4.1</v>
      </c>
      <c r="J368" s="21" t="s">
        <v>4753</v>
      </c>
      <c r="K368" s="21" t="s">
        <v>4753</v>
      </c>
      <c r="L368" s="21" t="s">
        <v>4753</v>
      </c>
      <c r="M368" s="21">
        <v>1.0</v>
      </c>
      <c r="N368" s="21" t="s">
        <v>4755</v>
      </c>
      <c r="O368" s="42">
        <f t="shared" si="1"/>
        <v>1</v>
      </c>
      <c r="P368" s="34" t="str">
        <f t="shared" si="2"/>
        <v>Overweight</v>
      </c>
      <c r="Q368" s="34" t="str">
        <f t="shared" si="3"/>
        <v>Normal</v>
      </c>
      <c r="S368" s="34" t="s">
        <v>4016</v>
      </c>
      <c r="T368" s="34">
        <v>1987.0</v>
      </c>
      <c r="U368" s="34" t="s">
        <v>4773</v>
      </c>
      <c r="V368" s="34">
        <v>14.0</v>
      </c>
      <c r="W368" s="34">
        <v>3.0</v>
      </c>
      <c r="X368" s="34">
        <v>3453.77</v>
      </c>
      <c r="Y368" s="34" t="s">
        <v>4767</v>
      </c>
      <c r="Z368" s="34" t="s">
        <v>4771</v>
      </c>
      <c r="AA368" s="34" t="s">
        <v>4778</v>
      </c>
      <c r="AB368" s="34" t="str">
        <f t="shared" si="4"/>
        <v>14-Sep-1987</v>
      </c>
      <c r="AC368" s="43">
        <f t="shared" si="5"/>
        <v>35</v>
      </c>
      <c r="AD368" s="44">
        <v>3453.77</v>
      </c>
    </row>
    <row r="369">
      <c r="A369" s="19" t="s">
        <v>810</v>
      </c>
      <c r="B369" s="19" t="s">
        <v>811</v>
      </c>
      <c r="C369" s="45" t="s">
        <v>4820</v>
      </c>
      <c r="D369" s="45" t="s">
        <v>5490</v>
      </c>
      <c r="E369" s="45" t="s">
        <v>5491</v>
      </c>
      <c r="G369" s="21" t="s">
        <v>810</v>
      </c>
      <c r="H369" s="41">
        <v>30.23</v>
      </c>
      <c r="I369" s="21">
        <v>4.23</v>
      </c>
      <c r="J369" s="21" t="s">
        <v>4755</v>
      </c>
      <c r="K369" s="21" t="s">
        <v>4753</v>
      </c>
      <c r="L369" s="21" t="s">
        <v>4756</v>
      </c>
      <c r="M369" s="21">
        <v>1.0</v>
      </c>
      <c r="N369" s="21" t="s">
        <v>4755</v>
      </c>
      <c r="O369" s="42">
        <f t="shared" si="1"/>
        <v>1</v>
      </c>
      <c r="P369" s="34" t="str">
        <f t="shared" si="2"/>
        <v>Above Obesity</v>
      </c>
      <c r="Q369" s="34" t="str">
        <f t="shared" si="3"/>
        <v>Normal</v>
      </c>
      <c r="S369" s="34" t="s">
        <v>4014</v>
      </c>
      <c r="T369" s="34">
        <v>2003.0</v>
      </c>
      <c r="U369" s="34" t="s">
        <v>4766</v>
      </c>
      <c r="V369" s="34">
        <v>29.0</v>
      </c>
      <c r="W369" s="34">
        <v>0.0</v>
      </c>
      <c r="X369" s="34">
        <v>3463.51</v>
      </c>
      <c r="Y369" s="34" t="s">
        <v>4767</v>
      </c>
      <c r="Z369" s="34" t="s">
        <v>4771</v>
      </c>
      <c r="AA369" s="34" t="s">
        <v>4783</v>
      </c>
      <c r="AB369" s="34" t="str">
        <f t="shared" si="4"/>
        <v>29-Jul-2003</v>
      </c>
      <c r="AC369" s="43">
        <f t="shared" si="5"/>
        <v>19</v>
      </c>
      <c r="AD369" s="44">
        <v>3463.51</v>
      </c>
    </row>
    <row r="370">
      <c r="A370" s="19" t="s">
        <v>812</v>
      </c>
      <c r="B370" s="19" t="s">
        <v>813</v>
      </c>
      <c r="C370" s="45" t="s">
        <v>4815</v>
      </c>
      <c r="D370" s="45" t="s">
        <v>5492</v>
      </c>
      <c r="E370" s="45" t="s">
        <v>5493</v>
      </c>
      <c r="G370" s="21" t="s">
        <v>812</v>
      </c>
      <c r="H370" s="41">
        <v>30.6</v>
      </c>
      <c r="I370" s="21">
        <v>6.48</v>
      </c>
      <c r="J370" s="21" t="s">
        <v>4755</v>
      </c>
      <c r="K370" s="21" t="s">
        <v>4753</v>
      </c>
      <c r="L370" s="21" t="s">
        <v>4756</v>
      </c>
      <c r="M370" s="21">
        <v>1.0</v>
      </c>
      <c r="N370" s="21" t="s">
        <v>4755</v>
      </c>
      <c r="O370" s="42">
        <f t="shared" si="1"/>
        <v>1</v>
      </c>
      <c r="P370" s="34" t="str">
        <f t="shared" si="2"/>
        <v>Above Obesity</v>
      </c>
      <c r="Q370" s="34" t="str">
        <f t="shared" si="3"/>
        <v>Prediabetes weight</v>
      </c>
      <c r="S370" s="34" t="s">
        <v>4012</v>
      </c>
      <c r="T370" s="34">
        <v>1993.0</v>
      </c>
      <c r="U370" s="34" t="s">
        <v>4777</v>
      </c>
      <c r="V370" s="34">
        <v>12.0</v>
      </c>
      <c r="W370" s="34">
        <v>1.0</v>
      </c>
      <c r="X370" s="34">
        <v>3471.41</v>
      </c>
      <c r="Y370" s="34" t="s">
        <v>4767</v>
      </c>
      <c r="Z370" s="34" t="s">
        <v>4767</v>
      </c>
      <c r="AA370" s="34" t="s">
        <v>4769</v>
      </c>
      <c r="AB370" s="34" t="str">
        <f t="shared" si="4"/>
        <v>12-Oct-1993</v>
      </c>
      <c r="AC370" s="43">
        <f t="shared" si="5"/>
        <v>29</v>
      </c>
      <c r="AD370" s="44">
        <v>3471.41</v>
      </c>
    </row>
    <row r="371">
      <c r="A371" s="19" t="s">
        <v>814</v>
      </c>
      <c r="B371" s="19" t="s">
        <v>815</v>
      </c>
      <c r="C371" s="45" t="s">
        <v>4815</v>
      </c>
      <c r="D371" s="45" t="s">
        <v>5494</v>
      </c>
      <c r="E371" s="45" t="s">
        <v>5495</v>
      </c>
      <c r="G371" s="21" t="s">
        <v>814</v>
      </c>
      <c r="H371" s="41">
        <v>26.8</v>
      </c>
      <c r="I371" s="21">
        <v>5.53</v>
      </c>
      <c r="J371" s="21" t="s">
        <v>4753</v>
      </c>
      <c r="K371" s="21" t="s">
        <v>4753</v>
      </c>
      <c r="L371" s="21" t="s">
        <v>4753</v>
      </c>
      <c r="M371" s="21">
        <v>1.0</v>
      </c>
      <c r="N371" s="21" t="s">
        <v>4755</v>
      </c>
      <c r="O371" s="42">
        <f t="shared" si="1"/>
        <v>1</v>
      </c>
      <c r="P371" s="34" t="str">
        <f t="shared" si="2"/>
        <v>Overweight</v>
      </c>
      <c r="Q371" s="34" t="str">
        <f t="shared" si="3"/>
        <v>Normal</v>
      </c>
      <c r="S371" s="34" t="s">
        <v>4010</v>
      </c>
      <c r="T371" s="34">
        <v>2004.0</v>
      </c>
      <c r="U371" s="34" t="s">
        <v>4772</v>
      </c>
      <c r="V371" s="34">
        <v>26.0</v>
      </c>
      <c r="W371" s="34">
        <v>3.0</v>
      </c>
      <c r="X371" s="34">
        <v>3481.87</v>
      </c>
      <c r="Y371" s="34" t="s">
        <v>4767</v>
      </c>
      <c r="Z371" s="34" t="s">
        <v>4768</v>
      </c>
      <c r="AA371" s="34" t="s">
        <v>4781</v>
      </c>
      <c r="AB371" s="34" t="str">
        <f t="shared" si="4"/>
        <v>26-Jun-2004</v>
      </c>
      <c r="AC371" s="43">
        <f t="shared" si="5"/>
        <v>18</v>
      </c>
      <c r="AD371" s="44">
        <v>3481.87</v>
      </c>
    </row>
    <row r="372">
      <c r="A372" s="19" t="s">
        <v>816</v>
      </c>
      <c r="B372" s="19" t="s">
        <v>817</v>
      </c>
      <c r="C372" s="45" t="s">
        <v>4820</v>
      </c>
      <c r="D372" s="45" t="s">
        <v>5496</v>
      </c>
      <c r="E372" s="45" t="s">
        <v>5497</v>
      </c>
      <c r="G372" s="21" t="s">
        <v>816</v>
      </c>
      <c r="H372" s="41">
        <v>16.86</v>
      </c>
      <c r="I372" s="21">
        <v>4.07</v>
      </c>
      <c r="J372" s="31" t="s">
        <v>4878</v>
      </c>
      <c r="K372" s="21" t="s">
        <v>4753</v>
      </c>
      <c r="L372" s="21" t="s">
        <v>4753</v>
      </c>
      <c r="M372" s="21" t="s">
        <v>4754</v>
      </c>
      <c r="N372" s="21" t="s">
        <v>4755</v>
      </c>
      <c r="O372" s="42">
        <f t="shared" si="1"/>
        <v>0</v>
      </c>
      <c r="P372" s="34" t="str">
        <f t="shared" si="2"/>
        <v>Underweight</v>
      </c>
      <c r="Q372" s="34" t="str">
        <f t="shared" si="3"/>
        <v>Normal</v>
      </c>
      <c r="S372" s="34" t="s">
        <v>4008</v>
      </c>
      <c r="T372" s="34">
        <v>1996.0</v>
      </c>
      <c r="U372" s="34" t="s">
        <v>4773</v>
      </c>
      <c r="V372" s="34">
        <v>19.0</v>
      </c>
      <c r="W372" s="34">
        <v>2.0</v>
      </c>
      <c r="X372" s="34">
        <v>3484.33</v>
      </c>
      <c r="Y372" s="34" t="s">
        <v>4768</v>
      </c>
      <c r="Z372" s="34" t="s">
        <v>4768</v>
      </c>
      <c r="AA372" s="34" t="s">
        <v>4778</v>
      </c>
      <c r="AB372" s="34" t="str">
        <f t="shared" si="4"/>
        <v>19-Sep-1996</v>
      </c>
      <c r="AC372" s="43">
        <f t="shared" si="5"/>
        <v>26</v>
      </c>
      <c r="AD372" s="44">
        <v>3484.33</v>
      </c>
    </row>
    <row r="373">
      <c r="A373" s="19" t="s">
        <v>818</v>
      </c>
      <c r="B373" s="19" t="s">
        <v>819</v>
      </c>
      <c r="C373" s="45" t="s">
        <v>4815</v>
      </c>
      <c r="D373" s="45" t="s">
        <v>5498</v>
      </c>
      <c r="E373" s="45" t="s">
        <v>5499</v>
      </c>
      <c r="G373" s="21" t="s">
        <v>818</v>
      </c>
      <c r="H373" s="41">
        <v>16.3</v>
      </c>
      <c r="I373" s="21">
        <v>5.51</v>
      </c>
      <c r="J373" s="21" t="s">
        <v>4753</v>
      </c>
      <c r="K373" s="21" t="s">
        <v>4753</v>
      </c>
      <c r="L373" s="21" t="s">
        <v>4753</v>
      </c>
      <c r="M373" s="21">
        <v>1.0</v>
      </c>
      <c r="N373" s="21" t="s">
        <v>4755</v>
      </c>
      <c r="O373" s="42">
        <f t="shared" si="1"/>
        <v>1</v>
      </c>
      <c r="P373" s="34" t="str">
        <f t="shared" si="2"/>
        <v>Underweight</v>
      </c>
      <c r="Q373" s="34" t="str">
        <f t="shared" si="3"/>
        <v>Normal</v>
      </c>
      <c r="S373" s="34" t="s">
        <v>4006</v>
      </c>
      <c r="T373" s="34">
        <v>1996.0</v>
      </c>
      <c r="U373" s="34" t="s">
        <v>4773</v>
      </c>
      <c r="V373" s="34">
        <v>18.0</v>
      </c>
      <c r="W373" s="34">
        <v>1.0</v>
      </c>
      <c r="X373" s="34">
        <v>3490.55</v>
      </c>
      <c r="Y373" s="34" t="s">
        <v>4771</v>
      </c>
      <c r="Z373" s="34" t="s">
        <v>4767</v>
      </c>
      <c r="AA373" s="34" t="s">
        <v>4779</v>
      </c>
      <c r="AB373" s="34" t="str">
        <f t="shared" si="4"/>
        <v>18-Sep-1996</v>
      </c>
      <c r="AC373" s="43">
        <f t="shared" si="5"/>
        <v>26</v>
      </c>
      <c r="AD373" s="44">
        <v>3490.55</v>
      </c>
    </row>
    <row r="374">
      <c r="A374" s="19" t="s">
        <v>820</v>
      </c>
      <c r="B374" s="19" t="s">
        <v>821</v>
      </c>
      <c r="C374" s="45" t="s">
        <v>4820</v>
      </c>
      <c r="D374" s="45" t="s">
        <v>5500</v>
      </c>
      <c r="E374" s="45" t="s">
        <v>5501</v>
      </c>
      <c r="G374" s="21" t="s">
        <v>820</v>
      </c>
      <c r="H374" s="41">
        <v>29.81</v>
      </c>
      <c r="I374" s="21">
        <v>11.66</v>
      </c>
      <c r="J374" s="21" t="s">
        <v>4753</v>
      </c>
      <c r="K374" s="21" t="s">
        <v>4753</v>
      </c>
      <c r="L374" s="21" t="s">
        <v>4753</v>
      </c>
      <c r="M374" s="21" t="s">
        <v>4754</v>
      </c>
      <c r="N374" s="21" t="s">
        <v>4755</v>
      </c>
      <c r="O374" s="42">
        <f t="shared" si="1"/>
        <v>0</v>
      </c>
      <c r="P374" s="34" t="str">
        <f t="shared" si="2"/>
        <v>Overweight</v>
      </c>
      <c r="Q374" s="34" t="str">
        <f t="shared" si="3"/>
        <v>Diabetes</v>
      </c>
      <c r="S374" s="34" t="s">
        <v>4004</v>
      </c>
      <c r="T374" s="34">
        <v>1999.0</v>
      </c>
      <c r="U374" s="34" t="s">
        <v>4773</v>
      </c>
      <c r="V374" s="34">
        <v>22.0</v>
      </c>
      <c r="W374" s="34">
        <v>2.0</v>
      </c>
      <c r="X374" s="34">
        <v>3500.61</v>
      </c>
      <c r="Y374" s="34" t="s">
        <v>4767</v>
      </c>
      <c r="Z374" s="34" t="s">
        <v>4767</v>
      </c>
      <c r="AA374" s="34" t="s">
        <v>4769</v>
      </c>
      <c r="AB374" s="34" t="str">
        <f t="shared" si="4"/>
        <v>22-Sep-1999</v>
      </c>
      <c r="AC374" s="43">
        <f t="shared" si="5"/>
        <v>23</v>
      </c>
      <c r="AD374" s="44">
        <v>3500.61</v>
      </c>
    </row>
    <row r="375">
      <c r="A375" s="19" t="s">
        <v>822</v>
      </c>
      <c r="B375" s="19" t="s">
        <v>823</v>
      </c>
      <c r="C375" s="45" t="s">
        <v>4820</v>
      </c>
      <c r="D375" s="45" t="s">
        <v>5502</v>
      </c>
      <c r="E375" s="45" t="s">
        <v>5351</v>
      </c>
      <c r="G375" s="21" t="s">
        <v>822</v>
      </c>
      <c r="H375" s="41">
        <v>16.33</v>
      </c>
      <c r="I375" s="21">
        <v>7.26</v>
      </c>
      <c r="J375" s="31" t="s">
        <v>4878</v>
      </c>
      <c r="K375" s="21" t="s">
        <v>4753</v>
      </c>
      <c r="L375" s="21" t="s">
        <v>4753</v>
      </c>
      <c r="M375" s="21" t="s">
        <v>4754</v>
      </c>
      <c r="N375" s="21" t="s">
        <v>4755</v>
      </c>
      <c r="O375" s="42">
        <f t="shared" si="1"/>
        <v>0</v>
      </c>
      <c r="P375" s="34" t="str">
        <f t="shared" si="2"/>
        <v>Underweight</v>
      </c>
      <c r="Q375" s="34" t="str">
        <f t="shared" si="3"/>
        <v>Diabetes</v>
      </c>
      <c r="S375" s="34" t="s">
        <v>4002</v>
      </c>
      <c r="T375" s="34">
        <v>1998.0</v>
      </c>
      <c r="U375" s="34" t="s">
        <v>4773</v>
      </c>
      <c r="V375" s="34">
        <v>16.0</v>
      </c>
      <c r="W375" s="34">
        <v>2.0</v>
      </c>
      <c r="X375" s="34">
        <v>3537.7</v>
      </c>
      <c r="Y375" s="34" t="s">
        <v>4768</v>
      </c>
      <c r="Z375" s="34" t="s">
        <v>4768</v>
      </c>
      <c r="AA375" s="34" t="s">
        <v>4774</v>
      </c>
      <c r="AB375" s="34" t="str">
        <f t="shared" si="4"/>
        <v>16-Sep-1998</v>
      </c>
      <c r="AC375" s="43">
        <f t="shared" si="5"/>
        <v>24</v>
      </c>
      <c r="AD375" s="44">
        <v>3537.7</v>
      </c>
    </row>
    <row r="376">
      <c r="A376" s="19" t="s">
        <v>824</v>
      </c>
      <c r="B376" s="19" t="s">
        <v>825</v>
      </c>
      <c r="C376" s="45" t="s">
        <v>4820</v>
      </c>
      <c r="D376" s="45" t="s">
        <v>5503</v>
      </c>
      <c r="E376" s="45" t="s">
        <v>5504</v>
      </c>
      <c r="G376" s="21" t="s">
        <v>824</v>
      </c>
      <c r="H376" s="41">
        <v>16.37</v>
      </c>
      <c r="I376" s="21">
        <v>4.79</v>
      </c>
      <c r="J376" s="31" t="s">
        <v>4878</v>
      </c>
      <c r="K376" s="21" t="s">
        <v>4753</v>
      </c>
      <c r="L376" s="21" t="s">
        <v>4753</v>
      </c>
      <c r="M376" s="21" t="s">
        <v>4754</v>
      </c>
      <c r="N376" s="21" t="s">
        <v>4755</v>
      </c>
      <c r="O376" s="42">
        <f t="shared" si="1"/>
        <v>0</v>
      </c>
      <c r="P376" s="34" t="str">
        <f t="shared" si="2"/>
        <v>Underweight</v>
      </c>
      <c r="Q376" s="34" t="str">
        <f t="shared" si="3"/>
        <v>Normal</v>
      </c>
      <c r="S376" s="34" t="s">
        <v>4000</v>
      </c>
      <c r="T376" s="34">
        <v>2003.0</v>
      </c>
      <c r="U376" s="34" t="s">
        <v>4776</v>
      </c>
      <c r="V376" s="34">
        <v>24.0</v>
      </c>
      <c r="W376" s="34">
        <v>0.0</v>
      </c>
      <c r="X376" s="34">
        <v>3538.9</v>
      </c>
      <c r="Y376" s="34" t="s">
        <v>4767</v>
      </c>
      <c r="Z376" s="34" t="s">
        <v>4767</v>
      </c>
      <c r="AA376" s="34" t="s">
        <v>4774</v>
      </c>
      <c r="AB376" s="34" t="str">
        <f t="shared" si="4"/>
        <v>24-Aug-2003</v>
      </c>
      <c r="AC376" s="43">
        <f t="shared" si="5"/>
        <v>19</v>
      </c>
      <c r="AD376" s="44">
        <v>3538.9</v>
      </c>
    </row>
    <row r="377">
      <c r="A377" s="19" t="s">
        <v>826</v>
      </c>
      <c r="B377" s="19" t="s">
        <v>827</v>
      </c>
      <c r="C377" s="45" t="s">
        <v>4815</v>
      </c>
      <c r="D377" s="45" t="s">
        <v>5505</v>
      </c>
      <c r="E377" s="45" t="s">
        <v>5506</v>
      </c>
      <c r="G377" s="21" t="s">
        <v>826</v>
      </c>
      <c r="H377" s="41">
        <v>22.42</v>
      </c>
      <c r="I377" s="21">
        <v>4.68</v>
      </c>
      <c r="J377" s="21" t="s">
        <v>4755</v>
      </c>
      <c r="K377" s="21" t="s">
        <v>4753</v>
      </c>
      <c r="L377" s="21" t="s">
        <v>4753</v>
      </c>
      <c r="M377" s="21">
        <v>1.0</v>
      </c>
      <c r="N377" s="21" t="s">
        <v>4753</v>
      </c>
      <c r="O377" s="42">
        <f t="shared" si="1"/>
        <v>1</v>
      </c>
      <c r="P377" s="34" t="str">
        <f t="shared" si="2"/>
        <v>Normal weight</v>
      </c>
      <c r="Q377" s="34" t="str">
        <f t="shared" si="3"/>
        <v>Normal</v>
      </c>
      <c r="S377" s="34" t="s">
        <v>3998</v>
      </c>
      <c r="T377" s="34">
        <v>1988.0</v>
      </c>
      <c r="U377" s="34" t="s">
        <v>4777</v>
      </c>
      <c r="V377" s="34">
        <v>15.0</v>
      </c>
      <c r="W377" s="34">
        <v>3.0</v>
      </c>
      <c r="X377" s="34">
        <v>3540.12</v>
      </c>
      <c r="Y377" s="34" t="s">
        <v>4767</v>
      </c>
      <c r="Z377" s="34" t="s">
        <v>4771</v>
      </c>
      <c r="AA377" s="34" t="s">
        <v>4769</v>
      </c>
      <c r="AB377" s="34" t="str">
        <f t="shared" si="4"/>
        <v>15-Oct-1988</v>
      </c>
      <c r="AC377" s="43">
        <f t="shared" si="5"/>
        <v>34</v>
      </c>
      <c r="AD377" s="44">
        <v>3540.12</v>
      </c>
    </row>
    <row r="378">
      <c r="A378" s="19" t="s">
        <v>828</v>
      </c>
      <c r="B378" s="19" t="s">
        <v>829</v>
      </c>
      <c r="C378" s="45" t="s">
        <v>4815</v>
      </c>
      <c r="D378" s="45" t="s">
        <v>5507</v>
      </c>
      <c r="E378" s="45" t="s">
        <v>5111</v>
      </c>
      <c r="G378" s="21" t="s">
        <v>828</v>
      </c>
      <c r="H378" s="41">
        <v>31.35</v>
      </c>
      <c r="I378" s="21">
        <v>4.33</v>
      </c>
      <c r="J378" s="21" t="s">
        <v>4755</v>
      </c>
      <c r="K378" s="21" t="s">
        <v>4753</v>
      </c>
      <c r="L378" s="21" t="s">
        <v>4756</v>
      </c>
      <c r="M378" s="21">
        <v>1.0</v>
      </c>
      <c r="N378" s="21" t="s">
        <v>4753</v>
      </c>
      <c r="O378" s="42">
        <f t="shared" si="1"/>
        <v>1</v>
      </c>
      <c r="P378" s="34" t="str">
        <f t="shared" si="2"/>
        <v>Above Obesity</v>
      </c>
      <c r="Q378" s="34" t="str">
        <f t="shared" si="3"/>
        <v>Normal</v>
      </c>
      <c r="S378" s="34" t="s">
        <v>3996</v>
      </c>
      <c r="T378" s="34">
        <v>1992.0</v>
      </c>
      <c r="U378" s="34" t="s">
        <v>4775</v>
      </c>
      <c r="V378" s="34">
        <v>22.0</v>
      </c>
      <c r="W378" s="34">
        <v>0.0</v>
      </c>
      <c r="X378" s="34">
        <v>3554.2</v>
      </c>
      <c r="Y378" s="34" t="s">
        <v>4767</v>
      </c>
      <c r="Z378" s="34" t="s">
        <v>4768</v>
      </c>
      <c r="AA378" s="34" t="s">
        <v>4778</v>
      </c>
      <c r="AB378" s="34" t="str">
        <f t="shared" si="4"/>
        <v>22-Dec-1992</v>
      </c>
      <c r="AC378" s="43">
        <f t="shared" si="5"/>
        <v>30</v>
      </c>
      <c r="AD378" s="44">
        <v>3554.2</v>
      </c>
    </row>
    <row r="379">
      <c r="A379" s="19" t="s">
        <v>830</v>
      </c>
      <c r="B379" s="19" t="s">
        <v>831</v>
      </c>
      <c r="C379" s="45" t="s">
        <v>4820</v>
      </c>
      <c r="D379" s="45" t="s">
        <v>5508</v>
      </c>
      <c r="E379" s="45" t="s">
        <v>5509</v>
      </c>
      <c r="G379" s="21" t="s">
        <v>830</v>
      </c>
      <c r="H379" s="41">
        <v>31.9</v>
      </c>
      <c r="I379" s="21">
        <v>11.89</v>
      </c>
      <c r="J379" s="21" t="s">
        <v>4753</v>
      </c>
      <c r="K379" s="21" t="s">
        <v>4753</v>
      </c>
      <c r="L379" s="21" t="s">
        <v>4753</v>
      </c>
      <c r="M379" s="21" t="s">
        <v>4754</v>
      </c>
      <c r="N379" s="21" t="s">
        <v>4753</v>
      </c>
      <c r="O379" s="42">
        <f t="shared" si="1"/>
        <v>0</v>
      </c>
      <c r="P379" s="34" t="str">
        <f t="shared" si="2"/>
        <v>Above Obesity</v>
      </c>
      <c r="Q379" s="34" t="str">
        <f t="shared" si="3"/>
        <v>Diabetes</v>
      </c>
      <c r="S379" s="34" t="s">
        <v>3994</v>
      </c>
      <c r="T379" s="34">
        <v>1994.0</v>
      </c>
      <c r="U379" s="34" t="s">
        <v>4773</v>
      </c>
      <c r="V379" s="34">
        <v>24.0</v>
      </c>
      <c r="W379" s="34">
        <v>0.0</v>
      </c>
      <c r="X379" s="34">
        <v>3556.92</v>
      </c>
      <c r="Y379" s="34" t="s">
        <v>4767</v>
      </c>
      <c r="Z379" s="34" t="s">
        <v>4768</v>
      </c>
      <c r="AA379" s="34" t="s">
        <v>4774</v>
      </c>
      <c r="AB379" s="34" t="str">
        <f t="shared" si="4"/>
        <v>24-Sep-1994</v>
      </c>
      <c r="AC379" s="43">
        <f t="shared" si="5"/>
        <v>28</v>
      </c>
      <c r="AD379" s="44">
        <v>3556.92</v>
      </c>
    </row>
    <row r="380">
      <c r="A380" s="19" t="s">
        <v>832</v>
      </c>
      <c r="B380" s="19" t="s">
        <v>833</v>
      </c>
      <c r="C380" s="45" t="s">
        <v>4820</v>
      </c>
      <c r="D380" s="45" t="s">
        <v>5510</v>
      </c>
      <c r="E380" s="45" t="s">
        <v>5185</v>
      </c>
      <c r="G380" s="21" t="s">
        <v>832</v>
      </c>
      <c r="H380" s="41">
        <v>30.6</v>
      </c>
      <c r="I380" s="21">
        <v>5.24</v>
      </c>
      <c r="J380" s="21" t="s">
        <v>4753</v>
      </c>
      <c r="K380" s="21" t="s">
        <v>4753</v>
      </c>
      <c r="L380" s="21" t="s">
        <v>4753</v>
      </c>
      <c r="M380" s="21" t="s">
        <v>4754</v>
      </c>
      <c r="N380" s="21" t="s">
        <v>4755</v>
      </c>
      <c r="O380" s="42">
        <f t="shared" si="1"/>
        <v>0</v>
      </c>
      <c r="P380" s="34" t="str">
        <f t="shared" si="2"/>
        <v>Above Obesity</v>
      </c>
      <c r="Q380" s="34" t="str">
        <f t="shared" si="3"/>
        <v>Normal</v>
      </c>
      <c r="S380" s="34" t="s">
        <v>3992</v>
      </c>
      <c r="T380" s="34">
        <v>1995.0</v>
      </c>
      <c r="U380" s="34" t="s">
        <v>4777</v>
      </c>
      <c r="V380" s="34">
        <v>9.0</v>
      </c>
      <c r="W380" s="34">
        <v>0.0</v>
      </c>
      <c r="X380" s="34">
        <v>3558.62</v>
      </c>
      <c r="Y380" s="34" t="s">
        <v>4767</v>
      </c>
      <c r="Z380" s="34" t="s">
        <v>4768</v>
      </c>
      <c r="AA380" s="34" t="s">
        <v>4784</v>
      </c>
      <c r="AB380" s="34" t="str">
        <f t="shared" si="4"/>
        <v>9-Oct-1995</v>
      </c>
      <c r="AC380" s="43">
        <f t="shared" si="5"/>
        <v>27</v>
      </c>
      <c r="AD380" s="44">
        <v>3558.62</v>
      </c>
    </row>
    <row r="381">
      <c r="A381" s="19" t="s">
        <v>834</v>
      </c>
      <c r="B381" s="19" t="s">
        <v>835</v>
      </c>
      <c r="C381" s="45" t="s">
        <v>4815</v>
      </c>
      <c r="D381" s="45" t="s">
        <v>5511</v>
      </c>
      <c r="E381" s="45" t="s">
        <v>5512</v>
      </c>
      <c r="G381" s="21" t="s">
        <v>834</v>
      </c>
      <c r="H381" s="41">
        <v>28.975</v>
      </c>
      <c r="I381" s="21">
        <v>7.63</v>
      </c>
      <c r="J381" s="21" t="s">
        <v>4753</v>
      </c>
      <c r="K381" s="21" t="s">
        <v>4753</v>
      </c>
      <c r="L381" s="21" t="s">
        <v>4753</v>
      </c>
      <c r="M381" s="21" t="s">
        <v>4754</v>
      </c>
      <c r="N381" s="21" t="s">
        <v>4755</v>
      </c>
      <c r="O381" s="42">
        <f t="shared" si="1"/>
        <v>0</v>
      </c>
      <c r="P381" s="34" t="str">
        <f t="shared" si="2"/>
        <v>Overweight</v>
      </c>
      <c r="Q381" s="34" t="str">
        <f t="shared" si="3"/>
        <v>Diabetes</v>
      </c>
      <c r="S381" s="34" t="s">
        <v>3990</v>
      </c>
      <c r="T381" s="34">
        <v>1995.0</v>
      </c>
      <c r="U381" s="34" t="s">
        <v>4772</v>
      </c>
      <c r="V381" s="34">
        <v>16.0</v>
      </c>
      <c r="W381" s="34">
        <v>1.0</v>
      </c>
      <c r="X381" s="34">
        <v>3561.89</v>
      </c>
      <c r="Y381" s="34" t="s">
        <v>4767</v>
      </c>
      <c r="Z381" s="34" t="s">
        <v>4771</v>
      </c>
      <c r="AA381" s="34" t="s">
        <v>4769</v>
      </c>
      <c r="AB381" s="34" t="str">
        <f t="shared" si="4"/>
        <v>16-Jun-1995</v>
      </c>
      <c r="AC381" s="43">
        <f t="shared" si="5"/>
        <v>27</v>
      </c>
      <c r="AD381" s="44">
        <v>3561.89</v>
      </c>
    </row>
    <row r="382">
      <c r="A382" s="19" t="s">
        <v>836</v>
      </c>
      <c r="B382" s="19" t="s">
        <v>837</v>
      </c>
      <c r="C382" s="45" t="s">
        <v>4820</v>
      </c>
      <c r="D382" s="45" t="s">
        <v>5513</v>
      </c>
      <c r="E382" s="45" t="s">
        <v>5514</v>
      </c>
      <c r="G382" s="21" t="s">
        <v>836</v>
      </c>
      <c r="H382" s="41">
        <v>24.86</v>
      </c>
      <c r="I382" s="21">
        <v>8.92</v>
      </c>
      <c r="J382" s="21" t="s">
        <v>4755</v>
      </c>
      <c r="K382" s="21" t="s">
        <v>4753</v>
      </c>
      <c r="L382" s="21" t="s">
        <v>4753</v>
      </c>
      <c r="M382" s="21">
        <v>2.0</v>
      </c>
      <c r="N382" s="21" t="s">
        <v>4753</v>
      </c>
      <c r="O382" s="42">
        <f t="shared" si="1"/>
        <v>2</v>
      </c>
      <c r="P382" s="34" t="str">
        <f t="shared" si="2"/>
        <v>Normal weight</v>
      </c>
      <c r="Q382" s="34" t="str">
        <f t="shared" si="3"/>
        <v>Diabetes</v>
      </c>
      <c r="S382" s="34" t="s">
        <v>3988</v>
      </c>
      <c r="T382" s="34">
        <v>1981.0</v>
      </c>
      <c r="U382" s="34" t="s">
        <v>4777</v>
      </c>
      <c r="V382" s="34">
        <v>10.0</v>
      </c>
      <c r="W382" s="34">
        <v>1.0</v>
      </c>
      <c r="X382" s="34">
        <v>3562.87</v>
      </c>
      <c r="Y382" s="34" t="s">
        <v>4767</v>
      </c>
      <c r="Z382" s="34" t="s">
        <v>4771</v>
      </c>
      <c r="AA382" s="34" t="s">
        <v>4769</v>
      </c>
      <c r="AB382" s="34" t="str">
        <f t="shared" si="4"/>
        <v>10-Oct-1981</v>
      </c>
      <c r="AC382" s="43">
        <f t="shared" si="5"/>
        <v>41</v>
      </c>
      <c r="AD382" s="44">
        <v>3562.87</v>
      </c>
    </row>
    <row r="383">
      <c r="A383" s="19" t="s">
        <v>838</v>
      </c>
      <c r="B383" s="19" t="s">
        <v>839</v>
      </c>
      <c r="C383" s="45" t="s">
        <v>4815</v>
      </c>
      <c r="D383" s="45" t="s">
        <v>5515</v>
      </c>
      <c r="E383" s="45" t="s">
        <v>4828</v>
      </c>
      <c r="G383" s="21" t="s">
        <v>838</v>
      </c>
      <c r="H383" s="41">
        <v>19.54</v>
      </c>
      <c r="I383" s="21">
        <v>5.37</v>
      </c>
      <c r="J383" s="21" t="s">
        <v>4753</v>
      </c>
      <c r="K383" s="21" t="s">
        <v>4753</v>
      </c>
      <c r="L383" s="21" t="s">
        <v>4753</v>
      </c>
      <c r="M383" s="21" t="s">
        <v>4754</v>
      </c>
      <c r="N383" s="21" t="s">
        <v>4755</v>
      </c>
      <c r="O383" s="42">
        <f t="shared" si="1"/>
        <v>0</v>
      </c>
      <c r="P383" s="34" t="str">
        <f t="shared" si="2"/>
        <v>Normal weight</v>
      </c>
      <c r="Q383" s="34" t="str">
        <f t="shared" si="3"/>
        <v>Normal</v>
      </c>
      <c r="S383" s="34" t="s">
        <v>3986</v>
      </c>
      <c r="T383" s="34">
        <v>1988.0</v>
      </c>
      <c r="U383" s="34" t="s">
        <v>4776</v>
      </c>
      <c r="V383" s="34">
        <v>18.0</v>
      </c>
      <c r="W383" s="34">
        <v>3.0</v>
      </c>
      <c r="X383" s="34">
        <v>3569.96</v>
      </c>
      <c r="Y383" s="34" t="s">
        <v>4767</v>
      </c>
      <c r="Z383" s="34" t="s">
        <v>4771</v>
      </c>
      <c r="AA383" s="34" t="s">
        <v>4774</v>
      </c>
      <c r="AB383" s="34" t="str">
        <f t="shared" si="4"/>
        <v>18-Aug-1988</v>
      </c>
      <c r="AC383" s="43">
        <f t="shared" si="5"/>
        <v>34</v>
      </c>
      <c r="AD383" s="44">
        <v>3569.96</v>
      </c>
    </row>
    <row r="384">
      <c r="A384" s="19" t="s">
        <v>840</v>
      </c>
      <c r="B384" s="19" t="s">
        <v>841</v>
      </c>
      <c r="C384" s="45" t="s">
        <v>4815</v>
      </c>
      <c r="D384" s="45" t="s">
        <v>5516</v>
      </c>
      <c r="E384" s="45" t="s">
        <v>5255</v>
      </c>
      <c r="G384" s="21" t="s">
        <v>840</v>
      </c>
      <c r="H384" s="41">
        <v>26.74</v>
      </c>
      <c r="I384" s="21">
        <v>4.31</v>
      </c>
      <c r="J384" s="21" t="s">
        <v>4753</v>
      </c>
      <c r="K384" s="21" t="s">
        <v>4753</v>
      </c>
      <c r="L384" s="21" t="s">
        <v>4753</v>
      </c>
      <c r="M384" s="21" t="s">
        <v>4754</v>
      </c>
      <c r="N384" s="21" t="s">
        <v>4755</v>
      </c>
      <c r="O384" s="42">
        <f t="shared" si="1"/>
        <v>0</v>
      </c>
      <c r="P384" s="34" t="str">
        <f t="shared" si="2"/>
        <v>Overweight</v>
      </c>
      <c r="Q384" s="34" t="str">
        <f t="shared" si="3"/>
        <v>Normal</v>
      </c>
      <c r="S384" s="34" t="s">
        <v>3984</v>
      </c>
      <c r="T384" s="34">
        <v>1995.0</v>
      </c>
      <c r="U384" s="34" t="s">
        <v>4776</v>
      </c>
      <c r="V384" s="34">
        <v>23.0</v>
      </c>
      <c r="W384" s="34">
        <v>1.0</v>
      </c>
      <c r="X384" s="34">
        <v>3578.0</v>
      </c>
      <c r="Y384" s="34" t="s">
        <v>4767</v>
      </c>
      <c r="Z384" s="34" t="s">
        <v>4768</v>
      </c>
      <c r="AA384" s="34" t="s">
        <v>4778</v>
      </c>
      <c r="AB384" s="34" t="str">
        <f t="shared" si="4"/>
        <v>23-Aug-1995</v>
      </c>
      <c r="AC384" s="43">
        <f t="shared" si="5"/>
        <v>27</v>
      </c>
      <c r="AD384" s="44">
        <v>3578.0</v>
      </c>
    </row>
    <row r="385">
      <c r="A385" s="19" t="s">
        <v>842</v>
      </c>
      <c r="B385" s="19" t="s">
        <v>843</v>
      </c>
      <c r="C385" s="45" t="s">
        <v>4820</v>
      </c>
      <c r="D385" s="45" t="s">
        <v>5517</v>
      </c>
      <c r="E385" s="45" t="s">
        <v>4964</v>
      </c>
      <c r="G385" s="21" t="s">
        <v>842</v>
      </c>
      <c r="H385" s="41">
        <v>22.99</v>
      </c>
      <c r="I385" s="21">
        <v>10.46</v>
      </c>
      <c r="J385" s="21" t="s">
        <v>4753</v>
      </c>
      <c r="K385" s="21" t="s">
        <v>4753</v>
      </c>
      <c r="L385" s="21" t="s">
        <v>4753</v>
      </c>
      <c r="M385" s="21">
        <v>3.0</v>
      </c>
      <c r="N385" s="21" t="s">
        <v>4755</v>
      </c>
      <c r="O385" s="42">
        <f t="shared" si="1"/>
        <v>3</v>
      </c>
      <c r="P385" s="34" t="str">
        <f t="shared" si="2"/>
        <v>Normal weight</v>
      </c>
      <c r="Q385" s="34" t="str">
        <f t="shared" si="3"/>
        <v>Diabetes</v>
      </c>
      <c r="S385" s="34" t="s">
        <v>3982</v>
      </c>
      <c r="T385" s="34">
        <v>2001.0</v>
      </c>
      <c r="U385" s="34" t="s">
        <v>4770</v>
      </c>
      <c r="V385" s="34">
        <v>11.0</v>
      </c>
      <c r="W385" s="34">
        <v>2.0</v>
      </c>
      <c r="X385" s="34">
        <v>3579.83</v>
      </c>
      <c r="Y385" s="34" t="s">
        <v>4767</v>
      </c>
      <c r="Z385" s="34" t="s">
        <v>4767</v>
      </c>
      <c r="AA385" s="34" t="s">
        <v>4774</v>
      </c>
      <c r="AB385" s="34" t="str">
        <f t="shared" si="4"/>
        <v>11-Nov-2001</v>
      </c>
      <c r="AC385" s="43">
        <f t="shared" si="5"/>
        <v>21</v>
      </c>
      <c r="AD385" s="44">
        <v>3579.83</v>
      </c>
    </row>
    <row r="386">
      <c r="A386" s="19" t="s">
        <v>844</v>
      </c>
      <c r="B386" s="19" t="s">
        <v>845</v>
      </c>
      <c r="C386" s="45" t="s">
        <v>4815</v>
      </c>
      <c r="D386" s="45" t="s">
        <v>5518</v>
      </c>
      <c r="E386" s="45" t="s">
        <v>5519</v>
      </c>
      <c r="G386" s="21" t="s">
        <v>844</v>
      </c>
      <c r="H386" s="41">
        <v>31.46</v>
      </c>
      <c r="I386" s="21">
        <v>7.39</v>
      </c>
      <c r="J386" s="21" t="s">
        <v>4753</v>
      </c>
      <c r="K386" s="21" t="s">
        <v>4753</v>
      </c>
      <c r="L386" s="21" t="s">
        <v>4753</v>
      </c>
      <c r="M386" s="21" t="s">
        <v>4754</v>
      </c>
      <c r="N386" s="21" t="s">
        <v>4753</v>
      </c>
      <c r="O386" s="42">
        <f t="shared" si="1"/>
        <v>0</v>
      </c>
      <c r="P386" s="34" t="str">
        <f t="shared" si="2"/>
        <v>Above Obesity</v>
      </c>
      <c r="Q386" s="34" t="str">
        <f t="shared" si="3"/>
        <v>Diabetes</v>
      </c>
      <c r="S386" s="34" t="s">
        <v>3980</v>
      </c>
      <c r="T386" s="34">
        <v>1986.0</v>
      </c>
      <c r="U386" s="34" t="s">
        <v>4775</v>
      </c>
      <c r="V386" s="34">
        <v>27.0</v>
      </c>
      <c r="W386" s="34">
        <v>3.0</v>
      </c>
      <c r="X386" s="34">
        <v>3589.14</v>
      </c>
      <c r="Y386" s="34" t="s">
        <v>4767</v>
      </c>
      <c r="Z386" s="34" t="s">
        <v>4767</v>
      </c>
      <c r="AA386" s="34" t="s">
        <v>4769</v>
      </c>
      <c r="AB386" s="34" t="str">
        <f t="shared" si="4"/>
        <v>27-Dec-1986</v>
      </c>
      <c r="AC386" s="43">
        <f t="shared" si="5"/>
        <v>36</v>
      </c>
      <c r="AD386" s="44">
        <v>3589.14</v>
      </c>
    </row>
    <row r="387">
      <c r="A387" s="19" t="s">
        <v>846</v>
      </c>
      <c r="B387" s="19" t="s">
        <v>847</v>
      </c>
      <c r="C387" s="45" t="s">
        <v>4815</v>
      </c>
      <c r="D387" s="45" t="s">
        <v>5520</v>
      </c>
      <c r="E387" s="45" t="s">
        <v>5521</v>
      </c>
      <c r="G387" s="21" t="s">
        <v>846</v>
      </c>
      <c r="H387" s="41">
        <v>30.86</v>
      </c>
      <c r="I387" s="21">
        <v>6.18</v>
      </c>
      <c r="J387" s="21" t="s">
        <v>4753</v>
      </c>
      <c r="K387" s="21" t="s">
        <v>4755</v>
      </c>
      <c r="L387" s="21" t="s">
        <v>4753</v>
      </c>
      <c r="M387" s="21">
        <v>2.0</v>
      </c>
      <c r="N387" s="21" t="s">
        <v>4755</v>
      </c>
      <c r="O387" s="42">
        <f t="shared" si="1"/>
        <v>2</v>
      </c>
      <c r="P387" s="34" t="str">
        <f t="shared" si="2"/>
        <v>Above Obesity</v>
      </c>
      <c r="Q387" s="34" t="str">
        <f t="shared" si="3"/>
        <v>Prediabetes weight</v>
      </c>
      <c r="S387" s="34" t="s">
        <v>3978</v>
      </c>
      <c r="T387" s="34">
        <v>1999.0</v>
      </c>
      <c r="U387" s="34" t="s">
        <v>4772</v>
      </c>
      <c r="V387" s="34">
        <v>6.0</v>
      </c>
      <c r="W387" s="34">
        <v>3.0</v>
      </c>
      <c r="X387" s="34">
        <v>3591.48</v>
      </c>
      <c r="Y387" s="34" t="s">
        <v>4767</v>
      </c>
      <c r="Z387" s="34" t="s">
        <v>4768</v>
      </c>
      <c r="AA387" s="34" t="s">
        <v>4778</v>
      </c>
      <c r="AB387" s="34" t="str">
        <f t="shared" si="4"/>
        <v>6-Jun-1999</v>
      </c>
      <c r="AC387" s="43">
        <f t="shared" si="5"/>
        <v>24</v>
      </c>
      <c r="AD387" s="44">
        <v>3591.48</v>
      </c>
    </row>
    <row r="388">
      <c r="A388" s="19" t="s">
        <v>848</v>
      </c>
      <c r="B388" s="19" t="s">
        <v>849</v>
      </c>
      <c r="C388" s="45" t="s">
        <v>4820</v>
      </c>
      <c r="D388" s="45" t="s">
        <v>5522</v>
      </c>
      <c r="E388" s="45" t="s">
        <v>5523</v>
      </c>
      <c r="G388" s="21" t="s">
        <v>848</v>
      </c>
      <c r="H388" s="41">
        <v>31.96</v>
      </c>
      <c r="I388" s="21">
        <v>8.86</v>
      </c>
      <c r="J388" s="21" t="s">
        <v>4753</v>
      </c>
      <c r="K388" s="21" t="s">
        <v>4753</v>
      </c>
      <c r="L388" s="21" t="s">
        <v>4753</v>
      </c>
      <c r="M388" s="21" t="s">
        <v>4754</v>
      </c>
      <c r="N388" s="21" t="s">
        <v>4755</v>
      </c>
      <c r="O388" s="42">
        <f t="shared" si="1"/>
        <v>0</v>
      </c>
      <c r="P388" s="34" t="str">
        <f t="shared" si="2"/>
        <v>Above Obesity</v>
      </c>
      <c r="Q388" s="34" t="str">
        <f t="shared" si="3"/>
        <v>Diabetes</v>
      </c>
      <c r="S388" s="34" t="s">
        <v>3976</v>
      </c>
      <c r="T388" s="34">
        <v>1997.0</v>
      </c>
      <c r="U388" s="34" t="s">
        <v>4770</v>
      </c>
      <c r="V388" s="34">
        <v>4.0</v>
      </c>
      <c r="W388" s="34">
        <v>1.0</v>
      </c>
      <c r="X388" s="34">
        <v>3594.17</v>
      </c>
      <c r="Y388" s="34" t="s">
        <v>4767</v>
      </c>
      <c r="Z388" s="34" t="s">
        <v>4767</v>
      </c>
      <c r="AA388" s="34" t="s">
        <v>4774</v>
      </c>
      <c r="AB388" s="34" t="str">
        <f t="shared" si="4"/>
        <v>4-Nov-1997</v>
      </c>
      <c r="AC388" s="43">
        <f t="shared" si="5"/>
        <v>25</v>
      </c>
      <c r="AD388" s="44">
        <v>3594.17</v>
      </c>
    </row>
    <row r="389">
      <c r="A389" s="19" t="s">
        <v>850</v>
      </c>
      <c r="B389" s="19" t="s">
        <v>851</v>
      </c>
      <c r="C389" s="45" t="s">
        <v>4815</v>
      </c>
      <c r="D389" s="45" t="s">
        <v>5524</v>
      </c>
      <c r="E389" s="45" t="s">
        <v>5525</v>
      </c>
      <c r="G389" s="21" t="s">
        <v>850</v>
      </c>
      <c r="H389" s="41">
        <v>23.76</v>
      </c>
      <c r="I389" s="21">
        <v>10.96</v>
      </c>
      <c r="J389" s="21" t="s">
        <v>4753</v>
      </c>
      <c r="K389" s="21" t="s">
        <v>4753</v>
      </c>
      <c r="L389" s="21" t="s">
        <v>4753</v>
      </c>
      <c r="M389" s="21">
        <v>3.0</v>
      </c>
      <c r="N389" s="21" t="s">
        <v>4755</v>
      </c>
      <c r="O389" s="42">
        <f t="shared" si="1"/>
        <v>3</v>
      </c>
      <c r="P389" s="34" t="str">
        <f t="shared" si="2"/>
        <v>Normal weight</v>
      </c>
      <c r="Q389" s="34" t="str">
        <f t="shared" si="3"/>
        <v>Diabetes</v>
      </c>
      <c r="S389" s="34" t="s">
        <v>3974</v>
      </c>
      <c r="T389" s="34">
        <v>1999.0</v>
      </c>
      <c r="U389" s="34" t="s">
        <v>4776</v>
      </c>
      <c r="V389" s="34">
        <v>12.0</v>
      </c>
      <c r="W389" s="34">
        <v>3.0</v>
      </c>
      <c r="X389" s="34">
        <v>3597.6</v>
      </c>
      <c r="Y389" s="34" t="s">
        <v>4767</v>
      </c>
      <c r="Z389" s="34" t="s">
        <v>4767</v>
      </c>
      <c r="AA389" s="34" t="s">
        <v>4778</v>
      </c>
      <c r="AB389" s="34" t="str">
        <f t="shared" si="4"/>
        <v>12-Aug-1999</v>
      </c>
      <c r="AC389" s="43">
        <f t="shared" si="5"/>
        <v>23</v>
      </c>
      <c r="AD389" s="44">
        <v>3597.6</v>
      </c>
    </row>
    <row r="390">
      <c r="A390" s="19" t="s">
        <v>852</v>
      </c>
      <c r="B390" s="19" t="s">
        <v>853</v>
      </c>
      <c r="C390" s="45" t="s">
        <v>4820</v>
      </c>
      <c r="D390" s="45" t="s">
        <v>5526</v>
      </c>
      <c r="E390" s="45" t="s">
        <v>5391</v>
      </c>
      <c r="G390" s="21" t="s">
        <v>852</v>
      </c>
      <c r="H390" s="41">
        <v>19.38</v>
      </c>
      <c r="I390" s="21">
        <v>6.28</v>
      </c>
      <c r="J390" s="21" t="s">
        <v>4753</v>
      </c>
      <c r="K390" s="21" t="s">
        <v>4753</v>
      </c>
      <c r="L390" s="21" t="s">
        <v>4753</v>
      </c>
      <c r="M390" s="21" t="s">
        <v>4754</v>
      </c>
      <c r="N390" s="21" t="s">
        <v>4755</v>
      </c>
      <c r="O390" s="42">
        <f t="shared" si="1"/>
        <v>0</v>
      </c>
      <c r="P390" s="34" t="str">
        <f t="shared" si="2"/>
        <v>Normal weight</v>
      </c>
      <c r="Q390" s="34" t="str">
        <f t="shared" si="3"/>
        <v>Prediabetes weight</v>
      </c>
      <c r="S390" s="34" t="s">
        <v>3972</v>
      </c>
      <c r="T390" s="34">
        <v>1988.0</v>
      </c>
      <c r="U390" s="34" t="s">
        <v>4770</v>
      </c>
      <c r="V390" s="34">
        <v>4.0</v>
      </c>
      <c r="W390" s="34">
        <v>3.0</v>
      </c>
      <c r="X390" s="34">
        <v>3603.6</v>
      </c>
      <c r="Y390" s="34" t="s">
        <v>4767</v>
      </c>
      <c r="Z390" s="34" t="s">
        <v>4771</v>
      </c>
      <c r="AA390" s="34" t="s">
        <v>4769</v>
      </c>
      <c r="AB390" s="34" t="str">
        <f t="shared" si="4"/>
        <v>4-Nov-1988</v>
      </c>
      <c r="AC390" s="43">
        <f t="shared" si="5"/>
        <v>34</v>
      </c>
      <c r="AD390" s="44">
        <v>3603.6</v>
      </c>
    </row>
    <row r="391">
      <c r="A391" s="19" t="s">
        <v>854</v>
      </c>
      <c r="B391" s="19" t="s">
        <v>855</v>
      </c>
      <c r="C391" s="45" t="s">
        <v>4820</v>
      </c>
      <c r="D391" s="45" t="s">
        <v>5527</v>
      </c>
      <c r="E391" s="45" t="s">
        <v>5528</v>
      </c>
      <c r="G391" s="21" t="s">
        <v>854</v>
      </c>
      <c r="H391" s="41">
        <v>16.21</v>
      </c>
      <c r="I391" s="21">
        <v>6.29</v>
      </c>
      <c r="J391" s="21" t="s">
        <v>4755</v>
      </c>
      <c r="K391" s="21" t="s">
        <v>4753</v>
      </c>
      <c r="L391" s="21" t="s">
        <v>4753</v>
      </c>
      <c r="M391" s="21">
        <v>1.0</v>
      </c>
      <c r="N391" s="21" t="s">
        <v>4755</v>
      </c>
      <c r="O391" s="42">
        <f t="shared" si="1"/>
        <v>1</v>
      </c>
      <c r="P391" s="34" t="str">
        <f t="shared" si="2"/>
        <v>Underweight</v>
      </c>
      <c r="Q391" s="34" t="str">
        <f t="shared" si="3"/>
        <v>Prediabetes weight</v>
      </c>
      <c r="S391" s="34" t="s">
        <v>3970</v>
      </c>
      <c r="T391" s="34">
        <v>1990.0</v>
      </c>
      <c r="U391" s="34" t="s">
        <v>4777</v>
      </c>
      <c r="V391" s="34">
        <v>11.0</v>
      </c>
      <c r="W391" s="34">
        <v>3.0</v>
      </c>
      <c r="X391" s="34">
        <v>3606.43</v>
      </c>
      <c r="Y391" s="34" t="s">
        <v>4767</v>
      </c>
      <c r="Z391" s="34" t="s">
        <v>4771</v>
      </c>
      <c r="AA391" s="34" t="s">
        <v>4769</v>
      </c>
      <c r="AB391" s="34" t="str">
        <f t="shared" si="4"/>
        <v>11-Oct-1990</v>
      </c>
      <c r="AC391" s="43">
        <f t="shared" si="5"/>
        <v>32</v>
      </c>
      <c r="AD391" s="44">
        <v>3606.43</v>
      </c>
    </row>
    <row r="392">
      <c r="A392" s="19" t="s">
        <v>856</v>
      </c>
      <c r="B392" s="19" t="s">
        <v>857</v>
      </c>
      <c r="C392" s="45" t="s">
        <v>4815</v>
      </c>
      <c r="D392" s="45" t="s">
        <v>5529</v>
      </c>
      <c r="E392" s="45" t="s">
        <v>5530</v>
      </c>
      <c r="G392" s="21" t="s">
        <v>856</v>
      </c>
      <c r="H392" s="41">
        <v>32.54</v>
      </c>
      <c r="I392" s="21">
        <v>4.02</v>
      </c>
      <c r="J392" s="21" t="s">
        <v>4753</v>
      </c>
      <c r="K392" s="21" t="s">
        <v>4755</v>
      </c>
      <c r="L392" s="21" t="s">
        <v>4753</v>
      </c>
      <c r="M392" s="21">
        <v>1.0</v>
      </c>
      <c r="N392" s="21" t="s">
        <v>4755</v>
      </c>
      <c r="O392" s="42">
        <f t="shared" si="1"/>
        <v>1</v>
      </c>
      <c r="P392" s="34" t="str">
        <f t="shared" si="2"/>
        <v>Above Obesity</v>
      </c>
      <c r="Q392" s="34" t="str">
        <f t="shared" si="3"/>
        <v>Normal</v>
      </c>
      <c r="S392" s="34" t="s">
        <v>3968</v>
      </c>
      <c r="T392" s="34">
        <v>1985.0</v>
      </c>
      <c r="U392" s="34" t="s">
        <v>4772</v>
      </c>
      <c r="V392" s="34">
        <v>14.0</v>
      </c>
      <c r="W392" s="34">
        <v>3.0</v>
      </c>
      <c r="X392" s="34">
        <v>3622.13</v>
      </c>
      <c r="Y392" s="34" t="s">
        <v>4767</v>
      </c>
      <c r="Z392" s="34" t="s">
        <v>4771</v>
      </c>
      <c r="AA392" s="34" t="s">
        <v>4769</v>
      </c>
      <c r="AB392" s="34" t="str">
        <f t="shared" si="4"/>
        <v>14-Jun-1985</v>
      </c>
      <c r="AC392" s="43">
        <f t="shared" si="5"/>
        <v>37</v>
      </c>
      <c r="AD392" s="44">
        <v>3622.13</v>
      </c>
    </row>
    <row r="393">
      <c r="A393" s="19" t="s">
        <v>858</v>
      </c>
      <c r="B393" s="19" t="s">
        <v>859</v>
      </c>
      <c r="C393" s="45" t="s">
        <v>4815</v>
      </c>
      <c r="D393" s="45" t="s">
        <v>5531</v>
      </c>
      <c r="E393" s="45" t="s">
        <v>4912</v>
      </c>
      <c r="G393" s="21" t="s">
        <v>858</v>
      </c>
      <c r="H393" s="41">
        <v>36.765</v>
      </c>
      <c r="I393" s="21">
        <v>11.95</v>
      </c>
      <c r="J393" s="21" t="s">
        <v>4755</v>
      </c>
      <c r="K393" s="21" t="s">
        <v>4753</v>
      </c>
      <c r="L393" s="21" t="s">
        <v>4753</v>
      </c>
      <c r="M393" s="21">
        <v>2.0</v>
      </c>
      <c r="N393" s="21" t="s">
        <v>4753</v>
      </c>
      <c r="O393" s="42">
        <f t="shared" si="1"/>
        <v>2</v>
      </c>
      <c r="P393" s="34" t="str">
        <f t="shared" si="2"/>
        <v>Above Obesity</v>
      </c>
      <c r="Q393" s="34" t="str">
        <f t="shared" si="3"/>
        <v>Diabetes</v>
      </c>
      <c r="S393" s="34" t="s">
        <v>3966</v>
      </c>
      <c r="T393" s="34">
        <v>1992.0</v>
      </c>
      <c r="U393" s="34" t="s">
        <v>4770</v>
      </c>
      <c r="V393" s="34">
        <v>17.0</v>
      </c>
      <c r="W393" s="34">
        <v>0.0</v>
      </c>
      <c r="X393" s="34">
        <v>3645.09</v>
      </c>
      <c r="Y393" s="34" t="s">
        <v>4771</v>
      </c>
      <c r="Z393" s="34" t="s">
        <v>4767</v>
      </c>
      <c r="AA393" s="34" t="s">
        <v>4786</v>
      </c>
      <c r="AB393" s="34" t="str">
        <f t="shared" si="4"/>
        <v>17-Nov-1992</v>
      </c>
      <c r="AC393" s="43">
        <f t="shared" si="5"/>
        <v>30</v>
      </c>
      <c r="AD393" s="44">
        <v>3645.09</v>
      </c>
    </row>
    <row r="394">
      <c r="A394" s="19" t="s">
        <v>860</v>
      </c>
      <c r="B394" s="19" t="s">
        <v>861</v>
      </c>
      <c r="C394" s="45" t="s">
        <v>4820</v>
      </c>
      <c r="D394" s="45" t="s">
        <v>5532</v>
      </c>
      <c r="E394" s="45" t="s">
        <v>5533</v>
      </c>
      <c r="G394" s="21" t="s">
        <v>860</v>
      </c>
      <c r="H394" s="41">
        <v>35.91</v>
      </c>
      <c r="I394" s="21">
        <v>8.71</v>
      </c>
      <c r="J394" s="21" t="s">
        <v>4753</v>
      </c>
      <c r="K394" s="21" t="s">
        <v>4753</v>
      </c>
      <c r="L394" s="21" t="s">
        <v>4753</v>
      </c>
      <c r="M394" s="21" t="s">
        <v>4754</v>
      </c>
      <c r="N394" s="21" t="s">
        <v>4753</v>
      </c>
      <c r="O394" s="42">
        <f t="shared" si="1"/>
        <v>0</v>
      </c>
      <c r="P394" s="34" t="str">
        <f t="shared" si="2"/>
        <v>Above Obesity</v>
      </c>
      <c r="Q394" s="34" t="str">
        <f t="shared" si="3"/>
        <v>Diabetes</v>
      </c>
      <c r="S394" s="34" t="s">
        <v>3964</v>
      </c>
      <c r="T394" s="34">
        <v>1990.0</v>
      </c>
      <c r="U394" s="34" t="s">
        <v>4770</v>
      </c>
      <c r="V394" s="34">
        <v>8.0</v>
      </c>
      <c r="W394" s="34">
        <v>3.0</v>
      </c>
      <c r="X394" s="34">
        <v>3653.29</v>
      </c>
      <c r="Y394" s="34" t="s">
        <v>4767</v>
      </c>
      <c r="Z394" s="34" t="s">
        <v>4768</v>
      </c>
      <c r="AA394" s="34" t="s">
        <v>4778</v>
      </c>
      <c r="AB394" s="34" t="str">
        <f t="shared" si="4"/>
        <v>8-Nov-1990</v>
      </c>
      <c r="AC394" s="43">
        <f t="shared" si="5"/>
        <v>32</v>
      </c>
      <c r="AD394" s="44">
        <v>3653.29</v>
      </c>
    </row>
    <row r="395">
      <c r="A395" s="19" t="s">
        <v>862</v>
      </c>
      <c r="B395" s="19" t="s">
        <v>863</v>
      </c>
      <c r="C395" s="45" t="s">
        <v>4815</v>
      </c>
      <c r="D395" s="45" t="s">
        <v>5207</v>
      </c>
      <c r="E395" s="45" t="s">
        <v>5534</v>
      </c>
      <c r="G395" s="21" t="s">
        <v>862</v>
      </c>
      <c r="H395" s="41">
        <v>32.06</v>
      </c>
      <c r="I395" s="21">
        <v>4.67</v>
      </c>
      <c r="J395" s="21" t="s">
        <v>4753</v>
      </c>
      <c r="K395" s="21" t="s">
        <v>4755</v>
      </c>
      <c r="L395" s="21" t="s">
        <v>4753</v>
      </c>
      <c r="M395" s="21">
        <v>1.0</v>
      </c>
      <c r="N395" s="21" t="s">
        <v>4755</v>
      </c>
      <c r="O395" s="42">
        <f t="shared" si="1"/>
        <v>1</v>
      </c>
      <c r="P395" s="34" t="str">
        <f t="shared" si="2"/>
        <v>Above Obesity</v>
      </c>
      <c r="Q395" s="34" t="str">
        <f t="shared" si="3"/>
        <v>Normal</v>
      </c>
      <c r="S395" s="34" t="s">
        <v>3962</v>
      </c>
      <c r="T395" s="34">
        <v>1992.0</v>
      </c>
      <c r="U395" s="34" t="s">
        <v>4773</v>
      </c>
      <c r="V395" s="34">
        <v>14.0</v>
      </c>
      <c r="W395" s="34">
        <v>1.0</v>
      </c>
      <c r="X395" s="34">
        <v>3659.35</v>
      </c>
      <c r="Y395" s="34" t="s">
        <v>4768</v>
      </c>
      <c r="Z395" s="34" t="s">
        <v>4771</v>
      </c>
      <c r="AA395" s="34" t="s">
        <v>4778</v>
      </c>
      <c r="AB395" s="34" t="str">
        <f t="shared" si="4"/>
        <v>14-Sep-1992</v>
      </c>
      <c r="AC395" s="43">
        <f t="shared" si="5"/>
        <v>30</v>
      </c>
      <c r="AD395" s="44">
        <v>3659.35</v>
      </c>
    </row>
    <row r="396">
      <c r="A396" s="19" t="s">
        <v>864</v>
      </c>
      <c r="B396" s="19" t="s">
        <v>865</v>
      </c>
      <c r="C396" s="45" t="s">
        <v>4820</v>
      </c>
      <c r="D396" s="45" t="s">
        <v>5535</v>
      </c>
      <c r="E396" s="45" t="s">
        <v>5536</v>
      </c>
      <c r="G396" s="21" t="s">
        <v>864</v>
      </c>
      <c r="H396" s="41">
        <v>24.1</v>
      </c>
      <c r="I396" s="21">
        <v>11.14</v>
      </c>
      <c r="J396" s="21" t="s">
        <v>4755</v>
      </c>
      <c r="K396" s="21" t="s">
        <v>4753</v>
      </c>
      <c r="L396" s="21" t="s">
        <v>4753</v>
      </c>
      <c r="M396" s="21">
        <v>1.0</v>
      </c>
      <c r="N396" s="21" t="s">
        <v>4753</v>
      </c>
      <c r="O396" s="42">
        <f t="shared" si="1"/>
        <v>1</v>
      </c>
      <c r="P396" s="34" t="str">
        <f t="shared" si="2"/>
        <v>Normal weight</v>
      </c>
      <c r="Q396" s="34" t="str">
        <f t="shared" si="3"/>
        <v>Diabetes</v>
      </c>
      <c r="S396" s="34" t="s">
        <v>3960</v>
      </c>
      <c r="T396" s="34">
        <v>1984.0</v>
      </c>
      <c r="U396" s="34" t="s">
        <v>4766</v>
      </c>
      <c r="V396" s="34">
        <v>6.0</v>
      </c>
      <c r="W396" s="34">
        <v>3.0</v>
      </c>
      <c r="X396" s="34">
        <v>3678.86</v>
      </c>
      <c r="Y396" s="34" t="s">
        <v>4767</v>
      </c>
      <c r="Z396" s="34" t="s">
        <v>4768</v>
      </c>
      <c r="AA396" s="34" t="s">
        <v>4769</v>
      </c>
      <c r="AB396" s="34" t="str">
        <f t="shared" si="4"/>
        <v>6-Jul-1984</v>
      </c>
      <c r="AC396" s="43">
        <f t="shared" si="5"/>
        <v>38</v>
      </c>
      <c r="AD396" s="44">
        <v>3678.86</v>
      </c>
    </row>
    <row r="397">
      <c r="A397" s="19" t="s">
        <v>866</v>
      </c>
      <c r="B397" s="19" t="s">
        <v>867</v>
      </c>
      <c r="C397" s="45" t="s">
        <v>4820</v>
      </c>
      <c r="D397" s="45" t="s">
        <v>5537</v>
      </c>
      <c r="E397" s="45" t="s">
        <v>5538</v>
      </c>
      <c r="G397" s="21" t="s">
        <v>866</v>
      </c>
      <c r="H397" s="41">
        <v>27.1</v>
      </c>
      <c r="I397" s="21">
        <v>9.05</v>
      </c>
      <c r="J397" s="21" t="s">
        <v>4753</v>
      </c>
      <c r="K397" s="21" t="s">
        <v>4753</v>
      </c>
      <c r="L397" s="21" t="s">
        <v>4753</v>
      </c>
      <c r="M397" s="21">
        <v>2.0</v>
      </c>
      <c r="N397" s="21" t="s">
        <v>4753</v>
      </c>
      <c r="O397" s="42">
        <f t="shared" si="1"/>
        <v>2</v>
      </c>
      <c r="P397" s="34" t="str">
        <f t="shared" si="2"/>
        <v>Overweight</v>
      </c>
      <c r="Q397" s="34" t="str">
        <f t="shared" si="3"/>
        <v>Diabetes</v>
      </c>
      <c r="S397" s="34" t="s">
        <v>3958</v>
      </c>
      <c r="T397" s="34">
        <v>2003.0</v>
      </c>
      <c r="U397" s="34" t="s">
        <v>4766</v>
      </c>
      <c r="V397" s="34">
        <v>10.0</v>
      </c>
      <c r="W397" s="34">
        <v>0.0</v>
      </c>
      <c r="X397" s="34">
        <v>3688.35</v>
      </c>
      <c r="Y397" s="34" t="s">
        <v>4767</v>
      </c>
      <c r="Z397" s="34" t="s">
        <v>4767</v>
      </c>
      <c r="AA397" s="34" t="s">
        <v>4787</v>
      </c>
      <c r="AB397" s="34" t="str">
        <f t="shared" si="4"/>
        <v>10-Jul-2003</v>
      </c>
      <c r="AC397" s="43">
        <f t="shared" si="5"/>
        <v>19</v>
      </c>
      <c r="AD397" s="44">
        <v>3688.35</v>
      </c>
    </row>
    <row r="398">
      <c r="A398" s="19" t="s">
        <v>868</v>
      </c>
      <c r="B398" s="19" t="s">
        <v>869</v>
      </c>
      <c r="C398" s="45" t="s">
        <v>4820</v>
      </c>
      <c r="D398" s="45" t="s">
        <v>5539</v>
      </c>
      <c r="E398" s="45" t="s">
        <v>5540</v>
      </c>
      <c r="G398" s="21" t="s">
        <v>868</v>
      </c>
      <c r="H398" s="41">
        <v>24.42</v>
      </c>
      <c r="I398" s="21">
        <v>11.31</v>
      </c>
      <c r="J398" s="21" t="s">
        <v>4753</v>
      </c>
      <c r="K398" s="21" t="s">
        <v>4753</v>
      </c>
      <c r="L398" s="21" t="s">
        <v>4753</v>
      </c>
      <c r="M398" s="21" t="s">
        <v>4754</v>
      </c>
      <c r="N398" s="21" t="s">
        <v>4755</v>
      </c>
      <c r="O398" s="42">
        <f t="shared" si="1"/>
        <v>0</v>
      </c>
      <c r="P398" s="34" t="str">
        <f t="shared" si="2"/>
        <v>Normal weight</v>
      </c>
      <c r="Q398" s="34" t="str">
        <f t="shared" si="3"/>
        <v>Diabetes</v>
      </c>
      <c r="S398" s="34" t="s">
        <v>3956</v>
      </c>
      <c r="T398" s="34">
        <v>1981.0</v>
      </c>
      <c r="U398" s="34" t="s">
        <v>4775</v>
      </c>
      <c r="V398" s="34">
        <v>14.0</v>
      </c>
      <c r="W398" s="34">
        <v>1.0</v>
      </c>
      <c r="X398" s="34">
        <v>3688.38</v>
      </c>
      <c r="Y398" s="34" t="s">
        <v>4767</v>
      </c>
      <c r="Z398" s="34" t="s">
        <v>4767</v>
      </c>
      <c r="AA398" s="34" t="s">
        <v>4769</v>
      </c>
      <c r="AB398" s="34" t="str">
        <f t="shared" si="4"/>
        <v>14-Dec-1981</v>
      </c>
      <c r="AC398" s="43">
        <f t="shared" si="5"/>
        <v>41</v>
      </c>
      <c r="AD398" s="44">
        <v>3688.38</v>
      </c>
    </row>
    <row r="399">
      <c r="A399" s="19" t="s">
        <v>870</v>
      </c>
      <c r="B399" s="19" t="s">
        <v>871</v>
      </c>
      <c r="C399" s="45" t="s">
        <v>4815</v>
      </c>
      <c r="D399" s="45" t="s">
        <v>5541</v>
      </c>
      <c r="E399" s="45" t="s">
        <v>5542</v>
      </c>
      <c r="G399" s="21" t="s">
        <v>870</v>
      </c>
      <c r="H399" s="41">
        <v>26.695</v>
      </c>
      <c r="I399" s="21">
        <v>4.68</v>
      </c>
      <c r="J399" s="21" t="s">
        <v>4755</v>
      </c>
      <c r="K399" s="21" t="s">
        <v>4753</v>
      </c>
      <c r="L399" s="21" t="s">
        <v>4753</v>
      </c>
      <c r="M399" s="21">
        <v>2.0</v>
      </c>
      <c r="N399" s="21" t="s">
        <v>4755</v>
      </c>
      <c r="O399" s="42">
        <f t="shared" si="1"/>
        <v>2</v>
      </c>
      <c r="P399" s="34" t="str">
        <f t="shared" si="2"/>
        <v>Overweight</v>
      </c>
      <c r="Q399" s="34" t="str">
        <f t="shared" si="3"/>
        <v>Normal</v>
      </c>
      <c r="S399" s="34" t="s">
        <v>3954</v>
      </c>
      <c r="T399" s="34">
        <v>1995.0</v>
      </c>
      <c r="U399" s="34" t="s">
        <v>4777</v>
      </c>
      <c r="V399" s="34">
        <v>21.0</v>
      </c>
      <c r="W399" s="34">
        <v>2.0</v>
      </c>
      <c r="X399" s="34">
        <v>3693.43</v>
      </c>
      <c r="Y399" s="34" t="s">
        <v>4767</v>
      </c>
      <c r="Z399" s="34" t="s">
        <v>4768</v>
      </c>
      <c r="AA399" s="34" t="s">
        <v>4778</v>
      </c>
      <c r="AB399" s="34" t="str">
        <f t="shared" si="4"/>
        <v>21-Oct-1995</v>
      </c>
      <c r="AC399" s="43">
        <f t="shared" si="5"/>
        <v>27</v>
      </c>
      <c r="AD399" s="44">
        <v>3693.43</v>
      </c>
    </row>
    <row r="400">
      <c r="A400" s="19" t="s">
        <v>872</v>
      </c>
      <c r="B400" s="19" t="s">
        <v>873</v>
      </c>
      <c r="C400" s="45" t="s">
        <v>4820</v>
      </c>
      <c r="D400" s="45" t="s">
        <v>5543</v>
      </c>
      <c r="E400" s="45" t="s">
        <v>4986</v>
      </c>
      <c r="G400" s="21" t="s">
        <v>872</v>
      </c>
      <c r="H400" s="41">
        <v>27.79</v>
      </c>
      <c r="I400" s="21">
        <v>6.05</v>
      </c>
      <c r="J400" s="21" t="s">
        <v>4755</v>
      </c>
      <c r="K400" s="21" t="s">
        <v>4755</v>
      </c>
      <c r="L400" s="21" t="s">
        <v>4753</v>
      </c>
      <c r="M400" s="21">
        <v>1.0</v>
      </c>
      <c r="N400" s="21" t="s">
        <v>4755</v>
      </c>
      <c r="O400" s="42">
        <f t="shared" si="1"/>
        <v>1</v>
      </c>
      <c r="P400" s="34" t="str">
        <f t="shared" si="2"/>
        <v>Overweight</v>
      </c>
      <c r="Q400" s="34" t="str">
        <f t="shared" si="3"/>
        <v>Prediabetes weight</v>
      </c>
      <c r="S400" s="34" t="s">
        <v>3952</v>
      </c>
      <c r="T400" s="34">
        <v>1988.0</v>
      </c>
      <c r="U400" s="34" t="s">
        <v>4776</v>
      </c>
      <c r="V400" s="34">
        <v>18.0</v>
      </c>
      <c r="W400" s="34">
        <v>3.0</v>
      </c>
      <c r="X400" s="34">
        <v>3699.54</v>
      </c>
      <c r="Y400" s="34" t="s">
        <v>4767</v>
      </c>
      <c r="Z400" s="34" t="s">
        <v>4768</v>
      </c>
      <c r="AA400" s="34" t="s">
        <v>4769</v>
      </c>
      <c r="AB400" s="34" t="str">
        <f t="shared" si="4"/>
        <v>18-Aug-1988</v>
      </c>
      <c r="AC400" s="43">
        <f t="shared" si="5"/>
        <v>34</v>
      </c>
      <c r="AD400" s="44">
        <v>3699.54</v>
      </c>
    </row>
    <row r="401">
      <c r="A401" s="19" t="s">
        <v>874</v>
      </c>
      <c r="B401" s="19" t="s">
        <v>875</v>
      </c>
      <c r="C401" s="45" t="s">
        <v>4820</v>
      </c>
      <c r="D401" s="45" t="s">
        <v>5544</v>
      </c>
      <c r="E401" s="45" t="s">
        <v>5545</v>
      </c>
      <c r="G401" s="21" t="s">
        <v>874</v>
      </c>
      <c r="H401" s="41">
        <v>32.68</v>
      </c>
      <c r="I401" s="21">
        <v>4.68</v>
      </c>
      <c r="J401" s="31" t="s">
        <v>4878</v>
      </c>
      <c r="K401" s="21" t="s">
        <v>4753</v>
      </c>
      <c r="L401" s="21" t="s">
        <v>4753</v>
      </c>
      <c r="M401" s="21" t="s">
        <v>4754</v>
      </c>
      <c r="N401" s="21" t="s">
        <v>4753</v>
      </c>
      <c r="O401" s="42">
        <f t="shared" si="1"/>
        <v>0</v>
      </c>
      <c r="P401" s="34" t="str">
        <f t="shared" si="2"/>
        <v>Above Obesity</v>
      </c>
      <c r="Q401" s="34" t="str">
        <f t="shared" si="3"/>
        <v>Normal</v>
      </c>
      <c r="S401" s="34" t="s">
        <v>3950</v>
      </c>
      <c r="T401" s="34">
        <v>1989.0</v>
      </c>
      <c r="U401" s="34" t="s">
        <v>4775</v>
      </c>
      <c r="V401" s="34">
        <v>2.0</v>
      </c>
      <c r="W401" s="34">
        <v>0.0</v>
      </c>
      <c r="X401" s="34">
        <v>3704.35</v>
      </c>
      <c r="Y401" s="34" t="s">
        <v>4767</v>
      </c>
      <c r="Z401" s="34" t="s">
        <v>4767</v>
      </c>
      <c r="AA401" s="34" t="s">
        <v>4769</v>
      </c>
      <c r="AB401" s="34" t="str">
        <f t="shared" si="4"/>
        <v>2-Dec-1989</v>
      </c>
      <c r="AC401" s="43">
        <f t="shared" si="5"/>
        <v>33</v>
      </c>
      <c r="AD401" s="44">
        <v>3704.35</v>
      </c>
    </row>
    <row r="402">
      <c r="A402" s="19" t="s">
        <v>876</v>
      </c>
      <c r="B402" s="19" t="s">
        <v>877</v>
      </c>
      <c r="C402" s="45" t="s">
        <v>4815</v>
      </c>
      <c r="D402" s="45" t="s">
        <v>5546</v>
      </c>
      <c r="E402" s="45" t="s">
        <v>5547</v>
      </c>
      <c r="G402" s="21" t="s">
        <v>876</v>
      </c>
      <c r="H402" s="41">
        <v>26.4</v>
      </c>
      <c r="I402" s="21">
        <v>9.5</v>
      </c>
      <c r="J402" s="21" t="s">
        <v>4755</v>
      </c>
      <c r="K402" s="21" t="s">
        <v>4753</v>
      </c>
      <c r="L402" s="21" t="s">
        <v>4753</v>
      </c>
      <c r="M402" s="21">
        <v>2.0</v>
      </c>
      <c r="N402" s="21" t="s">
        <v>4753</v>
      </c>
      <c r="O402" s="42">
        <f t="shared" si="1"/>
        <v>2</v>
      </c>
      <c r="P402" s="34" t="str">
        <f t="shared" si="2"/>
        <v>Overweight</v>
      </c>
      <c r="Q402" s="34" t="str">
        <f t="shared" si="3"/>
        <v>Diabetes</v>
      </c>
      <c r="S402" s="34" t="s">
        <v>3948</v>
      </c>
      <c r="T402" s="34">
        <v>2004.0</v>
      </c>
      <c r="U402" s="34" t="s">
        <v>4770</v>
      </c>
      <c r="V402" s="34">
        <v>5.0</v>
      </c>
      <c r="W402" s="34">
        <v>0.0</v>
      </c>
      <c r="X402" s="34">
        <v>3722.23</v>
      </c>
      <c r="Y402" s="34" t="s">
        <v>4767</v>
      </c>
      <c r="Z402" s="34" t="s">
        <v>4767</v>
      </c>
      <c r="AA402" s="34" t="s">
        <v>4783</v>
      </c>
      <c r="AB402" s="34" t="str">
        <f t="shared" si="4"/>
        <v>5-Nov-2004</v>
      </c>
      <c r="AC402" s="43">
        <f t="shared" si="5"/>
        <v>18</v>
      </c>
      <c r="AD402" s="44">
        <v>3722.23</v>
      </c>
    </row>
    <row r="403">
      <c r="A403" s="19" t="s">
        <v>878</v>
      </c>
      <c r="B403" s="19" t="s">
        <v>879</v>
      </c>
      <c r="C403" s="45" t="s">
        <v>4820</v>
      </c>
      <c r="D403" s="45" t="s">
        <v>5548</v>
      </c>
      <c r="E403" s="45" t="s">
        <v>5549</v>
      </c>
      <c r="G403" s="21" t="s">
        <v>878</v>
      </c>
      <c r="H403" s="41">
        <v>23.655</v>
      </c>
      <c r="I403" s="21">
        <v>10.84</v>
      </c>
      <c r="J403" s="21" t="s">
        <v>4755</v>
      </c>
      <c r="K403" s="21" t="s">
        <v>4753</v>
      </c>
      <c r="L403" s="21" t="s">
        <v>4756</v>
      </c>
      <c r="M403" s="21">
        <v>1.0</v>
      </c>
      <c r="N403" s="21" t="s">
        <v>4755</v>
      </c>
      <c r="O403" s="42">
        <f t="shared" si="1"/>
        <v>1</v>
      </c>
      <c r="P403" s="34" t="str">
        <f t="shared" si="2"/>
        <v>Normal weight</v>
      </c>
      <c r="Q403" s="34" t="str">
        <f t="shared" si="3"/>
        <v>Diabetes</v>
      </c>
      <c r="S403" s="34" t="s">
        <v>3946</v>
      </c>
      <c r="T403" s="34">
        <v>1986.0</v>
      </c>
      <c r="U403" s="34" t="s">
        <v>4775</v>
      </c>
      <c r="V403" s="34">
        <v>1.0</v>
      </c>
      <c r="W403" s="34">
        <v>3.0</v>
      </c>
      <c r="X403" s="34">
        <v>3731.6</v>
      </c>
      <c r="Y403" s="34" t="s">
        <v>4767</v>
      </c>
      <c r="Z403" s="34" t="s">
        <v>4767</v>
      </c>
      <c r="AA403" s="34" t="s">
        <v>4769</v>
      </c>
      <c r="AB403" s="34" t="str">
        <f t="shared" si="4"/>
        <v>1-Dec-1986</v>
      </c>
      <c r="AC403" s="43">
        <f t="shared" si="5"/>
        <v>36</v>
      </c>
      <c r="AD403" s="44">
        <v>3731.6</v>
      </c>
    </row>
    <row r="404">
      <c r="A404" s="19" t="s">
        <v>880</v>
      </c>
      <c r="B404" s="19" t="s">
        <v>881</v>
      </c>
      <c r="C404" s="45" t="s">
        <v>4820</v>
      </c>
      <c r="D404" s="45" t="s">
        <v>5550</v>
      </c>
      <c r="E404" s="45" t="s">
        <v>5551</v>
      </c>
      <c r="G404" s="21" t="s">
        <v>880</v>
      </c>
      <c r="H404" s="41">
        <v>27.36</v>
      </c>
      <c r="I404" s="21">
        <v>5.88</v>
      </c>
      <c r="J404" s="21" t="s">
        <v>4753</v>
      </c>
      <c r="K404" s="21" t="s">
        <v>4753</v>
      </c>
      <c r="L404" s="21" t="s">
        <v>4753</v>
      </c>
      <c r="M404" s="21">
        <v>2.0</v>
      </c>
      <c r="N404" s="21" t="s">
        <v>4753</v>
      </c>
      <c r="O404" s="42">
        <f t="shared" si="1"/>
        <v>2</v>
      </c>
      <c r="P404" s="34" t="str">
        <f t="shared" si="2"/>
        <v>Overweight</v>
      </c>
      <c r="Q404" s="34" t="str">
        <f t="shared" si="3"/>
        <v>Prediabetes weight</v>
      </c>
      <c r="S404" s="34" t="s">
        <v>3944</v>
      </c>
      <c r="T404" s="34">
        <v>1994.0</v>
      </c>
      <c r="U404" s="34" t="s">
        <v>4776</v>
      </c>
      <c r="V404" s="34">
        <v>22.0</v>
      </c>
      <c r="W404" s="34">
        <v>0.0</v>
      </c>
      <c r="X404" s="34">
        <v>3732.63</v>
      </c>
      <c r="Y404" s="34" t="s">
        <v>4767</v>
      </c>
      <c r="Z404" s="34" t="s">
        <v>4768</v>
      </c>
      <c r="AA404" s="34" t="s">
        <v>4784</v>
      </c>
      <c r="AB404" s="34" t="str">
        <f t="shared" si="4"/>
        <v>22-Aug-1994</v>
      </c>
      <c r="AC404" s="43">
        <f t="shared" si="5"/>
        <v>28</v>
      </c>
      <c r="AD404" s="44">
        <v>3732.63</v>
      </c>
    </row>
    <row r="405">
      <c r="A405" s="19" t="s">
        <v>882</v>
      </c>
      <c r="B405" s="19" t="s">
        <v>883</v>
      </c>
      <c r="C405" s="45" t="s">
        <v>4815</v>
      </c>
      <c r="D405" s="45" t="s">
        <v>5552</v>
      </c>
      <c r="E405" s="45" t="s">
        <v>5553</v>
      </c>
      <c r="G405" s="21" t="s">
        <v>882</v>
      </c>
      <c r="H405" s="41">
        <v>27.82</v>
      </c>
      <c r="I405" s="21">
        <v>5.24</v>
      </c>
      <c r="J405" s="31" t="s">
        <v>4878</v>
      </c>
      <c r="K405" s="21" t="s">
        <v>4753</v>
      </c>
      <c r="L405" s="21" t="s">
        <v>4753</v>
      </c>
      <c r="M405" s="21" t="s">
        <v>4754</v>
      </c>
      <c r="N405" s="21" t="s">
        <v>4755</v>
      </c>
      <c r="O405" s="42">
        <f t="shared" si="1"/>
        <v>0</v>
      </c>
      <c r="P405" s="34" t="str">
        <f t="shared" si="2"/>
        <v>Overweight</v>
      </c>
      <c r="Q405" s="34" t="str">
        <f t="shared" si="3"/>
        <v>Normal</v>
      </c>
      <c r="S405" s="34" t="s">
        <v>3942</v>
      </c>
      <c r="T405" s="34">
        <v>1993.0</v>
      </c>
      <c r="U405" s="34" t="s">
        <v>4772</v>
      </c>
      <c r="V405" s="34">
        <v>22.0</v>
      </c>
      <c r="W405" s="34">
        <v>0.0</v>
      </c>
      <c r="X405" s="34">
        <v>3736.46</v>
      </c>
      <c r="Y405" s="34" t="s">
        <v>4767</v>
      </c>
      <c r="Z405" s="34" t="s">
        <v>4767</v>
      </c>
      <c r="AA405" s="34" t="s">
        <v>4774</v>
      </c>
      <c r="AB405" s="34" t="str">
        <f t="shared" si="4"/>
        <v>22-Jun-1993</v>
      </c>
      <c r="AC405" s="43">
        <f t="shared" si="5"/>
        <v>29</v>
      </c>
      <c r="AD405" s="44">
        <v>3736.46</v>
      </c>
    </row>
    <row r="406">
      <c r="A406" s="19" t="s">
        <v>884</v>
      </c>
      <c r="B406" s="19" t="s">
        <v>885</v>
      </c>
      <c r="C406" s="45" t="s">
        <v>4815</v>
      </c>
      <c r="D406" s="45" t="s">
        <v>5554</v>
      </c>
      <c r="E406" s="45" t="s">
        <v>5555</v>
      </c>
      <c r="G406" s="21" t="s">
        <v>884</v>
      </c>
      <c r="H406" s="41">
        <v>25.46</v>
      </c>
      <c r="I406" s="21">
        <v>11.75</v>
      </c>
      <c r="J406" s="21" t="s">
        <v>4753</v>
      </c>
      <c r="K406" s="21" t="s">
        <v>4753</v>
      </c>
      <c r="L406" s="21" t="s">
        <v>4753</v>
      </c>
      <c r="M406" s="21" t="s">
        <v>4754</v>
      </c>
      <c r="N406" s="21" t="s">
        <v>4753</v>
      </c>
      <c r="O406" s="42">
        <f t="shared" si="1"/>
        <v>0</v>
      </c>
      <c r="P406" s="34" t="str">
        <f t="shared" si="2"/>
        <v>Overweight</v>
      </c>
      <c r="Q406" s="34" t="str">
        <f t="shared" si="3"/>
        <v>Diabetes</v>
      </c>
      <c r="S406" s="34" t="s">
        <v>3940</v>
      </c>
      <c r="T406" s="34">
        <v>1986.0</v>
      </c>
      <c r="U406" s="34" t="s">
        <v>4773</v>
      </c>
      <c r="V406" s="34">
        <v>9.0</v>
      </c>
      <c r="W406" s="34">
        <v>3.0</v>
      </c>
      <c r="X406" s="34">
        <v>3748.56</v>
      </c>
      <c r="Y406" s="34" t="s">
        <v>4767</v>
      </c>
      <c r="Z406" s="34" t="s">
        <v>4767</v>
      </c>
      <c r="AA406" s="34" t="s">
        <v>4769</v>
      </c>
      <c r="AB406" s="34" t="str">
        <f t="shared" si="4"/>
        <v>9-Sep-1986</v>
      </c>
      <c r="AC406" s="43">
        <f t="shared" si="5"/>
        <v>36</v>
      </c>
      <c r="AD406" s="44">
        <v>3748.56</v>
      </c>
    </row>
    <row r="407">
      <c r="A407" s="19" t="s">
        <v>886</v>
      </c>
      <c r="B407" s="19" t="s">
        <v>887</v>
      </c>
      <c r="C407" s="45" t="s">
        <v>4815</v>
      </c>
      <c r="D407" s="45" t="s">
        <v>5556</v>
      </c>
      <c r="E407" s="45" t="s">
        <v>5557</v>
      </c>
      <c r="G407" s="21" t="s">
        <v>886</v>
      </c>
      <c r="H407" s="41">
        <v>25.1</v>
      </c>
      <c r="I407" s="21">
        <v>6.97</v>
      </c>
      <c r="J407" s="21" t="s">
        <v>4753</v>
      </c>
      <c r="K407" s="21" t="s">
        <v>4753</v>
      </c>
      <c r="L407" s="21" t="s">
        <v>4753</v>
      </c>
      <c r="M407" s="21" t="s">
        <v>4754</v>
      </c>
      <c r="N407" s="21" t="s">
        <v>4755</v>
      </c>
      <c r="O407" s="42">
        <f t="shared" si="1"/>
        <v>0</v>
      </c>
      <c r="P407" s="34" t="str">
        <f t="shared" si="2"/>
        <v>Overweight</v>
      </c>
      <c r="Q407" s="34" t="str">
        <f t="shared" si="3"/>
        <v>Diabetes</v>
      </c>
      <c r="S407" s="34" t="s">
        <v>3938</v>
      </c>
      <c r="T407" s="34">
        <v>1991.0</v>
      </c>
      <c r="U407" s="34" t="s">
        <v>4777</v>
      </c>
      <c r="V407" s="34">
        <v>28.0</v>
      </c>
      <c r="W407" s="34">
        <v>0.0</v>
      </c>
      <c r="X407" s="34">
        <v>3756.62</v>
      </c>
      <c r="Y407" s="34" t="s">
        <v>4767</v>
      </c>
      <c r="Z407" s="34" t="s">
        <v>4767</v>
      </c>
      <c r="AA407" s="34" t="s">
        <v>4769</v>
      </c>
      <c r="AB407" s="34" t="str">
        <f t="shared" si="4"/>
        <v>28-Oct-1991</v>
      </c>
      <c r="AC407" s="43">
        <f t="shared" si="5"/>
        <v>31</v>
      </c>
      <c r="AD407" s="44">
        <v>3756.62</v>
      </c>
    </row>
    <row r="408">
      <c r="A408" s="19" t="s">
        <v>888</v>
      </c>
      <c r="B408" s="19" t="s">
        <v>889</v>
      </c>
      <c r="C408" s="45" t="s">
        <v>4815</v>
      </c>
      <c r="D408" s="45" t="s">
        <v>5558</v>
      </c>
      <c r="E408" s="45" t="s">
        <v>5559</v>
      </c>
      <c r="G408" s="21" t="s">
        <v>888</v>
      </c>
      <c r="H408" s="41">
        <v>32.11</v>
      </c>
      <c r="I408" s="21">
        <v>4.76</v>
      </c>
      <c r="J408" s="21" t="s">
        <v>4753</v>
      </c>
      <c r="K408" s="21" t="s">
        <v>4753</v>
      </c>
      <c r="L408" s="21" t="s">
        <v>4753</v>
      </c>
      <c r="M408" s="21">
        <v>2.0</v>
      </c>
      <c r="N408" s="21" t="s">
        <v>4753</v>
      </c>
      <c r="O408" s="42">
        <f t="shared" si="1"/>
        <v>2</v>
      </c>
      <c r="P408" s="34" t="str">
        <f t="shared" si="2"/>
        <v>Above Obesity</v>
      </c>
      <c r="Q408" s="34" t="str">
        <f t="shared" si="3"/>
        <v>Normal</v>
      </c>
      <c r="S408" s="34" t="s">
        <v>3936</v>
      </c>
      <c r="T408" s="34">
        <v>1991.0</v>
      </c>
      <c r="U408" s="34" t="s">
        <v>4776</v>
      </c>
      <c r="V408" s="34">
        <v>25.0</v>
      </c>
      <c r="W408" s="34">
        <v>0.0</v>
      </c>
      <c r="X408" s="34">
        <v>3757.84</v>
      </c>
      <c r="Y408" s="34" t="s">
        <v>4767</v>
      </c>
      <c r="Z408" s="34" t="s">
        <v>4771</v>
      </c>
      <c r="AA408" s="34" t="s">
        <v>4769</v>
      </c>
      <c r="AB408" s="34" t="str">
        <f t="shared" si="4"/>
        <v>25-Aug-1991</v>
      </c>
      <c r="AC408" s="43">
        <f t="shared" si="5"/>
        <v>31</v>
      </c>
      <c r="AD408" s="44">
        <v>3757.84</v>
      </c>
    </row>
    <row r="409">
      <c r="A409" s="19" t="s">
        <v>890</v>
      </c>
      <c r="B409" s="19" t="s">
        <v>891</v>
      </c>
      <c r="C409" s="45" t="s">
        <v>4815</v>
      </c>
      <c r="D409" s="45" t="s">
        <v>5560</v>
      </c>
      <c r="E409" s="45" t="s">
        <v>5561</v>
      </c>
      <c r="G409" s="21" t="s">
        <v>890</v>
      </c>
      <c r="H409" s="41">
        <v>29.8</v>
      </c>
      <c r="I409" s="21">
        <v>8.24</v>
      </c>
      <c r="J409" s="21" t="s">
        <v>4755</v>
      </c>
      <c r="K409" s="21" t="s">
        <v>4753</v>
      </c>
      <c r="L409" s="21" t="s">
        <v>4753</v>
      </c>
      <c r="M409" s="21">
        <v>1.0</v>
      </c>
      <c r="N409" s="21" t="s">
        <v>4755</v>
      </c>
      <c r="O409" s="42">
        <f t="shared" si="1"/>
        <v>1</v>
      </c>
      <c r="P409" s="34" t="str">
        <f t="shared" si="2"/>
        <v>Overweight</v>
      </c>
      <c r="Q409" s="34" t="str">
        <f t="shared" si="3"/>
        <v>Diabetes</v>
      </c>
      <c r="S409" s="34" t="s">
        <v>3934</v>
      </c>
      <c r="T409" s="34">
        <v>1991.0</v>
      </c>
      <c r="U409" s="34" t="s">
        <v>4777</v>
      </c>
      <c r="V409" s="34">
        <v>24.0</v>
      </c>
      <c r="W409" s="34">
        <v>0.0</v>
      </c>
      <c r="X409" s="34">
        <v>3761.29</v>
      </c>
      <c r="Y409" s="34" t="s">
        <v>4767</v>
      </c>
      <c r="Z409" s="34" t="s">
        <v>4768</v>
      </c>
      <c r="AA409" s="34" t="s">
        <v>4778</v>
      </c>
      <c r="AB409" s="34" t="str">
        <f t="shared" si="4"/>
        <v>24-Oct-1991</v>
      </c>
      <c r="AC409" s="43">
        <f t="shared" si="5"/>
        <v>31</v>
      </c>
      <c r="AD409" s="44">
        <v>3761.29</v>
      </c>
    </row>
    <row r="410">
      <c r="A410" s="19" t="s">
        <v>892</v>
      </c>
      <c r="B410" s="19" t="s">
        <v>893</v>
      </c>
      <c r="C410" s="45" t="s">
        <v>4815</v>
      </c>
      <c r="D410" s="45" t="s">
        <v>5562</v>
      </c>
      <c r="E410" s="45" t="s">
        <v>5563</v>
      </c>
      <c r="G410" s="21" t="s">
        <v>892</v>
      </c>
      <c r="H410" s="41">
        <v>24.01</v>
      </c>
      <c r="I410" s="21">
        <v>4.76</v>
      </c>
      <c r="J410" s="21" t="s">
        <v>4753</v>
      </c>
      <c r="K410" s="21" t="s">
        <v>4753</v>
      </c>
      <c r="L410" s="21" t="s">
        <v>4753</v>
      </c>
      <c r="M410" s="21">
        <v>1.0</v>
      </c>
      <c r="N410" s="21" t="s">
        <v>4755</v>
      </c>
      <c r="O410" s="42">
        <f t="shared" si="1"/>
        <v>1</v>
      </c>
      <c r="P410" s="34" t="str">
        <f t="shared" si="2"/>
        <v>Normal weight</v>
      </c>
      <c r="Q410" s="34" t="str">
        <f t="shared" si="3"/>
        <v>Normal</v>
      </c>
      <c r="S410" s="34" t="s">
        <v>3932</v>
      </c>
      <c r="T410" s="34">
        <v>1994.0</v>
      </c>
      <c r="U410" s="34" t="s">
        <v>4770</v>
      </c>
      <c r="V410" s="34">
        <v>21.0</v>
      </c>
      <c r="W410" s="34">
        <v>1.0</v>
      </c>
      <c r="X410" s="34">
        <v>3766.88</v>
      </c>
      <c r="Y410" s="34" t="s">
        <v>4767</v>
      </c>
      <c r="Z410" s="34" t="s">
        <v>4771</v>
      </c>
      <c r="AA410" s="34" t="s">
        <v>4769</v>
      </c>
      <c r="AB410" s="34" t="str">
        <f t="shared" si="4"/>
        <v>21-Nov-1994</v>
      </c>
      <c r="AC410" s="43">
        <f t="shared" si="5"/>
        <v>28</v>
      </c>
      <c r="AD410" s="44">
        <v>3766.88</v>
      </c>
    </row>
    <row r="411">
      <c r="A411" s="19" t="s">
        <v>894</v>
      </c>
      <c r="B411" s="19" t="s">
        <v>895</v>
      </c>
      <c r="C411" s="45" t="s">
        <v>4820</v>
      </c>
      <c r="D411" s="45" t="s">
        <v>5564</v>
      </c>
      <c r="E411" s="45" t="s">
        <v>5565</v>
      </c>
      <c r="G411" s="21" t="s">
        <v>894</v>
      </c>
      <c r="H411" s="41">
        <v>23.21</v>
      </c>
      <c r="I411" s="21">
        <v>6.03</v>
      </c>
      <c r="J411" s="21" t="s">
        <v>4753</v>
      </c>
      <c r="K411" s="21" t="s">
        <v>4753</v>
      </c>
      <c r="L411" s="21" t="s">
        <v>4753</v>
      </c>
      <c r="M411" s="21">
        <v>1.0</v>
      </c>
      <c r="N411" s="21" t="s">
        <v>4753</v>
      </c>
      <c r="O411" s="42">
        <f t="shared" si="1"/>
        <v>1</v>
      </c>
      <c r="P411" s="34" t="str">
        <f t="shared" si="2"/>
        <v>Normal weight</v>
      </c>
      <c r="Q411" s="34" t="str">
        <f t="shared" si="3"/>
        <v>Prediabetes weight</v>
      </c>
      <c r="S411" s="34" t="s">
        <v>3930</v>
      </c>
      <c r="T411" s="34">
        <v>1987.0</v>
      </c>
      <c r="U411" s="34" t="s">
        <v>4777</v>
      </c>
      <c r="V411" s="34">
        <v>24.0</v>
      </c>
      <c r="W411" s="34">
        <v>3.0</v>
      </c>
      <c r="X411" s="34">
        <v>3773.23</v>
      </c>
      <c r="Y411" s="34" t="s">
        <v>4767</v>
      </c>
      <c r="Z411" s="34" t="s">
        <v>4768</v>
      </c>
      <c r="AA411" s="34" t="s">
        <v>4769</v>
      </c>
      <c r="AB411" s="34" t="str">
        <f t="shared" si="4"/>
        <v>24-Oct-1987</v>
      </c>
      <c r="AC411" s="43">
        <f t="shared" si="5"/>
        <v>35</v>
      </c>
      <c r="AD411" s="44">
        <v>3773.23</v>
      </c>
    </row>
    <row r="412">
      <c r="A412" s="19" t="s">
        <v>896</v>
      </c>
      <c r="B412" s="19" t="s">
        <v>897</v>
      </c>
      <c r="C412" s="45" t="s">
        <v>4820</v>
      </c>
      <c r="D412" s="45" t="s">
        <v>5566</v>
      </c>
      <c r="E412" s="45" t="s">
        <v>5567</v>
      </c>
      <c r="G412" s="21" t="s">
        <v>896</v>
      </c>
      <c r="H412" s="41">
        <v>21.2</v>
      </c>
      <c r="I412" s="21">
        <v>4.07</v>
      </c>
      <c r="J412" s="21" t="s">
        <v>4755</v>
      </c>
      <c r="K412" s="21" t="s">
        <v>4753</v>
      </c>
      <c r="L412" s="21" t="s">
        <v>4753</v>
      </c>
      <c r="M412" s="21">
        <v>1.0</v>
      </c>
      <c r="N412" s="21" t="s">
        <v>4755</v>
      </c>
      <c r="O412" s="42">
        <f t="shared" si="1"/>
        <v>1</v>
      </c>
      <c r="P412" s="34" t="str">
        <f t="shared" si="2"/>
        <v>Normal weight</v>
      </c>
      <c r="Q412" s="34" t="str">
        <f t="shared" si="3"/>
        <v>Normal</v>
      </c>
      <c r="S412" s="34" t="s">
        <v>3928</v>
      </c>
      <c r="T412" s="34">
        <v>1981.0</v>
      </c>
      <c r="U412" s="34" t="s">
        <v>4775</v>
      </c>
      <c r="V412" s="34">
        <v>13.0</v>
      </c>
      <c r="W412" s="34">
        <v>1.0</v>
      </c>
      <c r="X412" s="34">
        <v>3785.77</v>
      </c>
      <c r="Y412" s="34" t="s">
        <v>4767</v>
      </c>
      <c r="Z412" s="34" t="s">
        <v>4771</v>
      </c>
      <c r="AA412" s="34" t="s">
        <v>4769</v>
      </c>
      <c r="AB412" s="34" t="str">
        <f t="shared" si="4"/>
        <v>13-Dec-1981</v>
      </c>
      <c r="AC412" s="43">
        <f t="shared" si="5"/>
        <v>41</v>
      </c>
      <c r="AD412" s="44">
        <v>3785.77</v>
      </c>
    </row>
    <row r="413">
      <c r="A413" s="19" t="s">
        <v>898</v>
      </c>
      <c r="B413" s="19" t="s">
        <v>899</v>
      </c>
      <c r="C413" s="45" t="s">
        <v>4815</v>
      </c>
      <c r="D413" s="45" t="s">
        <v>5568</v>
      </c>
      <c r="E413" s="45" t="s">
        <v>5569</v>
      </c>
      <c r="G413" s="21" t="s">
        <v>898</v>
      </c>
      <c r="H413" s="41">
        <v>28.215</v>
      </c>
      <c r="I413" s="21">
        <v>8.26</v>
      </c>
      <c r="J413" s="21" t="s">
        <v>4755</v>
      </c>
      <c r="K413" s="21" t="s">
        <v>4753</v>
      </c>
      <c r="L413" s="21" t="s">
        <v>4753</v>
      </c>
      <c r="M413" s="21">
        <v>1.0</v>
      </c>
      <c r="N413" s="21" t="s">
        <v>4755</v>
      </c>
      <c r="O413" s="42">
        <f t="shared" si="1"/>
        <v>1</v>
      </c>
      <c r="P413" s="34" t="str">
        <f t="shared" si="2"/>
        <v>Overweight</v>
      </c>
      <c r="Q413" s="34" t="str">
        <f t="shared" si="3"/>
        <v>Diabetes</v>
      </c>
      <c r="S413" s="34" t="s">
        <v>3926</v>
      </c>
      <c r="T413" s="34">
        <v>1988.0</v>
      </c>
      <c r="U413" s="34" t="s">
        <v>4776</v>
      </c>
      <c r="V413" s="34">
        <v>28.0</v>
      </c>
      <c r="W413" s="34">
        <v>3.0</v>
      </c>
      <c r="X413" s="34">
        <v>3793.55</v>
      </c>
      <c r="Y413" s="34" t="s">
        <v>4767</v>
      </c>
      <c r="Z413" s="34" t="s">
        <v>4768</v>
      </c>
      <c r="AA413" s="34" t="s">
        <v>4769</v>
      </c>
      <c r="AB413" s="34" t="str">
        <f t="shared" si="4"/>
        <v>28-Aug-1988</v>
      </c>
      <c r="AC413" s="43">
        <f t="shared" si="5"/>
        <v>34</v>
      </c>
      <c r="AD413" s="44">
        <v>3793.55</v>
      </c>
    </row>
    <row r="414">
      <c r="A414" s="19" t="s">
        <v>900</v>
      </c>
      <c r="B414" s="19" t="s">
        <v>901</v>
      </c>
      <c r="C414" s="45" t="s">
        <v>4820</v>
      </c>
      <c r="D414" s="45" t="s">
        <v>5570</v>
      </c>
      <c r="E414" s="45" t="s">
        <v>5571</v>
      </c>
      <c r="G414" s="21" t="s">
        <v>900</v>
      </c>
      <c r="H414" s="41">
        <v>38.095</v>
      </c>
      <c r="I414" s="21">
        <v>4.76</v>
      </c>
      <c r="J414" s="21" t="s">
        <v>4753</v>
      </c>
      <c r="K414" s="21" t="s">
        <v>4753</v>
      </c>
      <c r="L414" s="21" t="s">
        <v>4753</v>
      </c>
      <c r="M414" s="21">
        <v>1.0</v>
      </c>
      <c r="N414" s="21" t="s">
        <v>4753</v>
      </c>
      <c r="O414" s="42">
        <f t="shared" si="1"/>
        <v>1</v>
      </c>
      <c r="P414" s="34" t="str">
        <f t="shared" si="2"/>
        <v>Above Obesity</v>
      </c>
      <c r="Q414" s="34" t="str">
        <f t="shared" si="3"/>
        <v>Normal</v>
      </c>
      <c r="S414" s="34" t="s">
        <v>3924</v>
      </c>
      <c r="T414" s="34">
        <v>1999.0</v>
      </c>
      <c r="U414" s="34" t="s">
        <v>4772</v>
      </c>
      <c r="V414" s="34">
        <v>24.0</v>
      </c>
      <c r="W414" s="34">
        <v>0.0</v>
      </c>
      <c r="X414" s="34">
        <v>3796.36</v>
      </c>
      <c r="Y414" s="34" t="s">
        <v>4767</v>
      </c>
      <c r="Z414" s="34" t="s">
        <v>4768</v>
      </c>
      <c r="AA414" s="34" t="s">
        <v>4774</v>
      </c>
      <c r="AB414" s="34" t="str">
        <f t="shared" si="4"/>
        <v>24-Jun-1999</v>
      </c>
      <c r="AC414" s="43">
        <f t="shared" si="5"/>
        <v>23</v>
      </c>
      <c r="AD414" s="44">
        <v>3796.36</v>
      </c>
    </row>
    <row r="415">
      <c r="A415" s="19" t="s">
        <v>902</v>
      </c>
      <c r="B415" s="19" t="s">
        <v>903</v>
      </c>
      <c r="C415" s="45" t="s">
        <v>4820</v>
      </c>
      <c r="D415" s="45" t="s">
        <v>5572</v>
      </c>
      <c r="E415" s="45" t="s">
        <v>5573</v>
      </c>
      <c r="G415" s="21" t="s">
        <v>902</v>
      </c>
      <c r="H415" s="41">
        <v>22.61</v>
      </c>
      <c r="I415" s="21">
        <v>6.13</v>
      </c>
      <c r="J415" s="21" t="s">
        <v>4755</v>
      </c>
      <c r="K415" s="21" t="s">
        <v>4753</v>
      </c>
      <c r="L415" s="21" t="s">
        <v>4756</v>
      </c>
      <c r="M415" s="21">
        <v>1.0</v>
      </c>
      <c r="N415" s="21" t="s">
        <v>4755</v>
      </c>
      <c r="O415" s="42">
        <f t="shared" si="1"/>
        <v>1</v>
      </c>
      <c r="P415" s="34" t="str">
        <f t="shared" si="2"/>
        <v>Normal weight</v>
      </c>
      <c r="Q415" s="34" t="str">
        <f t="shared" si="3"/>
        <v>Prediabetes weight</v>
      </c>
      <c r="S415" s="34" t="s">
        <v>3922</v>
      </c>
      <c r="T415" s="34">
        <v>1981.0</v>
      </c>
      <c r="U415" s="34" t="s">
        <v>4773</v>
      </c>
      <c r="V415" s="34">
        <v>29.0</v>
      </c>
      <c r="W415" s="34">
        <v>1.0</v>
      </c>
      <c r="X415" s="34">
        <v>3797.2</v>
      </c>
      <c r="Y415" s="34" t="s">
        <v>4767</v>
      </c>
      <c r="Z415" s="34" t="s">
        <v>4768</v>
      </c>
      <c r="AA415" s="34" t="s">
        <v>4774</v>
      </c>
      <c r="AB415" s="34" t="str">
        <f t="shared" si="4"/>
        <v>29-Sep-1981</v>
      </c>
      <c r="AC415" s="43">
        <f t="shared" si="5"/>
        <v>41</v>
      </c>
      <c r="AD415" s="44">
        <v>3797.2</v>
      </c>
    </row>
    <row r="416">
      <c r="A416" s="19" t="s">
        <v>904</v>
      </c>
      <c r="B416" s="19" t="s">
        <v>905</v>
      </c>
      <c r="C416" s="45" t="s">
        <v>4815</v>
      </c>
      <c r="D416" s="45" t="s">
        <v>5574</v>
      </c>
      <c r="E416" s="45" t="s">
        <v>5575</v>
      </c>
      <c r="G416" s="21" t="s">
        <v>904</v>
      </c>
      <c r="H416" s="41">
        <v>24.32</v>
      </c>
      <c r="I416" s="21">
        <v>10.47</v>
      </c>
      <c r="J416" s="21" t="s">
        <v>4755</v>
      </c>
      <c r="K416" s="21" t="s">
        <v>4753</v>
      </c>
      <c r="L416" s="21" t="s">
        <v>4753</v>
      </c>
      <c r="M416" s="21">
        <v>2.0</v>
      </c>
      <c r="N416" s="21" t="s">
        <v>4755</v>
      </c>
      <c r="O416" s="42">
        <f t="shared" si="1"/>
        <v>2</v>
      </c>
      <c r="P416" s="34" t="str">
        <f t="shared" si="2"/>
        <v>Normal weight</v>
      </c>
      <c r="Q416" s="34" t="str">
        <f t="shared" si="3"/>
        <v>Diabetes</v>
      </c>
      <c r="S416" s="34" t="s">
        <v>3920</v>
      </c>
      <c r="T416" s="34">
        <v>1994.0</v>
      </c>
      <c r="U416" s="34" t="s">
        <v>4776</v>
      </c>
      <c r="V416" s="34">
        <v>12.0</v>
      </c>
      <c r="W416" s="34">
        <v>2.0</v>
      </c>
      <c r="X416" s="34">
        <v>3847.67</v>
      </c>
      <c r="Y416" s="34" t="s">
        <v>4768</v>
      </c>
      <c r="Z416" s="34" t="s">
        <v>4767</v>
      </c>
      <c r="AA416" s="34" t="s">
        <v>4778</v>
      </c>
      <c r="AB416" s="34" t="str">
        <f t="shared" si="4"/>
        <v>12-Aug-1994</v>
      </c>
      <c r="AC416" s="43">
        <f t="shared" si="5"/>
        <v>28</v>
      </c>
      <c r="AD416" s="44">
        <v>3847.67</v>
      </c>
    </row>
    <row r="417">
      <c r="A417" s="19" t="s">
        <v>906</v>
      </c>
      <c r="B417" s="19" t="s">
        <v>907</v>
      </c>
      <c r="C417" s="45" t="s">
        <v>4815</v>
      </c>
      <c r="D417" s="45" t="s">
        <v>5576</v>
      </c>
      <c r="E417" s="45" t="s">
        <v>4828</v>
      </c>
      <c r="G417" s="21" t="s">
        <v>906</v>
      </c>
      <c r="H417" s="41">
        <v>20.96</v>
      </c>
      <c r="I417" s="21">
        <v>4.04</v>
      </c>
      <c r="J417" s="21" t="s">
        <v>4755</v>
      </c>
      <c r="K417" s="21" t="s">
        <v>4753</v>
      </c>
      <c r="L417" s="21" t="s">
        <v>4753</v>
      </c>
      <c r="M417" s="21">
        <v>1.0</v>
      </c>
      <c r="N417" s="21" t="s">
        <v>4755</v>
      </c>
      <c r="O417" s="42">
        <f t="shared" si="1"/>
        <v>1</v>
      </c>
      <c r="P417" s="34" t="str">
        <f t="shared" si="2"/>
        <v>Normal weight</v>
      </c>
      <c r="Q417" s="34" t="str">
        <f t="shared" si="3"/>
        <v>Normal</v>
      </c>
      <c r="S417" s="34" t="s">
        <v>3918</v>
      </c>
      <c r="T417" s="34">
        <v>1991.0</v>
      </c>
      <c r="U417" s="34" t="s">
        <v>4776</v>
      </c>
      <c r="V417" s="34">
        <v>19.0</v>
      </c>
      <c r="W417" s="34">
        <v>0.0</v>
      </c>
      <c r="X417" s="34">
        <v>3857.76</v>
      </c>
      <c r="Y417" s="34" t="s">
        <v>4768</v>
      </c>
      <c r="Z417" s="34" t="s">
        <v>4771</v>
      </c>
      <c r="AA417" s="34" t="s">
        <v>4781</v>
      </c>
      <c r="AB417" s="34" t="str">
        <f t="shared" si="4"/>
        <v>19-Aug-1991</v>
      </c>
      <c r="AC417" s="43">
        <f t="shared" si="5"/>
        <v>31</v>
      </c>
      <c r="AD417" s="44">
        <v>3857.76</v>
      </c>
    </row>
    <row r="418">
      <c r="A418" s="19" t="s">
        <v>908</v>
      </c>
      <c r="B418" s="19" t="s">
        <v>909</v>
      </c>
      <c r="C418" s="45" t="s">
        <v>4820</v>
      </c>
      <c r="D418" s="45" t="s">
        <v>5577</v>
      </c>
      <c r="E418" s="45" t="s">
        <v>5578</v>
      </c>
      <c r="G418" s="21" t="s">
        <v>908</v>
      </c>
      <c r="H418" s="41">
        <v>19.68</v>
      </c>
      <c r="I418" s="21">
        <v>5.74</v>
      </c>
      <c r="J418" s="21" t="s">
        <v>4753</v>
      </c>
      <c r="K418" s="21" t="s">
        <v>4753</v>
      </c>
      <c r="L418" s="21" t="s">
        <v>4753</v>
      </c>
      <c r="M418" s="21" t="s">
        <v>4754</v>
      </c>
      <c r="N418" s="21" t="s">
        <v>4755</v>
      </c>
      <c r="O418" s="42">
        <f t="shared" si="1"/>
        <v>0</v>
      </c>
      <c r="P418" s="34" t="str">
        <f t="shared" si="2"/>
        <v>Normal weight</v>
      </c>
      <c r="Q418" s="34" t="str">
        <f t="shared" si="3"/>
        <v>Prediabetes weight</v>
      </c>
      <c r="S418" s="34" t="s">
        <v>3916</v>
      </c>
      <c r="T418" s="34">
        <v>2001.0</v>
      </c>
      <c r="U418" s="34" t="s">
        <v>4772</v>
      </c>
      <c r="V418" s="34">
        <v>6.0</v>
      </c>
      <c r="W418" s="34">
        <v>0.0</v>
      </c>
      <c r="X418" s="34">
        <v>3858.51</v>
      </c>
      <c r="Y418" s="34" t="s">
        <v>4767</v>
      </c>
      <c r="Z418" s="34" t="s">
        <v>4768</v>
      </c>
      <c r="AA418" s="34" t="s">
        <v>4783</v>
      </c>
      <c r="AB418" s="34" t="str">
        <f t="shared" si="4"/>
        <v>6-Jun-2001</v>
      </c>
      <c r="AC418" s="43">
        <f t="shared" si="5"/>
        <v>22</v>
      </c>
      <c r="AD418" s="44">
        <v>3858.51</v>
      </c>
    </row>
    <row r="419">
      <c r="A419" s="19" t="s">
        <v>910</v>
      </c>
      <c r="B419" s="19" t="s">
        <v>911</v>
      </c>
      <c r="C419" s="45" t="s">
        <v>4820</v>
      </c>
      <c r="D419" s="45" t="s">
        <v>5579</v>
      </c>
      <c r="E419" s="45" t="s">
        <v>5449</v>
      </c>
      <c r="G419" s="21" t="s">
        <v>910</v>
      </c>
      <c r="H419" s="41">
        <v>18.1</v>
      </c>
      <c r="I419" s="21">
        <v>6.33</v>
      </c>
      <c r="J419" s="21" t="s">
        <v>4753</v>
      </c>
      <c r="K419" s="21" t="s">
        <v>4753</v>
      </c>
      <c r="L419" s="21" t="s">
        <v>4753</v>
      </c>
      <c r="M419" s="21">
        <v>1.0</v>
      </c>
      <c r="N419" s="21" t="s">
        <v>4755</v>
      </c>
      <c r="O419" s="42">
        <f t="shared" si="1"/>
        <v>1</v>
      </c>
      <c r="P419" s="34" t="str">
        <f t="shared" si="2"/>
        <v>Underweight</v>
      </c>
      <c r="Q419" s="34" t="str">
        <f t="shared" si="3"/>
        <v>Prediabetes weight</v>
      </c>
      <c r="S419" s="34" t="s">
        <v>3914</v>
      </c>
      <c r="T419" s="34">
        <v>2001.0</v>
      </c>
      <c r="U419" s="34" t="s">
        <v>4777</v>
      </c>
      <c r="V419" s="34">
        <v>18.0</v>
      </c>
      <c r="W419" s="34">
        <v>3.0</v>
      </c>
      <c r="X419" s="34">
        <v>3861.21</v>
      </c>
      <c r="Y419" s="34" t="s">
        <v>4767</v>
      </c>
      <c r="Z419" s="34" t="s">
        <v>4767</v>
      </c>
      <c r="AA419" s="34" t="s">
        <v>4781</v>
      </c>
      <c r="AB419" s="34" t="str">
        <f t="shared" si="4"/>
        <v>18-Oct-2001</v>
      </c>
      <c r="AC419" s="43">
        <f t="shared" si="5"/>
        <v>21</v>
      </c>
      <c r="AD419" s="44">
        <v>3861.21</v>
      </c>
    </row>
    <row r="420">
      <c r="A420" s="19" t="s">
        <v>912</v>
      </c>
      <c r="B420" s="19" t="s">
        <v>913</v>
      </c>
      <c r="C420" s="45" t="s">
        <v>4820</v>
      </c>
      <c r="D420" s="45" t="s">
        <v>5580</v>
      </c>
      <c r="E420" s="45" t="s">
        <v>5581</v>
      </c>
      <c r="G420" s="21" t="s">
        <v>912</v>
      </c>
      <c r="H420" s="41">
        <v>29.64</v>
      </c>
      <c r="I420" s="21">
        <v>4.28</v>
      </c>
      <c r="J420" s="31" t="s">
        <v>4878</v>
      </c>
      <c r="K420" s="21" t="s">
        <v>4753</v>
      </c>
      <c r="L420" s="21" t="s">
        <v>4753</v>
      </c>
      <c r="M420" s="21" t="s">
        <v>4754</v>
      </c>
      <c r="N420" s="21" t="s">
        <v>4753</v>
      </c>
      <c r="O420" s="42">
        <f t="shared" si="1"/>
        <v>0</v>
      </c>
      <c r="P420" s="34" t="str">
        <f t="shared" si="2"/>
        <v>Overweight</v>
      </c>
      <c r="Q420" s="34" t="str">
        <f t="shared" si="3"/>
        <v>Normal</v>
      </c>
      <c r="S420" s="34" t="s">
        <v>3912</v>
      </c>
      <c r="T420" s="34">
        <v>1990.0</v>
      </c>
      <c r="U420" s="34" t="s">
        <v>4772</v>
      </c>
      <c r="V420" s="34">
        <v>24.0</v>
      </c>
      <c r="W420" s="34">
        <v>0.0</v>
      </c>
      <c r="X420" s="34">
        <v>3866.86</v>
      </c>
      <c r="Y420" s="34" t="s">
        <v>4771</v>
      </c>
      <c r="Z420" s="34" t="s">
        <v>4771</v>
      </c>
      <c r="AA420" s="34" t="s">
        <v>4774</v>
      </c>
      <c r="AB420" s="34" t="str">
        <f t="shared" si="4"/>
        <v>24-Jun-1990</v>
      </c>
      <c r="AC420" s="43">
        <f t="shared" si="5"/>
        <v>32</v>
      </c>
      <c r="AD420" s="44">
        <v>3866.86</v>
      </c>
    </row>
    <row r="421">
      <c r="A421" s="19" t="s">
        <v>914</v>
      </c>
      <c r="B421" s="19" t="s">
        <v>915</v>
      </c>
      <c r="C421" s="45" t="s">
        <v>4820</v>
      </c>
      <c r="D421" s="45" t="s">
        <v>5582</v>
      </c>
      <c r="E421" s="45" t="s">
        <v>5583</v>
      </c>
      <c r="G421" s="21" t="s">
        <v>914</v>
      </c>
      <c r="H421" s="41">
        <v>25.3</v>
      </c>
      <c r="I421" s="21">
        <v>9.47</v>
      </c>
      <c r="J421" s="21" t="s">
        <v>4755</v>
      </c>
      <c r="K421" s="21" t="s">
        <v>4753</v>
      </c>
      <c r="L421" s="21" t="s">
        <v>4753</v>
      </c>
      <c r="M421" s="21">
        <v>2.0</v>
      </c>
      <c r="N421" s="21" t="s">
        <v>4755</v>
      </c>
      <c r="O421" s="42">
        <f t="shared" si="1"/>
        <v>2</v>
      </c>
      <c r="P421" s="34" t="str">
        <f t="shared" si="2"/>
        <v>Overweight</v>
      </c>
      <c r="Q421" s="34" t="str">
        <f t="shared" si="3"/>
        <v>Diabetes</v>
      </c>
      <c r="S421" s="34" t="s">
        <v>3910</v>
      </c>
      <c r="T421" s="34">
        <v>1991.0</v>
      </c>
      <c r="U421" s="34" t="s">
        <v>4766</v>
      </c>
      <c r="V421" s="34">
        <v>25.0</v>
      </c>
      <c r="W421" s="34">
        <v>1.0</v>
      </c>
      <c r="X421" s="34">
        <v>3875.73</v>
      </c>
      <c r="Y421" s="34" t="s">
        <v>4767</v>
      </c>
      <c r="Z421" s="34" t="s">
        <v>4768</v>
      </c>
      <c r="AA421" s="34" t="s">
        <v>4769</v>
      </c>
      <c r="AB421" s="34" t="str">
        <f t="shared" si="4"/>
        <v>25-Jul-1991</v>
      </c>
      <c r="AC421" s="43">
        <f t="shared" si="5"/>
        <v>31</v>
      </c>
      <c r="AD421" s="44">
        <v>3875.73</v>
      </c>
    </row>
    <row r="422">
      <c r="A422" s="19" t="s">
        <v>916</v>
      </c>
      <c r="B422" s="19" t="s">
        <v>917</v>
      </c>
      <c r="C422" s="45" t="s">
        <v>4815</v>
      </c>
      <c r="D422" s="45" t="s">
        <v>5584</v>
      </c>
      <c r="E422" s="45" t="s">
        <v>5585</v>
      </c>
      <c r="G422" s="21" t="s">
        <v>916</v>
      </c>
      <c r="H422" s="41">
        <v>27.6</v>
      </c>
      <c r="I422" s="21">
        <v>4.85</v>
      </c>
      <c r="J422" s="31" t="s">
        <v>4878</v>
      </c>
      <c r="K422" s="21" t="s">
        <v>4753</v>
      </c>
      <c r="L422" s="21" t="s">
        <v>4753</v>
      </c>
      <c r="M422" s="21" t="s">
        <v>4754</v>
      </c>
      <c r="N422" s="21" t="s">
        <v>4753</v>
      </c>
      <c r="O422" s="42">
        <f t="shared" si="1"/>
        <v>0</v>
      </c>
      <c r="P422" s="34" t="str">
        <f t="shared" si="2"/>
        <v>Overweight</v>
      </c>
      <c r="Q422" s="34" t="str">
        <f t="shared" si="3"/>
        <v>Normal</v>
      </c>
      <c r="S422" s="34" t="s">
        <v>3908</v>
      </c>
      <c r="T422" s="34">
        <v>1996.0</v>
      </c>
      <c r="U422" s="34" t="s">
        <v>4777</v>
      </c>
      <c r="V422" s="34">
        <v>23.0</v>
      </c>
      <c r="W422" s="34">
        <v>2.0</v>
      </c>
      <c r="X422" s="34">
        <v>3877.3</v>
      </c>
      <c r="Y422" s="34" t="s">
        <v>4771</v>
      </c>
      <c r="Z422" s="34" t="s">
        <v>4768</v>
      </c>
      <c r="AA422" s="34" t="s">
        <v>4774</v>
      </c>
      <c r="AB422" s="34" t="str">
        <f t="shared" si="4"/>
        <v>23-Oct-1996</v>
      </c>
      <c r="AC422" s="43">
        <f t="shared" si="5"/>
        <v>26</v>
      </c>
      <c r="AD422" s="44">
        <v>3877.3</v>
      </c>
    </row>
    <row r="423">
      <c r="A423" s="19" t="s">
        <v>918</v>
      </c>
      <c r="B423" s="19" t="s">
        <v>919</v>
      </c>
      <c r="C423" s="45" t="s">
        <v>4820</v>
      </c>
      <c r="D423" s="45" t="s">
        <v>5027</v>
      </c>
      <c r="E423" s="45" t="s">
        <v>5586</v>
      </c>
      <c r="G423" s="21" t="s">
        <v>918</v>
      </c>
      <c r="H423" s="41">
        <v>27.645</v>
      </c>
      <c r="I423" s="21">
        <v>11.03</v>
      </c>
      <c r="J423" s="21" t="s">
        <v>4755</v>
      </c>
      <c r="K423" s="21" t="s">
        <v>4753</v>
      </c>
      <c r="L423" s="21" t="s">
        <v>4753</v>
      </c>
      <c r="M423" s="21">
        <v>1.0</v>
      </c>
      <c r="N423" s="21" t="s">
        <v>4755</v>
      </c>
      <c r="O423" s="42">
        <f t="shared" si="1"/>
        <v>1</v>
      </c>
      <c r="P423" s="34" t="str">
        <f t="shared" si="2"/>
        <v>Overweight</v>
      </c>
      <c r="Q423" s="34" t="str">
        <f t="shared" si="3"/>
        <v>Diabetes</v>
      </c>
      <c r="S423" s="34" t="s">
        <v>3906</v>
      </c>
      <c r="T423" s="34">
        <v>2004.0</v>
      </c>
      <c r="U423" s="34" t="s">
        <v>4766</v>
      </c>
      <c r="V423" s="34">
        <v>13.0</v>
      </c>
      <c r="W423" s="34">
        <v>0.0</v>
      </c>
      <c r="X423" s="34">
        <v>3889.2</v>
      </c>
      <c r="Y423" s="34" t="s">
        <v>4767</v>
      </c>
      <c r="Z423" s="34" t="s">
        <v>4767</v>
      </c>
      <c r="AA423" s="34" t="s">
        <v>4774</v>
      </c>
      <c r="AB423" s="34" t="str">
        <f t="shared" si="4"/>
        <v>13-Jul-2004</v>
      </c>
      <c r="AC423" s="43">
        <f t="shared" si="5"/>
        <v>18</v>
      </c>
      <c r="AD423" s="44">
        <v>3889.2</v>
      </c>
    </row>
    <row r="424">
      <c r="A424" s="19" t="s">
        <v>920</v>
      </c>
      <c r="B424" s="19" t="s">
        <v>921</v>
      </c>
      <c r="C424" s="45" t="s">
        <v>4820</v>
      </c>
      <c r="D424" s="45" t="s">
        <v>5587</v>
      </c>
      <c r="E424" s="45" t="s">
        <v>5588</v>
      </c>
      <c r="G424" s="21" t="s">
        <v>920</v>
      </c>
      <c r="H424" s="41">
        <v>27.6</v>
      </c>
      <c r="I424" s="21">
        <v>5.22</v>
      </c>
      <c r="J424" s="21" t="s">
        <v>4753</v>
      </c>
      <c r="K424" s="21" t="s">
        <v>4753</v>
      </c>
      <c r="L424" s="21" t="s">
        <v>4753</v>
      </c>
      <c r="M424" s="21">
        <v>2.0</v>
      </c>
      <c r="N424" s="21" t="s">
        <v>4755</v>
      </c>
      <c r="O424" s="42">
        <f t="shared" si="1"/>
        <v>2</v>
      </c>
      <c r="P424" s="34" t="str">
        <f t="shared" si="2"/>
        <v>Overweight</v>
      </c>
      <c r="Q424" s="34" t="str">
        <f t="shared" si="3"/>
        <v>Normal</v>
      </c>
      <c r="S424" s="34" t="s">
        <v>3904</v>
      </c>
      <c r="T424" s="34">
        <v>1993.0</v>
      </c>
      <c r="U424" s="34" t="s">
        <v>4773</v>
      </c>
      <c r="V424" s="34">
        <v>14.0</v>
      </c>
      <c r="W424" s="34">
        <v>0.0</v>
      </c>
      <c r="X424" s="34">
        <v>3898.35</v>
      </c>
      <c r="Y424" s="34" t="s">
        <v>4767</v>
      </c>
      <c r="Z424" s="34" t="s">
        <v>4767</v>
      </c>
      <c r="AA424" s="34" t="s">
        <v>4774</v>
      </c>
      <c r="AB424" s="34" t="str">
        <f t="shared" si="4"/>
        <v>14-Sep-1993</v>
      </c>
      <c r="AC424" s="43">
        <f t="shared" si="5"/>
        <v>29</v>
      </c>
      <c r="AD424" s="44">
        <v>3898.35</v>
      </c>
    </row>
    <row r="425">
      <c r="A425" s="19" t="s">
        <v>922</v>
      </c>
      <c r="B425" s="19" t="s">
        <v>923</v>
      </c>
      <c r="C425" s="45" t="s">
        <v>4820</v>
      </c>
      <c r="D425" s="45" t="s">
        <v>5589</v>
      </c>
      <c r="E425" s="45" t="s">
        <v>5590</v>
      </c>
      <c r="G425" s="21" t="s">
        <v>922</v>
      </c>
      <c r="H425" s="41">
        <v>25.08</v>
      </c>
      <c r="I425" s="21">
        <v>9.52</v>
      </c>
      <c r="J425" s="21" t="s">
        <v>4755</v>
      </c>
      <c r="K425" s="21" t="s">
        <v>4753</v>
      </c>
      <c r="L425" s="21" t="s">
        <v>4753</v>
      </c>
      <c r="M425" s="21">
        <v>2.0</v>
      </c>
      <c r="N425" s="21" t="s">
        <v>4753</v>
      </c>
      <c r="O425" s="42">
        <f t="shared" si="1"/>
        <v>2</v>
      </c>
      <c r="P425" s="34" t="str">
        <f t="shared" si="2"/>
        <v>Overweight</v>
      </c>
      <c r="Q425" s="34" t="str">
        <f t="shared" si="3"/>
        <v>Diabetes</v>
      </c>
      <c r="S425" s="34" t="s">
        <v>3902</v>
      </c>
      <c r="T425" s="34">
        <v>1981.0</v>
      </c>
      <c r="U425" s="34" t="s">
        <v>4776</v>
      </c>
      <c r="V425" s="34">
        <v>27.0</v>
      </c>
      <c r="W425" s="34">
        <v>1.0</v>
      </c>
      <c r="X425" s="34">
        <v>3902.07</v>
      </c>
      <c r="Y425" s="34" t="s">
        <v>4767</v>
      </c>
      <c r="Z425" s="34" t="s">
        <v>4767</v>
      </c>
      <c r="AA425" s="34" t="s">
        <v>4769</v>
      </c>
      <c r="AB425" s="34" t="str">
        <f t="shared" si="4"/>
        <v>27-Aug-1981</v>
      </c>
      <c r="AC425" s="43">
        <f t="shared" si="5"/>
        <v>41</v>
      </c>
      <c r="AD425" s="44">
        <v>3902.07</v>
      </c>
    </row>
    <row r="426">
      <c r="A426" s="19" t="s">
        <v>924</v>
      </c>
      <c r="B426" s="19" t="s">
        <v>925</v>
      </c>
      <c r="C426" s="45" t="s">
        <v>4815</v>
      </c>
      <c r="D426" s="45" t="s">
        <v>5591</v>
      </c>
      <c r="E426" s="45" t="s">
        <v>5573</v>
      </c>
      <c r="G426" s="21" t="s">
        <v>924</v>
      </c>
      <c r="H426" s="41">
        <v>30.02</v>
      </c>
      <c r="I426" s="21">
        <v>11.09</v>
      </c>
      <c r="J426" s="21" t="s">
        <v>4753</v>
      </c>
      <c r="K426" s="21" t="s">
        <v>4753</v>
      </c>
      <c r="L426" s="21" t="s">
        <v>4753</v>
      </c>
      <c r="M426" s="21" t="s">
        <v>4754</v>
      </c>
      <c r="N426" s="21" t="s">
        <v>4753</v>
      </c>
      <c r="O426" s="42">
        <f t="shared" si="1"/>
        <v>0</v>
      </c>
      <c r="P426" s="34" t="str">
        <f t="shared" si="2"/>
        <v>Above Obesity</v>
      </c>
      <c r="Q426" s="34" t="str">
        <f t="shared" si="3"/>
        <v>Diabetes</v>
      </c>
      <c r="S426" s="34" t="s">
        <v>3900</v>
      </c>
      <c r="T426" s="34">
        <v>1997.0</v>
      </c>
      <c r="U426" s="34" t="s">
        <v>4770</v>
      </c>
      <c r="V426" s="34">
        <v>24.0</v>
      </c>
      <c r="W426" s="34">
        <v>3.0</v>
      </c>
      <c r="X426" s="34">
        <v>3906.13</v>
      </c>
      <c r="Y426" s="34" t="s">
        <v>4768</v>
      </c>
      <c r="Z426" s="34" t="s">
        <v>4768</v>
      </c>
      <c r="AA426" s="34" t="s">
        <v>4778</v>
      </c>
      <c r="AB426" s="34" t="str">
        <f t="shared" si="4"/>
        <v>24-Nov-1997</v>
      </c>
      <c r="AC426" s="43">
        <f t="shared" si="5"/>
        <v>25</v>
      </c>
      <c r="AD426" s="44">
        <v>3906.13</v>
      </c>
    </row>
    <row r="427">
      <c r="A427" s="19" t="s">
        <v>926</v>
      </c>
      <c r="B427" s="19" t="s">
        <v>927</v>
      </c>
      <c r="C427" s="45" t="s">
        <v>4815</v>
      </c>
      <c r="D427" s="45" t="s">
        <v>5592</v>
      </c>
      <c r="E427" s="45" t="s">
        <v>5206</v>
      </c>
      <c r="G427" s="21" t="s">
        <v>926</v>
      </c>
      <c r="H427" s="41">
        <v>27.36</v>
      </c>
      <c r="I427" s="21">
        <v>9.45</v>
      </c>
      <c r="J427" s="21" t="s">
        <v>4755</v>
      </c>
      <c r="K427" s="21" t="s">
        <v>4753</v>
      </c>
      <c r="L427" s="21" t="s">
        <v>4753</v>
      </c>
      <c r="M427" s="21">
        <v>2.0</v>
      </c>
      <c r="N427" s="21" t="s">
        <v>4755</v>
      </c>
      <c r="O427" s="42">
        <f t="shared" si="1"/>
        <v>2</v>
      </c>
      <c r="P427" s="34" t="str">
        <f t="shared" si="2"/>
        <v>Overweight</v>
      </c>
      <c r="Q427" s="34" t="str">
        <f t="shared" si="3"/>
        <v>Diabetes</v>
      </c>
      <c r="S427" s="34" t="s">
        <v>3898</v>
      </c>
      <c r="T427" s="34">
        <v>1985.0</v>
      </c>
      <c r="U427" s="34" t="s">
        <v>4766</v>
      </c>
      <c r="V427" s="34">
        <v>5.0</v>
      </c>
      <c r="W427" s="34">
        <v>3.0</v>
      </c>
      <c r="X427" s="34">
        <v>3910.44</v>
      </c>
      <c r="Y427" s="34" t="s">
        <v>4767</v>
      </c>
      <c r="Z427" s="34" t="s">
        <v>4767</v>
      </c>
      <c r="AA427" s="34" t="s">
        <v>4769</v>
      </c>
      <c r="AB427" s="34" t="str">
        <f t="shared" si="4"/>
        <v>5-Jul-1985</v>
      </c>
      <c r="AC427" s="43">
        <f t="shared" si="5"/>
        <v>37</v>
      </c>
      <c r="AD427" s="44">
        <v>3910.44</v>
      </c>
    </row>
    <row r="428">
      <c r="A428" s="19" t="s">
        <v>928</v>
      </c>
      <c r="B428" s="19" t="s">
        <v>929</v>
      </c>
      <c r="C428" s="45" t="s">
        <v>4820</v>
      </c>
      <c r="D428" s="45" t="s">
        <v>5593</v>
      </c>
      <c r="E428" s="45" t="s">
        <v>5594</v>
      </c>
      <c r="G428" s="21" t="s">
        <v>928</v>
      </c>
      <c r="H428" s="41">
        <v>22.2</v>
      </c>
      <c r="I428" s="21">
        <v>5.51</v>
      </c>
      <c r="J428" s="21" t="s">
        <v>4753</v>
      </c>
      <c r="K428" s="21" t="s">
        <v>4753</v>
      </c>
      <c r="L428" s="21" t="s">
        <v>4753</v>
      </c>
      <c r="M428" s="21" t="s">
        <v>4754</v>
      </c>
      <c r="N428" s="21" t="s">
        <v>4755</v>
      </c>
      <c r="O428" s="42">
        <f t="shared" si="1"/>
        <v>0</v>
      </c>
      <c r="P428" s="34" t="str">
        <f t="shared" si="2"/>
        <v>Normal weight</v>
      </c>
      <c r="Q428" s="34" t="str">
        <f t="shared" si="3"/>
        <v>Normal</v>
      </c>
      <c r="S428" s="34" t="s">
        <v>3896</v>
      </c>
      <c r="T428" s="34">
        <v>2000.0</v>
      </c>
      <c r="U428" s="34" t="s">
        <v>4766</v>
      </c>
      <c r="V428" s="34">
        <v>10.0</v>
      </c>
      <c r="W428" s="34">
        <v>2.0</v>
      </c>
      <c r="X428" s="34">
        <v>3925.76</v>
      </c>
      <c r="Y428" s="34" t="s">
        <v>4767</v>
      </c>
      <c r="Z428" s="34" t="s">
        <v>4767</v>
      </c>
      <c r="AA428" s="34" t="s">
        <v>4784</v>
      </c>
      <c r="AB428" s="34" t="str">
        <f t="shared" si="4"/>
        <v>10-Jul-2000</v>
      </c>
      <c r="AC428" s="43">
        <f t="shared" si="5"/>
        <v>22</v>
      </c>
      <c r="AD428" s="44">
        <v>3925.76</v>
      </c>
    </row>
    <row r="429">
      <c r="A429" s="19" t="s">
        <v>930</v>
      </c>
      <c r="B429" s="19" t="s">
        <v>931</v>
      </c>
      <c r="C429" s="45" t="s">
        <v>4820</v>
      </c>
      <c r="D429" s="45" t="s">
        <v>5595</v>
      </c>
      <c r="E429" s="45" t="s">
        <v>5596</v>
      </c>
      <c r="G429" s="21" t="s">
        <v>930</v>
      </c>
      <c r="H429" s="41">
        <v>25.71</v>
      </c>
      <c r="I429" s="21">
        <v>4.18</v>
      </c>
      <c r="J429" s="21" t="s">
        <v>4753</v>
      </c>
      <c r="K429" s="21" t="s">
        <v>4755</v>
      </c>
      <c r="L429" s="21" t="s">
        <v>4753</v>
      </c>
      <c r="M429" s="21">
        <v>1.0</v>
      </c>
      <c r="N429" s="21" t="s">
        <v>4755</v>
      </c>
      <c r="O429" s="42">
        <f t="shared" si="1"/>
        <v>1</v>
      </c>
      <c r="P429" s="34" t="str">
        <f t="shared" si="2"/>
        <v>Overweight</v>
      </c>
      <c r="Q429" s="34" t="str">
        <f t="shared" si="3"/>
        <v>Normal</v>
      </c>
      <c r="S429" s="34" t="s">
        <v>3894</v>
      </c>
      <c r="T429" s="34">
        <v>2002.0</v>
      </c>
      <c r="U429" s="34" t="s">
        <v>4772</v>
      </c>
      <c r="V429" s="34">
        <v>15.0</v>
      </c>
      <c r="W429" s="34">
        <v>0.0</v>
      </c>
      <c r="X429" s="34">
        <v>3931.51</v>
      </c>
      <c r="Y429" s="34" t="s">
        <v>4767</v>
      </c>
      <c r="Z429" s="34" t="s">
        <v>4768</v>
      </c>
      <c r="AA429" s="34" t="s">
        <v>4778</v>
      </c>
      <c r="AB429" s="34" t="str">
        <f t="shared" si="4"/>
        <v>15-Jun-2002</v>
      </c>
      <c r="AC429" s="43">
        <f t="shared" si="5"/>
        <v>20</v>
      </c>
      <c r="AD429" s="44">
        <v>3931.51</v>
      </c>
    </row>
    <row r="430">
      <c r="A430" s="19" t="s">
        <v>932</v>
      </c>
      <c r="B430" s="19" t="s">
        <v>933</v>
      </c>
      <c r="C430" s="45" t="s">
        <v>4820</v>
      </c>
      <c r="D430" s="45" t="s">
        <v>5597</v>
      </c>
      <c r="E430" s="45" t="s">
        <v>4970</v>
      </c>
      <c r="G430" s="21" t="s">
        <v>932</v>
      </c>
      <c r="H430" s="41">
        <v>41.91</v>
      </c>
      <c r="I430" s="21">
        <v>5.98</v>
      </c>
      <c r="J430" s="21" t="s">
        <v>4755</v>
      </c>
      <c r="K430" s="21" t="s">
        <v>4753</v>
      </c>
      <c r="L430" s="21" t="s">
        <v>4753</v>
      </c>
      <c r="M430" s="21">
        <v>1.0</v>
      </c>
      <c r="N430" s="21" t="s">
        <v>4753</v>
      </c>
      <c r="O430" s="42">
        <f t="shared" si="1"/>
        <v>1</v>
      </c>
      <c r="P430" s="34" t="str">
        <f t="shared" si="2"/>
        <v>Above Obesity</v>
      </c>
      <c r="Q430" s="34" t="str">
        <f t="shared" si="3"/>
        <v>Prediabetes weight</v>
      </c>
      <c r="S430" s="34" t="s">
        <v>3892</v>
      </c>
      <c r="T430" s="34">
        <v>1988.0</v>
      </c>
      <c r="U430" s="34" t="s">
        <v>4777</v>
      </c>
      <c r="V430" s="34">
        <v>24.0</v>
      </c>
      <c r="W430" s="34">
        <v>0.0</v>
      </c>
      <c r="X430" s="34">
        <v>3935.18</v>
      </c>
      <c r="Y430" s="34" t="s">
        <v>4768</v>
      </c>
      <c r="Z430" s="34" t="s">
        <v>4771</v>
      </c>
      <c r="AA430" s="34" t="s">
        <v>4769</v>
      </c>
      <c r="AB430" s="34" t="str">
        <f t="shared" si="4"/>
        <v>24-Oct-1988</v>
      </c>
      <c r="AC430" s="43">
        <f t="shared" si="5"/>
        <v>34</v>
      </c>
      <c r="AD430" s="44">
        <v>3935.18</v>
      </c>
    </row>
    <row r="431">
      <c r="A431" s="19" t="s">
        <v>934</v>
      </c>
      <c r="B431" s="19" t="s">
        <v>935</v>
      </c>
      <c r="C431" s="45" t="s">
        <v>4820</v>
      </c>
      <c r="D431" s="45" t="s">
        <v>5598</v>
      </c>
      <c r="E431" s="45" t="s">
        <v>5599</v>
      </c>
      <c r="G431" s="21" t="s">
        <v>934</v>
      </c>
      <c r="H431" s="41">
        <v>25.85</v>
      </c>
      <c r="I431" s="21">
        <v>10.16</v>
      </c>
      <c r="J431" s="21" t="s">
        <v>4753</v>
      </c>
      <c r="K431" s="21" t="s">
        <v>4753</v>
      </c>
      <c r="L431" s="21" t="s">
        <v>4753</v>
      </c>
      <c r="M431" s="21" t="s">
        <v>4754</v>
      </c>
      <c r="N431" s="21" t="s">
        <v>4755</v>
      </c>
      <c r="O431" s="42">
        <f t="shared" si="1"/>
        <v>0</v>
      </c>
      <c r="P431" s="34" t="str">
        <f t="shared" si="2"/>
        <v>Overweight</v>
      </c>
      <c r="Q431" s="34" t="str">
        <f t="shared" si="3"/>
        <v>Diabetes</v>
      </c>
      <c r="S431" s="34" t="s">
        <v>3890</v>
      </c>
      <c r="T431" s="34">
        <v>1993.0</v>
      </c>
      <c r="U431" s="34" t="s">
        <v>4773</v>
      </c>
      <c r="V431" s="34">
        <v>29.0</v>
      </c>
      <c r="W431" s="34">
        <v>0.0</v>
      </c>
      <c r="X431" s="34">
        <v>3943.6</v>
      </c>
      <c r="Y431" s="34" t="s">
        <v>4767</v>
      </c>
      <c r="Z431" s="34" t="s">
        <v>4768</v>
      </c>
      <c r="AA431" s="34" t="s">
        <v>4784</v>
      </c>
      <c r="AB431" s="34" t="str">
        <f t="shared" si="4"/>
        <v>29-Sep-1993</v>
      </c>
      <c r="AC431" s="43">
        <f t="shared" si="5"/>
        <v>29</v>
      </c>
      <c r="AD431" s="44">
        <v>3943.6</v>
      </c>
    </row>
    <row r="432">
      <c r="A432" s="19" t="s">
        <v>936</v>
      </c>
      <c r="B432" s="19" t="s">
        <v>937</v>
      </c>
      <c r="C432" s="45" t="s">
        <v>4820</v>
      </c>
      <c r="D432" s="45" t="s">
        <v>5600</v>
      </c>
      <c r="E432" s="45" t="s">
        <v>5601</v>
      </c>
      <c r="G432" s="21" t="s">
        <v>936</v>
      </c>
      <c r="H432" s="41">
        <v>23.845</v>
      </c>
      <c r="I432" s="21">
        <v>11.71</v>
      </c>
      <c r="J432" s="21" t="s">
        <v>4753</v>
      </c>
      <c r="K432" s="21" t="s">
        <v>4753</v>
      </c>
      <c r="L432" s="21" t="s">
        <v>4753</v>
      </c>
      <c r="M432" s="21">
        <v>2.0</v>
      </c>
      <c r="N432" s="21" t="s">
        <v>4755</v>
      </c>
      <c r="O432" s="42">
        <f t="shared" si="1"/>
        <v>2</v>
      </c>
      <c r="P432" s="34" t="str">
        <f t="shared" si="2"/>
        <v>Normal weight</v>
      </c>
      <c r="Q432" s="34" t="str">
        <f t="shared" si="3"/>
        <v>Diabetes</v>
      </c>
      <c r="S432" s="34" t="s">
        <v>3888</v>
      </c>
      <c r="T432" s="34">
        <v>1993.0</v>
      </c>
      <c r="U432" s="34" t="s">
        <v>4770</v>
      </c>
      <c r="V432" s="34">
        <v>11.0</v>
      </c>
      <c r="W432" s="34">
        <v>1.0</v>
      </c>
      <c r="X432" s="34">
        <v>3947.41</v>
      </c>
      <c r="Y432" s="34" t="s">
        <v>4767</v>
      </c>
      <c r="Z432" s="34" t="s">
        <v>4767</v>
      </c>
      <c r="AA432" s="34" t="s">
        <v>4769</v>
      </c>
      <c r="AB432" s="34" t="str">
        <f t="shared" si="4"/>
        <v>11-Nov-1993</v>
      </c>
      <c r="AC432" s="43">
        <f t="shared" si="5"/>
        <v>29</v>
      </c>
      <c r="AD432" s="44">
        <v>3947.41</v>
      </c>
    </row>
    <row r="433">
      <c r="A433" s="19" t="s">
        <v>938</v>
      </c>
      <c r="B433" s="19" t="s">
        <v>939</v>
      </c>
      <c r="C433" s="45" t="s">
        <v>4820</v>
      </c>
      <c r="D433" s="45" t="s">
        <v>5602</v>
      </c>
      <c r="E433" s="45" t="s">
        <v>5603</v>
      </c>
      <c r="G433" s="21" t="s">
        <v>938</v>
      </c>
      <c r="H433" s="41">
        <v>30.59</v>
      </c>
      <c r="I433" s="21">
        <v>5.23</v>
      </c>
      <c r="J433" s="21" t="s">
        <v>4753</v>
      </c>
      <c r="K433" s="21" t="s">
        <v>4753</v>
      </c>
      <c r="L433" s="21" t="s">
        <v>4756</v>
      </c>
      <c r="M433" s="21">
        <v>1.0</v>
      </c>
      <c r="N433" s="21" t="s">
        <v>4753</v>
      </c>
      <c r="O433" s="42">
        <f t="shared" si="1"/>
        <v>1</v>
      </c>
      <c r="P433" s="34" t="str">
        <f t="shared" si="2"/>
        <v>Above Obesity</v>
      </c>
      <c r="Q433" s="34" t="str">
        <f t="shared" si="3"/>
        <v>Normal</v>
      </c>
      <c r="S433" s="34" t="s">
        <v>3886</v>
      </c>
      <c r="T433" s="34">
        <v>1999.0</v>
      </c>
      <c r="U433" s="34" t="s">
        <v>4766</v>
      </c>
      <c r="V433" s="34">
        <v>10.0</v>
      </c>
      <c r="W433" s="34">
        <v>0.0</v>
      </c>
      <c r="X433" s="34">
        <v>3955.98</v>
      </c>
      <c r="Y433" s="34" t="s">
        <v>4767</v>
      </c>
      <c r="Z433" s="34" t="s">
        <v>4768</v>
      </c>
      <c r="AA433" s="34" t="s">
        <v>4787</v>
      </c>
      <c r="AB433" s="34" t="str">
        <f t="shared" si="4"/>
        <v>10-Jul-1999</v>
      </c>
      <c r="AC433" s="43">
        <f t="shared" si="5"/>
        <v>23</v>
      </c>
      <c r="AD433" s="44">
        <v>3955.98</v>
      </c>
    </row>
    <row r="434">
      <c r="A434" s="19" t="s">
        <v>940</v>
      </c>
      <c r="B434" s="19" t="s">
        <v>941</v>
      </c>
      <c r="C434" s="45" t="s">
        <v>4815</v>
      </c>
      <c r="D434" s="45" t="s">
        <v>5604</v>
      </c>
      <c r="E434" s="45" t="s">
        <v>5559</v>
      </c>
      <c r="G434" s="21" t="s">
        <v>940</v>
      </c>
      <c r="H434" s="41">
        <v>24.795</v>
      </c>
      <c r="I434" s="21">
        <v>6.85</v>
      </c>
      <c r="J434" s="21" t="s">
        <v>4753</v>
      </c>
      <c r="K434" s="21" t="s">
        <v>4753</v>
      </c>
      <c r="L434" s="21" t="s">
        <v>4753</v>
      </c>
      <c r="M434" s="21" t="s">
        <v>4754</v>
      </c>
      <c r="N434" s="21" t="s">
        <v>4755</v>
      </c>
      <c r="O434" s="42">
        <f t="shared" si="1"/>
        <v>0</v>
      </c>
      <c r="P434" s="34" t="str">
        <f t="shared" si="2"/>
        <v>Normal weight</v>
      </c>
      <c r="Q434" s="34" t="str">
        <f t="shared" si="3"/>
        <v>Diabetes</v>
      </c>
      <c r="S434" s="34" t="s">
        <v>3884</v>
      </c>
      <c r="T434" s="34">
        <v>1995.0</v>
      </c>
      <c r="U434" s="34" t="s">
        <v>4766</v>
      </c>
      <c r="V434" s="34">
        <v>11.0</v>
      </c>
      <c r="W434" s="34">
        <v>1.0</v>
      </c>
      <c r="X434" s="34">
        <v>3956.07</v>
      </c>
      <c r="Y434" s="34" t="s">
        <v>4767</v>
      </c>
      <c r="Z434" s="34" t="s">
        <v>4767</v>
      </c>
      <c r="AA434" s="34" t="s">
        <v>4774</v>
      </c>
      <c r="AB434" s="34" t="str">
        <f t="shared" si="4"/>
        <v>11-Jul-1995</v>
      </c>
      <c r="AC434" s="43">
        <f t="shared" si="5"/>
        <v>27</v>
      </c>
      <c r="AD434" s="44">
        <v>3956.07</v>
      </c>
    </row>
    <row r="435">
      <c r="A435" s="19" t="s">
        <v>942</v>
      </c>
      <c r="B435" s="19" t="s">
        <v>943</v>
      </c>
      <c r="C435" s="45" t="s">
        <v>4820</v>
      </c>
      <c r="D435" s="45" t="s">
        <v>5605</v>
      </c>
      <c r="E435" s="45" t="s">
        <v>4986</v>
      </c>
      <c r="G435" s="21" t="s">
        <v>942</v>
      </c>
      <c r="H435" s="41">
        <v>24.13</v>
      </c>
      <c r="I435" s="21">
        <v>7.05</v>
      </c>
      <c r="J435" s="21" t="s">
        <v>4755</v>
      </c>
      <c r="K435" s="21" t="s">
        <v>4753</v>
      </c>
      <c r="L435" s="21" t="s">
        <v>4753</v>
      </c>
      <c r="M435" s="21">
        <v>2.0</v>
      </c>
      <c r="N435" s="21" t="s">
        <v>4755</v>
      </c>
      <c r="O435" s="42">
        <f t="shared" si="1"/>
        <v>2</v>
      </c>
      <c r="P435" s="34" t="str">
        <f t="shared" si="2"/>
        <v>Normal weight</v>
      </c>
      <c r="Q435" s="34" t="str">
        <f t="shared" si="3"/>
        <v>Diabetes</v>
      </c>
      <c r="S435" s="34" t="s">
        <v>3882</v>
      </c>
      <c r="T435" s="34">
        <v>1990.0</v>
      </c>
      <c r="U435" s="34" t="s">
        <v>4766</v>
      </c>
      <c r="V435" s="34">
        <v>29.0</v>
      </c>
      <c r="W435" s="34">
        <v>0.0</v>
      </c>
      <c r="X435" s="34">
        <v>3972.92</v>
      </c>
      <c r="Y435" s="34" t="s">
        <v>4767</v>
      </c>
      <c r="Z435" s="34" t="s">
        <v>4768</v>
      </c>
      <c r="AA435" s="34" t="s">
        <v>4769</v>
      </c>
      <c r="AB435" s="34" t="str">
        <f t="shared" si="4"/>
        <v>29-Jul-1990</v>
      </c>
      <c r="AC435" s="43">
        <f t="shared" si="5"/>
        <v>32</v>
      </c>
      <c r="AD435" s="44">
        <v>3972.92</v>
      </c>
    </row>
    <row r="436">
      <c r="A436" s="19" t="s">
        <v>944</v>
      </c>
      <c r="B436" s="19" t="s">
        <v>945</v>
      </c>
      <c r="C436" s="45" t="s">
        <v>4815</v>
      </c>
      <c r="D436" s="45" t="s">
        <v>5606</v>
      </c>
      <c r="E436" s="45" t="s">
        <v>5607</v>
      </c>
      <c r="G436" s="21" t="s">
        <v>944</v>
      </c>
      <c r="H436" s="41">
        <v>25.84</v>
      </c>
      <c r="I436" s="21">
        <v>11.64</v>
      </c>
      <c r="J436" s="21" t="s">
        <v>4753</v>
      </c>
      <c r="K436" s="21" t="s">
        <v>4753</v>
      </c>
      <c r="L436" s="21" t="s">
        <v>4753</v>
      </c>
      <c r="M436" s="21">
        <v>2.0</v>
      </c>
      <c r="N436" s="21" t="s">
        <v>4755</v>
      </c>
      <c r="O436" s="42">
        <f t="shared" si="1"/>
        <v>2</v>
      </c>
      <c r="P436" s="34" t="str">
        <f t="shared" si="2"/>
        <v>Overweight</v>
      </c>
      <c r="Q436" s="34" t="str">
        <f t="shared" si="3"/>
        <v>Diabetes</v>
      </c>
      <c r="S436" s="34" t="s">
        <v>3880</v>
      </c>
      <c r="T436" s="34">
        <v>1996.0</v>
      </c>
      <c r="U436" s="34" t="s">
        <v>4776</v>
      </c>
      <c r="V436" s="34">
        <v>17.0</v>
      </c>
      <c r="W436" s="34">
        <v>2.0</v>
      </c>
      <c r="X436" s="34">
        <v>3981.98</v>
      </c>
      <c r="Y436" s="34" t="s">
        <v>4767</v>
      </c>
      <c r="Z436" s="34" t="s">
        <v>4767</v>
      </c>
      <c r="AA436" s="34" t="s">
        <v>4769</v>
      </c>
      <c r="AB436" s="34" t="str">
        <f t="shared" si="4"/>
        <v>17-Aug-1996</v>
      </c>
      <c r="AC436" s="43">
        <f t="shared" si="5"/>
        <v>26</v>
      </c>
      <c r="AD436" s="44">
        <v>3981.98</v>
      </c>
    </row>
    <row r="437">
      <c r="A437" s="19" t="s">
        <v>946</v>
      </c>
      <c r="B437" s="19" t="s">
        <v>947</v>
      </c>
      <c r="C437" s="45" t="s">
        <v>4815</v>
      </c>
      <c r="D437" s="45" t="s">
        <v>5608</v>
      </c>
      <c r="E437" s="45" t="s">
        <v>5609</v>
      </c>
      <c r="G437" s="21" t="s">
        <v>946</v>
      </c>
      <c r="H437" s="41">
        <v>28.0</v>
      </c>
      <c r="I437" s="21">
        <v>10.52</v>
      </c>
      <c r="J437" s="21" t="s">
        <v>4753</v>
      </c>
      <c r="K437" s="21" t="s">
        <v>4753</v>
      </c>
      <c r="L437" s="21" t="s">
        <v>4753</v>
      </c>
      <c r="M437" s="21" t="s">
        <v>4754</v>
      </c>
      <c r="N437" s="21" t="s">
        <v>4755</v>
      </c>
      <c r="O437" s="42">
        <f t="shared" si="1"/>
        <v>0</v>
      </c>
      <c r="P437" s="34" t="str">
        <f t="shared" si="2"/>
        <v>Overweight</v>
      </c>
      <c r="Q437" s="34" t="str">
        <f t="shared" si="3"/>
        <v>Diabetes</v>
      </c>
      <c r="S437" s="34" t="s">
        <v>3878</v>
      </c>
      <c r="T437" s="34">
        <v>1996.0</v>
      </c>
      <c r="U437" s="34" t="s">
        <v>4773</v>
      </c>
      <c r="V437" s="34">
        <v>8.0</v>
      </c>
      <c r="W437" s="34">
        <v>2.0</v>
      </c>
      <c r="X437" s="34">
        <v>3987.93</v>
      </c>
      <c r="Y437" s="34" t="s">
        <v>4767</v>
      </c>
      <c r="Z437" s="34" t="s">
        <v>4767</v>
      </c>
      <c r="AA437" s="34" t="s">
        <v>4778</v>
      </c>
      <c r="AB437" s="34" t="str">
        <f t="shared" si="4"/>
        <v>8-Sep-1996</v>
      </c>
      <c r="AC437" s="43">
        <f t="shared" si="5"/>
        <v>26</v>
      </c>
      <c r="AD437" s="44">
        <v>3987.93</v>
      </c>
    </row>
    <row r="438">
      <c r="A438" s="19" t="s">
        <v>948</v>
      </c>
      <c r="B438" s="19" t="s">
        <v>949</v>
      </c>
      <c r="C438" s="45" t="s">
        <v>4815</v>
      </c>
      <c r="D438" s="45" t="s">
        <v>5610</v>
      </c>
      <c r="E438" s="45" t="s">
        <v>5611</v>
      </c>
      <c r="G438" s="21" t="s">
        <v>948</v>
      </c>
      <c r="H438" s="41">
        <v>34.1</v>
      </c>
      <c r="I438" s="21">
        <v>4.01</v>
      </c>
      <c r="J438" s="21" t="s">
        <v>4755</v>
      </c>
      <c r="K438" s="21" t="s">
        <v>4753</v>
      </c>
      <c r="L438" s="21" t="s">
        <v>4756</v>
      </c>
      <c r="M438" s="21">
        <v>1.0</v>
      </c>
      <c r="N438" s="21" t="s">
        <v>4753</v>
      </c>
      <c r="O438" s="42">
        <f t="shared" si="1"/>
        <v>1</v>
      </c>
      <c r="P438" s="34" t="str">
        <f t="shared" si="2"/>
        <v>Above Obesity</v>
      </c>
      <c r="Q438" s="34" t="str">
        <f t="shared" si="3"/>
        <v>Normal</v>
      </c>
      <c r="S438" s="34" t="s">
        <v>3876</v>
      </c>
      <c r="T438" s="34">
        <v>1990.0</v>
      </c>
      <c r="U438" s="34" t="s">
        <v>4770</v>
      </c>
      <c r="V438" s="34">
        <v>22.0</v>
      </c>
      <c r="W438" s="34">
        <v>0.0</v>
      </c>
      <c r="X438" s="34">
        <v>3989.84</v>
      </c>
      <c r="Y438" s="34" t="s">
        <v>4767</v>
      </c>
      <c r="Z438" s="34" t="s">
        <v>4767</v>
      </c>
      <c r="AA438" s="34" t="s">
        <v>4778</v>
      </c>
      <c r="AB438" s="34" t="str">
        <f t="shared" si="4"/>
        <v>22-Nov-1990</v>
      </c>
      <c r="AC438" s="43">
        <f t="shared" si="5"/>
        <v>32</v>
      </c>
      <c r="AD438" s="44">
        <v>3989.84</v>
      </c>
    </row>
    <row r="439">
      <c r="A439" s="19" t="s">
        <v>950</v>
      </c>
      <c r="B439" s="19" t="s">
        <v>951</v>
      </c>
      <c r="C439" s="45" t="s">
        <v>4820</v>
      </c>
      <c r="D439" s="45" t="s">
        <v>5612</v>
      </c>
      <c r="E439" s="45" t="s">
        <v>5485</v>
      </c>
      <c r="G439" s="21" t="s">
        <v>950</v>
      </c>
      <c r="H439" s="41">
        <v>26.125</v>
      </c>
      <c r="I439" s="21">
        <v>8.56</v>
      </c>
      <c r="J439" s="21" t="s">
        <v>4755</v>
      </c>
      <c r="K439" s="21" t="s">
        <v>4753</v>
      </c>
      <c r="L439" s="21" t="s">
        <v>4753</v>
      </c>
      <c r="M439" s="21">
        <v>1.0</v>
      </c>
      <c r="N439" s="21" t="s">
        <v>4755</v>
      </c>
      <c r="O439" s="42">
        <f t="shared" si="1"/>
        <v>1</v>
      </c>
      <c r="P439" s="34" t="str">
        <f t="shared" si="2"/>
        <v>Overweight</v>
      </c>
      <c r="Q439" s="34" t="str">
        <f t="shared" si="3"/>
        <v>Diabetes</v>
      </c>
      <c r="S439" s="34" t="s">
        <v>3874</v>
      </c>
      <c r="T439" s="34">
        <v>1990.0</v>
      </c>
      <c r="U439" s="34" t="s">
        <v>4770</v>
      </c>
      <c r="V439" s="34">
        <v>1.0</v>
      </c>
      <c r="W439" s="34">
        <v>0.0</v>
      </c>
      <c r="X439" s="34">
        <v>3994.18</v>
      </c>
      <c r="Y439" s="34" t="s">
        <v>4767</v>
      </c>
      <c r="Z439" s="34" t="s">
        <v>4767</v>
      </c>
      <c r="AA439" s="34" t="s">
        <v>4769</v>
      </c>
      <c r="AB439" s="34" t="str">
        <f t="shared" si="4"/>
        <v>1-Nov-1990</v>
      </c>
      <c r="AC439" s="43">
        <f t="shared" si="5"/>
        <v>32</v>
      </c>
      <c r="AD439" s="44">
        <v>3994.18</v>
      </c>
    </row>
    <row r="440">
      <c r="A440" s="19" t="s">
        <v>952</v>
      </c>
      <c r="B440" s="19" t="s">
        <v>953</v>
      </c>
      <c r="C440" s="45" t="s">
        <v>4815</v>
      </c>
      <c r="D440" s="45" t="s">
        <v>5613</v>
      </c>
      <c r="E440" s="45" t="s">
        <v>5614</v>
      </c>
      <c r="G440" s="21" t="s">
        <v>952</v>
      </c>
      <c r="H440" s="41">
        <v>25.6</v>
      </c>
      <c r="I440" s="21">
        <v>10.5</v>
      </c>
      <c r="J440" s="21" t="s">
        <v>4753</v>
      </c>
      <c r="K440" s="21" t="s">
        <v>4753</v>
      </c>
      <c r="L440" s="21" t="s">
        <v>4753</v>
      </c>
      <c r="M440" s="21">
        <v>2.0</v>
      </c>
      <c r="N440" s="21" t="s">
        <v>4755</v>
      </c>
      <c r="O440" s="42">
        <f t="shared" si="1"/>
        <v>2</v>
      </c>
      <c r="P440" s="34" t="str">
        <f t="shared" si="2"/>
        <v>Overweight</v>
      </c>
      <c r="Q440" s="34" t="str">
        <f t="shared" si="3"/>
        <v>Diabetes</v>
      </c>
      <c r="S440" s="34" t="s">
        <v>3872</v>
      </c>
      <c r="T440" s="34">
        <v>1989.0</v>
      </c>
      <c r="U440" s="34" t="s">
        <v>4766</v>
      </c>
      <c r="V440" s="34">
        <v>10.0</v>
      </c>
      <c r="W440" s="34">
        <v>3.0</v>
      </c>
      <c r="X440" s="34">
        <v>4002.36</v>
      </c>
      <c r="Y440" s="34" t="s">
        <v>4767</v>
      </c>
      <c r="Z440" s="34" t="s">
        <v>4771</v>
      </c>
      <c r="AA440" s="34" t="s">
        <v>4769</v>
      </c>
      <c r="AB440" s="34" t="str">
        <f t="shared" si="4"/>
        <v>10-Jul-1989</v>
      </c>
      <c r="AC440" s="43">
        <f t="shared" si="5"/>
        <v>33</v>
      </c>
      <c r="AD440" s="44">
        <v>4002.36</v>
      </c>
    </row>
    <row r="441">
      <c r="A441" s="19" t="s">
        <v>954</v>
      </c>
      <c r="B441" s="19" t="s">
        <v>955</v>
      </c>
      <c r="C441" s="45" t="s">
        <v>4820</v>
      </c>
      <c r="D441" s="45" t="s">
        <v>5615</v>
      </c>
      <c r="E441" s="45" t="s">
        <v>5616</v>
      </c>
      <c r="G441" s="21" t="s">
        <v>954</v>
      </c>
      <c r="H441" s="41">
        <v>24.32</v>
      </c>
      <c r="I441" s="21">
        <v>6.39</v>
      </c>
      <c r="J441" s="21" t="s">
        <v>4753</v>
      </c>
      <c r="K441" s="21" t="s">
        <v>4753</v>
      </c>
      <c r="L441" s="21" t="s">
        <v>4753</v>
      </c>
      <c r="M441" s="21" t="s">
        <v>4754</v>
      </c>
      <c r="N441" s="21" t="s">
        <v>4753</v>
      </c>
      <c r="O441" s="42">
        <f t="shared" si="1"/>
        <v>0</v>
      </c>
      <c r="P441" s="34" t="str">
        <f t="shared" si="2"/>
        <v>Normal weight</v>
      </c>
      <c r="Q441" s="34" t="str">
        <f t="shared" si="3"/>
        <v>Prediabetes weight</v>
      </c>
      <c r="S441" s="34" t="s">
        <v>3870</v>
      </c>
      <c r="T441" s="34">
        <v>2000.0</v>
      </c>
      <c r="U441" s="34" t="s">
        <v>4773</v>
      </c>
      <c r="V441" s="34">
        <v>13.0</v>
      </c>
      <c r="W441" s="34">
        <v>3.0</v>
      </c>
      <c r="X441" s="34">
        <v>4005.42</v>
      </c>
      <c r="Y441" s="34" t="s">
        <v>4767</v>
      </c>
      <c r="Z441" s="34" t="s">
        <v>4771</v>
      </c>
      <c r="AA441" s="34" t="s">
        <v>4779</v>
      </c>
      <c r="AB441" s="34" t="str">
        <f t="shared" si="4"/>
        <v>13-Sep-2000</v>
      </c>
      <c r="AC441" s="43">
        <f t="shared" si="5"/>
        <v>22</v>
      </c>
      <c r="AD441" s="44">
        <v>4005.42</v>
      </c>
    </row>
    <row r="442">
      <c r="A442" s="19" t="s">
        <v>956</v>
      </c>
      <c r="B442" s="19" t="s">
        <v>957</v>
      </c>
      <c r="C442" s="45" t="s">
        <v>4820</v>
      </c>
      <c r="D442" s="45" t="s">
        <v>5617</v>
      </c>
      <c r="E442" s="45" t="s">
        <v>5618</v>
      </c>
      <c r="G442" s="21" t="s">
        <v>956</v>
      </c>
      <c r="H442" s="41">
        <v>22.88</v>
      </c>
      <c r="I442" s="21">
        <v>5.71</v>
      </c>
      <c r="J442" s="21" t="s">
        <v>4755</v>
      </c>
      <c r="K442" s="21" t="s">
        <v>4753</v>
      </c>
      <c r="L442" s="21" t="s">
        <v>4756</v>
      </c>
      <c r="M442" s="21">
        <v>1.0</v>
      </c>
      <c r="N442" s="21" t="s">
        <v>4755</v>
      </c>
      <c r="O442" s="42">
        <f t="shared" si="1"/>
        <v>1</v>
      </c>
      <c r="P442" s="34" t="str">
        <f t="shared" si="2"/>
        <v>Normal weight</v>
      </c>
      <c r="Q442" s="34" t="str">
        <f t="shared" si="3"/>
        <v>Prediabetes weight</v>
      </c>
      <c r="S442" s="34" t="s">
        <v>3868</v>
      </c>
      <c r="T442" s="34">
        <v>1992.0</v>
      </c>
      <c r="U442" s="34" t="s">
        <v>4777</v>
      </c>
      <c r="V442" s="34">
        <v>11.0</v>
      </c>
      <c r="W442" s="34">
        <v>1.0</v>
      </c>
      <c r="X442" s="34">
        <v>4032.24</v>
      </c>
      <c r="Y442" s="34" t="s">
        <v>4768</v>
      </c>
      <c r="Z442" s="34" t="s">
        <v>4768</v>
      </c>
      <c r="AA442" s="34" t="s">
        <v>4774</v>
      </c>
      <c r="AB442" s="34" t="str">
        <f t="shared" si="4"/>
        <v>11-Oct-1992</v>
      </c>
      <c r="AC442" s="43">
        <f t="shared" si="5"/>
        <v>30</v>
      </c>
      <c r="AD442" s="44">
        <v>4032.24</v>
      </c>
    </row>
    <row r="443">
      <c r="A443" s="19" t="s">
        <v>958</v>
      </c>
      <c r="B443" s="19" t="s">
        <v>959</v>
      </c>
      <c r="C443" s="45" t="s">
        <v>4815</v>
      </c>
      <c r="D443" s="45" t="s">
        <v>5619</v>
      </c>
      <c r="E443" s="45" t="s">
        <v>5620</v>
      </c>
      <c r="G443" s="21" t="s">
        <v>958</v>
      </c>
      <c r="H443" s="41">
        <v>24.985</v>
      </c>
      <c r="I443" s="21">
        <v>4.43</v>
      </c>
      <c r="J443" s="21" t="s">
        <v>4755</v>
      </c>
      <c r="K443" s="21" t="s">
        <v>4753</v>
      </c>
      <c r="L443" s="21" t="s">
        <v>4756</v>
      </c>
      <c r="M443" s="21">
        <v>1.0</v>
      </c>
      <c r="N443" s="21" t="s">
        <v>4753</v>
      </c>
      <c r="O443" s="42">
        <f t="shared" si="1"/>
        <v>1</v>
      </c>
      <c r="P443" s="34" t="str">
        <f t="shared" si="2"/>
        <v>Normal weight</v>
      </c>
      <c r="Q443" s="34" t="str">
        <f t="shared" si="3"/>
        <v>Normal</v>
      </c>
      <c r="S443" s="34" t="s">
        <v>3866</v>
      </c>
      <c r="T443" s="34">
        <v>1984.0</v>
      </c>
      <c r="U443" s="34" t="s">
        <v>4766</v>
      </c>
      <c r="V443" s="34">
        <v>7.0</v>
      </c>
      <c r="W443" s="34">
        <v>3.0</v>
      </c>
      <c r="X443" s="34">
        <v>4038.41</v>
      </c>
      <c r="Y443" s="34" t="s">
        <v>4767</v>
      </c>
      <c r="Z443" s="34" t="s">
        <v>4771</v>
      </c>
      <c r="AA443" s="34" t="s">
        <v>4769</v>
      </c>
      <c r="AB443" s="34" t="str">
        <f t="shared" si="4"/>
        <v>7-Jul-1984</v>
      </c>
      <c r="AC443" s="43">
        <f t="shared" si="5"/>
        <v>38</v>
      </c>
      <c r="AD443" s="44">
        <v>4038.41</v>
      </c>
    </row>
    <row r="444">
      <c r="A444" s="19" t="s">
        <v>960</v>
      </c>
      <c r="B444" s="19" t="s">
        <v>961</v>
      </c>
      <c r="C444" s="45" t="s">
        <v>4815</v>
      </c>
      <c r="D444" s="45" t="s">
        <v>4949</v>
      </c>
      <c r="E444" s="45" t="s">
        <v>5621</v>
      </c>
      <c r="G444" s="21" t="s">
        <v>960</v>
      </c>
      <c r="H444" s="41">
        <v>33.1</v>
      </c>
      <c r="I444" s="21">
        <v>5.52</v>
      </c>
      <c r="J444" s="21" t="s">
        <v>4753</v>
      </c>
      <c r="K444" s="21" t="s">
        <v>4753</v>
      </c>
      <c r="L444" s="21" t="s">
        <v>4756</v>
      </c>
      <c r="M444" s="21">
        <v>1.0</v>
      </c>
      <c r="N444" s="21" t="s">
        <v>4753</v>
      </c>
      <c r="O444" s="42">
        <f t="shared" si="1"/>
        <v>1</v>
      </c>
      <c r="P444" s="34" t="str">
        <f t="shared" si="2"/>
        <v>Above Obesity</v>
      </c>
      <c r="Q444" s="34" t="str">
        <f t="shared" si="3"/>
        <v>Normal</v>
      </c>
      <c r="S444" s="34" t="s">
        <v>3864</v>
      </c>
      <c r="T444" s="34">
        <v>1983.0</v>
      </c>
      <c r="U444" s="34" t="s">
        <v>4770</v>
      </c>
      <c r="V444" s="34">
        <v>10.0</v>
      </c>
      <c r="W444" s="34">
        <v>3.0</v>
      </c>
      <c r="X444" s="34">
        <v>4039.9</v>
      </c>
      <c r="Y444" s="34" t="s">
        <v>4767</v>
      </c>
      <c r="Z444" s="34" t="s">
        <v>4771</v>
      </c>
      <c r="AA444" s="34" t="s">
        <v>4769</v>
      </c>
      <c r="AB444" s="34" t="str">
        <f t="shared" si="4"/>
        <v>10-Nov-1983</v>
      </c>
      <c r="AC444" s="43">
        <f t="shared" si="5"/>
        <v>39</v>
      </c>
      <c r="AD444" s="44">
        <v>4039.9</v>
      </c>
    </row>
    <row r="445">
      <c r="A445" s="19" t="s">
        <v>962</v>
      </c>
      <c r="B445" s="19" t="s">
        <v>963</v>
      </c>
      <c r="C445" s="45" t="s">
        <v>4820</v>
      </c>
      <c r="D445" s="45" t="s">
        <v>5622</v>
      </c>
      <c r="E445" s="45" t="s">
        <v>5623</v>
      </c>
      <c r="G445" s="21" t="s">
        <v>962</v>
      </c>
      <c r="H445" s="41">
        <v>27.83</v>
      </c>
      <c r="I445" s="21">
        <v>9.2</v>
      </c>
      <c r="J445" s="21" t="s">
        <v>4755</v>
      </c>
      <c r="K445" s="21" t="s">
        <v>4753</v>
      </c>
      <c r="L445" s="21" t="s">
        <v>4753</v>
      </c>
      <c r="M445" s="21">
        <v>1.0</v>
      </c>
      <c r="N445" s="21" t="s">
        <v>4755</v>
      </c>
      <c r="O445" s="42">
        <f t="shared" si="1"/>
        <v>1</v>
      </c>
      <c r="P445" s="34" t="str">
        <f t="shared" si="2"/>
        <v>Overweight</v>
      </c>
      <c r="Q445" s="34" t="str">
        <f t="shared" si="3"/>
        <v>Diabetes</v>
      </c>
      <c r="S445" s="34" t="s">
        <v>3862</v>
      </c>
      <c r="T445" s="34">
        <v>1993.0</v>
      </c>
      <c r="U445" s="34" t="s">
        <v>4775</v>
      </c>
      <c r="V445" s="34">
        <v>26.0</v>
      </c>
      <c r="W445" s="34">
        <v>1.0</v>
      </c>
      <c r="X445" s="34">
        <v>4040.56</v>
      </c>
      <c r="Y445" s="34" t="s">
        <v>4768</v>
      </c>
      <c r="Z445" s="34" t="s">
        <v>4768</v>
      </c>
      <c r="AA445" s="34" t="s">
        <v>4779</v>
      </c>
      <c r="AB445" s="34" t="str">
        <f t="shared" si="4"/>
        <v>26-Dec-1993</v>
      </c>
      <c r="AC445" s="43">
        <f t="shared" si="5"/>
        <v>29</v>
      </c>
      <c r="AD445" s="44">
        <v>4040.56</v>
      </c>
    </row>
    <row r="446">
      <c r="A446" s="19" t="s">
        <v>964</v>
      </c>
      <c r="B446" s="19" t="s">
        <v>965</v>
      </c>
      <c r="C446" s="45" t="s">
        <v>4820</v>
      </c>
      <c r="D446" s="45" t="s">
        <v>5624</v>
      </c>
      <c r="E446" s="45" t="s">
        <v>5625</v>
      </c>
      <c r="G446" s="21" t="s">
        <v>964</v>
      </c>
      <c r="H446" s="41">
        <v>30.875</v>
      </c>
      <c r="I446" s="21">
        <v>10.97</v>
      </c>
      <c r="J446" s="21" t="s">
        <v>4755</v>
      </c>
      <c r="K446" s="21" t="s">
        <v>4753</v>
      </c>
      <c r="L446" s="21" t="s">
        <v>4753</v>
      </c>
      <c r="M446" s="21">
        <v>2.0</v>
      </c>
      <c r="N446" s="21" t="s">
        <v>4753</v>
      </c>
      <c r="O446" s="42">
        <f t="shared" si="1"/>
        <v>2</v>
      </c>
      <c r="P446" s="34" t="str">
        <f t="shared" si="2"/>
        <v>Above Obesity</v>
      </c>
      <c r="Q446" s="34" t="str">
        <f t="shared" si="3"/>
        <v>Diabetes</v>
      </c>
      <c r="S446" s="34" t="s">
        <v>3860</v>
      </c>
      <c r="T446" s="34">
        <v>1988.0</v>
      </c>
      <c r="U446" s="34" t="s">
        <v>4770</v>
      </c>
      <c r="V446" s="34">
        <v>30.0</v>
      </c>
      <c r="W446" s="34">
        <v>3.0</v>
      </c>
      <c r="X446" s="34">
        <v>4047.94</v>
      </c>
      <c r="Y446" s="34" t="s">
        <v>4767</v>
      </c>
      <c r="Z446" s="34" t="s">
        <v>4771</v>
      </c>
      <c r="AA446" s="34" t="s">
        <v>4769</v>
      </c>
      <c r="AB446" s="34" t="str">
        <f t="shared" si="4"/>
        <v>30-Nov-1988</v>
      </c>
      <c r="AC446" s="43">
        <f t="shared" si="5"/>
        <v>34</v>
      </c>
      <c r="AD446" s="44">
        <v>4047.94</v>
      </c>
    </row>
    <row r="447">
      <c r="A447" s="19" t="s">
        <v>966</v>
      </c>
      <c r="B447" s="19" t="s">
        <v>967</v>
      </c>
      <c r="C447" s="45" t="s">
        <v>4815</v>
      </c>
      <c r="D447" s="45" t="s">
        <v>5626</v>
      </c>
      <c r="E447" s="45" t="s">
        <v>5421</v>
      </c>
      <c r="G447" s="21" t="s">
        <v>966</v>
      </c>
      <c r="H447" s="41">
        <v>27.265</v>
      </c>
      <c r="I447" s="21">
        <v>4.25</v>
      </c>
      <c r="J447" s="21" t="s">
        <v>4753</v>
      </c>
      <c r="K447" s="21" t="s">
        <v>4753</v>
      </c>
      <c r="L447" s="21" t="s">
        <v>4756</v>
      </c>
      <c r="M447" s="21">
        <v>1.0</v>
      </c>
      <c r="N447" s="21" t="s">
        <v>4753</v>
      </c>
      <c r="O447" s="42">
        <f t="shared" si="1"/>
        <v>1</v>
      </c>
      <c r="P447" s="34" t="str">
        <f t="shared" si="2"/>
        <v>Overweight</v>
      </c>
      <c r="Q447" s="34" t="str">
        <f t="shared" si="3"/>
        <v>Normal</v>
      </c>
      <c r="S447" s="34" t="s">
        <v>3858</v>
      </c>
      <c r="T447" s="34">
        <v>1993.0</v>
      </c>
      <c r="U447" s="34" t="s">
        <v>4776</v>
      </c>
      <c r="V447" s="34">
        <v>13.0</v>
      </c>
      <c r="W447" s="34">
        <v>2.0</v>
      </c>
      <c r="X447" s="34">
        <v>4058.12</v>
      </c>
      <c r="Y447" s="34" t="s">
        <v>4767</v>
      </c>
      <c r="Z447" s="34" t="s">
        <v>4771</v>
      </c>
      <c r="AA447" s="34" t="s">
        <v>4769</v>
      </c>
      <c r="AB447" s="34" t="str">
        <f t="shared" si="4"/>
        <v>13-Aug-1993</v>
      </c>
      <c r="AC447" s="43">
        <f t="shared" si="5"/>
        <v>29</v>
      </c>
      <c r="AD447" s="44">
        <v>4058.12</v>
      </c>
    </row>
    <row r="448">
      <c r="A448" s="19" t="s">
        <v>968</v>
      </c>
      <c r="B448" s="19" t="s">
        <v>969</v>
      </c>
      <c r="C448" s="45" t="s">
        <v>4820</v>
      </c>
      <c r="D448" s="45" t="s">
        <v>5627</v>
      </c>
      <c r="E448" s="45" t="s">
        <v>5628</v>
      </c>
      <c r="G448" s="21" t="s">
        <v>968</v>
      </c>
      <c r="H448" s="41">
        <v>26.7</v>
      </c>
      <c r="I448" s="21">
        <v>5.23</v>
      </c>
      <c r="J448" s="21" t="s">
        <v>4753</v>
      </c>
      <c r="K448" s="21" t="s">
        <v>4753</v>
      </c>
      <c r="L448" s="21" t="s">
        <v>4756</v>
      </c>
      <c r="M448" s="21">
        <v>1.0</v>
      </c>
      <c r="N448" s="21" t="s">
        <v>4755</v>
      </c>
      <c r="O448" s="42">
        <f t="shared" si="1"/>
        <v>1</v>
      </c>
      <c r="P448" s="34" t="str">
        <f t="shared" si="2"/>
        <v>Overweight</v>
      </c>
      <c r="Q448" s="34" t="str">
        <f t="shared" si="3"/>
        <v>Normal</v>
      </c>
      <c r="S448" s="34" t="s">
        <v>3856</v>
      </c>
      <c r="T448" s="34">
        <v>1995.0</v>
      </c>
      <c r="U448" s="34" t="s">
        <v>4773</v>
      </c>
      <c r="V448" s="34">
        <v>14.0</v>
      </c>
      <c r="W448" s="34">
        <v>2.0</v>
      </c>
      <c r="X448" s="34">
        <v>4058.71</v>
      </c>
      <c r="Y448" s="34" t="s">
        <v>4768</v>
      </c>
      <c r="Z448" s="34" t="s">
        <v>4768</v>
      </c>
      <c r="AA448" s="34" t="s">
        <v>4774</v>
      </c>
      <c r="AB448" s="34" t="str">
        <f t="shared" si="4"/>
        <v>14-Sep-1995</v>
      </c>
      <c r="AC448" s="43">
        <f t="shared" si="5"/>
        <v>27</v>
      </c>
      <c r="AD448" s="44">
        <v>4058.71</v>
      </c>
    </row>
    <row r="449">
      <c r="A449" s="19" t="s">
        <v>970</v>
      </c>
      <c r="B449" s="19" t="s">
        <v>971</v>
      </c>
      <c r="C449" s="45" t="s">
        <v>4815</v>
      </c>
      <c r="D449" s="45" t="s">
        <v>5629</v>
      </c>
      <c r="E449" s="45" t="s">
        <v>5630</v>
      </c>
      <c r="G449" s="21" t="s">
        <v>970</v>
      </c>
      <c r="H449" s="41">
        <v>29.925</v>
      </c>
      <c r="I449" s="21">
        <v>5.96</v>
      </c>
      <c r="J449" s="21" t="s">
        <v>4755</v>
      </c>
      <c r="K449" s="21" t="s">
        <v>4753</v>
      </c>
      <c r="L449" s="21" t="s">
        <v>4756</v>
      </c>
      <c r="M449" s="21">
        <v>1.0</v>
      </c>
      <c r="N449" s="21" t="s">
        <v>4755</v>
      </c>
      <c r="O449" s="42">
        <f t="shared" si="1"/>
        <v>1</v>
      </c>
      <c r="P449" s="34" t="str">
        <f t="shared" si="2"/>
        <v>Overweight</v>
      </c>
      <c r="Q449" s="34" t="str">
        <f t="shared" si="3"/>
        <v>Prediabetes weight</v>
      </c>
      <c r="S449" s="34" t="s">
        <v>3854</v>
      </c>
      <c r="T449" s="34">
        <v>1983.0</v>
      </c>
      <c r="U449" s="34" t="s">
        <v>4773</v>
      </c>
      <c r="V449" s="34">
        <v>16.0</v>
      </c>
      <c r="W449" s="34">
        <v>3.0</v>
      </c>
      <c r="X449" s="34">
        <v>4070.42</v>
      </c>
      <c r="Y449" s="34" t="s">
        <v>4767</v>
      </c>
      <c r="Z449" s="34" t="s">
        <v>4771</v>
      </c>
      <c r="AA449" s="34" t="s">
        <v>4769</v>
      </c>
      <c r="AB449" s="34" t="str">
        <f t="shared" si="4"/>
        <v>16-Sep-1983</v>
      </c>
      <c r="AC449" s="43">
        <f t="shared" si="5"/>
        <v>39</v>
      </c>
      <c r="AD449" s="44">
        <v>4070.42</v>
      </c>
    </row>
    <row r="450">
      <c r="A450" s="19" t="s">
        <v>972</v>
      </c>
      <c r="B450" s="19" t="s">
        <v>973</v>
      </c>
      <c r="C450" s="45" t="s">
        <v>4815</v>
      </c>
      <c r="D450" s="45" t="s">
        <v>5291</v>
      </c>
      <c r="E450" s="45" t="s">
        <v>5631</v>
      </c>
      <c r="G450" s="21" t="s">
        <v>972</v>
      </c>
      <c r="H450" s="41">
        <v>19.95</v>
      </c>
      <c r="I450" s="21">
        <v>4.29</v>
      </c>
      <c r="J450" s="21" t="s">
        <v>4755</v>
      </c>
      <c r="K450" s="21" t="s">
        <v>4753</v>
      </c>
      <c r="L450" s="21" t="s">
        <v>4753</v>
      </c>
      <c r="M450" s="21">
        <v>2.0</v>
      </c>
      <c r="N450" s="21" t="s">
        <v>4755</v>
      </c>
      <c r="O450" s="42">
        <f t="shared" si="1"/>
        <v>2</v>
      </c>
      <c r="P450" s="34" t="str">
        <f t="shared" si="2"/>
        <v>Normal weight</v>
      </c>
      <c r="Q450" s="34" t="str">
        <f t="shared" si="3"/>
        <v>Normal</v>
      </c>
      <c r="S450" s="34" t="s">
        <v>3852</v>
      </c>
      <c r="T450" s="34">
        <v>2002.0</v>
      </c>
      <c r="U450" s="34" t="s">
        <v>4777</v>
      </c>
      <c r="V450" s="34">
        <v>18.0</v>
      </c>
      <c r="W450" s="34">
        <v>0.0</v>
      </c>
      <c r="X450" s="34">
        <v>4070.51</v>
      </c>
      <c r="Y450" s="34" t="s">
        <v>4767</v>
      </c>
      <c r="Z450" s="34" t="s">
        <v>4771</v>
      </c>
      <c r="AA450" s="34" t="s">
        <v>4774</v>
      </c>
      <c r="AB450" s="34" t="str">
        <f t="shared" si="4"/>
        <v>18-Oct-2002</v>
      </c>
      <c r="AC450" s="43">
        <f t="shared" si="5"/>
        <v>20</v>
      </c>
      <c r="AD450" s="44">
        <v>4070.51</v>
      </c>
    </row>
    <row r="451">
      <c r="A451" s="19" t="s">
        <v>974</v>
      </c>
      <c r="B451" s="19" t="s">
        <v>975</v>
      </c>
      <c r="C451" s="45" t="s">
        <v>4820</v>
      </c>
      <c r="D451" s="45" t="s">
        <v>5632</v>
      </c>
      <c r="E451" s="45" t="s">
        <v>5633</v>
      </c>
      <c r="G451" s="21" t="s">
        <v>974</v>
      </c>
      <c r="H451" s="41">
        <v>24.225</v>
      </c>
      <c r="I451" s="21">
        <v>4.09</v>
      </c>
      <c r="J451" s="21" t="s">
        <v>4753</v>
      </c>
      <c r="K451" s="21" t="s">
        <v>4753</v>
      </c>
      <c r="L451" s="21" t="s">
        <v>4753</v>
      </c>
      <c r="M451" s="21" t="s">
        <v>4754</v>
      </c>
      <c r="N451" s="21" t="s">
        <v>4753</v>
      </c>
      <c r="O451" s="42">
        <f t="shared" si="1"/>
        <v>0</v>
      </c>
      <c r="P451" s="34" t="str">
        <f t="shared" si="2"/>
        <v>Normal weight</v>
      </c>
      <c r="Q451" s="34" t="str">
        <f t="shared" si="3"/>
        <v>Normal</v>
      </c>
      <c r="S451" s="34" t="s">
        <v>3850</v>
      </c>
      <c r="T451" s="34">
        <v>1990.0</v>
      </c>
      <c r="U451" s="34" t="s">
        <v>4775</v>
      </c>
      <c r="V451" s="34">
        <v>1.0</v>
      </c>
      <c r="W451" s="34">
        <v>1.0</v>
      </c>
      <c r="X451" s="34">
        <v>4074.45</v>
      </c>
      <c r="Y451" s="34" t="s">
        <v>4768</v>
      </c>
      <c r="Z451" s="34" t="s">
        <v>4767</v>
      </c>
      <c r="AA451" s="34" t="s">
        <v>4769</v>
      </c>
      <c r="AB451" s="34" t="str">
        <f t="shared" si="4"/>
        <v>1-Dec-1990</v>
      </c>
      <c r="AC451" s="43">
        <f t="shared" si="5"/>
        <v>32</v>
      </c>
      <c r="AD451" s="44">
        <v>4074.45</v>
      </c>
    </row>
    <row r="452">
      <c r="A452" s="19" t="s">
        <v>976</v>
      </c>
      <c r="B452" s="19" t="s">
        <v>977</v>
      </c>
      <c r="C452" s="45" t="s">
        <v>4820</v>
      </c>
      <c r="D452" s="45" t="s">
        <v>5457</v>
      </c>
      <c r="E452" s="45" t="s">
        <v>5634</v>
      </c>
      <c r="G452" s="21" t="s">
        <v>976</v>
      </c>
      <c r="H452" s="41">
        <v>28.12</v>
      </c>
      <c r="I452" s="21">
        <v>4.88</v>
      </c>
      <c r="J452" s="21" t="s">
        <v>4753</v>
      </c>
      <c r="K452" s="21" t="s">
        <v>4753</v>
      </c>
      <c r="L452" s="21" t="s">
        <v>4753</v>
      </c>
      <c r="M452" s="21" t="s">
        <v>4754</v>
      </c>
      <c r="N452" s="21" t="s">
        <v>4755</v>
      </c>
      <c r="O452" s="42">
        <f t="shared" si="1"/>
        <v>0</v>
      </c>
      <c r="P452" s="34" t="str">
        <f t="shared" si="2"/>
        <v>Overweight</v>
      </c>
      <c r="Q452" s="34" t="str">
        <f t="shared" si="3"/>
        <v>Normal</v>
      </c>
      <c r="S452" s="34" t="s">
        <v>3848</v>
      </c>
      <c r="T452" s="34">
        <v>1990.0</v>
      </c>
      <c r="U452" s="34" t="s">
        <v>4775</v>
      </c>
      <c r="V452" s="34">
        <v>14.0</v>
      </c>
      <c r="W452" s="34">
        <v>1.0</v>
      </c>
      <c r="X452" s="34">
        <v>4076.5</v>
      </c>
      <c r="Y452" s="34" t="s">
        <v>4767</v>
      </c>
      <c r="Z452" s="34" t="s">
        <v>4768</v>
      </c>
      <c r="AA452" s="34" t="s">
        <v>4778</v>
      </c>
      <c r="AB452" s="34" t="str">
        <f t="shared" si="4"/>
        <v>14-Dec-1990</v>
      </c>
      <c r="AC452" s="43">
        <f t="shared" si="5"/>
        <v>32</v>
      </c>
      <c r="AD452" s="44">
        <v>4076.5</v>
      </c>
    </row>
    <row r="453">
      <c r="A453" s="19" t="s">
        <v>978</v>
      </c>
      <c r="B453" s="19" t="s">
        <v>979</v>
      </c>
      <c r="C453" s="45" t="s">
        <v>4815</v>
      </c>
      <c r="D453" s="45" t="s">
        <v>4915</v>
      </c>
      <c r="E453" s="45" t="s">
        <v>5635</v>
      </c>
      <c r="G453" s="21" t="s">
        <v>978</v>
      </c>
      <c r="H453" s="41">
        <v>23.21</v>
      </c>
      <c r="I453" s="21">
        <v>6.76</v>
      </c>
      <c r="J453" s="21" t="s">
        <v>4753</v>
      </c>
      <c r="K453" s="21" t="s">
        <v>4753</v>
      </c>
      <c r="L453" s="21" t="s">
        <v>4753</v>
      </c>
      <c r="M453" s="21" t="s">
        <v>4754</v>
      </c>
      <c r="N453" s="21" t="s">
        <v>4755</v>
      </c>
      <c r="O453" s="42">
        <f t="shared" si="1"/>
        <v>0</v>
      </c>
      <c r="P453" s="34" t="str">
        <f t="shared" si="2"/>
        <v>Normal weight</v>
      </c>
      <c r="Q453" s="34" t="str">
        <f t="shared" si="3"/>
        <v>Diabetes</v>
      </c>
      <c r="S453" s="34" t="s">
        <v>3846</v>
      </c>
      <c r="T453" s="34">
        <v>1994.0</v>
      </c>
      <c r="U453" s="34" t="s">
        <v>4776</v>
      </c>
      <c r="V453" s="34">
        <v>21.0</v>
      </c>
      <c r="W453" s="34">
        <v>1.0</v>
      </c>
      <c r="X453" s="34">
        <v>4133.64</v>
      </c>
      <c r="Y453" s="34" t="s">
        <v>4767</v>
      </c>
      <c r="Z453" s="34" t="s">
        <v>4768</v>
      </c>
      <c r="AA453" s="34" t="s">
        <v>4774</v>
      </c>
      <c r="AB453" s="34" t="str">
        <f t="shared" si="4"/>
        <v>21-Aug-1994</v>
      </c>
      <c r="AC453" s="43">
        <f t="shared" si="5"/>
        <v>28</v>
      </c>
      <c r="AD453" s="44">
        <v>4133.64</v>
      </c>
    </row>
    <row r="454">
      <c r="A454" s="19" t="s">
        <v>980</v>
      </c>
      <c r="B454" s="19" t="s">
        <v>981</v>
      </c>
      <c r="C454" s="45" t="s">
        <v>4820</v>
      </c>
      <c r="D454" s="45" t="s">
        <v>5636</v>
      </c>
      <c r="E454" s="45" t="s">
        <v>5637</v>
      </c>
      <c r="G454" s="21" t="s">
        <v>980</v>
      </c>
      <c r="H454" s="41">
        <v>23.98</v>
      </c>
      <c r="I454" s="21">
        <v>10.67</v>
      </c>
      <c r="J454" s="21" t="s">
        <v>4753</v>
      </c>
      <c r="K454" s="21" t="s">
        <v>4753</v>
      </c>
      <c r="L454" s="21" t="s">
        <v>4753</v>
      </c>
      <c r="M454" s="21" t="s">
        <v>4754</v>
      </c>
      <c r="N454" s="21" t="s">
        <v>4753</v>
      </c>
      <c r="O454" s="42">
        <f t="shared" si="1"/>
        <v>0</v>
      </c>
      <c r="P454" s="34" t="str">
        <f t="shared" si="2"/>
        <v>Normal weight</v>
      </c>
      <c r="Q454" s="34" t="str">
        <f t="shared" si="3"/>
        <v>Diabetes</v>
      </c>
      <c r="S454" s="34" t="s">
        <v>3844</v>
      </c>
      <c r="T454" s="34">
        <v>1991.0</v>
      </c>
      <c r="U454" s="34" t="s">
        <v>4776</v>
      </c>
      <c r="V454" s="34">
        <v>6.0</v>
      </c>
      <c r="W454" s="34">
        <v>0.0</v>
      </c>
      <c r="X454" s="34">
        <v>4134.08</v>
      </c>
      <c r="Y454" s="34" t="s">
        <v>4767</v>
      </c>
      <c r="Z454" s="34" t="s">
        <v>4771</v>
      </c>
      <c r="AA454" s="34" t="s">
        <v>4774</v>
      </c>
      <c r="AB454" s="34" t="str">
        <f t="shared" si="4"/>
        <v>6-Aug-1991</v>
      </c>
      <c r="AC454" s="43">
        <f t="shared" si="5"/>
        <v>31</v>
      </c>
      <c r="AD454" s="44">
        <v>4134.08</v>
      </c>
    </row>
    <row r="455">
      <c r="A455" s="19" t="s">
        <v>982</v>
      </c>
      <c r="B455" s="19" t="s">
        <v>983</v>
      </c>
      <c r="C455" s="45" t="s">
        <v>4815</v>
      </c>
      <c r="D455" s="45" t="s">
        <v>5638</v>
      </c>
      <c r="E455" s="45" t="s">
        <v>5071</v>
      </c>
      <c r="G455" s="21" t="s">
        <v>982</v>
      </c>
      <c r="H455" s="41">
        <v>30.0</v>
      </c>
      <c r="I455" s="21">
        <v>6.21</v>
      </c>
      <c r="J455" s="21" t="s">
        <v>4753</v>
      </c>
      <c r="K455" s="21" t="s">
        <v>4753</v>
      </c>
      <c r="L455" s="21" t="s">
        <v>4753</v>
      </c>
      <c r="M455" s="21" t="s">
        <v>4754</v>
      </c>
      <c r="N455" s="21" t="s">
        <v>4755</v>
      </c>
      <c r="O455" s="42">
        <f t="shared" si="1"/>
        <v>0</v>
      </c>
      <c r="P455" s="34" t="str">
        <f t="shared" si="2"/>
        <v>Above Obesity</v>
      </c>
      <c r="Q455" s="34" t="str">
        <f t="shared" si="3"/>
        <v>Prediabetes weight</v>
      </c>
      <c r="S455" s="34" t="s">
        <v>3842</v>
      </c>
      <c r="T455" s="34">
        <v>1992.0</v>
      </c>
      <c r="U455" s="34" t="s">
        <v>4772</v>
      </c>
      <c r="V455" s="34">
        <v>18.0</v>
      </c>
      <c r="W455" s="34">
        <v>0.0</v>
      </c>
      <c r="X455" s="34">
        <v>4137.52</v>
      </c>
      <c r="Y455" s="34" t="s">
        <v>4767</v>
      </c>
      <c r="Z455" s="34" t="s">
        <v>4768</v>
      </c>
      <c r="AA455" s="34" t="s">
        <v>4784</v>
      </c>
      <c r="AB455" s="34" t="str">
        <f t="shared" si="4"/>
        <v>18-Jun-1992</v>
      </c>
      <c r="AC455" s="43">
        <f t="shared" si="5"/>
        <v>30</v>
      </c>
      <c r="AD455" s="44">
        <v>4137.52</v>
      </c>
    </row>
    <row r="456">
      <c r="A456" s="19" t="s">
        <v>984</v>
      </c>
      <c r="B456" s="19" t="s">
        <v>985</v>
      </c>
      <c r="C456" s="45" t="s">
        <v>4815</v>
      </c>
      <c r="D456" s="45" t="s">
        <v>5639</v>
      </c>
      <c r="E456" s="45" t="s">
        <v>4828</v>
      </c>
      <c r="G456" s="21" t="s">
        <v>984</v>
      </c>
      <c r="H456" s="41">
        <v>17.35</v>
      </c>
      <c r="I456" s="21">
        <v>5.03</v>
      </c>
      <c r="J456" s="31" t="s">
        <v>4878</v>
      </c>
      <c r="K456" s="21" t="s">
        <v>4753</v>
      </c>
      <c r="L456" s="21" t="s">
        <v>4753</v>
      </c>
      <c r="M456" s="21" t="s">
        <v>4754</v>
      </c>
      <c r="N456" s="21" t="s">
        <v>4755</v>
      </c>
      <c r="O456" s="42">
        <f t="shared" si="1"/>
        <v>0</v>
      </c>
      <c r="P456" s="34" t="str">
        <f t="shared" si="2"/>
        <v>Underweight</v>
      </c>
      <c r="Q456" s="34" t="str">
        <f t="shared" si="3"/>
        <v>Normal</v>
      </c>
      <c r="S456" s="34" t="s">
        <v>3840</v>
      </c>
      <c r="T456" s="34">
        <v>1992.0</v>
      </c>
      <c r="U456" s="34" t="s">
        <v>4772</v>
      </c>
      <c r="V456" s="34">
        <v>28.0</v>
      </c>
      <c r="W456" s="34">
        <v>1.0</v>
      </c>
      <c r="X456" s="34">
        <v>4149.74</v>
      </c>
      <c r="Y456" s="34" t="s">
        <v>4767</v>
      </c>
      <c r="Z456" s="34" t="s">
        <v>4771</v>
      </c>
      <c r="AA456" s="34" t="s">
        <v>4778</v>
      </c>
      <c r="AB456" s="34" t="str">
        <f t="shared" si="4"/>
        <v>28-Jun-1992</v>
      </c>
      <c r="AC456" s="43">
        <f t="shared" si="5"/>
        <v>30</v>
      </c>
      <c r="AD456" s="44">
        <v>4149.74</v>
      </c>
    </row>
    <row r="457">
      <c r="A457" s="19" t="s">
        <v>986</v>
      </c>
      <c r="B457" s="19" t="s">
        <v>987</v>
      </c>
      <c r="C457" s="45" t="s">
        <v>4815</v>
      </c>
      <c r="D457" s="45" t="s">
        <v>5640</v>
      </c>
      <c r="E457" s="45" t="s">
        <v>5270</v>
      </c>
      <c r="G457" s="21" t="s">
        <v>986</v>
      </c>
      <c r="H457" s="41">
        <v>22.705</v>
      </c>
      <c r="I457" s="21">
        <v>5.27</v>
      </c>
      <c r="J457" s="21" t="s">
        <v>4753</v>
      </c>
      <c r="K457" s="21" t="s">
        <v>4753</v>
      </c>
      <c r="L457" s="21" t="s">
        <v>4753</v>
      </c>
      <c r="M457" s="21" t="s">
        <v>4754</v>
      </c>
      <c r="N457" s="21" t="s">
        <v>4753</v>
      </c>
      <c r="O457" s="42">
        <f t="shared" si="1"/>
        <v>0</v>
      </c>
      <c r="P457" s="34" t="str">
        <f t="shared" si="2"/>
        <v>Normal weight</v>
      </c>
      <c r="Q457" s="34" t="str">
        <f t="shared" si="3"/>
        <v>Normal</v>
      </c>
      <c r="S457" s="34" t="s">
        <v>3838</v>
      </c>
      <c r="T457" s="34">
        <v>1992.0</v>
      </c>
      <c r="U457" s="34" t="s">
        <v>4776</v>
      </c>
      <c r="V457" s="34">
        <v>4.0</v>
      </c>
      <c r="W457" s="34">
        <v>1.0</v>
      </c>
      <c r="X457" s="34">
        <v>4151.03</v>
      </c>
      <c r="Y457" s="34" t="s">
        <v>4767</v>
      </c>
      <c r="Z457" s="34" t="s">
        <v>4767</v>
      </c>
      <c r="AA457" s="34" t="s">
        <v>4769</v>
      </c>
      <c r="AB457" s="34" t="str">
        <f t="shared" si="4"/>
        <v>4-Aug-1992</v>
      </c>
      <c r="AC457" s="43">
        <f t="shared" si="5"/>
        <v>30</v>
      </c>
      <c r="AD457" s="44">
        <v>4151.03</v>
      </c>
    </row>
    <row r="458">
      <c r="A458" s="19" t="s">
        <v>988</v>
      </c>
      <c r="B458" s="19" t="s">
        <v>989</v>
      </c>
      <c r="C458" s="45" t="s">
        <v>4815</v>
      </c>
      <c r="D458" s="45" t="s">
        <v>5641</v>
      </c>
      <c r="E458" s="45" t="s">
        <v>4949</v>
      </c>
      <c r="G458" s="21" t="s">
        <v>988</v>
      </c>
      <c r="H458" s="41">
        <v>25.41</v>
      </c>
      <c r="I458" s="21">
        <v>10.53</v>
      </c>
      <c r="J458" s="21" t="s">
        <v>4755</v>
      </c>
      <c r="K458" s="21" t="s">
        <v>4753</v>
      </c>
      <c r="L458" s="21" t="s">
        <v>4753</v>
      </c>
      <c r="M458" s="21">
        <v>1.0</v>
      </c>
      <c r="N458" s="21" t="s">
        <v>4755</v>
      </c>
      <c r="O458" s="42">
        <f t="shared" si="1"/>
        <v>1</v>
      </c>
      <c r="P458" s="34" t="str">
        <f t="shared" si="2"/>
        <v>Overweight</v>
      </c>
      <c r="Q458" s="34" t="str">
        <f t="shared" si="3"/>
        <v>Diabetes</v>
      </c>
      <c r="S458" s="34" t="s">
        <v>3836</v>
      </c>
      <c r="T458" s="34">
        <v>1998.0</v>
      </c>
      <c r="U458" s="34" t="s">
        <v>4770</v>
      </c>
      <c r="V458" s="34">
        <v>26.0</v>
      </c>
      <c r="W458" s="34">
        <v>0.0</v>
      </c>
      <c r="X458" s="34">
        <v>4154.97</v>
      </c>
      <c r="Y458" s="34" t="s">
        <v>4767</v>
      </c>
      <c r="Z458" s="34" t="s">
        <v>4771</v>
      </c>
      <c r="AA458" s="34" t="s">
        <v>4774</v>
      </c>
      <c r="AB458" s="34" t="str">
        <f t="shared" si="4"/>
        <v>26-Nov-1998</v>
      </c>
      <c r="AC458" s="43">
        <f t="shared" si="5"/>
        <v>24</v>
      </c>
      <c r="AD458" s="44">
        <v>4154.97</v>
      </c>
    </row>
    <row r="459">
      <c r="A459" s="19" t="s">
        <v>990</v>
      </c>
      <c r="B459" s="19" t="s">
        <v>991</v>
      </c>
      <c r="C459" s="45" t="s">
        <v>4815</v>
      </c>
      <c r="D459" s="45" t="s">
        <v>5642</v>
      </c>
      <c r="E459" s="45" t="s">
        <v>5643</v>
      </c>
      <c r="G459" s="21" t="s">
        <v>990</v>
      </c>
      <c r="H459" s="41">
        <v>18.23</v>
      </c>
      <c r="I459" s="21">
        <v>5.78</v>
      </c>
      <c r="J459" s="21" t="s">
        <v>4753</v>
      </c>
      <c r="K459" s="21" t="s">
        <v>4753</v>
      </c>
      <c r="L459" s="21" t="s">
        <v>4756</v>
      </c>
      <c r="M459" s="21">
        <v>1.0</v>
      </c>
      <c r="N459" s="21" t="s">
        <v>4755</v>
      </c>
      <c r="O459" s="42">
        <f t="shared" si="1"/>
        <v>1</v>
      </c>
      <c r="P459" s="34" t="str">
        <f t="shared" si="2"/>
        <v>Underweight</v>
      </c>
      <c r="Q459" s="34" t="str">
        <f t="shared" si="3"/>
        <v>Prediabetes weight</v>
      </c>
      <c r="S459" s="34" t="s">
        <v>3834</v>
      </c>
      <c r="T459" s="34">
        <v>1984.0</v>
      </c>
      <c r="U459" s="34" t="s">
        <v>4773</v>
      </c>
      <c r="V459" s="34">
        <v>16.0</v>
      </c>
      <c r="W459" s="34">
        <v>3.0</v>
      </c>
      <c r="X459" s="34">
        <v>4163.21</v>
      </c>
      <c r="Y459" s="34" t="s">
        <v>4767</v>
      </c>
      <c r="Z459" s="34" t="s">
        <v>4767</v>
      </c>
      <c r="AA459" s="34" t="s">
        <v>4774</v>
      </c>
      <c r="AB459" s="34" t="str">
        <f t="shared" si="4"/>
        <v>16-Sep-1984</v>
      </c>
      <c r="AC459" s="43">
        <f t="shared" si="5"/>
        <v>38</v>
      </c>
      <c r="AD459" s="44">
        <v>4163.21</v>
      </c>
    </row>
    <row r="460">
      <c r="A460" s="19" t="s">
        <v>992</v>
      </c>
      <c r="B460" s="19" t="s">
        <v>993</v>
      </c>
      <c r="C460" s="45" t="s">
        <v>4820</v>
      </c>
      <c r="D460" s="45" t="s">
        <v>5644</v>
      </c>
      <c r="E460" s="45" t="s">
        <v>5645</v>
      </c>
      <c r="G460" s="21" t="s">
        <v>992</v>
      </c>
      <c r="H460" s="41">
        <v>24.7</v>
      </c>
      <c r="I460" s="21">
        <v>4.36</v>
      </c>
      <c r="J460" s="21" t="s">
        <v>4753</v>
      </c>
      <c r="K460" s="21" t="s">
        <v>4753</v>
      </c>
      <c r="L460" s="21" t="s">
        <v>4756</v>
      </c>
      <c r="M460" s="21">
        <v>1.0</v>
      </c>
      <c r="N460" s="21" t="s">
        <v>4755</v>
      </c>
      <c r="O460" s="42">
        <f t="shared" si="1"/>
        <v>1</v>
      </c>
      <c r="P460" s="34" t="str">
        <f t="shared" si="2"/>
        <v>Normal weight</v>
      </c>
      <c r="Q460" s="34" t="str">
        <f t="shared" si="3"/>
        <v>Normal</v>
      </c>
      <c r="S460" s="34" t="s">
        <v>3832</v>
      </c>
      <c r="T460" s="34">
        <v>1989.0</v>
      </c>
      <c r="U460" s="34" t="s">
        <v>4772</v>
      </c>
      <c r="V460" s="34">
        <v>25.0</v>
      </c>
      <c r="W460" s="34">
        <v>0.0</v>
      </c>
      <c r="X460" s="34">
        <v>4185.1</v>
      </c>
      <c r="Y460" s="34" t="s">
        <v>4767</v>
      </c>
      <c r="Z460" s="34" t="s">
        <v>4768</v>
      </c>
      <c r="AA460" s="34" t="s">
        <v>4769</v>
      </c>
      <c r="AB460" s="34" t="str">
        <f t="shared" si="4"/>
        <v>25-Jun-1989</v>
      </c>
      <c r="AC460" s="43">
        <f t="shared" si="5"/>
        <v>33</v>
      </c>
      <c r="AD460" s="44">
        <v>4185.1</v>
      </c>
    </row>
    <row r="461">
      <c r="A461" s="19" t="s">
        <v>994</v>
      </c>
      <c r="B461" s="19" t="s">
        <v>995</v>
      </c>
      <c r="C461" s="45" t="s">
        <v>4815</v>
      </c>
      <c r="D461" s="45" t="s">
        <v>4939</v>
      </c>
      <c r="E461" s="45" t="s">
        <v>5646</v>
      </c>
      <c r="G461" s="21" t="s">
        <v>994</v>
      </c>
      <c r="H461" s="41">
        <v>37.4</v>
      </c>
      <c r="I461" s="21">
        <v>9.72</v>
      </c>
      <c r="J461" s="21" t="s">
        <v>4755</v>
      </c>
      <c r="K461" s="21" t="s">
        <v>4753</v>
      </c>
      <c r="L461" s="21" t="s">
        <v>4756</v>
      </c>
      <c r="M461" s="21">
        <v>1.0</v>
      </c>
      <c r="N461" s="21" t="s">
        <v>4753</v>
      </c>
      <c r="O461" s="42">
        <f t="shared" si="1"/>
        <v>1</v>
      </c>
      <c r="P461" s="34" t="str">
        <f t="shared" si="2"/>
        <v>Above Obesity</v>
      </c>
      <c r="Q461" s="34" t="str">
        <f t="shared" si="3"/>
        <v>Diabetes</v>
      </c>
      <c r="S461" s="34" t="s">
        <v>3830</v>
      </c>
      <c r="T461" s="34">
        <v>1995.0</v>
      </c>
      <c r="U461" s="34" t="s">
        <v>4777</v>
      </c>
      <c r="V461" s="34">
        <v>3.0</v>
      </c>
      <c r="W461" s="34">
        <v>0.0</v>
      </c>
      <c r="X461" s="34">
        <v>4188.73</v>
      </c>
      <c r="Y461" s="34" t="s">
        <v>4767</v>
      </c>
      <c r="Z461" s="34" t="s">
        <v>4767</v>
      </c>
      <c r="AA461" s="34" t="s">
        <v>4783</v>
      </c>
      <c r="AB461" s="34" t="str">
        <f t="shared" si="4"/>
        <v>3-Oct-1995</v>
      </c>
      <c r="AC461" s="43">
        <f t="shared" si="5"/>
        <v>27</v>
      </c>
      <c r="AD461" s="44">
        <v>4188.73</v>
      </c>
    </row>
    <row r="462">
      <c r="A462" s="19" t="s">
        <v>996</v>
      </c>
      <c r="B462" s="19" t="s">
        <v>997</v>
      </c>
      <c r="C462" s="45" t="s">
        <v>4820</v>
      </c>
      <c r="D462" s="45" t="s">
        <v>5365</v>
      </c>
      <c r="E462" s="45" t="s">
        <v>5647</v>
      </c>
      <c r="G462" s="21" t="s">
        <v>996</v>
      </c>
      <c r="H462" s="41">
        <v>26.885</v>
      </c>
      <c r="I462" s="21">
        <v>5.18</v>
      </c>
      <c r="J462" s="21" t="s">
        <v>4753</v>
      </c>
      <c r="K462" s="21" t="s">
        <v>4753</v>
      </c>
      <c r="L462" s="21" t="s">
        <v>4756</v>
      </c>
      <c r="M462" s="21">
        <v>1.0</v>
      </c>
      <c r="N462" s="21" t="s">
        <v>4755</v>
      </c>
      <c r="O462" s="42">
        <f t="shared" si="1"/>
        <v>1</v>
      </c>
      <c r="P462" s="34" t="str">
        <f t="shared" si="2"/>
        <v>Overweight</v>
      </c>
      <c r="Q462" s="34" t="str">
        <f t="shared" si="3"/>
        <v>Normal</v>
      </c>
      <c r="S462" s="34" t="s">
        <v>3828</v>
      </c>
      <c r="T462" s="34">
        <v>1997.0</v>
      </c>
      <c r="U462" s="34" t="s">
        <v>4773</v>
      </c>
      <c r="V462" s="34">
        <v>6.0</v>
      </c>
      <c r="W462" s="34">
        <v>2.0</v>
      </c>
      <c r="X462" s="34">
        <v>4189.11</v>
      </c>
      <c r="Y462" s="34" t="s">
        <v>4767</v>
      </c>
      <c r="Z462" s="34" t="s">
        <v>4767</v>
      </c>
      <c r="AA462" s="34" t="s">
        <v>4774</v>
      </c>
      <c r="AB462" s="34" t="str">
        <f t="shared" si="4"/>
        <v>6-Sep-1997</v>
      </c>
      <c r="AC462" s="43">
        <f t="shared" si="5"/>
        <v>25</v>
      </c>
      <c r="AD462" s="44">
        <v>4189.11</v>
      </c>
    </row>
    <row r="463">
      <c r="A463" s="19" t="s">
        <v>998</v>
      </c>
      <c r="B463" s="19" t="s">
        <v>999</v>
      </c>
      <c r="C463" s="45" t="s">
        <v>4820</v>
      </c>
      <c r="D463" s="45" t="s">
        <v>4971</v>
      </c>
      <c r="E463" s="45" t="s">
        <v>4927</v>
      </c>
      <c r="G463" s="21" t="s">
        <v>998</v>
      </c>
      <c r="H463" s="41">
        <v>25.27</v>
      </c>
      <c r="I463" s="21">
        <v>5.29</v>
      </c>
      <c r="J463" s="21" t="s">
        <v>4753</v>
      </c>
      <c r="K463" s="21" t="s">
        <v>4753</v>
      </c>
      <c r="L463" s="21" t="s">
        <v>4756</v>
      </c>
      <c r="M463" s="21">
        <v>1.0</v>
      </c>
      <c r="N463" s="21" t="s">
        <v>4755</v>
      </c>
      <c r="O463" s="42">
        <f t="shared" si="1"/>
        <v>1</v>
      </c>
      <c r="P463" s="34" t="str">
        <f t="shared" si="2"/>
        <v>Overweight</v>
      </c>
      <c r="Q463" s="34" t="str">
        <f t="shared" si="3"/>
        <v>Normal</v>
      </c>
      <c r="S463" s="34" t="s">
        <v>3826</v>
      </c>
      <c r="T463" s="34">
        <v>1998.0</v>
      </c>
      <c r="U463" s="34" t="s">
        <v>4775</v>
      </c>
      <c r="V463" s="34">
        <v>14.0</v>
      </c>
      <c r="W463" s="34">
        <v>3.0</v>
      </c>
      <c r="X463" s="34">
        <v>4234.93</v>
      </c>
      <c r="Y463" s="34" t="s">
        <v>4767</v>
      </c>
      <c r="Z463" s="34" t="s">
        <v>4771</v>
      </c>
      <c r="AA463" s="34" t="s">
        <v>4778</v>
      </c>
      <c r="AB463" s="34" t="str">
        <f t="shared" si="4"/>
        <v>14-Dec-1998</v>
      </c>
      <c r="AC463" s="43">
        <f t="shared" si="5"/>
        <v>24</v>
      </c>
      <c r="AD463" s="44">
        <v>4234.93</v>
      </c>
    </row>
    <row r="464">
      <c r="A464" s="19" t="s">
        <v>1000</v>
      </c>
      <c r="B464" s="19" t="s">
        <v>1001</v>
      </c>
      <c r="C464" s="45" t="s">
        <v>4820</v>
      </c>
      <c r="D464" s="45" t="s">
        <v>5648</v>
      </c>
      <c r="E464" s="45" t="s">
        <v>5649</v>
      </c>
      <c r="G464" s="21" t="s">
        <v>1000</v>
      </c>
      <c r="H464" s="41">
        <v>23.655</v>
      </c>
      <c r="I464" s="21">
        <v>4.86</v>
      </c>
      <c r="J464" s="31" t="s">
        <v>4878</v>
      </c>
      <c r="K464" s="21" t="s">
        <v>4753</v>
      </c>
      <c r="L464" s="21" t="s">
        <v>4753</v>
      </c>
      <c r="M464" s="21" t="s">
        <v>4754</v>
      </c>
      <c r="N464" s="21" t="s">
        <v>4755</v>
      </c>
      <c r="O464" s="42">
        <f t="shared" si="1"/>
        <v>0</v>
      </c>
      <c r="P464" s="34" t="str">
        <f t="shared" si="2"/>
        <v>Normal weight</v>
      </c>
      <c r="Q464" s="34" t="str">
        <f t="shared" si="3"/>
        <v>Normal</v>
      </c>
      <c r="S464" s="34" t="s">
        <v>3824</v>
      </c>
      <c r="T464" s="34">
        <v>1992.0</v>
      </c>
      <c r="U464" s="34" t="s">
        <v>4772</v>
      </c>
      <c r="V464" s="34">
        <v>27.0</v>
      </c>
      <c r="W464" s="34">
        <v>1.0</v>
      </c>
      <c r="X464" s="34">
        <v>4237.13</v>
      </c>
      <c r="Y464" s="34" t="s">
        <v>4768</v>
      </c>
      <c r="Z464" s="34" t="s">
        <v>4771</v>
      </c>
      <c r="AA464" s="34" t="s">
        <v>4781</v>
      </c>
      <c r="AB464" s="34" t="str">
        <f t="shared" si="4"/>
        <v>27-Jun-1992</v>
      </c>
      <c r="AC464" s="43">
        <f t="shared" si="5"/>
        <v>30</v>
      </c>
      <c r="AD464" s="44">
        <v>4237.13</v>
      </c>
    </row>
    <row r="465">
      <c r="A465" s="19" t="s">
        <v>1002</v>
      </c>
      <c r="B465" s="19" t="s">
        <v>1003</v>
      </c>
      <c r="C465" s="45" t="s">
        <v>4815</v>
      </c>
      <c r="D465" s="45" t="s">
        <v>5650</v>
      </c>
      <c r="E465" s="45" t="s">
        <v>5651</v>
      </c>
      <c r="G465" s="21" t="s">
        <v>1002</v>
      </c>
      <c r="H465" s="41">
        <v>55.05</v>
      </c>
      <c r="I465" s="21">
        <v>7.66</v>
      </c>
      <c r="J465" s="21" t="s">
        <v>4753</v>
      </c>
      <c r="K465" s="21" t="s">
        <v>4753</v>
      </c>
      <c r="L465" s="21" t="s">
        <v>4753</v>
      </c>
      <c r="M465" s="21" t="s">
        <v>4754</v>
      </c>
      <c r="N465" s="21" t="s">
        <v>4753</v>
      </c>
      <c r="O465" s="42">
        <f t="shared" si="1"/>
        <v>0</v>
      </c>
      <c r="P465" s="34" t="str">
        <f t="shared" si="2"/>
        <v>Above Obesity</v>
      </c>
      <c r="Q465" s="34" t="str">
        <f t="shared" si="3"/>
        <v>Diabetes</v>
      </c>
      <c r="S465" s="34" t="s">
        <v>3822</v>
      </c>
      <c r="T465" s="34">
        <v>1991.0</v>
      </c>
      <c r="U465" s="34" t="s">
        <v>4770</v>
      </c>
      <c r="V465" s="34">
        <v>3.0</v>
      </c>
      <c r="W465" s="34">
        <v>1.0</v>
      </c>
      <c r="X465" s="34">
        <v>4239.89</v>
      </c>
      <c r="Y465" s="34" t="s">
        <v>4767</v>
      </c>
      <c r="Z465" s="34" t="s">
        <v>4767</v>
      </c>
      <c r="AA465" s="34" t="s">
        <v>4774</v>
      </c>
      <c r="AB465" s="34" t="str">
        <f t="shared" si="4"/>
        <v>3-Nov-1991</v>
      </c>
      <c r="AC465" s="43">
        <f t="shared" si="5"/>
        <v>31</v>
      </c>
      <c r="AD465" s="44">
        <v>4239.89</v>
      </c>
    </row>
    <row r="466">
      <c r="A466" s="19" t="s">
        <v>1004</v>
      </c>
      <c r="B466" s="19" t="s">
        <v>1005</v>
      </c>
      <c r="C466" s="45" t="s">
        <v>4820</v>
      </c>
      <c r="D466" s="45" t="s">
        <v>5652</v>
      </c>
      <c r="E466" s="45" t="s">
        <v>4964</v>
      </c>
      <c r="G466" s="21" t="s">
        <v>1004</v>
      </c>
      <c r="H466" s="41">
        <v>24.89</v>
      </c>
      <c r="I466" s="21">
        <v>6.1</v>
      </c>
      <c r="J466" s="21" t="s">
        <v>4755</v>
      </c>
      <c r="K466" s="21" t="s">
        <v>4753</v>
      </c>
      <c r="L466" s="21" t="s">
        <v>4756</v>
      </c>
      <c r="M466" s="21">
        <v>1.0</v>
      </c>
      <c r="N466" s="21" t="s">
        <v>4755</v>
      </c>
      <c r="O466" s="42">
        <f t="shared" si="1"/>
        <v>1</v>
      </c>
      <c r="P466" s="34" t="str">
        <f t="shared" si="2"/>
        <v>Normal weight</v>
      </c>
      <c r="Q466" s="34" t="str">
        <f t="shared" si="3"/>
        <v>Prediabetes weight</v>
      </c>
      <c r="S466" s="34" t="s">
        <v>3820</v>
      </c>
      <c r="T466" s="34">
        <v>1991.0</v>
      </c>
      <c r="U466" s="34" t="s">
        <v>4775</v>
      </c>
      <c r="V466" s="34">
        <v>1.0</v>
      </c>
      <c r="W466" s="34">
        <v>1.0</v>
      </c>
      <c r="X466" s="34">
        <v>4243.59</v>
      </c>
      <c r="Y466" s="34" t="s">
        <v>4768</v>
      </c>
      <c r="Z466" s="34" t="s">
        <v>4771</v>
      </c>
      <c r="AA466" s="34" t="s">
        <v>4774</v>
      </c>
      <c r="AB466" s="34" t="str">
        <f t="shared" si="4"/>
        <v>1-Dec-1991</v>
      </c>
      <c r="AC466" s="43">
        <f t="shared" si="5"/>
        <v>31</v>
      </c>
      <c r="AD466" s="44">
        <v>4243.59</v>
      </c>
    </row>
    <row r="467">
      <c r="A467" s="19" t="s">
        <v>1006</v>
      </c>
      <c r="B467" s="19" t="s">
        <v>1007</v>
      </c>
      <c r="C467" s="45" t="s">
        <v>4815</v>
      </c>
      <c r="D467" s="45" t="s">
        <v>5653</v>
      </c>
      <c r="E467" s="45" t="s">
        <v>5654</v>
      </c>
      <c r="G467" s="21" t="s">
        <v>1006</v>
      </c>
      <c r="H467" s="41">
        <v>18.715</v>
      </c>
      <c r="I467" s="21">
        <v>4.44</v>
      </c>
      <c r="J467" s="21" t="s">
        <v>4753</v>
      </c>
      <c r="K467" s="21" t="s">
        <v>4753</v>
      </c>
      <c r="L467" s="21" t="s">
        <v>4753</v>
      </c>
      <c r="M467" s="21" t="s">
        <v>4754</v>
      </c>
      <c r="N467" s="21" t="s">
        <v>4753</v>
      </c>
      <c r="O467" s="42">
        <f t="shared" si="1"/>
        <v>0</v>
      </c>
      <c r="P467" s="34" t="str">
        <f t="shared" si="2"/>
        <v>Normal weight</v>
      </c>
      <c r="Q467" s="34" t="str">
        <f t="shared" si="3"/>
        <v>Normal</v>
      </c>
      <c r="S467" s="34" t="s">
        <v>3818</v>
      </c>
      <c r="T467" s="34">
        <v>1982.0</v>
      </c>
      <c r="U467" s="34" t="s">
        <v>4772</v>
      </c>
      <c r="V467" s="34">
        <v>16.0</v>
      </c>
      <c r="W467" s="34">
        <v>3.0</v>
      </c>
      <c r="X467" s="34">
        <v>4250.24</v>
      </c>
      <c r="Y467" s="34" t="s">
        <v>4767</v>
      </c>
      <c r="Z467" s="34" t="s">
        <v>4768</v>
      </c>
      <c r="AA467" s="34" t="s">
        <v>4769</v>
      </c>
      <c r="AB467" s="34" t="str">
        <f t="shared" si="4"/>
        <v>16-Jun-1982</v>
      </c>
      <c r="AC467" s="43">
        <f t="shared" si="5"/>
        <v>40</v>
      </c>
      <c r="AD467" s="44">
        <v>4250.24</v>
      </c>
    </row>
    <row r="468">
      <c r="A468" s="19" t="s">
        <v>1008</v>
      </c>
      <c r="B468" s="19" t="s">
        <v>1009</v>
      </c>
      <c r="C468" s="45" t="s">
        <v>4815</v>
      </c>
      <c r="D468" s="45" t="s">
        <v>4945</v>
      </c>
      <c r="E468" s="45" t="s">
        <v>5655</v>
      </c>
      <c r="G468" s="21" t="s">
        <v>1008</v>
      </c>
      <c r="H468" s="41">
        <v>28.12</v>
      </c>
      <c r="I468" s="21">
        <v>6.15</v>
      </c>
      <c r="J468" s="21" t="s">
        <v>4753</v>
      </c>
      <c r="K468" s="21" t="s">
        <v>4753</v>
      </c>
      <c r="L468" s="21" t="s">
        <v>4753</v>
      </c>
      <c r="M468" s="21" t="s">
        <v>4754</v>
      </c>
      <c r="N468" s="21" t="s">
        <v>4755</v>
      </c>
      <c r="O468" s="42">
        <f t="shared" si="1"/>
        <v>0</v>
      </c>
      <c r="P468" s="34" t="str">
        <f t="shared" si="2"/>
        <v>Overweight</v>
      </c>
      <c r="Q468" s="34" t="str">
        <f t="shared" si="3"/>
        <v>Prediabetes weight</v>
      </c>
      <c r="S468" s="34" t="s">
        <v>3816</v>
      </c>
      <c r="T468" s="34">
        <v>1995.0</v>
      </c>
      <c r="U468" s="34" t="s">
        <v>4777</v>
      </c>
      <c r="V468" s="34">
        <v>14.0</v>
      </c>
      <c r="W468" s="34">
        <v>3.0</v>
      </c>
      <c r="X468" s="34">
        <v>4260.74</v>
      </c>
      <c r="Y468" s="34" t="s">
        <v>4768</v>
      </c>
      <c r="Z468" s="34" t="s">
        <v>4767</v>
      </c>
      <c r="AA468" s="34" t="s">
        <v>4778</v>
      </c>
      <c r="AB468" s="34" t="str">
        <f t="shared" si="4"/>
        <v>14-Oct-1995</v>
      </c>
      <c r="AC468" s="43">
        <f t="shared" si="5"/>
        <v>27</v>
      </c>
      <c r="AD468" s="44">
        <v>4260.74</v>
      </c>
    </row>
    <row r="469">
      <c r="A469" s="19" t="s">
        <v>1010</v>
      </c>
      <c r="B469" s="19" t="s">
        <v>1011</v>
      </c>
      <c r="C469" s="45" t="s">
        <v>4820</v>
      </c>
      <c r="D469" s="45" t="s">
        <v>5656</v>
      </c>
      <c r="E469" s="45" t="s">
        <v>5657</v>
      </c>
      <c r="G469" s="21" t="s">
        <v>1010</v>
      </c>
      <c r="H469" s="41">
        <v>26.6</v>
      </c>
      <c r="I469" s="21">
        <v>4.53</v>
      </c>
      <c r="J469" s="21" t="s">
        <v>4753</v>
      </c>
      <c r="K469" s="21" t="s">
        <v>4753</v>
      </c>
      <c r="L469" s="21" t="s">
        <v>4753</v>
      </c>
      <c r="M469" s="21" t="s">
        <v>4754</v>
      </c>
      <c r="N469" s="21" t="s">
        <v>4755</v>
      </c>
      <c r="O469" s="42">
        <f t="shared" si="1"/>
        <v>0</v>
      </c>
      <c r="P469" s="34" t="str">
        <f t="shared" si="2"/>
        <v>Overweight</v>
      </c>
      <c r="Q469" s="34" t="str">
        <f t="shared" si="3"/>
        <v>Normal</v>
      </c>
      <c r="S469" s="34" t="s">
        <v>3814</v>
      </c>
      <c r="T469" s="34">
        <v>1983.0</v>
      </c>
      <c r="U469" s="34" t="s">
        <v>4770</v>
      </c>
      <c r="V469" s="34">
        <v>20.0</v>
      </c>
      <c r="W469" s="34">
        <v>3.0</v>
      </c>
      <c r="X469" s="34">
        <v>4265.01</v>
      </c>
      <c r="Y469" s="34" t="s">
        <v>4767</v>
      </c>
      <c r="Z469" s="34" t="s">
        <v>4771</v>
      </c>
      <c r="AA469" s="34" t="s">
        <v>4774</v>
      </c>
      <c r="AB469" s="34" t="str">
        <f t="shared" si="4"/>
        <v>20-Nov-1983</v>
      </c>
      <c r="AC469" s="43">
        <f t="shared" si="5"/>
        <v>39</v>
      </c>
      <c r="AD469" s="44">
        <v>4265.01</v>
      </c>
    </row>
    <row r="470">
      <c r="A470" s="19" t="s">
        <v>1012</v>
      </c>
      <c r="B470" s="19" t="s">
        <v>1013</v>
      </c>
      <c r="C470" s="45" t="s">
        <v>4820</v>
      </c>
      <c r="D470" s="45" t="s">
        <v>5658</v>
      </c>
      <c r="E470" s="45" t="s">
        <v>5659</v>
      </c>
      <c r="G470" s="21" t="s">
        <v>1012</v>
      </c>
      <c r="H470" s="41">
        <v>30.115</v>
      </c>
      <c r="I470" s="21">
        <v>5.48</v>
      </c>
      <c r="J470" s="21" t="s">
        <v>4753</v>
      </c>
      <c r="K470" s="21" t="s">
        <v>4755</v>
      </c>
      <c r="L470" s="21" t="s">
        <v>4753</v>
      </c>
      <c r="M470" s="21">
        <v>1.0</v>
      </c>
      <c r="N470" s="21" t="s">
        <v>4753</v>
      </c>
      <c r="O470" s="42">
        <f t="shared" si="1"/>
        <v>1</v>
      </c>
      <c r="P470" s="34" t="str">
        <f t="shared" si="2"/>
        <v>Above Obesity</v>
      </c>
      <c r="Q470" s="34" t="str">
        <f t="shared" si="3"/>
        <v>Normal</v>
      </c>
      <c r="S470" s="34" t="s">
        <v>3812</v>
      </c>
      <c r="T470" s="34">
        <v>1992.0</v>
      </c>
      <c r="U470" s="34" t="s">
        <v>4772</v>
      </c>
      <c r="V470" s="34">
        <v>18.0</v>
      </c>
      <c r="W470" s="34">
        <v>2.0</v>
      </c>
      <c r="X470" s="34">
        <v>4266.17</v>
      </c>
      <c r="Y470" s="34" t="s">
        <v>4768</v>
      </c>
      <c r="Z470" s="34" t="s">
        <v>4767</v>
      </c>
      <c r="AA470" s="34" t="s">
        <v>4769</v>
      </c>
      <c r="AB470" s="34" t="str">
        <f t="shared" si="4"/>
        <v>18-Jun-1992</v>
      </c>
      <c r="AC470" s="43">
        <f t="shared" si="5"/>
        <v>30</v>
      </c>
      <c r="AD470" s="44">
        <v>4266.17</v>
      </c>
    </row>
    <row r="471">
      <c r="A471" s="19" t="s">
        <v>1014</v>
      </c>
      <c r="B471" s="19" t="s">
        <v>1015</v>
      </c>
      <c r="C471" s="45" t="s">
        <v>4815</v>
      </c>
      <c r="D471" s="45" t="s">
        <v>5660</v>
      </c>
      <c r="E471" s="45" t="s">
        <v>5661</v>
      </c>
      <c r="G471" s="21" t="s">
        <v>1014</v>
      </c>
      <c r="H471" s="41">
        <v>24.605</v>
      </c>
      <c r="I471" s="21">
        <v>5.48</v>
      </c>
      <c r="J471" s="21" t="s">
        <v>4753</v>
      </c>
      <c r="K471" s="21" t="s">
        <v>4753</v>
      </c>
      <c r="L471" s="21" t="s">
        <v>4753</v>
      </c>
      <c r="M471" s="21" t="s">
        <v>4754</v>
      </c>
      <c r="N471" s="21" t="s">
        <v>4755</v>
      </c>
      <c r="O471" s="42">
        <f t="shared" si="1"/>
        <v>0</v>
      </c>
      <c r="P471" s="34" t="str">
        <f t="shared" si="2"/>
        <v>Normal weight</v>
      </c>
      <c r="Q471" s="34" t="str">
        <f t="shared" si="3"/>
        <v>Normal</v>
      </c>
      <c r="S471" s="34" t="s">
        <v>3810</v>
      </c>
      <c r="T471" s="34">
        <v>2003.0</v>
      </c>
      <c r="U471" s="34" t="s">
        <v>4772</v>
      </c>
      <c r="V471" s="34">
        <v>8.0</v>
      </c>
      <c r="W471" s="34">
        <v>0.0</v>
      </c>
      <c r="X471" s="34">
        <v>4278.55</v>
      </c>
      <c r="Y471" s="34" t="s">
        <v>4767</v>
      </c>
      <c r="Z471" s="34" t="s">
        <v>4771</v>
      </c>
      <c r="AA471" s="34" t="s">
        <v>4787</v>
      </c>
      <c r="AB471" s="34" t="str">
        <f t="shared" si="4"/>
        <v>8-Jun-2003</v>
      </c>
      <c r="AC471" s="43">
        <f t="shared" si="5"/>
        <v>20</v>
      </c>
      <c r="AD471" s="44">
        <v>4278.55</v>
      </c>
    </row>
    <row r="472">
      <c r="A472" s="19" t="s">
        <v>1016</v>
      </c>
      <c r="B472" s="19" t="s">
        <v>1017</v>
      </c>
      <c r="C472" s="45" t="s">
        <v>4815</v>
      </c>
      <c r="D472" s="45" t="s">
        <v>5662</v>
      </c>
      <c r="E472" s="45" t="s">
        <v>5663</v>
      </c>
      <c r="G472" s="21" t="s">
        <v>1016</v>
      </c>
      <c r="H472" s="41">
        <v>29.6</v>
      </c>
      <c r="I472" s="21">
        <v>8.1</v>
      </c>
      <c r="J472" s="21" t="s">
        <v>4753</v>
      </c>
      <c r="K472" s="21" t="s">
        <v>4753</v>
      </c>
      <c r="L472" s="21" t="s">
        <v>4753</v>
      </c>
      <c r="M472" s="21" t="s">
        <v>4754</v>
      </c>
      <c r="N472" s="21" t="s">
        <v>4753</v>
      </c>
      <c r="O472" s="42">
        <f t="shared" si="1"/>
        <v>0</v>
      </c>
      <c r="P472" s="34" t="str">
        <f t="shared" si="2"/>
        <v>Overweight</v>
      </c>
      <c r="Q472" s="34" t="str">
        <f t="shared" si="3"/>
        <v>Diabetes</v>
      </c>
      <c r="S472" s="34" t="s">
        <v>3808</v>
      </c>
      <c r="T472" s="34">
        <v>2000.0</v>
      </c>
      <c r="U472" s="34" t="s">
        <v>4770</v>
      </c>
      <c r="V472" s="34">
        <v>25.0</v>
      </c>
      <c r="W472" s="34">
        <v>3.0</v>
      </c>
      <c r="X472" s="34">
        <v>4296.27</v>
      </c>
      <c r="Y472" s="34" t="s">
        <v>4767</v>
      </c>
      <c r="Z472" s="34" t="s">
        <v>4768</v>
      </c>
      <c r="AA472" s="34" t="s">
        <v>4774</v>
      </c>
      <c r="AB472" s="34" t="str">
        <f t="shared" si="4"/>
        <v>25-Nov-2000</v>
      </c>
      <c r="AC472" s="43">
        <f t="shared" si="5"/>
        <v>22</v>
      </c>
      <c r="AD472" s="44">
        <v>4296.27</v>
      </c>
    </row>
    <row r="473">
      <c r="A473" s="19" t="s">
        <v>1018</v>
      </c>
      <c r="B473" s="19" t="s">
        <v>1019</v>
      </c>
      <c r="C473" s="45" t="s">
        <v>4815</v>
      </c>
      <c r="D473" s="45" t="s">
        <v>5664</v>
      </c>
      <c r="E473" s="45" t="s">
        <v>5241</v>
      </c>
      <c r="G473" s="21" t="s">
        <v>1018</v>
      </c>
      <c r="H473" s="41">
        <v>24.42</v>
      </c>
      <c r="I473" s="21">
        <v>7.16</v>
      </c>
      <c r="J473" s="21" t="s">
        <v>4753</v>
      </c>
      <c r="K473" s="21" t="s">
        <v>4753</v>
      </c>
      <c r="L473" s="21" t="s">
        <v>4753</v>
      </c>
      <c r="M473" s="21" t="s">
        <v>4754</v>
      </c>
      <c r="N473" s="21" t="s">
        <v>4755</v>
      </c>
      <c r="O473" s="42">
        <f t="shared" si="1"/>
        <v>0</v>
      </c>
      <c r="P473" s="34" t="str">
        <f t="shared" si="2"/>
        <v>Normal weight</v>
      </c>
      <c r="Q473" s="34" t="str">
        <f t="shared" si="3"/>
        <v>Diabetes</v>
      </c>
      <c r="S473" s="34" t="s">
        <v>3806</v>
      </c>
      <c r="T473" s="34">
        <v>1988.0</v>
      </c>
      <c r="U473" s="34" t="s">
        <v>4775</v>
      </c>
      <c r="V473" s="34">
        <v>19.0</v>
      </c>
      <c r="W473" s="34">
        <v>0.0</v>
      </c>
      <c r="X473" s="34">
        <v>4320.41</v>
      </c>
      <c r="Y473" s="34" t="s">
        <v>4767</v>
      </c>
      <c r="Z473" s="34" t="s">
        <v>4771</v>
      </c>
      <c r="AA473" s="34" t="s">
        <v>4774</v>
      </c>
      <c r="AB473" s="34" t="str">
        <f t="shared" si="4"/>
        <v>19-Dec-1988</v>
      </c>
      <c r="AC473" s="43">
        <f t="shared" si="5"/>
        <v>34</v>
      </c>
      <c r="AD473" s="44">
        <v>4320.41</v>
      </c>
    </row>
    <row r="474">
      <c r="A474" s="19" t="s">
        <v>1020</v>
      </c>
      <c r="B474" s="19" t="s">
        <v>1021</v>
      </c>
      <c r="C474" s="45" t="s">
        <v>4815</v>
      </c>
      <c r="D474" s="45" t="s">
        <v>5276</v>
      </c>
      <c r="E474" s="45" t="s">
        <v>5665</v>
      </c>
      <c r="G474" s="21" t="s">
        <v>1020</v>
      </c>
      <c r="H474" s="41">
        <v>20.9</v>
      </c>
      <c r="I474" s="21">
        <v>4.55</v>
      </c>
      <c r="J474" s="21" t="s">
        <v>4755</v>
      </c>
      <c r="K474" s="21" t="s">
        <v>4753</v>
      </c>
      <c r="L474" s="21" t="s">
        <v>4756</v>
      </c>
      <c r="M474" s="21">
        <v>1.0</v>
      </c>
      <c r="N474" s="21" t="s">
        <v>4755</v>
      </c>
      <c r="O474" s="42">
        <f t="shared" si="1"/>
        <v>1</v>
      </c>
      <c r="P474" s="34" t="str">
        <f t="shared" si="2"/>
        <v>Normal weight</v>
      </c>
      <c r="Q474" s="34" t="str">
        <f t="shared" si="3"/>
        <v>Normal</v>
      </c>
      <c r="S474" s="34" t="s">
        <v>3804</v>
      </c>
      <c r="T474" s="34">
        <v>1994.0</v>
      </c>
      <c r="U474" s="34" t="s">
        <v>4770</v>
      </c>
      <c r="V474" s="34">
        <v>2.0</v>
      </c>
      <c r="W474" s="34">
        <v>1.0</v>
      </c>
      <c r="X474" s="34">
        <v>4337.74</v>
      </c>
      <c r="Y474" s="34" t="s">
        <v>4767</v>
      </c>
      <c r="Z474" s="34" t="s">
        <v>4771</v>
      </c>
      <c r="AA474" s="34" t="s">
        <v>4784</v>
      </c>
      <c r="AB474" s="34" t="str">
        <f t="shared" si="4"/>
        <v>2-Nov-1994</v>
      </c>
      <c r="AC474" s="43">
        <f t="shared" si="5"/>
        <v>28</v>
      </c>
      <c r="AD474" s="44">
        <v>4337.74</v>
      </c>
    </row>
    <row r="475">
      <c r="A475" s="19" t="s">
        <v>1022</v>
      </c>
      <c r="B475" s="19" t="s">
        <v>1023</v>
      </c>
      <c r="C475" s="45" t="s">
        <v>4815</v>
      </c>
      <c r="D475" s="45" t="s">
        <v>5666</v>
      </c>
      <c r="E475" s="45" t="s">
        <v>4838</v>
      </c>
      <c r="G475" s="21" t="s">
        <v>1022</v>
      </c>
      <c r="H475" s="41">
        <v>22.895</v>
      </c>
      <c r="I475" s="21">
        <v>6.03</v>
      </c>
      <c r="J475" s="21" t="s">
        <v>4753</v>
      </c>
      <c r="K475" s="21" t="s">
        <v>4753</v>
      </c>
      <c r="L475" s="21" t="s">
        <v>4753</v>
      </c>
      <c r="M475" s="21" t="s">
        <v>4754</v>
      </c>
      <c r="N475" s="21" t="s">
        <v>4755</v>
      </c>
      <c r="O475" s="42">
        <f t="shared" si="1"/>
        <v>0</v>
      </c>
      <c r="P475" s="34" t="str">
        <f t="shared" si="2"/>
        <v>Normal weight</v>
      </c>
      <c r="Q475" s="34" t="str">
        <f t="shared" si="3"/>
        <v>Prediabetes weight</v>
      </c>
      <c r="S475" s="34" t="s">
        <v>3802</v>
      </c>
      <c r="T475" s="34">
        <v>1994.0</v>
      </c>
      <c r="U475" s="34" t="s">
        <v>4777</v>
      </c>
      <c r="V475" s="34">
        <v>26.0</v>
      </c>
      <c r="W475" s="34">
        <v>2.0</v>
      </c>
      <c r="X475" s="34">
        <v>4340.44</v>
      </c>
      <c r="Y475" s="34" t="s">
        <v>4767</v>
      </c>
      <c r="Z475" s="34" t="s">
        <v>4771</v>
      </c>
      <c r="AA475" s="34" t="s">
        <v>4769</v>
      </c>
      <c r="AB475" s="34" t="str">
        <f t="shared" si="4"/>
        <v>26-Oct-1994</v>
      </c>
      <c r="AC475" s="43">
        <f t="shared" si="5"/>
        <v>28</v>
      </c>
      <c r="AD475" s="44">
        <v>4340.44</v>
      </c>
    </row>
    <row r="476">
      <c r="A476" s="19" t="s">
        <v>1024</v>
      </c>
      <c r="B476" s="19" t="s">
        <v>1025</v>
      </c>
      <c r="C476" s="45" t="s">
        <v>4815</v>
      </c>
      <c r="D476" s="45" t="s">
        <v>5667</v>
      </c>
      <c r="E476" s="45" t="s">
        <v>5668</v>
      </c>
      <c r="G476" s="21" t="s">
        <v>1024</v>
      </c>
      <c r="H476" s="41">
        <v>28.3</v>
      </c>
      <c r="I476" s="21">
        <v>5.47</v>
      </c>
      <c r="J476" s="21" t="s">
        <v>4755</v>
      </c>
      <c r="K476" s="21" t="s">
        <v>4753</v>
      </c>
      <c r="L476" s="21" t="s">
        <v>4756</v>
      </c>
      <c r="M476" s="21">
        <v>1.0</v>
      </c>
      <c r="N476" s="21" t="s">
        <v>4755</v>
      </c>
      <c r="O476" s="42">
        <f t="shared" si="1"/>
        <v>1</v>
      </c>
      <c r="P476" s="34" t="str">
        <f t="shared" si="2"/>
        <v>Overweight</v>
      </c>
      <c r="Q476" s="34" t="str">
        <f t="shared" si="3"/>
        <v>Normal</v>
      </c>
      <c r="S476" s="34" t="s">
        <v>3800</v>
      </c>
      <c r="T476" s="34">
        <v>1991.0</v>
      </c>
      <c r="U476" s="34" t="s">
        <v>4772</v>
      </c>
      <c r="V476" s="34">
        <v>1.0</v>
      </c>
      <c r="W476" s="34">
        <v>0.0</v>
      </c>
      <c r="X476" s="34">
        <v>4347.02</v>
      </c>
      <c r="Y476" s="34" t="s">
        <v>4767</v>
      </c>
      <c r="Z476" s="34" t="s">
        <v>4771</v>
      </c>
      <c r="AA476" s="34" t="s">
        <v>4784</v>
      </c>
      <c r="AB476" s="34" t="str">
        <f t="shared" si="4"/>
        <v>1-Jun-1991</v>
      </c>
      <c r="AC476" s="43">
        <f t="shared" si="5"/>
        <v>32</v>
      </c>
      <c r="AD476" s="44">
        <v>4347.02</v>
      </c>
    </row>
    <row r="477">
      <c r="A477" s="19" t="s">
        <v>1026</v>
      </c>
      <c r="B477" s="19" t="s">
        <v>1027</v>
      </c>
      <c r="C477" s="45" t="s">
        <v>4815</v>
      </c>
      <c r="D477" s="45" t="s">
        <v>5669</v>
      </c>
      <c r="E477" s="45" t="s">
        <v>5670</v>
      </c>
      <c r="G477" s="21" t="s">
        <v>1026</v>
      </c>
      <c r="H477" s="41">
        <v>54.3</v>
      </c>
      <c r="I477" s="21">
        <v>4.15</v>
      </c>
      <c r="J477" s="21" t="s">
        <v>4755</v>
      </c>
      <c r="K477" s="21" t="s">
        <v>4753</v>
      </c>
      <c r="L477" s="21" t="s">
        <v>4753</v>
      </c>
      <c r="M477" s="21">
        <v>1.0</v>
      </c>
      <c r="N477" s="21" t="s">
        <v>4753</v>
      </c>
      <c r="O477" s="42">
        <f t="shared" si="1"/>
        <v>1</v>
      </c>
      <c r="P477" s="34" t="str">
        <f t="shared" si="2"/>
        <v>Above Obesity</v>
      </c>
      <c r="Q477" s="34" t="str">
        <f t="shared" si="3"/>
        <v>Normal</v>
      </c>
      <c r="S477" s="34" t="s">
        <v>3798</v>
      </c>
      <c r="T477" s="34">
        <v>1994.0</v>
      </c>
      <c r="U477" s="34" t="s">
        <v>4770</v>
      </c>
      <c r="V477" s="34">
        <v>1.0</v>
      </c>
      <c r="W477" s="34">
        <v>2.0</v>
      </c>
      <c r="X477" s="34">
        <v>4349.46</v>
      </c>
      <c r="Y477" s="34" t="s">
        <v>4767</v>
      </c>
      <c r="Z477" s="34" t="s">
        <v>4767</v>
      </c>
      <c r="AA477" s="34" t="s">
        <v>4769</v>
      </c>
      <c r="AB477" s="34" t="str">
        <f t="shared" si="4"/>
        <v>1-Nov-1994</v>
      </c>
      <c r="AC477" s="43">
        <f t="shared" si="5"/>
        <v>28</v>
      </c>
      <c r="AD477" s="44">
        <v>4349.46</v>
      </c>
    </row>
    <row r="478">
      <c r="A478" s="19" t="s">
        <v>1028</v>
      </c>
      <c r="B478" s="19" t="s">
        <v>1029</v>
      </c>
      <c r="C478" s="45" t="s">
        <v>4820</v>
      </c>
      <c r="D478" s="45" t="s">
        <v>5671</v>
      </c>
      <c r="E478" s="45" t="s">
        <v>5672</v>
      </c>
      <c r="G478" s="21" t="s">
        <v>1028</v>
      </c>
      <c r="H478" s="41">
        <v>33.345</v>
      </c>
      <c r="I478" s="21">
        <v>11.32</v>
      </c>
      <c r="J478" s="21" t="s">
        <v>4755</v>
      </c>
      <c r="K478" s="21" t="s">
        <v>4753</v>
      </c>
      <c r="L478" s="21" t="s">
        <v>4753</v>
      </c>
      <c r="M478" s="21">
        <v>1.0</v>
      </c>
      <c r="N478" s="21" t="s">
        <v>4753</v>
      </c>
      <c r="O478" s="42">
        <f t="shared" si="1"/>
        <v>1</v>
      </c>
      <c r="P478" s="34" t="str">
        <f t="shared" si="2"/>
        <v>Above Obesity</v>
      </c>
      <c r="Q478" s="34" t="str">
        <f t="shared" si="3"/>
        <v>Diabetes</v>
      </c>
      <c r="S478" s="34" t="s">
        <v>3796</v>
      </c>
      <c r="T478" s="34">
        <v>1991.0</v>
      </c>
      <c r="U478" s="34" t="s">
        <v>4773</v>
      </c>
      <c r="V478" s="34">
        <v>13.0</v>
      </c>
      <c r="W478" s="34">
        <v>1.0</v>
      </c>
      <c r="X478" s="34">
        <v>4350.51</v>
      </c>
      <c r="Y478" s="34" t="s">
        <v>4767</v>
      </c>
      <c r="Z478" s="34" t="s">
        <v>4767</v>
      </c>
      <c r="AA478" s="34" t="s">
        <v>4769</v>
      </c>
      <c r="AB478" s="34" t="str">
        <f t="shared" si="4"/>
        <v>13-Sep-1991</v>
      </c>
      <c r="AC478" s="43">
        <f t="shared" si="5"/>
        <v>31</v>
      </c>
      <c r="AD478" s="44">
        <v>4350.51</v>
      </c>
    </row>
    <row r="479">
      <c r="A479" s="19" t="s">
        <v>1030</v>
      </c>
      <c r="B479" s="19" t="s">
        <v>1031</v>
      </c>
      <c r="C479" s="45" t="s">
        <v>4815</v>
      </c>
      <c r="D479" s="45" t="s">
        <v>5673</v>
      </c>
      <c r="E479" s="45" t="s">
        <v>5674</v>
      </c>
      <c r="G479" s="21" t="s">
        <v>1030</v>
      </c>
      <c r="H479" s="41">
        <v>33.0</v>
      </c>
      <c r="I479" s="21">
        <v>9.51</v>
      </c>
      <c r="J479" s="31" t="s">
        <v>4878</v>
      </c>
      <c r="K479" s="21" t="s">
        <v>4753</v>
      </c>
      <c r="L479" s="21" t="s">
        <v>4753</v>
      </c>
      <c r="M479" s="21" t="s">
        <v>4754</v>
      </c>
      <c r="N479" s="21" t="s">
        <v>4753</v>
      </c>
      <c r="O479" s="42">
        <f t="shared" si="1"/>
        <v>0</v>
      </c>
      <c r="P479" s="34" t="str">
        <f t="shared" si="2"/>
        <v>Above Obesity</v>
      </c>
      <c r="Q479" s="34" t="str">
        <f t="shared" si="3"/>
        <v>Diabetes</v>
      </c>
      <c r="S479" s="34" t="s">
        <v>3794</v>
      </c>
      <c r="T479" s="34">
        <v>1990.0</v>
      </c>
      <c r="U479" s="34" t="s">
        <v>4776</v>
      </c>
      <c r="V479" s="34">
        <v>28.0</v>
      </c>
      <c r="W479" s="34">
        <v>0.0</v>
      </c>
      <c r="X479" s="34">
        <v>4357.04</v>
      </c>
      <c r="Y479" s="34" t="s">
        <v>4767</v>
      </c>
      <c r="Z479" s="34" t="s">
        <v>4768</v>
      </c>
      <c r="AA479" s="34" t="s">
        <v>4774</v>
      </c>
      <c r="AB479" s="34" t="str">
        <f t="shared" si="4"/>
        <v>28-Aug-1990</v>
      </c>
      <c r="AC479" s="43">
        <f t="shared" si="5"/>
        <v>32</v>
      </c>
      <c r="AD479" s="44">
        <v>4357.04</v>
      </c>
    </row>
    <row r="480">
      <c r="A480" s="19" t="s">
        <v>1032</v>
      </c>
      <c r="B480" s="19" t="s">
        <v>1033</v>
      </c>
      <c r="C480" s="45" t="s">
        <v>4815</v>
      </c>
      <c r="D480" s="45" t="s">
        <v>5675</v>
      </c>
      <c r="E480" s="45" t="s">
        <v>5676</v>
      </c>
      <c r="G480" s="21" t="s">
        <v>1032</v>
      </c>
      <c r="H480" s="41">
        <v>28.025</v>
      </c>
      <c r="I480" s="21">
        <v>7.67</v>
      </c>
      <c r="J480" s="21" t="s">
        <v>4755</v>
      </c>
      <c r="K480" s="21" t="s">
        <v>4753</v>
      </c>
      <c r="L480" s="21" t="s">
        <v>4753</v>
      </c>
      <c r="M480" s="21">
        <v>1.0</v>
      </c>
      <c r="N480" s="21" t="s">
        <v>4755</v>
      </c>
      <c r="O480" s="42">
        <f t="shared" si="1"/>
        <v>1</v>
      </c>
      <c r="P480" s="34" t="str">
        <f t="shared" si="2"/>
        <v>Overweight</v>
      </c>
      <c r="Q480" s="34" t="str">
        <f t="shared" si="3"/>
        <v>Diabetes</v>
      </c>
      <c r="S480" s="34" t="s">
        <v>3792</v>
      </c>
      <c r="T480" s="34">
        <v>1997.0</v>
      </c>
      <c r="U480" s="34" t="s">
        <v>4770</v>
      </c>
      <c r="V480" s="34">
        <v>29.0</v>
      </c>
      <c r="W480" s="34">
        <v>3.0</v>
      </c>
      <c r="X480" s="34">
        <v>4391.65</v>
      </c>
      <c r="Y480" s="34" t="s">
        <v>4767</v>
      </c>
      <c r="Z480" s="34" t="s">
        <v>4767</v>
      </c>
      <c r="AA480" s="34" t="s">
        <v>4778</v>
      </c>
      <c r="AB480" s="34" t="str">
        <f t="shared" si="4"/>
        <v>29-Nov-1997</v>
      </c>
      <c r="AC480" s="43">
        <f t="shared" si="5"/>
        <v>25</v>
      </c>
      <c r="AD480" s="44">
        <v>4391.65</v>
      </c>
    </row>
    <row r="481">
      <c r="A481" s="19" t="s">
        <v>1034</v>
      </c>
      <c r="B481" s="19" t="s">
        <v>1035</v>
      </c>
      <c r="C481" s="45" t="s">
        <v>4815</v>
      </c>
      <c r="D481" s="45" t="s">
        <v>5677</v>
      </c>
      <c r="E481" s="45" t="s">
        <v>5678</v>
      </c>
      <c r="G481" s="21" t="s">
        <v>1034</v>
      </c>
      <c r="H481" s="41">
        <v>28.69</v>
      </c>
      <c r="I481" s="21">
        <v>6.23</v>
      </c>
      <c r="J481" s="21" t="s">
        <v>4753</v>
      </c>
      <c r="K481" s="21" t="s">
        <v>4753</v>
      </c>
      <c r="L481" s="21" t="s">
        <v>4753</v>
      </c>
      <c r="M481" s="21">
        <v>1.0</v>
      </c>
      <c r="N481" s="21" t="s">
        <v>4755</v>
      </c>
      <c r="O481" s="42">
        <f t="shared" si="1"/>
        <v>1</v>
      </c>
      <c r="P481" s="34" t="str">
        <f t="shared" si="2"/>
        <v>Overweight</v>
      </c>
      <c r="Q481" s="34" t="str">
        <f t="shared" si="3"/>
        <v>Prediabetes weight</v>
      </c>
      <c r="S481" s="34" t="s">
        <v>3790</v>
      </c>
      <c r="T481" s="34">
        <v>1982.0</v>
      </c>
      <c r="U481" s="34" t="s">
        <v>4772</v>
      </c>
      <c r="V481" s="34">
        <v>29.0</v>
      </c>
      <c r="W481" s="34">
        <v>3.0</v>
      </c>
      <c r="X481" s="34">
        <v>4392.7</v>
      </c>
      <c r="Y481" s="34" t="s">
        <v>4767</v>
      </c>
      <c r="Z481" s="34" t="s">
        <v>4767</v>
      </c>
      <c r="AA481" s="34" t="s">
        <v>4769</v>
      </c>
      <c r="AB481" s="34" t="str">
        <f t="shared" si="4"/>
        <v>29-Jun-1982</v>
      </c>
      <c r="AC481" s="43">
        <f t="shared" si="5"/>
        <v>40</v>
      </c>
      <c r="AD481" s="44">
        <v>4392.7</v>
      </c>
    </row>
    <row r="482">
      <c r="A482" s="19" t="s">
        <v>1036</v>
      </c>
      <c r="B482" s="19" t="s">
        <v>1037</v>
      </c>
      <c r="C482" s="45" t="s">
        <v>4815</v>
      </c>
      <c r="D482" s="45" t="s">
        <v>5679</v>
      </c>
      <c r="E482" s="45" t="s">
        <v>5165</v>
      </c>
      <c r="G482" s="21" t="s">
        <v>1036</v>
      </c>
      <c r="H482" s="41">
        <v>40.28</v>
      </c>
      <c r="I482" s="21">
        <v>8.9</v>
      </c>
      <c r="J482" s="21" t="s">
        <v>4753</v>
      </c>
      <c r="K482" s="21" t="s">
        <v>4753</v>
      </c>
      <c r="L482" s="21" t="s">
        <v>4753</v>
      </c>
      <c r="M482" s="21" t="s">
        <v>4754</v>
      </c>
      <c r="N482" s="21" t="s">
        <v>4753</v>
      </c>
      <c r="O482" s="42">
        <f t="shared" si="1"/>
        <v>0</v>
      </c>
      <c r="P482" s="34" t="str">
        <f t="shared" si="2"/>
        <v>Above Obesity</v>
      </c>
      <c r="Q482" s="34" t="str">
        <f t="shared" si="3"/>
        <v>Diabetes</v>
      </c>
      <c r="S482" s="34" t="s">
        <v>3788</v>
      </c>
      <c r="T482" s="34">
        <v>1988.0</v>
      </c>
      <c r="U482" s="34" t="s">
        <v>4766</v>
      </c>
      <c r="V482" s="34">
        <v>18.0</v>
      </c>
      <c r="W482" s="34">
        <v>3.0</v>
      </c>
      <c r="X482" s="34">
        <v>4397.31</v>
      </c>
      <c r="Y482" s="34" t="s">
        <v>4767</v>
      </c>
      <c r="Z482" s="34" t="s">
        <v>4767</v>
      </c>
      <c r="AA482" s="34" t="s">
        <v>4769</v>
      </c>
      <c r="AB482" s="34" t="str">
        <f t="shared" si="4"/>
        <v>18-Jul-1988</v>
      </c>
      <c r="AC482" s="43">
        <f t="shared" si="5"/>
        <v>34</v>
      </c>
      <c r="AD482" s="44">
        <v>4397.31</v>
      </c>
    </row>
    <row r="483">
      <c r="A483" s="19" t="s">
        <v>1038</v>
      </c>
      <c r="B483" s="19" t="s">
        <v>1039</v>
      </c>
      <c r="C483" s="45" t="s">
        <v>4815</v>
      </c>
      <c r="D483" s="45" t="s">
        <v>5680</v>
      </c>
      <c r="E483" s="45" t="s">
        <v>5681</v>
      </c>
      <c r="G483" s="21" t="s">
        <v>1038</v>
      </c>
      <c r="H483" s="41">
        <v>37.3</v>
      </c>
      <c r="I483" s="21">
        <v>7.79</v>
      </c>
      <c r="J483" s="31" t="s">
        <v>4878</v>
      </c>
      <c r="K483" s="21" t="s">
        <v>4753</v>
      </c>
      <c r="L483" s="21" t="s">
        <v>4753</v>
      </c>
      <c r="M483" s="21" t="s">
        <v>4754</v>
      </c>
      <c r="N483" s="21" t="s">
        <v>4753</v>
      </c>
      <c r="O483" s="42">
        <f t="shared" si="1"/>
        <v>0</v>
      </c>
      <c r="P483" s="34" t="str">
        <f t="shared" si="2"/>
        <v>Above Obesity</v>
      </c>
      <c r="Q483" s="34" t="str">
        <f t="shared" si="3"/>
        <v>Diabetes</v>
      </c>
      <c r="S483" s="34" t="s">
        <v>3786</v>
      </c>
      <c r="T483" s="34">
        <v>1986.0</v>
      </c>
      <c r="U483" s="34" t="s">
        <v>4776</v>
      </c>
      <c r="V483" s="34">
        <v>11.0</v>
      </c>
      <c r="W483" s="34">
        <v>0.0</v>
      </c>
      <c r="X483" s="34">
        <v>4399.73</v>
      </c>
      <c r="Y483" s="34" t="s">
        <v>4768</v>
      </c>
      <c r="Z483" s="34" t="s">
        <v>4767</v>
      </c>
      <c r="AA483" s="34" t="s">
        <v>4769</v>
      </c>
      <c r="AB483" s="34" t="str">
        <f t="shared" si="4"/>
        <v>11-Aug-1986</v>
      </c>
      <c r="AC483" s="43">
        <f t="shared" si="5"/>
        <v>36</v>
      </c>
      <c r="AD483" s="44">
        <v>4399.73</v>
      </c>
    </row>
    <row r="484">
      <c r="A484" s="19" t="s">
        <v>1040</v>
      </c>
      <c r="B484" s="19" t="s">
        <v>1041</v>
      </c>
      <c r="C484" s="45" t="s">
        <v>4820</v>
      </c>
      <c r="D484" s="45" t="s">
        <v>5682</v>
      </c>
      <c r="E484" s="45" t="s">
        <v>5683</v>
      </c>
      <c r="G484" s="21" t="s">
        <v>1040</v>
      </c>
      <c r="H484" s="41">
        <v>54.47</v>
      </c>
      <c r="I484" s="21">
        <v>4.49</v>
      </c>
      <c r="J484" s="21" t="s">
        <v>4755</v>
      </c>
      <c r="K484" s="21" t="s">
        <v>4753</v>
      </c>
      <c r="L484" s="21" t="s">
        <v>4753</v>
      </c>
      <c r="M484" s="21">
        <v>2.0</v>
      </c>
      <c r="N484" s="21" t="s">
        <v>4753</v>
      </c>
      <c r="O484" s="42">
        <f t="shared" si="1"/>
        <v>2</v>
      </c>
      <c r="P484" s="34" t="str">
        <f t="shared" si="2"/>
        <v>Above Obesity</v>
      </c>
      <c r="Q484" s="34" t="str">
        <f t="shared" si="3"/>
        <v>Normal</v>
      </c>
      <c r="S484" s="34" t="s">
        <v>3784</v>
      </c>
      <c r="T484" s="34">
        <v>1986.0</v>
      </c>
      <c r="U484" s="34" t="s">
        <v>4766</v>
      </c>
      <c r="V484" s="34">
        <v>13.0</v>
      </c>
      <c r="W484" s="34">
        <v>0.0</v>
      </c>
      <c r="X484" s="34">
        <v>4402.23</v>
      </c>
      <c r="Y484" s="34" t="s">
        <v>4767</v>
      </c>
      <c r="Z484" s="34" t="s">
        <v>4767</v>
      </c>
      <c r="AA484" s="34" t="s">
        <v>4778</v>
      </c>
      <c r="AB484" s="34" t="str">
        <f t="shared" si="4"/>
        <v>13-Jul-1986</v>
      </c>
      <c r="AC484" s="43">
        <f t="shared" si="5"/>
        <v>36</v>
      </c>
      <c r="AD484" s="44">
        <v>4402.23</v>
      </c>
    </row>
    <row r="485">
      <c r="A485" s="19" t="s">
        <v>1042</v>
      </c>
      <c r="B485" s="19" t="s">
        <v>1043</v>
      </c>
      <c r="C485" s="45" t="s">
        <v>4820</v>
      </c>
      <c r="D485" s="45" t="s">
        <v>5066</v>
      </c>
      <c r="E485" s="45" t="s">
        <v>5684</v>
      </c>
      <c r="G485" s="21" t="s">
        <v>1042</v>
      </c>
      <c r="H485" s="41">
        <v>38.06</v>
      </c>
      <c r="I485" s="21">
        <v>5.24</v>
      </c>
      <c r="J485" s="21" t="s">
        <v>4755</v>
      </c>
      <c r="K485" s="21" t="s">
        <v>4753</v>
      </c>
      <c r="L485" s="21" t="s">
        <v>4756</v>
      </c>
      <c r="M485" s="21">
        <v>1.0</v>
      </c>
      <c r="N485" s="21" t="s">
        <v>4753</v>
      </c>
      <c r="O485" s="42">
        <f t="shared" si="1"/>
        <v>1</v>
      </c>
      <c r="P485" s="34" t="str">
        <f t="shared" si="2"/>
        <v>Above Obesity</v>
      </c>
      <c r="Q485" s="34" t="str">
        <f t="shared" si="3"/>
        <v>Normal</v>
      </c>
      <c r="S485" s="34" t="s">
        <v>3782</v>
      </c>
      <c r="T485" s="34">
        <v>1988.0</v>
      </c>
      <c r="U485" s="34" t="s">
        <v>4773</v>
      </c>
      <c r="V485" s="34">
        <v>16.0</v>
      </c>
      <c r="W485" s="34">
        <v>0.0</v>
      </c>
      <c r="X485" s="34">
        <v>4415.16</v>
      </c>
      <c r="Y485" s="34" t="s">
        <v>4767</v>
      </c>
      <c r="Z485" s="34" t="s">
        <v>4771</v>
      </c>
      <c r="AA485" s="34" t="s">
        <v>4769</v>
      </c>
      <c r="AB485" s="34" t="str">
        <f t="shared" si="4"/>
        <v>16-Sep-1988</v>
      </c>
      <c r="AC485" s="43">
        <f t="shared" si="5"/>
        <v>34</v>
      </c>
      <c r="AD485" s="44">
        <v>4415.16</v>
      </c>
    </row>
    <row r="486">
      <c r="A486" s="19" t="s">
        <v>1044</v>
      </c>
      <c r="B486" s="19" t="s">
        <v>1045</v>
      </c>
      <c r="C486" s="45" t="s">
        <v>4815</v>
      </c>
      <c r="D486" s="45" t="s">
        <v>5685</v>
      </c>
      <c r="E486" s="45" t="s">
        <v>5115</v>
      </c>
      <c r="G486" s="21" t="s">
        <v>1044</v>
      </c>
      <c r="H486" s="41">
        <v>51.47</v>
      </c>
      <c r="I486" s="21">
        <v>9.6</v>
      </c>
      <c r="J486" s="21" t="s">
        <v>4753</v>
      </c>
      <c r="K486" s="21" t="s">
        <v>4753</v>
      </c>
      <c r="L486" s="21" t="s">
        <v>4753</v>
      </c>
      <c r="M486" s="21" t="s">
        <v>4754</v>
      </c>
      <c r="N486" s="21" t="s">
        <v>4753</v>
      </c>
      <c r="O486" s="42">
        <f t="shared" si="1"/>
        <v>0</v>
      </c>
      <c r="P486" s="34" t="str">
        <f t="shared" si="2"/>
        <v>Above Obesity</v>
      </c>
      <c r="Q486" s="34" t="str">
        <f t="shared" si="3"/>
        <v>Diabetes</v>
      </c>
      <c r="S486" s="34" t="s">
        <v>3780</v>
      </c>
      <c r="T486" s="34">
        <v>1992.0</v>
      </c>
      <c r="U486" s="34" t="s">
        <v>4776</v>
      </c>
      <c r="V486" s="34">
        <v>15.0</v>
      </c>
      <c r="W486" s="34">
        <v>0.0</v>
      </c>
      <c r="X486" s="34">
        <v>4420.95</v>
      </c>
      <c r="Y486" s="34" t="s">
        <v>4767</v>
      </c>
      <c r="Z486" s="34" t="s">
        <v>4768</v>
      </c>
      <c r="AA486" s="34" t="s">
        <v>4789</v>
      </c>
      <c r="AB486" s="34" t="str">
        <f t="shared" si="4"/>
        <v>15-Aug-1992</v>
      </c>
      <c r="AC486" s="43">
        <f t="shared" si="5"/>
        <v>30</v>
      </c>
      <c r="AD486" s="44">
        <v>4420.95</v>
      </c>
    </row>
    <row r="487">
      <c r="A487" s="19" t="s">
        <v>1046</v>
      </c>
      <c r="B487" s="19" t="s">
        <v>1047</v>
      </c>
      <c r="C487" s="45" t="s">
        <v>4815</v>
      </c>
      <c r="D487" s="45" t="s">
        <v>5422</v>
      </c>
      <c r="E487" s="45" t="s">
        <v>4952</v>
      </c>
      <c r="G487" s="21" t="s">
        <v>1046</v>
      </c>
      <c r="H487" s="41">
        <v>29.8</v>
      </c>
      <c r="I487" s="21">
        <v>5.78</v>
      </c>
      <c r="J487" s="31" t="s">
        <v>4878</v>
      </c>
      <c r="K487" s="21" t="s">
        <v>4753</v>
      </c>
      <c r="L487" s="21" t="s">
        <v>4753</v>
      </c>
      <c r="M487" s="21" t="s">
        <v>4754</v>
      </c>
      <c r="N487" s="21" t="s">
        <v>4753</v>
      </c>
      <c r="O487" s="42">
        <f t="shared" si="1"/>
        <v>0</v>
      </c>
      <c r="P487" s="34" t="str">
        <f t="shared" si="2"/>
        <v>Overweight</v>
      </c>
      <c r="Q487" s="34" t="str">
        <f t="shared" si="3"/>
        <v>Prediabetes weight</v>
      </c>
      <c r="S487" s="34" t="s">
        <v>3778</v>
      </c>
      <c r="T487" s="34">
        <v>1994.0</v>
      </c>
      <c r="U487" s="34" t="s">
        <v>4775</v>
      </c>
      <c r="V487" s="34">
        <v>29.0</v>
      </c>
      <c r="W487" s="34">
        <v>2.0</v>
      </c>
      <c r="X487" s="34">
        <v>4428.89</v>
      </c>
      <c r="Y487" s="34" t="s">
        <v>4768</v>
      </c>
      <c r="Z487" s="34" t="s">
        <v>4771</v>
      </c>
      <c r="AA487" s="34" t="s">
        <v>4788</v>
      </c>
      <c r="AB487" s="34" t="str">
        <f t="shared" si="4"/>
        <v>29-Dec-1994</v>
      </c>
      <c r="AC487" s="43">
        <f t="shared" si="5"/>
        <v>28</v>
      </c>
      <c r="AD487" s="44">
        <v>4428.89</v>
      </c>
    </row>
    <row r="488">
      <c r="A488" s="19" t="s">
        <v>1048</v>
      </c>
      <c r="B488" s="19" t="s">
        <v>1049</v>
      </c>
      <c r="C488" s="45" t="s">
        <v>5686</v>
      </c>
      <c r="D488" s="45" t="s">
        <v>5687</v>
      </c>
      <c r="E488" s="45" t="s">
        <v>5688</v>
      </c>
      <c r="G488" s="21" t="s">
        <v>1048</v>
      </c>
      <c r="H488" s="41">
        <v>49.77</v>
      </c>
      <c r="I488" s="21">
        <v>7.02</v>
      </c>
      <c r="J488" s="21" t="s">
        <v>4753</v>
      </c>
      <c r="K488" s="21" t="s">
        <v>4753</v>
      </c>
      <c r="L488" s="21" t="s">
        <v>4753</v>
      </c>
      <c r="M488" s="21" t="s">
        <v>4754</v>
      </c>
      <c r="N488" s="21" t="s">
        <v>4753</v>
      </c>
      <c r="O488" s="42">
        <f t="shared" si="1"/>
        <v>0</v>
      </c>
      <c r="P488" s="34" t="str">
        <f t="shared" si="2"/>
        <v>Above Obesity</v>
      </c>
      <c r="Q488" s="34" t="str">
        <f t="shared" si="3"/>
        <v>Diabetes</v>
      </c>
      <c r="S488" s="34" t="s">
        <v>3776</v>
      </c>
      <c r="T488" s="34">
        <v>1993.0</v>
      </c>
      <c r="U488" s="34" t="s">
        <v>4773</v>
      </c>
      <c r="V488" s="34">
        <v>4.0</v>
      </c>
      <c r="W488" s="34">
        <v>2.0</v>
      </c>
      <c r="X488" s="34">
        <v>4433.39</v>
      </c>
      <c r="Y488" s="34" t="s">
        <v>4767</v>
      </c>
      <c r="Z488" s="34" t="s">
        <v>4768</v>
      </c>
      <c r="AA488" s="34" t="s">
        <v>4774</v>
      </c>
      <c r="AB488" s="34" t="str">
        <f t="shared" si="4"/>
        <v>4-Sep-1993</v>
      </c>
      <c r="AC488" s="43">
        <f t="shared" si="5"/>
        <v>29</v>
      </c>
      <c r="AD488" s="44">
        <v>4433.39</v>
      </c>
    </row>
    <row r="489">
      <c r="A489" s="19" t="s">
        <v>1050</v>
      </c>
      <c r="B489" s="19" t="s">
        <v>1051</v>
      </c>
      <c r="C489" s="45" t="s">
        <v>4820</v>
      </c>
      <c r="D489" s="45" t="s">
        <v>5689</v>
      </c>
      <c r="E489" s="45" t="s">
        <v>5690</v>
      </c>
      <c r="G489" s="21" t="s">
        <v>1050</v>
      </c>
      <c r="H489" s="41">
        <v>25.555</v>
      </c>
      <c r="I489" s="21">
        <v>4.09</v>
      </c>
      <c r="J489" s="31" t="s">
        <v>4878</v>
      </c>
      <c r="K489" s="21" t="s">
        <v>4753</v>
      </c>
      <c r="L489" s="21" t="s">
        <v>4753</v>
      </c>
      <c r="M489" s="21" t="s">
        <v>4754</v>
      </c>
      <c r="N489" s="21" t="s">
        <v>4755</v>
      </c>
      <c r="O489" s="42">
        <f t="shared" si="1"/>
        <v>0</v>
      </c>
      <c r="P489" s="34" t="str">
        <f t="shared" si="2"/>
        <v>Overweight</v>
      </c>
      <c r="Q489" s="34" t="str">
        <f t="shared" si="3"/>
        <v>Normal</v>
      </c>
      <c r="S489" s="34" t="s">
        <v>3774</v>
      </c>
      <c r="T489" s="34">
        <v>1993.0</v>
      </c>
      <c r="U489" s="34" t="s">
        <v>4775</v>
      </c>
      <c r="V489" s="34">
        <v>23.0</v>
      </c>
      <c r="W489" s="34">
        <v>2.0</v>
      </c>
      <c r="X489" s="34">
        <v>4433.92</v>
      </c>
      <c r="Y489" s="34" t="s">
        <v>4767</v>
      </c>
      <c r="Z489" s="34" t="s">
        <v>4767</v>
      </c>
      <c r="AA489" s="34" t="s">
        <v>4774</v>
      </c>
      <c r="AB489" s="34" t="str">
        <f t="shared" si="4"/>
        <v>23-Dec-1993</v>
      </c>
      <c r="AC489" s="43">
        <f t="shared" si="5"/>
        <v>29</v>
      </c>
      <c r="AD489" s="44">
        <v>4433.92</v>
      </c>
    </row>
    <row r="490">
      <c r="A490" s="19" t="s">
        <v>1052</v>
      </c>
      <c r="B490" s="19" t="s">
        <v>1053</v>
      </c>
      <c r="C490" s="45" t="s">
        <v>4815</v>
      </c>
      <c r="D490" s="45" t="s">
        <v>5691</v>
      </c>
      <c r="E490" s="45" t="s">
        <v>5073</v>
      </c>
      <c r="G490" s="21" t="s">
        <v>1052</v>
      </c>
      <c r="H490" s="41">
        <v>29.64</v>
      </c>
      <c r="I490" s="21">
        <v>4.93</v>
      </c>
      <c r="J490" s="21" t="s">
        <v>4753</v>
      </c>
      <c r="K490" s="21" t="s">
        <v>4753</v>
      </c>
      <c r="L490" s="21" t="s">
        <v>4756</v>
      </c>
      <c r="M490" s="21">
        <v>1.0</v>
      </c>
      <c r="N490" s="21" t="s">
        <v>4753</v>
      </c>
      <c r="O490" s="42">
        <f t="shared" si="1"/>
        <v>1</v>
      </c>
      <c r="P490" s="34" t="str">
        <f t="shared" si="2"/>
        <v>Overweight</v>
      </c>
      <c r="Q490" s="34" t="str">
        <f t="shared" si="3"/>
        <v>Normal</v>
      </c>
      <c r="S490" s="34" t="s">
        <v>3772</v>
      </c>
      <c r="T490" s="34">
        <v>1994.0</v>
      </c>
      <c r="U490" s="34" t="s">
        <v>4777</v>
      </c>
      <c r="V490" s="34">
        <v>8.0</v>
      </c>
      <c r="W490" s="34">
        <v>2.0</v>
      </c>
      <c r="X490" s="34">
        <v>4435.09</v>
      </c>
      <c r="Y490" s="34" t="s">
        <v>4768</v>
      </c>
      <c r="Z490" s="34" t="s">
        <v>4767</v>
      </c>
      <c r="AA490" s="34" t="s">
        <v>4781</v>
      </c>
      <c r="AB490" s="34" t="str">
        <f t="shared" si="4"/>
        <v>8-Oct-1994</v>
      </c>
      <c r="AC490" s="43">
        <f t="shared" si="5"/>
        <v>28</v>
      </c>
      <c r="AD490" s="44">
        <v>4435.09</v>
      </c>
    </row>
    <row r="491">
      <c r="A491" s="19" t="s">
        <v>1054</v>
      </c>
      <c r="B491" s="19" t="s">
        <v>1055</v>
      </c>
      <c r="C491" s="45" t="s">
        <v>4815</v>
      </c>
      <c r="D491" s="45" t="s">
        <v>5692</v>
      </c>
      <c r="E491" s="45" t="s">
        <v>4828</v>
      </c>
      <c r="G491" s="21" t="s">
        <v>1054</v>
      </c>
      <c r="H491" s="41">
        <v>53.93</v>
      </c>
      <c r="I491" s="21">
        <v>5.34</v>
      </c>
      <c r="J491" s="21" t="s">
        <v>4755</v>
      </c>
      <c r="K491" s="21" t="s">
        <v>4753</v>
      </c>
      <c r="L491" s="21" t="s">
        <v>4753</v>
      </c>
      <c r="M491" s="21">
        <v>2.0</v>
      </c>
      <c r="N491" s="21" t="s">
        <v>4753</v>
      </c>
      <c r="O491" s="42">
        <f t="shared" si="1"/>
        <v>2</v>
      </c>
      <c r="P491" s="34" t="str">
        <f t="shared" si="2"/>
        <v>Above Obesity</v>
      </c>
      <c r="Q491" s="34" t="str">
        <f t="shared" si="3"/>
        <v>Normal</v>
      </c>
      <c r="S491" s="34" t="s">
        <v>3770</v>
      </c>
      <c r="T491" s="34">
        <v>1994.0</v>
      </c>
      <c r="U491" s="34" t="s">
        <v>4777</v>
      </c>
      <c r="V491" s="34">
        <v>24.0</v>
      </c>
      <c r="W491" s="34">
        <v>2.0</v>
      </c>
      <c r="X491" s="34">
        <v>4438.26</v>
      </c>
      <c r="Y491" s="34" t="s">
        <v>4767</v>
      </c>
      <c r="Z491" s="34" t="s">
        <v>4768</v>
      </c>
      <c r="AA491" s="34" t="s">
        <v>4788</v>
      </c>
      <c r="AB491" s="34" t="str">
        <f t="shared" si="4"/>
        <v>24-Oct-1994</v>
      </c>
      <c r="AC491" s="43">
        <f t="shared" si="5"/>
        <v>28</v>
      </c>
      <c r="AD491" s="44">
        <v>4438.26</v>
      </c>
    </row>
    <row r="492">
      <c r="A492" s="19" t="s">
        <v>1056</v>
      </c>
      <c r="B492" s="19" t="s">
        <v>1057</v>
      </c>
      <c r="C492" s="45" t="s">
        <v>4820</v>
      </c>
      <c r="D492" s="45" t="s">
        <v>5693</v>
      </c>
      <c r="E492" s="45" t="s">
        <v>5694</v>
      </c>
      <c r="G492" s="21" t="s">
        <v>1056</v>
      </c>
      <c r="H492" s="41">
        <v>28.025</v>
      </c>
      <c r="I492" s="21">
        <v>5.65</v>
      </c>
      <c r="J492" s="21" t="s">
        <v>4753</v>
      </c>
      <c r="K492" s="21" t="s">
        <v>4753</v>
      </c>
      <c r="L492" s="21" t="s">
        <v>4753</v>
      </c>
      <c r="M492" s="21">
        <v>1.0</v>
      </c>
      <c r="N492" s="21" t="s">
        <v>4755</v>
      </c>
      <c r="O492" s="42">
        <f t="shared" si="1"/>
        <v>1</v>
      </c>
      <c r="P492" s="34" t="str">
        <f t="shared" si="2"/>
        <v>Overweight</v>
      </c>
      <c r="Q492" s="34" t="str">
        <f t="shared" si="3"/>
        <v>Normal</v>
      </c>
      <c r="S492" s="34" t="s">
        <v>3768</v>
      </c>
      <c r="T492" s="34">
        <v>1991.0</v>
      </c>
      <c r="U492" s="34" t="s">
        <v>4773</v>
      </c>
      <c r="V492" s="34">
        <v>3.0</v>
      </c>
      <c r="W492" s="34">
        <v>1.0</v>
      </c>
      <c r="X492" s="34">
        <v>4441.21</v>
      </c>
      <c r="Y492" s="34" t="s">
        <v>4771</v>
      </c>
      <c r="Z492" s="34" t="s">
        <v>4767</v>
      </c>
      <c r="AA492" s="34" t="s">
        <v>4786</v>
      </c>
      <c r="AB492" s="34" t="str">
        <f t="shared" si="4"/>
        <v>3-Sep-1991</v>
      </c>
      <c r="AC492" s="43">
        <f t="shared" si="5"/>
        <v>31</v>
      </c>
      <c r="AD492" s="44">
        <v>4441.21</v>
      </c>
    </row>
    <row r="493">
      <c r="A493" s="19" t="s">
        <v>1058</v>
      </c>
      <c r="B493" s="19" t="s">
        <v>1059</v>
      </c>
      <c r="C493" s="45" t="s">
        <v>4820</v>
      </c>
      <c r="D493" s="45" t="s">
        <v>4912</v>
      </c>
      <c r="E493" s="45" t="s">
        <v>5695</v>
      </c>
      <c r="G493" s="21" t="s">
        <v>1058</v>
      </c>
      <c r="H493" s="41">
        <v>27.5</v>
      </c>
      <c r="I493" s="21">
        <v>4.49</v>
      </c>
      <c r="J493" s="21" t="s">
        <v>4753</v>
      </c>
      <c r="K493" s="21" t="s">
        <v>4753</v>
      </c>
      <c r="L493" s="21" t="s">
        <v>4753</v>
      </c>
      <c r="M493" s="21" t="s">
        <v>4754</v>
      </c>
      <c r="N493" s="21" t="s">
        <v>4753</v>
      </c>
      <c r="O493" s="42">
        <f t="shared" si="1"/>
        <v>0</v>
      </c>
      <c r="P493" s="34" t="str">
        <f t="shared" si="2"/>
        <v>Overweight</v>
      </c>
      <c r="Q493" s="34" t="str">
        <f t="shared" si="3"/>
        <v>Normal</v>
      </c>
      <c r="S493" s="34" t="s">
        <v>3766</v>
      </c>
      <c r="T493" s="34">
        <v>1994.0</v>
      </c>
      <c r="U493" s="34" t="s">
        <v>4772</v>
      </c>
      <c r="V493" s="34">
        <v>28.0</v>
      </c>
      <c r="W493" s="34">
        <v>3.0</v>
      </c>
      <c r="X493" s="34">
        <v>4449.46</v>
      </c>
      <c r="Y493" s="34" t="s">
        <v>4771</v>
      </c>
      <c r="Z493" s="34" t="s">
        <v>4767</v>
      </c>
      <c r="AA493" s="34" t="s">
        <v>4769</v>
      </c>
      <c r="AB493" s="34" t="str">
        <f t="shared" si="4"/>
        <v>28-Jun-1994</v>
      </c>
      <c r="AC493" s="43">
        <f t="shared" si="5"/>
        <v>28</v>
      </c>
      <c r="AD493" s="44">
        <v>4449.46</v>
      </c>
    </row>
    <row r="494">
      <c r="A494" s="19" t="s">
        <v>1060</v>
      </c>
      <c r="B494" s="19" t="s">
        <v>1061</v>
      </c>
      <c r="C494" s="45" t="s">
        <v>4820</v>
      </c>
      <c r="D494" s="45" t="s">
        <v>5696</v>
      </c>
      <c r="E494" s="45" t="s">
        <v>5381</v>
      </c>
      <c r="G494" s="21" t="s">
        <v>1060</v>
      </c>
      <c r="H494" s="41">
        <v>21.8</v>
      </c>
      <c r="I494" s="21">
        <v>10.55</v>
      </c>
      <c r="J494" s="21" t="s">
        <v>4753</v>
      </c>
      <c r="K494" s="21" t="s">
        <v>4753</v>
      </c>
      <c r="L494" s="21" t="s">
        <v>4753</v>
      </c>
      <c r="M494" s="21" t="s">
        <v>4754</v>
      </c>
      <c r="N494" s="21" t="s">
        <v>4755</v>
      </c>
      <c r="O494" s="42">
        <f t="shared" si="1"/>
        <v>0</v>
      </c>
      <c r="P494" s="34" t="str">
        <f t="shared" si="2"/>
        <v>Normal weight</v>
      </c>
      <c r="Q494" s="34" t="str">
        <f t="shared" si="3"/>
        <v>Diabetes</v>
      </c>
      <c r="S494" s="34" t="s">
        <v>3764</v>
      </c>
      <c r="T494" s="34">
        <v>1990.0</v>
      </c>
      <c r="U494" s="34" t="s">
        <v>4776</v>
      </c>
      <c r="V494" s="34">
        <v>8.0</v>
      </c>
      <c r="W494" s="34">
        <v>1.0</v>
      </c>
      <c r="X494" s="34">
        <v>4454.4</v>
      </c>
      <c r="Y494" s="34" t="s">
        <v>4767</v>
      </c>
      <c r="Z494" s="34" t="s">
        <v>4768</v>
      </c>
      <c r="AA494" s="34" t="s">
        <v>4774</v>
      </c>
      <c r="AB494" s="34" t="str">
        <f t="shared" si="4"/>
        <v>8-Aug-1990</v>
      </c>
      <c r="AC494" s="43">
        <f t="shared" si="5"/>
        <v>32</v>
      </c>
      <c r="AD494" s="44">
        <v>4454.4</v>
      </c>
    </row>
    <row r="495">
      <c r="A495" s="19" t="s">
        <v>1062</v>
      </c>
      <c r="B495" s="19" t="s">
        <v>1063</v>
      </c>
      <c r="C495" s="45" t="s">
        <v>4815</v>
      </c>
      <c r="D495" s="45" t="s">
        <v>5697</v>
      </c>
      <c r="E495" s="45" t="s">
        <v>5698</v>
      </c>
      <c r="G495" s="21" t="s">
        <v>1062</v>
      </c>
      <c r="H495" s="41">
        <v>26.41</v>
      </c>
      <c r="I495" s="21">
        <v>4.92</v>
      </c>
      <c r="J495" s="21" t="s">
        <v>4755</v>
      </c>
      <c r="K495" s="21" t="s">
        <v>4753</v>
      </c>
      <c r="L495" s="21" t="s">
        <v>4756</v>
      </c>
      <c r="M495" s="21">
        <v>1.0</v>
      </c>
      <c r="N495" s="21" t="s">
        <v>4755</v>
      </c>
      <c r="O495" s="42">
        <f t="shared" si="1"/>
        <v>1</v>
      </c>
      <c r="P495" s="34" t="str">
        <f t="shared" si="2"/>
        <v>Overweight</v>
      </c>
      <c r="Q495" s="34" t="str">
        <f t="shared" si="3"/>
        <v>Normal</v>
      </c>
      <c r="S495" s="34" t="s">
        <v>3762</v>
      </c>
      <c r="T495" s="34">
        <v>1990.0</v>
      </c>
      <c r="U495" s="34" t="s">
        <v>4766</v>
      </c>
      <c r="V495" s="34">
        <v>15.0</v>
      </c>
      <c r="W495" s="34">
        <v>1.0</v>
      </c>
      <c r="X495" s="34">
        <v>4462.72</v>
      </c>
      <c r="Y495" s="34" t="s">
        <v>4767</v>
      </c>
      <c r="Z495" s="34" t="s">
        <v>4768</v>
      </c>
      <c r="AA495" s="34" t="s">
        <v>4774</v>
      </c>
      <c r="AB495" s="34" t="str">
        <f t="shared" si="4"/>
        <v>15-Jul-1990</v>
      </c>
      <c r="AC495" s="43">
        <f t="shared" si="5"/>
        <v>32</v>
      </c>
      <c r="AD495" s="44">
        <v>4462.72</v>
      </c>
    </row>
    <row r="496">
      <c r="A496" s="19" t="s">
        <v>1064</v>
      </c>
      <c r="B496" s="19" t="s">
        <v>1065</v>
      </c>
      <c r="C496" s="45" t="s">
        <v>4815</v>
      </c>
      <c r="D496" s="45" t="s">
        <v>5679</v>
      </c>
      <c r="E496" s="45" t="s">
        <v>5699</v>
      </c>
      <c r="G496" s="21" t="s">
        <v>1064</v>
      </c>
      <c r="H496" s="41">
        <v>27.835</v>
      </c>
      <c r="I496" s="21">
        <v>5.9</v>
      </c>
      <c r="J496" s="21" t="s">
        <v>4755</v>
      </c>
      <c r="K496" s="21" t="s">
        <v>4753</v>
      </c>
      <c r="L496" s="21" t="s">
        <v>4753</v>
      </c>
      <c r="M496" s="21">
        <v>1.0</v>
      </c>
      <c r="N496" s="21" t="s">
        <v>4755</v>
      </c>
      <c r="O496" s="42">
        <f t="shared" si="1"/>
        <v>1</v>
      </c>
      <c r="P496" s="34" t="str">
        <f t="shared" si="2"/>
        <v>Overweight</v>
      </c>
      <c r="Q496" s="34" t="str">
        <f t="shared" si="3"/>
        <v>Prediabetes weight</v>
      </c>
      <c r="S496" s="34" t="s">
        <v>3760</v>
      </c>
      <c r="T496" s="34">
        <v>1991.0</v>
      </c>
      <c r="U496" s="34" t="s">
        <v>4766</v>
      </c>
      <c r="V496" s="34">
        <v>4.0</v>
      </c>
      <c r="W496" s="34">
        <v>2.0</v>
      </c>
      <c r="X496" s="34">
        <v>4463.21</v>
      </c>
      <c r="Y496" s="34" t="s">
        <v>4768</v>
      </c>
      <c r="Z496" s="34" t="s">
        <v>4768</v>
      </c>
      <c r="AA496" s="34" t="s">
        <v>4769</v>
      </c>
      <c r="AB496" s="34" t="str">
        <f t="shared" si="4"/>
        <v>4-Jul-1991</v>
      </c>
      <c r="AC496" s="43">
        <f t="shared" si="5"/>
        <v>31</v>
      </c>
      <c r="AD496" s="44">
        <v>4463.21</v>
      </c>
    </row>
    <row r="497">
      <c r="A497" s="19" t="s">
        <v>1066</v>
      </c>
      <c r="B497" s="19" t="s">
        <v>1067</v>
      </c>
      <c r="C497" s="45" t="s">
        <v>5686</v>
      </c>
      <c r="D497" s="45" t="s">
        <v>5700</v>
      </c>
      <c r="E497" s="45" t="s">
        <v>5004</v>
      </c>
      <c r="G497" s="21" t="s">
        <v>1066</v>
      </c>
      <c r="H497" s="41">
        <v>51.74</v>
      </c>
      <c r="I497" s="21">
        <v>4.98</v>
      </c>
      <c r="J497" s="21" t="s">
        <v>4755</v>
      </c>
      <c r="K497" s="21" t="s">
        <v>4753</v>
      </c>
      <c r="L497" s="21" t="s">
        <v>4753</v>
      </c>
      <c r="M497" s="21">
        <v>2.0</v>
      </c>
      <c r="N497" s="21" t="s">
        <v>4753</v>
      </c>
      <c r="O497" s="42">
        <f t="shared" si="1"/>
        <v>2</v>
      </c>
      <c r="P497" s="34" t="str">
        <f t="shared" si="2"/>
        <v>Above Obesity</v>
      </c>
      <c r="Q497" s="34" t="str">
        <f t="shared" si="3"/>
        <v>Normal</v>
      </c>
      <c r="S497" s="34" t="s">
        <v>3758</v>
      </c>
      <c r="T497" s="34">
        <v>1999.0</v>
      </c>
      <c r="U497" s="34" t="s">
        <v>4770</v>
      </c>
      <c r="V497" s="34">
        <v>20.0</v>
      </c>
      <c r="W497" s="34">
        <v>3.0</v>
      </c>
      <c r="X497" s="34">
        <v>4466.62</v>
      </c>
      <c r="Y497" s="34" t="s">
        <v>4767</v>
      </c>
      <c r="Z497" s="34" t="s">
        <v>4767</v>
      </c>
      <c r="AA497" s="34" t="s">
        <v>4774</v>
      </c>
      <c r="AB497" s="34" t="str">
        <f t="shared" si="4"/>
        <v>20-Nov-1999</v>
      </c>
      <c r="AC497" s="43">
        <f t="shared" si="5"/>
        <v>23</v>
      </c>
      <c r="AD497" s="44">
        <v>4466.62</v>
      </c>
    </row>
    <row r="498">
      <c r="A498" s="19" t="s">
        <v>1068</v>
      </c>
      <c r="B498" s="19" t="s">
        <v>1069</v>
      </c>
      <c r="C498" s="45" t="s">
        <v>4820</v>
      </c>
      <c r="D498" s="45" t="s">
        <v>5701</v>
      </c>
      <c r="E498" s="45" t="s">
        <v>5702</v>
      </c>
      <c r="G498" s="21" t="s">
        <v>1068</v>
      </c>
      <c r="H498" s="41">
        <v>23.37</v>
      </c>
      <c r="I498" s="21">
        <v>5.8</v>
      </c>
      <c r="J498" s="21" t="s">
        <v>4753</v>
      </c>
      <c r="K498" s="21" t="s">
        <v>4753</v>
      </c>
      <c r="L498" s="21" t="s">
        <v>4753</v>
      </c>
      <c r="M498" s="21" t="s">
        <v>4754</v>
      </c>
      <c r="N498" s="21" t="s">
        <v>4755</v>
      </c>
      <c r="O498" s="42">
        <f t="shared" si="1"/>
        <v>0</v>
      </c>
      <c r="P498" s="34" t="str">
        <f t="shared" si="2"/>
        <v>Normal weight</v>
      </c>
      <c r="Q498" s="34" t="str">
        <f t="shared" si="3"/>
        <v>Prediabetes weight</v>
      </c>
      <c r="S498" s="34" t="s">
        <v>3756</v>
      </c>
      <c r="T498" s="34">
        <v>2004.0</v>
      </c>
      <c r="U498" s="34" t="s">
        <v>4766</v>
      </c>
      <c r="V498" s="34">
        <v>18.0</v>
      </c>
      <c r="W498" s="34">
        <v>0.0</v>
      </c>
      <c r="X498" s="34">
        <v>4468.25</v>
      </c>
      <c r="Y498" s="34" t="s">
        <v>4767</v>
      </c>
      <c r="Z498" s="34" t="s">
        <v>4767</v>
      </c>
      <c r="AA498" s="34" t="s">
        <v>4774</v>
      </c>
      <c r="AB498" s="34" t="str">
        <f t="shared" si="4"/>
        <v>18-Jul-2004</v>
      </c>
      <c r="AC498" s="43">
        <f t="shared" si="5"/>
        <v>18</v>
      </c>
      <c r="AD498" s="44">
        <v>4468.25</v>
      </c>
    </row>
    <row r="499">
      <c r="A499" s="19" t="s">
        <v>1070</v>
      </c>
      <c r="B499" s="19" t="s">
        <v>1071</v>
      </c>
      <c r="C499" s="45" t="s">
        <v>4815</v>
      </c>
      <c r="D499" s="45" t="s">
        <v>5703</v>
      </c>
      <c r="E499" s="45" t="s">
        <v>5241</v>
      </c>
      <c r="G499" s="21" t="s">
        <v>1070</v>
      </c>
      <c r="H499" s="41">
        <v>29.7</v>
      </c>
      <c r="I499" s="21">
        <v>6.21</v>
      </c>
      <c r="J499" s="21" t="s">
        <v>4755</v>
      </c>
      <c r="K499" s="21" t="s">
        <v>4753</v>
      </c>
      <c r="L499" s="21" t="s">
        <v>4756</v>
      </c>
      <c r="M499" s="21">
        <v>1.0</v>
      </c>
      <c r="N499" s="21" t="s">
        <v>4755</v>
      </c>
      <c r="O499" s="42">
        <f t="shared" si="1"/>
        <v>1</v>
      </c>
      <c r="P499" s="34" t="str">
        <f t="shared" si="2"/>
        <v>Overweight</v>
      </c>
      <c r="Q499" s="34" t="str">
        <f t="shared" si="3"/>
        <v>Prediabetes weight</v>
      </c>
      <c r="S499" s="34" t="s">
        <v>3754</v>
      </c>
      <c r="T499" s="34">
        <v>1992.0</v>
      </c>
      <c r="U499" s="34" t="s">
        <v>4766</v>
      </c>
      <c r="V499" s="34">
        <v>12.0</v>
      </c>
      <c r="W499" s="34">
        <v>0.0</v>
      </c>
      <c r="X499" s="34">
        <v>4488.58</v>
      </c>
      <c r="Y499" s="34" t="s">
        <v>4767</v>
      </c>
      <c r="Z499" s="34" t="s">
        <v>4768</v>
      </c>
      <c r="AA499" s="34" t="s">
        <v>4774</v>
      </c>
      <c r="AB499" s="34" t="str">
        <f t="shared" si="4"/>
        <v>12-Jul-1992</v>
      </c>
      <c r="AC499" s="43">
        <f t="shared" si="5"/>
        <v>30</v>
      </c>
      <c r="AD499" s="44">
        <v>4488.58</v>
      </c>
    </row>
    <row r="500">
      <c r="A500" s="19" t="s">
        <v>1072</v>
      </c>
      <c r="B500" s="19" t="s">
        <v>1073</v>
      </c>
      <c r="C500" s="45" t="s">
        <v>4820</v>
      </c>
      <c r="D500" s="45" t="s">
        <v>5704</v>
      </c>
      <c r="E500" s="45" t="s">
        <v>5705</v>
      </c>
      <c r="G500" s="21" t="s">
        <v>1072</v>
      </c>
      <c r="H500" s="41">
        <v>20.045</v>
      </c>
      <c r="I500" s="21">
        <v>6.17</v>
      </c>
      <c r="J500" s="21" t="s">
        <v>4753</v>
      </c>
      <c r="K500" s="21" t="s">
        <v>4753</v>
      </c>
      <c r="L500" s="21" t="s">
        <v>4756</v>
      </c>
      <c r="M500" s="21">
        <v>1.0</v>
      </c>
      <c r="N500" s="21" t="s">
        <v>4755</v>
      </c>
      <c r="O500" s="42">
        <f t="shared" si="1"/>
        <v>1</v>
      </c>
      <c r="P500" s="34" t="str">
        <f t="shared" si="2"/>
        <v>Normal weight</v>
      </c>
      <c r="Q500" s="34" t="str">
        <f t="shared" si="3"/>
        <v>Prediabetes weight</v>
      </c>
      <c r="S500" s="34" t="s">
        <v>3752</v>
      </c>
      <c r="T500" s="34">
        <v>1988.0</v>
      </c>
      <c r="U500" s="34" t="s">
        <v>4772</v>
      </c>
      <c r="V500" s="34">
        <v>26.0</v>
      </c>
      <c r="W500" s="34">
        <v>0.0</v>
      </c>
      <c r="X500" s="34">
        <v>4500.34</v>
      </c>
      <c r="Y500" s="34" t="s">
        <v>4767</v>
      </c>
      <c r="Z500" s="34" t="s">
        <v>4771</v>
      </c>
      <c r="AA500" s="34" t="s">
        <v>4788</v>
      </c>
      <c r="AB500" s="34" t="str">
        <f t="shared" si="4"/>
        <v>26-Jun-1988</v>
      </c>
      <c r="AC500" s="43">
        <f t="shared" si="5"/>
        <v>34</v>
      </c>
      <c r="AD500" s="44">
        <v>4500.34</v>
      </c>
    </row>
    <row r="501">
      <c r="A501" s="19" t="s">
        <v>1074</v>
      </c>
      <c r="B501" s="19" t="s">
        <v>1075</v>
      </c>
      <c r="C501" s="45" t="s">
        <v>4820</v>
      </c>
      <c r="D501" s="45" t="s">
        <v>5706</v>
      </c>
      <c r="E501" s="45" t="s">
        <v>5004</v>
      </c>
      <c r="G501" s="21" t="s">
        <v>1074</v>
      </c>
      <c r="H501" s="41">
        <v>27.83</v>
      </c>
      <c r="I501" s="21">
        <v>5.36</v>
      </c>
      <c r="J501" s="21" t="s">
        <v>4753</v>
      </c>
      <c r="K501" s="21" t="s">
        <v>4753</v>
      </c>
      <c r="L501" s="21" t="s">
        <v>4753</v>
      </c>
      <c r="M501" s="21">
        <v>2.0</v>
      </c>
      <c r="N501" s="21" t="s">
        <v>4753</v>
      </c>
      <c r="O501" s="42">
        <f t="shared" si="1"/>
        <v>2</v>
      </c>
      <c r="P501" s="34" t="str">
        <f t="shared" si="2"/>
        <v>Overweight</v>
      </c>
      <c r="Q501" s="34" t="str">
        <f t="shared" si="3"/>
        <v>Normal</v>
      </c>
      <c r="S501" s="34" t="s">
        <v>3750</v>
      </c>
      <c r="T501" s="34">
        <v>1997.0</v>
      </c>
      <c r="U501" s="34" t="s">
        <v>4777</v>
      </c>
      <c r="V501" s="34">
        <v>13.0</v>
      </c>
      <c r="W501" s="34">
        <v>4.0</v>
      </c>
      <c r="X501" s="34">
        <v>4504.66</v>
      </c>
      <c r="Y501" s="34" t="s">
        <v>4771</v>
      </c>
      <c r="Z501" s="34" t="s">
        <v>4767</v>
      </c>
      <c r="AA501" s="34" t="s">
        <v>4769</v>
      </c>
      <c r="AB501" s="34" t="str">
        <f t="shared" si="4"/>
        <v>13-Oct-1997</v>
      </c>
      <c r="AC501" s="43">
        <f t="shared" si="5"/>
        <v>25</v>
      </c>
      <c r="AD501" s="44">
        <v>4504.66</v>
      </c>
    </row>
    <row r="502">
      <c r="A502" s="19" t="s">
        <v>1076</v>
      </c>
      <c r="B502" s="19" t="s">
        <v>1077</v>
      </c>
      <c r="C502" s="45" t="s">
        <v>4815</v>
      </c>
      <c r="D502" s="45" t="s">
        <v>5707</v>
      </c>
      <c r="E502" s="45" t="s">
        <v>5708</v>
      </c>
      <c r="G502" s="21" t="s">
        <v>1076</v>
      </c>
      <c r="H502" s="41">
        <v>28.93</v>
      </c>
      <c r="I502" s="21">
        <v>5.2</v>
      </c>
      <c r="J502" s="21" t="s">
        <v>4753</v>
      </c>
      <c r="K502" s="21" t="s">
        <v>4753</v>
      </c>
      <c r="L502" s="21" t="s">
        <v>4753</v>
      </c>
      <c r="M502" s="21" t="s">
        <v>4754</v>
      </c>
      <c r="N502" s="21" t="s">
        <v>4755</v>
      </c>
      <c r="O502" s="42">
        <f t="shared" si="1"/>
        <v>0</v>
      </c>
      <c r="P502" s="34" t="str">
        <f t="shared" si="2"/>
        <v>Overweight</v>
      </c>
      <c r="Q502" s="34" t="str">
        <f t="shared" si="3"/>
        <v>Normal</v>
      </c>
      <c r="S502" s="34" t="s">
        <v>3748</v>
      </c>
      <c r="T502" s="34">
        <v>1982.0</v>
      </c>
      <c r="U502" s="34" t="s">
        <v>4773</v>
      </c>
      <c r="V502" s="34">
        <v>27.0</v>
      </c>
      <c r="W502" s="34">
        <v>3.0</v>
      </c>
      <c r="X502" s="34">
        <v>4511.41</v>
      </c>
      <c r="Y502" s="34" t="s">
        <v>4767</v>
      </c>
      <c r="Z502" s="34" t="s">
        <v>4768</v>
      </c>
      <c r="AA502" s="34" t="s">
        <v>4769</v>
      </c>
      <c r="AB502" s="34" t="str">
        <f t="shared" si="4"/>
        <v>27-Sep-1982</v>
      </c>
      <c r="AC502" s="43">
        <f t="shared" si="5"/>
        <v>40</v>
      </c>
      <c r="AD502" s="44">
        <v>4511.41</v>
      </c>
    </row>
    <row r="503">
      <c r="A503" s="19" t="s">
        <v>1078</v>
      </c>
      <c r="B503" s="19" t="s">
        <v>1079</v>
      </c>
      <c r="C503" s="45" t="s">
        <v>4815</v>
      </c>
      <c r="D503" s="45" t="s">
        <v>4949</v>
      </c>
      <c r="E503" s="45" t="s">
        <v>5709</v>
      </c>
      <c r="G503" s="21" t="s">
        <v>1078</v>
      </c>
      <c r="H503" s="41">
        <v>33.82</v>
      </c>
      <c r="I503" s="21">
        <v>5.42</v>
      </c>
      <c r="J503" s="21" t="s">
        <v>4753</v>
      </c>
      <c r="K503" s="21" t="s">
        <v>4753</v>
      </c>
      <c r="L503" s="21" t="s">
        <v>4753</v>
      </c>
      <c r="M503" s="21" t="s">
        <v>4754</v>
      </c>
      <c r="N503" s="21" t="s">
        <v>4753</v>
      </c>
      <c r="O503" s="42">
        <f t="shared" si="1"/>
        <v>0</v>
      </c>
      <c r="P503" s="34" t="str">
        <f t="shared" si="2"/>
        <v>Above Obesity</v>
      </c>
      <c r="Q503" s="34" t="str">
        <f t="shared" si="3"/>
        <v>Normal</v>
      </c>
      <c r="S503" s="34" t="s">
        <v>3746</v>
      </c>
      <c r="T503" s="34">
        <v>1980.0</v>
      </c>
      <c r="U503" s="34" t="s">
        <v>4772</v>
      </c>
      <c r="V503" s="34">
        <v>16.0</v>
      </c>
      <c r="W503" s="34">
        <v>2.0</v>
      </c>
      <c r="X503" s="34">
        <v>4515.71</v>
      </c>
      <c r="Y503" s="34" t="s">
        <v>4767</v>
      </c>
      <c r="Z503" s="34" t="s">
        <v>4768</v>
      </c>
      <c r="AA503" s="34" t="s">
        <v>4769</v>
      </c>
      <c r="AB503" s="34" t="str">
        <f t="shared" si="4"/>
        <v>16-Jun-1980</v>
      </c>
      <c r="AC503" s="43">
        <f t="shared" si="5"/>
        <v>42</v>
      </c>
      <c r="AD503" s="44">
        <v>4515.71</v>
      </c>
    </row>
    <row r="504">
      <c r="A504" s="19" t="s">
        <v>1080</v>
      </c>
      <c r="B504" s="19" t="s">
        <v>1081</v>
      </c>
      <c r="C504" s="45" t="s">
        <v>4820</v>
      </c>
      <c r="D504" s="45" t="s">
        <v>5710</v>
      </c>
      <c r="E504" s="45" t="s">
        <v>5711</v>
      </c>
      <c r="G504" s="21" t="s">
        <v>1080</v>
      </c>
      <c r="H504" s="41">
        <v>20.235</v>
      </c>
      <c r="I504" s="21">
        <v>6.84</v>
      </c>
      <c r="J504" s="21" t="s">
        <v>4753</v>
      </c>
      <c r="K504" s="21" t="s">
        <v>4753</v>
      </c>
      <c r="L504" s="21" t="s">
        <v>4753</v>
      </c>
      <c r="M504" s="21" t="s">
        <v>4754</v>
      </c>
      <c r="N504" s="21" t="s">
        <v>4755</v>
      </c>
      <c r="O504" s="42">
        <f t="shared" si="1"/>
        <v>0</v>
      </c>
      <c r="P504" s="34" t="str">
        <f t="shared" si="2"/>
        <v>Normal weight</v>
      </c>
      <c r="Q504" s="34" t="str">
        <f t="shared" si="3"/>
        <v>Diabetes</v>
      </c>
      <c r="S504" s="34" t="s">
        <v>3744</v>
      </c>
      <c r="T504" s="34">
        <v>2003.0</v>
      </c>
      <c r="U504" s="34" t="s">
        <v>4777</v>
      </c>
      <c r="V504" s="34">
        <v>2.0</v>
      </c>
      <c r="W504" s="34">
        <v>0.0</v>
      </c>
      <c r="X504" s="34">
        <v>4518.4</v>
      </c>
      <c r="Y504" s="34" t="s">
        <v>4767</v>
      </c>
      <c r="Z504" s="34" t="s">
        <v>4768</v>
      </c>
      <c r="AA504" s="34" t="s">
        <v>4790</v>
      </c>
      <c r="AB504" s="34" t="str">
        <f t="shared" si="4"/>
        <v>2-Oct-2003</v>
      </c>
      <c r="AC504" s="43">
        <f t="shared" si="5"/>
        <v>19</v>
      </c>
      <c r="AD504" s="44">
        <v>4518.4</v>
      </c>
    </row>
    <row r="505">
      <c r="A505" s="19" t="s">
        <v>1082</v>
      </c>
      <c r="B505" s="19" t="s">
        <v>1083</v>
      </c>
      <c r="C505" s="45" t="s">
        <v>4820</v>
      </c>
      <c r="D505" s="45" t="s">
        <v>5712</v>
      </c>
      <c r="E505" s="45" t="s">
        <v>5713</v>
      </c>
      <c r="G505" s="21" t="s">
        <v>1082</v>
      </c>
      <c r="H505" s="41">
        <v>49.2</v>
      </c>
      <c r="I505" s="21">
        <v>10.9</v>
      </c>
      <c r="J505" s="21" t="s">
        <v>4755</v>
      </c>
      <c r="K505" s="21" t="s">
        <v>4753</v>
      </c>
      <c r="L505" s="21" t="s">
        <v>4756</v>
      </c>
      <c r="M505" s="21">
        <v>1.0</v>
      </c>
      <c r="N505" s="21" t="s">
        <v>4753</v>
      </c>
      <c r="O505" s="42">
        <f t="shared" si="1"/>
        <v>1</v>
      </c>
      <c r="P505" s="34" t="str">
        <f t="shared" si="2"/>
        <v>Above Obesity</v>
      </c>
      <c r="Q505" s="34" t="str">
        <f t="shared" si="3"/>
        <v>Diabetes</v>
      </c>
      <c r="S505" s="34" t="s">
        <v>3742</v>
      </c>
      <c r="T505" s="34">
        <v>1987.0</v>
      </c>
      <c r="U505" s="34" t="s">
        <v>4775</v>
      </c>
      <c r="V505" s="34">
        <v>5.0</v>
      </c>
      <c r="W505" s="34">
        <v>3.0</v>
      </c>
      <c r="X505" s="34">
        <v>4518.77</v>
      </c>
      <c r="Y505" s="34" t="s">
        <v>4767</v>
      </c>
      <c r="Z505" s="34" t="s">
        <v>4768</v>
      </c>
      <c r="AA505" s="34" t="s">
        <v>4774</v>
      </c>
      <c r="AB505" s="34" t="str">
        <f t="shared" si="4"/>
        <v>5-Dec-1987</v>
      </c>
      <c r="AC505" s="43">
        <f t="shared" si="5"/>
        <v>35</v>
      </c>
      <c r="AD505" s="44">
        <v>4518.77</v>
      </c>
    </row>
    <row r="506">
      <c r="A506" s="19" t="s">
        <v>1084</v>
      </c>
      <c r="B506" s="19" t="s">
        <v>1085</v>
      </c>
      <c r="C506" s="45" t="s">
        <v>4820</v>
      </c>
      <c r="D506" s="45" t="s">
        <v>5714</v>
      </c>
      <c r="E506" s="45" t="s">
        <v>4970</v>
      </c>
      <c r="G506" s="21" t="s">
        <v>1084</v>
      </c>
      <c r="H506" s="41">
        <v>26.4</v>
      </c>
      <c r="I506" s="21">
        <v>4.87</v>
      </c>
      <c r="J506" s="31" t="s">
        <v>4878</v>
      </c>
      <c r="K506" s="21" t="s">
        <v>4753</v>
      </c>
      <c r="L506" s="21" t="s">
        <v>4753</v>
      </c>
      <c r="M506" s="21" t="s">
        <v>4754</v>
      </c>
      <c r="N506" s="21" t="s">
        <v>4755</v>
      </c>
      <c r="O506" s="42">
        <f t="shared" si="1"/>
        <v>0</v>
      </c>
      <c r="P506" s="34" t="str">
        <f t="shared" si="2"/>
        <v>Overweight</v>
      </c>
      <c r="Q506" s="34" t="str">
        <f t="shared" si="3"/>
        <v>Normal</v>
      </c>
      <c r="S506" s="34" t="s">
        <v>3740</v>
      </c>
      <c r="T506" s="34">
        <v>1988.0</v>
      </c>
      <c r="U506" s="34" t="s">
        <v>4775</v>
      </c>
      <c r="V506" s="34">
        <v>21.0</v>
      </c>
      <c r="W506" s="34">
        <v>0.0</v>
      </c>
      <c r="X506" s="34">
        <v>4518.83</v>
      </c>
      <c r="Y506" s="34" t="s">
        <v>4767</v>
      </c>
      <c r="Z506" s="34" t="s">
        <v>4767</v>
      </c>
      <c r="AA506" s="34" t="s">
        <v>4788</v>
      </c>
      <c r="AB506" s="34" t="str">
        <f t="shared" si="4"/>
        <v>21-Dec-1988</v>
      </c>
      <c r="AC506" s="43">
        <f t="shared" si="5"/>
        <v>34</v>
      </c>
      <c r="AD506" s="44">
        <v>4518.83</v>
      </c>
    </row>
    <row r="507">
      <c r="A507" s="19" t="s">
        <v>1086</v>
      </c>
      <c r="B507" s="19" t="s">
        <v>1087</v>
      </c>
      <c r="C507" s="45" t="s">
        <v>4820</v>
      </c>
      <c r="D507" s="45" t="s">
        <v>5715</v>
      </c>
      <c r="E507" s="45" t="s">
        <v>5716</v>
      </c>
      <c r="G507" s="21" t="s">
        <v>1086</v>
      </c>
      <c r="H507" s="41">
        <v>28.38</v>
      </c>
      <c r="I507" s="21">
        <v>6.07</v>
      </c>
      <c r="J507" s="21" t="s">
        <v>4753</v>
      </c>
      <c r="K507" s="21" t="s">
        <v>4753</v>
      </c>
      <c r="L507" s="21" t="s">
        <v>4753</v>
      </c>
      <c r="M507" s="21">
        <v>1.0</v>
      </c>
      <c r="N507" s="21" t="s">
        <v>4755</v>
      </c>
      <c r="O507" s="42">
        <f t="shared" si="1"/>
        <v>1</v>
      </c>
      <c r="P507" s="34" t="str">
        <f t="shared" si="2"/>
        <v>Overweight</v>
      </c>
      <c r="Q507" s="34" t="str">
        <f t="shared" si="3"/>
        <v>Prediabetes weight</v>
      </c>
      <c r="S507" s="34" t="s">
        <v>3738</v>
      </c>
      <c r="T507" s="34">
        <v>1992.0</v>
      </c>
      <c r="U507" s="34" t="s">
        <v>4776</v>
      </c>
      <c r="V507" s="34">
        <v>13.0</v>
      </c>
      <c r="W507" s="34">
        <v>1.0</v>
      </c>
      <c r="X507" s="34">
        <v>4527.18</v>
      </c>
      <c r="Y507" s="34" t="s">
        <v>4767</v>
      </c>
      <c r="Z507" s="34" t="s">
        <v>4767</v>
      </c>
      <c r="AA507" s="34" t="s">
        <v>4774</v>
      </c>
      <c r="AB507" s="34" t="str">
        <f t="shared" si="4"/>
        <v>13-Aug-1992</v>
      </c>
      <c r="AC507" s="43">
        <f t="shared" si="5"/>
        <v>30</v>
      </c>
      <c r="AD507" s="44">
        <v>4527.18</v>
      </c>
    </row>
    <row r="508">
      <c r="A508" s="19" t="s">
        <v>1088</v>
      </c>
      <c r="B508" s="19" t="s">
        <v>1089</v>
      </c>
      <c r="C508" s="45" t="s">
        <v>4815</v>
      </c>
      <c r="D508" s="45" t="s">
        <v>5717</v>
      </c>
      <c r="E508" s="45" t="s">
        <v>5718</v>
      </c>
      <c r="G508" s="21" t="s">
        <v>1088</v>
      </c>
      <c r="H508" s="41">
        <v>24.64</v>
      </c>
      <c r="I508" s="21">
        <v>4.33</v>
      </c>
      <c r="J508" s="21" t="s">
        <v>4753</v>
      </c>
      <c r="K508" s="21" t="s">
        <v>4753</v>
      </c>
      <c r="L508" s="21" t="s">
        <v>4753</v>
      </c>
      <c r="M508" s="21" t="s">
        <v>4754</v>
      </c>
      <c r="N508" s="21" t="s">
        <v>4755</v>
      </c>
      <c r="O508" s="42">
        <f t="shared" si="1"/>
        <v>0</v>
      </c>
      <c r="P508" s="34" t="str">
        <f t="shared" si="2"/>
        <v>Normal weight</v>
      </c>
      <c r="Q508" s="34" t="str">
        <f t="shared" si="3"/>
        <v>Normal</v>
      </c>
      <c r="S508" s="34" t="s">
        <v>3736</v>
      </c>
      <c r="T508" s="34">
        <v>1993.0</v>
      </c>
      <c r="U508" s="34" t="s">
        <v>4772</v>
      </c>
      <c r="V508" s="34">
        <v>29.0</v>
      </c>
      <c r="W508" s="34">
        <v>2.0</v>
      </c>
      <c r="X508" s="34">
        <v>4529.48</v>
      </c>
      <c r="Y508" s="34" t="s">
        <v>4767</v>
      </c>
      <c r="Z508" s="34" t="s">
        <v>4771</v>
      </c>
      <c r="AA508" s="34" t="s">
        <v>4778</v>
      </c>
      <c r="AB508" s="34" t="str">
        <f t="shared" si="4"/>
        <v>29-Jun-1993</v>
      </c>
      <c r="AC508" s="43">
        <f t="shared" si="5"/>
        <v>29</v>
      </c>
      <c r="AD508" s="44">
        <v>4529.48</v>
      </c>
    </row>
    <row r="509">
      <c r="A509" s="19" t="s">
        <v>1090</v>
      </c>
      <c r="B509" s="19" t="s">
        <v>1091</v>
      </c>
      <c r="C509" s="45" t="s">
        <v>4815</v>
      </c>
      <c r="D509" s="45" t="s">
        <v>5719</v>
      </c>
      <c r="E509" s="45" t="s">
        <v>5720</v>
      </c>
      <c r="G509" s="21" t="s">
        <v>1090</v>
      </c>
      <c r="H509" s="41">
        <v>39.71</v>
      </c>
      <c r="I509" s="21">
        <v>5.83</v>
      </c>
      <c r="J509" s="21" t="s">
        <v>4753</v>
      </c>
      <c r="K509" s="21" t="s">
        <v>4753</v>
      </c>
      <c r="L509" s="21" t="s">
        <v>4753</v>
      </c>
      <c r="M509" s="21">
        <v>1.0</v>
      </c>
      <c r="N509" s="21" t="s">
        <v>4753</v>
      </c>
      <c r="O509" s="42">
        <f t="shared" si="1"/>
        <v>1</v>
      </c>
      <c r="P509" s="34" t="str">
        <f t="shared" si="2"/>
        <v>Above Obesity</v>
      </c>
      <c r="Q509" s="34" t="str">
        <f t="shared" si="3"/>
        <v>Prediabetes weight</v>
      </c>
      <c r="S509" s="34" t="s">
        <v>3734</v>
      </c>
      <c r="T509" s="34">
        <v>1988.0</v>
      </c>
      <c r="U509" s="34" t="s">
        <v>4772</v>
      </c>
      <c r="V509" s="34">
        <v>13.0</v>
      </c>
      <c r="W509" s="34">
        <v>1.0</v>
      </c>
      <c r="X509" s="34">
        <v>4536.26</v>
      </c>
      <c r="Y509" s="34" t="s">
        <v>4767</v>
      </c>
      <c r="Z509" s="34" t="s">
        <v>4767</v>
      </c>
      <c r="AA509" s="34" t="s">
        <v>4778</v>
      </c>
      <c r="AB509" s="34" t="str">
        <f t="shared" si="4"/>
        <v>13-Jun-1988</v>
      </c>
      <c r="AC509" s="43">
        <f t="shared" si="5"/>
        <v>34</v>
      </c>
      <c r="AD509" s="44">
        <v>4536.26</v>
      </c>
    </row>
    <row r="510">
      <c r="A510" s="19" t="s">
        <v>1092</v>
      </c>
      <c r="B510" s="19" t="s">
        <v>1093</v>
      </c>
      <c r="C510" s="45" t="s">
        <v>4820</v>
      </c>
      <c r="D510" s="45" t="s">
        <v>5721</v>
      </c>
      <c r="E510" s="45" t="s">
        <v>5722</v>
      </c>
      <c r="G510" s="21" t="s">
        <v>1092</v>
      </c>
      <c r="H510" s="41">
        <v>22.22</v>
      </c>
      <c r="I510" s="21">
        <v>5.5</v>
      </c>
      <c r="J510" s="21" t="s">
        <v>4753</v>
      </c>
      <c r="K510" s="21" t="s">
        <v>4753</v>
      </c>
      <c r="L510" s="21" t="s">
        <v>4753</v>
      </c>
      <c r="M510" s="21" t="s">
        <v>4754</v>
      </c>
      <c r="N510" s="21" t="s">
        <v>4755</v>
      </c>
      <c r="O510" s="42">
        <f t="shared" si="1"/>
        <v>0</v>
      </c>
      <c r="P510" s="34" t="str">
        <f t="shared" si="2"/>
        <v>Normal weight</v>
      </c>
      <c r="Q510" s="34" t="str">
        <f t="shared" si="3"/>
        <v>Normal</v>
      </c>
      <c r="S510" s="34" t="s">
        <v>3732</v>
      </c>
      <c r="T510" s="34">
        <v>1990.0</v>
      </c>
      <c r="U510" s="34" t="s">
        <v>4770</v>
      </c>
      <c r="V510" s="34">
        <v>17.0</v>
      </c>
      <c r="W510" s="34">
        <v>0.0</v>
      </c>
      <c r="X510" s="34">
        <v>4544.23</v>
      </c>
      <c r="Y510" s="34" t="s">
        <v>4767</v>
      </c>
      <c r="Z510" s="34" t="s">
        <v>4771</v>
      </c>
      <c r="AA510" s="34" t="s">
        <v>4784</v>
      </c>
      <c r="AB510" s="34" t="str">
        <f t="shared" si="4"/>
        <v>17-Nov-1990</v>
      </c>
      <c r="AC510" s="43">
        <f t="shared" si="5"/>
        <v>32</v>
      </c>
      <c r="AD510" s="44">
        <v>4544.23</v>
      </c>
    </row>
    <row r="511">
      <c r="A511" s="19" t="s">
        <v>1094</v>
      </c>
      <c r="B511" s="19" t="s">
        <v>1095</v>
      </c>
      <c r="C511" s="45" t="s">
        <v>4815</v>
      </c>
      <c r="D511" s="45" t="s">
        <v>5723</v>
      </c>
      <c r="E511" s="45" t="s">
        <v>5724</v>
      </c>
      <c r="G511" s="21" t="s">
        <v>1094</v>
      </c>
      <c r="H511" s="41">
        <v>33.345</v>
      </c>
      <c r="I511" s="21">
        <v>4.79</v>
      </c>
      <c r="J511" s="21" t="s">
        <v>4753</v>
      </c>
      <c r="K511" s="21" t="s">
        <v>4753</v>
      </c>
      <c r="L511" s="21" t="s">
        <v>4756</v>
      </c>
      <c r="M511" s="21">
        <v>1.0</v>
      </c>
      <c r="N511" s="21" t="s">
        <v>4753</v>
      </c>
      <c r="O511" s="42">
        <f t="shared" si="1"/>
        <v>1</v>
      </c>
      <c r="P511" s="34" t="str">
        <f t="shared" si="2"/>
        <v>Above Obesity</v>
      </c>
      <c r="Q511" s="34" t="str">
        <f t="shared" si="3"/>
        <v>Normal</v>
      </c>
      <c r="S511" s="34" t="s">
        <v>3730</v>
      </c>
      <c r="T511" s="34">
        <v>2004.0</v>
      </c>
      <c r="U511" s="34" t="s">
        <v>4775</v>
      </c>
      <c r="V511" s="34">
        <v>22.0</v>
      </c>
      <c r="W511" s="34">
        <v>4.0</v>
      </c>
      <c r="X511" s="34">
        <v>4561.19</v>
      </c>
      <c r="Y511" s="34" t="s">
        <v>4767</v>
      </c>
      <c r="Z511" s="34" t="s">
        <v>4767</v>
      </c>
      <c r="AA511" s="34" t="s">
        <v>4784</v>
      </c>
      <c r="AB511" s="34" t="str">
        <f t="shared" si="4"/>
        <v>22-Dec-2004</v>
      </c>
      <c r="AC511" s="43">
        <f t="shared" si="5"/>
        <v>18</v>
      </c>
      <c r="AD511" s="44">
        <v>4561.19</v>
      </c>
    </row>
    <row r="512">
      <c r="A512" s="19" t="s">
        <v>1096</v>
      </c>
      <c r="B512" s="19" t="s">
        <v>1097</v>
      </c>
      <c r="C512" s="45" t="s">
        <v>4815</v>
      </c>
      <c r="D512" s="45" t="s">
        <v>5725</v>
      </c>
      <c r="E512" s="45" t="s">
        <v>5476</v>
      </c>
      <c r="G512" s="21" t="s">
        <v>1096</v>
      </c>
      <c r="H512" s="41">
        <v>24.42</v>
      </c>
      <c r="I512" s="21">
        <v>5.81</v>
      </c>
      <c r="J512" s="21" t="s">
        <v>4753</v>
      </c>
      <c r="K512" s="21" t="s">
        <v>4753</v>
      </c>
      <c r="L512" s="21" t="s">
        <v>4753</v>
      </c>
      <c r="M512" s="21">
        <v>1.0</v>
      </c>
      <c r="N512" s="21" t="s">
        <v>4755</v>
      </c>
      <c r="O512" s="42">
        <f t="shared" si="1"/>
        <v>1</v>
      </c>
      <c r="P512" s="34" t="str">
        <f t="shared" si="2"/>
        <v>Normal weight</v>
      </c>
      <c r="Q512" s="34" t="str">
        <f t="shared" si="3"/>
        <v>Prediabetes weight</v>
      </c>
      <c r="S512" s="34" t="s">
        <v>3728</v>
      </c>
      <c r="T512" s="34">
        <v>1990.0</v>
      </c>
      <c r="U512" s="34" t="s">
        <v>4773</v>
      </c>
      <c r="V512" s="34">
        <v>20.0</v>
      </c>
      <c r="W512" s="34">
        <v>1.0</v>
      </c>
      <c r="X512" s="34">
        <v>4562.84</v>
      </c>
      <c r="Y512" s="34" t="s">
        <v>4767</v>
      </c>
      <c r="Z512" s="34" t="s">
        <v>4767</v>
      </c>
      <c r="AA512" s="34" t="s">
        <v>4769</v>
      </c>
      <c r="AB512" s="34" t="str">
        <f t="shared" si="4"/>
        <v>20-Sep-1990</v>
      </c>
      <c r="AC512" s="43">
        <f t="shared" si="5"/>
        <v>32</v>
      </c>
      <c r="AD512" s="44">
        <v>4562.84</v>
      </c>
    </row>
    <row r="513">
      <c r="A513" s="19" t="s">
        <v>1098</v>
      </c>
      <c r="B513" s="19" t="s">
        <v>1099</v>
      </c>
      <c r="C513" s="45" t="s">
        <v>4815</v>
      </c>
      <c r="D513" s="45" t="s">
        <v>5726</v>
      </c>
      <c r="E513" s="45" t="s">
        <v>5115</v>
      </c>
      <c r="G513" s="21" t="s">
        <v>1098</v>
      </c>
      <c r="H513" s="41">
        <v>29.81</v>
      </c>
      <c r="I513" s="21">
        <v>5.58</v>
      </c>
      <c r="J513" s="21" t="s">
        <v>4753</v>
      </c>
      <c r="K513" s="21" t="s">
        <v>4753</v>
      </c>
      <c r="L513" s="21" t="s">
        <v>4753</v>
      </c>
      <c r="M513" s="21" t="s">
        <v>4754</v>
      </c>
      <c r="N513" s="21" t="s">
        <v>4755</v>
      </c>
      <c r="O513" s="42">
        <f t="shared" si="1"/>
        <v>0</v>
      </c>
      <c r="P513" s="34" t="str">
        <f t="shared" si="2"/>
        <v>Overweight</v>
      </c>
      <c r="Q513" s="34" t="str">
        <f t="shared" si="3"/>
        <v>Normal</v>
      </c>
      <c r="S513" s="34" t="s">
        <v>3726</v>
      </c>
      <c r="T513" s="34">
        <v>1996.0</v>
      </c>
      <c r="U513" s="34" t="s">
        <v>4775</v>
      </c>
      <c r="V513" s="34">
        <v>25.0</v>
      </c>
      <c r="W513" s="34">
        <v>2.0</v>
      </c>
      <c r="X513" s="34">
        <v>4564.19</v>
      </c>
      <c r="Y513" s="34" t="s">
        <v>4767</v>
      </c>
      <c r="Z513" s="34" t="s">
        <v>4767</v>
      </c>
      <c r="AA513" s="34" t="s">
        <v>4784</v>
      </c>
      <c r="AB513" s="34" t="str">
        <f t="shared" si="4"/>
        <v>25-Dec-1996</v>
      </c>
      <c r="AC513" s="43">
        <f t="shared" si="5"/>
        <v>26</v>
      </c>
      <c r="AD513" s="44">
        <v>4564.19</v>
      </c>
    </row>
    <row r="514">
      <c r="A514" s="19" t="s">
        <v>1100</v>
      </c>
      <c r="B514" s="19" t="s">
        <v>1101</v>
      </c>
      <c r="C514" s="45" t="s">
        <v>4815</v>
      </c>
      <c r="D514" s="45" t="s">
        <v>5727</v>
      </c>
      <c r="E514" s="45" t="s">
        <v>5728</v>
      </c>
      <c r="G514" s="21" t="s">
        <v>1100</v>
      </c>
      <c r="H514" s="41">
        <v>51.18</v>
      </c>
      <c r="I514" s="21">
        <v>4.4</v>
      </c>
      <c r="J514" s="21" t="s">
        <v>4755</v>
      </c>
      <c r="K514" s="21" t="s">
        <v>4753</v>
      </c>
      <c r="L514" s="21" t="s">
        <v>4753</v>
      </c>
      <c r="M514" s="21">
        <v>2.0</v>
      </c>
      <c r="N514" s="21" t="s">
        <v>4753</v>
      </c>
      <c r="O514" s="42">
        <f t="shared" si="1"/>
        <v>2</v>
      </c>
      <c r="P514" s="34" t="str">
        <f t="shared" si="2"/>
        <v>Above Obesity</v>
      </c>
      <c r="Q514" s="34" t="str">
        <f t="shared" si="3"/>
        <v>Normal</v>
      </c>
      <c r="S514" s="34" t="s">
        <v>3724</v>
      </c>
      <c r="T514" s="34">
        <v>1989.0</v>
      </c>
      <c r="U514" s="34" t="s">
        <v>4773</v>
      </c>
      <c r="V514" s="34">
        <v>18.0</v>
      </c>
      <c r="W514" s="34">
        <v>0.0</v>
      </c>
      <c r="X514" s="34">
        <v>4571.41</v>
      </c>
      <c r="Y514" s="34" t="s">
        <v>4767</v>
      </c>
      <c r="Z514" s="34" t="s">
        <v>4767</v>
      </c>
      <c r="AA514" s="34" t="s">
        <v>4774</v>
      </c>
      <c r="AB514" s="34" t="str">
        <f t="shared" si="4"/>
        <v>18-Sep-1989</v>
      </c>
      <c r="AC514" s="43">
        <f t="shared" si="5"/>
        <v>33</v>
      </c>
      <c r="AD514" s="44">
        <v>4571.41</v>
      </c>
    </row>
    <row r="515">
      <c r="A515" s="19" t="s">
        <v>1102</v>
      </c>
      <c r="B515" s="19" t="s">
        <v>1103</v>
      </c>
      <c r="C515" s="45" t="s">
        <v>4820</v>
      </c>
      <c r="D515" s="45" t="s">
        <v>5729</v>
      </c>
      <c r="E515" s="45" t="s">
        <v>5730</v>
      </c>
      <c r="G515" s="21" t="s">
        <v>1102</v>
      </c>
      <c r="H515" s="41">
        <v>51.37</v>
      </c>
      <c r="I515" s="21">
        <v>8.18</v>
      </c>
      <c r="J515" s="31" t="s">
        <v>4878</v>
      </c>
      <c r="K515" s="21" t="s">
        <v>4753</v>
      </c>
      <c r="L515" s="21" t="s">
        <v>4753</v>
      </c>
      <c r="M515" s="21" t="s">
        <v>4754</v>
      </c>
      <c r="N515" s="21" t="s">
        <v>4753</v>
      </c>
      <c r="O515" s="42">
        <f t="shared" si="1"/>
        <v>0</v>
      </c>
      <c r="P515" s="34" t="str">
        <f t="shared" si="2"/>
        <v>Above Obesity</v>
      </c>
      <c r="Q515" s="34" t="str">
        <f t="shared" si="3"/>
        <v>Diabetes</v>
      </c>
      <c r="S515" s="34" t="s">
        <v>3722</v>
      </c>
      <c r="T515" s="34">
        <v>2000.0</v>
      </c>
      <c r="U515" s="34" t="s">
        <v>4766</v>
      </c>
      <c r="V515" s="34">
        <v>2.0</v>
      </c>
      <c r="W515" s="34">
        <v>0.0</v>
      </c>
      <c r="X515" s="34">
        <v>4608.03</v>
      </c>
      <c r="Y515" s="34" t="s">
        <v>4767</v>
      </c>
      <c r="Z515" s="34" t="s">
        <v>4768</v>
      </c>
      <c r="AA515" s="34" t="s">
        <v>4778</v>
      </c>
      <c r="AB515" s="34" t="str">
        <f t="shared" si="4"/>
        <v>2-Jul-2000</v>
      </c>
      <c r="AC515" s="43">
        <f t="shared" si="5"/>
        <v>22</v>
      </c>
      <c r="AD515" s="44">
        <v>4608.03</v>
      </c>
    </row>
    <row r="516">
      <c r="A516" s="19" t="s">
        <v>1104</v>
      </c>
      <c r="B516" s="19" t="s">
        <v>1105</v>
      </c>
      <c r="C516" s="45" t="s">
        <v>4815</v>
      </c>
      <c r="D516" s="45" t="s">
        <v>5731</v>
      </c>
      <c r="E516" s="45" t="s">
        <v>5732</v>
      </c>
      <c r="G516" s="21" t="s">
        <v>1104</v>
      </c>
      <c r="H516" s="41">
        <v>36.19</v>
      </c>
      <c r="I516" s="21">
        <v>5.52</v>
      </c>
      <c r="J516" s="31" t="s">
        <v>4878</v>
      </c>
      <c r="K516" s="21" t="s">
        <v>4753</v>
      </c>
      <c r="L516" s="21" t="s">
        <v>4753</v>
      </c>
      <c r="M516" s="21" t="s">
        <v>4754</v>
      </c>
      <c r="N516" s="21" t="s">
        <v>4753</v>
      </c>
      <c r="O516" s="42">
        <f t="shared" si="1"/>
        <v>0</v>
      </c>
      <c r="P516" s="34" t="str">
        <f t="shared" si="2"/>
        <v>Above Obesity</v>
      </c>
      <c r="Q516" s="34" t="str">
        <f t="shared" si="3"/>
        <v>Normal</v>
      </c>
      <c r="S516" s="34" t="s">
        <v>3720</v>
      </c>
      <c r="T516" s="34">
        <v>1998.0</v>
      </c>
      <c r="U516" s="34" t="s">
        <v>4772</v>
      </c>
      <c r="V516" s="34">
        <v>29.0</v>
      </c>
      <c r="W516" s="34">
        <v>3.0</v>
      </c>
      <c r="X516" s="34">
        <v>4618.08</v>
      </c>
      <c r="Y516" s="34" t="s">
        <v>4767</v>
      </c>
      <c r="Z516" s="34" t="s">
        <v>4771</v>
      </c>
      <c r="AA516" s="34" t="s">
        <v>4774</v>
      </c>
      <c r="AB516" s="34" t="str">
        <f t="shared" si="4"/>
        <v>29-Jun-1998</v>
      </c>
      <c r="AC516" s="43">
        <f t="shared" si="5"/>
        <v>24</v>
      </c>
      <c r="AD516" s="44">
        <v>4618.08</v>
      </c>
    </row>
    <row r="517">
      <c r="A517" s="19" t="s">
        <v>1106</v>
      </c>
      <c r="B517" s="19" t="s">
        <v>1107</v>
      </c>
      <c r="C517" s="45" t="s">
        <v>4815</v>
      </c>
      <c r="D517" s="45" t="s">
        <v>5733</v>
      </c>
      <c r="E517" s="45" t="s">
        <v>4944</v>
      </c>
      <c r="G517" s="21" t="s">
        <v>1106</v>
      </c>
      <c r="H517" s="41">
        <v>25.9</v>
      </c>
      <c r="I517" s="21">
        <v>4.84</v>
      </c>
      <c r="J517" s="21" t="s">
        <v>4753</v>
      </c>
      <c r="K517" s="21" t="s">
        <v>4753</v>
      </c>
      <c r="L517" s="21" t="s">
        <v>4753</v>
      </c>
      <c r="M517" s="21" t="s">
        <v>4754</v>
      </c>
      <c r="N517" s="21" t="s">
        <v>4755</v>
      </c>
      <c r="O517" s="42">
        <f t="shared" si="1"/>
        <v>0</v>
      </c>
      <c r="P517" s="34" t="str">
        <f t="shared" si="2"/>
        <v>Overweight</v>
      </c>
      <c r="Q517" s="34" t="str">
        <f t="shared" si="3"/>
        <v>Normal</v>
      </c>
      <c r="S517" s="34" t="s">
        <v>3718</v>
      </c>
      <c r="T517" s="34">
        <v>1985.0</v>
      </c>
      <c r="U517" s="34" t="s">
        <v>4772</v>
      </c>
      <c r="V517" s="34">
        <v>22.0</v>
      </c>
      <c r="W517" s="34">
        <v>0.0</v>
      </c>
      <c r="X517" s="34">
        <v>4646.76</v>
      </c>
      <c r="Y517" s="34" t="s">
        <v>4771</v>
      </c>
      <c r="Z517" s="34" t="s">
        <v>4771</v>
      </c>
      <c r="AA517" s="34" t="s">
        <v>4778</v>
      </c>
      <c r="AB517" s="34" t="str">
        <f t="shared" si="4"/>
        <v>22-Jun-1985</v>
      </c>
      <c r="AC517" s="43">
        <f t="shared" si="5"/>
        <v>37</v>
      </c>
      <c r="AD517" s="44">
        <v>4646.76</v>
      </c>
    </row>
    <row r="518">
      <c r="A518" s="19" t="s">
        <v>1108</v>
      </c>
      <c r="B518" s="19" t="s">
        <v>1109</v>
      </c>
      <c r="C518" s="45" t="s">
        <v>4820</v>
      </c>
      <c r="D518" s="45" t="s">
        <v>5734</v>
      </c>
      <c r="E518" s="45" t="s">
        <v>5025</v>
      </c>
      <c r="G518" s="21" t="s">
        <v>1108</v>
      </c>
      <c r="H518" s="41">
        <v>35.72</v>
      </c>
      <c r="I518" s="21">
        <v>4.08</v>
      </c>
      <c r="J518" s="21" t="s">
        <v>4753</v>
      </c>
      <c r="K518" s="21" t="s">
        <v>4753</v>
      </c>
      <c r="L518" s="21" t="s">
        <v>4756</v>
      </c>
      <c r="M518" s="21">
        <v>1.0</v>
      </c>
      <c r="N518" s="21" t="s">
        <v>4753</v>
      </c>
      <c r="O518" s="42">
        <f t="shared" si="1"/>
        <v>1</v>
      </c>
      <c r="P518" s="34" t="str">
        <f t="shared" si="2"/>
        <v>Above Obesity</v>
      </c>
      <c r="Q518" s="34" t="str">
        <f t="shared" si="3"/>
        <v>Normal</v>
      </c>
      <c r="S518" s="34" t="s">
        <v>3716</v>
      </c>
      <c r="T518" s="34">
        <v>1996.0</v>
      </c>
      <c r="U518" s="34" t="s">
        <v>4777</v>
      </c>
      <c r="V518" s="34">
        <v>25.0</v>
      </c>
      <c r="W518" s="34">
        <v>3.0</v>
      </c>
      <c r="X518" s="34">
        <v>4661.29</v>
      </c>
      <c r="Y518" s="34" t="s">
        <v>4767</v>
      </c>
      <c r="Z518" s="34" t="s">
        <v>4771</v>
      </c>
      <c r="AA518" s="34" t="s">
        <v>4788</v>
      </c>
      <c r="AB518" s="34" t="str">
        <f t="shared" si="4"/>
        <v>25-Oct-1996</v>
      </c>
      <c r="AC518" s="43">
        <f t="shared" si="5"/>
        <v>26</v>
      </c>
      <c r="AD518" s="44">
        <v>4661.29</v>
      </c>
    </row>
    <row r="519">
      <c r="A519" s="19" t="s">
        <v>1110</v>
      </c>
      <c r="B519" s="19" t="s">
        <v>1111</v>
      </c>
      <c r="C519" s="45" t="s">
        <v>4820</v>
      </c>
      <c r="D519" s="45" t="s">
        <v>5735</v>
      </c>
      <c r="E519" s="45" t="s">
        <v>5705</v>
      </c>
      <c r="G519" s="21" t="s">
        <v>1110</v>
      </c>
      <c r="H519" s="41">
        <v>27.94</v>
      </c>
      <c r="I519" s="21">
        <v>4.48</v>
      </c>
      <c r="J519" s="21" t="s">
        <v>4753</v>
      </c>
      <c r="K519" s="21" t="s">
        <v>4753</v>
      </c>
      <c r="L519" s="21" t="s">
        <v>4756</v>
      </c>
      <c r="M519" s="21">
        <v>1.0</v>
      </c>
      <c r="N519" s="21" t="s">
        <v>4755</v>
      </c>
      <c r="O519" s="42">
        <f t="shared" si="1"/>
        <v>1</v>
      </c>
      <c r="P519" s="34" t="str">
        <f t="shared" si="2"/>
        <v>Overweight</v>
      </c>
      <c r="Q519" s="34" t="str">
        <f t="shared" si="3"/>
        <v>Normal</v>
      </c>
      <c r="S519" s="34" t="s">
        <v>3714</v>
      </c>
      <c r="T519" s="34">
        <v>1990.0</v>
      </c>
      <c r="U519" s="34" t="s">
        <v>4776</v>
      </c>
      <c r="V519" s="34">
        <v>5.0</v>
      </c>
      <c r="W519" s="34">
        <v>1.0</v>
      </c>
      <c r="X519" s="34">
        <v>4667.61</v>
      </c>
      <c r="Y519" s="34" t="s">
        <v>4768</v>
      </c>
      <c r="Z519" s="34" t="s">
        <v>4768</v>
      </c>
      <c r="AA519" s="34" t="s">
        <v>4781</v>
      </c>
      <c r="AB519" s="34" t="str">
        <f t="shared" si="4"/>
        <v>5-Aug-1990</v>
      </c>
      <c r="AC519" s="43">
        <f t="shared" si="5"/>
        <v>32</v>
      </c>
      <c r="AD519" s="44">
        <v>4667.61</v>
      </c>
    </row>
    <row r="520">
      <c r="A520" s="19" t="s">
        <v>1112</v>
      </c>
      <c r="B520" s="19" t="s">
        <v>1113</v>
      </c>
      <c r="C520" s="45" t="s">
        <v>4815</v>
      </c>
      <c r="D520" s="45" t="s">
        <v>5736</v>
      </c>
      <c r="E520" s="45" t="s">
        <v>5547</v>
      </c>
      <c r="G520" s="21" t="s">
        <v>1112</v>
      </c>
      <c r="H520" s="41">
        <v>27.1</v>
      </c>
      <c r="I520" s="21">
        <v>5.73</v>
      </c>
      <c r="J520" s="21" t="s">
        <v>4753</v>
      </c>
      <c r="K520" s="21" t="s">
        <v>4753</v>
      </c>
      <c r="L520" s="21" t="s">
        <v>4753</v>
      </c>
      <c r="M520" s="21" t="s">
        <v>4754</v>
      </c>
      <c r="N520" s="21" t="s">
        <v>4755</v>
      </c>
      <c r="O520" s="42">
        <f t="shared" si="1"/>
        <v>0</v>
      </c>
      <c r="P520" s="34" t="str">
        <f t="shared" si="2"/>
        <v>Overweight</v>
      </c>
      <c r="Q520" s="34" t="str">
        <f t="shared" si="3"/>
        <v>Prediabetes weight</v>
      </c>
      <c r="S520" s="34" t="s">
        <v>3712</v>
      </c>
      <c r="T520" s="34">
        <v>1990.0</v>
      </c>
      <c r="U520" s="34" t="s">
        <v>4773</v>
      </c>
      <c r="V520" s="34">
        <v>26.0</v>
      </c>
      <c r="W520" s="34">
        <v>2.0</v>
      </c>
      <c r="X520" s="34">
        <v>4670.64</v>
      </c>
      <c r="Y520" s="34" t="s">
        <v>4767</v>
      </c>
      <c r="Z520" s="34" t="s">
        <v>4767</v>
      </c>
      <c r="AA520" s="34" t="s">
        <v>4778</v>
      </c>
      <c r="AB520" s="34" t="str">
        <f t="shared" si="4"/>
        <v>26-Sep-1990</v>
      </c>
      <c r="AC520" s="43">
        <f t="shared" si="5"/>
        <v>32</v>
      </c>
      <c r="AD520" s="44">
        <v>4670.64</v>
      </c>
    </row>
    <row r="521">
      <c r="A521" s="19" t="s">
        <v>1114</v>
      </c>
      <c r="B521" s="19" t="s">
        <v>1115</v>
      </c>
      <c r="C521" s="45" t="s">
        <v>4820</v>
      </c>
      <c r="D521" s="45" t="s">
        <v>5737</v>
      </c>
      <c r="E521" s="45" t="s">
        <v>5738</v>
      </c>
      <c r="G521" s="21" t="s">
        <v>1114</v>
      </c>
      <c r="H521" s="41">
        <v>18.3</v>
      </c>
      <c r="I521" s="21">
        <v>5.46</v>
      </c>
      <c r="J521" s="21" t="s">
        <v>4755</v>
      </c>
      <c r="K521" s="21" t="s">
        <v>4753</v>
      </c>
      <c r="L521" s="21" t="s">
        <v>4756</v>
      </c>
      <c r="M521" s="21">
        <v>1.0</v>
      </c>
      <c r="N521" s="21" t="s">
        <v>4755</v>
      </c>
      <c r="O521" s="42">
        <f t="shared" si="1"/>
        <v>1</v>
      </c>
      <c r="P521" s="34" t="str">
        <f t="shared" si="2"/>
        <v>Underweight</v>
      </c>
      <c r="Q521" s="34" t="str">
        <f t="shared" si="3"/>
        <v>Normal</v>
      </c>
      <c r="S521" s="34" t="s">
        <v>3710</v>
      </c>
      <c r="T521" s="34">
        <v>1990.0</v>
      </c>
      <c r="U521" s="34" t="s">
        <v>4766</v>
      </c>
      <c r="V521" s="34">
        <v>13.0</v>
      </c>
      <c r="W521" s="34">
        <v>2.0</v>
      </c>
      <c r="X521" s="34">
        <v>4673.39</v>
      </c>
      <c r="Y521" s="34" t="s">
        <v>4767</v>
      </c>
      <c r="Z521" s="34" t="s">
        <v>4771</v>
      </c>
      <c r="AA521" s="34" t="s">
        <v>4769</v>
      </c>
      <c r="AB521" s="34" t="str">
        <f t="shared" si="4"/>
        <v>13-Jul-1990</v>
      </c>
      <c r="AC521" s="43">
        <f t="shared" si="5"/>
        <v>32</v>
      </c>
      <c r="AD521" s="44">
        <v>4673.39</v>
      </c>
    </row>
    <row r="522">
      <c r="A522" s="19" t="s">
        <v>1116</v>
      </c>
      <c r="B522" s="19" t="s">
        <v>1117</v>
      </c>
      <c r="C522" s="45" t="s">
        <v>4815</v>
      </c>
      <c r="D522" s="45" t="s">
        <v>5739</v>
      </c>
      <c r="E522" s="45" t="s">
        <v>5740</v>
      </c>
      <c r="G522" s="21" t="s">
        <v>1116</v>
      </c>
      <c r="H522" s="41">
        <v>25.3</v>
      </c>
      <c r="I522" s="21">
        <v>5.02</v>
      </c>
      <c r="J522" s="21" t="s">
        <v>4755</v>
      </c>
      <c r="K522" s="21" t="s">
        <v>4753</v>
      </c>
      <c r="L522" s="21" t="s">
        <v>4753</v>
      </c>
      <c r="M522" s="21">
        <v>1.0</v>
      </c>
      <c r="N522" s="21" t="s">
        <v>4755</v>
      </c>
      <c r="O522" s="42">
        <f t="shared" si="1"/>
        <v>1</v>
      </c>
      <c r="P522" s="34" t="str">
        <f t="shared" si="2"/>
        <v>Overweight</v>
      </c>
      <c r="Q522" s="34" t="str">
        <f t="shared" si="3"/>
        <v>Normal</v>
      </c>
      <c r="S522" s="34" t="s">
        <v>3708</v>
      </c>
      <c r="T522" s="34">
        <v>1979.0</v>
      </c>
      <c r="U522" s="34" t="s">
        <v>4777</v>
      </c>
      <c r="V522" s="34">
        <v>18.0</v>
      </c>
      <c r="W522" s="34">
        <v>2.0</v>
      </c>
      <c r="X522" s="34">
        <v>4674.2</v>
      </c>
      <c r="Y522" s="34" t="s">
        <v>4767</v>
      </c>
      <c r="Z522" s="34" t="s">
        <v>4771</v>
      </c>
      <c r="AA522" s="34" t="s">
        <v>4769</v>
      </c>
      <c r="AB522" s="34" t="str">
        <f t="shared" si="4"/>
        <v>18-Oct-1979</v>
      </c>
      <c r="AC522" s="43">
        <f t="shared" si="5"/>
        <v>43</v>
      </c>
      <c r="AD522" s="44">
        <v>4674.2</v>
      </c>
    </row>
    <row r="523">
      <c r="A523" s="19" t="s">
        <v>1118</v>
      </c>
      <c r="B523" s="19" t="s">
        <v>1119</v>
      </c>
      <c r="C523" s="45" t="s">
        <v>4815</v>
      </c>
      <c r="D523" s="45" t="s">
        <v>5741</v>
      </c>
      <c r="E523" s="45" t="s">
        <v>4866</v>
      </c>
      <c r="G523" s="21" t="s">
        <v>1118</v>
      </c>
      <c r="H523" s="41">
        <v>38.83</v>
      </c>
      <c r="I523" s="21">
        <v>6.36</v>
      </c>
      <c r="J523" s="21" t="s">
        <v>4753</v>
      </c>
      <c r="K523" s="21" t="s">
        <v>4753</v>
      </c>
      <c r="L523" s="21" t="s">
        <v>4753</v>
      </c>
      <c r="M523" s="21">
        <v>1.0</v>
      </c>
      <c r="N523" s="21" t="s">
        <v>4753</v>
      </c>
      <c r="O523" s="42">
        <f t="shared" si="1"/>
        <v>1</v>
      </c>
      <c r="P523" s="34" t="str">
        <f t="shared" si="2"/>
        <v>Above Obesity</v>
      </c>
      <c r="Q523" s="34" t="str">
        <f t="shared" si="3"/>
        <v>Prediabetes weight</v>
      </c>
      <c r="S523" s="34" t="s">
        <v>3706</v>
      </c>
      <c r="T523" s="34">
        <v>2003.0</v>
      </c>
      <c r="U523" s="34" t="s">
        <v>4777</v>
      </c>
      <c r="V523" s="34">
        <v>4.0</v>
      </c>
      <c r="W523" s="34">
        <v>0.0</v>
      </c>
      <c r="X523" s="34">
        <v>4678.8</v>
      </c>
      <c r="Y523" s="34" t="s">
        <v>4767</v>
      </c>
      <c r="Z523" s="34" t="s">
        <v>4771</v>
      </c>
      <c r="AA523" s="34" t="s">
        <v>4787</v>
      </c>
      <c r="AB523" s="34" t="str">
        <f t="shared" si="4"/>
        <v>4-Oct-2003</v>
      </c>
      <c r="AC523" s="43">
        <f t="shared" si="5"/>
        <v>19</v>
      </c>
      <c r="AD523" s="44">
        <v>4678.8</v>
      </c>
    </row>
    <row r="524">
      <c r="A524" s="19" t="s">
        <v>1120</v>
      </c>
      <c r="B524" s="19" t="s">
        <v>1121</v>
      </c>
      <c r="C524" s="45" t="s">
        <v>4820</v>
      </c>
      <c r="D524" s="45" t="s">
        <v>5742</v>
      </c>
      <c r="E524" s="45" t="s">
        <v>5743</v>
      </c>
      <c r="G524" s="21" t="s">
        <v>1120</v>
      </c>
      <c r="H524" s="41">
        <v>27.6</v>
      </c>
      <c r="I524" s="21">
        <v>5.36</v>
      </c>
      <c r="J524" s="21" t="s">
        <v>4753</v>
      </c>
      <c r="K524" s="21" t="s">
        <v>4753</v>
      </c>
      <c r="L524" s="21" t="s">
        <v>4753</v>
      </c>
      <c r="M524" s="21">
        <v>1.0</v>
      </c>
      <c r="N524" s="21" t="s">
        <v>4753</v>
      </c>
      <c r="O524" s="42">
        <f t="shared" si="1"/>
        <v>1</v>
      </c>
      <c r="P524" s="34" t="str">
        <f t="shared" si="2"/>
        <v>Overweight</v>
      </c>
      <c r="Q524" s="34" t="str">
        <f t="shared" si="3"/>
        <v>Normal</v>
      </c>
      <c r="S524" s="34" t="s">
        <v>3704</v>
      </c>
      <c r="T524" s="34">
        <v>1990.0</v>
      </c>
      <c r="U524" s="34" t="s">
        <v>4773</v>
      </c>
      <c r="V524" s="34">
        <v>4.0</v>
      </c>
      <c r="W524" s="34">
        <v>2.0</v>
      </c>
      <c r="X524" s="34">
        <v>4686.39</v>
      </c>
      <c r="Y524" s="34" t="s">
        <v>4768</v>
      </c>
      <c r="Z524" s="34" t="s">
        <v>4768</v>
      </c>
      <c r="AA524" s="34" t="s">
        <v>4769</v>
      </c>
      <c r="AB524" s="34" t="str">
        <f t="shared" si="4"/>
        <v>4-Sep-1990</v>
      </c>
      <c r="AC524" s="43">
        <f t="shared" si="5"/>
        <v>32</v>
      </c>
      <c r="AD524" s="44">
        <v>4686.39</v>
      </c>
    </row>
    <row r="525">
      <c r="A525" s="19" t="s">
        <v>1122</v>
      </c>
      <c r="B525" s="19" t="s">
        <v>1123</v>
      </c>
      <c r="C525" s="45" t="s">
        <v>5686</v>
      </c>
      <c r="D525" s="45" t="s">
        <v>5744</v>
      </c>
      <c r="E525" s="45" t="s">
        <v>5745</v>
      </c>
      <c r="G525" s="21" t="s">
        <v>1122</v>
      </c>
      <c r="H525" s="41">
        <v>46.4</v>
      </c>
      <c r="I525" s="21">
        <v>8.37</v>
      </c>
      <c r="J525" s="21" t="s">
        <v>4755</v>
      </c>
      <c r="K525" s="21" t="s">
        <v>4753</v>
      </c>
      <c r="L525" s="21" t="s">
        <v>4756</v>
      </c>
      <c r="M525" s="21">
        <v>1.0</v>
      </c>
      <c r="N525" s="21" t="s">
        <v>4753</v>
      </c>
      <c r="O525" s="42">
        <f t="shared" si="1"/>
        <v>1</v>
      </c>
      <c r="P525" s="34" t="str">
        <f t="shared" si="2"/>
        <v>Above Obesity</v>
      </c>
      <c r="Q525" s="34" t="str">
        <f t="shared" si="3"/>
        <v>Diabetes</v>
      </c>
      <c r="S525" s="34" t="s">
        <v>3702</v>
      </c>
      <c r="T525" s="34">
        <v>2003.0</v>
      </c>
      <c r="U525" s="34" t="s">
        <v>4772</v>
      </c>
      <c r="V525" s="34">
        <v>22.0</v>
      </c>
      <c r="W525" s="34">
        <v>5.0</v>
      </c>
      <c r="X525" s="34">
        <v>4687.8</v>
      </c>
      <c r="Y525" s="34" t="s">
        <v>4767</v>
      </c>
      <c r="Z525" s="34" t="s">
        <v>4768</v>
      </c>
      <c r="AA525" s="34" t="s">
        <v>4778</v>
      </c>
      <c r="AB525" s="34" t="str">
        <f t="shared" si="4"/>
        <v>22-Jun-2003</v>
      </c>
      <c r="AC525" s="43">
        <f t="shared" si="5"/>
        <v>19</v>
      </c>
      <c r="AD525" s="44">
        <v>4687.8</v>
      </c>
    </row>
    <row r="526">
      <c r="A526" s="19" t="s">
        <v>1124</v>
      </c>
      <c r="B526" s="19" t="s">
        <v>1125</v>
      </c>
      <c r="C526" s="45" t="s">
        <v>4820</v>
      </c>
      <c r="D526" s="45" t="s">
        <v>5746</v>
      </c>
      <c r="E526" s="45" t="s">
        <v>5747</v>
      </c>
      <c r="G526" s="21" t="s">
        <v>1124</v>
      </c>
      <c r="H526" s="41">
        <v>51.92</v>
      </c>
      <c r="I526" s="21">
        <v>5.18</v>
      </c>
      <c r="J526" s="21" t="s">
        <v>4755</v>
      </c>
      <c r="K526" s="21" t="s">
        <v>4753</v>
      </c>
      <c r="L526" s="21" t="s">
        <v>4756</v>
      </c>
      <c r="M526" s="21">
        <v>1.0</v>
      </c>
      <c r="N526" s="21" t="s">
        <v>4753</v>
      </c>
      <c r="O526" s="42">
        <f t="shared" si="1"/>
        <v>1</v>
      </c>
      <c r="P526" s="34" t="str">
        <f t="shared" si="2"/>
        <v>Above Obesity</v>
      </c>
      <c r="Q526" s="34" t="str">
        <f t="shared" si="3"/>
        <v>Normal</v>
      </c>
      <c r="S526" s="34" t="s">
        <v>3700</v>
      </c>
      <c r="T526" s="34">
        <v>1977.0</v>
      </c>
      <c r="U526" s="34" t="s">
        <v>4775</v>
      </c>
      <c r="V526" s="34">
        <v>4.0</v>
      </c>
      <c r="W526" s="34">
        <v>2.0</v>
      </c>
      <c r="X526" s="34">
        <v>4699.47</v>
      </c>
      <c r="Y526" s="34" t="s">
        <v>4767</v>
      </c>
      <c r="Z526" s="34" t="s">
        <v>4768</v>
      </c>
      <c r="AA526" s="34" t="s">
        <v>4769</v>
      </c>
      <c r="AB526" s="34" t="str">
        <f t="shared" si="4"/>
        <v>4-Dec-1977</v>
      </c>
      <c r="AC526" s="43">
        <f t="shared" si="5"/>
        <v>45</v>
      </c>
      <c r="AD526" s="44">
        <v>4699.47</v>
      </c>
    </row>
    <row r="527">
      <c r="A527" s="19" t="s">
        <v>1126</v>
      </c>
      <c r="B527" s="19" t="s">
        <v>1127</v>
      </c>
      <c r="C527" s="45" t="s">
        <v>4820</v>
      </c>
      <c r="D527" s="45" t="s">
        <v>5748</v>
      </c>
      <c r="E527" s="45" t="s">
        <v>5177</v>
      </c>
      <c r="G527" s="21" t="s">
        <v>1126</v>
      </c>
      <c r="H527" s="41">
        <v>32.395</v>
      </c>
      <c r="I527" s="21">
        <v>5.68</v>
      </c>
      <c r="J527" s="21" t="s">
        <v>4755</v>
      </c>
      <c r="K527" s="21" t="s">
        <v>4753</v>
      </c>
      <c r="L527" s="21" t="s">
        <v>4753</v>
      </c>
      <c r="M527" s="21">
        <v>1.0</v>
      </c>
      <c r="N527" s="21" t="s">
        <v>4753</v>
      </c>
      <c r="O527" s="42">
        <f t="shared" si="1"/>
        <v>1</v>
      </c>
      <c r="P527" s="34" t="str">
        <f t="shared" si="2"/>
        <v>Above Obesity</v>
      </c>
      <c r="Q527" s="34" t="str">
        <f t="shared" si="3"/>
        <v>Normal</v>
      </c>
      <c r="S527" s="34" t="s">
        <v>3698</v>
      </c>
      <c r="T527" s="34">
        <v>1981.0</v>
      </c>
      <c r="U527" s="34" t="s">
        <v>4776</v>
      </c>
      <c r="V527" s="34">
        <v>12.0</v>
      </c>
      <c r="W527" s="34">
        <v>1.0</v>
      </c>
      <c r="X527" s="34">
        <v>4712.12</v>
      </c>
      <c r="Y527" s="34" t="s">
        <v>4767</v>
      </c>
      <c r="Z527" s="34" t="s">
        <v>4768</v>
      </c>
      <c r="AA527" s="34" t="s">
        <v>4778</v>
      </c>
      <c r="AB527" s="34" t="str">
        <f t="shared" si="4"/>
        <v>12-Aug-1981</v>
      </c>
      <c r="AC527" s="43">
        <f t="shared" si="5"/>
        <v>41</v>
      </c>
      <c r="AD527" s="44">
        <v>4712.12</v>
      </c>
    </row>
    <row r="528">
      <c r="A528" s="19" t="s">
        <v>1128</v>
      </c>
      <c r="B528" s="19" t="s">
        <v>1129</v>
      </c>
      <c r="C528" s="45" t="s">
        <v>5686</v>
      </c>
      <c r="D528" s="45" t="s">
        <v>5749</v>
      </c>
      <c r="E528" s="45" t="s">
        <v>5750</v>
      </c>
      <c r="G528" s="21" t="s">
        <v>1128</v>
      </c>
      <c r="H528" s="41">
        <v>46.19</v>
      </c>
      <c r="I528" s="21">
        <v>7.31</v>
      </c>
      <c r="J528" s="21" t="s">
        <v>4755</v>
      </c>
      <c r="K528" s="21" t="s">
        <v>4753</v>
      </c>
      <c r="L528" s="21" t="s">
        <v>4756</v>
      </c>
      <c r="M528" s="21">
        <v>1.0</v>
      </c>
      <c r="N528" s="21" t="s">
        <v>4753</v>
      </c>
      <c r="O528" s="42">
        <f t="shared" si="1"/>
        <v>1</v>
      </c>
      <c r="P528" s="34" t="str">
        <f t="shared" si="2"/>
        <v>Above Obesity</v>
      </c>
      <c r="Q528" s="34" t="str">
        <f t="shared" si="3"/>
        <v>Diabetes</v>
      </c>
      <c r="S528" s="34" t="s">
        <v>3696</v>
      </c>
      <c r="T528" s="34">
        <v>1992.0</v>
      </c>
      <c r="U528" s="34" t="s">
        <v>4777</v>
      </c>
      <c r="V528" s="34">
        <v>9.0</v>
      </c>
      <c r="W528" s="34">
        <v>1.0</v>
      </c>
      <c r="X528" s="34">
        <v>4718.2</v>
      </c>
      <c r="Y528" s="34" t="s">
        <v>4767</v>
      </c>
      <c r="Z528" s="34" t="s">
        <v>4768</v>
      </c>
      <c r="AA528" s="34" t="s">
        <v>4784</v>
      </c>
      <c r="AB528" s="34" t="str">
        <f t="shared" si="4"/>
        <v>9-Oct-1992</v>
      </c>
      <c r="AC528" s="43">
        <f t="shared" si="5"/>
        <v>30</v>
      </c>
      <c r="AD528" s="44">
        <v>4718.2</v>
      </c>
    </row>
    <row r="529">
      <c r="A529" s="19" t="s">
        <v>1130</v>
      </c>
      <c r="B529" s="19" t="s">
        <v>1131</v>
      </c>
      <c r="C529" s="45" t="s">
        <v>4820</v>
      </c>
      <c r="D529" s="45" t="s">
        <v>5751</v>
      </c>
      <c r="E529" s="45" t="s">
        <v>4927</v>
      </c>
      <c r="G529" s="21" t="s">
        <v>1130</v>
      </c>
      <c r="H529" s="41">
        <v>27.93</v>
      </c>
      <c r="I529" s="21">
        <v>4.67</v>
      </c>
      <c r="J529" s="21" t="s">
        <v>4753</v>
      </c>
      <c r="K529" s="21" t="s">
        <v>4753</v>
      </c>
      <c r="L529" s="21" t="s">
        <v>4756</v>
      </c>
      <c r="M529" s="21">
        <v>1.0</v>
      </c>
      <c r="N529" s="21" t="s">
        <v>4753</v>
      </c>
      <c r="O529" s="42">
        <f t="shared" si="1"/>
        <v>1</v>
      </c>
      <c r="P529" s="34" t="str">
        <f t="shared" si="2"/>
        <v>Overweight</v>
      </c>
      <c r="Q529" s="34" t="str">
        <f t="shared" si="3"/>
        <v>Normal</v>
      </c>
      <c r="S529" s="34" t="s">
        <v>3694</v>
      </c>
      <c r="T529" s="34">
        <v>1992.0</v>
      </c>
      <c r="U529" s="34" t="s">
        <v>4773</v>
      </c>
      <c r="V529" s="34">
        <v>28.0</v>
      </c>
      <c r="W529" s="34">
        <v>1.0</v>
      </c>
      <c r="X529" s="34">
        <v>4719.52</v>
      </c>
      <c r="Y529" s="34" t="s">
        <v>4767</v>
      </c>
      <c r="Z529" s="34" t="s">
        <v>4767</v>
      </c>
      <c r="AA529" s="34" t="s">
        <v>4784</v>
      </c>
      <c r="AB529" s="34" t="str">
        <f t="shared" si="4"/>
        <v>28-Sep-1992</v>
      </c>
      <c r="AC529" s="43">
        <f t="shared" si="5"/>
        <v>30</v>
      </c>
      <c r="AD529" s="44">
        <v>4719.52</v>
      </c>
    </row>
    <row r="530">
      <c r="A530" s="19" t="s">
        <v>1132</v>
      </c>
      <c r="B530" s="19" t="s">
        <v>1133</v>
      </c>
      <c r="C530" s="45" t="s">
        <v>4815</v>
      </c>
      <c r="D530" s="45" t="s">
        <v>5752</v>
      </c>
      <c r="E530" s="45" t="s">
        <v>5298</v>
      </c>
      <c r="G530" s="21" t="s">
        <v>1132</v>
      </c>
      <c r="H530" s="41">
        <v>45.62</v>
      </c>
      <c r="I530" s="21">
        <v>6.87</v>
      </c>
      <c r="J530" s="21" t="s">
        <v>4753</v>
      </c>
      <c r="K530" s="21" t="s">
        <v>4753</v>
      </c>
      <c r="L530" s="21" t="s">
        <v>4753</v>
      </c>
      <c r="M530" s="21" t="s">
        <v>4754</v>
      </c>
      <c r="N530" s="21" t="s">
        <v>4753</v>
      </c>
      <c r="O530" s="42">
        <f t="shared" si="1"/>
        <v>0</v>
      </c>
      <c r="P530" s="34" t="str">
        <f t="shared" si="2"/>
        <v>Above Obesity</v>
      </c>
      <c r="Q530" s="34" t="str">
        <f t="shared" si="3"/>
        <v>Diabetes</v>
      </c>
      <c r="S530" s="34" t="s">
        <v>3692</v>
      </c>
      <c r="T530" s="34">
        <v>1994.0</v>
      </c>
      <c r="U530" s="34" t="s">
        <v>4776</v>
      </c>
      <c r="V530" s="34">
        <v>12.0</v>
      </c>
      <c r="W530" s="34">
        <v>2.0</v>
      </c>
      <c r="X530" s="34">
        <v>4719.74</v>
      </c>
      <c r="Y530" s="34" t="s">
        <v>4767</v>
      </c>
      <c r="Z530" s="34" t="s">
        <v>4771</v>
      </c>
      <c r="AA530" s="34" t="s">
        <v>4774</v>
      </c>
      <c r="AB530" s="34" t="str">
        <f t="shared" si="4"/>
        <v>12-Aug-1994</v>
      </c>
      <c r="AC530" s="43">
        <f t="shared" si="5"/>
        <v>28</v>
      </c>
      <c r="AD530" s="44">
        <v>4719.74</v>
      </c>
    </row>
    <row r="531">
      <c r="A531" s="19" t="s">
        <v>1134</v>
      </c>
      <c r="B531" s="19" t="s">
        <v>1135</v>
      </c>
      <c r="C531" s="45" t="s">
        <v>4815</v>
      </c>
      <c r="D531" s="45" t="s">
        <v>5753</v>
      </c>
      <c r="E531" s="45" t="s">
        <v>5754</v>
      </c>
      <c r="G531" s="21" t="s">
        <v>1134</v>
      </c>
      <c r="H531" s="41">
        <v>35.31</v>
      </c>
      <c r="I531" s="21">
        <v>5.87</v>
      </c>
      <c r="J531" s="21" t="s">
        <v>4753</v>
      </c>
      <c r="K531" s="21" t="s">
        <v>4753</v>
      </c>
      <c r="L531" s="21" t="s">
        <v>4756</v>
      </c>
      <c r="M531" s="21">
        <v>1.0</v>
      </c>
      <c r="N531" s="21" t="s">
        <v>4753</v>
      </c>
      <c r="O531" s="42">
        <f t="shared" si="1"/>
        <v>1</v>
      </c>
      <c r="P531" s="34" t="str">
        <f t="shared" si="2"/>
        <v>Above Obesity</v>
      </c>
      <c r="Q531" s="34" t="str">
        <f t="shared" si="3"/>
        <v>Prediabetes weight</v>
      </c>
      <c r="S531" s="34" t="s">
        <v>3690</v>
      </c>
      <c r="T531" s="34">
        <v>1980.0</v>
      </c>
      <c r="U531" s="34" t="s">
        <v>4766</v>
      </c>
      <c r="V531" s="34">
        <v>2.0</v>
      </c>
      <c r="W531" s="34">
        <v>2.0</v>
      </c>
      <c r="X531" s="34">
        <v>4728.71</v>
      </c>
      <c r="Y531" s="34" t="s">
        <v>4767</v>
      </c>
      <c r="Z531" s="34" t="s">
        <v>4768</v>
      </c>
      <c r="AA531" s="34" t="s">
        <v>4774</v>
      </c>
      <c r="AB531" s="34" t="str">
        <f t="shared" si="4"/>
        <v>2-Jul-1980</v>
      </c>
      <c r="AC531" s="43">
        <f t="shared" si="5"/>
        <v>42</v>
      </c>
      <c r="AD531" s="44">
        <v>4728.71</v>
      </c>
    </row>
    <row r="532">
      <c r="A532" s="19" t="s">
        <v>1136</v>
      </c>
      <c r="B532" s="19" t="s">
        <v>1137</v>
      </c>
      <c r="C532" s="45" t="s">
        <v>4820</v>
      </c>
      <c r="D532" s="45" t="s">
        <v>5755</v>
      </c>
      <c r="E532" s="45" t="s">
        <v>5756</v>
      </c>
      <c r="G532" s="21" t="s">
        <v>1136</v>
      </c>
      <c r="H532" s="41">
        <v>30.4</v>
      </c>
      <c r="I532" s="21">
        <v>4.07</v>
      </c>
      <c r="J532" s="21" t="s">
        <v>4755</v>
      </c>
      <c r="K532" s="21" t="s">
        <v>4753</v>
      </c>
      <c r="L532" s="21" t="s">
        <v>4753</v>
      </c>
      <c r="M532" s="21">
        <v>1.0</v>
      </c>
      <c r="N532" s="21" t="s">
        <v>4753</v>
      </c>
      <c r="O532" s="42">
        <f t="shared" si="1"/>
        <v>1</v>
      </c>
      <c r="P532" s="34" t="str">
        <f t="shared" si="2"/>
        <v>Above Obesity</v>
      </c>
      <c r="Q532" s="34" t="str">
        <f t="shared" si="3"/>
        <v>Normal</v>
      </c>
      <c r="S532" s="34" t="s">
        <v>3688</v>
      </c>
      <c r="T532" s="34">
        <v>1986.0</v>
      </c>
      <c r="U532" s="34" t="s">
        <v>4773</v>
      </c>
      <c r="V532" s="34">
        <v>5.0</v>
      </c>
      <c r="W532" s="34">
        <v>3.0</v>
      </c>
      <c r="X532" s="34">
        <v>4734.64</v>
      </c>
      <c r="Y532" s="34" t="s">
        <v>4767</v>
      </c>
      <c r="Z532" s="34" t="s">
        <v>4771</v>
      </c>
      <c r="AA532" s="34" t="s">
        <v>4769</v>
      </c>
      <c r="AB532" s="34" t="str">
        <f t="shared" si="4"/>
        <v>5-Sep-1986</v>
      </c>
      <c r="AC532" s="43">
        <f t="shared" si="5"/>
        <v>36</v>
      </c>
      <c r="AD532" s="44">
        <v>4734.64</v>
      </c>
    </row>
    <row r="533">
      <c r="A533" s="19" t="s">
        <v>1138</v>
      </c>
      <c r="B533" s="19" t="s">
        <v>1139</v>
      </c>
      <c r="C533" s="45" t="s">
        <v>4815</v>
      </c>
      <c r="D533" s="45" t="s">
        <v>5757</v>
      </c>
      <c r="E533" s="45" t="s">
        <v>5095</v>
      </c>
      <c r="G533" s="21" t="s">
        <v>1138</v>
      </c>
      <c r="H533" s="41">
        <v>20.13</v>
      </c>
      <c r="I533" s="21">
        <v>6.47</v>
      </c>
      <c r="J533" s="21" t="s">
        <v>4753</v>
      </c>
      <c r="K533" s="21" t="s">
        <v>4753</v>
      </c>
      <c r="L533" s="21" t="s">
        <v>4756</v>
      </c>
      <c r="M533" s="21">
        <v>1.0</v>
      </c>
      <c r="N533" s="21" t="s">
        <v>4755</v>
      </c>
      <c r="O533" s="42">
        <f t="shared" si="1"/>
        <v>1</v>
      </c>
      <c r="P533" s="34" t="str">
        <f t="shared" si="2"/>
        <v>Normal weight</v>
      </c>
      <c r="Q533" s="34" t="str">
        <f t="shared" si="3"/>
        <v>Prediabetes weight</v>
      </c>
      <c r="S533" s="34" t="s">
        <v>3686</v>
      </c>
      <c r="T533" s="34">
        <v>1991.0</v>
      </c>
      <c r="U533" s="34" t="s">
        <v>4777</v>
      </c>
      <c r="V533" s="34">
        <v>12.0</v>
      </c>
      <c r="W533" s="34">
        <v>1.0</v>
      </c>
      <c r="X533" s="34">
        <v>4738.27</v>
      </c>
      <c r="Y533" s="34" t="s">
        <v>4767</v>
      </c>
      <c r="Z533" s="34" t="s">
        <v>4768</v>
      </c>
      <c r="AA533" s="34" t="s">
        <v>4774</v>
      </c>
      <c r="AB533" s="34" t="str">
        <f t="shared" si="4"/>
        <v>12-Oct-1991</v>
      </c>
      <c r="AC533" s="43">
        <f t="shared" si="5"/>
        <v>31</v>
      </c>
      <c r="AD533" s="44">
        <v>4738.27</v>
      </c>
    </row>
    <row r="534">
      <c r="A534" s="19" t="s">
        <v>1140</v>
      </c>
      <c r="B534" s="19" t="s">
        <v>1141</v>
      </c>
      <c r="C534" s="45" t="s">
        <v>4820</v>
      </c>
      <c r="D534" s="45" t="s">
        <v>5758</v>
      </c>
      <c r="E534" s="45" t="s">
        <v>5759</v>
      </c>
      <c r="G534" s="21" t="s">
        <v>1140</v>
      </c>
      <c r="H534" s="41">
        <v>23.655</v>
      </c>
      <c r="I534" s="21">
        <v>5.14</v>
      </c>
      <c r="J534" s="21" t="s">
        <v>4753</v>
      </c>
      <c r="K534" s="21" t="s">
        <v>4753</v>
      </c>
      <c r="L534" s="21" t="s">
        <v>4753</v>
      </c>
      <c r="M534" s="21">
        <v>1.0</v>
      </c>
      <c r="N534" s="21" t="s">
        <v>4755</v>
      </c>
      <c r="O534" s="42">
        <f t="shared" si="1"/>
        <v>1</v>
      </c>
      <c r="P534" s="34" t="str">
        <f t="shared" si="2"/>
        <v>Normal weight</v>
      </c>
      <c r="Q534" s="34" t="str">
        <f t="shared" si="3"/>
        <v>Normal</v>
      </c>
      <c r="S534" s="34" t="s">
        <v>3684</v>
      </c>
      <c r="T534" s="34">
        <v>2004.0</v>
      </c>
      <c r="U534" s="34" t="s">
        <v>4770</v>
      </c>
      <c r="V534" s="34">
        <v>24.0</v>
      </c>
      <c r="W534" s="34">
        <v>0.0</v>
      </c>
      <c r="X534" s="34">
        <v>4740.78</v>
      </c>
      <c r="Y534" s="34" t="s">
        <v>4767</v>
      </c>
      <c r="Z534" s="34" t="s">
        <v>4768</v>
      </c>
      <c r="AA534" s="34" t="s">
        <v>4787</v>
      </c>
      <c r="AB534" s="34" t="str">
        <f t="shared" si="4"/>
        <v>24-Nov-2004</v>
      </c>
      <c r="AC534" s="43">
        <f t="shared" si="5"/>
        <v>18</v>
      </c>
      <c r="AD534" s="44">
        <v>4740.78</v>
      </c>
    </row>
    <row r="535">
      <c r="A535" s="19" t="s">
        <v>1142</v>
      </c>
      <c r="B535" s="19" t="s">
        <v>1143</v>
      </c>
      <c r="C535" s="45" t="s">
        <v>4815</v>
      </c>
      <c r="D535" s="45" t="s">
        <v>5760</v>
      </c>
      <c r="E535" s="45" t="s">
        <v>5720</v>
      </c>
      <c r="G535" s="21" t="s">
        <v>1142</v>
      </c>
      <c r="H535" s="41">
        <v>49.05</v>
      </c>
      <c r="I535" s="21">
        <v>9.77</v>
      </c>
      <c r="J535" s="31" t="s">
        <v>4878</v>
      </c>
      <c r="K535" s="21" t="s">
        <v>4753</v>
      </c>
      <c r="L535" s="21" t="s">
        <v>4753</v>
      </c>
      <c r="M535" s="21" t="s">
        <v>4754</v>
      </c>
      <c r="N535" s="21" t="s">
        <v>4753</v>
      </c>
      <c r="O535" s="42">
        <f t="shared" si="1"/>
        <v>0</v>
      </c>
      <c r="P535" s="34" t="str">
        <f t="shared" si="2"/>
        <v>Above Obesity</v>
      </c>
      <c r="Q535" s="34" t="str">
        <f t="shared" si="3"/>
        <v>Diabetes</v>
      </c>
      <c r="S535" s="34" t="s">
        <v>3682</v>
      </c>
      <c r="T535" s="34">
        <v>1987.0</v>
      </c>
      <c r="U535" s="34" t="s">
        <v>4772</v>
      </c>
      <c r="V535" s="34">
        <v>5.0</v>
      </c>
      <c r="W535" s="34">
        <v>1.0</v>
      </c>
      <c r="X535" s="34">
        <v>4746.34</v>
      </c>
      <c r="Y535" s="34" t="s">
        <v>4767</v>
      </c>
      <c r="Z535" s="34" t="s">
        <v>4767</v>
      </c>
      <c r="AA535" s="34" t="s">
        <v>4778</v>
      </c>
      <c r="AB535" s="34" t="str">
        <f t="shared" si="4"/>
        <v>5-Jun-1987</v>
      </c>
      <c r="AC535" s="43">
        <f t="shared" si="5"/>
        <v>36</v>
      </c>
      <c r="AD535" s="44">
        <v>4746.34</v>
      </c>
    </row>
    <row r="536">
      <c r="A536" s="19" t="s">
        <v>1144</v>
      </c>
      <c r="B536" s="19" t="s">
        <v>1145</v>
      </c>
      <c r="C536" s="45" t="s">
        <v>4820</v>
      </c>
      <c r="D536" s="45" t="s">
        <v>5761</v>
      </c>
      <c r="E536" s="45" t="s">
        <v>5762</v>
      </c>
      <c r="G536" s="21" t="s">
        <v>1144</v>
      </c>
      <c r="H536" s="41">
        <v>51.94</v>
      </c>
      <c r="I536" s="21">
        <v>8.8</v>
      </c>
      <c r="J536" s="21" t="s">
        <v>4755</v>
      </c>
      <c r="K536" s="21" t="s">
        <v>4753</v>
      </c>
      <c r="L536" s="21" t="s">
        <v>4753</v>
      </c>
      <c r="M536" s="21">
        <v>2.0</v>
      </c>
      <c r="N536" s="21" t="s">
        <v>4753</v>
      </c>
      <c r="O536" s="42">
        <f t="shared" si="1"/>
        <v>2</v>
      </c>
      <c r="P536" s="34" t="str">
        <f t="shared" si="2"/>
        <v>Above Obesity</v>
      </c>
      <c r="Q536" s="34" t="str">
        <f t="shared" si="3"/>
        <v>Diabetes</v>
      </c>
      <c r="S536" s="34" t="s">
        <v>3680</v>
      </c>
      <c r="T536" s="34">
        <v>1987.0</v>
      </c>
      <c r="U536" s="34" t="s">
        <v>4773</v>
      </c>
      <c r="V536" s="34">
        <v>2.0</v>
      </c>
      <c r="W536" s="34">
        <v>1.0</v>
      </c>
      <c r="X536" s="34">
        <v>4747.05</v>
      </c>
      <c r="Y536" s="34" t="s">
        <v>4767</v>
      </c>
      <c r="Z536" s="34" t="s">
        <v>4767</v>
      </c>
      <c r="AA536" s="34" t="s">
        <v>4769</v>
      </c>
      <c r="AB536" s="34" t="str">
        <f t="shared" si="4"/>
        <v>2-Sep-1987</v>
      </c>
      <c r="AC536" s="43">
        <f t="shared" si="5"/>
        <v>35</v>
      </c>
      <c r="AD536" s="44">
        <v>4747.05</v>
      </c>
    </row>
    <row r="537">
      <c r="A537" s="19" t="s">
        <v>1146</v>
      </c>
      <c r="B537" s="19" t="s">
        <v>1147</v>
      </c>
      <c r="C537" s="45" t="s">
        <v>4815</v>
      </c>
      <c r="D537" s="45" t="s">
        <v>4949</v>
      </c>
      <c r="E537" s="45" t="s">
        <v>5763</v>
      </c>
      <c r="G537" s="21" t="s">
        <v>1146</v>
      </c>
      <c r="H537" s="41">
        <v>29.83</v>
      </c>
      <c r="I537" s="21">
        <v>5.84</v>
      </c>
      <c r="J537" s="21" t="s">
        <v>4753</v>
      </c>
      <c r="K537" s="21" t="s">
        <v>4753</v>
      </c>
      <c r="L537" s="21" t="s">
        <v>4753</v>
      </c>
      <c r="M537" s="21">
        <v>1.0</v>
      </c>
      <c r="N537" s="21" t="s">
        <v>4755</v>
      </c>
      <c r="O537" s="42">
        <f t="shared" si="1"/>
        <v>1</v>
      </c>
      <c r="P537" s="34" t="str">
        <f t="shared" si="2"/>
        <v>Overweight</v>
      </c>
      <c r="Q537" s="34" t="str">
        <f t="shared" si="3"/>
        <v>Prediabetes weight</v>
      </c>
      <c r="S537" s="34" t="s">
        <v>3678</v>
      </c>
      <c r="T537" s="34">
        <v>1987.0</v>
      </c>
      <c r="U537" s="34" t="s">
        <v>4770</v>
      </c>
      <c r="V537" s="34">
        <v>22.0</v>
      </c>
      <c r="W537" s="34">
        <v>1.0</v>
      </c>
      <c r="X537" s="34">
        <v>4751.07</v>
      </c>
      <c r="Y537" s="34" t="s">
        <v>4768</v>
      </c>
      <c r="Z537" s="34" t="s">
        <v>4771</v>
      </c>
      <c r="AA537" s="34" t="s">
        <v>4778</v>
      </c>
      <c r="AB537" s="34" t="str">
        <f t="shared" si="4"/>
        <v>22-Nov-1987</v>
      </c>
      <c r="AC537" s="43">
        <f t="shared" si="5"/>
        <v>35</v>
      </c>
      <c r="AD537" s="44">
        <v>4751.07</v>
      </c>
    </row>
    <row r="538">
      <c r="A538" s="19" t="s">
        <v>1148</v>
      </c>
      <c r="B538" s="19" t="s">
        <v>1149</v>
      </c>
      <c r="C538" s="45" t="s">
        <v>4820</v>
      </c>
      <c r="D538" s="45" t="s">
        <v>5764</v>
      </c>
      <c r="E538" s="45" t="s">
        <v>5765</v>
      </c>
      <c r="G538" s="21" t="s">
        <v>1148</v>
      </c>
      <c r="H538" s="41">
        <v>22.6</v>
      </c>
      <c r="I538" s="21">
        <v>10.43</v>
      </c>
      <c r="J538" s="21" t="s">
        <v>4755</v>
      </c>
      <c r="K538" s="21" t="s">
        <v>4753</v>
      </c>
      <c r="L538" s="21" t="s">
        <v>4753</v>
      </c>
      <c r="M538" s="21">
        <v>1.0</v>
      </c>
      <c r="N538" s="21" t="s">
        <v>4755</v>
      </c>
      <c r="O538" s="42">
        <f t="shared" si="1"/>
        <v>1</v>
      </c>
      <c r="P538" s="34" t="str">
        <f t="shared" si="2"/>
        <v>Normal weight</v>
      </c>
      <c r="Q538" s="34" t="str">
        <f t="shared" si="3"/>
        <v>Diabetes</v>
      </c>
      <c r="S538" s="34" t="s">
        <v>3676</v>
      </c>
      <c r="T538" s="34">
        <v>1992.0</v>
      </c>
      <c r="U538" s="34" t="s">
        <v>4776</v>
      </c>
      <c r="V538" s="34">
        <v>16.0</v>
      </c>
      <c r="W538" s="34">
        <v>2.0</v>
      </c>
      <c r="X538" s="34">
        <v>4753.64</v>
      </c>
      <c r="Y538" s="34" t="s">
        <v>4767</v>
      </c>
      <c r="Z538" s="34" t="s">
        <v>4768</v>
      </c>
      <c r="AA538" s="34" t="s">
        <v>4769</v>
      </c>
      <c r="AB538" s="34" t="str">
        <f t="shared" si="4"/>
        <v>16-Aug-1992</v>
      </c>
      <c r="AC538" s="43">
        <f t="shared" si="5"/>
        <v>30</v>
      </c>
      <c r="AD538" s="44">
        <v>4753.64</v>
      </c>
    </row>
    <row r="539">
      <c r="A539" s="19" t="s">
        <v>1150</v>
      </c>
      <c r="B539" s="19" t="s">
        <v>1151</v>
      </c>
      <c r="C539" s="45" t="s">
        <v>4820</v>
      </c>
      <c r="D539" s="45" t="s">
        <v>5766</v>
      </c>
      <c r="E539" s="45" t="s">
        <v>5311</v>
      </c>
      <c r="G539" s="21" t="s">
        <v>1150</v>
      </c>
      <c r="H539" s="41">
        <v>46.69</v>
      </c>
      <c r="I539" s="21">
        <v>4.25</v>
      </c>
      <c r="J539" s="21" t="s">
        <v>4755</v>
      </c>
      <c r="K539" s="21" t="s">
        <v>4753</v>
      </c>
      <c r="L539" s="21" t="s">
        <v>4753</v>
      </c>
      <c r="M539" s="21">
        <v>1.0</v>
      </c>
      <c r="N539" s="21" t="s">
        <v>4753</v>
      </c>
      <c r="O539" s="42">
        <f t="shared" si="1"/>
        <v>1</v>
      </c>
      <c r="P539" s="34" t="str">
        <f t="shared" si="2"/>
        <v>Above Obesity</v>
      </c>
      <c r="Q539" s="34" t="str">
        <f t="shared" si="3"/>
        <v>Normal</v>
      </c>
      <c r="S539" s="34" t="s">
        <v>3674</v>
      </c>
      <c r="T539" s="34">
        <v>1987.0</v>
      </c>
      <c r="U539" s="34" t="s">
        <v>4773</v>
      </c>
      <c r="V539" s="34">
        <v>27.0</v>
      </c>
      <c r="W539" s="34">
        <v>1.0</v>
      </c>
      <c r="X539" s="34">
        <v>4762.33</v>
      </c>
      <c r="Y539" s="34" t="s">
        <v>4768</v>
      </c>
      <c r="Z539" s="34" t="s">
        <v>4768</v>
      </c>
      <c r="AA539" s="34" t="s">
        <v>4778</v>
      </c>
      <c r="AB539" s="34" t="str">
        <f t="shared" si="4"/>
        <v>27-Sep-1987</v>
      </c>
      <c r="AC539" s="43">
        <f t="shared" si="5"/>
        <v>35</v>
      </c>
      <c r="AD539" s="44">
        <v>4762.33</v>
      </c>
    </row>
    <row r="540">
      <c r="A540" s="19" t="s">
        <v>1152</v>
      </c>
      <c r="B540" s="19" t="s">
        <v>1153</v>
      </c>
      <c r="C540" s="45" t="s">
        <v>4820</v>
      </c>
      <c r="D540" s="45" t="s">
        <v>5767</v>
      </c>
      <c r="E540" s="45" t="s">
        <v>5756</v>
      </c>
      <c r="G540" s="21" t="s">
        <v>1152</v>
      </c>
      <c r="H540" s="41">
        <v>28.49</v>
      </c>
      <c r="I540" s="21">
        <v>4.89</v>
      </c>
      <c r="J540" s="21" t="s">
        <v>4753</v>
      </c>
      <c r="K540" s="21" t="s">
        <v>4753</v>
      </c>
      <c r="L540" s="21" t="s">
        <v>4753</v>
      </c>
      <c r="M540" s="21" t="s">
        <v>4754</v>
      </c>
      <c r="N540" s="21" t="s">
        <v>4755</v>
      </c>
      <c r="O540" s="42">
        <f t="shared" si="1"/>
        <v>0</v>
      </c>
      <c r="P540" s="34" t="str">
        <f t="shared" si="2"/>
        <v>Overweight</v>
      </c>
      <c r="Q540" s="34" t="str">
        <f t="shared" si="3"/>
        <v>Normal</v>
      </c>
      <c r="S540" s="34" t="s">
        <v>3672</v>
      </c>
      <c r="T540" s="34">
        <v>1989.0</v>
      </c>
      <c r="U540" s="34" t="s">
        <v>4776</v>
      </c>
      <c r="V540" s="34">
        <v>1.0</v>
      </c>
      <c r="W540" s="34">
        <v>1.0</v>
      </c>
      <c r="X540" s="34">
        <v>4766.02</v>
      </c>
      <c r="Y540" s="34" t="s">
        <v>4767</v>
      </c>
      <c r="Z540" s="34" t="s">
        <v>4768</v>
      </c>
      <c r="AA540" s="34" t="s">
        <v>4778</v>
      </c>
      <c r="AB540" s="34" t="str">
        <f t="shared" si="4"/>
        <v>1-Aug-1989</v>
      </c>
      <c r="AC540" s="43">
        <f t="shared" si="5"/>
        <v>33</v>
      </c>
      <c r="AD540" s="44">
        <v>4766.02</v>
      </c>
    </row>
    <row r="541">
      <c r="A541" s="19" t="s">
        <v>1154</v>
      </c>
      <c r="B541" s="19" t="s">
        <v>1155</v>
      </c>
      <c r="C541" s="45" t="s">
        <v>4815</v>
      </c>
      <c r="D541" s="45" t="s">
        <v>5036</v>
      </c>
      <c r="E541" s="45" t="s">
        <v>4944</v>
      </c>
      <c r="G541" s="21" t="s">
        <v>1154</v>
      </c>
      <c r="H541" s="41">
        <v>28.5</v>
      </c>
      <c r="I541" s="21">
        <v>5.55</v>
      </c>
      <c r="J541" s="21" t="s">
        <v>4755</v>
      </c>
      <c r="K541" s="21" t="s">
        <v>4753</v>
      </c>
      <c r="L541" s="21" t="s">
        <v>4753</v>
      </c>
      <c r="M541" s="21">
        <v>1.0</v>
      </c>
      <c r="N541" s="21" t="s">
        <v>4755</v>
      </c>
      <c r="O541" s="42">
        <f t="shared" si="1"/>
        <v>1</v>
      </c>
      <c r="P541" s="34" t="str">
        <f t="shared" si="2"/>
        <v>Overweight</v>
      </c>
      <c r="Q541" s="34" t="str">
        <f t="shared" si="3"/>
        <v>Normal</v>
      </c>
      <c r="S541" s="34" t="s">
        <v>3670</v>
      </c>
      <c r="T541" s="34">
        <v>1989.0</v>
      </c>
      <c r="U541" s="34" t="s">
        <v>4775</v>
      </c>
      <c r="V541" s="34">
        <v>9.0</v>
      </c>
      <c r="W541" s="34">
        <v>1.0</v>
      </c>
      <c r="X541" s="34">
        <v>4779.6</v>
      </c>
      <c r="Y541" s="34" t="s">
        <v>4767</v>
      </c>
      <c r="Z541" s="34" t="s">
        <v>4768</v>
      </c>
      <c r="AA541" s="34" t="s">
        <v>4769</v>
      </c>
      <c r="AB541" s="34" t="str">
        <f t="shared" si="4"/>
        <v>9-Dec-1989</v>
      </c>
      <c r="AC541" s="43">
        <f t="shared" si="5"/>
        <v>33</v>
      </c>
      <c r="AD541" s="44">
        <v>4779.6</v>
      </c>
    </row>
    <row r="542">
      <c r="A542" s="19" t="s">
        <v>1156</v>
      </c>
      <c r="B542" s="19" t="s">
        <v>1157</v>
      </c>
      <c r="C542" s="45" t="s">
        <v>4815</v>
      </c>
      <c r="D542" s="45" t="s">
        <v>5768</v>
      </c>
      <c r="E542" s="45" t="s">
        <v>5769</v>
      </c>
      <c r="G542" s="21" t="s">
        <v>1156</v>
      </c>
      <c r="H542" s="41">
        <v>24.4</v>
      </c>
      <c r="I542" s="21">
        <v>4.52</v>
      </c>
      <c r="J542" s="21" t="s">
        <v>4753</v>
      </c>
      <c r="K542" s="21" t="s">
        <v>4753</v>
      </c>
      <c r="L542" s="21" t="s">
        <v>4753</v>
      </c>
      <c r="M542" s="21">
        <v>1.0</v>
      </c>
      <c r="N542" s="21" t="s">
        <v>4755</v>
      </c>
      <c r="O542" s="42">
        <f t="shared" si="1"/>
        <v>1</v>
      </c>
      <c r="P542" s="34" t="str">
        <f t="shared" si="2"/>
        <v>Normal weight</v>
      </c>
      <c r="Q542" s="34" t="str">
        <f t="shared" si="3"/>
        <v>Normal</v>
      </c>
      <c r="S542" s="34" t="s">
        <v>3668</v>
      </c>
      <c r="T542" s="34">
        <v>1987.0</v>
      </c>
      <c r="U542" s="34" t="s">
        <v>4772</v>
      </c>
      <c r="V542" s="34">
        <v>22.0</v>
      </c>
      <c r="W542" s="34">
        <v>3.0</v>
      </c>
      <c r="X542" s="34">
        <v>4787.42</v>
      </c>
      <c r="Y542" s="34" t="s">
        <v>4767</v>
      </c>
      <c r="Z542" s="34" t="s">
        <v>4768</v>
      </c>
      <c r="AA542" s="34" t="s">
        <v>4769</v>
      </c>
      <c r="AB542" s="34" t="str">
        <f t="shared" si="4"/>
        <v>22-Jun-1987</v>
      </c>
      <c r="AC542" s="43">
        <f t="shared" si="5"/>
        <v>35</v>
      </c>
      <c r="AD542" s="44">
        <v>4787.42</v>
      </c>
    </row>
    <row r="543">
      <c r="A543" s="19" t="s">
        <v>1158</v>
      </c>
      <c r="B543" s="19" t="s">
        <v>1159</v>
      </c>
      <c r="C543" s="45" t="s">
        <v>4815</v>
      </c>
      <c r="D543" s="45" t="s">
        <v>5770</v>
      </c>
      <c r="E543" s="45" t="s">
        <v>5771</v>
      </c>
      <c r="G543" s="21" t="s">
        <v>1158</v>
      </c>
      <c r="H543" s="41">
        <v>29.15</v>
      </c>
      <c r="I543" s="21">
        <v>4.45</v>
      </c>
      <c r="J543" s="21" t="s">
        <v>4755</v>
      </c>
      <c r="K543" s="21" t="s">
        <v>4753</v>
      </c>
      <c r="L543" s="21" t="s">
        <v>4753</v>
      </c>
      <c r="M543" s="21">
        <v>1.0</v>
      </c>
      <c r="N543" s="21" t="s">
        <v>4755</v>
      </c>
      <c r="O543" s="42">
        <f t="shared" si="1"/>
        <v>1</v>
      </c>
      <c r="P543" s="34" t="str">
        <f t="shared" si="2"/>
        <v>Overweight</v>
      </c>
      <c r="Q543" s="34" t="str">
        <f t="shared" si="3"/>
        <v>Normal</v>
      </c>
      <c r="S543" s="34" t="s">
        <v>3666</v>
      </c>
      <c r="T543" s="34">
        <v>1989.0</v>
      </c>
      <c r="U543" s="34" t="s">
        <v>4775</v>
      </c>
      <c r="V543" s="34">
        <v>16.0</v>
      </c>
      <c r="W543" s="34">
        <v>1.0</v>
      </c>
      <c r="X543" s="34">
        <v>4795.66</v>
      </c>
      <c r="Y543" s="34" t="s">
        <v>4767</v>
      </c>
      <c r="Z543" s="34" t="s">
        <v>4771</v>
      </c>
      <c r="AA543" s="34" t="s">
        <v>4769</v>
      </c>
      <c r="AB543" s="34" t="str">
        <f t="shared" si="4"/>
        <v>16-Dec-1989</v>
      </c>
      <c r="AC543" s="43">
        <f t="shared" si="5"/>
        <v>33</v>
      </c>
      <c r="AD543" s="44">
        <v>4795.66</v>
      </c>
    </row>
    <row r="544">
      <c r="A544" s="19" t="s">
        <v>1160</v>
      </c>
      <c r="B544" s="19" t="s">
        <v>1161</v>
      </c>
      <c r="C544" s="45" t="s">
        <v>4820</v>
      </c>
      <c r="D544" s="45" t="s">
        <v>5772</v>
      </c>
      <c r="E544" s="45" t="s">
        <v>5249</v>
      </c>
      <c r="G544" s="21" t="s">
        <v>1160</v>
      </c>
      <c r="H544" s="41">
        <v>27.28</v>
      </c>
      <c r="I544" s="21">
        <v>4.72</v>
      </c>
      <c r="J544" s="21" t="s">
        <v>4753</v>
      </c>
      <c r="K544" s="21" t="s">
        <v>4755</v>
      </c>
      <c r="L544" s="21" t="s">
        <v>4753</v>
      </c>
      <c r="M544" s="21">
        <v>1.0</v>
      </c>
      <c r="N544" s="21" t="s">
        <v>4755</v>
      </c>
      <c r="O544" s="42">
        <f t="shared" si="1"/>
        <v>1</v>
      </c>
      <c r="P544" s="34" t="str">
        <f t="shared" si="2"/>
        <v>Overweight</v>
      </c>
      <c r="Q544" s="34" t="str">
        <f t="shared" si="3"/>
        <v>Normal</v>
      </c>
      <c r="S544" s="34" t="s">
        <v>3664</v>
      </c>
      <c r="T544" s="34">
        <v>1978.0</v>
      </c>
      <c r="U544" s="34" t="s">
        <v>4777</v>
      </c>
      <c r="V544" s="34">
        <v>3.0</v>
      </c>
      <c r="W544" s="34">
        <v>2.0</v>
      </c>
      <c r="X544" s="34">
        <v>4812.34</v>
      </c>
      <c r="Y544" s="34" t="s">
        <v>4767</v>
      </c>
      <c r="Z544" s="34" t="s">
        <v>4768</v>
      </c>
      <c r="AA544" s="34" t="s">
        <v>4769</v>
      </c>
      <c r="AB544" s="34" t="str">
        <f t="shared" si="4"/>
        <v>3-Oct-1978</v>
      </c>
      <c r="AC544" s="43">
        <f t="shared" si="5"/>
        <v>44</v>
      </c>
      <c r="AD544" s="44">
        <v>4812.34</v>
      </c>
    </row>
    <row r="545">
      <c r="A545" s="19" t="s">
        <v>1162</v>
      </c>
      <c r="B545" s="19" t="s">
        <v>1163</v>
      </c>
      <c r="C545" s="45" t="s">
        <v>4820</v>
      </c>
      <c r="D545" s="45" t="s">
        <v>5773</v>
      </c>
      <c r="E545" s="45" t="s">
        <v>5774</v>
      </c>
      <c r="G545" s="21" t="s">
        <v>1162</v>
      </c>
      <c r="H545" s="41">
        <v>32.23</v>
      </c>
      <c r="I545" s="21">
        <v>4.65</v>
      </c>
      <c r="J545" s="21" t="s">
        <v>4755</v>
      </c>
      <c r="K545" s="21" t="s">
        <v>4753</v>
      </c>
      <c r="L545" s="21" t="s">
        <v>4756</v>
      </c>
      <c r="M545" s="21">
        <v>1.0</v>
      </c>
      <c r="N545" s="21" t="s">
        <v>4753</v>
      </c>
      <c r="O545" s="42">
        <f t="shared" si="1"/>
        <v>1</v>
      </c>
      <c r="P545" s="34" t="str">
        <f t="shared" si="2"/>
        <v>Above Obesity</v>
      </c>
      <c r="Q545" s="34" t="str">
        <f t="shared" si="3"/>
        <v>Normal</v>
      </c>
      <c r="S545" s="34" t="s">
        <v>3662</v>
      </c>
      <c r="T545" s="34">
        <v>1981.0</v>
      </c>
      <c r="U545" s="34" t="s">
        <v>4766</v>
      </c>
      <c r="V545" s="34">
        <v>3.0</v>
      </c>
      <c r="W545" s="34">
        <v>1.0</v>
      </c>
      <c r="X545" s="34">
        <v>4827.1</v>
      </c>
      <c r="Y545" s="34" t="s">
        <v>4767</v>
      </c>
      <c r="Z545" s="34" t="s">
        <v>4771</v>
      </c>
      <c r="AA545" s="34" t="s">
        <v>4769</v>
      </c>
      <c r="AB545" s="34" t="str">
        <f t="shared" si="4"/>
        <v>3-Jul-1981</v>
      </c>
      <c r="AC545" s="43">
        <f t="shared" si="5"/>
        <v>41</v>
      </c>
      <c r="AD545" s="44">
        <v>4827.1</v>
      </c>
    </row>
    <row r="546">
      <c r="A546" s="19" t="s">
        <v>1164</v>
      </c>
      <c r="B546" s="19" t="s">
        <v>1165</v>
      </c>
      <c r="C546" s="45" t="s">
        <v>5686</v>
      </c>
      <c r="D546" s="45" t="s">
        <v>5775</v>
      </c>
      <c r="E546" s="45" t="s">
        <v>5776</v>
      </c>
      <c r="G546" s="21" t="s">
        <v>1164</v>
      </c>
      <c r="H546" s="41">
        <v>44.2</v>
      </c>
      <c r="I546" s="21">
        <v>11.34</v>
      </c>
      <c r="J546" s="21" t="s">
        <v>4755</v>
      </c>
      <c r="K546" s="21" t="s">
        <v>4753</v>
      </c>
      <c r="L546" s="21" t="s">
        <v>4756</v>
      </c>
      <c r="M546" s="21">
        <v>1.0</v>
      </c>
      <c r="N546" s="21" t="s">
        <v>4753</v>
      </c>
      <c r="O546" s="42">
        <f t="shared" si="1"/>
        <v>1</v>
      </c>
      <c r="P546" s="34" t="str">
        <f t="shared" si="2"/>
        <v>Above Obesity</v>
      </c>
      <c r="Q546" s="34" t="str">
        <f t="shared" si="3"/>
        <v>Diabetes</v>
      </c>
      <c r="S546" s="34" t="s">
        <v>3660</v>
      </c>
      <c r="T546" s="34">
        <v>1995.0</v>
      </c>
      <c r="U546" s="34" t="s">
        <v>4775</v>
      </c>
      <c r="V546" s="34">
        <v>1.0</v>
      </c>
      <c r="W546" s="34">
        <v>3.0</v>
      </c>
      <c r="X546" s="34">
        <v>4827.9</v>
      </c>
      <c r="Y546" s="34" t="s">
        <v>4771</v>
      </c>
      <c r="Z546" s="34" t="s">
        <v>4767</v>
      </c>
      <c r="AA546" s="49" t="s">
        <v>4804</v>
      </c>
      <c r="AB546" s="34" t="str">
        <f t="shared" si="4"/>
        <v>1-Dec-1995</v>
      </c>
      <c r="AC546" s="43">
        <f t="shared" si="5"/>
        <v>27</v>
      </c>
      <c r="AD546" s="44">
        <v>4827.9</v>
      </c>
    </row>
    <row r="547">
      <c r="A547" s="19" t="s">
        <v>1166</v>
      </c>
      <c r="B547" s="19" t="s">
        <v>1167</v>
      </c>
      <c r="C547" s="45" t="s">
        <v>4815</v>
      </c>
      <c r="D547" s="45" t="s">
        <v>5777</v>
      </c>
      <c r="E547" s="45" t="s">
        <v>5506</v>
      </c>
      <c r="G547" s="21" t="s">
        <v>1166</v>
      </c>
      <c r="H547" s="41">
        <v>29.735</v>
      </c>
      <c r="I547" s="21">
        <v>4.53</v>
      </c>
      <c r="J547" s="21" t="s">
        <v>4753</v>
      </c>
      <c r="K547" s="21" t="s">
        <v>4753</v>
      </c>
      <c r="L547" s="21" t="s">
        <v>4756</v>
      </c>
      <c r="M547" s="21">
        <v>1.0</v>
      </c>
      <c r="N547" s="21" t="s">
        <v>4753</v>
      </c>
      <c r="O547" s="42">
        <f t="shared" si="1"/>
        <v>1</v>
      </c>
      <c r="P547" s="34" t="str">
        <f t="shared" si="2"/>
        <v>Overweight</v>
      </c>
      <c r="Q547" s="34" t="str">
        <f t="shared" si="3"/>
        <v>Normal</v>
      </c>
      <c r="S547" s="34" t="s">
        <v>3658</v>
      </c>
      <c r="T547" s="34">
        <v>2002.0</v>
      </c>
      <c r="U547" s="34" t="s">
        <v>4772</v>
      </c>
      <c r="V547" s="34">
        <v>27.0</v>
      </c>
      <c r="W547" s="34">
        <v>5.0</v>
      </c>
      <c r="X547" s="34">
        <v>4830.63</v>
      </c>
      <c r="Y547" s="34" t="s">
        <v>4767</v>
      </c>
      <c r="Z547" s="34" t="s">
        <v>4771</v>
      </c>
      <c r="AA547" s="34" t="s">
        <v>4778</v>
      </c>
      <c r="AB547" s="34" t="str">
        <f t="shared" si="4"/>
        <v>27-Jun-2002</v>
      </c>
      <c r="AC547" s="43">
        <f t="shared" si="5"/>
        <v>20</v>
      </c>
      <c r="AD547" s="44">
        <v>4830.63</v>
      </c>
    </row>
    <row r="548">
      <c r="A548" s="19" t="s">
        <v>1168</v>
      </c>
      <c r="B548" s="19" t="s">
        <v>1169</v>
      </c>
      <c r="C548" s="45" t="s">
        <v>4820</v>
      </c>
      <c r="D548" s="45" t="s">
        <v>5778</v>
      </c>
      <c r="E548" s="45" t="s">
        <v>5779</v>
      </c>
      <c r="G548" s="21" t="s">
        <v>1168</v>
      </c>
      <c r="H548" s="41">
        <v>28.31</v>
      </c>
      <c r="I548" s="21">
        <v>6.35</v>
      </c>
      <c r="J548" s="21" t="s">
        <v>4753</v>
      </c>
      <c r="K548" s="21" t="s">
        <v>4753</v>
      </c>
      <c r="L548" s="21" t="s">
        <v>4753</v>
      </c>
      <c r="M548" s="21" t="s">
        <v>4754</v>
      </c>
      <c r="N548" s="21" t="s">
        <v>4755</v>
      </c>
      <c r="O548" s="42">
        <f t="shared" si="1"/>
        <v>0</v>
      </c>
      <c r="P548" s="34" t="str">
        <f t="shared" si="2"/>
        <v>Overweight</v>
      </c>
      <c r="Q548" s="34" t="str">
        <f t="shared" si="3"/>
        <v>Prediabetes weight</v>
      </c>
      <c r="S548" s="34" t="s">
        <v>3656</v>
      </c>
      <c r="T548" s="34">
        <v>2000.0</v>
      </c>
      <c r="U548" s="34" t="s">
        <v>4775</v>
      </c>
      <c r="V548" s="34">
        <v>11.0</v>
      </c>
      <c r="W548" s="34">
        <v>0.0</v>
      </c>
      <c r="X548" s="34">
        <v>4835.43</v>
      </c>
      <c r="Y548" s="34" t="s">
        <v>4767</v>
      </c>
      <c r="Z548" s="34" t="s">
        <v>4767</v>
      </c>
      <c r="AA548" s="34" t="s">
        <v>4787</v>
      </c>
      <c r="AB548" s="34" t="str">
        <f t="shared" si="4"/>
        <v>11-Dec-2000</v>
      </c>
      <c r="AC548" s="43">
        <f t="shared" si="5"/>
        <v>22</v>
      </c>
      <c r="AD548" s="44">
        <v>4835.43</v>
      </c>
    </row>
    <row r="549">
      <c r="A549" s="19" t="s">
        <v>1170</v>
      </c>
      <c r="B549" s="19" t="s">
        <v>1171</v>
      </c>
      <c r="C549" s="45" t="s">
        <v>4815</v>
      </c>
      <c r="D549" s="45" t="s">
        <v>5780</v>
      </c>
      <c r="E549" s="45" t="s">
        <v>5781</v>
      </c>
      <c r="G549" s="21" t="s">
        <v>1170</v>
      </c>
      <c r="H549" s="41">
        <v>46.62</v>
      </c>
      <c r="I549" s="21">
        <v>8.51</v>
      </c>
      <c r="J549" s="21" t="s">
        <v>4753</v>
      </c>
      <c r="K549" s="21" t="s">
        <v>4753</v>
      </c>
      <c r="L549" s="21" t="s">
        <v>4753</v>
      </c>
      <c r="M549" s="21" t="s">
        <v>4754</v>
      </c>
      <c r="N549" s="21" t="s">
        <v>4753</v>
      </c>
      <c r="O549" s="42">
        <f t="shared" si="1"/>
        <v>0</v>
      </c>
      <c r="P549" s="34" t="str">
        <f t="shared" si="2"/>
        <v>Above Obesity</v>
      </c>
      <c r="Q549" s="34" t="str">
        <f t="shared" si="3"/>
        <v>Diabetes</v>
      </c>
      <c r="S549" s="34" t="s">
        <v>3654</v>
      </c>
      <c r="T549" s="34">
        <v>1992.0</v>
      </c>
      <c r="U549" s="34" t="s">
        <v>4773</v>
      </c>
      <c r="V549" s="34">
        <v>10.0</v>
      </c>
      <c r="W549" s="34">
        <v>3.0</v>
      </c>
      <c r="X549" s="34">
        <v>4837.58</v>
      </c>
      <c r="Y549" s="34" t="s">
        <v>4768</v>
      </c>
      <c r="Z549" s="34" t="s">
        <v>4767</v>
      </c>
      <c r="AA549" s="34" t="s">
        <v>4769</v>
      </c>
      <c r="AB549" s="34" t="str">
        <f t="shared" si="4"/>
        <v>10-Sep-1992</v>
      </c>
      <c r="AC549" s="43">
        <f t="shared" si="5"/>
        <v>30</v>
      </c>
      <c r="AD549" s="44">
        <v>4837.58</v>
      </c>
    </row>
    <row r="550">
      <c r="A550" s="19" t="s">
        <v>1172</v>
      </c>
      <c r="B550" s="19" t="s">
        <v>1173</v>
      </c>
      <c r="C550" s="45" t="s">
        <v>4815</v>
      </c>
      <c r="D550" s="45" t="s">
        <v>5782</v>
      </c>
      <c r="E550" s="45" t="s">
        <v>5783</v>
      </c>
      <c r="G550" s="21" t="s">
        <v>1172</v>
      </c>
      <c r="H550" s="41">
        <v>51.75</v>
      </c>
      <c r="I550" s="21">
        <v>8.59</v>
      </c>
      <c r="J550" s="21" t="s">
        <v>4755</v>
      </c>
      <c r="K550" s="21" t="s">
        <v>4753</v>
      </c>
      <c r="L550" s="21" t="s">
        <v>4753</v>
      </c>
      <c r="M550" s="21">
        <v>1.0</v>
      </c>
      <c r="N550" s="21" t="s">
        <v>4753</v>
      </c>
      <c r="O550" s="42">
        <f t="shared" si="1"/>
        <v>1</v>
      </c>
      <c r="P550" s="34" t="str">
        <f t="shared" si="2"/>
        <v>Above Obesity</v>
      </c>
      <c r="Q550" s="34" t="str">
        <f t="shared" si="3"/>
        <v>Diabetes</v>
      </c>
      <c r="S550" s="34" t="s">
        <v>3652</v>
      </c>
      <c r="T550" s="34">
        <v>1984.0</v>
      </c>
      <c r="U550" s="34" t="s">
        <v>4777</v>
      </c>
      <c r="V550" s="34">
        <v>15.0</v>
      </c>
      <c r="W550" s="34">
        <v>3.0</v>
      </c>
      <c r="X550" s="34">
        <v>4839.18</v>
      </c>
      <c r="Y550" s="34" t="s">
        <v>4767</v>
      </c>
      <c r="Z550" s="34" t="s">
        <v>4771</v>
      </c>
      <c r="AA550" s="34" t="s">
        <v>4774</v>
      </c>
      <c r="AB550" s="34" t="str">
        <f t="shared" si="4"/>
        <v>15-Oct-1984</v>
      </c>
      <c r="AC550" s="43">
        <f t="shared" si="5"/>
        <v>38</v>
      </c>
      <c r="AD550" s="44">
        <v>4839.18</v>
      </c>
    </row>
    <row r="551">
      <c r="A551" s="19" t="s">
        <v>1174</v>
      </c>
      <c r="B551" s="19" t="s">
        <v>1175</v>
      </c>
      <c r="C551" s="45" t="s">
        <v>4815</v>
      </c>
      <c r="D551" s="45" t="s">
        <v>5784</v>
      </c>
      <c r="E551" s="45" t="s">
        <v>5785</v>
      </c>
      <c r="G551" s="21" t="s">
        <v>1174</v>
      </c>
      <c r="H551" s="41">
        <v>25.7</v>
      </c>
      <c r="I551" s="21">
        <v>4.13</v>
      </c>
      <c r="J551" s="31" t="s">
        <v>4878</v>
      </c>
      <c r="K551" s="21" t="s">
        <v>4753</v>
      </c>
      <c r="L551" s="21" t="s">
        <v>4753</v>
      </c>
      <c r="M551" s="21" t="s">
        <v>4754</v>
      </c>
      <c r="N551" s="21" t="s">
        <v>4755</v>
      </c>
      <c r="O551" s="42">
        <f t="shared" si="1"/>
        <v>0</v>
      </c>
      <c r="P551" s="34" t="str">
        <f t="shared" si="2"/>
        <v>Overweight</v>
      </c>
      <c r="Q551" s="34" t="str">
        <f t="shared" si="3"/>
        <v>Normal</v>
      </c>
      <c r="S551" s="34" t="s">
        <v>3650</v>
      </c>
      <c r="T551" s="34">
        <v>1995.0</v>
      </c>
      <c r="U551" s="34" t="s">
        <v>4773</v>
      </c>
      <c r="V551" s="34">
        <v>29.0</v>
      </c>
      <c r="W551" s="34">
        <v>0.0</v>
      </c>
      <c r="X551" s="34">
        <v>4840.95</v>
      </c>
      <c r="Y551" s="34" t="s">
        <v>4767</v>
      </c>
      <c r="Z551" s="34" t="s">
        <v>4771</v>
      </c>
      <c r="AA551" s="34" t="s">
        <v>4787</v>
      </c>
      <c r="AB551" s="34" t="str">
        <f t="shared" si="4"/>
        <v>29-Sep-1995</v>
      </c>
      <c r="AC551" s="43">
        <f t="shared" si="5"/>
        <v>27</v>
      </c>
      <c r="AD551" s="44">
        <v>4840.95</v>
      </c>
    </row>
    <row r="552">
      <c r="A552" s="19" t="s">
        <v>1176</v>
      </c>
      <c r="B552" s="19" t="s">
        <v>1177</v>
      </c>
      <c r="C552" s="45" t="s">
        <v>4820</v>
      </c>
      <c r="D552" s="45" t="s">
        <v>5786</v>
      </c>
      <c r="E552" s="45" t="s">
        <v>5787</v>
      </c>
      <c r="G552" s="21" t="s">
        <v>1176</v>
      </c>
      <c r="H552" s="41">
        <v>31.79</v>
      </c>
      <c r="I552" s="21">
        <v>4.55</v>
      </c>
      <c r="J552" s="21" t="s">
        <v>4753</v>
      </c>
      <c r="K552" s="21" t="s">
        <v>4753</v>
      </c>
      <c r="L552" s="21" t="s">
        <v>4753</v>
      </c>
      <c r="M552" s="21" t="s">
        <v>4754</v>
      </c>
      <c r="N552" s="21" t="s">
        <v>4753</v>
      </c>
      <c r="O552" s="42">
        <f t="shared" si="1"/>
        <v>0</v>
      </c>
      <c r="P552" s="34" t="str">
        <f t="shared" si="2"/>
        <v>Above Obesity</v>
      </c>
      <c r="Q552" s="34" t="str">
        <f t="shared" si="3"/>
        <v>Normal</v>
      </c>
      <c r="S552" s="34" t="s">
        <v>3648</v>
      </c>
      <c r="T552" s="34">
        <v>1979.0</v>
      </c>
      <c r="U552" s="34" t="s">
        <v>4775</v>
      </c>
      <c r="V552" s="34">
        <v>13.0</v>
      </c>
      <c r="W552" s="34">
        <v>2.0</v>
      </c>
      <c r="X552" s="34">
        <v>4843.79</v>
      </c>
      <c r="Y552" s="34" t="s">
        <v>4767</v>
      </c>
      <c r="Z552" s="34" t="s">
        <v>4768</v>
      </c>
      <c r="AA552" s="34" t="s">
        <v>4769</v>
      </c>
      <c r="AB552" s="34" t="str">
        <f t="shared" si="4"/>
        <v>13-Dec-1979</v>
      </c>
      <c r="AC552" s="43">
        <f t="shared" si="5"/>
        <v>43</v>
      </c>
      <c r="AD552" s="44">
        <v>4843.79</v>
      </c>
    </row>
    <row r="553">
      <c r="A553" s="19" t="s">
        <v>1178</v>
      </c>
      <c r="B553" s="19" t="s">
        <v>1179</v>
      </c>
      <c r="C553" s="45" t="s">
        <v>4815</v>
      </c>
      <c r="D553" s="45" t="s">
        <v>5158</v>
      </c>
      <c r="E553" s="45" t="s">
        <v>5663</v>
      </c>
      <c r="G553" s="21" t="s">
        <v>1178</v>
      </c>
      <c r="H553" s="41">
        <v>24.795</v>
      </c>
      <c r="I553" s="21">
        <v>4.52</v>
      </c>
      <c r="J553" s="21" t="s">
        <v>4753</v>
      </c>
      <c r="K553" s="21" t="s">
        <v>4753</v>
      </c>
      <c r="L553" s="21" t="s">
        <v>4753</v>
      </c>
      <c r="M553" s="21" t="s">
        <v>4754</v>
      </c>
      <c r="N553" s="21" t="s">
        <v>4755</v>
      </c>
      <c r="O553" s="42">
        <f t="shared" si="1"/>
        <v>0</v>
      </c>
      <c r="P553" s="34" t="str">
        <f t="shared" si="2"/>
        <v>Normal weight</v>
      </c>
      <c r="Q553" s="34" t="str">
        <f t="shared" si="3"/>
        <v>Normal</v>
      </c>
      <c r="S553" s="34" t="s">
        <v>3646</v>
      </c>
      <c r="T553" s="34">
        <v>1974.0</v>
      </c>
      <c r="U553" s="34" t="s">
        <v>4773</v>
      </c>
      <c r="V553" s="34">
        <v>11.0</v>
      </c>
      <c r="W553" s="34">
        <v>0.0</v>
      </c>
      <c r="X553" s="34">
        <v>4844.67</v>
      </c>
      <c r="Y553" s="34" t="s">
        <v>4767</v>
      </c>
      <c r="Z553" s="34" t="s">
        <v>4767</v>
      </c>
      <c r="AA553" s="34" t="s">
        <v>4769</v>
      </c>
      <c r="AB553" s="34" t="str">
        <f t="shared" si="4"/>
        <v>11-Sep-1974</v>
      </c>
      <c r="AC553" s="43">
        <f t="shared" si="5"/>
        <v>48</v>
      </c>
      <c r="AD553" s="44">
        <v>4844.67</v>
      </c>
    </row>
    <row r="554">
      <c r="A554" s="19" t="s">
        <v>1180</v>
      </c>
      <c r="B554" s="19" t="s">
        <v>1181</v>
      </c>
      <c r="C554" s="45" t="s">
        <v>4815</v>
      </c>
      <c r="D554" s="45" t="s">
        <v>5788</v>
      </c>
      <c r="E554" s="45" t="s">
        <v>5789</v>
      </c>
      <c r="G554" s="21" t="s">
        <v>1180</v>
      </c>
      <c r="H554" s="41">
        <v>53.98</v>
      </c>
      <c r="I554" s="21">
        <v>5.07</v>
      </c>
      <c r="J554" s="21" t="s">
        <v>4753</v>
      </c>
      <c r="K554" s="21" t="s">
        <v>4753</v>
      </c>
      <c r="L554" s="21" t="s">
        <v>4756</v>
      </c>
      <c r="M554" s="21">
        <v>1.0</v>
      </c>
      <c r="N554" s="21" t="s">
        <v>4753</v>
      </c>
      <c r="O554" s="42">
        <f t="shared" si="1"/>
        <v>1</v>
      </c>
      <c r="P554" s="34" t="str">
        <f t="shared" si="2"/>
        <v>Above Obesity</v>
      </c>
      <c r="Q554" s="34" t="str">
        <f t="shared" si="3"/>
        <v>Normal</v>
      </c>
      <c r="S554" s="34" t="s">
        <v>3644</v>
      </c>
      <c r="T554" s="34">
        <v>2001.0</v>
      </c>
      <c r="U554" s="34" t="s">
        <v>4772</v>
      </c>
      <c r="V554" s="34">
        <v>7.0</v>
      </c>
      <c r="W554" s="34">
        <v>0.0</v>
      </c>
      <c r="X554" s="34">
        <v>4846.53</v>
      </c>
      <c r="Y554" s="34" t="s">
        <v>4767</v>
      </c>
      <c r="Z554" s="34" t="s">
        <v>4768</v>
      </c>
      <c r="AA554" s="34" t="s">
        <v>4787</v>
      </c>
      <c r="AB554" s="34" t="str">
        <f t="shared" si="4"/>
        <v>7-Jun-2001</v>
      </c>
      <c r="AC554" s="43">
        <f t="shared" si="5"/>
        <v>22</v>
      </c>
      <c r="AD554" s="44">
        <v>4846.53</v>
      </c>
    </row>
    <row r="555">
      <c r="A555" s="19" t="s">
        <v>1182</v>
      </c>
      <c r="B555" s="19" t="s">
        <v>1183</v>
      </c>
      <c r="C555" s="45" t="s">
        <v>4820</v>
      </c>
      <c r="D555" s="45" t="s">
        <v>5790</v>
      </c>
      <c r="E555" s="45" t="s">
        <v>5791</v>
      </c>
      <c r="G555" s="21" t="s">
        <v>1182</v>
      </c>
      <c r="H555" s="41">
        <v>41.325</v>
      </c>
      <c r="I555" s="21">
        <v>4.04</v>
      </c>
      <c r="J555" s="21" t="s">
        <v>4755</v>
      </c>
      <c r="K555" s="21" t="s">
        <v>4753</v>
      </c>
      <c r="L555" s="21" t="s">
        <v>4756</v>
      </c>
      <c r="M555" s="21">
        <v>1.0</v>
      </c>
      <c r="N555" s="21" t="s">
        <v>4753</v>
      </c>
      <c r="O555" s="42">
        <f t="shared" si="1"/>
        <v>1</v>
      </c>
      <c r="P555" s="34" t="str">
        <f t="shared" si="2"/>
        <v>Above Obesity</v>
      </c>
      <c r="Q555" s="34" t="str">
        <f t="shared" si="3"/>
        <v>Normal</v>
      </c>
      <c r="S555" s="34" t="s">
        <v>3642</v>
      </c>
      <c r="T555" s="34">
        <v>1995.0</v>
      </c>
      <c r="U555" s="34" t="s">
        <v>4775</v>
      </c>
      <c r="V555" s="34">
        <v>27.0</v>
      </c>
      <c r="W555" s="34">
        <v>3.0</v>
      </c>
      <c r="X555" s="34">
        <v>4846.92</v>
      </c>
      <c r="Y555" s="34" t="s">
        <v>4767</v>
      </c>
      <c r="Z555" s="34" t="s">
        <v>4768</v>
      </c>
      <c r="AA555" s="34" t="s">
        <v>4788</v>
      </c>
      <c r="AB555" s="34" t="str">
        <f t="shared" si="4"/>
        <v>27-Dec-1995</v>
      </c>
      <c r="AC555" s="43">
        <f t="shared" si="5"/>
        <v>27</v>
      </c>
      <c r="AD555" s="44">
        <v>4846.92</v>
      </c>
    </row>
    <row r="556">
      <c r="A556" s="19" t="s">
        <v>1184</v>
      </c>
      <c r="B556" s="19" t="s">
        <v>1185</v>
      </c>
      <c r="C556" s="45" t="s">
        <v>4815</v>
      </c>
      <c r="D556" s="45" t="s">
        <v>5792</v>
      </c>
      <c r="E556" s="45" t="s">
        <v>5009</v>
      </c>
      <c r="G556" s="21" t="s">
        <v>1184</v>
      </c>
      <c r="H556" s="41">
        <v>51.65</v>
      </c>
      <c r="I556" s="21">
        <v>5.3</v>
      </c>
      <c r="J556" s="31" t="s">
        <v>4878</v>
      </c>
      <c r="K556" s="21" t="s">
        <v>4753</v>
      </c>
      <c r="L556" s="21" t="s">
        <v>4753</v>
      </c>
      <c r="M556" s="21" t="s">
        <v>4754</v>
      </c>
      <c r="N556" s="21" t="s">
        <v>4753</v>
      </c>
      <c r="O556" s="42">
        <f t="shared" si="1"/>
        <v>0</v>
      </c>
      <c r="P556" s="34" t="str">
        <f t="shared" si="2"/>
        <v>Above Obesity</v>
      </c>
      <c r="Q556" s="34" t="str">
        <f t="shared" si="3"/>
        <v>Normal</v>
      </c>
      <c r="S556" s="34" t="s">
        <v>3640</v>
      </c>
      <c r="T556" s="34">
        <v>1989.0</v>
      </c>
      <c r="U556" s="34" t="s">
        <v>4773</v>
      </c>
      <c r="V556" s="34">
        <v>1.0</v>
      </c>
      <c r="W556" s="34">
        <v>3.0</v>
      </c>
      <c r="X556" s="34">
        <v>4859.89</v>
      </c>
      <c r="Y556" s="34" t="s">
        <v>4767</v>
      </c>
      <c r="Z556" s="34" t="s">
        <v>4768</v>
      </c>
      <c r="AA556" s="34" t="s">
        <v>4778</v>
      </c>
      <c r="AB556" s="34" t="str">
        <f t="shared" si="4"/>
        <v>1-Sep-1989</v>
      </c>
      <c r="AC556" s="43">
        <f t="shared" si="5"/>
        <v>33</v>
      </c>
      <c r="AD556" s="44">
        <v>4859.89</v>
      </c>
    </row>
    <row r="557">
      <c r="A557" s="19" t="s">
        <v>1186</v>
      </c>
      <c r="B557" s="19" t="s">
        <v>1187</v>
      </c>
      <c r="C557" s="45" t="s">
        <v>4815</v>
      </c>
      <c r="D557" s="45" t="s">
        <v>5793</v>
      </c>
      <c r="E557" s="45" t="s">
        <v>5794</v>
      </c>
      <c r="G557" s="21" t="s">
        <v>1186</v>
      </c>
      <c r="H557" s="41">
        <v>44.52</v>
      </c>
      <c r="I557" s="21">
        <v>8.64</v>
      </c>
      <c r="J557" s="21" t="s">
        <v>4755</v>
      </c>
      <c r="K557" s="21" t="s">
        <v>4753</v>
      </c>
      <c r="L557" s="21" t="s">
        <v>4756</v>
      </c>
      <c r="M557" s="21">
        <v>1.0</v>
      </c>
      <c r="N557" s="21" t="s">
        <v>4753</v>
      </c>
      <c r="O557" s="42">
        <f t="shared" si="1"/>
        <v>1</v>
      </c>
      <c r="P557" s="34" t="str">
        <f t="shared" si="2"/>
        <v>Above Obesity</v>
      </c>
      <c r="Q557" s="34" t="str">
        <f t="shared" si="3"/>
        <v>Diabetes</v>
      </c>
      <c r="S557" s="34" t="s">
        <v>3638</v>
      </c>
      <c r="T557" s="34">
        <v>1997.0</v>
      </c>
      <c r="U557" s="34" t="s">
        <v>4773</v>
      </c>
      <c r="V557" s="34">
        <v>29.0</v>
      </c>
      <c r="W557" s="34">
        <v>4.0</v>
      </c>
      <c r="X557" s="34">
        <v>4877.98</v>
      </c>
      <c r="Y557" s="34" t="s">
        <v>4767</v>
      </c>
      <c r="Z557" s="34" t="s">
        <v>4768</v>
      </c>
      <c r="AA557" s="34" t="s">
        <v>4774</v>
      </c>
      <c r="AB557" s="34" t="str">
        <f t="shared" si="4"/>
        <v>29-Sep-1997</v>
      </c>
      <c r="AC557" s="43">
        <f t="shared" si="5"/>
        <v>25</v>
      </c>
      <c r="AD557" s="44">
        <v>4877.98</v>
      </c>
    </row>
    <row r="558">
      <c r="A558" s="19" t="s">
        <v>1188</v>
      </c>
      <c r="B558" s="19" t="s">
        <v>1189</v>
      </c>
      <c r="C558" s="45" t="s">
        <v>4820</v>
      </c>
      <c r="D558" s="45" t="s">
        <v>5795</v>
      </c>
      <c r="E558" s="45" t="s">
        <v>5796</v>
      </c>
      <c r="G558" s="21" t="s">
        <v>1188</v>
      </c>
      <c r="H558" s="41">
        <v>53.29</v>
      </c>
      <c r="I558" s="21">
        <v>4.03</v>
      </c>
      <c r="J558" s="21" t="s">
        <v>4753</v>
      </c>
      <c r="K558" s="21" t="s">
        <v>4753</v>
      </c>
      <c r="L558" s="21" t="s">
        <v>4756</v>
      </c>
      <c r="M558" s="21">
        <v>1.0</v>
      </c>
      <c r="N558" s="21" t="s">
        <v>4753</v>
      </c>
      <c r="O558" s="42">
        <f t="shared" si="1"/>
        <v>1</v>
      </c>
      <c r="P558" s="34" t="str">
        <f t="shared" si="2"/>
        <v>Above Obesity</v>
      </c>
      <c r="Q558" s="34" t="str">
        <f t="shared" si="3"/>
        <v>Normal</v>
      </c>
      <c r="S558" s="34" t="s">
        <v>3636</v>
      </c>
      <c r="T558" s="34">
        <v>1986.0</v>
      </c>
      <c r="U558" s="34" t="s">
        <v>4775</v>
      </c>
      <c r="V558" s="34">
        <v>23.0</v>
      </c>
      <c r="W558" s="34">
        <v>0.0</v>
      </c>
      <c r="X558" s="34">
        <v>4883.87</v>
      </c>
      <c r="Y558" s="34" t="s">
        <v>4767</v>
      </c>
      <c r="Z558" s="34" t="s">
        <v>4771</v>
      </c>
      <c r="AA558" s="34" t="s">
        <v>4778</v>
      </c>
      <c r="AB558" s="34" t="str">
        <f t="shared" si="4"/>
        <v>23-Dec-1986</v>
      </c>
      <c r="AC558" s="43">
        <f t="shared" si="5"/>
        <v>36</v>
      </c>
      <c r="AD558" s="44">
        <v>4883.87</v>
      </c>
    </row>
    <row r="559">
      <c r="A559" s="19" t="s">
        <v>1190</v>
      </c>
      <c r="B559" s="19" t="s">
        <v>1191</v>
      </c>
      <c r="C559" s="45" t="s">
        <v>4815</v>
      </c>
      <c r="D559" s="45" t="s">
        <v>5797</v>
      </c>
      <c r="E559" s="45" t="s">
        <v>4996</v>
      </c>
      <c r="G559" s="21" t="s">
        <v>1190</v>
      </c>
      <c r="H559" s="41">
        <v>46.63</v>
      </c>
      <c r="I559" s="21">
        <v>4.26</v>
      </c>
      <c r="J559" s="21" t="s">
        <v>4755</v>
      </c>
      <c r="K559" s="21" t="s">
        <v>4753</v>
      </c>
      <c r="L559" s="21" t="s">
        <v>4753</v>
      </c>
      <c r="M559" s="21">
        <v>2.0</v>
      </c>
      <c r="N559" s="21" t="s">
        <v>4753</v>
      </c>
      <c r="O559" s="42">
        <f t="shared" si="1"/>
        <v>2</v>
      </c>
      <c r="P559" s="34" t="str">
        <f t="shared" si="2"/>
        <v>Above Obesity</v>
      </c>
      <c r="Q559" s="34" t="str">
        <f t="shared" si="3"/>
        <v>Normal</v>
      </c>
      <c r="S559" s="34" t="s">
        <v>3634</v>
      </c>
      <c r="T559" s="34">
        <v>1986.0</v>
      </c>
      <c r="U559" s="34" t="s">
        <v>4777</v>
      </c>
      <c r="V559" s="34">
        <v>27.0</v>
      </c>
      <c r="W559" s="34">
        <v>0.0</v>
      </c>
      <c r="X559" s="34">
        <v>4889.04</v>
      </c>
      <c r="Y559" s="34" t="s">
        <v>4767</v>
      </c>
      <c r="Z559" s="34" t="s">
        <v>4771</v>
      </c>
      <c r="AA559" s="34" t="s">
        <v>4769</v>
      </c>
      <c r="AB559" s="34" t="str">
        <f t="shared" si="4"/>
        <v>27-Oct-1986</v>
      </c>
      <c r="AC559" s="43">
        <f t="shared" si="5"/>
        <v>36</v>
      </c>
      <c r="AD559" s="44">
        <v>4889.04</v>
      </c>
    </row>
    <row r="560">
      <c r="A560" s="19" t="s">
        <v>1192</v>
      </c>
      <c r="B560" s="19" t="s">
        <v>1193</v>
      </c>
      <c r="C560" s="45" t="s">
        <v>4820</v>
      </c>
      <c r="D560" s="45" t="s">
        <v>5798</v>
      </c>
      <c r="E560" s="45" t="s">
        <v>5799</v>
      </c>
      <c r="G560" s="21" t="s">
        <v>1192</v>
      </c>
      <c r="H560" s="41">
        <v>28.88</v>
      </c>
      <c r="I560" s="21">
        <v>5.35</v>
      </c>
      <c r="J560" s="21" t="s">
        <v>4753</v>
      </c>
      <c r="K560" s="21" t="s">
        <v>4753</v>
      </c>
      <c r="L560" s="21" t="s">
        <v>4756</v>
      </c>
      <c r="M560" s="21">
        <v>1.0</v>
      </c>
      <c r="N560" s="21" t="s">
        <v>4755</v>
      </c>
      <c r="O560" s="42">
        <f t="shared" si="1"/>
        <v>1</v>
      </c>
      <c r="P560" s="34" t="str">
        <f t="shared" si="2"/>
        <v>Overweight</v>
      </c>
      <c r="Q560" s="34" t="str">
        <f t="shared" si="3"/>
        <v>Normal</v>
      </c>
      <c r="S560" s="34" t="s">
        <v>3632</v>
      </c>
      <c r="T560" s="34">
        <v>1989.0</v>
      </c>
      <c r="U560" s="34" t="s">
        <v>4766</v>
      </c>
      <c r="V560" s="34">
        <v>10.0</v>
      </c>
      <c r="W560" s="34">
        <v>2.0</v>
      </c>
      <c r="X560" s="34">
        <v>4890.0</v>
      </c>
      <c r="Y560" s="34" t="s">
        <v>4768</v>
      </c>
      <c r="Z560" s="34" t="s">
        <v>4767</v>
      </c>
      <c r="AA560" s="34" t="s">
        <v>4769</v>
      </c>
      <c r="AB560" s="34" t="str">
        <f t="shared" si="4"/>
        <v>10-Jul-1989</v>
      </c>
      <c r="AC560" s="43">
        <f t="shared" si="5"/>
        <v>33</v>
      </c>
      <c r="AD560" s="44">
        <v>4890.0</v>
      </c>
    </row>
    <row r="561">
      <c r="A561" s="19" t="s">
        <v>1194</v>
      </c>
      <c r="B561" s="19" t="s">
        <v>1195</v>
      </c>
      <c r="C561" s="45" t="s">
        <v>4815</v>
      </c>
      <c r="D561" s="45" t="s">
        <v>5800</v>
      </c>
      <c r="E561" s="45" t="s">
        <v>5801</v>
      </c>
      <c r="G561" s="21" t="s">
        <v>1194</v>
      </c>
      <c r="H561" s="41">
        <v>23.98</v>
      </c>
      <c r="I561" s="21">
        <v>4.9</v>
      </c>
      <c r="J561" s="21" t="s">
        <v>4753</v>
      </c>
      <c r="K561" s="21" t="s">
        <v>4753</v>
      </c>
      <c r="L561" s="21" t="s">
        <v>4753</v>
      </c>
      <c r="M561" s="21" t="s">
        <v>4754</v>
      </c>
      <c r="N561" s="33" t="s">
        <v>4805</v>
      </c>
      <c r="O561" s="42">
        <f t="shared" si="1"/>
        <v>0</v>
      </c>
      <c r="P561" s="34" t="str">
        <f t="shared" si="2"/>
        <v>Normal weight</v>
      </c>
      <c r="Q561" s="34" t="str">
        <f t="shared" si="3"/>
        <v>Normal</v>
      </c>
      <c r="S561" s="34" t="s">
        <v>3630</v>
      </c>
      <c r="T561" s="34">
        <v>1990.0</v>
      </c>
      <c r="U561" s="34" t="s">
        <v>4770</v>
      </c>
      <c r="V561" s="34">
        <v>28.0</v>
      </c>
      <c r="W561" s="34">
        <v>3.0</v>
      </c>
      <c r="X561" s="34">
        <v>4894.39</v>
      </c>
      <c r="Y561" s="34" t="s">
        <v>4767</v>
      </c>
      <c r="Z561" s="34" t="s">
        <v>4768</v>
      </c>
      <c r="AA561" s="34" t="s">
        <v>4769</v>
      </c>
      <c r="AB561" s="34" t="str">
        <f t="shared" si="4"/>
        <v>28-Nov-1990</v>
      </c>
      <c r="AC561" s="43">
        <f t="shared" si="5"/>
        <v>32</v>
      </c>
      <c r="AD561" s="44">
        <v>4894.39</v>
      </c>
    </row>
    <row r="562">
      <c r="A562" s="19" t="s">
        <v>1196</v>
      </c>
      <c r="B562" s="19" t="s">
        <v>1197</v>
      </c>
      <c r="C562" s="45" t="s">
        <v>4820</v>
      </c>
      <c r="D562" s="45" t="s">
        <v>5802</v>
      </c>
      <c r="E562" s="45" t="s">
        <v>5803</v>
      </c>
      <c r="G562" s="21" t="s">
        <v>1196</v>
      </c>
      <c r="H562" s="41">
        <v>23.65</v>
      </c>
      <c r="I562" s="21">
        <v>4.5</v>
      </c>
      <c r="J562" s="21" t="s">
        <v>4753</v>
      </c>
      <c r="K562" s="21" t="s">
        <v>4753</v>
      </c>
      <c r="L562" s="21" t="s">
        <v>4753</v>
      </c>
      <c r="M562" s="21" t="s">
        <v>4754</v>
      </c>
      <c r="N562" s="21" t="s">
        <v>4753</v>
      </c>
      <c r="O562" s="42">
        <f t="shared" si="1"/>
        <v>0</v>
      </c>
      <c r="P562" s="34" t="str">
        <f t="shared" si="2"/>
        <v>Normal weight</v>
      </c>
      <c r="Q562" s="34" t="str">
        <f t="shared" si="3"/>
        <v>Normal</v>
      </c>
      <c r="S562" s="34" t="s">
        <v>3628</v>
      </c>
      <c r="T562" s="34">
        <v>1988.0</v>
      </c>
      <c r="U562" s="34" t="s">
        <v>4773</v>
      </c>
      <c r="V562" s="34">
        <v>23.0</v>
      </c>
      <c r="W562" s="34">
        <v>1.0</v>
      </c>
      <c r="X562" s="34">
        <v>4894.75</v>
      </c>
      <c r="Y562" s="34" t="s">
        <v>4768</v>
      </c>
      <c r="Z562" s="34" t="s">
        <v>4768</v>
      </c>
      <c r="AA562" s="34" t="s">
        <v>4774</v>
      </c>
      <c r="AB562" s="34" t="str">
        <f t="shared" si="4"/>
        <v>23-Sep-1988</v>
      </c>
      <c r="AC562" s="43">
        <f t="shared" si="5"/>
        <v>34</v>
      </c>
      <c r="AD562" s="44">
        <v>4894.75</v>
      </c>
    </row>
    <row r="563">
      <c r="A563" s="19" t="s">
        <v>1198</v>
      </c>
      <c r="B563" s="19" t="s">
        <v>1199</v>
      </c>
      <c r="C563" s="45" t="s">
        <v>4815</v>
      </c>
      <c r="D563" s="45" t="s">
        <v>5804</v>
      </c>
      <c r="E563" s="45" t="s">
        <v>5805</v>
      </c>
      <c r="G563" s="21" t="s">
        <v>1198</v>
      </c>
      <c r="H563" s="41">
        <v>49.09</v>
      </c>
      <c r="I563" s="21">
        <v>8.38</v>
      </c>
      <c r="J563" s="21" t="s">
        <v>4755</v>
      </c>
      <c r="K563" s="21" t="s">
        <v>4753</v>
      </c>
      <c r="L563" s="21" t="s">
        <v>4753</v>
      </c>
      <c r="M563" s="21">
        <v>2.0</v>
      </c>
      <c r="N563" s="21" t="s">
        <v>4753</v>
      </c>
      <c r="O563" s="42">
        <f t="shared" si="1"/>
        <v>2</v>
      </c>
      <c r="P563" s="34" t="str">
        <f t="shared" si="2"/>
        <v>Above Obesity</v>
      </c>
      <c r="Q563" s="34" t="str">
        <f t="shared" si="3"/>
        <v>Diabetes</v>
      </c>
      <c r="S563" s="34" t="s">
        <v>3626</v>
      </c>
      <c r="T563" s="34">
        <v>1993.0</v>
      </c>
      <c r="U563" s="34" t="s">
        <v>4766</v>
      </c>
      <c r="V563" s="34">
        <v>10.0</v>
      </c>
      <c r="W563" s="34">
        <v>2.0</v>
      </c>
      <c r="X563" s="34">
        <v>4906.41</v>
      </c>
      <c r="Y563" s="34" t="s">
        <v>4767</v>
      </c>
      <c r="Z563" s="34" t="s">
        <v>4771</v>
      </c>
      <c r="AA563" s="34" t="s">
        <v>4774</v>
      </c>
      <c r="AB563" s="34" t="str">
        <f t="shared" si="4"/>
        <v>10-Jul-1993</v>
      </c>
      <c r="AC563" s="43">
        <f t="shared" si="5"/>
        <v>29</v>
      </c>
      <c r="AD563" s="44">
        <v>4906.41</v>
      </c>
    </row>
    <row r="564">
      <c r="A564" s="19" t="s">
        <v>1200</v>
      </c>
      <c r="B564" s="19" t="s">
        <v>1201</v>
      </c>
      <c r="C564" s="45" t="s">
        <v>4815</v>
      </c>
      <c r="D564" s="45" t="s">
        <v>5806</v>
      </c>
      <c r="E564" s="45" t="s">
        <v>5807</v>
      </c>
      <c r="G564" s="21" t="s">
        <v>1200</v>
      </c>
      <c r="H564" s="41">
        <v>28.025</v>
      </c>
      <c r="I564" s="21">
        <v>7.03</v>
      </c>
      <c r="J564" s="21" t="s">
        <v>4753</v>
      </c>
      <c r="K564" s="21" t="s">
        <v>4753</v>
      </c>
      <c r="L564" s="21" t="s">
        <v>4753</v>
      </c>
      <c r="M564" s="21" t="s">
        <v>4754</v>
      </c>
      <c r="N564" s="21" t="s">
        <v>4755</v>
      </c>
      <c r="O564" s="42">
        <f t="shared" si="1"/>
        <v>0</v>
      </c>
      <c r="P564" s="34" t="str">
        <f t="shared" si="2"/>
        <v>Overweight</v>
      </c>
      <c r="Q564" s="34" t="str">
        <f t="shared" si="3"/>
        <v>Diabetes</v>
      </c>
      <c r="S564" s="34" t="s">
        <v>3624</v>
      </c>
      <c r="T564" s="34">
        <v>1981.0</v>
      </c>
      <c r="U564" s="34" t="s">
        <v>4777</v>
      </c>
      <c r="V564" s="34">
        <v>18.0</v>
      </c>
      <c r="W564" s="34">
        <v>1.0</v>
      </c>
      <c r="X564" s="34">
        <v>4911.89</v>
      </c>
      <c r="Y564" s="34" t="s">
        <v>4767</v>
      </c>
      <c r="Z564" s="34" t="s">
        <v>4768</v>
      </c>
      <c r="AA564" s="34" t="s">
        <v>4769</v>
      </c>
      <c r="AB564" s="34" t="str">
        <f t="shared" si="4"/>
        <v>18-Oct-1981</v>
      </c>
      <c r="AC564" s="43">
        <f t="shared" si="5"/>
        <v>41</v>
      </c>
      <c r="AD564" s="44">
        <v>4911.89</v>
      </c>
    </row>
    <row r="565">
      <c r="A565" s="19" t="s">
        <v>1202</v>
      </c>
      <c r="B565" s="19" t="s">
        <v>1203</v>
      </c>
      <c r="C565" s="45" t="s">
        <v>4820</v>
      </c>
      <c r="D565" s="45" t="s">
        <v>5808</v>
      </c>
      <c r="E565" s="45" t="s">
        <v>5809</v>
      </c>
      <c r="G565" s="21" t="s">
        <v>1202</v>
      </c>
      <c r="H565" s="41">
        <v>43.32</v>
      </c>
      <c r="I565" s="21">
        <v>8.75</v>
      </c>
      <c r="J565" s="21" t="s">
        <v>4755</v>
      </c>
      <c r="K565" s="21" t="s">
        <v>4753</v>
      </c>
      <c r="L565" s="21" t="s">
        <v>4756</v>
      </c>
      <c r="M565" s="21">
        <v>1.0</v>
      </c>
      <c r="N565" s="21" t="s">
        <v>4753</v>
      </c>
      <c r="O565" s="42">
        <f t="shared" si="1"/>
        <v>1</v>
      </c>
      <c r="P565" s="34" t="str">
        <f t="shared" si="2"/>
        <v>Above Obesity</v>
      </c>
      <c r="Q565" s="34" t="str">
        <f t="shared" si="3"/>
        <v>Diabetes</v>
      </c>
      <c r="S565" s="34" t="s">
        <v>3622</v>
      </c>
      <c r="T565" s="34">
        <v>2002.0</v>
      </c>
      <c r="U565" s="34" t="s">
        <v>4776</v>
      </c>
      <c r="V565" s="34">
        <v>21.0</v>
      </c>
      <c r="W565" s="34">
        <v>5.0</v>
      </c>
      <c r="X565" s="34">
        <v>4915.06</v>
      </c>
      <c r="Y565" s="34" t="s">
        <v>4767</v>
      </c>
      <c r="Z565" s="34" t="s">
        <v>4771</v>
      </c>
      <c r="AA565" s="34" t="s">
        <v>4788</v>
      </c>
      <c r="AB565" s="34" t="str">
        <f t="shared" si="4"/>
        <v>21-Aug-2002</v>
      </c>
      <c r="AC565" s="43">
        <f t="shared" si="5"/>
        <v>20</v>
      </c>
      <c r="AD565" s="44">
        <v>4915.06</v>
      </c>
    </row>
    <row r="566">
      <c r="A566" s="19" t="s">
        <v>1204</v>
      </c>
      <c r="B566" s="19" t="s">
        <v>1205</v>
      </c>
      <c r="C566" s="45" t="s">
        <v>5686</v>
      </c>
      <c r="D566" s="45" t="s">
        <v>5810</v>
      </c>
      <c r="E566" s="45" t="s">
        <v>5756</v>
      </c>
      <c r="G566" s="21" t="s">
        <v>1204</v>
      </c>
      <c r="H566" s="41">
        <v>45.92</v>
      </c>
      <c r="I566" s="21">
        <v>9.51</v>
      </c>
      <c r="J566" s="21" t="s">
        <v>4753</v>
      </c>
      <c r="K566" s="21" t="s">
        <v>4753</v>
      </c>
      <c r="L566" s="21" t="s">
        <v>4753</v>
      </c>
      <c r="M566" s="21" t="s">
        <v>4754</v>
      </c>
      <c r="N566" s="21" t="s">
        <v>4753</v>
      </c>
      <c r="O566" s="42">
        <f t="shared" si="1"/>
        <v>0</v>
      </c>
      <c r="P566" s="34" t="str">
        <f t="shared" si="2"/>
        <v>Above Obesity</v>
      </c>
      <c r="Q566" s="34" t="str">
        <f t="shared" si="3"/>
        <v>Diabetes</v>
      </c>
      <c r="S566" s="34" t="s">
        <v>3620</v>
      </c>
      <c r="T566" s="34">
        <v>1993.0</v>
      </c>
      <c r="U566" s="34" t="s">
        <v>4776</v>
      </c>
      <c r="V566" s="34">
        <v>10.0</v>
      </c>
      <c r="W566" s="34">
        <v>2.0</v>
      </c>
      <c r="X566" s="34">
        <v>4922.92</v>
      </c>
      <c r="Y566" s="34" t="s">
        <v>4767</v>
      </c>
      <c r="Z566" s="34" t="s">
        <v>4767</v>
      </c>
      <c r="AA566" s="34" t="s">
        <v>4774</v>
      </c>
      <c r="AB566" s="34" t="str">
        <f t="shared" si="4"/>
        <v>10-Aug-1993</v>
      </c>
      <c r="AC566" s="43">
        <f t="shared" si="5"/>
        <v>29</v>
      </c>
      <c r="AD566" s="44">
        <v>4922.92</v>
      </c>
    </row>
    <row r="567">
      <c r="A567" s="19" t="s">
        <v>1206</v>
      </c>
      <c r="B567" s="19" t="s">
        <v>1207</v>
      </c>
      <c r="C567" s="45" t="s">
        <v>4815</v>
      </c>
      <c r="D567" s="45" t="s">
        <v>5811</v>
      </c>
      <c r="E567" s="45" t="s">
        <v>5812</v>
      </c>
      <c r="G567" s="21" t="s">
        <v>1206</v>
      </c>
      <c r="H567" s="41">
        <v>44.03</v>
      </c>
      <c r="I567" s="21">
        <v>9.36</v>
      </c>
      <c r="J567" s="21" t="s">
        <v>4753</v>
      </c>
      <c r="K567" s="21" t="s">
        <v>4753</v>
      </c>
      <c r="L567" s="21" t="s">
        <v>4753</v>
      </c>
      <c r="M567" s="21" t="s">
        <v>4754</v>
      </c>
      <c r="N567" s="21" t="s">
        <v>4753</v>
      </c>
      <c r="O567" s="42">
        <f t="shared" si="1"/>
        <v>0</v>
      </c>
      <c r="P567" s="34" t="str">
        <f t="shared" si="2"/>
        <v>Above Obesity</v>
      </c>
      <c r="Q567" s="34" t="str">
        <f t="shared" si="3"/>
        <v>Diabetes</v>
      </c>
      <c r="S567" s="34" t="s">
        <v>3618</v>
      </c>
      <c r="T567" s="34">
        <v>1991.0</v>
      </c>
      <c r="U567" s="34" t="s">
        <v>4776</v>
      </c>
      <c r="V567" s="34">
        <v>23.0</v>
      </c>
      <c r="W567" s="34">
        <v>2.0</v>
      </c>
      <c r="X567" s="34">
        <v>4931.65</v>
      </c>
      <c r="Y567" s="34" t="s">
        <v>4767</v>
      </c>
      <c r="Z567" s="34" t="s">
        <v>4768</v>
      </c>
      <c r="AA567" s="34" t="s">
        <v>4778</v>
      </c>
      <c r="AB567" s="34" t="str">
        <f t="shared" si="4"/>
        <v>23-Aug-1991</v>
      </c>
      <c r="AC567" s="43">
        <f t="shared" si="5"/>
        <v>31</v>
      </c>
      <c r="AD567" s="44">
        <v>4931.65</v>
      </c>
    </row>
    <row r="568">
      <c r="A568" s="19" t="s">
        <v>1208</v>
      </c>
      <c r="B568" s="19" t="s">
        <v>1209</v>
      </c>
      <c r="C568" s="45" t="s">
        <v>4820</v>
      </c>
      <c r="D568" s="45" t="s">
        <v>5813</v>
      </c>
      <c r="E568" s="45" t="s">
        <v>5814</v>
      </c>
      <c r="G568" s="21" t="s">
        <v>1208</v>
      </c>
      <c r="H568" s="41">
        <v>24.6</v>
      </c>
      <c r="I568" s="21">
        <v>4.81</v>
      </c>
      <c r="J568" s="21" t="s">
        <v>4753</v>
      </c>
      <c r="K568" s="21" t="s">
        <v>4753</v>
      </c>
      <c r="L568" s="21" t="s">
        <v>4753</v>
      </c>
      <c r="M568" s="21" t="s">
        <v>4754</v>
      </c>
      <c r="N568" s="21" t="s">
        <v>4755</v>
      </c>
      <c r="O568" s="42">
        <f t="shared" si="1"/>
        <v>0</v>
      </c>
      <c r="P568" s="34" t="str">
        <f t="shared" si="2"/>
        <v>Normal weight</v>
      </c>
      <c r="Q568" s="34" t="str">
        <f t="shared" si="3"/>
        <v>Normal</v>
      </c>
      <c r="S568" s="34" t="s">
        <v>3616</v>
      </c>
      <c r="T568" s="34">
        <v>1991.0</v>
      </c>
      <c r="U568" s="34" t="s">
        <v>4770</v>
      </c>
      <c r="V568" s="34">
        <v>27.0</v>
      </c>
      <c r="W568" s="34">
        <v>2.0</v>
      </c>
      <c r="X568" s="34">
        <v>4934.71</v>
      </c>
      <c r="Y568" s="34" t="s">
        <v>4767</v>
      </c>
      <c r="Z568" s="34" t="s">
        <v>4768</v>
      </c>
      <c r="AA568" s="34" t="s">
        <v>4778</v>
      </c>
      <c r="AB568" s="34" t="str">
        <f t="shared" si="4"/>
        <v>27-Nov-1991</v>
      </c>
      <c r="AC568" s="43">
        <f t="shared" si="5"/>
        <v>31</v>
      </c>
      <c r="AD568" s="44">
        <v>4934.71</v>
      </c>
    </row>
    <row r="569">
      <c r="A569" s="19" t="s">
        <v>1210</v>
      </c>
      <c r="B569" s="19" t="s">
        <v>1211</v>
      </c>
      <c r="C569" s="45" t="s">
        <v>4820</v>
      </c>
      <c r="D569" s="45" t="s">
        <v>5815</v>
      </c>
      <c r="E569" s="45" t="s">
        <v>5816</v>
      </c>
      <c r="G569" s="21" t="s">
        <v>1210</v>
      </c>
      <c r="H569" s="41">
        <v>49.15</v>
      </c>
      <c r="I569" s="21">
        <v>8.08</v>
      </c>
      <c r="J569" s="21" t="s">
        <v>4753</v>
      </c>
      <c r="K569" s="21" t="s">
        <v>4753</v>
      </c>
      <c r="L569" s="21" t="s">
        <v>4753</v>
      </c>
      <c r="M569" s="21" t="s">
        <v>4754</v>
      </c>
      <c r="N569" s="21" t="s">
        <v>4753</v>
      </c>
      <c r="O569" s="42">
        <f t="shared" si="1"/>
        <v>0</v>
      </c>
      <c r="P569" s="34" t="str">
        <f t="shared" si="2"/>
        <v>Above Obesity</v>
      </c>
      <c r="Q569" s="34" t="str">
        <f t="shared" si="3"/>
        <v>Diabetes</v>
      </c>
      <c r="S569" s="34" t="s">
        <v>3614</v>
      </c>
      <c r="T569" s="34">
        <v>1974.0</v>
      </c>
      <c r="U569" s="34" t="s">
        <v>4772</v>
      </c>
      <c r="V569" s="34">
        <v>26.0</v>
      </c>
      <c r="W569" s="34">
        <v>0.0</v>
      </c>
      <c r="X569" s="34">
        <v>4942.06</v>
      </c>
      <c r="Y569" s="34" t="s">
        <v>4767</v>
      </c>
      <c r="Z569" s="34" t="s">
        <v>4767</v>
      </c>
      <c r="AA569" s="34" t="s">
        <v>4769</v>
      </c>
      <c r="AB569" s="34" t="str">
        <f t="shared" si="4"/>
        <v>26-Jun-1974</v>
      </c>
      <c r="AC569" s="43">
        <f t="shared" si="5"/>
        <v>48</v>
      </c>
      <c r="AD569" s="44">
        <v>4942.06</v>
      </c>
    </row>
    <row r="570">
      <c r="A570" s="19" t="s">
        <v>1212</v>
      </c>
      <c r="B570" s="19" t="s">
        <v>1213</v>
      </c>
      <c r="C570" s="45" t="s">
        <v>4820</v>
      </c>
      <c r="D570" s="45" t="s">
        <v>5817</v>
      </c>
      <c r="E570" s="45" t="s">
        <v>5818</v>
      </c>
      <c r="G570" s="21" t="s">
        <v>1212</v>
      </c>
      <c r="H570" s="41">
        <v>28.31</v>
      </c>
      <c r="I570" s="21">
        <v>6.29</v>
      </c>
      <c r="J570" s="21" t="s">
        <v>4753</v>
      </c>
      <c r="K570" s="21" t="s">
        <v>4753</v>
      </c>
      <c r="L570" s="21" t="s">
        <v>4756</v>
      </c>
      <c r="M570" s="21">
        <v>1.0</v>
      </c>
      <c r="N570" s="21" t="s">
        <v>4755</v>
      </c>
      <c r="O570" s="42">
        <f t="shared" si="1"/>
        <v>1</v>
      </c>
      <c r="P570" s="34" t="str">
        <f t="shared" si="2"/>
        <v>Overweight</v>
      </c>
      <c r="Q570" s="34" t="str">
        <f t="shared" si="3"/>
        <v>Prediabetes weight</v>
      </c>
      <c r="S570" s="34" t="s">
        <v>3612</v>
      </c>
      <c r="T570" s="34">
        <v>1991.0</v>
      </c>
      <c r="U570" s="34" t="s">
        <v>4776</v>
      </c>
      <c r="V570" s="34">
        <v>30.0</v>
      </c>
      <c r="W570" s="34">
        <v>2.0</v>
      </c>
      <c r="X570" s="34">
        <v>4949.76</v>
      </c>
      <c r="Y570" s="34" t="s">
        <v>4767</v>
      </c>
      <c r="Z570" s="34" t="s">
        <v>4771</v>
      </c>
      <c r="AA570" s="34" t="s">
        <v>4769</v>
      </c>
      <c r="AB570" s="34" t="str">
        <f t="shared" si="4"/>
        <v>30-Aug-1991</v>
      </c>
      <c r="AC570" s="43">
        <f t="shared" si="5"/>
        <v>31</v>
      </c>
      <c r="AD570" s="44">
        <v>4949.76</v>
      </c>
    </row>
    <row r="571">
      <c r="A571" s="19" t="s">
        <v>1214</v>
      </c>
      <c r="B571" s="19" t="s">
        <v>1215</v>
      </c>
      <c r="C571" s="45" t="s">
        <v>4815</v>
      </c>
      <c r="D571" s="45" t="s">
        <v>5819</v>
      </c>
      <c r="E571" s="45" t="s">
        <v>5820</v>
      </c>
      <c r="G571" s="21" t="s">
        <v>1214</v>
      </c>
      <c r="H571" s="41">
        <v>22.99</v>
      </c>
      <c r="I571" s="21">
        <v>6.29</v>
      </c>
      <c r="J571" s="21" t="s">
        <v>4753</v>
      </c>
      <c r="K571" s="21" t="s">
        <v>4753</v>
      </c>
      <c r="L571" s="21" t="s">
        <v>4753</v>
      </c>
      <c r="M571" s="21">
        <v>1.0</v>
      </c>
      <c r="N571" s="21" t="s">
        <v>4755</v>
      </c>
      <c r="O571" s="42">
        <f t="shared" si="1"/>
        <v>1</v>
      </c>
      <c r="P571" s="34" t="str">
        <f t="shared" si="2"/>
        <v>Normal weight</v>
      </c>
      <c r="Q571" s="34" t="str">
        <f t="shared" si="3"/>
        <v>Prediabetes weight</v>
      </c>
      <c r="S571" s="34" t="s">
        <v>3610</v>
      </c>
      <c r="T571" s="34">
        <v>1973.0</v>
      </c>
      <c r="U571" s="34" t="s">
        <v>4770</v>
      </c>
      <c r="V571" s="34">
        <v>7.0</v>
      </c>
      <c r="W571" s="34">
        <v>0.0</v>
      </c>
      <c r="X571" s="34">
        <v>4985.22</v>
      </c>
      <c r="Y571" s="34" t="s">
        <v>4767</v>
      </c>
      <c r="Z571" s="34" t="s">
        <v>4768</v>
      </c>
      <c r="AA571" s="34" t="s">
        <v>4769</v>
      </c>
      <c r="AB571" s="34" t="str">
        <f t="shared" si="4"/>
        <v>7-Nov-1973</v>
      </c>
      <c r="AC571" s="43">
        <f t="shared" si="5"/>
        <v>49</v>
      </c>
      <c r="AD571" s="44">
        <v>4985.22</v>
      </c>
    </row>
    <row r="572">
      <c r="A572" s="19" t="s">
        <v>1216</v>
      </c>
      <c r="B572" s="19" t="s">
        <v>1217</v>
      </c>
      <c r="C572" s="45" t="s">
        <v>4815</v>
      </c>
      <c r="D572" s="45" t="s">
        <v>5821</v>
      </c>
      <c r="E572" s="45" t="s">
        <v>5822</v>
      </c>
      <c r="G572" s="21" t="s">
        <v>1216</v>
      </c>
      <c r="H572" s="41">
        <v>29.07</v>
      </c>
      <c r="I572" s="21">
        <v>5.12</v>
      </c>
      <c r="J572" s="21" t="s">
        <v>4753</v>
      </c>
      <c r="K572" s="21" t="s">
        <v>4753</v>
      </c>
      <c r="L572" s="21" t="s">
        <v>4756</v>
      </c>
      <c r="M572" s="21">
        <v>1.0</v>
      </c>
      <c r="N572" s="21" t="s">
        <v>4755</v>
      </c>
      <c r="O572" s="42">
        <f t="shared" si="1"/>
        <v>1</v>
      </c>
      <c r="P572" s="34" t="str">
        <f t="shared" si="2"/>
        <v>Overweight</v>
      </c>
      <c r="Q572" s="34" t="str">
        <f t="shared" si="3"/>
        <v>Normal</v>
      </c>
      <c r="S572" s="34" t="s">
        <v>3608</v>
      </c>
      <c r="T572" s="34">
        <v>1988.0</v>
      </c>
      <c r="U572" s="34" t="s">
        <v>4772</v>
      </c>
      <c r="V572" s="34">
        <v>24.0</v>
      </c>
      <c r="W572" s="34">
        <v>0.0</v>
      </c>
      <c r="X572" s="34">
        <v>4992.38</v>
      </c>
      <c r="Y572" s="34" t="s">
        <v>4767</v>
      </c>
      <c r="Z572" s="34" t="s">
        <v>4768</v>
      </c>
      <c r="AA572" s="34" t="s">
        <v>4784</v>
      </c>
      <c r="AB572" s="34" t="str">
        <f t="shared" si="4"/>
        <v>24-Jun-1988</v>
      </c>
      <c r="AC572" s="43">
        <f t="shared" si="5"/>
        <v>34</v>
      </c>
      <c r="AD572" s="44">
        <v>4992.38</v>
      </c>
    </row>
    <row r="573">
      <c r="A573" s="19" t="s">
        <v>1218</v>
      </c>
      <c r="B573" s="19" t="s">
        <v>1219</v>
      </c>
      <c r="C573" s="45" t="s">
        <v>4815</v>
      </c>
      <c r="D573" s="45" t="s">
        <v>5823</v>
      </c>
      <c r="E573" s="45" t="s">
        <v>5199</v>
      </c>
      <c r="G573" s="21" t="s">
        <v>1218</v>
      </c>
      <c r="H573" s="41">
        <v>42.02</v>
      </c>
      <c r="I573" s="21">
        <v>9.95</v>
      </c>
      <c r="J573" s="21" t="s">
        <v>4755</v>
      </c>
      <c r="K573" s="21" t="s">
        <v>4753</v>
      </c>
      <c r="L573" s="21" t="s">
        <v>4756</v>
      </c>
      <c r="M573" s="21">
        <v>1.0</v>
      </c>
      <c r="N573" s="21" t="s">
        <v>4753</v>
      </c>
      <c r="O573" s="42">
        <f t="shared" si="1"/>
        <v>1</v>
      </c>
      <c r="P573" s="34" t="str">
        <f t="shared" si="2"/>
        <v>Above Obesity</v>
      </c>
      <c r="Q573" s="34" t="str">
        <f t="shared" si="3"/>
        <v>Diabetes</v>
      </c>
      <c r="S573" s="34" t="s">
        <v>3606</v>
      </c>
      <c r="T573" s="34">
        <v>2001.0</v>
      </c>
      <c r="U573" s="34" t="s">
        <v>4777</v>
      </c>
      <c r="V573" s="34">
        <v>5.0</v>
      </c>
      <c r="W573" s="34">
        <v>0.0</v>
      </c>
      <c r="X573" s="34">
        <v>4999.04</v>
      </c>
      <c r="Y573" s="34" t="s">
        <v>4767</v>
      </c>
      <c r="Z573" s="34" t="s">
        <v>4767</v>
      </c>
      <c r="AA573" s="34" t="s">
        <v>4778</v>
      </c>
      <c r="AB573" s="34" t="str">
        <f t="shared" si="4"/>
        <v>5-Oct-2001</v>
      </c>
      <c r="AC573" s="43">
        <f t="shared" si="5"/>
        <v>21</v>
      </c>
      <c r="AD573" s="44">
        <v>4999.04</v>
      </c>
    </row>
    <row r="574">
      <c r="A574" s="19" t="s">
        <v>1220</v>
      </c>
      <c r="B574" s="19" t="s">
        <v>1221</v>
      </c>
      <c r="C574" s="45" t="s">
        <v>5686</v>
      </c>
      <c r="D574" s="45" t="s">
        <v>5824</v>
      </c>
      <c r="E574" s="45" t="s">
        <v>5825</v>
      </c>
      <c r="G574" s="21" t="s">
        <v>1220</v>
      </c>
      <c r="H574" s="41">
        <v>49.07</v>
      </c>
      <c r="I574" s="21">
        <v>9.08</v>
      </c>
      <c r="J574" s="21" t="s">
        <v>4755</v>
      </c>
      <c r="K574" s="21" t="s">
        <v>4753</v>
      </c>
      <c r="L574" s="21" t="s">
        <v>4753</v>
      </c>
      <c r="M574" s="21">
        <v>1.0</v>
      </c>
      <c r="N574" s="21" t="s">
        <v>4753</v>
      </c>
      <c r="O574" s="42">
        <f t="shared" si="1"/>
        <v>1</v>
      </c>
      <c r="P574" s="34" t="str">
        <f t="shared" si="2"/>
        <v>Above Obesity</v>
      </c>
      <c r="Q574" s="34" t="str">
        <f t="shared" si="3"/>
        <v>Diabetes</v>
      </c>
      <c r="S574" s="34" t="s">
        <v>3604</v>
      </c>
      <c r="T574" s="34">
        <v>1988.0</v>
      </c>
      <c r="U574" s="34" t="s">
        <v>4773</v>
      </c>
      <c r="V574" s="34">
        <v>4.0</v>
      </c>
      <c r="W574" s="34">
        <v>1.0</v>
      </c>
      <c r="X574" s="34">
        <v>5002.78</v>
      </c>
      <c r="Y574" s="34" t="s">
        <v>4767</v>
      </c>
      <c r="Z574" s="34" t="s">
        <v>4767</v>
      </c>
      <c r="AA574" s="34" t="s">
        <v>4769</v>
      </c>
      <c r="AB574" s="34" t="str">
        <f t="shared" si="4"/>
        <v>4-Sep-1988</v>
      </c>
      <c r="AC574" s="43">
        <f t="shared" si="5"/>
        <v>34</v>
      </c>
      <c r="AD574" s="44">
        <v>5002.78</v>
      </c>
    </row>
    <row r="575">
      <c r="A575" s="19" t="s">
        <v>1222</v>
      </c>
      <c r="B575" s="19" t="s">
        <v>1223</v>
      </c>
      <c r="C575" s="45" t="s">
        <v>4815</v>
      </c>
      <c r="D575" s="45" t="s">
        <v>5826</v>
      </c>
      <c r="E575" s="45" t="s">
        <v>5827</v>
      </c>
      <c r="G575" s="21" t="s">
        <v>1222</v>
      </c>
      <c r="H575" s="41">
        <v>19.8</v>
      </c>
      <c r="I575" s="21">
        <v>4.82</v>
      </c>
      <c r="J575" s="21" t="s">
        <v>4753</v>
      </c>
      <c r="K575" s="21" t="s">
        <v>4753</v>
      </c>
      <c r="L575" s="21" t="s">
        <v>4753</v>
      </c>
      <c r="M575" s="21" t="s">
        <v>4754</v>
      </c>
      <c r="N575" s="21" t="s">
        <v>4755</v>
      </c>
      <c r="O575" s="42">
        <f t="shared" si="1"/>
        <v>0</v>
      </c>
      <c r="P575" s="34" t="str">
        <f t="shared" si="2"/>
        <v>Normal weight</v>
      </c>
      <c r="Q575" s="34" t="str">
        <f t="shared" si="3"/>
        <v>Normal</v>
      </c>
      <c r="S575" s="34" t="s">
        <v>3602</v>
      </c>
      <c r="T575" s="34">
        <v>1977.0</v>
      </c>
      <c r="U575" s="34" t="s">
        <v>4772</v>
      </c>
      <c r="V575" s="34">
        <v>9.0</v>
      </c>
      <c r="W575" s="34">
        <v>2.0</v>
      </c>
      <c r="X575" s="34">
        <v>5003.77</v>
      </c>
      <c r="Y575" s="34" t="s">
        <v>4767</v>
      </c>
      <c r="Z575" s="34" t="s">
        <v>4768</v>
      </c>
      <c r="AA575" s="34" t="s">
        <v>4769</v>
      </c>
      <c r="AB575" s="34" t="str">
        <f t="shared" si="4"/>
        <v>9-Jun-1977</v>
      </c>
      <c r="AC575" s="43">
        <f t="shared" si="5"/>
        <v>45</v>
      </c>
      <c r="AD575" s="44">
        <v>5003.77</v>
      </c>
    </row>
    <row r="576">
      <c r="A576" s="19" t="s">
        <v>1224</v>
      </c>
      <c r="B576" s="19" t="s">
        <v>1225</v>
      </c>
      <c r="C576" s="45" t="s">
        <v>4815</v>
      </c>
      <c r="D576" s="45" t="s">
        <v>5828</v>
      </c>
      <c r="E576" s="45" t="s">
        <v>5829</v>
      </c>
      <c r="G576" s="21" t="s">
        <v>1224</v>
      </c>
      <c r="H576" s="41">
        <v>27.36</v>
      </c>
      <c r="I576" s="21">
        <v>4.65</v>
      </c>
      <c r="J576" s="21" t="s">
        <v>4753</v>
      </c>
      <c r="K576" s="21" t="s">
        <v>4755</v>
      </c>
      <c r="L576" s="21" t="s">
        <v>4753</v>
      </c>
      <c r="M576" s="21">
        <v>1.0</v>
      </c>
      <c r="N576" s="21" t="s">
        <v>4755</v>
      </c>
      <c r="O576" s="42">
        <f t="shared" si="1"/>
        <v>1</v>
      </c>
      <c r="P576" s="34" t="str">
        <f t="shared" si="2"/>
        <v>Overweight</v>
      </c>
      <c r="Q576" s="34" t="str">
        <f t="shared" si="3"/>
        <v>Normal</v>
      </c>
      <c r="S576" s="34" t="s">
        <v>3600</v>
      </c>
      <c r="T576" s="34">
        <v>1988.0</v>
      </c>
      <c r="U576" s="34" t="s">
        <v>4766</v>
      </c>
      <c r="V576" s="34">
        <v>8.0</v>
      </c>
      <c r="W576" s="34">
        <v>1.0</v>
      </c>
      <c r="X576" s="34">
        <v>5003.85</v>
      </c>
      <c r="Y576" s="34" t="s">
        <v>4767</v>
      </c>
      <c r="Z576" s="34" t="s">
        <v>4768</v>
      </c>
      <c r="AA576" s="34" t="s">
        <v>4778</v>
      </c>
      <c r="AB576" s="34" t="str">
        <f t="shared" si="4"/>
        <v>8-Jul-1988</v>
      </c>
      <c r="AC576" s="43">
        <f t="shared" si="5"/>
        <v>34</v>
      </c>
      <c r="AD576" s="44">
        <v>5003.85</v>
      </c>
    </row>
    <row r="577">
      <c r="A577" s="19" t="s">
        <v>1226</v>
      </c>
      <c r="B577" s="19" t="s">
        <v>1227</v>
      </c>
      <c r="C577" s="45" t="s">
        <v>4820</v>
      </c>
      <c r="D577" s="45" t="s">
        <v>5830</v>
      </c>
      <c r="E577" s="45" t="s">
        <v>5831</v>
      </c>
      <c r="G577" s="21" t="s">
        <v>1226</v>
      </c>
      <c r="H577" s="41">
        <v>42.95</v>
      </c>
      <c r="I577" s="21">
        <v>5.16</v>
      </c>
      <c r="J577" s="21" t="s">
        <v>4755</v>
      </c>
      <c r="K577" s="21" t="s">
        <v>4753</v>
      </c>
      <c r="L577" s="21" t="s">
        <v>4753</v>
      </c>
      <c r="M577" s="21">
        <v>1.0</v>
      </c>
      <c r="N577" s="21" t="s">
        <v>4753</v>
      </c>
      <c r="O577" s="42">
        <f t="shared" si="1"/>
        <v>1</v>
      </c>
      <c r="P577" s="34" t="str">
        <f t="shared" si="2"/>
        <v>Above Obesity</v>
      </c>
      <c r="Q577" s="34" t="str">
        <f t="shared" si="3"/>
        <v>Normal</v>
      </c>
      <c r="S577" s="34" t="s">
        <v>3598</v>
      </c>
      <c r="T577" s="34">
        <v>1988.0</v>
      </c>
      <c r="U577" s="34" t="s">
        <v>4770</v>
      </c>
      <c r="V577" s="34">
        <v>9.0</v>
      </c>
      <c r="W577" s="34">
        <v>1.0</v>
      </c>
      <c r="X577" s="34">
        <v>5012.47</v>
      </c>
      <c r="Y577" s="34" t="s">
        <v>4767</v>
      </c>
      <c r="Z577" s="34" t="s">
        <v>4768</v>
      </c>
      <c r="AA577" s="34" t="s">
        <v>4778</v>
      </c>
      <c r="AB577" s="34" t="str">
        <f t="shared" si="4"/>
        <v>9-Nov-1988</v>
      </c>
      <c r="AC577" s="43">
        <f t="shared" si="5"/>
        <v>34</v>
      </c>
      <c r="AD577" s="44">
        <v>5012.47</v>
      </c>
    </row>
    <row r="578">
      <c r="A578" s="19" t="s">
        <v>1228</v>
      </c>
      <c r="B578" s="19" t="s">
        <v>1229</v>
      </c>
      <c r="C578" s="45" t="s">
        <v>5686</v>
      </c>
      <c r="D578" s="45" t="s">
        <v>5832</v>
      </c>
      <c r="E578" s="45" t="s">
        <v>5051</v>
      </c>
      <c r="G578" s="21" t="s">
        <v>1228</v>
      </c>
      <c r="H578" s="41">
        <v>42.66</v>
      </c>
      <c r="I578" s="21">
        <v>10.44</v>
      </c>
      <c r="J578" s="21" t="s">
        <v>4753</v>
      </c>
      <c r="K578" s="21" t="s">
        <v>4753</v>
      </c>
      <c r="L578" s="21" t="s">
        <v>4753</v>
      </c>
      <c r="M578" s="21" t="s">
        <v>4754</v>
      </c>
      <c r="N578" s="21" t="s">
        <v>4753</v>
      </c>
      <c r="O578" s="42">
        <f t="shared" si="1"/>
        <v>0</v>
      </c>
      <c r="P578" s="34" t="str">
        <f t="shared" si="2"/>
        <v>Above Obesity</v>
      </c>
      <c r="Q578" s="34" t="str">
        <f t="shared" si="3"/>
        <v>Diabetes</v>
      </c>
      <c r="S578" s="34" t="s">
        <v>3596</v>
      </c>
      <c r="T578" s="34">
        <v>1985.0</v>
      </c>
      <c r="U578" s="34" t="s">
        <v>4775</v>
      </c>
      <c r="V578" s="34">
        <v>28.0</v>
      </c>
      <c r="W578" s="34">
        <v>0.0</v>
      </c>
      <c r="X578" s="34">
        <v>5028.15</v>
      </c>
      <c r="Y578" s="34" t="s">
        <v>4771</v>
      </c>
      <c r="Z578" s="34" t="s">
        <v>4767</v>
      </c>
      <c r="AA578" s="34" t="s">
        <v>4774</v>
      </c>
      <c r="AB578" s="34" t="str">
        <f t="shared" si="4"/>
        <v>28-Dec-1985</v>
      </c>
      <c r="AC578" s="43">
        <f t="shared" si="5"/>
        <v>37</v>
      </c>
      <c r="AD578" s="44">
        <v>5028.15</v>
      </c>
    </row>
    <row r="579">
      <c r="A579" s="19" t="s">
        <v>1230</v>
      </c>
      <c r="B579" s="19" t="s">
        <v>1231</v>
      </c>
      <c r="C579" s="45" t="s">
        <v>4815</v>
      </c>
      <c r="D579" s="45" t="s">
        <v>5833</v>
      </c>
      <c r="E579" s="45" t="s">
        <v>5834</v>
      </c>
      <c r="G579" s="21" t="s">
        <v>1230</v>
      </c>
      <c r="H579" s="41">
        <v>33.63</v>
      </c>
      <c r="I579" s="21">
        <v>5.69</v>
      </c>
      <c r="J579" s="21" t="s">
        <v>4753</v>
      </c>
      <c r="K579" s="21" t="s">
        <v>4753</v>
      </c>
      <c r="L579" s="21" t="s">
        <v>4753</v>
      </c>
      <c r="M579" s="21">
        <v>1.0</v>
      </c>
      <c r="N579" s="21" t="s">
        <v>4753</v>
      </c>
      <c r="O579" s="42">
        <f t="shared" si="1"/>
        <v>1</v>
      </c>
      <c r="P579" s="34" t="str">
        <f t="shared" si="2"/>
        <v>Above Obesity</v>
      </c>
      <c r="Q579" s="34" t="str">
        <f t="shared" si="3"/>
        <v>Normal</v>
      </c>
      <c r="S579" s="34" t="s">
        <v>3594</v>
      </c>
      <c r="T579" s="34">
        <v>1991.0</v>
      </c>
      <c r="U579" s="34" t="s">
        <v>4773</v>
      </c>
      <c r="V579" s="34">
        <v>10.0</v>
      </c>
      <c r="W579" s="34">
        <v>2.0</v>
      </c>
      <c r="X579" s="34">
        <v>5031.27</v>
      </c>
      <c r="Y579" s="34" t="s">
        <v>4768</v>
      </c>
      <c r="Z579" s="34" t="s">
        <v>4771</v>
      </c>
      <c r="AA579" s="34" t="s">
        <v>4781</v>
      </c>
      <c r="AB579" s="34" t="str">
        <f t="shared" si="4"/>
        <v>10-Sep-1991</v>
      </c>
      <c r="AC579" s="43">
        <f t="shared" si="5"/>
        <v>31</v>
      </c>
      <c r="AD579" s="44">
        <v>5031.27</v>
      </c>
    </row>
    <row r="580">
      <c r="A580" s="19" t="s">
        <v>1232</v>
      </c>
      <c r="B580" s="19" t="s">
        <v>1233</v>
      </c>
      <c r="C580" s="45" t="s">
        <v>4820</v>
      </c>
      <c r="D580" s="45" t="s">
        <v>5835</v>
      </c>
      <c r="E580" s="45" t="s">
        <v>5836</v>
      </c>
      <c r="G580" s="21" t="s">
        <v>1232</v>
      </c>
      <c r="H580" s="41">
        <v>26.84</v>
      </c>
      <c r="I580" s="21">
        <v>6.5</v>
      </c>
      <c r="J580" s="21" t="s">
        <v>4753</v>
      </c>
      <c r="K580" s="21" t="s">
        <v>4753</v>
      </c>
      <c r="L580" s="21" t="s">
        <v>4753</v>
      </c>
      <c r="M580" s="21" t="s">
        <v>4754</v>
      </c>
      <c r="N580" s="21" t="s">
        <v>4755</v>
      </c>
      <c r="O580" s="42">
        <f t="shared" si="1"/>
        <v>0</v>
      </c>
      <c r="P580" s="34" t="str">
        <f t="shared" si="2"/>
        <v>Overweight</v>
      </c>
      <c r="Q580" s="34" t="str">
        <f t="shared" si="3"/>
        <v>Diabetes</v>
      </c>
      <c r="S580" s="34" t="s">
        <v>3592</v>
      </c>
      <c r="T580" s="34">
        <v>1986.0</v>
      </c>
      <c r="U580" s="34" t="s">
        <v>4772</v>
      </c>
      <c r="V580" s="34">
        <v>29.0</v>
      </c>
      <c r="W580" s="34">
        <v>3.0</v>
      </c>
      <c r="X580" s="34">
        <v>5034.1</v>
      </c>
      <c r="Y580" s="34" t="s">
        <v>4767</v>
      </c>
      <c r="Z580" s="34" t="s">
        <v>4767</v>
      </c>
      <c r="AA580" s="34" t="s">
        <v>4769</v>
      </c>
      <c r="AB580" s="34" t="str">
        <f t="shared" si="4"/>
        <v>29-Jun-1986</v>
      </c>
      <c r="AC580" s="43">
        <f t="shared" si="5"/>
        <v>36</v>
      </c>
      <c r="AD580" s="44">
        <v>5034.1</v>
      </c>
    </row>
    <row r="581">
      <c r="A581" s="19" t="s">
        <v>1234</v>
      </c>
      <c r="B581" s="19" t="s">
        <v>1235</v>
      </c>
      <c r="C581" s="45" t="s">
        <v>4820</v>
      </c>
      <c r="D581" s="45" t="s">
        <v>5837</v>
      </c>
      <c r="E581" s="45" t="s">
        <v>5838</v>
      </c>
      <c r="G581" s="21" t="s">
        <v>1234</v>
      </c>
      <c r="H581" s="41">
        <v>28.3</v>
      </c>
      <c r="I581" s="21">
        <v>5.73</v>
      </c>
      <c r="J581" s="21" t="s">
        <v>4753</v>
      </c>
      <c r="K581" s="21" t="s">
        <v>4753</v>
      </c>
      <c r="L581" s="21" t="s">
        <v>4756</v>
      </c>
      <c r="M581" s="21">
        <v>1.0</v>
      </c>
      <c r="N581" s="21" t="s">
        <v>4755</v>
      </c>
      <c r="O581" s="42">
        <f t="shared" si="1"/>
        <v>1</v>
      </c>
      <c r="P581" s="34" t="str">
        <f t="shared" si="2"/>
        <v>Overweight</v>
      </c>
      <c r="Q581" s="34" t="str">
        <f t="shared" si="3"/>
        <v>Prediabetes weight</v>
      </c>
      <c r="S581" s="34" t="s">
        <v>3590</v>
      </c>
      <c r="T581" s="34">
        <v>1997.0</v>
      </c>
      <c r="U581" s="34" t="s">
        <v>4775</v>
      </c>
      <c r="V581" s="34">
        <v>4.0</v>
      </c>
      <c r="W581" s="34">
        <v>0.0</v>
      </c>
      <c r="X581" s="34">
        <v>5038.57</v>
      </c>
      <c r="Y581" s="34" t="s">
        <v>4767</v>
      </c>
      <c r="Z581" s="34" t="s">
        <v>4767</v>
      </c>
      <c r="AA581" s="34" t="s">
        <v>4783</v>
      </c>
      <c r="AB581" s="34" t="str">
        <f t="shared" si="4"/>
        <v>4-Dec-1997</v>
      </c>
      <c r="AC581" s="43">
        <f t="shared" si="5"/>
        <v>25</v>
      </c>
      <c r="AD581" s="44">
        <v>5038.57</v>
      </c>
    </row>
    <row r="582">
      <c r="A582" s="19" t="s">
        <v>1236</v>
      </c>
      <c r="B582" s="19" t="s">
        <v>1237</v>
      </c>
      <c r="C582" s="45" t="s">
        <v>4815</v>
      </c>
      <c r="D582" s="45" t="s">
        <v>5839</v>
      </c>
      <c r="E582" s="45" t="s">
        <v>5840</v>
      </c>
      <c r="G582" s="21" t="s">
        <v>1236</v>
      </c>
      <c r="H582" s="41">
        <v>27.06</v>
      </c>
      <c r="I582" s="21">
        <v>5.74</v>
      </c>
      <c r="J582" s="31" t="s">
        <v>4878</v>
      </c>
      <c r="K582" s="21" t="s">
        <v>4753</v>
      </c>
      <c r="L582" s="21" t="s">
        <v>4753</v>
      </c>
      <c r="M582" s="21" t="s">
        <v>4754</v>
      </c>
      <c r="N582" s="21" t="s">
        <v>4755</v>
      </c>
      <c r="O582" s="42">
        <f t="shared" si="1"/>
        <v>0</v>
      </c>
      <c r="P582" s="34" t="str">
        <f t="shared" si="2"/>
        <v>Overweight</v>
      </c>
      <c r="Q582" s="34" t="str">
        <f t="shared" si="3"/>
        <v>Prediabetes weight</v>
      </c>
      <c r="S582" s="34" t="s">
        <v>3588</v>
      </c>
      <c r="T582" s="34">
        <v>2001.0</v>
      </c>
      <c r="U582" s="34" t="s">
        <v>4777</v>
      </c>
      <c r="V582" s="34">
        <v>16.0</v>
      </c>
      <c r="W582" s="34">
        <v>0.0</v>
      </c>
      <c r="X582" s="34">
        <v>5043.13</v>
      </c>
      <c r="Y582" s="34" t="s">
        <v>4767</v>
      </c>
      <c r="Z582" s="34" t="s">
        <v>4768</v>
      </c>
      <c r="AA582" s="34" t="s">
        <v>4778</v>
      </c>
      <c r="AB582" s="34" t="str">
        <f t="shared" si="4"/>
        <v>16-Oct-2001</v>
      </c>
      <c r="AC582" s="43">
        <f t="shared" si="5"/>
        <v>21</v>
      </c>
      <c r="AD582" s="44">
        <v>5043.13</v>
      </c>
    </row>
    <row r="583">
      <c r="A583" s="19" t="s">
        <v>1238</v>
      </c>
      <c r="B583" s="19" t="s">
        <v>1239</v>
      </c>
      <c r="C583" s="45" t="s">
        <v>4815</v>
      </c>
      <c r="D583" s="45" t="s">
        <v>5841</v>
      </c>
      <c r="E583" s="45" t="s">
        <v>4819</v>
      </c>
      <c r="G583" s="21" t="s">
        <v>1238</v>
      </c>
      <c r="H583" s="41">
        <v>47.13</v>
      </c>
      <c r="I583" s="21">
        <v>8.7</v>
      </c>
      <c r="J583" s="21" t="s">
        <v>4753</v>
      </c>
      <c r="K583" s="21" t="s">
        <v>4753</v>
      </c>
      <c r="L583" s="21" t="s">
        <v>4753</v>
      </c>
      <c r="M583" s="21" t="s">
        <v>4754</v>
      </c>
      <c r="N583" s="21" t="s">
        <v>4753</v>
      </c>
      <c r="O583" s="42">
        <f t="shared" si="1"/>
        <v>0</v>
      </c>
      <c r="P583" s="34" t="str">
        <f t="shared" si="2"/>
        <v>Above Obesity</v>
      </c>
      <c r="Q583" s="34" t="str">
        <f t="shared" si="3"/>
        <v>Diabetes</v>
      </c>
      <c r="S583" s="34" t="s">
        <v>3586</v>
      </c>
      <c r="T583" s="34">
        <v>1997.0</v>
      </c>
      <c r="U583" s="34" t="s">
        <v>4766</v>
      </c>
      <c r="V583" s="34">
        <v>29.0</v>
      </c>
      <c r="W583" s="34">
        <v>0.0</v>
      </c>
      <c r="X583" s="34">
        <v>5045.15</v>
      </c>
      <c r="Y583" s="34" t="s">
        <v>4767</v>
      </c>
      <c r="Z583" s="34" t="s">
        <v>4767</v>
      </c>
      <c r="AA583" s="34" t="s">
        <v>4774</v>
      </c>
      <c r="AB583" s="34" t="str">
        <f t="shared" si="4"/>
        <v>29-Jul-1997</v>
      </c>
      <c r="AC583" s="43">
        <f t="shared" si="5"/>
        <v>25</v>
      </c>
      <c r="AD583" s="44">
        <v>5045.15</v>
      </c>
    </row>
    <row r="584">
      <c r="A584" s="19" t="s">
        <v>1240</v>
      </c>
      <c r="B584" s="19" t="s">
        <v>1241</v>
      </c>
      <c r="C584" s="45" t="s">
        <v>4820</v>
      </c>
      <c r="D584" s="45" t="s">
        <v>5842</v>
      </c>
      <c r="E584" s="45" t="s">
        <v>5843</v>
      </c>
      <c r="G584" s="21" t="s">
        <v>1240</v>
      </c>
      <c r="H584" s="41">
        <v>51.72</v>
      </c>
      <c r="I584" s="21">
        <v>5.09</v>
      </c>
      <c r="J584" s="21" t="s">
        <v>4753</v>
      </c>
      <c r="K584" s="21" t="s">
        <v>4753</v>
      </c>
      <c r="L584" s="21" t="s">
        <v>4753</v>
      </c>
      <c r="M584" s="21" t="s">
        <v>4754</v>
      </c>
      <c r="N584" s="21" t="s">
        <v>4753</v>
      </c>
      <c r="O584" s="42">
        <f t="shared" si="1"/>
        <v>0</v>
      </c>
      <c r="P584" s="34" t="str">
        <f t="shared" si="2"/>
        <v>Above Obesity</v>
      </c>
      <c r="Q584" s="34" t="str">
        <f t="shared" si="3"/>
        <v>Normal</v>
      </c>
      <c r="S584" s="34" t="s">
        <v>3584</v>
      </c>
      <c r="T584" s="34">
        <v>1980.0</v>
      </c>
      <c r="U584" s="34" t="s">
        <v>4773</v>
      </c>
      <c r="V584" s="34">
        <v>7.0</v>
      </c>
      <c r="W584" s="34">
        <v>2.0</v>
      </c>
      <c r="X584" s="34">
        <v>5054.05</v>
      </c>
      <c r="Y584" s="34" t="s">
        <v>4767</v>
      </c>
      <c r="Z584" s="34" t="s">
        <v>4767</v>
      </c>
      <c r="AA584" s="34" t="s">
        <v>4769</v>
      </c>
      <c r="AB584" s="34" t="str">
        <f t="shared" si="4"/>
        <v>7-Sep-1980</v>
      </c>
      <c r="AC584" s="43">
        <f t="shared" si="5"/>
        <v>42</v>
      </c>
      <c r="AD584" s="44">
        <v>5054.05</v>
      </c>
    </row>
    <row r="585">
      <c r="A585" s="19" t="s">
        <v>1242</v>
      </c>
      <c r="B585" s="19" t="s">
        <v>1243</v>
      </c>
      <c r="C585" s="45" t="s">
        <v>4815</v>
      </c>
      <c r="D585" s="45" t="s">
        <v>5844</v>
      </c>
      <c r="E585" s="45" t="s">
        <v>5569</v>
      </c>
      <c r="G585" s="21" t="s">
        <v>1242</v>
      </c>
      <c r="H585" s="41">
        <v>48.59</v>
      </c>
      <c r="I585" s="21">
        <v>5.57</v>
      </c>
      <c r="J585" s="21" t="s">
        <v>4753</v>
      </c>
      <c r="K585" s="21" t="s">
        <v>4753</v>
      </c>
      <c r="L585" s="21" t="s">
        <v>4753</v>
      </c>
      <c r="M585" s="21" t="s">
        <v>4754</v>
      </c>
      <c r="N585" s="21" t="s">
        <v>4753</v>
      </c>
      <c r="O585" s="42">
        <f t="shared" si="1"/>
        <v>0</v>
      </c>
      <c r="P585" s="34" t="str">
        <f t="shared" si="2"/>
        <v>Above Obesity</v>
      </c>
      <c r="Q585" s="34" t="str">
        <f t="shared" si="3"/>
        <v>Normal</v>
      </c>
      <c r="S585" s="34" t="s">
        <v>3582</v>
      </c>
      <c r="T585" s="34">
        <v>1993.0</v>
      </c>
      <c r="U585" s="34" t="s">
        <v>4772</v>
      </c>
      <c r="V585" s="34">
        <v>11.0</v>
      </c>
      <c r="W585" s="34">
        <v>0.0</v>
      </c>
      <c r="X585" s="34">
        <v>5059.56</v>
      </c>
      <c r="Y585" s="34" t="s">
        <v>4767</v>
      </c>
      <c r="Z585" s="34" t="s">
        <v>4771</v>
      </c>
      <c r="AA585" s="34" t="s">
        <v>4787</v>
      </c>
      <c r="AB585" s="34" t="str">
        <f t="shared" si="4"/>
        <v>11-Jun-1993</v>
      </c>
      <c r="AC585" s="43">
        <f t="shared" si="5"/>
        <v>29</v>
      </c>
      <c r="AD585" s="44">
        <v>5059.56</v>
      </c>
    </row>
    <row r="586">
      <c r="A586" s="19" t="s">
        <v>1244</v>
      </c>
      <c r="B586" s="19" t="s">
        <v>1245</v>
      </c>
      <c r="C586" s="45" t="s">
        <v>4820</v>
      </c>
      <c r="D586" s="45" t="s">
        <v>5845</v>
      </c>
      <c r="E586" s="45" t="s">
        <v>5846</v>
      </c>
      <c r="G586" s="21" t="s">
        <v>1244</v>
      </c>
      <c r="H586" s="41">
        <v>45.18</v>
      </c>
      <c r="I586" s="21">
        <v>10.87</v>
      </c>
      <c r="J586" s="21" t="s">
        <v>4753</v>
      </c>
      <c r="K586" s="21" t="s">
        <v>4753</v>
      </c>
      <c r="L586" s="21" t="s">
        <v>4753</v>
      </c>
      <c r="M586" s="21" t="s">
        <v>4754</v>
      </c>
      <c r="N586" s="21" t="s">
        <v>4753</v>
      </c>
      <c r="O586" s="42">
        <f t="shared" si="1"/>
        <v>0</v>
      </c>
      <c r="P586" s="34" t="str">
        <f t="shared" si="2"/>
        <v>Above Obesity</v>
      </c>
      <c r="Q586" s="34" t="str">
        <f t="shared" si="3"/>
        <v>Diabetes</v>
      </c>
      <c r="S586" s="34" t="s">
        <v>3580</v>
      </c>
      <c r="T586" s="34">
        <v>1978.0</v>
      </c>
      <c r="U586" s="34" t="s">
        <v>4770</v>
      </c>
      <c r="V586" s="34">
        <v>22.0</v>
      </c>
      <c r="W586" s="34">
        <v>2.0</v>
      </c>
      <c r="X586" s="34">
        <v>5077.19</v>
      </c>
      <c r="Y586" s="34" t="s">
        <v>4767</v>
      </c>
      <c r="Z586" s="34" t="s">
        <v>4768</v>
      </c>
      <c r="AA586" s="34" t="s">
        <v>4774</v>
      </c>
      <c r="AB586" s="34" t="str">
        <f t="shared" si="4"/>
        <v>22-Nov-1978</v>
      </c>
      <c r="AC586" s="43">
        <f t="shared" si="5"/>
        <v>44</v>
      </c>
      <c r="AD586" s="44">
        <v>5077.19</v>
      </c>
    </row>
    <row r="587">
      <c r="A587" s="19" t="s">
        <v>1246</v>
      </c>
      <c r="B587" s="19" t="s">
        <v>1247</v>
      </c>
      <c r="C587" s="45" t="s">
        <v>4820</v>
      </c>
      <c r="D587" s="45" t="s">
        <v>5847</v>
      </c>
      <c r="E587" s="45" t="s">
        <v>5485</v>
      </c>
      <c r="G587" s="21" t="s">
        <v>1246</v>
      </c>
      <c r="H587" s="41">
        <v>27.9</v>
      </c>
      <c r="I587" s="21">
        <v>6.02</v>
      </c>
      <c r="J587" s="21" t="s">
        <v>4753</v>
      </c>
      <c r="K587" s="21" t="s">
        <v>4753</v>
      </c>
      <c r="L587" s="21" t="s">
        <v>4756</v>
      </c>
      <c r="M587" s="21">
        <v>1.0</v>
      </c>
      <c r="N587" s="21" t="s">
        <v>4755</v>
      </c>
      <c r="O587" s="42">
        <f t="shared" si="1"/>
        <v>1</v>
      </c>
      <c r="P587" s="34" t="str">
        <f t="shared" si="2"/>
        <v>Overweight</v>
      </c>
      <c r="Q587" s="34" t="str">
        <f t="shared" si="3"/>
        <v>Prediabetes weight</v>
      </c>
      <c r="S587" s="34" t="s">
        <v>3578</v>
      </c>
      <c r="T587" s="34">
        <v>1997.0</v>
      </c>
      <c r="U587" s="34" t="s">
        <v>4766</v>
      </c>
      <c r="V587" s="34">
        <v>14.0</v>
      </c>
      <c r="W587" s="34">
        <v>5.0</v>
      </c>
      <c r="X587" s="34">
        <v>5080.1</v>
      </c>
      <c r="Y587" s="34" t="s">
        <v>4768</v>
      </c>
      <c r="Z587" s="34" t="s">
        <v>4767</v>
      </c>
      <c r="AA587" s="34" t="s">
        <v>4778</v>
      </c>
      <c r="AB587" s="34" t="str">
        <f t="shared" si="4"/>
        <v>14-Jul-1997</v>
      </c>
      <c r="AC587" s="43">
        <f t="shared" si="5"/>
        <v>25</v>
      </c>
      <c r="AD587" s="44">
        <v>5080.1</v>
      </c>
    </row>
    <row r="588">
      <c r="A588" s="19" t="s">
        <v>1248</v>
      </c>
      <c r="B588" s="19" t="s">
        <v>1249</v>
      </c>
      <c r="C588" s="45" t="s">
        <v>4820</v>
      </c>
      <c r="D588" s="45" t="s">
        <v>5848</v>
      </c>
      <c r="E588" s="45" t="s">
        <v>5849</v>
      </c>
      <c r="G588" s="21" t="s">
        <v>1248</v>
      </c>
      <c r="H588" s="41">
        <v>51.33</v>
      </c>
      <c r="I588" s="21">
        <v>7.0</v>
      </c>
      <c r="J588" s="21" t="s">
        <v>4753</v>
      </c>
      <c r="K588" s="21" t="s">
        <v>4753</v>
      </c>
      <c r="L588" s="21" t="s">
        <v>4753</v>
      </c>
      <c r="M588" s="21" t="s">
        <v>4754</v>
      </c>
      <c r="N588" s="21" t="s">
        <v>4753</v>
      </c>
      <c r="O588" s="42">
        <f t="shared" si="1"/>
        <v>0</v>
      </c>
      <c r="P588" s="34" t="str">
        <f t="shared" si="2"/>
        <v>Above Obesity</v>
      </c>
      <c r="Q588" s="34" t="str">
        <f t="shared" si="3"/>
        <v>Diabetes</v>
      </c>
      <c r="S588" s="34" t="s">
        <v>3576</v>
      </c>
      <c r="T588" s="34">
        <v>1999.0</v>
      </c>
      <c r="U588" s="34" t="s">
        <v>4772</v>
      </c>
      <c r="V588" s="34">
        <v>19.0</v>
      </c>
      <c r="W588" s="34">
        <v>0.0</v>
      </c>
      <c r="X588" s="34">
        <v>5087.92</v>
      </c>
      <c r="Y588" s="34" t="s">
        <v>4767</v>
      </c>
      <c r="Z588" s="34" t="s">
        <v>4767</v>
      </c>
      <c r="AA588" s="34" t="s">
        <v>4790</v>
      </c>
      <c r="AB588" s="34" t="str">
        <f t="shared" si="4"/>
        <v>19-Jun-1999</v>
      </c>
      <c r="AC588" s="43">
        <f t="shared" si="5"/>
        <v>23</v>
      </c>
      <c r="AD588" s="44">
        <v>5087.92</v>
      </c>
    </row>
    <row r="589">
      <c r="A589" s="19" t="s">
        <v>1250</v>
      </c>
      <c r="B589" s="19" t="s">
        <v>1251</v>
      </c>
      <c r="C589" s="45" t="s">
        <v>4820</v>
      </c>
      <c r="D589" s="45" t="s">
        <v>5850</v>
      </c>
      <c r="E589" s="45" t="s">
        <v>5851</v>
      </c>
      <c r="G589" s="21" t="s">
        <v>1250</v>
      </c>
      <c r="H589" s="41">
        <v>30.59</v>
      </c>
      <c r="I589" s="21">
        <v>5.56</v>
      </c>
      <c r="J589" s="21" t="s">
        <v>4755</v>
      </c>
      <c r="K589" s="21" t="s">
        <v>4753</v>
      </c>
      <c r="L589" s="21" t="s">
        <v>4753</v>
      </c>
      <c r="M589" s="21">
        <v>1.0</v>
      </c>
      <c r="N589" s="21" t="s">
        <v>4753</v>
      </c>
      <c r="O589" s="42">
        <f t="shared" si="1"/>
        <v>1</v>
      </c>
      <c r="P589" s="34" t="str">
        <f t="shared" si="2"/>
        <v>Above Obesity</v>
      </c>
      <c r="Q589" s="34" t="str">
        <f t="shared" si="3"/>
        <v>Normal</v>
      </c>
      <c r="S589" s="34" t="s">
        <v>3574</v>
      </c>
      <c r="T589" s="34">
        <v>1987.0</v>
      </c>
      <c r="U589" s="34" t="s">
        <v>4770</v>
      </c>
      <c r="V589" s="34">
        <v>18.0</v>
      </c>
      <c r="W589" s="34">
        <v>1.0</v>
      </c>
      <c r="X589" s="34">
        <v>5116.5</v>
      </c>
      <c r="Y589" s="34" t="s">
        <v>4767</v>
      </c>
      <c r="Z589" s="34" t="s">
        <v>4767</v>
      </c>
      <c r="AA589" s="34" t="s">
        <v>4774</v>
      </c>
      <c r="AB589" s="34" t="str">
        <f t="shared" si="4"/>
        <v>18-Nov-1987</v>
      </c>
      <c r="AC589" s="43">
        <f t="shared" si="5"/>
        <v>35</v>
      </c>
      <c r="AD589" s="44">
        <v>5116.5</v>
      </c>
    </row>
    <row r="590">
      <c r="A590" s="19" t="s">
        <v>1252</v>
      </c>
      <c r="B590" s="19" t="s">
        <v>1253</v>
      </c>
      <c r="C590" s="45" t="s">
        <v>5686</v>
      </c>
      <c r="D590" s="45" t="s">
        <v>4967</v>
      </c>
      <c r="E590" s="45" t="s">
        <v>4955</v>
      </c>
      <c r="G590" s="21" t="s">
        <v>1252</v>
      </c>
      <c r="H590" s="41">
        <v>39.23</v>
      </c>
      <c r="I590" s="21">
        <v>8.45</v>
      </c>
      <c r="J590" s="21" t="s">
        <v>4753</v>
      </c>
      <c r="K590" s="21" t="s">
        <v>4753</v>
      </c>
      <c r="L590" s="21" t="s">
        <v>4753</v>
      </c>
      <c r="M590" s="21" t="s">
        <v>4754</v>
      </c>
      <c r="N590" s="21" t="s">
        <v>4753</v>
      </c>
      <c r="O590" s="42">
        <f t="shared" si="1"/>
        <v>0</v>
      </c>
      <c r="P590" s="34" t="str">
        <f t="shared" si="2"/>
        <v>Above Obesity</v>
      </c>
      <c r="Q590" s="34" t="str">
        <f t="shared" si="3"/>
        <v>Diabetes</v>
      </c>
      <c r="S590" s="34" t="s">
        <v>3572</v>
      </c>
      <c r="T590" s="34">
        <v>1988.0</v>
      </c>
      <c r="U590" s="34" t="s">
        <v>4770</v>
      </c>
      <c r="V590" s="34">
        <v>1.0</v>
      </c>
      <c r="W590" s="34">
        <v>2.0</v>
      </c>
      <c r="X590" s="34">
        <v>5124.19</v>
      </c>
      <c r="Y590" s="34" t="s">
        <v>4767</v>
      </c>
      <c r="Z590" s="34" t="s">
        <v>4768</v>
      </c>
      <c r="AA590" s="34" t="s">
        <v>4769</v>
      </c>
      <c r="AB590" s="34" t="str">
        <f t="shared" si="4"/>
        <v>1-Nov-1988</v>
      </c>
      <c r="AC590" s="43">
        <f t="shared" si="5"/>
        <v>34</v>
      </c>
      <c r="AD590" s="44">
        <v>5124.19</v>
      </c>
    </row>
    <row r="591">
      <c r="A591" s="19" t="s">
        <v>1254</v>
      </c>
      <c r="B591" s="19" t="s">
        <v>1255</v>
      </c>
      <c r="C591" s="45" t="s">
        <v>4820</v>
      </c>
      <c r="D591" s="45" t="s">
        <v>5852</v>
      </c>
      <c r="E591" s="45" t="s">
        <v>5853</v>
      </c>
      <c r="G591" s="21" t="s">
        <v>1254</v>
      </c>
      <c r="H591" s="41">
        <v>19.095</v>
      </c>
      <c r="I591" s="21">
        <v>6.19</v>
      </c>
      <c r="J591" s="21" t="s">
        <v>4753</v>
      </c>
      <c r="K591" s="21" t="s">
        <v>4753</v>
      </c>
      <c r="L591" s="21" t="s">
        <v>4753</v>
      </c>
      <c r="M591" s="21" t="s">
        <v>4754</v>
      </c>
      <c r="N591" s="21" t="s">
        <v>4755</v>
      </c>
      <c r="O591" s="42">
        <f t="shared" si="1"/>
        <v>0</v>
      </c>
      <c r="P591" s="34" t="str">
        <f t="shared" si="2"/>
        <v>Normal weight</v>
      </c>
      <c r="Q591" s="34" t="str">
        <f t="shared" si="3"/>
        <v>Prediabetes weight</v>
      </c>
      <c r="S591" s="34" t="s">
        <v>3570</v>
      </c>
      <c r="T591" s="34">
        <v>1987.0</v>
      </c>
      <c r="U591" s="34" t="s">
        <v>4773</v>
      </c>
      <c r="V591" s="34">
        <v>13.0</v>
      </c>
      <c r="W591" s="34">
        <v>1.0</v>
      </c>
      <c r="X591" s="34">
        <v>5125.22</v>
      </c>
      <c r="Y591" s="34" t="s">
        <v>4771</v>
      </c>
      <c r="Z591" s="34" t="s">
        <v>4767</v>
      </c>
      <c r="AA591" s="34" t="s">
        <v>4774</v>
      </c>
      <c r="AB591" s="34" t="str">
        <f t="shared" si="4"/>
        <v>13-Sep-1987</v>
      </c>
      <c r="AC591" s="43">
        <f t="shared" si="5"/>
        <v>35</v>
      </c>
      <c r="AD591" s="44">
        <v>5125.22</v>
      </c>
    </row>
    <row r="592">
      <c r="A592" s="19" t="s">
        <v>1256</v>
      </c>
      <c r="B592" s="19" t="s">
        <v>1257</v>
      </c>
      <c r="C592" s="45" t="s">
        <v>4815</v>
      </c>
      <c r="D592" s="45" t="s">
        <v>5854</v>
      </c>
      <c r="E592" s="45" t="s">
        <v>5304</v>
      </c>
      <c r="G592" s="21" t="s">
        <v>1256</v>
      </c>
      <c r="H592" s="41">
        <v>49.72</v>
      </c>
      <c r="I592" s="21">
        <v>7.71</v>
      </c>
      <c r="J592" s="21" t="s">
        <v>4753</v>
      </c>
      <c r="K592" s="21" t="s">
        <v>4753</v>
      </c>
      <c r="L592" s="21" t="s">
        <v>4753</v>
      </c>
      <c r="M592" s="21" t="s">
        <v>4754</v>
      </c>
      <c r="N592" s="21" t="s">
        <v>4753</v>
      </c>
      <c r="O592" s="42">
        <f t="shared" si="1"/>
        <v>0</v>
      </c>
      <c r="P592" s="34" t="str">
        <f t="shared" si="2"/>
        <v>Above Obesity</v>
      </c>
      <c r="Q592" s="34" t="str">
        <f t="shared" si="3"/>
        <v>Diabetes</v>
      </c>
      <c r="S592" s="34" t="s">
        <v>3568</v>
      </c>
      <c r="T592" s="34">
        <v>1988.0</v>
      </c>
      <c r="U592" s="34" t="s">
        <v>4773</v>
      </c>
      <c r="V592" s="34">
        <v>15.0</v>
      </c>
      <c r="W592" s="34">
        <v>3.0</v>
      </c>
      <c r="X592" s="34">
        <v>5136.75</v>
      </c>
      <c r="Y592" s="34" t="s">
        <v>4767</v>
      </c>
      <c r="Z592" s="34" t="s">
        <v>4771</v>
      </c>
      <c r="AA592" s="34" t="s">
        <v>4769</v>
      </c>
      <c r="AB592" s="34" t="str">
        <f t="shared" si="4"/>
        <v>15-Sep-1988</v>
      </c>
      <c r="AC592" s="43">
        <f t="shared" si="5"/>
        <v>34</v>
      </c>
      <c r="AD592" s="44">
        <v>5136.75</v>
      </c>
    </row>
    <row r="593">
      <c r="A593" s="19" t="s">
        <v>1258</v>
      </c>
      <c r="B593" s="19" t="s">
        <v>1259</v>
      </c>
      <c r="C593" s="45" t="s">
        <v>4820</v>
      </c>
      <c r="D593" s="45" t="s">
        <v>4945</v>
      </c>
      <c r="E593" s="45" t="s">
        <v>5855</v>
      </c>
      <c r="G593" s="21" t="s">
        <v>1258</v>
      </c>
      <c r="H593" s="41">
        <v>21.755</v>
      </c>
      <c r="I593" s="21">
        <v>4.63</v>
      </c>
      <c r="J593" s="21" t="s">
        <v>4753</v>
      </c>
      <c r="K593" s="21" t="s">
        <v>4753</v>
      </c>
      <c r="L593" s="21" t="s">
        <v>4756</v>
      </c>
      <c r="M593" s="21">
        <v>1.0</v>
      </c>
      <c r="N593" s="21" t="s">
        <v>4755</v>
      </c>
      <c r="O593" s="42">
        <f t="shared" si="1"/>
        <v>1</v>
      </c>
      <c r="P593" s="34" t="str">
        <f t="shared" si="2"/>
        <v>Normal weight</v>
      </c>
      <c r="Q593" s="34" t="str">
        <f t="shared" si="3"/>
        <v>Normal</v>
      </c>
      <c r="S593" s="34" t="s">
        <v>3566</v>
      </c>
      <c r="T593" s="34">
        <v>1993.0</v>
      </c>
      <c r="U593" s="34" t="s">
        <v>4775</v>
      </c>
      <c r="V593" s="34">
        <v>10.0</v>
      </c>
      <c r="W593" s="34">
        <v>3.0</v>
      </c>
      <c r="X593" s="34">
        <v>5138.26</v>
      </c>
      <c r="Y593" s="34" t="s">
        <v>4767</v>
      </c>
      <c r="Z593" s="34" t="s">
        <v>4767</v>
      </c>
      <c r="AA593" s="34" t="s">
        <v>4769</v>
      </c>
      <c r="AB593" s="34" t="str">
        <f t="shared" si="4"/>
        <v>10-Dec-1993</v>
      </c>
      <c r="AC593" s="43">
        <f t="shared" si="5"/>
        <v>29</v>
      </c>
      <c r="AD593" s="44">
        <v>5138.26</v>
      </c>
    </row>
    <row r="594">
      <c r="A594" s="19" t="s">
        <v>1260</v>
      </c>
      <c r="B594" s="19" t="s">
        <v>1261</v>
      </c>
      <c r="C594" s="45" t="s">
        <v>4820</v>
      </c>
      <c r="D594" s="45" t="s">
        <v>5856</v>
      </c>
      <c r="E594" s="45" t="s">
        <v>5857</v>
      </c>
      <c r="G594" s="21" t="s">
        <v>1260</v>
      </c>
      <c r="H594" s="41">
        <v>48.39</v>
      </c>
      <c r="I594" s="21">
        <v>4.61</v>
      </c>
      <c r="J594" s="21" t="s">
        <v>4753</v>
      </c>
      <c r="K594" s="21" t="s">
        <v>4753</v>
      </c>
      <c r="L594" s="21" t="s">
        <v>4753</v>
      </c>
      <c r="M594" s="21" t="s">
        <v>4754</v>
      </c>
      <c r="N594" s="21" t="s">
        <v>4753</v>
      </c>
      <c r="O594" s="42">
        <f t="shared" si="1"/>
        <v>0</v>
      </c>
      <c r="P594" s="34" t="str">
        <f t="shared" si="2"/>
        <v>Above Obesity</v>
      </c>
      <c r="Q594" s="34" t="str">
        <f t="shared" si="3"/>
        <v>Normal</v>
      </c>
      <c r="S594" s="34" t="s">
        <v>3564</v>
      </c>
      <c r="T594" s="34">
        <v>1984.0</v>
      </c>
      <c r="U594" s="34" t="s">
        <v>4776</v>
      </c>
      <c r="V594" s="34">
        <v>22.0</v>
      </c>
      <c r="W594" s="34">
        <v>3.0</v>
      </c>
      <c r="X594" s="34">
        <v>5144.18</v>
      </c>
      <c r="Y594" s="34" t="s">
        <v>4767</v>
      </c>
      <c r="Z594" s="34" t="s">
        <v>4771</v>
      </c>
      <c r="AA594" s="34" t="s">
        <v>4769</v>
      </c>
      <c r="AB594" s="34" t="str">
        <f t="shared" si="4"/>
        <v>22-Aug-1984</v>
      </c>
      <c r="AC594" s="43">
        <f t="shared" si="5"/>
        <v>38</v>
      </c>
      <c r="AD594" s="44">
        <v>5144.18</v>
      </c>
    </row>
    <row r="595">
      <c r="A595" s="19" t="s">
        <v>1262</v>
      </c>
      <c r="B595" s="19" t="s">
        <v>1263</v>
      </c>
      <c r="C595" s="45" t="s">
        <v>5686</v>
      </c>
      <c r="D595" s="45" t="s">
        <v>5858</v>
      </c>
      <c r="E595" s="45" t="s">
        <v>5859</v>
      </c>
      <c r="G595" s="21" t="s">
        <v>1262</v>
      </c>
      <c r="H595" s="41">
        <v>47.15</v>
      </c>
      <c r="I595" s="21">
        <v>9.53</v>
      </c>
      <c r="J595" s="21" t="s">
        <v>4755</v>
      </c>
      <c r="K595" s="21" t="s">
        <v>4753</v>
      </c>
      <c r="L595" s="21" t="s">
        <v>4753</v>
      </c>
      <c r="M595" s="21">
        <v>1.0</v>
      </c>
      <c r="N595" s="21" t="s">
        <v>4753</v>
      </c>
      <c r="O595" s="42">
        <f t="shared" si="1"/>
        <v>1</v>
      </c>
      <c r="P595" s="34" t="str">
        <f t="shared" si="2"/>
        <v>Above Obesity</v>
      </c>
      <c r="Q595" s="34" t="str">
        <f t="shared" si="3"/>
        <v>Diabetes</v>
      </c>
      <c r="S595" s="34" t="s">
        <v>3562</v>
      </c>
      <c r="T595" s="34">
        <v>1990.0</v>
      </c>
      <c r="U595" s="34" t="s">
        <v>4776</v>
      </c>
      <c r="V595" s="34">
        <v>22.0</v>
      </c>
      <c r="W595" s="34">
        <v>1.0</v>
      </c>
      <c r="X595" s="34">
        <v>5148.55</v>
      </c>
      <c r="Y595" s="34" t="s">
        <v>4767</v>
      </c>
      <c r="Z595" s="34" t="s">
        <v>4767</v>
      </c>
      <c r="AA595" s="34" t="s">
        <v>4784</v>
      </c>
      <c r="AB595" s="34" t="str">
        <f t="shared" si="4"/>
        <v>22-Aug-1990</v>
      </c>
      <c r="AC595" s="43">
        <f t="shared" si="5"/>
        <v>32</v>
      </c>
      <c r="AD595" s="44">
        <v>5148.55</v>
      </c>
    </row>
    <row r="596">
      <c r="A596" s="19" t="s">
        <v>1264</v>
      </c>
      <c r="B596" s="19" t="s">
        <v>1265</v>
      </c>
      <c r="C596" s="45" t="s">
        <v>4820</v>
      </c>
      <c r="D596" s="45" t="s">
        <v>5860</v>
      </c>
      <c r="E596" s="45" t="s">
        <v>5861</v>
      </c>
      <c r="G596" s="21" t="s">
        <v>1264</v>
      </c>
      <c r="H596" s="41">
        <v>47.59</v>
      </c>
      <c r="I596" s="21">
        <v>11.43</v>
      </c>
      <c r="J596" s="21" t="s">
        <v>4755</v>
      </c>
      <c r="K596" s="21" t="s">
        <v>4753</v>
      </c>
      <c r="L596" s="21" t="s">
        <v>4753</v>
      </c>
      <c r="M596" s="21">
        <v>2.0</v>
      </c>
      <c r="N596" s="21" t="s">
        <v>4753</v>
      </c>
      <c r="O596" s="42">
        <f t="shared" si="1"/>
        <v>2</v>
      </c>
      <c r="P596" s="34" t="str">
        <f t="shared" si="2"/>
        <v>Above Obesity</v>
      </c>
      <c r="Q596" s="34" t="str">
        <f t="shared" si="3"/>
        <v>Diabetes</v>
      </c>
      <c r="S596" s="34" t="s">
        <v>3560</v>
      </c>
      <c r="T596" s="34">
        <v>1990.0</v>
      </c>
      <c r="U596" s="34" t="s">
        <v>4777</v>
      </c>
      <c r="V596" s="34">
        <v>9.0</v>
      </c>
      <c r="W596" s="34">
        <v>2.0</v>
      </c>
      <c r="X596" s="34">
        <v>5152.13</v>
      </c>
      <c r="Y596" s="34" t="s">
        <v>4767</v>
      </c>
      <c r="Z596" s="34" t="s">
        <v>4767</v>
      </c>
      <c r="AA596" s="34" t="s">
        <v>4778</v>
      </c>
      <c r="AB596" s="34" t="str">
        <f t="shared" si="4"/>
        <v>9-Oct-1990</v>
      </c>
      <c r="AC596" s="43">
        <f t="shared" si="5"/>
        <v>32</v>
      </c>
      <c r="AD596" s="44">
        <v>5152.13</v>
      </c>
    </row>
    <row r="597">
      <c r="A597" s="19" t="s">
        <v>1266</v>
      </c>
      <c r="B597" s="19" t="s">
        <v>1267</v>
      </c>
      <c r="C597" s="45" t="s">
        <v>4815</v>
      </c>
      <c r="D597" s="45" t="s">
        <v>5862</v>
      </c>
      <c r="E597" s="45" t="s">
        <v>5863</v>
      </c>
      <c r="G597" s="21" t="s">
        <v>1266</v>
      </c>
      <c r="H597" s="41">
        <v>39.81</v>
      </c>
      <c r="I597" s="21">
        <v>7.65</v>
      </c>
      <c r="J597" s="21" t="s">
        <v>4755</v>
      </c>
      <c r="K597" s="21" t="s">
        <v>4753</v>
      </c>
      <c r="L597" s="21" t="s">
        <v>4756</v>
      </c>
      <c r="M597" s="21">
        <v>1.0</v>
      </c>
      <c r="N597" s="21" t="s">
        <v>4753</v>
      </c>
      <c r="O597" s="42">
        <f t="shared" si="1"/>
        <v>1</v>
      </c>
      <c r="P597" s="34" t="str">
        <f t="shared" si="2"/>
        <v>Above Obesity</v>
      </c>
      <c r="Q597" s="34" t="str">
        <f t="shared" si="3"/>
        <v>Diabetes</v>
      </c>
      <c r="S597" s="34" t="s">
        <v>3558</v>
      </c>
      <c r="T597" s="34">
        <v>1991.0</v>
      </c>
      <c r="U597" s="34" t="s">
        <v>4776</v>
      </c>
      <c r="V597" s="34">
        <v>29.0</v>
      </c>
      <c r="W597" s="34">
        <v>3.0</v>
      </c>
      <c r="X597" s="34">
        <v>5166.96</v>
      </c>
      <c r="Y597" s="34" t="s">
        <v>4767</v>
      </c>
      <c r="Z597" s="34" t="s">
        <v>4767</v>
      </c>
      <c r="AA597" s="34" t="s">
        <v>4774</v>
      </c>
      <c r="AB597" s="34" t="str">
        <f t="shared" si="4"/>
        <v>29-Aug-1991</v>
      </c>
      <c r="AC597" s="43">
        <f t="shared" si="5"/>
        <v>31</v>
      </c>
      <c r="AD597" s="44">
        <v>5166.96</v>
      </c>
    </row>
    <row r="598">
      <c r="A598" s="19" t="s">
        <v>1268</v>
      </c>
      <c r="B598" s="19" t="s">
        <v>1269</v>
      </c>
      <c r="C598" s="45" t="s">
        <v>4815</v>
      </c>
      <c r="D598" s="45" t="s">
        <v>5864</v>
      </c>
      <c r="E598" s="45" t="s">
        <v>5865</v>
      </c>
      <c r="G598" s="21" t="s">
        <v>1268</v>
      </c>
      <c r="H598" s="41">
        <v>31.02</v>
      </c>
      <c r="I598" s="21">
        <v>5.87</v>
      </c>
      <c r="J598" s="31" t="s">
        <v>4878</v>
      </c>
      <c r="K598" s="21" t="s">
        <v>4753</v>
      </c>
      <c r="L598" s="21" t="s">
        <v>4753</v>
      </c>
      <c r="M598" s="21" t="s">
        <v>4754</v>
      </c>
      <c r="N598" s="21" t="s">
        <v>4753</v>
      </c>
      <c r="O598" s="42">
        <f t="shared" si="1"/>
        <v>0</v>
      </c>
      <c r="P598" s="34" t="str">
        <f t="shared" si="2"/>
        <v>Above Obesity</v>
      </c>
      <c r="Q598" s="34" t="str">
        <f t="shared" si="3"/>
        <v>Prediabetes weight</v>
      </c>
      <c r="S598" s="34" t="s">
        <v>3556</v>
      </c>
      <c r="T598" s="34">
        <v>1984.0</v>
      </c>
      <c r="U598" s="34" t="s">
        <v>4777</v>
      </c>
      <c r="V598" s="34">
        <v>16.0</v>
      </c>
      <c r="W598" s="34">
        <v>3.0</v>
      </c>
      <c r="X598" s="34">
        <v>5177.12</v>
      </c>
      <c r="Y598" s="34" t="s">
        <v>4767</v>
      </c>
      <c r="Z598" s="34" t="s">
        <v>4771</v>
      </c>
      <c r="AA598" s="34" t="s">
        <v>4769</v>
      </c>
      <c r="AB598" s="34" t="str">
        <f t="shared" si="4"/>
        <v>16-Oct-1984</v>
      </c>
      <c r="AC598" s="43">
        <f t="shared" si="5"/>
        <v>38</v>
      </c>
      <c r="AD598" s="44">
        <v>5177.12</v>
      </c>
    </row>
    <row r="599">
      <c r="A599" s="19" t="s">
        <v>1270</v>
      </c>
      <c r="B599" s="19" t="s">
        <v>1271</v>
      </c>
      <c r="C599" s="45" t="s">
        <v>4820</v>
      </c>
      <c r="D599" s="45" t="s">
        <v>5866</v>
      </c>
      <c r="E599" s="45" t="s">
        <v>5867</v>
      </c>
      <c r="G599" s="21" t="s">
        <v>1270</v>
      </c>
      <c r="H599" s="41">
        <v>24.75</v>
      </c>
      <c r="I599" s="21">
        <v>4.36</v>
      </c>
      <c r="J599" s="21" t="s">
        <v>4755</v>
      </c>
      <c r="K599" s="21" t="s">
        <v>4753</v>
      </c>
      <c r="L599" s="21" t="s">
        <v>4753</v>
      </c>
      <c r="M599" s="21">
        <v>1.0</v>
      </c>
      <c r="N599" s="21" t="s">
        <v>4755</v>
      </c>
      <c r="O599" s="42">
        <f t="shared" si="1"/>
        <v>1</v>
      </c>
      <c r="P599" s="34" t="str">
        <f t="shared" si="2"/>
        <v>Normal weight</v>
      </c>
      <c r="Q599" s="34" t="str">
        <f t="shared" si="3"/>
        <v>Normal</v>
      </c>
      <c r="S599" s="34" t="s">
        <v>3554</v>
      </c>
      <c r="T599" s="34">
        <v>1979.0</v>
      </c>
      <c r="U599" s="34" t="s">
        <v>4773</v>
      </c>
      <c r="V599" s="34">
        <v>12.0</v>
      </c>
      <c r="W599" s="34">
        <v>2.0</v>
      </c>
      <c r="X599" s="34">
        <v>5195.58</v>
      </c>
      <c r="Y599" s="34" t="s">
        <v>4767</v>
      </c>
      <c r="Z599" s="34" t="s">
        <v>4767</v>
      </c>
      <c r="AA599" s="34" t="s">
        <v>4769</v>
      </c>
      <c r="AB599" s="34" t="str">
        <f t="shared" si="4"/>
        <v>12-Sep-1979</v>
      </c>
      <c r="AC599" s="43">
        <f t="shared" si="5"/>
        <v>43</v>
      </c>
      <c r="AD599" s="44">
        <v>5195.58</v>
      </c>
    </row>
    <row r="600">
      <c r="A600" s="19" t="s">
        <v>1272</v>
      </c>
      <c r="B600" s="19" t="s">
        <v>1273</v>
      </c>
      <c r="C600" s="45" t="s">
        <v>4820</v>
      </c>
      <c r="D600" s="45" t="s">
        <v>5868</v>
      </c>
      <c r="E600" s="45" t="s">
        <v>5869</v>
      </c>
      <c r="G600" s="21" t="s">
        <v>1272</v>
      </c>
      <c r="H600" s="41">
        <v>30.115</v>
      </c>
      <c r="I600" s="21">
        <v>10.12</v>
      </c>
      <c r="J600" s="21" t="s">
        <v>4753</v>
      </c>
      <c r="K600" s="21" t="s">
        <v>4753</v>
      </c>
      <c r="L600" s="21" t="s">
        <v>4753</v>
      </c>
      <c r="M600" s="21">
        <v>3.0</v>
      </c>
      <c r="N600" s="21" t="s">
        <v>4753</v>
      </c>
      <c r="O600" s="42">
        <f t="shared" si="1"/>
        <v>3</v>
      </c>
      <c r="P600" s="34" t="str">
        <f t="shared" si="2"/>
        <v>Above Obesity</v>
      </c>
      <c r="Q600" s="34" t="str">
        <f t="shared" si="3"/>
        <v>Diabetes</v>
      </c>
      <c r="S600" s="34" t="s">
        <v>3552</v>
      </c>
      <c r="T600" s="34">
        <v>2004.0</v>
      </c>
      <c r="U600" s="34" t="s">
        <v>4772</v>
      </c>
      <c r="V600" s="34">
        <v>6.0</v>
      </c>
      <c r="W600" s="34">
        <v>0.0</v>
      </c>
      <c r="X600" s="34">
        <v>5198.69</v>
      </c>
      <c r="Y600" s="34" t="s">
        <v>4767</v>
      </c>
      <c r="Z600" s="34" t="s">
        <v>4767</v>
      </c>
      <c r="AA600" s="34" t="s">
        <v>4791</v>
      </c>
      <c r="AB600" s="34" t="str">
        <f t="shared" si="4"/>
        <v>6-Jun-2004</v>
      </c>
      <c r="AC600" s="43">
        <f t="shared" si="5"/>
        <v>19</v>
      </c>
      <c r="AD600" s="44">
        <v>5198.69</v>
      </c>
    </row>
    <row r="601">
      <c r="A601" s="19" t="s">
        <v>1274</v>
      </c>
      <c r="B601" s="19" t="s">
        <v>1275</v>
      </c>
      <c r="C601" s="45" t="s">
        <v>4815</v>
      </c>
      <c r="D601" s="45" t="s">
        <v>5870</v>
      </c>
      <c r="E601" s="45" t="s">
        <v>5871</v>
      </c>
      <c r="G601" s="21" t="s">
        <v>1274</v>
      </c>
      <c r="H601" s="41">
        <v>26.03</v>
      </c>
      <c r="I601" s="21">
        <v>4.01</v>
      </c>
      <c r="J601" s="21" t="s">
        <v>4753</v>
      </c>
      <c r="K601" s="21" t="s">
        <v>4753</v>
      </c>
      <c r="L601" s="21" t="s">
        <v>4756</v>
      </c>
      <c r="M601" s="21">
        <v>1.0</v>
      </c>
      <c r="N601" s="21" t="s">
        <v>4755</v>
      </c>
      <c r="O601" s="42">
        <f t="shared" si="1"/>
        <v>1</v>
      </c>
      <c r="P601" s="34" t="str">
        <f t="shared" si="2"/>
        <v>Overweight</v>
      </c>
      <c r="Q601" s="34" t="str">
        <f t="shared" si="3"/>
        <v>Normal</v>
      </c>
      <c r="S601" s="34" t="s">
        <v>3550</v>
      </c>
      <c r="T601" s="34">
        <v>1983.0</v>
      </c>
      <c r="U601" s="34" t="s">
        <v>4777</v>
      </c>
      <c r="V601" s="34">
        <v>24.0</v>
      </c>
      <c r="W601" s="34">
        <v>3.0</v>
      </c>
      <c r="X601" s="34">
        <v>5207.97</v>
      </c>
      <c r="Y601" s="34" t="s">
        <v>4767</v>
      </c>
      <c r="Z601" s="34" t="s">
        <v>4767</v>
      </c>
      <c r="AA601" s="34" t="s">
        <v>4774</v>
      </c>
      <c r="AB601" s="34" t="str">
        <f t="shared" si="4"/>
        <v>24-Oct-1983</v>
      </c>
      <c r="AC601" s="43">
        <f t="shared" si="5"/>
        <v>39</v>
      </c>
      <c r="AD601" s="44">
        <v>5207.97</v>
      </c>
    </row>
    <row r="602">
      <c r="A602" s="19" t="s">
        <v>1276</v>
      </c>
      <c r="B602" s="19" t="s">
        <v>1277</v>
      </c>
      <c r="C602" s="45" t="s">
        <v>4820</v>
      </c>
      <c r="D602" s="45" t="s">
        <v>5872</v>
      </c>
      <c r="E602" s="45" t="s">
        <v>5873</v>
      </c>
      <c r="G602" s="21" t="s">
        <v>1276</v>
      </c>
      <c r="H602" s="41">
        <v>20.045</v>
      </c>
      <c r="I602" s="21">
        <v>4.77</v>
      </c>
      <c r="J602" s="21" t="s">
        <v>4755</v>
      </c>
      <c r="K602" s="21" t="s">
        <v>4753</v>
      </c>
      <c r="L602" s="21" t="s">
        <v>4753</v>
      </c>
      <c r="M602" s="21">
        <v>1.0</v>
      </c>
      <c r="N602" s="21" t="s">
        <v>4755</v>
      </c>
      <c r="O602" s="42">
        <f t="shared" si="1"/>
        <v>1</v>
      </c>
      <c r="P602" s="34" t="str">
        <f t="shared" si="2"/>
        <v>Normal weight</v>
      </c>
      <c r="Q602" s="34" t="str">
        <f t="shared" si="3"/>
        <v>Normal</v>
      </c>
      <c r="S602" s="34" t="s">
        <v>3548</v>
      </c>
      <c r="T602" s="34">
        <v>1993.0</v>
      </c>
      <c r="U602" s="34" t="s">
        <v>4772</v>
      </c>
      <c r="V602" s="34">
        <v>17.0</v>
      </c>
      <c r="W602" s="34">
        <v>3.0</v>
      </c>
      <c r="X602" s="34">
        <v>5209.58</v>
      </c>
      <c r="Y602" s="34" t="s">
        <v>4768</v>
      </c>
      <c r="Z602" s="34" t="s">
        <v>4768</v>
      </c>
      <c r="AA602" s="34" t="s">
        <v>4788</v>
      </c>
      <c r="AB602" s="34" t="str">
        <f t="shared" si="4"/>
        <v>17-Jun-1993</v>
      </c>
      <c r="AC602" s="43">
        <f t="shared" si="5"/>
        <v>29</v>
      </c>
      <c r="AD602" s="44">
        <v>5209.58</v>
      </c>
    </row>
    <row r="603">
      <c r="A603" s="19" t="s">
        <v>1278</v>
      </c>
      <c r="B603" s="19" t="s">
        <v>1279</v>
      </c>
      <c r="C603" s="45" t="s">
        <v>5686</v>
      </c>
      <c r="D603" s="45" t="s">
        <v>4828</v>
      </c>
      <c r="E603" s="45" t="s">
        <v>5185</v>
      </c>
      <c r="G603" s="21" t="s">
        <v>1278</v>
      </c>
      <c r="H603" s="41">
        <v>40.24</v>
      </c>
      <c r="I603" s="21">
        <v>6.83</v>
      </c>
      <c r="J603" s="21" t="s">
        <v>4753</v>
      </c>
      <c r="K603" s="21" t="s">
        <v>4753</v>
      </c>
      <c r="L603" s="21" t="s">
        <v>4753</v>
      </c>
      <c r="M603" s="21" t="s">
        <v>4754</v>
      </c>
      <c r="N603" s="21" t="s">
        <v>4753</v>
      </c>
      <c r="O603" s="42">
        <f t="shared" si="1"/>
        <v>0</v>
      </c>
      <c r="P603" s="34" t="str">
        <f t="shared" si="2"/>
        <v>Above Obesity</v>
      </c>
      <c r="Q603" s="34" t="str">
        <f t="shared" si="3"/>
        <v>Diabetes</v>
      </c>
      <c r="S603" s="34" t="s">
        <v>3546</v>
      </c>
      <c r="T603" s="34">
        <v>1999.0</v>
      </c>
      <c r="U603" s="34" t="s">
        <v>4775</v>
      </c>
      <c r="V603" s="34">
        <v>1.0</v>
      </c>
      <c r="W603" s="34">
        <v>0.0</v>
      </c>
      <c r="X603" s="34">
        <v>5213.22</v>
      </c>
      <c r="Y603" s="34" t="s">
        <v>4767</v>
      </c>
      <c r="Z603" s="34" t="s">
        <v>4771</v>
      </c>
      <c r="AA603" s="34" t="s">
        <v>4774</v>
      </c>
      <c r="AB603" s="34" t="str">
        <f t="shared" si="4"/>
        <v>1-Dec-1999</v>
      </c>
      <c r="AC603" s="43">
        <f t="shared" si="5"/>
        <v>23</v>
      </c>
      <c r="AD603" s="44">
        <v>5213.22</v>
      </c>
    </row>
    <row r="604">
      <c r="A604" s="19" t="s">
        <v>1280</v>
      </c>
      <c r="B604" s="19" t="s">
        <v>1281</v>
      </c>
      <c r="C604" s="45" t="s">
        <v>5686</v>
      </c>
      <c r="D604" s="45" t="s">
        <v>5874</v>
      </c>
      <c r="E604" s="45" t="s">
        <v>5875</v>
      </c>
      <c r="G604" s="21" t="s">
        <v>1280</v>
      </c>
      <c r="H604" s="41">
        <v>43.15</v>
      </c>
      <c r="I604" s="21">
        <v>6.14</v>
      </c>
      <c r="J604" s="21" t="s">
        <v>4755</v>
      </c>
      <c r="K604" s="21" t="s">
        <v>4753</v>
      </c>
      <c r="L604" s="21" t="s">
        <v>4756</v>
      </c>
      <c r="M604" s="21">
        <v>1.0</v>
      </c>
      <c r="N604" s="21" t="s">
        <v>4753</v>
      </c>
      <c r="O604" s="42">
        <f t="shared" si="1"/>
        <v>1</v>
      </c>
      <c r="P604" s="34" t="str">
        <f t="shared" si="2"/>
        <v>Above Obesity</v>
      </c>
      <c r="Q604" s="34" t="str">
        <f t="shared" si="3"/>
        <v>Prediabetes weight</v>
      </c>
      <c r="S604" s="34" t="s">
        <v>3544</v>
      </c>
      <c r="T604" s="34">
        <v>1995.0</v>
      </c>
      <c r="U604" s="34" t="s">
        <v>4772</v>
      </c>
      <c r="V604" s="34">
        <v>6.0</v>
      </c>
      <c r="W604" s="34">
        <v>0.0</v>
      </c>
      <c r="X604" s="34">
        <v>5216.48</v>
      </c>
      <c r="Y604" s="34" t="s">
        <v>4767</v>
      </c>
      <c r="Z604" s="34" t="s">
        <v>4767</v>
      </c>
      <c r="AA604" s="34" t="s">
        <v>4783</v>
      </c>
      <c r="AB604" s="34" t="str">
        <f t="shared" si="4"/>
        <v>6-Jun-1995</v>
      </c>
      <c r="AC604" s="43">
        <f t="shared" si="5"/>
        <v>28</v>
      </c>
      <c r="AD604" s="44">
        <v>5216.48</v>
      </c>
    </row>
    <row r="605">
      <c r="A605" s="19" t="s">
        <v>1282</v>
      </c>
      <c r="B605" s="19" t="s">
        <v>1283</v>
      </c>
      <c r="C605" s="45" t="s">
        <v>4815</v>
      </c>
      <c r="D605" s="45" t="s">
        <v>5876</v>
      </c>
      <c r="E605" s="45" t="s">
        <v>5840</v>
      </c>
      <c r="G605" s="21" t="s">
        <v>1282</v>
      </c>
      <c r="H605" s="41">
        <v>27.7</v>
      </c>
      <c r="I605" s="21">
        <v>5.6</v>
      </c>
      <c r="J605" s="21" t="s">
        <v>4753</v>
      </c>
      <c r="K605" s="21" t="s">
        <v>4753</v>
      </c>
      <c r="L605" s="21" t="s">
        <v>4756</v>
      </c>
      <c r="M605" s="21">
        <v>1.0</v>
      </c>
      <c r="N605" s="21" t="s">
        <v>4755</v>
      </c>
      <c r="O605" s="42">
        <f t="shared" si="1"/>
        <v>1</v>
      </c>
      <c r="P605" s="34" t="str">
        <f t="shared" si="2"/>
        <v>Overweight</v>
      </c>
      <c r="Q605" s="34" t="str">
        <f t="shared" si="3"/>
        <v>Normal</v>
      </c>
      <c r="S605" s="34" t="s">
        <v>3542</v>
      </c>
      <c r="T605" s="34">
        <v>1987.0</v>
      </c>
      <c r="U605" s="34" t="s">
        <v>4772</v>
      </c>
      <c r="V605" s="34">
        <v>29.0</v>
      </c>
      <c r="W605" s="34">
        <v>0.0</v>
      </c>
      <c r="X605" s="34">
        <v>5227.99</v>
      </c>
      <c r="Y605" s="34" t="s">
        <v>4767</v>
      </c>
      <c r="Z605" s="34" t="s">
        <v>4771</v>
      </c>
      <c r="AA605" s="34" t="s">
        <v>4784</v>
      </c>
      <c r="AB605" s="34" t="str">
        <f t="shared" si="4"/>
        <v>29-Jun-1987</v>
      </c>
      <c r="AC605" s="43">
        <f t="shared" si="5"/>
        <v>35</v>
      </c>
      <c r="AD605" s="44">
        <v>5227.99</v>
      </c>
    </row>
    <row r="606">
      <c r="A606" s="19" t="s">
        <v>1284</v>
      </c>
      <c r="B606" s="19" t="s">
        <v>1285</v>
      </c>
      <c r="C606" s="45" t="s">
        <v>4815</v>
      </c>
      <c r="D606" s="45" t="s">
        <v>5037</v>
      </c>
      <c r="E606" s="45" t="s">
        <v>5877</v>
      </c>
      <c r="G606" s="21" t="s">
        <v>1284</v>
      </c>
      <c r="H606" s="41">
        <v>45.68</v>
      </c>
      <c r="I606" s="21">
        <v>4.8</v>
      </c>
      <c r="J606" s="21" t="s">
        <v>4753</v>
      </c>
      <c r="K606" s="21" t="s">
        <v>4753</v>
      </c>
      <c r="L606" s="21" t="s">
        <v>4753</v>
      </c>
      <c r="M606" s="21">
        <v>2.0</v>
      </c>
      <c r="N606" s="21" t="s">
        <v>4753</v>
      </c>
      <c r="O606" s="42">
        <f t="shared" si="1"/>
        <v>2</v>
      </c>
      <c r="P606" s="34" t="str">
        <f t="shared" si="2"/>
        <v>Above Obesity</v>
      </c>
      <c r="Q606" s="34" t="str">
        <f t="shared" si="3"/>
        <v>Normal</v>
      </c>
      <c r="S606" s="34" t="s">
        <v>3540</v>
      </c>
      <c r="T606" s="34">
        <v>1987.0</v>
      </c>
      <c r="U606" s="34" t="s">
        <v>4775</v>
      </c>
      <c r="V606" s="34">
        <v>26.0</v>
      </c>
      <c r="W606" s="34">
        <v>1.0</v>
      </c>
      <c r="X606" s="34">
        <v>5240.77</v>
      </c>
      <c r="Y606" s="34" t="s">
        <v>4767</v>
      </c>
      <c r="Z606" s="34" t="s">
        <v>4767</v>
      </c>
      <c r="AA606" s="34" t="s">
        <v>4778</v>
      </c>
      <c r="AB606" s="34" t="str">
        <f t="shared" si="4"/>
        <v>26-Dec-1987</v>
      </c>
      <c r="AC606" s="43">
        <f t="shared" si="5"/>
        <v>35</v>
      </c>
      <c r="AD606" s="44">
        <v>5240.77</v>
      </c>
    </row>
    <row r="607">
      <c r="A607" s="19" t="s">
        <v>1286</v>
      </c>
      <c r="B607" s="19" t="s">
        <v>1287</v>
      </c>
      <c r="C607" s="45" t="s">
        <v>4815</v>
      </c>
      <c r="D607" s="45" t="s">
        <v>5878</v>
      </c>
      <c r="E607" s="45" t="s">
        <v>5879</v>
      </c>
      <c r="G607" s="21" t="s">
        <v>1286</v>
      </c>
      <c r="H607" s="41">
        <v>27.3</v>
      </c>
      <c r="I607" s="21">
        <v>11.89</v>
      </c>
      <c r="J607" s="21" t="s">
        <v>4753</v>
      </c>
      <c r="K607" s="21" t="s">
        <v>4753</v>
      </c>
      <c r="L607" s="21" t="s">
        <v>4753</v>
      </c>
      <c r="M607" s="21" t="s">
        <v>4754</v>
      </c>
      <c r="N607" s="21" t="s">
        <v>4755</v>
      </c>
      <c r="O607" s="42">
        <f t="shared" si="1"/>
        <v>0</v>
      </c>
      <c r="P607" s="34" t="str">
        <f t="shared" si="2"/>
        <v>Overweight</v>
      </c>
      <c r="Q607" s="34" t="str">
        <f t="shared" si="3"/>
        <v>Diabetes</v>
      </c>
      <c r="S607" s="34" t="s">
        <v>3538</v>
      </c>
      <c r="T607" s="34">
        <v>1987.0</v>
      </c>
      <c r="U607" s="34" t="s">
        <v>4766</v>
      </c>
      <c r="V607" s="34">
        <v>5.0</v>
      </c>
      <c r="W607" s="34">
        <v>1.0</v>
      </c>
      <c r="X607" s="34">
        <v>5245.23</v>
      </c>
      <c r="Y607" s="34" t="s">
        <v>4767</v>
      </c>
      <c r="Z607" s="34" t="s">
        <v>4767</v>
      </c>
      <c r="AA607" s="34" t="s">
        <v>4769</v>
      </c>
      <c r="AB607" s="34" t="str">
        <f t="shared" si="4"/>
        <v>5-Jul-1987</v>
      </c>
      <c r="AC607" s="43">
        <f t="shared" si="5"/>
        <v>35</v>
      </c>
      <c r="AD607" s="44">
        <v>5245.23</v>
      </c>
    </row>
    <row r="608">
      <c r="A608" s="19" t="s">
        <v>1288</v>
      </c>
      <c r="B608" s="19" t="s">
        <v>1289</v>
      </c>
      <c r="C608" s="45" t="s">
        <v>4815</v>
      </c>
      <c r="D608" s="45" t="s">
        <v>5880</v>
      </c>
      <c r="E608" s="45" t="s">
        <v>5881</v>
      </c>
      <c r="G608" s="21" t="s">
        <v>1288</v>
      </c>
      <c r="H608" s="41">
        <v>54.45</v>
      </c>
      <c r="I608" s="21">
        <v>4.73</v>
      </c>
      <c r="J608" s="21" t="s">
        <v>4755</v>
      </c>
      <c r="K608" s="21" t="s">
        <v>4753</v>
      </c>
      <c r="L608" s="21" t="s">
        <v>4753</v>
      </c>
      <c r="M608" s="21">
        <v>1.0</v>
      </c>
      <c r="N608" s="21" t="s">
        <v>4753</v>
      </c>
      <c r="O608" s="42">
        <f t="shared" si="1"/>
        <v>1</v>
      </c>
      <c r="P608" s="34" t="str">
        <f t="shared" si="2"/>
        <v>Above Obesity</v>
      </c>
      <c r="Q608" s="34" t="str">
        <f t="shared" si="3"/>
        <v>Normal</v>
      </c>
      <c r="S608" s="34" t="s">
        <v>3536</v>
      </c>
      <c r="T608" s="34">
        <v>1987.0</v>
      </c>
      <c r="U608" s="34" t="s">
        <v>4773</v>
      </c>
      <c r="V608" s="34">
        <v>9.0</v>
      </c>
      <c r="W608" s="34">
        <v>1.0</v>
      </c>
      <c r="X608" s="34">
        <v>5246.05</v>
      </c>
      <c r="Y608" s="34" t="s">
        <v>4767</v>
      </c>
      <c r="Z608" s="34" t="s">
        <v>4768</v>
      </c>
      <c r="AA608" s="34" t="s">
        <v>4778</v>
      </c>
      <c r="AB608" s="34" t="str">
        <f t="shared" si="4"/>
        <v>9-Sep-1987</v>
      </c>
      <c r="AC608" s="43">
        <f t="shared" si="5"/>
        <v>35</v>
      </c>
      <c r="AD608" s="44">
        <v>5246.05</v>
      </c>
    </row>
    <row r="609">
      <c r="A609" s="19" t="s">
        <v>1290</v>
      </c>
      <c r="B609" s="19" t="s">
        <v>1291</v>
      </c>
      <c r="C609" s="45" t="s">
        <v>4815</v>
      </c>
      <c r="D609" s="45" t="s">
        <v>5882</v>
      </c>
      <c r="E609" s="45" t="s">
        <v>5883</v>
      </c>
      <c r="G609" s="21" t="s">
        <v>1290</v>
      </c>
      <c r="H609" s="41">
        <v>54.43</v>
      </c>
      <c r="I609" s="21">
        <v>4.61</v>
      </c>
      <c r="J609" s="21" t="s">
        <v>4755</v>
      </c>
      <c r="K609" s="21" t="s">
        <v>4753</v>
      </c>
      <c r="L609" s="21" t="s">
        <v>4753</v>
      </c>
      <c r="M609" s="21">
        <v>1.0</v>
      </c>
      <c r="N609" s="21" t="s">
        <v>4753</v>
      </c>
      <c r="O609" s="42">
        <f t="shared" si="1"/>
        <v>1</v>
      </c>
      <c r="P609" s="34" t="str">
        <f t="shared" si="2"/>
        <v>Above Obesity</v>
      </c>
      <c r="Q609" s="34" t="str">
        <f t="shared" si="3"/>
        <v>Normal</v>
      </c>
      <c r="S609" s="34" t="s">
        <v>3534</v>
      </c>
      <c r="T609" s="34">
        <v>1990.0</v>
      </c>
      <c r="U609" s="34" t="s">
        <v>4766</v>
      </c>
      <c r="V609" s="34">
        <v>6.0</v>
      </c>
      <c r="W609" s="34">
        <v>3.0</v>
      </c>
      <c r="X609" s="34">
        <v>5253.52</v>
      </c>
      <c r="Y609" s="34" t="s">
        <v>4768</v>
      </c>
      <c r="Z609" s="34" t="s">
        <v>4768</v>
      </c>
      <c r="AA609" s="34" t="s">
        <v>4778</v>
      </c>
      <c r="AB609" s="34" t="str">
        <f t="shared" si="4"/>
        <v>6-Jul-1990</v>
      </c>
      <c r="AC609" s="43">
        <f t="shared" si="5"/>
        <v>32</v>
      </c>
      <c r="AD609" s="44">
        <v>5253.52</v>
      </c>
    </row>
    <row r="610">
      <c r="A610" s="19" t="s">
        <v>1292</v>
      </c>
      <c r="B610" s="19" t="s">
        <v>1293</v>
      </c>
      <c r="C610" s="45" t="s">
        <v>4815</v>
      </c>
      <c r="D610" s="45" t="s">
        <v>5884</v>
      </c>
      <c r="E610" s="45" t="s">
        <v>5885</v>
      </c>
      <c r="G610" s="21" t="s">
        <v>1292</v>
      </c>
      <c r="H610" s="41">
        <v>48.01</v>
      </c>
      <c r="I610" s="21">
        <v>7.3</v>
      </c>
      <c r="J610" s="21" t="s">
        <v>4753</v>
      </c>
      <c r="K610" s="21" t="s">
        <v>4753</v>
      </c>
      <c r="L610" s="21" t="s">
        <v>4753</v>
      </c>
      <c r="M610" s="21" t="s">
        <v>4754</v>
      </c>
      <c r="N610" s="21" t="s">
        <v>4753</v>
      </c>
      <c r="O610" s="42">
        <f t="shared" si="1"/>
        <v>0</v>
      </c>
      <c r="P610" s="34" t="str">
        <f t="shared" si="2"/>
        <v>Above Obesity</v>
      </c>
      <c r="Q610" s="34" t="str">
        <f t="shared" si="3"/>
        <v>Diabetes</v>
      </c>
      <c r="S610" s="34" t="s">
        <v>3532</v>
      </c>
      <c r="T610" s="34">
        <v>1989.0</v>
      </c>
      <c r="U610" s="34" t="s">
        <v>4770</v>
      </c>
      <c r="V610" s="34">
        <v>25.0</v>
      </c>
      <c r="W610" s="34">
        <v>2.0</v>
      </c>
      <c r="X610" s="34">
        <v>5257.51</v>
      </c>
      <c r="Y610" s="34" t="s">
        <v>4767</v>
      </c>
      <c r="Z610" s="34" t="s">
        <v>4767</v>
      </c>
      <c r="AA610" s="34" t="s">
        <v>4774</v>
      </c>
      <c r="AB610" s="34" t="str">
        <f t="shared" si="4"/>
        <v>25-Nov-1989</v>
      </c>
      <c r="AC610" s="43">
        <f t="shared" si="5"/>
        <v>33</v>
      </c>
      <c r="AD610" s="44">
        <v>5257.51</v>
      </c>
    </row>
    <row r="611">
      <c r="A611" s="19" t="s">
        <v>1294</v>
      </c>
      <c r="B611" s="19" t="s">
        <v>1295</v>
      </c>
      <c r="C611" s="45" t="s">
        <v>5686</v>
      </c>
      <c r="D611" s="45" t="s">
        <v>5886</v>
      </c>
      <c r="E611" s="45" t="s">
        <v>5887</v>
      </c>
      <c r="G611" s="21" t="s">
        <v>1294</v>
      </c>
      <c r="H611" s="41">
        <v>48.32</v>
      </c>
      <c r="I611" s="21">
        <v>5.88</v>
      </c>
      <c r="J611" s="21" t="s">
        <v>4753</v>
      </c>
      <c r="K611" s="21" t="s">
        <v>4753</v>
      </c>
      <c r="L611" s="21" t="s">
        <v>4753</v>
      </c>
      <c r="M611" s="21" t="s">
        <v>4754</v>
      </c>
      <c r="N611" s="21" t="s">
        <v>4753</v>
      </c>
      <c r="O611" s="42">
        <f t="shared" si="1"/>
        <v>0</v>
      </c>
      <c r="P611" s="34" t="str">
        <f t="shared" si="2"/>
        <v>Above Obesity</v>
      </c>
      <c r="Q611" s="34" t="str">
        <f t="shared" si="3"/>
        <v>Prediabetes weight</v>
      </c>
      <c r="S611" s="34" t="s">
        <v>3530</v>
      </c>
      <c r="T611" s="34">
        <v>1989.0</v>
      </c>
      <c r="U611" s="34" t="s">
        <v>4766</v>
      </c>
      <c r="V611" s="34">
        <v>19.0</v>
      </c>
      <c r="W611" s="34">
        <v>2.0</v>
      </c>
      <c r="X611" s="34">
        <v>5261.47</v>
      </c>
      <c r="Y611" s="34" t="s">
        <v>4767</v>
      </c>
      <c r="Z611" s="34" t="s">
        <v>4767</v>
      </c>
      <c r="AA611" s="34" t="s">
        <v>4774</v>
      </c>
      <c r="AB611" s="34" t="str">
        <f t="shared" si="4"/>
        <v>19-Jul-1989</v>
      </c>
      <c r="AC611" s="43">
        <f t="shared" si="5"/>
        <v>33</v>
      </c>
      <c r="AD611" s="44">
        <v>5261.47</v>
      </c>
    </row>
    <row r="612">
      <c r="A612" s="19" t="s">
        <v>1296</v>
      </c>
      <c r="B612" s="19" t="s">
        <v>1297</v>
      </c>
      <c r="C612" s="45" t="s">
        <v>4815</v>
      </c>
      <c r="D612" s="45" t="s">
        <v>5888</v>
      </c>
      <c r="E612" s="45" t="s">
        <v>5889</v>
      </c>
      <c r="G612" s="21" t="s">
        <v>1296</v>
      </c>
      <c r="H612" s="41">
        <v>22.895</v>
      </c>
      <c r="I612" s="21">
        <v>4.06</v>
      </c>
      <c r="J612" s="21" t="s">
        <v>4753</v>
      </c>
      <c r="K612" s="21" t="s">
        <v>4753</v>
      </c>
      <c r="L612" s="21" t="s">
        <v>4756</v>
      </c>
      <c r="M612" s="21">
        <v>1.0</v>
      </c>
      <c r="N612" s="21" t="s">
        <v>4755</v>
      </c>
      <c r="O612" s="42">
        <f t="shared" si="1"/>
        <v>1</v>
      </c>
      <c r="P612" s="34" t="str">
        <f t="shared" si="2"/>
        <v>Normal weight</v>
      </c>
      <c r="Q612" s="34" t="str">
        <f t="shared" si="3"/>
        <v>Normal</v>
      </c>
      <c r="S612" s="34" t="s">
        <v>3528</v>
      </c>
      <c r="T612" s="34">
        <v>1986.0</v>
      </c>
      <c r="U612" s="34" t="s">
        <v>4777</v>
      </c>
      <c r="V612" s="34">
        <v>25.0</v>
      </c>
      <c r="W612" s="34">
        <v>0.0</v>
      </c>
      <c r="X612" s="34">
        <v>5266.37</v>
      </c>
      <c r="Y612" s="34" t="s">
        <v>4767</v>
      </c>
      <c r="Z612" s="34" t="s">
        <v>4767</v>
      </c>
      <c r="AA612" s="34" t="s">
        <v>4774</v>
      </c>
      <c r="AB612" s="34" t="str">
        <f t="shared" si="4"/>
        <v>25-Oct-1986</v>
      </c>
      <c r="AC612" s="43">
        <f t="shared" si="5"/>
        <v>36</v>
      </c>
      <c r="AD612" s="44">
        <v>5266.37</v>
      </c>
    </row>
    <row r="613">
      <c r="A613" s="19" t="s">
        <v>1298</v>
      </c>
      <c r="B613" s="19" t="s">
        <v>1299</v>
      </c>
      <c r="C613" s="45" t="s">
        <v>4820</v>
      </c>
      <c r="D613" s="45" t="s">
        <v>5890</v>
      </c>
      <c r="E613" s="45" t="s">
        <v>5306</v>
      </c>
      <c r="G613" s="21" t="s">
        <v>1298</v>
      </c>
      <c r="H613" s="41">
        <v>54.85</v>
      </c>
      <c r="I613" s="21">
        <v>4.9</v>
      </c>
      <c r="J613" s="21" t="s">
        <v>4753</v>
      </c>
      <c r="K613" s="21" t="s">
        <v>4753</v>
      </c>
      <c r="L613" s="21" t="s">
        <v>4753</v>
      </c>
      <c r="M613" s="21">
        <v>1.0</v>
      </c>
      <c r="N613" s="21" t="s">
        <v>4753</v>
      </c>
      <c r="O613" s="42">
        <f t="shared" si="1"/>
        <v>1</v>
      </c>
      <c r="P613" s="34" t="str">
        <f t="shared" si="2"/>
        <v>Above Obesity</v>
      </c>
      <c r="Q613" s="34" t="str">
        <f t="shared" si="3"/>
        <v>Normal</v>
      </c>
      <c r="S613" s="34" t="s">
        <v>3526</v>
      </c>
      <c r="T613" s="34">
        <v>1986.0</v>
      </c>
      <c r="U613" s="34" t="s">
        <v>4773</v>
      </c>
      <c r="V613" s="34">
        <v>20.0</v>
      </c>
      <c r="W613" s="34">
        <v>0.0</v>
      </c>
      <c r="X613" s="34">
        <v>5267.82</v>
      </c>
      <c r="Y613" s="34" t="s">
        <v>4767</v>
      </c>
      <c r="Z613" s="34" t="s">
        <v>4767</v>
      </c>
      <c r="AA613" s="34" t="s">
        <v>4774</v>
      </c>
      <c r="AB613" s="34" t="str">
        <f t="shared" si="4"/>
        <v>20-Sep-1986</v>
      </c>
      <c r="AC613" s="43">
        <f t="shared" si="5"/>
        <v>36</v>
      </c>
      <c r="AD613" s="44">
        <v>5267.82</v>
      </c>
    </row>
    <row r="614">
      <c r="A614" s="19" t="s">
        <v>1300</v>
      </c>
      <c r="B614" s="19" t="s">
        <v>1301</v>
      </c>
      <c r="C614" s="45" t="s">
        <v>4820</v>
      </c>
      <c r="D614" s="45" t="s">
        <v>5891</v>
      </c>
      <c r="E614" s="45" t="s">
        <v>5892</v>
      </c>
      <c r="G614" s="21" t="s">
        <v>1300</v>
      </c>
      <c r="H614" s="41">
        <v>21.85</v>
      </c>
      <c r="I614" s="21">
        <v>5.52</v>
      </c>
      <c r="J614" s="21" t="s">
        <v>4753</v>
      </c>
      <c r="K614" s="21" t="s">
        <v>4753</v>
      </c>
      <c r="L614" s="21" t="s">
        <v>4756</v>
      </c>
      <c r="M614" s="21">
        <v>1.0</v>
      </c>
      <c r="N614" s="21" t="s">
        <v>4755</v>
      </c>
      <c r="O614" s="42">
        <f t="shared" si="1"/>
        <v>1</v>
      </c>
      <c r="P614" s="34" t="str">
        <f t="shared" si="2"/>
        <v>Normal weight</v>
      </c>
      <c r="Q614" s="34" t="str">
        <f t="shared" si="3"/>
        <v>Normal</v>
      </c>
      <c r="S614" s="34" t="s">
        <v>3524</v>
      </c>
      <c r="T614" s="34">
        <v>1986.0</v>
      </c>
      <c r="U614" s="34" t="s">
        <v>4777</v>
      </c>
      <c r="V614" s="34">
        <v>20.0</v>
      </c>
      <c r="W614" s="34">
        <v>0.0</v>
      </c>
      <c r="X614" s="34">
        <v>5272.18</v>
      </c>
      <c r="Y614" s="34" t="s">
        <v>4767</v>
      </c>
      <c r="Z614" s="34" t="s">
        <v>4768</v>
      </c>
      <c r="AA614" s="34" t="s">
        <v>4774</v>
      </c>
      <c r="AB614" s="34" t="str">
        <f t="shared" si="4"/>
        <v>20-Oct-1986</v>
      </c>
      <c r="AC614" s="43">
        <f t="shared" si="5"/>
        <v>36</v>
      </c>
      <c r="AD614" s="44">
        <v>5272.18</v>
      </c>
    </row>
    <row r="615">
      <c r="A615" s="19" t="s">
        <v>1302</v>
      </c>
      <c r="B615" s="19" t="s">
        <v>1303</v>
      </c>
      <c r="C615" s="45" t="s">
        <v>4815</v>
      </c>
      <c r="D615" s="45" t="s">
        <v>5893</v>
      </c>
      <c r="E615" s="45" t="s">
        <v>5894</v>
      </c>
      <c r="G615" s="21" t="s">
        <v>1302</v>
      </c>
      <c r="H615" s="41">
        <v>51.86</v>
      </c>
      <c r="I615" s="21">
        <v>5.2</v>
      </c>
      <c r="J615" s="31" t="s">
        <v>4878</v>
      </c>
      <c r="K615" s="21" t="s">
        <v>4753</v>
      </c>
      <c r="L615" s="21" t="s">
        <v>4753</v>
      </c>
      <c r="M615" s="21" t="s">
        <v>4754</v>
      </c>
      <c r="N615" s="21" t="s">
        <v>4753</v>
      </c>
      <c r="O615" s="42">
        <f t="shared" si="1"/>
        <v>0</v>
      </c>
      <c r="P615" s="34" t="str">
        <f t="shared" si="2"/>
        <v>Above Obesity</v>
      </c>
      <c r="Q615" s="34" t="str">
        <f t="shared" si="3"/>
        <v>Normal</v>
      </c>
      <c r="S615" s="34" t="s">
        <v>3522</v>
      </c>
      <c r="T615" s="34">
        <v>1987.0</v>
      </c>
      <c r="U615" s="34" t="s">
        <v>4773</v>
      </c>
      <c r="V615" s="34">
        <v>1.0</v>
      </c>
      <c r="W615" s="34">
        <v>3.0</v>
      </c>
      <c r="X615" s="34">
        <v>5275.86</v>
      </c>
      <c r="Y615" s="34" t="s">
        <v>4767</v>
      </c>
      <c r="Z615" s="34" t="s">
        <v>4767</v>
      </c>
      <c r="AA615" s="34" t="s">
        <v>4769</v>
      </c>
      <c r="AB615" s="34" t="str">
        <f t="shared" si="4"/>
        <v>1-Sep-1987</v>
      </c>
      <c r="AC615" s="43">
        <f t="shared" si="5"/>
        <v>35</v>
      </c>
      <c r="AD615" s="44">
        <v>5275.86</v>
      </c>
    </row>
    <row r="616">
      <c r="A616" s="19" t="s">
        <v>1304</v>
      </c>
      <c r="B616" s="19" t="s">
        <v>1305</v>
      </c>
      <c r="C616" s="45" t="s">
        <v>4820</v>
      </c>
      <c r="D616" s="45" t="s">
        <v>5895</v>
      </c>
      <c r="E616" s="45" t="s">
        <v>5896</v>
      </c>
      <c r="G616" s="21" t="s">
        <v>1304</v>
      </c>
      <c r="H616" s="41">
        <v>39.05</v>
      </c>
      <c r="I616" s="21">
        <v>7.59</v>
      </c>
      <c r="J616" s="21" t="s">
        <v>4753</v>
      </c>
      <c r="K616" s="21" t="s">
        <v>4753</v>
      </c>
      <c r="L616" s="21" t="s">
        <v>4753</v>
      </c>
      <c r="M616" s="21">
        <v>3.0</v>
      </c>
      <c r="N616" s="21" t="s">
        <v>4753</v>
      </c>
      <c r="O616" s="42">
        <f t="shared" si="1"/>
        <v>3</v>
      </c>
      <c r="P616" s="34" t="str">
        <f t="shared" si="2"/>
        <v>Above Obesity</v>
      </c>
      <c r="Q616" s="34" t="str">
        <f t="shared" si="3"/>
        <v>Diabetes</v>
      </c>
      <c r="S616" s="34" t="s">
        <v>3520</v>
      </c>
      <c r="T616" s="34">
        <v>1974.0</v>
      </c>
      <c r="U616" s="34" t="s">
        <v>4770</v>
      </c>
      <c r="V616" s="34">
        <v>12.0</v>
      </c>
      <c r="W616" s="34">
        <v>0.0</v>
      </c>
      <c r="X616" s="34">
        <v>5291.71</v>
      </c>
      <c r="Y616" s="34" t="s">
        <v>4767</v>
      </c>
      <c r="Z616" s="34" t="s">
        <v>4767</v>
      </c>
      <c r="AA616" s="34" t="s">
        <v>4774</v>
      </c>
      <c r="AB616" s="34" t="str">
        <f t="shared" si="4"/>
        <v>12-Nov-1974</v>
      </c>
      <c r="AC616" s="43">
        <f t="shared" si="5"/>
        <v>48</v>
      </c>
      <c r="AD616" s="44">
        <v>5291.71</v>
      </c>
    </row>
    <row r="617">
      <c r="A617" s="19" t="s">
        <v>1306</v>
      </c>
      <c r="B617" s="19" t="s">
        <v>1307</v>
      </c>
      <c r="C617" s="45" t="s">
        <v>4820</v>
      </c>
      <c r="D617" s="45" t="s">
        <v>4951</v>
      </c>
      <c r="E617" s="45" t="s">
        <v>5897</v>
      </c>
      <c r="G617" s="21" t="s">
        <v>1306</v>
      </c>
      <c r="H617" s="41">
        <v>31.825</v>
      </c>
      <c r="I617" s="21">
        <v>8.28</v>
      </c>
      <c r="J617" s="21" t="s">
        <v>4753</v>
      </c>
      <c r="K617" s="21" t="s">
        <v>4753</v>
      </c>
      <c r="L617" s="21" t="s">
        <v>4753</v>
      </c>
      <c r="M617" s="21">
        <v>3.0</v>
      </c>
      <c r="N617" s="21" t="s">
        <v>4753</v>
      </c>
      <c r="O617" s="42">
        <f t="shared" si="1"/>
        <v>3</v>
      </c>
      <c r="P617" s="34" t="str">
        <f t="shared" si="2"/>
        <v>Above Obesity</v>
      </c>
      <c r="Q617" s="34" t="str">
        <f t="shared" si="3"/>
        <v>Diabetes</v>
      </c>
      <c r="S617" s="34" t="s">
        <v>3518</v>
      </c>
      <c r="T617" s="34">
        <v>2004.0</v>
      </c>
      <c r="U617" s="34" t="s">
        <v>4776</v>
      </c>
      <c r="V617" s="34">
        <v>22.0</v>
      </c>
      <c r="W617" s="34">
        <v>0.0</v>
      </c>
      <c r="X617" s="34">
        <v>5293.67</v>
      </c>
      <c r="Y617" s="34" t="s">
        <v>4767</v>
      </c>
      <c r="Z617" s="34" t="s">
        <v>4767</v>
      </c>
      <c r="AA617" s="34" t="s">
        <v>4791</v>
      </c>
      <c r="AB617" s="34" t="str">
        <f t="shared" si="4"/>
        <v>22-Aug-2004</v>
      </c>
      <c r="AC617" s="43">
        <f t="shared" si="5"/>
        <v>18</v>
      </c>
      <c r="AD617" s="44">
        <v>5293.67</v>
      </c>
    </row>
    <row r="618">
      <c r="A618" s="19" t="s">
        <v>1308</v>
      </c>
      <c r="B618" s="19" t="s">
        <v>1309</v>
      </c>
      <c r="C618" s="45" t="s">
        <v>5686</v>
      </c>
      <c r="D618" s="45" t="s">
        <v>5344</v>
      </c>
      <c r="E618" s="45" t="s">
        <v>5177</v>
      </c>
      <c r="G618" s="21" t="s">
        <v>1308</v>
      </c>
      <c r="H618" s="41">
        <v>46.43</v>
      </c>
      <c r="I618" s="21">
        <v>6.72</v>
      </c>
      <c r="J618" s="21" t="s">
        <v>4753</v>
      </c>
      <c r="K618" s="21" t="s">
        <v>4753</v>
      </c>
      <c r="L618" s="21" t="s">
        <v>4753</v>
      </c>
      <c r="M618" s="21" t="s">
        <v>4754</v>
      </c>
      <c r="N618" s="21" t="s">
        <v>4753</v>
      </c>
      <c r="O618" s="42">
        <f t="shared" si="1"/>
        <v>0</v>
      </c>
      <c r="P618" s="34" t="str">
        <f t="shared" si="2"/>
        <v>Above Obesity</v>
      </c>
      <c r="Q618" s="34" t="str">
        <f t="shared" si="3"/>
        <v>Diabetes</v>
      </c>
      <c r="S618" s="34" t="s">
        <v>3516</v>
      </c>
      <c r="T618" s="34">
        <v>2000.0</v>
      </c>
      <c r="U618" s="34" t="s">
        <v>4773</v>
      </c>
      <c r="V618" s="34">
        <v>9.0</v>
      </c>
      <c r="W618" s="34">
        <v>0.0</v>
      </c>
      <c r="X618" s="34">
        <v>5306.7</v>
      </c>
      <c r="Y618" s="34" t="s">
        <v>4767</v>
      </c>
      <c r="Z618" s="34" t="s">
        <v>4768</v>
      </c>
      <c r="AA618" s="34" t="s">
        <v>4774</v>
      </c>
      <c r="AB618" s="34" t="str">
        <f t="shared" si="4"/>
        <v>9-Sep-2000</v>
      </c>
      <c r="AC618" s="43">
        <f t="shared" si="5"/>
        <v>22</v>
      </c>
      <c r="AD618" s="44">
        <v>5306.7</v>
      </c>
    </row>
    <row r="619">
      <c r="A619" s="19" t="s">
        <v>1310</v>
      </c>
      <c r="B619" s="19" t="s">
        <v>1311</v>
      </c>
      <c r="C619" s="45" t="s">
        <v>4820</v>
      </c>
      <c r="D619" s="45" t="s">
        <v>5898</v>
      </c>
      <c r="E619" s="45" t="s">
        <v>5171</v>
      </c>
      <c r="G619" s="21" t="s">
        <v>1310</v>
      </c>
      <c r="H619" s="41">
        <v>53.63</v>
      </c>
      <c r="I619" s="21">
        <v>5.47</v>
      </c>
      <c r="J619" s="21" t="s">
        <v>4755</v>
      </c>
      <c r="K619" s="21" t="s">
        <v>4753</v>
      </c>
      <c r="L619" s="21" t="s">
        <v>4753</v>
      </c>
      <c r="M619" s="21">
        <v>1.0</v>
      </c>
      <c r="N619" s="21" t="s">
        <v>4753</v>
      </c>
      <c r="O619" s="42">
        <f t="shared" si="1"/>
        <v>1</v>
      </c>
      <c r="P619" s="34" t="str">
        <f t="shared" si="2"/>
        <v>Above Obesity</v>
      </c>
      <c r="Q619" s="34" t="str">
        <f t="shared" si="3"/>
        <v>Normal</v>
      </c>
      <c r="S619" s="34" t="s">
        <v>3514</v>
      </c>
      <c r="T619" s="34">
        <v>1994.0</v>
      </c>
      <c r="U619" s="34" t="s">
        <v>4770</v>
      </c>
      <c r="V619" s="34">
        <v>13.0</v>
      </c>
      <c r="W619" s="34">
        <v>3.0</v>
      </c>
      <c r="X619" s="34">
        <v>5312.17</v>
      </c>
      <c r="Y619" s="34" t="s">
        <v>4767</v>
      </c>
      <c r="Z619" s="34" t="s">
        <v>4767</v>
      </c>
      <c r="AA619" s="34" t="s">
        <v>4774</v>
      </c>
      <c r="AB619" s="34" t="str">
        <f t="shared" si="4"/>
        <v>13-Nov-1994</v>
      </c>
      <c r="AC619" s="43">
        <f t="shared" si="5"/>
        <v>28</v>
      </c>
      <c r="AD619" s="44">
        <v>5312.17</v>
      </c>
    </row>
    <row r="620">
      <c r="A620" s="19" t="s">
        <v>1312</v>
      </c>
      <c r="B620" s="19" t="s">
        <v>1313</v>
      </c>
      <c r="C620" s="45" t="s">
        <v>4820</v>
      </c>
      <c r="D620" s="45" t="s">
        <v>5899</v>
      </c>
      <c r="E620" s="45" t="s">
        <v>5265</v>
      </c>
      <c r="G620" s="21" t="s">
        <v>1312</v>
      </c>
      <c r="H620" s="41">
        <v>48.7</v>
      </c>
      <c r="I620" s="21">
        <v>4.71</v>
      </c>
      <c r="J620" s="21" t="s">
        <v>4753</v>
      </c>
      <c r="K620" s="21" t="s">
        <v>4753</v>
      </c>
      <c r="L620" s="21" t="s">
        <v>4753</v>
      </c>
      <c r="M620" s="21" t="s">
        <v>4754</v>
      </c>
      <c r="N620" s="21" t="s">
        <v>4753</v>
      </c>
      <c r="O620" s="42">
        <f t="shared" si="1"/>
        <v>0</v>
      </c>
      <c r="P620" s="34" t="str">
        <f t="shared" si="2"/>
        <v>Above Obesity</v>
      </c>
      <c r="Q620" s="34" t="str">
        <f t="shared" si="3"/>
        <v>Normal</v>
      </c>
      <c r="S620" s="34" t="s">
        <v>3512</v>
      </c>
      <c r="T620" s="34">
        <v>1974.0</v>
      </c>
      <c r="U620" s="34" t="s">
        <v>4773</v>
      </c>
      <c r="V620" s="34">
        <v>2.0</v>
      </c>
      <c r="W620" s="34">
        <v>0.0</v>
      </c>
      <c r="X620" s="34">
        <v>5322.24</v>
      </c>
      <c r="Y620" s="34" t="s">
        <v>4767</v>
      </c>
      <c r="Z620" s="34" t="s">
        <v>4771</v>
      </c>
      <c r="AA620" s="34" t="s">
        <v>4774</v>
      </c>
      <c r="AB620" s="34" t="str">
        <f t="shared" si="4"/>
        <v>2-Sep-1974</v>
      </c>
      <c r="AC620" s="43">
        <f t="shared" si="5"/>
        <v>48</v>
      </c>
      <c r="AD620" s="44">
        <v>5322.24</v>
      </c>
    </row>
    <row r="621">
      <c r="A621" s="19" t="s">
        <v>1314</v>
      </c>
      <c r="B621" s="19" t="s">
        <v>1315</v>
      </c>
      <c r="C621" s="45" t="s">
        <v>4820</v>
      </c>
      <c r="D621" s="45" t="s">
        <v>5900</v>
      </c>
      <c r="E621" s="45" t="s">
        <v>5901</v>
      </c>
      <c r="G621" s="21" t="s">
        <v>1314</v>
      </c>
      <c r="H621" s="41">
        <v>48.81</v>
      </c>
      <c r="I621" s="21">
        <v>5.49</v>
      </c>
      <c r="J621" s="21" t="s">
        <v>4753</v>
      </c>
      <c r="K621" s="21" t="s">
        <v>4753</v>
      </c>
      <c r="L621" s="21" t="s">
        <v>4753</v>
      </c>
      <c r="M621" s="21" t="s">
        <v>4754</v>
      </c>
      <c r="N621" s="21" t="s">
        <v>4753</v>
      </c>
      <c r="O621" s="42">
        <f t="shared" si="1"/>
        <v>0</v>
      </c>
      <c r="P621" s="34" t="str">
        <f t="shared" si="2"/>
        <v>Above Obesity</v>
      </c>
      <c r="Q621" s="34" t="str">
        <f t="shared" si="3"/>
        <v>Normal</v>
      </c>
      <c r="S621" s="34" t="s">
        <v>3510</v>
      </c>
      <c r="T621" s="34">
        <v>1992.0</v>
      </c>
      <c r="U621" s="34" t="s">
        <v>4772</v>
      </c>
      <c r="V621" s="34">
        <v>18.0</v>
      </c>
      <c r="W621" s="34">
        <v>3.0</v>
      </c>
      <c r="X621" s="34">
        <v>5325.65</v>
      </c>
      <c r="Y621" s="34" t="s">
        <v>4767</v>
      </c>
      <c r="Z621" s="34" t="s">
        <v>4771</v>
      </c>
      <c r="AA621" s="34" t="s">
        <v>4778</v>
      </c>
      <c r="AB621" s="34" t="str">
        <f t="shared" si="4"/>
        <v>18-Jun-1992</v>
      </c>
      <c r="AC621" s="43">
        <f t="shared" si="5"/>
        <v>30</v>
      </c>
      <c r="AD621" s="44">
        <v>5325.65</v>
      </c>
    </row>
    <row r="622">
      <c r="A622" s="19" t="s">
        <v>1316</v>
      </c>
      <c r="B622" s="19" t="s">
        <v>1317</v>
      </c>
      <c r="C622" s="45" t="s">
        <v>5686</v>
      </c>
      <c r="D622" s="45" t="s">
        <v>5902</v>
      </c>
      <c r="E622" s="45" t="s">
        <v>5903</v>
      </c>
      <c r="G622" s="21" t="s">
        <v>1316</v>
      </c>
      <c r="H622" s="41">
        <v>47.53</v>
      </c>
      <c r="I622" s="21">
        <v>4.72</v>
      </c>
      <c r="J622" s="21" t="s">
        <v>4753</v>
      </c>
      <c r="K622" s="21" t="s">
        <v>4753</v>
      </c>
      <c r="L622" s="21" t="s">
        <v>4753</v>
      </c>
      <c r="M622" s="21" t="s">
        <v>4754</v>
      </c>
      <c r="N622" s="21" t="s">
        <v>4753</v>
      </c>
      <c r="O622" s="42">
        <f t="shared" si="1"/>
        <v>0</v>
      </c>
      <c r="P622" s="34" t="str">
        <f t="shared" si="2"/>
        <v>Above Obesity</v>
      </c>
      <c r="Q622" s="34" t="str">
        <f t="shared" si="3"/>
        <v>Normal</v>
      </c>
      <c r="S622" s="34" t="s">
        <v>3508</v>
      </c>
      <c r="T622" s="34">
        <v>1991.0</v>
      </c>
      <c r="U622" s="34" t="s">
        <v>4776</v>
      </c>
      <c r="V622" s="34">
        <v>28.0</v>
      </c>
      <c r="W622" s="34">
        <v>2.0</v>
      </c>
      <c r="X622" s="34">
        <v>5327.4</v>
      </c>
      <c r="Y622" s="34" t="s">
        <v>4767</v>
      </c>
      <c r="Z622" s="34" t="s">
        <v>4771</v>
      </c>
      <c r="AA622" s="34" t="s">
        <v>4774</v>
      </c>
      <c r="AB622" s="34" t="str">
        <f t="shared" si="4"/>
        <v>28-Aug-1991</v>
      </c>
      <c r="AC622" s="43">
        <f t="shared" si="5"/>
        <v>31</v>
      </c>
      <c r="AD622" s="44">
        <v>5327.4</v>
      </c>
    </row>
    <row r="623">
      <c r="A623" s="19" t="s">
        <v>1318</v>
      </c>
      <c r="B623" s="19" t="s">
        <v>1319</v>
      </c>
      <c r="C623" s="45" t="s">
        <v>4815</v>
      </c>
      <c r="D623" s="45" t="s">
        <v>5904</v>
      </c>
      <c r="E623" s="45" t="s">
        <v>5905</v>
      </c>
      <c r="G623" s="21" t="s">
        <v>1318</v>
      </c>
      <c r="H623" s="41">
        <v>36.85</v>
      </c>
      <c r="I623" s="21">
        <v>6.7</v>
      </c>
      <c r="J623" s="21" t="s">
        <v>4753</v>
      </c>
      <c r="K623" s="21" t="s">
        <v>4753</v>
      </c>
      <c r="L623" s="21" t="s">
        <v>4753</v>
      </c>
      <c r="M623" s="21" t="s">
        <v>4754</v>
      </c>
      <c r="N623" s="21" t="s">
        <v>4753</v>
      </c>
      <c r="O623" s="42">
        <f t="shared" si="1"/>
        <v>0</v>
      </c>
      <c r="P623" s="34" t="str">
        <f t="shared" si="2"/>
        <v>Above Obesity</v>
      </c>
      <c r="Q623" s="34" t="str">
        <f t="shared" si="3"/>
        <v>Diabetes</v>
      </c>
      <c r="S623" s="34" t="s">
        <v>3506</v>
      </c>
      <c r="T623" s="34">
        <v>1972.0</v>
      </c>
      <c r="U623" s="34" t="s">
        <v>4775</v>
      </c>
      <c r="V623" s="34">
        <v>15.0</v>
      </c>
      <c r="W623" s="34">
        <v>0.0</v>
      </c>
      <c r="X623" s="34">
        <v>5344.81</v>
      </c>
      <c r="Y623" s="34" t="s">
        <v>4767</v>
      </c>
      <c r="Z623" s="34" t="s">
        <v>4768</v>
      </c>
      <c r="AA623" s="34" t="s">
        <v>4769</v>
      </c>
      <c r="AB623" s="34" t="str">
        <f t="shared" si="4"/>
        <v>15-Dec-1972</v>
      </c>
      <c r="AC623" s="43">
        <f t="shared" si="5"/>
        <v>50</v>
      </c>
      <c r="AD623" s="44">
        <v>5344.81</v>
      </c>
    </row>
    <row r="624">
      <c r="A624" s="19" t="s">
        <v>1320</v>
      </c>
      <c r="B624" s="19" t="s">
        <v>1321</v>
      </c>
      <c r="C624" s="45" t="s">
        <v>4820</v>
      </c>
      <c r="D624" s="45" t="s">
        <v>5906</v>
      </c>
      <c r="E624" s="45" t="s">
        <v>5907</v>
      </c>
      <c r="G624" s="21" t="s">
        <v>1320</v>
      </c>
      <c r="H624" s="41">
        <v>29.3</v>
      </c>
      <c r="I624" s="21">
        <v>5.5</v>
      </c>
      <c r="J624" s="21" t="s">
        <v>4753</v>
      </c>
      <c r="K624" s="21" t="s">
        <v>4753</v>
      </c>
      <c r="L624" s="21" t="s">
        <v>4753</v>
      </c>
      <c r="M624" s="21" t="s">
        <v>4754</v>
      </c>
      <c r="N624" s="21" t="s">
        <v>4753</v>
      </c>
      <c r="O624" s="42">
        <f t="shared" si="1"/>
        <v>0</v>
      </c>
      <c r="P624" s="34" t="str">
        <f t="shared" si="2"/>
        <v>Overweight</v>
      </c>
      <c r="Q624" s="34" t="str">
        <f t="shared" si="3"/>
        <v>Normal</v>
      </c>
      <c r="S624" s="34" t="s">
        <v>3504</v>
      </c>
      <c r="T624" s="34">
        <v>1989.0</v>
      </c>
      <c r="U624" s="34" t="s">
        <v>4770</v>
      </c>
      <c r="V624" s="34">
        <v>7.0</v>
      </c>
      <c r="W624" s="34">
        <v>1.0</v>
      </c>
      <c r="X624" s="34">
        <v>5354.07</v>
      </c>
      <c r="Y624" s="34" t="s">
        <v>4767</v>
      </c>
      <c r="Z624" s="34" t="s">
        <v>4768</v>
      </c>
      <c r="AA624" s="34" t="s">
        <v>4784</v>
      </c>
      <c r="AB624" s="34" t="str">
        <f t="shared" si="4"/>
        <v>7-Nov-1989</v>
      </c>
      <c r="AC624" s="43">
        <f t="shared" si="5"/>
        <v>33</v>
      </c>
      <c r="AD624" s="44">
        <v>5354.07</v>
      </c>
    </row>
    <row r="625">
      <c r="A625" s="19" t="s">
        <v>1322</v>
      </c>
      <c r="B625" s="19" t="s">
        <v>1323</v>
      </c>
      <c r="C625" s="45" t="s">
        <v>4815</v>
      </c>
      <c r="D625" s="45" t="s">
        <v>5908</v>
      </c>
      <c r="E625" s="45" t="s">
        <v>5909</v>
      </c>
      <c r="G625" s="21" t="s">
        <v>1322</v>
      </c>
      <c r="H625" s="41">
        <v>19.3</v>
      </c>
      <c r="I625" s="21">
        <v>4.46</v>
      </c>
      <c r="J625" s="21" t="s">
        <v>4753</v>
      </c>
      <c r="K625" s="21" t="s">
        <v>4753</v>
      </c>
      <c r="L625" s="21" t="s">
        <v>4753</v>
      </c>
      <c r="M625" s="21">
        <v>1.0</v>
      </c>
      <c r="N625" s="21" t="s">
        <v>4755</v>
      </c>
      <c r="O625" s="42">
        <f t="shared" si="1"/>
        <v>1</v>
      </c>
      <c r="P625" s="34" t="str">
        <f t="shared" si="2"/>
        <v>Normal weight</v>
      </c>
      <c r="Q625" s="34" t="str">
        <f t="shared" si="3"/>
        <v>Normal</v>
      </c>
      <c r="S625" s="34" t="s">
        <v>3502</v>
      </c>
      <c r="T625" s="34">
        <v>1994.0</v>
      </c>
      <c r="U625" s="34" t="s">
        <v>4775</v>
      </c>
      <c r="V625" s="34">
        <v>7.0</v>
      </c>
      <c r="W625" s="34">
        <v>0.0</v>
      </c>
      <c r="X625" s="34">
        <v>5364.66</v>
      </c>
      <c r="Y625" s="34" t="s">
        <v>4767</v>
      </c>
      <c r="Z625" s="34" t="s">
        <v>4771</v>
      </c>
      <c r="AA625" s="34" t="s">
        <v>4778</v>
      </c>
      <c r="AB625" s="34" t="str">
        <f t="shared" si="4"/>
        <v>7-Dec-1994</v>
      </c>
      <c r="AC625" s="43">
        <f t="shared" si="5"/>
        <v>28</v>
      </c>
      <c r="AD625" s="44">
        <v>5364.66</v>
      </c>
    </row>
    <row r="626">
      <c r="A626" s="19" t="s">
        <v>1324</v>
      </c>
      <c r="B626" s="19" t="s">
        <v>1325</v>
      </c>
      <c r="C626" s="45" t="s">
        <v>4815</v>
      </c>
      <c r="D626" s="45" t="s">
        <v>5910</v>
      </c>
      <c r="E626" s="45" t="s">
        <v>5911</v>
      </c>
      <c r="G626" s="21" t="s">
        <v>1324</v>
      </c>
      <c r="H626" s="41">
        <v>24.13</v>
      </c>
      <c r="I626" s="21">
        <v>5.29</v>
      </c>
      <c r="J626" s="21" t="s">
        <v>4755</v>
      </c>
      <c r="K626" s="21" t="s">
        <v>4753</v>
      </c>
      <c r="L626" s="21" t="s">
        <v>4756</v>
      </c>
      <c r="M626" s="21">
        <v>1.0</v>
      </c>
      <c r="N626" s="21" t="s">
        <v>4755</v>
      </c>
      <c r="O626" s="42">
        <f t="shared" si="1"/>
        <v>1</v>
      </c>
      <c r="P626" s="34" t="str">
        <f t="shared" si="2"/>
        <v>Normal weight</v>
      </c>
      <c r="Q626" s="34" t="str">
        <f t="shared" si="3"/>
        <v>Normal</v>
      </c>
      <c r="S626" s="34" t="s">
        <v>3500</v>
      </c>
      <c r="T626" s="34">
        <v>1986.0</v>
      </c>
      <c r="U626" s="34" t="s">
        <v>4772</v>
      </c>
      <c r="V626" s="34">
        <v>1.0</v>
      </c>
      <c r="W626" s="34">
        <v>1.0</v>
      </c>
      <c r="X626" s="34">
        <v>5373.36</v>
      </c>
      <c r="Y626" s="34" t="s">
        <v>4767</v>
      </c>
      <c r="Z626" s="34" t="s">
        <v>4767</v>
      </c>
      <c r="AA626" s="34" t="s">
        <v>4774</v>
      </c>
      <c r="AB626" s="34" t="str">
        <f t="shared" si="4"/>
        <v>1-Jun-1986</v>
      </c>
      <c r="AC626" s="43">
        <f t="shared" si="5"/>
        <v>37</v>
      </c>
      <c r="AD626" s="44">
        <v>5373.36</v>
      </c>
    </row>
    <row r="627">
      <c r="A627" s="19" t="s">
        <v>1326</v>
      </c>
      <c r="B627" s="19" t="s">
        <v>1327</v>
      </c>
      <c r="C627" s="45" t="s">
        <v>4815</v>
      </c>
      <c r="D627" s="45" t="s">
        <v>5912</v>
      </c>
      <c r="E627" s="45" t="s">
        <v>5913</v>
      </c>
      <c r="G627" s="21" t="s">
        <v>1326</v>
      </c>
      <c r="H627" s="41">
        <v>46.7</v>
      </c>
      <c r="I627" s="21">
        <v>10.99</v>
      </c>
      <c r="J627" s="21" t="s">
        <v>4753</v>
      </c>
      <c r="K627" s="21" t="s">
        <v>4753</v>
      </c>
      <c r="L627" s="21" t="s">
        <v>4753</v>
      </c>
      <c r="M627" s="21" t="s">
        <v>4754</v>
      </c>
      <c r="N627" s="21" t="s">
        <v>4753</v>
      </c>
      <c r="O627" s="42">
        <f t="shared" si="1"/>
        <v>0</v>
      </c>
      <c r="P627" s="34" t="str">
        <f t="shared" si="2"/>
        <v>Above Obesity</v>
      </c>
      <c r="Q627" s="34" t="str">
        <f t="shared" si="3"/>
        <v>Diabetes</v>
      </c>
      <c r="S627" s="34" t="s">
        <v>3498</v>
      </c>
      <c r="T627" s="34">
        <v>1989.0</v>
      </c>
      <c r="U627" s="34" t="s">
        <v>4770</v>
      </c>
      <c r="V627" s="34">
        <v>18.0</v>
      </c>
      <c r="W627" s="34">
        <v>2.0</v>
      </c>
      <c r="X627" s="34">
        <v>5375.04</v>
      </c>
      <c r="Y627" s="34" t="s">
        <v>4767</v>
      </c>
      <c r="Z627" s="34" t="s">
        <v>4771</v>
      </c>
      <c r="AA627" s="34" t="s">
        <v>4778</v>
      </c>
      <c r="AB627" s="34" t="str">
        <f t="shared" si="4"/>
        <v>18-Nov-1989</v>
      </c>
      <c r="AC627" s="43">
        <f t="shared" si="5"/>
        <v>33</v>
      </c>
      <c r="AD627" s="44">
        <v>5375.04</v>
      </c>
    </row>
    <row r="628">
      <c r="A628" s="19" t="s">
        <v>1328</v>
      </c>
      <c r="B628" s="19" t="s">
        <v>1329</v>
      </c>
      <c r="C628" s="45" t="s">
        <v>4815</v>
      </c>
      <c r="D628" s="45" t="s">
        <v>5914</v>
      </c>
      <c r="E628" s="45" t="s">
        <v>5915</v>
      </c>
      <c r="G628" s="21" t="s">
        <v>1328</v>
      </c>
      <c r="H628" s="41">
        <v>45.27</v>
      </c>
      <c r="I628" s="21">
        <v>5.2</v>
      </c>
      <c r="J628" s="31" t="s">
        <v>4878</v>
      </c>
      <c r="K628" s="21" t="s">
        <v>4753</v>
      </c>
      <c r="L628" s="21" t="s">
        <v>4753</v>
      </c>
      <c r="M628" s="21" t="s">
        <v>4754</v>
      </c>
      <c r="N628" s="21" t="s">
        <v>4753</v>
      </c>
      <c r="O628" s="42">
        <f t="shared" si="1"/>
        <v>0</v>
      </c>
      <c r="P628" s="34" t="str">
        <f t="shared" si="2"/>
        <v>Above Obesity</v>
      </c>
      <c r="Q628" s="34" t="str">
        <f t="shared" si="3"/>
        <v>Normal</v>
      </c>
      <c r="S628" s="34" t="s">
        <v>3496</v>
      </c>
      <c r="T628" s="34">
        <v>1986.0</v>
      </c>
      <c r="U628" s="34" t="s">
        <v>4766</v>
      </c>
      <c r="V628" s="34">
        <v>22.0</v>
      </c>
      <c r="W628" s="34">
        <v>1.0</v>
      </c>
      <c r="X628" s="34">
        <v>5377.46</v>
      </c>
      <c r="Y628" s="34" t="s">
        <v>4767</v>
      </c>
      <c r="Z628" s="34" t="s">
        <v>4768</v>
      </c>
      <c r="AA628" s="34" t="s">
        <v>4774</v>
      </c>
      <c r="AB628" s="34" t="str">
        <f t="shared" si="4"/>
        <v>22-Jul-1986</v>
      </c>
      <c r="AC628" s="43">
        <f t="shared" si="5"/>
        <v>36</v>
      </c>
      <c r="AD628" s="44">
        <v>5377.46</v>
      </c>
    </row>
    <row r="629">
      <c r="A629" s="19" t="s">
        <v>1330</v>
      </c>
      <c r="B629" s="19" t="s">
        <v>1331</v>
      </c>
      <c r="C629" s="45" t="s">
        <v>5686</v>
      </c>
      <c r="D629" s="45" t="s">
        <v>5916</v>
      </c>
      <c r="E629" s="45" t="s">
        <v>5917</v>
      </c>
      <c r="G629" s="21" t="s">
        <v>1330</v>
      </c>
      <c r="H629" s="41">
        <v>44.29</v>
      </c>
      <c r="I629" s="21">
        <v>9.66</v>
      </c>
      <c r="J629" s="21" t="s">
        <v>4753</v>
      </c>
      <c r="K629" s="21" t="s">
        <v>4753</v>
      </c>
      <c r="L629" s="21" t="s">
        <v>4753</v>
      </c>
      <c r="M629" s="21">
        <v>2.0</v>
      </c>
      <c r="N629" s="21" t="s">
        <v>4753</v>
      </c>
      <c r="O629" s="42">
        <f t="shared" si="1"/>
        <v>2</v>
      </c>
      <c r="P629" s="34" t="str">
        <f t="shared" si="2"/>
        <v>Above Obesity</v>
      </c>
      <c r="Q629" s="34" t="str">
        <f t="shared" si="3"/>
        <v>Diabetes</v>
      </c>
      <c r="S629" s="34" t="s">
        <v>3494</v>
      </c>
      <c r="T629" s="34">
        <v>1984.0</v>
      </c>
      <c r="U629" s="34" t="s">
        <v>4772</v>
      </c>
      <c r="V629" s="34">
        <v>1.0</v>
      </c>
      <c r="W629" s="34">
        <v>0.0</v>
      </c>
      <c r="X629" s="34">
        <v>5383.54</v>
      </c>
      <c r="Y629" s="34" t="s">
        <v>4767</v>
      </c>
      <c r="Z629" s="34" t="s">
        <v>4768</v>
      </c>
      <c r="AA629" s="34" t="s">
        <v>4778</v>
      </c>
      <c r="AB629" s="34" t="str">
        <f t="shared" si="4"/>
        <v>1-Jun-1984</v>
      </c>
      <c r="AC629" s="43">
        <f t="shared" si="5"/>
        <v>39</v>
      </c>
      <c r="AD629" s="44">
        <v>5383.54</v>
      </c>
    </row>
    <row r="630">
      <c r="A630" s="19" t="s">
        <v>1332</v>
      </c>
      <c r="B630" s="19" t="s">
        <v>1333</v>
      </c>
      <c r="C630" s="45" t="s">
        <v>4815</v>
      </c>
      <c r="D630" s="45" t="s">
        <v>5918</v>
      </c>
      <c r="E630" s="45" t="s">
        <v>5919</v>
      </c>
      <c r="G630" s="21" t="s">
        <v>1332</v>
      </c>
      <c r="H630" s="41">
        <v>54.59</v>
      </c>
      <c r="I630" s="21">
        <v>4.22</v>
      </c>
      <c r="J630" s="21" t="s">
        <v>4755</v>
      </c>
      <c r="K630" s="21" t="s">
        <v>4753</v>
      </c>
      <c r="L630" s="21" t="s">
        <v>4753</v>
      </c>
      <c r="M630" s="21">
        <v>1.0</v>
      </c>
      <c r="N630" s="21" t="s">
        <v>4753</v>
      </c>
      <c r="O630" s="42">
        <f t="shared" si="1"/>
        <v>1</v>
      </c>
      <c r="P630" s="34" t="str">
        <f t="shared" si="2"/>
        <v>Above Obesity</v>
      </c>
      <c r="Q630" s="34" t="str">
        <f t="shared" si="3"/>
        <v>Normal</v>
      </c>
      <c r="S630" s="34" t="s">
        <v>3492</v>
      </c>
      <c r="T630" s="34">
        <v>1988.0</v>
      </c>
      <c r="U630" s="34" t="s">
        <v>4776</v>
      </c>
      <c r="V630" s="34">
        <v>8.0</v>
      </c>
      <c r="W630" s="34">
        <v>1.0</v>
      </c>
      <c r="X630" s="34">
        <v>5385.34</v>
      </c>
      <c r="Y630" s="34" t="s">
        <v>4767</v>
      </c>
      <c r="Z630" s="34" t="s">
        <v>4768</v>
      </c>
      <c r="AA630" s="34" t="s">
        <v>4774</v>
      </c>
      <c r="AB630" s="34" t="str">
        <f t="shared" si="4"/>
        <v>8-Aug-1988</v>
      </c>
      <c r="AC630" s="43">
        <f t="shared" si="5"/>
        <v>34</v>
      </c>
      <c r="AD630" s="44">
        <v>5385.34</v>
      </c>
    </row>
    <row r="631">
      <c r="A631" s="19" t="s">
        <v>1334</v>
      </c>
      <c r="B631" s="19" t="s">
        <v>1335</v>
      </c>
      <c r="C631" s="45" t="s">
        <v>4820</v>
      </c>
      <c r="D631" s="45" t="s">
        <v>5324</v>
      </c>
      <c r="E631" s="45" t="s">
        <v>5920</v>
      </c>
      <c r="G631" s="21" t="s">
        <v>1334</v>
      </c>
      <c r="H631" s="41">
        <v>32.965</v>
      </c>
      <c r="I631" s="21">
        <v>11.78</v>
      </c>
      <c r="J631" s="21" t="s">
        <v>4753</v>
      </c>
      <c r="K631" s="21" t="s">
        <v>4753</v>
      </c>
      <c r="L631" s="21" t="s">
        <v>4753</v>
      </c>
      <c r="M631" s="21" t="s">
        <v>4754</v>
      </c>
      <c r="N631" s="21" t="s">
        <v>4753</v>
      </c>
      <c r="O631" s="42">
        <f t="shared" si="1"/>
        <v>0</v>
      </c>
      <c r="P631" s="34" t="str">
        <f t="shared" si="2"/>
        <v>Above Obesity</v>
      </c>
      <c r="Q631" s="34" t="str">
        <f t="shared" si="3"/>
        <v>Diabetes</v>
      </c>
      <c r="S631" s="34" t="s">
        <v>3490</v>
      </c>
      <c r="T631" s="34">
        <v>1989.0</v>
      </c>
      <c r="U631" s="34" t="s">
        <v>4770</v>
      </c>
      <c r="V631" s="34">
        <v>6.0</v>
      </c>
      <c r="W631" s="34">
        <v>3.0</v>
      </c>
      <c r="X631" s="34">
        <v>5396.44</v>
      </c>
      <c r="Y631" s="34" t="s">
        <v>4767</v>
      </c>
      <c r="Z631" s="34" t="s">
        <v>4768</v>
      </c>
      <c r="AA631" s="34" t="s">
        <v>4769</v>
      </c>
      <c r="AB631" s="34" t="str">
        <f t="shared" si="4"/>
        <v>6-Nov-1989</v>
      </c>
      <c r="AC631" s="43">
        <f t="shared" si="5"/>
        <v>33</v>
      </c>
      <c r="AD631" s="44">
        <v>5396.44</v>
      </c>
    </row>
    <row r="632">
      <c r="A632" s="19" t="s">
        <v>1336</v>
      </c>
      <c r="B632" s="19" t="s">
        <v>1337</v>
      </c>
      <c r="C632" s="45" t="s">
        <v>5686</v>
      </c>
      <c r="D632" s="45" t="s">
        <v>5921</v>
      </c>
      <c r="E632" s="45" t="s">
        <v>5922</v>
      </c>
      <c r="G632" s="21" t="s">
        <v>1336</v>
      </c>
      <c r="H632" s="41">
        <v>38.05</v>
      </c>
      <c r="I632" s="21">
        <v>9.62</v>
      </c>
      <c r="J632" s="21" t="s">
        <v>4753</v>
      </c>
      <c r="K632" s="21" t="s">
        <v>4753</v>
      </c>
      <c r="L632" s="21" t="s">
        <v>4753</v>
      </c>
      <c r="M632" s="21" t="s">
        <v>4754</v>
      </c>
      <c r="N632" s="21" t="s">
        <v>4753</v>
      </c>
      <c r="O632" s="42">
        <f t="shared" si="1"/>
        <v>0</v>
      </c>
      <c r="P632" s="34" t="str">
        <f t="shared" si="2"/>
        <v>Above Obesity</v>
      </c>
      <c r="Q632" s="34" t="str">
        <f t="shared" si="3"/>
        <v>Diabetes</v>
      </c>
      <c r="S632" s="34" t="s">
        <v>3488</v>
      </c>
      <c r="T632" s="34">
        <v>1984.0</v>
      </c>
      <c r="U632" s="34" t="s">
        <v>4773</v>
      </c>
      <c r="V632" s="34">
        <v>3.0</v>
      </c>
      <c r="W632" s="34">
        <v>0.0</v>
      </c>
      <c r="X632" s="34">
        <v>5397.62</v>
      </c>
      <c r="Y632" s="34" t="s">
        <v>4767</v>
      </c>
      <c r="Z632" s="34" t="s">
        <v>4767</v>
      </c>
      <c r="AA632" s="34" t="s">
        <v>4769</v>
      </c>
      <c r="AB632" s="34" t="str">
        <f t="shared" si="4"/>
        <v>3-Sep-1984</v>
      </c>
      <c r="AC632" s="43">
        <f t="shared" si="5"/>
        <v>38</v>
      </c>
      <c r="AD632" s="44">
        <v>5397.62</v>
      </c>
    </row>
    <row r="633">
      <c r="A633" s="19" t="s">
        <v>1338</v>
      </c>
      <c r="B633" s="19" t="s">
        <v>1339</v>
      </c>
      <c r="C633" s="45" t="s">
        <v>4815</v>
      </c>
      <c r="D633" s="45" t="s">
        <v>5923</v>
      </c>
      <c r="E633" s="45" t="s">
        <v>5237</v>
      </c>
      <c r="G633" s="21" t="s">
        <v>1338</v>
      </c>
      <c r="H633" s="41">
        <v>46.14</v>
      </c>
      <c r="I633" s="21">
        <v>10.78</v>
      </c>
      <c r="J633" s="21" t="s">
        <v>4753</v>
      </c>
      <c r="K633" s="21" t="s">
        <v>4753</v>
      </c>
      <c r="L633" s="21" t="s">
        <v>4753</v>
      </c>
      <c r="M633" s="21" t="s">
        <v>4754</v>
      </c>
      <c r="N633" s="21" t="s">
        <v>4753</v>
      </c>
      <c r="O633" s="42">
        <f t="shared" si="1"/>
        <v>0</v>
      </c>
      <c r="P633" s="34" t="str">
        <f t="shared" si="2"/>
        <v>Above Obesity</v>
      </c>
      <c r="Q633" s="34" t="str">
        <f t="shared" si="3"/>
        <v>Diabetes</v>
      </c>
      <c r="S633" s="34" t="s">
        <v>3486</v>
      </c>
      <c r="T633" s="34">
        <v>1984.0</v>
      </c>
      <c r="U633" s="34" t="s">
        <v>4776</v>
      </c>
      <c r="V633" s="34">
        <v>1.0</v>
      </c>
      <c r="W633" s="34">
        <v>0.0</v>
      </c>
      <c r="X633" s="34">
        <v>5400.98</v>
      </c>
      <c r="Y633" s="34" t="s">
        <v>4767</v>
      </c>
      <c r="Z633" s="34" t="s">
        <v>4767</v>
      </c>
      <c r="AA633" s="34" t="s">
        <v>4769</v>
      </c>
      <c r="AB633" s="34" t="str">
        <f t="shared" si="4"/>
        <v>1-Aug-1984</v>
      </c>
      <c r="AC633" s="43">
        <f t="shared" si="5"/>
        <v>38</v>
      </c>
      <c r="AD633" s="44">
        <v>5400.98</v>
      </c>
    </row>
    <row r="634">
      <c r="A634" s="19" t="s">
        <v>1340</v>
      </c>
      <c r="B634" s="19" t="s">
        <v>1341</v>
      </c>
      <c r="C634" s="45" t="s">
        <v>4815</v>
      </c>
      <c r="D634" s="45" t="s">
        <v>5924</v>
      </c>
      <c r="E634" s="45" t="s">
        <v>5569</v>
      </c>
      <c r="G634" s="21" t="s">
        <v>1340</v>
      </c>
      <c r="H634" s="41">
        <v>41.325</v>
      </c>
      <c r="I634" s="21">
        <v>5.11</v>
      </c>
      <c r="J634" s="21" t="s">
        <v>4755</v>
      </c>
      <c r="K634" s="21" t="s">
        <v>4753</v>
      </c>
      <c r="L634" s="21" t="s">
        <v>4753</v>
      </c>
      <c r="M634" s="21">
        <v>2.0</v>
      </c>
      <c r="N634" s="21" t="s">
        <v>4753</v>
      </c>
      <c r="O634" s="42">
        <f t="shared" si="1"/>
        <v>2</v>
      </c>
      <c r="P634" s="34" t="str">
        <f t="shared" si="2"/>
        <v>Above Obesity</v>
      </c>
      <c r="Q634" s="34" t="str">
        <f t="shared" si="3"/>
        <v>Normal</v>
      </c>
      <c r="S634" s="34" t="s">
        <v>3484</v>
      </c>
      <c r="T634" s="34">
        <v>1985.0</v>
      </c>
      <c r="U634" s="34" t="s">
        <v>4775</v>
      </c>
      <c r="V634" s="34">
        <v>23.0</v>
      </c>
      <c r="W634" s="34">
        <v>3.0</v>
      </c>
      <c r="X634" s="34">
        <v>5402.89</v>
      </c>
      <c r="Y634" s="34" t="s">
        <v>4767</v>
      </c>
      <c r="Z634" s="34" t="s">
        <v>4771</v>
      </c>
      <c r="AA634" s="34" t="s">
        <v>4769</v>
      </c>
      <c r="AB634" s="34" t="str">
        <f t="shared" si="4"/>
        <v>23-Dec-1985</v>
      </c>
      <c r="AC634" s="43">
        <f t="shared" si="5"/>
        <v>37</v>
      </c>
      <c r="AD634" s="44">
        <v>5402.89</v>
      </c>
    </row>
    <row r="635">
      <c r="A635" s="19" t="s">
        <v>1342</v>
      </c>
      <c r="B635" s="19" t="s">
        <v>1343</v>
      </c>
      <c r="C635" s="45" t="s">
        <v>5686</v>
      </c>
      <c r="D635" s="45" t="s">
        <v>5925</v>
      </c>
      <c r="E635" s="45" t="s">
        <v>5926</v>
      </c>
      <c r="G635" s="21" t="s">
        <v>1342</v>
      </c>
      <c r="H635" s="41">
        <v>44.64</v>
      </c>
      <c r="I635" s="21">
        <v>7.18</v>
      </c>
      <c r="J635" s="21" t="s">
        <v>4753</v>
      </c>
      <c r="K635" s="21" t="s">
        <v>4753</v>
      </c>
      <c r="L635" s="21" t="s">
        <v>4753</v>
      </c>
      <c r="M635" s="21" t="s">
        <v>4754</v>
      </c>
      <c r="N635" s="21" t="s">
        <v>4753</v>
      </c>
      <c r="O635" s="42">
        <f t="shared" si="1"/>
        <v>0</v>
      </c>
      <c r="P635" s="34" t="str">
        <f t="shared" si="2"/>
        <v>Above Obesity</v>
      </c>
      <c r="Q635" s="34" t="str">
        <f t="shared" si="3"/>
        <v>Diabetes</v>
      </c>
      <c r="S635" s="34" t="s">
        <v>3482</v>
      </c>
      <c r="T635" s="34">
        <v>1975.0</v>
      </c>
      <c r="U635" s="34" t="s">
        <v>4773</v>
      </c>
      <c r="V635" s="34">
        <v>27.0</v>
      </c>
      <c r="W635" s="34">
        <v>1.0</v>
      </c>
      <c r="X635" s="34">
        <v>5411.99</v>
      </c>
      <c r="Y635" s="34" t="s">
        <v>4767</v>
      </c>
      <c r="Z635" s="34" t="s">
        <v>4768</v>
      </c>
      <c r="AA635" s="34" t="s">
        <v>4774</v>
      </c>
      <c r="AB635" s="34" t="str">
        <f t="shared" si="4"/>
        <v>27-Sep-1975</v>
      </c>
      <c r="AC635" s="43">
        <f t="shared" si="5"/>
        <v>47</v>
      </c>
      <c r="AD635" s="44">
        <v>5411.99</v>
      </c>
    </row>
    <row r="636">
      <c r="A636" s="19" t="s">
        <v>1344</v>
      </c>
      <c r="B636" s="19" t="s">
        <v>1345</v>
      </c>
      <c r="C636" s="45" t="s">
        <v>4815</v>
      </c>
      <c r="D636" s="45" t="s">
        <v>5427</v>
      </c>
      <c r="E636" s="45" t="s">
        <v>5927</v>
      </c>
      <c r="G636" s="21" t="s">
        <v>1344</v>
      </c>
      <c r="H636" s="41">
        <v>25.175</v>
      </c>
      <c r="I636" s="21">
        <v>4.96</v>
      </c>
      <c r="J636" s="21" t="s">
        <v>4753</v>
      </c>
      <c r="K636" s="21" t="s">
        <v>4755</v>
      </c>
      <c r="L636" s="21" t="s">
        <v>4753</v>
      </c>
      <c r="M636" s="21">
        <v>1.0</v>
      </c>
      <c r="N636" s="33" t="s">
        <v>4805</v>
      </c>
      <c r="O636" s="42">
        <f t="shared" si="1"/>
        <v>1</v>
      </c>
      <c r="P636" s="34" t="str">
        <f t="shared" si="2"/>
        <v>Overweight</v>
      </c>
      <c r="Q636" s="34" t="str">
        <f t="shared" si="3"/>
        <v>Normal</v>
      </c>
      <c r="S636" s="34" t="s">
        <v>3480</v>
      </c>
      <c r="T636" s="34">
        <v>1982.0</v>
      </c>
      <c r="U636" s="34" t="s">
        <v>4773</v>
      </c>
      <c r="V636" s="34">
        <v>27.0</v>
      </c>
      <c r="W636" s="34">
        <v>0.0</v>
      </c>
      <c r="X636" s="34">
        <v>5415.66</v>
      </c>
      <c r="Y636" s="34" t="s">
        <v>4767</v>
      </c>
      <c r="Z636" s="34" t="s">
        <v>4768</v>
      </c>
      <c r="AA636" s="34" t="s">
        <v>4769</v>
      </c>
      <c r="AB636" s="34" t="str">
        <f t="shared" si="4"/>
        <v>27-Sep-1982</v>
      </c>
      <c r="AC636" s="43">
        <f t="shared" si="5"/>
        <v>40</v>
      </c>
      <c r="AD636" s="44">
        <v>5415.66</v>
      </c>
    </row>
    <row r="637">
      <c r="A637" s="19" t="s">
        <v>1346</v>
      </c>
      <c r="B637" s="19" t="s">
        <v>1347</v>
      </c>
      <c r="C637" s="45" t="s">
        <v>5686</v>
      </c>
      <c r="D637" s="45" t="s">
        <v>5928</v>
      </c>
      <c r="E637" s="45" t="s">
        <v>5929</v>
      </c>
      <c r="G637" s="21" t="s">
        <v>1346</v>
      </c>
      <c r="H637" s="41">
        <v>43.11</v>
      </c>
      <c r="I637" s="21">
        <v>4.67</v>
      </c>
      <c r="J637" s="31" t="s">
        <v>4878</v>
      </c>
      <c r="K637" s="21" t="s">
        <v>4753</v>
      </c>
      <c r="L637" s="21" t="s">
        <v>4753</v>
      </c>
      <c r="M637" s="21" t="s">
        <v>4754</v>
      </c>
      <c r="N637" s="21" t="s">
        <v>4753</v>
      </c>
      <c r="O637" s="42">
        <f t="shared" si="1"/>
        <v>0</v>
      </c>
      <c r="P637" s="34" t="str">
        <f t="shared" si="2"/>
        <v>Above Obesity</v>
      </c>
      <c r="Q637" s="34" t="str">
        <f t="shared" si="3"/>
        <v>Normal</v>
      </c>
      <c r="S637" s="34" t="s">
        <v>3478</v>
      </c>
      <c r="T637" s="34">
        <v>1991.0</v>
      </c>
      <c r="U637" s="34" t="s">
        <v>4766</v>
      </c>
      <c r="V637" s="34">
        <v>6.0</v>
      </c>
      <c r="W637" s="34">
        <v>3.0</v>
      </c>
      <c r="X637" s="34">
        <v>5425.02</v>
      </c>
      <c r="Y637" s="34" t="s">
        <v>4767</v>
      </c>
      <c r="Z637" s="34" t="s">
        <v>4771</v>
      </c>
      <c r="AA637" s="34" t="s">
        <v>4774</v>
      </c>
      <c r="AB637" s="34" t="str">
        <f t="shared" si="4"/>
        <v>6-Jul-1991</v>
      </c>
      <c r="AC637" s="43">
        <f t="shared" si="5"/>
        <v>31</v>
      </c>
      <c r="AD637" s="44">
        <v>5425.02</v>
      </c>
    </row>
    <row r="638">
      <c r="A638" s="19" t="s">
        <v>1348</v>
      </c>
      <c r="B638" s="19" t="s">
        <v>1349</v>
      </c>
      <c r="C638" s="45" t="s">
        <v>4820</v>
      </c>
      <c r="D638" s="45" t="s">
        <v>5930</v>
      </c>
      <c r="E638" s="45" t="s">
        <v>5281</v>
      </c>
      <c r="G638" s="21" t="s">
        <v>1348</v>
      </c>
      <c r="H638" s="41">
        <v>53.32</v>
      </c>
      <c r="I638" s="21">
        <v>5.06</v>
      </c>
      <c r="J638" s="21" t="s">
        <v>4753</v>
      </c>
      <c r="K638" s="21" t="s">
        <v>4753</v>
      </c>
      <c r="L638" s="21" t="s">
        <v>4753</v>
      </c>
      <c r="M638" s="21" t="s">
        <v>4754</v>
      </c>
      <c r="N638" s="21" t="s">
        <v>4753</v>
      </c>
      <c r="O638" s="42">
        <f t="shared" si="1"/>
        <v>0</v>
      </c>
      <c r="P638" s="34" t="str">
        <f t="shared" si="2"/>
        <v>Above Obesity</v>
      </c>
      <c r="Q638" s="34" t="str">
        <f t="shared" si="3"/>
        <v>Normal</v>
      </c>
      <c r="S638" s="34" t="s">
        <v>3476</v>
      </c>
      <c r="T638" s="34">
        <v>1992.0</v>
      </c>
      <c r="U638" s="34" t="s">
        <v>4773</v>
      </c>
      <c r="V638" s="34">
        <v>17.0</v>
      </c>
      <c r="W638" s="34">
        <v>3.0</v>
      </c>
      <c r="X638" s="34">
        <v>5428.73</v>
      </c>
      <c r="Y638" s="34" t="s">
        <v>4768</v>
      </c>
      <c r="Z638" s="34" t="s">
        <v>4771</v>
      </c>
      <c r="AA638" s="34" t="s">
        <v>4788</v>
      </c>
      <c r="AB638" s="34" t="str">
        <f t="shared" si="4"/>
        <v>17-Sep-1992</v>
      </c>
      <c r="AC638" s="43">
        <f t="shared" si="5"/>
        <v>30</v>
      </c>
      <c r="AD638" s="44">
        <v>5428.73</v>
      </c>
    </row>
    <row r="639">
      <c r="A639" s="19" t="s">
        <v>1350</v>
      </c>
      <c r="B639" s="19" t="s">
        <v>1351</v>
      </c>
      <c r="C639" s="45" t="s">
        <v>4815</v>
      </c>
      <c r="D639" s="45" t="s">
        <v>5931</v>
      </c>
      <c r="E639" s="45" t="s">
        <v>5053</v>
      </c>
      <c r="G639" s="21" t="s">
        <v>1350</v>
      </c>
      <c r="H639" s="41">
        <v>38.04</v>
      </c>
      <c r="I639" s="21">
        <v>5.02</v>
      </c>
      <c r="J639" s="21" t="s">
        <v>4755</v>
      </c>
      <c r="K639" s="21" t="s">
        <v>4753</v>
      </c>
      <c r="L639" s="21" t="s">
        <v>4753</v>
      </c>
      <c r="M639" s="21">
        <v>1.0</v>
      </c>
      <c r="N639" s="21" t="s">
        <v>4753</v>
      </c>
      <c r="O639" s="42">
        <f t="shared" si="1"/>
        <v>1</v>
      </c>
      <c r="P639" s="34" t="str">
        <f t="shared" si="2"/>
        <v>Above Obesity</v>
      </c>
      <c r="Q639" s="34" t="str">
        <f t="shared" si="3"/>
        <v>Normal</v>
      </c>
      <c r="S639" s="34" t="s">
        <v>3474</v>
      </c>
      <c r="T639" s="34">
        <v>1978.0</v>
      </c>
      <c r="U639" s="34" t="s">
        <v>4772</v>
      </c>
      <c r="V639" s="34">
        <v>8.0</v>
      </c>
      <c r="W639" s="34">
        <v>2.0</v>
      </c>
      <c r="X639" s="34">
        <v>5428.98</v>
      </c>
      <c r="Y639" s="34" t="s">
        <v>4767</v>
      </c>
      <c r="Z639" s="34" t="s">
        <v>4767</v>
      </c>
      <c r="AA639" s="34" t="s">
        <v>4774</v>
      </c>
      <c r="AB639" s="34" t="str">
        <f t="shared" si="4"/>
        <v>8-Jun-1978</v>
      </c>
      <c r="AC639" s="43">
        <f t="shared" si="5"/>
        <v>45</v>
      </c>
      <c r="AD639" s="44">
        <v>5428.98</v>
      </c>
    </row>
    <row r="640">
      <c r="A640" s="19" t="s">
        <v>1352</v>
      </c>
      <c r="B640" s="19" t="s">
        <v>1353</v>
      </c>
      <c r="C640" s="45" t="s">
        <v>4820</v>
      </c>
      <c r="D640" s="45" t="s">
        <v>5932</v>
      </c>
      <c r="E640" s="45" t="s">
        <v>5933</v>
      </c>
      <c r="G640" s="21" t="s">
        <v>1352</v>
      </c>
      <c r="H640" s="41">
        <v>37.9</v>
      </c>
      <c r="I640" s="21">
        <v>7.76</v>
      </c>
      <c r="J640" s="21" t="s">
        <v>4753</v>
      </c>
      <c r="K640" s="21" t="s">
        <v>4753</v>
      </c>
      <c r="L640" s="21" t="s">
        <v>4753</v>
      </c>
      <c r="M640" s="21" t="s">
        <v>4754</v>
      </c>
      <c r="N640" s="21" t="s">
        <v>4753</v>
      </c>
      <c r="O640" s="42">
        <f t="shared" si="1"/>
        <v>0</v>
      </c>
      <c r="P640" s="34" t="str">
        <f t="shared" si="2"/>
        <v>Above Obesity</v>
      </c>
      <c r="Q640" s="34" t="str">
        <f t="shared" si="3"/>
        <v>Diabetes</v>
      </c>
      <c r="S640" s="34" t="s">
        <v>3472</v>
      </c>
      <c r="T640" s="34">
        <v>1982.0</v>
      </c>
      <c r="U640" s="34" t="s">
        <v>4776</v>
      </c>
      <c r="V640" s="34">
        <v>25.0</v>
      </c>
      <c r="W640" s="34">
        <v>0.0</v>
      </c>
      <c r="X640" s="34">
        <v>5438.75</v>
      </c>
      <c r="Y640" s="34" t="s">
        <v>4768</v>
      </c>
      <c r="Z640" s="34" t="s">
        <v>4767</v>
      </c>
      <c r="AA640" s="34" t="s">
        <v>4769</v>
      </c>
      <c r="AB640" s="34" t="str">
        <f t="shared" si="4"/>
        <v>25-Aug-1982</v>
      </c>
      <c r="AC640" s="43">
        <f t="shared" si="5"/>
        <v>40</v>
      </c>
      <c r="AD640" s="44">
        <v>5438.75</v>
      </c>
    </row>
    <row r="641">
      <c r="A641" s="19" t="s">
        <v>1354</v>
      </c>
      <c r="B641" s="19" t="s">
        <v>1355</v>
      </c>
      <c r="C641" s="45" t="s">
        <v>5686</v>
      </c>
      <c r="D641" s="45" t="s">
        <v>4821</v>
      </c>
      <c r="E641" s="45" t="s">
        <v>5934</v>
      </c>
      <c r="G641" s="21" t="s">
        <v>1354</v>
      </c>
      <c r="H641" s="41">
        <v>39.6</v>
      </c>
      <c r="I641" s="21">
        <v>9.32</v>
      </c>
      <c r="J641" s="21" t="s">
        <v>4753</v>
      </c>
      <c r="K641" s="21" t="s">
        <v>4753</v>
      </c>
      <c r="L641" s="21" t="s">
        <v>4753</v>
      </c>
      <c r="M641" s="21" t="s">
        <v>4754</v>
      </c>
      <c r="N641" s="21" t="s">
        <v>4753</v>
      </c>
      <c r="O641" s="42">
        <f t="shared" si="1"/>
        <v>0</v>
      </c>
      <c r="P641" s="34" t="str">
        <f t="shared" si="2"/>
        <v>Above Obesity</v>
      </c>
      <c r="Q641" s="34" t="str">
        <f t="shared" si="3"/>
        <v>Diabetes</v>
      </c>
      <c r="S641" s="34" t="s">
        <v>3470</v>
      </c>
      <c r="T641" s="34">
        <v>1986.0</v>
      </c>
      <c r="U641" s="34" t="s">
        <v>4775</v>
      </c>
      <c r="V641" s="34">
        <v>25.0</v>
      </c>
      <c r="W641" s="34">
        <v>0.0</v>
      </c>
      <c r="X641" s="34">
        <v>5458.05</v>
      </c>
      <c r="Y641" s="34" t="s">
        <v>4767</v>
      </c>
      <c r="Z641" s="34" t="s">
        <v>4767</v>
      </c>
      <c r="AA641" s="34" t="s">
        <v>4784</v>
      </c>
      <c r="AB641" s="34" t="str">
        <f t="shared" si="4"/>
        <v>25-Dec-1986</v>
      </c>
      <c r="AC641" s="43">
        <f t="shared" si="5"/>
        <v>36</v>
      </c>
      <c r="AD641" s="44">
        <v>5458.05</v>
      </c>
    </row>
    <row r="642">
      <c r="A642" s="19" t="s">
        <v>1356</v>
      </c>
      <c r="B642" s="19" t="s">
        <v>1357</v>
      </c>
      <c r="C642" s="45" t="s">
        <v>4815</v>
      </c>
      <c r="D642" s="45" t="s">
        <v>5935</v>
      </c>
      <c r="E642" s="45" t="s">
        <v>5936</v>
      </c>
      <c r="G642" s="21" t="s">
        <v>1356</v>
      </c>
      <c r="H642" s="41">
        <v>50.92</v>
      </c>
      <c r="I642" s="21">
        <v>5.31</v>
      </c>
      <c r="J642" s="21" t="s">
        <v>4755</v>
      </c>
      <c r="K642" s="21" t="s">
        <v>4753</v>
      </c>
      <c r="L642" s="21" t="s">
        <v>4753</v>
      </c>
      <c r="M642" s="21">
        <v>1.0</v>
      </c>
      <c r="N642" s="21" t="s">
        <v>4753</v>
      </c>
      <c r="O642" s="42">
        <f t="shared" si="1"/>
        <v>1</v>
      </c>
      <c r="P642" s="34" t="str">
        <f t="shared" si="2"/>
        <v>Above Obesity</v>
      </c>
      <c r="Q642" s="34" t="str">
        <f t="shared" si="3"/>
        <v>Normal</v>
      </c>
      <c r="S642" s="34" t="s">
        <v>3468</v>
      </c>
      <c r="T642" s="34">
        <v>1973.0</v>
      </c>
      <c r="U642" s="34" t="s">
        <v>4777</v>
      </c>
      <c r="V642" s="34">
        <v>24.0</v>
      </c>
      <c r="W642" s="34">
        <v>0.0</v>
      </c>
      <c r="X642" s="34">
        <v>5466.88</v>
      </c>
      <c r="Y642" s="34" t="s">
        <v>4767</v>
      </c>
      <c r="Z642" s="34" t="s">
        <v>4767</v>
      </c>
      <c r="AA642" s="34" t="s">
        <v>4769</v>
      </c>
      <c r="AB642" s="34" t="str">
        <f t="shared" si="4"/>
        <v>24-Oct-1973</v>
      </c>
      <c r="AC642" s="43">
        <f t="shared" si="5"/>
        <v>49</v>
      </c>
      <c r="AD642" s="44">
        <v>5466.88</v>
      </c>
    </row>
    <row r="643">
      <c r="A643" s="19" t="s">
        <v>1358</v>
      </c>
      <c r="B643" s="19" t="s">
        <v>1359</v>
      </c>
      <c r="C643" s="45" t="s">
        <v>4820</v>
      </c>
      <c r="D643" s="45" t="s">
        <v>4939</v>
      </c>
      <c r="E643" s="45" t="s">
        <v>5937</v>
      </c>
      <c r="G643" s="21" t="s">
        <v>1358</v>
      </c>
      <c r="H643" s="41">
        <v>21.85</v>
      </c>
      <c r="I643" s="21">
        <v>5.56</v>
      </c>
      <c r="J643" s="31" t="s">
        <v>4878</v>
      </c>
      <c r="K643" s="21" t="s">
        <v>4753</v>
      </c>
      <c r="L643" s="21" t="s">
        <v>4753</v>
      </c>
      <c r="M643" s="21" t="s">
        <v>4754</v>
      </c>
      <c r="N643" s="21" t="s">
        <v>4755</v>
      </c>
      <c r="O643" s="42">
        <f t="shared" si="1"/>
        <v>0</v>
      </c>
      <c r="P643" s="34" t="str">
        <f t="shared" si="2"/>
        <v>Normal weight</v>
      </c>
      <c r="Q643" s="34" t="str">
        <f t="shared" si="3"/>
        <v>Normal</v>
      </c>
      <c r="S643" s="34" t="s">
        <v>3466</v>
      </c>
      <c r="T643" s="34">
        <v>1986.0</v>
      </c>
      <c r="U643" s="34" t="s">
        <v>4775</v>
      </c>
      <c r="V643" s="34">
        <v>2.0</v>
      </c>
      <c r="W643" s="34">
        <v>0.0</v>
      </c>
      <c r="X643" s="34">
        <v>5469.01</v>
      </c>
      <c r="Y643" s="34" t="s">
        <v>4767</v>
      </c>
      <c r="Z643" s="34" t="s">
        <v>4767</v>
      </c>
      <c r="AA643" s="34" t="s">
        <v>4784</v>
      </c>
      <c r="AB643" s="34" t="str">
        <f t="shared" si="4"/>
        <v>2-Dec-1986</v>
      </c>
      <c r="AC643" s="43">
        <f t="shared" si="5"/>
        <v>36</v>
      </c>
      <c r="AD643" s="44">
        <v>5469.01</v>
      </c>
    </row>
    <row r="644">
      <c r="A644" s="19" t="s">
        <v>1360</v>
      </c>
      <c r="B644" s="19" t="s">
        <v>1361</v>
      </c>
      <c r="C644" s="45" t="s">
        <v>4815</v>
      </c>
      <c r="D644" s="45" t="s">
        <v>5938</v>
      </c>
      <c r="E644" s="45" t="s">
        <v>4828</v>
      </c>
      <c r="G644" s="21" t="s">
        <v>1360</v>
      </c>
      <c r="H644" s="41">
        <v>36.08</v>
      </c>
      <c r="I644" s="21">
        <v>7.11</v>
      </c>
      <c r="J644" s="21" t="s">
        <v>4755</v>
      </c>
      <c r="K644" s="21" t="s">
        <v>4753</v>
      </c>
      <c r="L644" s="21" t="s">
        <v>4756</v>
      </c>
      <c r="M644" s="21">
        <v>1.0</v>
      </c>
      <c r="N644" s="21" t="s">
        <v>4753</v>
      </c>
      <c r="O644" s="42">
        <f t="shared" si="1"/>
        <v>1</v>
      </c>
      <c r="P644" s="34" t="str">
        <f t="shared" si="2"/>
        <v>Above Obesity</v>
      </c>
      <c r="Q644" s="34" t="str">
        <f t="shared" si="3"/>
        <v>Diabetes</v>
      </c>
      <c r="S644" s="34" t="s">
        <v>3464</v>
      </c>
      <c r="T644" s="34">
        <v>1986.0</v>
      </c>
      <c r="U644" s="34" t="s">
        <v>4766</v>
      </c>
      <c r="V644" s="34">
        <v>12.0</v>
      </c>
      <c r="W644" s="34">
        <v>1.0</v>
      </c>
      <c r="X644" s="34">
        <v>5472.45</v>
      </c>
      <c r="Y644" s="34" t="s">
        <v>4767</v>
      </c>
      <c r="Z644" s="34" t="s">
        <v>4768</v>
      </c>
      <c r="AA644" s="34" t="s">
        <v>4778</v>
      </c>
      <c r="AB644" s="34" t="str">
        <f t="shared" si="4"/>
        <v>12-Jul-1986</v>
      </c>
      <c r="AC644" s="43">
        <f t="shared" si="5"/>
        <v>36</v>
      </c>
      <c r="AD644" s="44">
        <v>5472.45</v>
      </c>
    </row>
    <row r="645">
      <c r="A645" s="19" t="s">
        <v>1362</v>
      </c>
      <c r="B645" s="19" t="s">
        <v>1363</v>
      </c>
      <c r="C645" s="45" t="s">
        <v>4815</v>
      </c>
      <c r="D645" s="45" t="s">
        <v>5939</v>
      </c>
      <c r="E645" s="45" t="s">
        <v>5940</v>
      </c>
      <c r="G645" s="21" t="s">
        <v>1362</v>
      </c>
      <c r="H645" s="41">
        <v>40.44</v>
      </c>
      <c r="I645" s="21">
        <v>5.13</v>
      </c>
      <c r="J645" s="21" t="s">
        <v>4755</v>
      </c>
      <c r="K645" s="21" t="s">
        <v>4753</v>
      </c>
      <c r="L645" s="21" t="s">
        <v>4756</v>
      </c>
      <c r="M645" s="21">
        <v>1.0</v>
      </c>
      <c r="N645" s="21" t="s">
        <v>4753</v>
      </c>
      <c r="O645" s="42">
        <f t="shared" si="1"/>
        <v>1</v>
      </c>
      <c r="P645" s="34" t="str">
        <f t="shared" si="2"/>
        <v>Above Obesity</v>
      </c>
      <c r="Q645" s="34" t="str">
        <f t="shared" si="3"/>
        <v>Normal</v>
      </c>
      <c r="S645" s="34" t="s">
        <v>3462</v>
      </c>
      <c r="T645" s="34">
        <v>1986.0</v>
      </c>
      <c r="U645" s="34" t="s">
        <v>4773</v>
      </c>
      <c r="V645" s="34">
        <v>30.0</v>
      </c>
      <c r="W645" s="34">
        <v>1.0</v>
      </c>
      <c r="X645" s="34">
        <v>5478.04</v>
      </c>
      <c r="Y645" s="34" t="s">
        <v>4767</v>
      </c>
      <c r="Z645" s="34" t="s">
        <v>4768</v>
      </c>
      <c r="AA645" s="34" t="s">
        <v>4769</v>
      </c>
      <c r="AB645" s="34" t="str">
        <f t="shared" si="4"/>
        <v>30-Sep-1986</v>
      </c>
      <c r="AC645" s="43">
        <f t="shared" si="5"/>
        <v>36</v>
      </c>
      <c r="AD645" s="44">
        <v>5478.04</v>
      </c>
    </row>
    <row r="646">
      <c r="A646" s="19" t="s">
        <v>1364</v>
      </c>
      <c r="B646" s="19" t="s">
        <v>1365</v>
      </c>
      <c r="C646" s="45" t="s">
        <v>4820</v>
      </c>
      <c r="D646" s="45" t="s">
        <v>5941</v>
      </c>
      <c r="E646" s="45" t="s">
        <v>5545</v>
      </c>
      <c r="G646" s="21" t="s">
        <v>1364</v>
      </c>
      <c r="H646" s="41">
        <v>38.095</v>
      </c>
      <c r="I646" s="21">
        <v>10.2</v>
      </c>
      <c r="J646" s="21" t="s">
        <v>4753</v>
      </c>
      <c r="K646" s="21" t="s">
        <v>4753</v>
      </c>
      <c r="L646" s="21" t="s">
        <v>4753</v>
      </c>
      <c r="M646" s="21" t="s">
        <v>4754</v>
      </c>
      <c r="N646" s="21" t="s">
        <v>4753</v>
      </c>
      <c r="O646" s="42">
        <f t="shared" si="1"/>
        <v>0</v>
      </c>
      <c r="P646" s="34" t="str">
        <f t="shared" si="2"/>
        <v>Above Obesity</v>
      </c>
      <c r="Q646" s="34" t="str">
        <f t="shared" si="3"/>
        <v>Diabetes</v>
      </c>
      <c r="S646" s="34" t="s">
        <v>3460</v>
      </c>
      <c r="T646" s="34">
        <v>1984.0</v>
      </c>
      <c r="U646" s="34" t="s">
        <v>4776</v>
      </c>
      <c r="V646" s="34">
        <v>26.0</v>
      </c>
      <c r="W646" s="34">
        <v>1.0</v>
      </c>
      <c r="X646" s="34">
        <v>5484.47</v>
      </c>
      <c r="Y646" s="34" t="s">
        <v>4767</v>
      </c>
      <c r="Z646" s="34" t="s">
        <v>4767</v>
      </c>
      <c r="AA646" s="34" t="s">
        <v>4769</v>
      </c>
      <c r="AB646" s="34" t="str">
        <f t="shared" si="4"/>
        <v>26-Aug-1984</v>
      </c>
      <c r="AC646" s="43">
        <f t="shared" si="5"/>
        <v>38</v>
      </c>
      <c r="AD646" s="44">
        <v>5484.47</v>
      </c>
    </row>
    <row r="647">
      <c r="A647" s="19" t="s">
        <v>1366</v>
      </c>
      <c r="B647" s="19" t="s">
        <v>1367</v>
      </c>
      <c r="C647" s="45" t="s">
        <v>4820</v>
      </c>
      <c r="D647" s="45" t="s">
        <v>5942</v>
      </c>
      <c r="E647" s="45" t="s">
        <v>5943</v>
      </c>
      <c r="G647" s="21" t="s">
        <v>1366</v>
      </c>
      <c r="H647" s="41">
        <v>44.95</v>
      </c>
      <c r="I647" s="21">
        <v>10.4</v>
      </c>
      <c r="J647" s="21" t="s">
        <v>4753</v>
      </c>
      <c r="K647" s="21" t="s">
        <v>4753</v>
      </c>
      <c r="L647" s="21" t="s">
        <v>4753</v>
      </c>
      <c r="M647" s="21" t="s">
        <v>4754</v>
      </c>
      <c r="N647" s="21" t="s">
        <v>4753</v>
      </c>
      <c r="O647" s="42">
        <f t="shared" si="1"/>
        <v>0</v>
      </c>
      <c r="P647" s="34" t="str">
        <f t="shared" si="2"/>
        <v>Above Obesity</v>
      </c>
      <c r="Q647" s="34" t="str">
        <f t="shared" si="3"/>
        <v>Diabetes</v>
      </c>
      <c r="S647" s="34" t="s">
        <v>3458</v>
      </c>
      <c r="T647" s="34">
        <v>1984.0</v>
      </c>
      <c r="U647" s="34" t="s">
        <v>4776</v>
      </c>
      <c r="V647" s="34">
        <v>17.0</v>
      </c>
      <c r="W647" s="34">
        <v>1.0</v>
      </c>
      <c r="X647" s="34">
        <v>5488.26</v>
      </c>
      <c r="Y647" s="34" t="s">
        <v>4767</v>
      </c>
      <c r="Z647" s="34" t="s">
        <v>4768</v>
      </c>
      <c r="AA647" s="34" t="s">
        <v>4778</v>
      </c>
      <c r="AB647" s="34" t="str">
        <f t="shared" si="4"/>
        <v>17-Aug-1984</v>
      </c>
      <c r="AC647" s="43">
        <f t="shared" si="5"/>
        <v>38</v>
      </c>
      <c r="AD647" s="44">
        <v>5488.26</v>
      </c>
    </row>
    <row r="648">
      <c r="A648" s="19" t="s">
        <v>1368</v>
      </c>
      <c r="B648" s="19" t="s">
        <v>1369</v>
      </c>
      <c r="C648" s="45" t="s">
        <v>4820</v>
      </c>
      <c r="D648" s="45" t="s">
        <v>5944</v>
      </c>
      <c r="E648" s="45" t="s">
        <v>5945</v>
      </c>
      <c r="G648" s="21" t="s">
        <v>1368</v>
      </c>
      <c r="H648" s="41">
        <v>35.54</v>
      </c>
      <c r="I648" s="21">
        <v>10.67</v>
      </c>
      <c r="J648" s="21" t="s">
        <v>4753</v>
      </c>
      <c r="K648" s="21" t="s">
        <v>4753</v>
      </c>
      <c r="L648" s="21" t="s">
        <v>4753</v>
      </c>
      <c r="M648" s="21" t="s">
        <v>4754</v>
      </c>
      <c r="N648" s="21" t="s">
        <v>4753</v>
      </c>
      <c r="O648" s="42">
        <f t="shared" si="1"/>
        <v>0</v>
      </c>
      <c r="P648" s="34" t="str">
        <f t="shared" si="2"/>
        <v>Above Obesity</v>
      </c>
      <c r="Q648" s="34" t="str">
        <f t="shared" si="3"/>
        <v>Diabetes</v>
      </c>
      <c r="S648" s="34" t="s">
        <v>3456</v>
      </c>
      <c r="T648" s="34">
        <v>1988.0</v>
      </c>
      <c r="U648" s="34" t="s">
        <v>4766</v>
      </c>
      <c r="V648" s="34">
        <v>29.0</v>
      </c>
      <c r="W648" s="34">
        <v>3.0</v>
      </c>
      <c r="X648" s="34">
        <v>5503.36</v>
      </c>
      <c r="Y648" s="34" t="s">
        <v>4767</v>
      </c>
      <c r="Z648" s="34" t="s">
        <v>4767</v>
      </c>
      <c r="AA648" s="34" t="s">
        <v>4774</v>
      </c>
      <c r="AB648" s="34" t="str">
        <f t="shared" si="4"/>
        <v>29-Jul-1988</v>
      </c>
      <c r="AC648" s="43">
        <f t="shared" si="5"/>
        <v>34</v>
      </c>
      <c r="AD648" s="44">
        <v>5503.36</v>
      </c>
    </row>
    <row r="649">
      <c r="A649" s="19" t="s">
        <v>1370</v>
      </c>
      <c r="B649" s="19" t="s">
        <v>1371</v>
      </c>
      <c r="C649" s="45" t="s">
        <v>4815</v>
      </c>
      <c r="D649" s="45" t="s">
        <v>5946</v>
      </c>
      <c r="E649" s="45" t="s">
        <v>5947</v>
      </c>
      <c r="G649" s="21" t="s">
        <v>1370</v>
      </c>
      <c r="H649" s="41">
        <v>39.8</v>
      </c>
      <c r="I649" s="21">
        <v>4.65</v>
      </c>
      <c r="J649" s="21" t="s">
        <v>4755</v>
      </c>
      <c r="K649" s="21" t="s">
        <v>4753</v>
      </c>
      <c r="L649" s="21" t="s">
        <v>4753</v>
      </c>
      <c r="M649" s="21">
        <v>2.0</v>
      </c>
      <c r="N649" s="21" t="s">
        <v>4753</v>
      </c>
      <c r="O649" s="42">
        <f t="shared" si="1"/>
        <v>2</v>
      </c>
      <c r="P649" s="34" t="str">
        <f t="shared" si="2"/>
        <v>Above Obesity</v>
      </c>
      <c r="Q649" s="34" t="str">
        <f t="shared" si="3"/>
        <v>Normal</v>
      </c>
      <c r="S649" s="34" t="s">
        <v>3454</v>
      </c>
      <c r="T649" s="34">
        <v>1981.0</v>
      </c>
      <c r="U649" s="34" t="s">
        <v>4770</v>
      </c>
      <c r="V649" s="34">
        <v>7.0</v>
      </c>
      <c r="W649" s="34">
        <v>1.0</v>
      </c>
      <c r="X649" s="34">
        <v>5539.4</v>
      </c>
      <c r="Y649" s="34" t="s">
        <v>4767</v>
      </c>
      <c r="Z649" s="34" t="s">
        <v>4767</v>
      </c>
      <c r="AA649" s="34" t="s">
        <v>4769</v>
      </c>
      <c r="AB649" s="34" t="str">
        <f t="shared" si="4"/>
        <v>7-Nov-1981</v>
      </c>
      <c r="AC649" s="43">
        <f t="shared" si="5"/>
        <v>41</v>
      </c>
      <c r="AD649" s="44">
        <v>5539.4</v>
      </c>
    </row>
    <row r="650">
      <c r="A650" s="19" t="s">
        <v>1372</v>
      </c>
      <c r="B650" s="19" t="s">
        <v>1373</v>
      </c>
      <c r="C650" s="45" t="s">
        <v>4815</v>
      </c>
      <c r="D650" s="45" t="s">
        <v>5948</v>
      </c>
      <c r="E650" s="45" t="s">
        <v>5547</v>
      </c>
      <c r="G650" s="21" t="s">
        <v>1372</v>
      </c>
      <c r="H650" s="41">
        <v>33.66</v>
      </c>
      <c r="I650" s="21">
        <v>5.65</v>
      </c>
      <c r="J650" s="21" t="s">
        <v>4755</v>
      </c>
      <c r="K650" s="21" t="s">
        <v>4753</v>
      </c>
      <c r="L650" s="21" t="s">
        <v>4753</v>
      </c>
      <c r="M650" s="21">
        <v>2.0</v>
      </c>
      <c r="N650" s="21" t="s">
        <v>4753</v>
      </c>
      <c r="O650" s="42">
        <f t="shared" si="1"/>
        <v>2</v>
      </c>
      <c r="P650" s="34" t="str">
        <f t="shared" si="2"/>
        <v>Above Obesity</v>
      </c>
      <c r="Q650" s="34" t="str">
        <f t="shared" si="3"/>
        <v>Normal</v>
      </c>
      <c r="S650" s="34" t="s">
        <v>3452</v>
      </c>
      <c r="T650" s="34">
        <v>1980.0</v>
      </c>
      <c r="U650" s="34" t="s">
        <v>4775</v>
      </c>
      <c r="V650" s="34">
        <v>7.0</v>
      </c>
      <c r="W650" s="34">
        <v>2.0</v>
      </c>
      <c r="X650" s="34">
        <v>5540.35</v>
      </c>
      <c r="Y650" s="34" t="s">
        <v>4767</v>
      </c>
      <c r="Z650" s="34" t="s">
        <v>4767</v>
      </c>
      <c r="AA650" s="34" t="s">
        <v>4774</v>
      </c>
      <c r="AB650" s="34" t="str">
        <f t="shared" si="4"/>
        <v>7-Dec-1980</v>
      </c>
      <c r="AC650" s="43">
        <f t="shared" si="5"/>
        <v>42</v>
      </c>
      <c r="AD650" s="44">
        <v>5540.35</v>
      </c>
    </row>
    <row r="651">
      <c r="A651" s="19" t="s">
        <v>1374</v>
      </c>
      <c r="B651" s="19" t="s">
        <v>1375</v>
      </c>
      <c r="C651" s="45" t="s">
        <v>4820</v>
      </c>
      <c r="D651" s="45" t="s">
        <v>5949</v>
      </c>
      <c r="E651" s="45" t="s">
        <v>5950</v>
      </c>
      <c r="G651" s="21" t="s">
        <v>1374</v>
      </c>
      <c r="H651" s="41">
        <v>35.5</v>
      </c>
      <c r="I651" s="21">
        <v>11.97</v>
      </c>
      <c r="J651" s="21" t="s">
        <v>4753</v>
      </c>
      <c r="K651" s="21" t="s">
        <v>4753</v>
      </c>
      <c r="L651" s="21" t="s">
        <v>4753</v>
      </c>
      <c r="M651" s="21" t="s">
        <v>4754</v>
      </c>
      <c r="N651" s="21" t="s">
        <v>4753</v>
      </c>
      <c r="O651" s="42">
        <f t="shared" si="1"/>
        <v>0</v>
      </c>
      <c r="P651" s="34" t="str">
        <f t="shared" si="2"/>
        <v>Above Obesity</v>
      </c>
      <c r="Q651" s="34" t="str">
        <f t="shared" si="3"/>
        <v>Diabetes</v>
      </c>
      <c r="S651" s="34" t="s">
        <v>3450</v>
      </c>
      <c r="T651" s="34">
        <v>1999.0</v>
      </c>
      <c r="U651" s="34" t="s">
        <v>4773</v>
      </c>
      <c r="V651" s="34">
        <v>22.0</v>
      </c>
      <c r="W651" s="34">
        <v>0.0</v>
      </c>
      <c r="X651" s="34">
        <v>5552.61</v>
      </c>
      <c r="Y651" s="34" t="s">
        <v>4767</v>
      </c>
      <c r="Z651" s="34" t="s">
        <v>4768</v>
      </c>
      <c r="AA651" s="34" t="s">
        <v>4790</v>
      </c>
      <c r="AB651" s="34" t="str">
        <f t="shared" si="4"/>
        <v>22-Sep-1999</v>
      </c>
      <c r="AC651" s="43">
        <f t="shared" si="5"/>
        <v>23</v>
      </c>
      <c r="AD651" s="44">
        <v>5552.61</v>
      </c>
    </row>
    <row r="652">
      <c r="A652" s="19" t="s">
        <v>1376</v>
      </c>
      <c r="B652" s="19" t="s">
        <v>1377</v>
      </c>
      <c r="C652" s="45" t="s">
        <v>4815</v>
      </c>
      <c r="D652" s="45" t="s">
        <v>5951</v>
      </c>
      <c r="E652" s="45" t="s">
        <v>4838</v>
      </c>
      <c r="G652" s="21" t="s">
        <v>1376</v>
      </c>
      <c r="H652" s="41">
        <v>41.63</v>
      </c>
      <c r="I652" s="21">
        <v>6.71</v>
      </c>
      <c r="J652" s="21" t="s">
        <v>4753</v>
      </c>
      <c r="K652" s="21" t="s">
        <v>4753</v>
      </c>
      <c r="L652" s="21" t="s">
        <v>4753</v>
      </c>
      <c r="M652" s="21" t="s">
        <v>4754</v>
      </c>
      <c r="N652" s="21" t="s">
        <v>4753</v>
      </c>
      <c r="O652" s="42">
        <f t="shared" si="1"/>
        <v>0</v>
      </c>
      <c r="P652" s="34" t="str">
        <f t="shared" si="2"/>
        <v>Above Obesity</v>
      </c>
      <c r="Q652" s="34" t="str">
        <f t="shared" si="3"/>
        <v>Diabetes</v>
      </c>
      <c r="S652" s="34" t="s">
        <v>3448</v>
      </c>
      <c r="T652" s="34">
        <v>1974.0</v>
      </c>
      <c r="U652" s="34" t="s">
        <v>4773</v>
      </c>
      <c r="V652" s="34">
        <v>18.0</v>
      </c>
      <c r="W652" s="34">
        <v>0.0</v>
      </c>
      <c r="X652" s="34">
        <v>5576.35</v>
      </c>
      <c r="Y652" s="34" t="s">
        <v>4767</v>
      </c>
      <c r="Z652" s="34" t="s">
        <v>4768</v>
      </c>
      <c r="AA652" s="34" t="s">
        <v>4769</v>
      </c>
      <c r="AB652" s="34" t="str">
        <f t="shared" si="4"/>
        <v>18-Sep-1974</v>
      </c>
      <c r="AC652" s="43">
        <f t="shared" si="5"/>
        <v>48</v>
      </c>
      <c r="AD652" s="44">
        <v>5576.35</v>
      </c>
    </row>
    <row r="653">
      <c r="A653" s="19" t="s">
        <v>1378</v>
      </c>
      <c r="B653" s="19" t="s">
        <v>1379</v>
      </c>
      <c r="C653" s="45" t="s">
        <v>4820</v>
      </c>
      <c r="D653" s="45" t="s">
        <v>5952</v>
      </c>
      <c r="E653" s="45" t="s">
        <v>5953</v>
      </c>
      <c r="G653" s="21" t="s">
        <v>1378</v>
      </c>
      <c r="H653" s="41">
        <v>46.49</v>
      </c>
      <c r="I653" s="21">
        <v>11.92</v>
      </c>
      <c r="J653" s="21" t="s">
        <v>4753</v>
      </c>
      <c r="K653" s="21" t="s">
        <v>4753</v>
      </c>
      <c r="L653" s="21" t="s">
        <v>4753</v>
      </c>
      <c r="M653" s="21" t="s">
        <v>4754</v>
      </c>
      <c r="N653" s="21" t="s">
        <v>4753</v>
      </c>
      <c r="O653" s="42">
        <f t="shared" si="1"/>
        <v>0</v>
      </c>
      <c r="P653" s="34" t="str">
        <f t="shared" si="2"/>
        <v>Above Obesity</v>
      </c>
      <c r="Q653" s="34" t="str">
        <f t="shared" si="3"/>
        <v>Diabetes</v>
      </c>
      <c r="S653" s="34" t="s">
        <v>3446</v>
      </c>
      <c r="T653" s="34">
        <v>1985.0</v>
      </c>
      <c r="U653" s="34" t="s">
        <v>4773</v>
      </c>
      <c r="V653" s="34">
        <v>5.0</v>
      </c>
      <c r="W653" s="34">
        <v>3.0</v>
      </c>
      <c r="X653" s="34">
        <v>5582.95</v>
      </c>
      <c r="Y653" s="34" t="s">
        <v>4767</v>
      </c>
      <c r="Z653" s="34" t="s">
        <v>4771</v>
      </c>
      <c r="AA653" s="34" t="s">
        <v>4774</v>
      </c>
      <c r="AB653" s="34" t="str">
        <f t="shared" si="4"/>
        <v>5-Sep-1985</v>
      </c>
      <c r="AC653" s="43">
        <f t="shared" si="5"/>
        <v>37</v>
      </c>
      <c r="AD653" s="44">
        <v>5582.95</v>
      </c>
    </row>
    <row r="654">
      <c r="A654" s="19" t="s">
        <v>1380</v>
      </c>
      <c r="B654" s="19" t="s">
        <v>1381</v>
      </c>
      <c r="C654" s="45" t="s">
        <v>4815</v>
      </c>
      <c r="D654" s="45" t="s">
        <v>5954</v>
      </c>
      <c r="E654" s="45" t="s">
        <v>5955</v>
      </c>
      <c r="G654" s="21" t="s">
        <v>1380</v>
      </c>
      <c r="H654" s="41">
        <v>43.29</v>
      </c>
      <c r="I654" s="21">
        <v>5.35</v>
      </c>
      <c r="J654" s="21" t="s">
        <v>4753</v>
      </c>
      <c r="K654" s="21" t="s">
        <v>4753</v>
      </c>
      <c r="L654" s="21" t="s">
        <v>4753</v>
      </c>
      <c r="M654" s="21">
        <v>2.0</v>
      </c>
      <c r="N654" s="21" t="s">
        <v>4753</v>
      </c>
      <c r="O654" s="42">
        <f t="shared" si="1"/>
        <v>2</v>
      </c>
      <c r="P654" s="34" t="str">
        <f t="shared" si="2"/>
        <v>Above Obesity</v>
      </c>
      <c r="Q654" s="34" t="str">
        <f t="shared" si="3"/>
        <v>Normal</v>
      </c>
      <c r="S654" s="34" t="s">
        <v>3444</v>
      </c>
      <c r="T654" s="34">
        <v>1986.0</v>
      </c>
      <c r="U654" s="34" t="s">
        <v>4770</v>
      </c>
      <c r="V654" s="34">
        <v>21.0</v>
      </c>
      <c r="W654" s="34">
        <v>2.0</v>
      </c>
      <c r="X654" s="34">
        <v>5584.31</v>
      </c>
      <c r="Y654" s="34" t="s">
        <v>4768</v>
      </c>
      <c r="Z654" s="34" t="s">
        <v>4771</v>
      </c>
      <c r="AA654" s="34" t="s">
        <v>4769</v>
      </c>
      <c r="AB654" s="34" t="str">
        <f t="shared" si="4"/>
        <v>21-Nov-1986</v>
      </c>
      <c r="AC654" s="43">
        <f t="shared" si="5"/>
        <v>36</v>
      </c>
      <c r="AD654" s="44">
        <v>5584.31</v>
      </c>
    </row>
    <row r="655">
      <c r="A655" s="19" t="s">
        <v>1382</v>
      </c>
      <c r="B655" s="19" t="s">
        <v>1383</v>
      </c>
      <c r="C655" s="45" t="s">
        <v>4815</v>
      </c>
      <c r="D655" s="45" t="s">
        <v>5956</v>
      </c>
      <c r="E655" s="45" t="s">
        <v>5000</v>
      </c>
      <c r="G655" s="21" t="s">
        <v>1382</v>
      </c>
      <c r="H655" s="41">
        <v>43.08</v>
      </c>
      <c r="I655" s="21">
        <v>8.96</v>
      </c>
      <c r="J655" s="21" t="s">
        <v>4755</v>
      </c>
      <c r="K655" s="21" t="s">
        <v>4753</v>
      </c>
      <c r="L655" s="21" t="s">
        <v>4753</v>
      </c>
      <c r="M655" s="21">
        <v>1.0</v>
      </c>
      <c r="N655" s="21" t="s">
        <v>4753</v>
      </c>
      <c r="O655" s="42">
        <f t="shared" si="1"/>
        <v>1</v>
      </c>
      <c r="P655" s="34" t="str">
        <f t="shared" si="2"/>
        <v>Above Obesity</v>
      </c>
      <c r="Q655" s="34" t="str">
        <f t="shared" si="3"/>
        <v>Diabetes</v>
      </c>
      <c r="S655" s="34" t="s">
        <v>3442</v>
      </c>
      <c r="T655" s="34">
        <v>1983.0</v>
      </c>
      <c r="U655" s="34" t="s">
        <v>4777</v>
      </c>
      <c r="V655" s="34">
        <v>3.0</v>
      </c>
      <c r="W655" s="34">
        <v>3.0</v>
      </c>
      <c r="X655" s="34">
        <v>5587.59</v>
      </c>
      <c r="Y655" s="34" t="s">
        <v>4767</v>
      </c>
      <c r="Z655" s="34" t="s">
        <v>4771</v>
      </c>
      <c r="AA655" s="34" t="s">
        <v>4769</v>
      </c>
      <c r="AB655" s="34" t="str">
        <f t="shared" si="4"/>
        <v>3-Oct-1983</v>
      </c>
      <c r="AC655" s="43">
        <f t="shared" si="5"/>
        <v>39</v>
      </c>
      <c r="AD655" s="44">
        <v>5587.59</v>
      </c>
    </row>
    <row r="656">
      <c r="A656" s="19" t="s">
        <v>1384</v>
      </c>
      <c r="B656" s="19" t="s">
        <v>1385</v>
      </c>
      <c r="C656" s="45" t="s">
        <v>4815</v>
      </c>
      <c r="D656" s="45" t="s">
        <v>5957</v>
      </c>
      <c r="E656" s="45" t="s">
        <v>5958</v>
      </c>
      <c r="G656" s="21" t="s">
        <v>1384</v>
      </c>
      <c r="H656" s="41">
        <v>39.07</v>
      </c>
      <c r="I656" s="21">
        <v>11.93</v>
      </c>
      <c r="J656" s="21" t="s">
        <v>4753</v>
      </c>
      <c r="K656" s="21" t="s">
        <v>4753</v>
      </c>
      <c r="L656" s="21" t="s">
        <v>4753</v>
      </c>
      <c r="M656" s="21" t="s">
        <v>4754</v>
      </c>
      <c r="N656" s="21" t="s">
        <v>4753</v>
      </c>
      <c r="O656" s="42">
        <f t="shared" si="1"/>
        <v>0</v>
      </c>
      <c r="P656" s="34" t="str">
        <f t="shared" si="2"/>
        <v>Above Obesity</v>
      </c>
      <c r="Q656" s="34" t="str">
        <f t="shared" si="3"/>
        <v>Diabetes</v>
      </c>
      <c r="S656" s="34" t="s">
        <v>3440</v>
      </c>
      <c r="T656" s="34">
        <v>1988.0</v>
      </c>
      <c r="U656" s="34" t="s">
        <v>4770</v>
      </c>
      <c r="V656" s="34">
        <v>18.0</v>
      </c>
      <c r="W656" s="34">
        <v>1.0</v>
      </c>
      <c r="X656" s="34">
        <v>5594.85</v>
      </c>
      <c r="Y656" s="34" t="s">
        <v>4767</v>
      </c>
      <c r="Z656" s="34" t="s">
        <v>4768</v>
      </c>
      <c r="AA656" s="34" t="s">
        <v>4784</v>
      </c>
      <c r="AB656" s="34" t="str">
        <f t="shared" si="4"/>
        <v>18-Nov-1988</v>
      </c>
      <c r="AC656" s="43">
        <f t="shared" si="5"/>
        <v>34</v>
      </c>
      <c r="AD656" s="44">
        <v>5594.85</v>
      </c>
    </row>
    <row r="657">
      <c r="A657" s="19" t="s">
        <v>1386</v>
      </c>
      <c r="B657" s="19" t="s">
        <v>1387</v>
      </c>
      <c r="C657" s="45" t="s">
        <v>4815</v>
      </c>
      <c r="D657" s="45" t="s">
        <v>5959</v>
      </c>
      <c r="E657" s="45" t="s">
        <v>5960</v>
      </c>
      <c r="G657" s="21" t="s">
        <v>1386</v>
      </c>
      <c r="H657" s="41">
        <v>41.3</v>
      </c>
      <c r="I657" s="21">
        <v>9.59</v>
      </c>
      <c r="J657" s="21" t="s">
        <v>4753</v>
      </c>
      <c r="K657" s="21" t="s">
        <v>4753</v>
      </c>
      <c r="L657" s="21" t="s">
        <v>4753</v>
      </c>
      <c r="M657" s="21" t="s">
        <v>4754</v>
      </c>
      <c r="N657" s="21" t="s">
        <v>4753</v>
      </c>
      <c r="O657" s="42">
        <f t="shared" si="1"/>
        <v>0</v>
      </c>
      <c r="P657" s="34" t="str">
        <f t="shared" si="2"/>
        <v>Above Obesity</v>
      </c>
      <c r="Q657" s="34" t="str">
        <f t="shared" si="3"/>
        <v>Diabetes</v>
      </c>
      <c r="S657" s="34" t="s">
        <v>3438</v>
      </c>
      <c r="T657" s="34">
        <v>1978.0</v>
      </c>
      <c r="U657" s="34" t="s">
        <v>4773</v>
      </c>
      <c r="V657" s="34">
        <v>11.0</v>
      </c>
      <c r="W657" s="34">
        <v>2.0</v>
      </c>
      <c r="X657" s="34">
        <v>5612.83</v>
      </c>
      <c r="Y657" s="34" t="s">
        <v>4767</v>
      </c>
      <c r="Z657" s="34" t="s">
        <v>4768</v>
      </c>
      <c r="AA657" s="34" t="s">
        <v>4769</v>
      </c>
      <c r="AB657" s="34" t="str">
        <f t="shared" si="4"/>
        <v>11-Sep-1978</v>
      </c>
      <c r="AC657" s="43">
        <f t="shared" si="5"/>
        <v>44</v>
      </c>
      <c r="AD657" s="44">
        <v>5612.83</v>
      </c>
    </row>
    <row r="658">
      <c r="A658" s="19" t="s">
        <v>1388</v>
      </c>
      <c r="B658" s="19" t="s">
        <v>1389</v>
      </c>
      <c r="C658" s="45" t="s">
        <v>4820</v>
      </c>
      <c r="D658" s="45" t="s">
        <v>5961</v>
      </c>
      <c r="E658" s="45" t="s">
        <v>5962</v>
      </c>
      <c r="G658" s="21" t="s">
        <v>1388</v>
      </c>
      <c r="H658" s="41">
        <v>42.95</v>
      </c>
      <c r="I658" s="21">
        <v>11.88</v>
      </c>
      <c r="J658" s="21" t="s">
        <v>4755</v>
      </c>
      <c r="K658" s="21" t="s">
        <v>4753</v>
      </c>
      <c r="L658" s="21" t="s">
        <v>4753</v>
      </c>
      <c r="M658" s="21">
        <v>2.0</v>
      </c>
      <c r="N658" s="21" t="s">
        <v>4753</v>
      </c>
      <c r="O658" s="42">
        <f t="shared" si="1"/>
        <v>2</v>
      </c>
      <c r="P658" s="34" t="str">
        <f t="shared" si="2"/>
        <v>Above Obesity</v>
      </c>
      <c r="Q658" s="34" t="str">
        <f t="shared" si="3"/>
        <v>Diabetes</v>
      </c>
      <c r="S658" s="34" t="s">
        <v>3436</v>
      </c>
      <c r="T658" s="34">
        <v>1994.0</v>
      </c>
      <c r="U658" s="34" t="s">
        <v>4770</v>
      </c>
      <c r="V658" s="34">
        <v>15.0</v>
      </c>
      <c r="W658" s="34">
        <v>5.0</v>
      </c>
      <c r="X658" s="34">
        <v>5615.37</v>
      </c>
      <c r="Y658" s="34" t="s">
        <v>4767</v>
      </c>
      <c r="Z658" s="34" t="s">
        <v>4768</v>
      </c>
      <c r="AA658" s="34" t="s">
        <v>4778</v>
      </c>
      <c r="AB658" s="34" t="str">
        <f t="shared" si="4"/>
        <v>15-Nov-1994</v>
      </c>
      <c r="AC658" s="43">
        <f t="shared" si="5"/>
        <v>28</v>
      </c>
      <c r="AD658" s="44">
        <v>5615.37</v>
      </c>
    </row>
    <row r="659">
      <c r="A659" s="19" t="s">
        <v>1390</v>
      </c>
      <c r="B659" s="19" t="s">
        <v>1391</v>
      </c>
      <c r="C659" s="45" t="s">
        <v>4820</v>
      </c>
      <c r="D659" s="45" t="s">
        <v>5963</v>
      </c>
      <c r="E659" s="45" t="s">
        <v>5964</v>
      </c>
      <c r="G659" s="21" t="s">
        <v>1390</v>
      </c>
      <c r="H659" s="41">
        <v>46.96</v>
      </c>
      <c r="I659" s="21">
        <v>4.64</v>
      </c>
      <c r="J659" s="21" t="s">
        <v>4753</v>
      </c>
      <c r="K659" s="21" t="s">
        <v>4753</v>
      </c>
      <c r="L659" s="21" t="s">
        <v>4756</v>
      </c>
      <c r="M659" s="21">
        <v>1.0</v>
      </c>
      <c r="N659" s="21" t="s">
        <v>4753</v>
      </c>
      <c r="O659" s="42">
        <f t="shared" si="1"/>
        <v>1</v>
      </c>
      <c r="P659" s="34" t="str">
        <f t="shared" si="2"/>
        <v>Above Obesity</v>
      </c>
      <c r="Q659" s="34" t="str">
        <f t="shared" si="3"/>
        <v>Normal</v>
      </c>
      <c r="S659" s="34" t="s">
        <v>3434</v>
      </c>
      <c r="T659" s="34">
        <v>1987.0</v>
      </c>
      <c r="U659" s="34" t="s">
        <v>4775</v>
      </c>
      <c r="V659" s="34">
        <v>9.0</v>
      </c>
      <c r="W659" s="34">
        <v>1.0</v>
      </c>
      <c r="X659" s="34">
        <v>5630.46</v>
      </c>
      <c r="Y659" s="34" t="s">
        <v>4767</v>
      </c>
      <c r="Z659" s="34" t="s">
        <v>4768</v>
      </c>
      <c r="AA659" s="34" t="s">
        <v>4774</v>
      </c>
      <c r="AB659" s="34" t="str">
        <f t="shared" si="4"/>
        <v>9-Dec-1987</v>
      </c>
      <c r="AC659" s="43">
        <f t="shared" si="5"/>
        <v>35</v>
      </c>
      <c r="AD659" s="44">
        <v>5630.46</v>
      </c>
    </row>
    <row r="660">
      <c r="A660" s="19" t="s">
        <v>1392</v>
      </c>
      <c r="B660" s="19" t="s">
        <v>1393</v>
      </c>
      <c r="C660" s="45" t="s">
        <v>4820</v>
      </c>
      <c r="D660" s="45" t="s">
        <v>5965</v>
      </c>
      <c r="E660" s="45" t="s">
        <v>5966</v>
      </c>
      <c r="G660" s="21" t="s">
        <v>1392</v>
      </c>
      <c r="H660" s="41">
        <v>30.495</v>
      </c>
      <c r="I660" s="21">
        <v>9.53</v>
      </c>
      <c r="J660" s="21" t="s">
        <v>4753</v>
      </c>
      <c r="K660" s="21" t="s">
        <v>4753</v>
      </c>
      <c r="L660" s="21" t="s">
        <v>4753</v>
      </c>
      <c r="M660" s="21" t="s">
        <v>4754</v>
      </c>
      <c r="N660" s="21" t="s">
        <v>4753</v>
      </c>
      <c r="O660" s="42">
        <f t="shared" si="1"/>
        <v>0</v>
      </c>
      <c r="P660" s="34" t="str">
        <f t="shared" si="2"/>
        <v>Above Obesity</v>
      </c>
      <c r="Q660" s="34" t="str">
        <f t="shared" si="3"/>
        <v>Diabetes</v>
      </c>
      <c r="S660" s="34" t="s">
        <v>3432</v>
      </c>
      <c r="T660" s="34">
        <v>1983.0</v>
      </c>
      <c r="U660" s="34" t="s">
        <v>4772</v>
      </c>
      <c r="V660" s="34">
        <v>8.0</v>
      </c>
      <c r="W660" s="34">
        <v>0.0</v>
      </c>
      <c r="X660" s="34">
        <v>5649.72</v>
      </c>
      <c r="Y660" s="34" t="s">
        <v>4767</v>
      </c>
      <c r="Z660" s="34" t="s">
        <v>4768</v>
      </c>
      <c r="AA660" s="34" t="s">
        <v>4778</v>
      </c>
      <c r="AB660" s="34" t="str">
        <f t="shared" si="4"/>
        <v>8-Jun-1983</v>
      </c>
      <c r="AC660" s="43">
        <f t="shared" si="5"/>
        <v>40</v>
      </c>
      <c r="AD660" s="44">
        <v>5649.72</v>
      </c>
    </row>
    <row r="661">
      <c r="A661" s="19" t="s">
        <v>1394</v>
      </c>
      <c r="B661" s="19" t="s">
        <v>1395</v>
      </c>
      <c r="C661" s="45" t="s">
        <v>4820</v>
      </c>
      <c r="D661" s="45" t="s">
        <v>5967</v>
      </c>
      <c r="E661" s="45" t="s">
        <v>5968</v>
      </c>
      <c r="G661" s="21" t="s">
        <v>1394</v>
      </c>
      <c r="H661" s="41">
        <v>17.955</v>
      </c>
      <c r="I661" s="21">
        <v>5.29</v>
      </c>
      <c r="J661" s="21" t="s">
        <v>4755</v>
      </c>
      <c r="K661" s="21" t="s">
        <v>4753</v>
      </c>
      <c r="L661" s="21" t="s">
        <v>4753</v>
      </c>
      <c r="M661" s="21">
        <v>1.0</v>
      </c>
      <c r="N661" s="21" t="s">
        <v>4755</v>
      </c>
      <c r="O661" s="42">
        <f t="shared" si="1"/>
        <v>1</v>
      </c>
      <c r="P661" s="34" t="str">
        <f t="shared" si="2"/>
        <v>Underweight</v>
      </c>
      <c r="Q661" s="34" t="str">
        <f t="shared" si="3"/>
        <v>Normal</v>
      </c>
      <c r="S661" s="34" t="s">
        <v>3430</v>
      </c>
      <c r="T661" s="34">
        <v>1978.0</v>
      </c>
      <c r="U661" s="34" t="s">
        <v>4773</v>
      </c>
      <c r="V661" s="34">
        <v>27.0</v>
      </c>
      <c r="W661" s="34">
        <v>2.0</v>
      </c>
      <c r="X661" s="34">
        <v>5650.14</v>
      </c>
      <c r="Y661" s="34" t="s">
        <v>4767</v>
      </c>
      <c r="Z661" s="34" t="s">
        <v>4771</v>
      </c>
      <c r="AA661" s="34" t="s">
        <v>4769</v>
      </c>
      <c r="AB661" s="34" t="str">
        <f t="shared" si="4"/>
        <v>27-Sep-1978</v>
      </c>
      <c r="AC661" s="43">
        <f t="shared" si="5"/>
        <v>44</v>
      </c>
      <c r="AD661" s="44">
        <v>5650.14</v>
      </c>
    </row>
    <row r="662">
      <c r="A662" s="19" t="s">
        <v>1396</v>
      </c>
      <c r="B662" s="19" t="s">
        <v>1397</v>
      </c>
      <c r="C662" s="45" t="s">
        <v>4815</v>
      </c>
      <c r="D662" s="45" t="s">
        <v>5969</v>
      </c>
      <c r="E662" s="45" t="s">
        <v>5970</v>
      </c>
      <c r="G662" s="21" t="s">
        <v>1396</v>
      </c>
      <c r="H662" s="41">
        <v>25.6</v>
      </c>
      <c r="I662" s="21">
        <v>10.95</v>
      </c>
      <c r="J662" s="21" t="s">
        <v>4753</v>
      </c>
      <c r="K662" s="21" t="s">
        <v>4753</v>
      </c>
      <c r="L662" s="21" t="s">
        <v>4753</v>
      </c>
      <c r="M662" s="21">
        <v>3.0</v>
      </c>
      <c r="N662" s="21" t="s">
        <v>4753</v>
      </c>
      <c r="O662" s="42">
        <f t="shared" si="1"/>
        <v>3</v>
      </c>
      <c r="P662" s="34" t="str">
        <f t="shared" si="2"/>
        <v>Overweight</v>
      </c>
      <c r="Q662" s="34" t="str">
        <f t="shared" si="3"/>
        <v>Diabetes</v>
      </c>
      <c r="S662" s="34" t="s">
        <v>3428</v>
      </c>
      <c r="T662" s="34">
        <v>1983.0</v>
      </c>
      <c r="U662" s="34" t="s">
        <v>4773</v>
      </c>
      <c r="V662" s="34">
        <v>3.0</v>
      </c>
      <c r="W662" s="34">
        <v>0.0</v>
      </c>
      <c r="X662" s="34">
        <v>5662.23</v>
      </c>
      <c r="Y662" s="34" t="s">
        <v>4767</v>
      </c>
      <c r="Z662" s="34" t="s">
        <v>4771</v>
      </c>
      <c r="AA662" s="34" t="s">
        <v>4769</v>
      </c>
      <c r="AB662" s="34" t="str">
        <f t="shared" si="4"/>
        <v>3-Sep-1983</v>
      </c>
      <c r="AC662" s="43">
        <f t="shared" si="5"/>
        <v>39</v>
      </c>
      <c r="AD662" s="44">
        <v>5662.23</v>
      </c>
    </row>
    <row r="663">
      <c r="A663" s="19" t="s">
        <v>1398</v>
      </c>
      <c r="B663" s="19" t="s">
        <v>1399</v>
      </c>
      <c r="C663" s="45" t="s">
        <v>4815</v>
      </c>
      <c r="D663" s="45" t="s">
        <v>5971</v>
      </c>
      <c r="E663" s="45" t="s">
        <v>5972</v>
      </c>
      <c r="G663" s="21" t="s">
        <v>1398</v>
      </c>
      <c r="H663" s="41">
        <v>34.21</v>
      </c>
      <c r="I663" s="21">
        <v>9.17</v>
      </c>
      <c r="J663" s="21" t="s">
        <v>4753</v>
      </c>
      <c r="K663" s="21" t="s">
        <v>4753</v>
      </c>
      <c r="L663" s="21" t="s">
        <v>4753</v>
      </c>
      <c r="M663" s="21" t="s">
        <v>4754</v>
      </c>
      <c r="N663" s="21" t="s">
        <v>4753</v>
      </c>
      <c r="O663" s="42">
        <f t="shared" si="1"/>
        <v>0</v>
      </c>
      <c r="P663" s="34" t="str">
        <f t="shared" si="2"/>
        <v>Above Obesity</v>
      </c>
      <c r="Q663" s="34" t="str">
        <f t="shared" si="3"/>
        <v>Diabetes</v>
      </c>
      <c r="S663" s="34" t="s">
        <v>3426</v>
      </c>
      <c r="T663" s="34">
        <v>1984.0</v>
      </c>
      <c r="U663" s="34" t="s">
        <v>4776</v>
      </c>
      <c r="V663" s="34">
        <v>12.0</v>
      </c>
      <c r="W663" s="34">
        <v>3.0</v>
      </c>
      <c r="X663" s="34">
        <v>5679.13</v>
      </c>
      <c r="Y663" s="34" t="s">
        <v>4767</v>
      </c>
      <c r="Z663" s="34" t="s">
        <v>4767</v>
      </c>
      <c r="AA663" s="34" t="s">
        <v>4769</v>
      </c>
      <c r="AB663" s="34" t="str">
        <f t="shared" si="4"/>
        <v>12-Aug-1984</v>
      </c>
      <c r="AC663" s="43">
        <f t="shared" si="5"/>
        <v>38</v>
      </c>
      <c r="AD663" s="44">
        <v>5679.13</v>
      </c>
    </row>
    <row r="664">
      <c r="A664" s="19" t="s">
        <v>1400</v>
      </c>
      <c r="B664" s="19" t="s">
        <v>1401</v>
      </c>
      <c r="C664" s="45" t="s">
        <v>4815</v>
      </c>
      <c r="D664" s="45" t="s">
        <v>5973</v>
      </c>
      <c r="E664" s="45" t="s">
        <v>5974</v>
      </c>
      <c r="G664" s="21" t="s">
        <v>1400</v>
      </c>
      <c r="H664" s="41">
        <v>39.74</v>
      </c>
      <c r="I664" s="21">
        <v>7.39</v>
      </c>
      <c r="J664" s="21" t="s">
        <v>4753</v>
      </c>
      <c r="K664" s="21" t="s">
        <v>4753</v>
      </c>
      <c r="L664" s="21" t="s">
        <v>4753</v>
      </c>
      <c r="M664" s="21" t="s">
        <v>4754</v>
      </c>
      <c r="N664" s="21" t="s">
        <v>4753</v>
      </c>
      <c r="O664" s="42">
        <f t="shared" si="1"/>
        <v>0</v>
      </c>
      <c r="P664" s="34" t="str">
        <f t="shared" si="2"/>
        <v>Above Obesity</v>
      </c>
      <c r="Q664" s="34" t="str">
        <f t="shared" si="3"/>
        <v>Diabetes</v>
      </c>
      <c r="S664" s="34" t="s">
        <v>3424</v>
      </c>
      <c r="T664" s="34">
        <v>1972.0</v>
      </c>
      <c r="U664" s="34" t="s">
        <v>4777</v>
      </c>
      <c r="V664" s="34">
        <v>28.0</v>
      </c>
      <c r="W664" s="34">
        <v>0.0</v>
      </c>
      <c r="X664" s="34">
        <v>5690.79</v>
      </c>
      <c r="Y664" s="34" t="s">
        <v>4767</v>
      </c>
      <c r="Z664" s="34" t="s">
        <v>4771</v>
      </c>
      <c r="AA664" s="34" t="s">
        <v>4769</v>
      </c>
      <c r="AB664" s="34" t="str">
        <f t="shared" si="4"/>
        <v>28-Oct-1972</v>
      </c>
      <c r="AC664" s="43">
        <f t="shared" si="5"/>
        <v>50</v>
      </c>
      <c r="AD664" s="44">
        <v>5690.79</v>
      </c>
    </row>
    <row r="665">
      <c r="A665" s="19" t="s">
        <v>1402</v>
      </c>
      <c r="B665" s="19" t="s">
        <v>1403</v>
      </c>
      <c r="C665" s="45" t="s">
        <v>4820</v>
      </c>
      <c r="D665" s="45" t="s">
        <v>5975</v>
      </c>
      <c r="E665" s="45" t="s">
        <v>5976</v>
      </c>
      <c r="G665" s="21" t="s">
        <v>1402</v>
      </c>
      <c r="H665" s="41">
        <v>49.53</v>
      </c>
      <c r="I665" s="21">
        <v>9.13</v>
      </c>
      <c r="J665" s="31" t="s">
        <v>4878</v>
      </c>
      <c r="K665" s="21" t="s">
        <v>4753</v>
      </c>
      <c r="L665" s="21" t="s">
        <v>4753</v>
      </c>
      <c r="M665" s="21" t="s">
        <v>4754</v>
      </c>
      <c r="N665" s="21" t="s">
        <v>4753</v>
      </c>
      <c r="O665" s="42">
        <f t="shared" si="1"/>
        <v>0</v>
      </c>
      <c r="P665" s="34" t="str">
        <f t="shared" si="2"/>
        <v>Above Obesity</v>
      </c>
      <c r="Q665" s="34" t="str">
        <f t="shared" si="3"/>
        <v>Diabetes</v>
      </c>
      <c r="S665" s="34" t="s">
        <v>3422</v>
      </c>
      <c r="T665" s="34">
        <v>1992.0</v>
      </c>
      <c r="U665" s="34" t="s">
        <v>4770</v>
      </c>
      <c r="V665" s="34">
        <v>3.0</v>
      </c>
      <c r="W665" s="34">
        <v>3.0</v>
      </c>
      <c r="X665" s="34">
        <v>5693.43</v>
      </c>
      <c r="Y665" s="34" t="s">
        <v>4767</v>
      </c>
      <c r="Z665" s="34" t="s">
        <v>4768</v>
      </c>
      <c r="AA665" s="34" t="s">
        <v>4774</v>
      </c>
      <c r="AB665" s="34" t="str">
        <f t="shared" si="4"/>
        <v>3-Nov-1992</v>
      </c>
      <c r="AC665" s="43">
        <f t="shared" si="5"/>
        <v>30</v>
      </c>
      <c r="AD665" s="44">
        <v>5693.43</v>
      </c>
    </row>
    <row r="666">
      <c r="A666" s="19" t="s">
        <v>1404</v>
      </c>
      <c r="B666" s="19" t="s">
        <v>1405</v>
      </c>
      <c r="C666" s="45" t="s">
        <v>4820</v>
      </c>
      <c r="D666" s="45" t="s">
        <v>5977</v>
      </c>
      <c r="E666" s="45" t="s">
        <v>5978</v>
      </c>
      <c r="G666" s="21" t="s">
        <v>1404</v>
      </c>
      <c r="H666" s="41">
        <v>39.33</v>
      </c>
      <c r="I666" s="21">
        <v>10.4</v>
      </c>
      <c r="J666" s="21" t="s">
        <v>4753</v>
      </c>
      <c r="K666" s="21" t="s">
        <v>4753</v>
      </c>
      <c r="L666" s="21" t="s">
        <v>4753</v>
      </c>
      <c r="M666" s="21">
        <v>3.0</v>
      </c>
      <c r="N666" s="21" t="s">
        <v>4753</v>
      </c>
      <c r="O666" s="42">
        <f t="shared" si="1"/>
        <v>3</v>
      </c>
      <c r="P666" s="34" t="str">
        <f t="shared" si="2"/>
        <v>Above Obesity</v>
      </c>
      <c r="Q666" s="34" t="str">
        <f t="shared" si="3"/>
        <v>Diabetes</v>
      </c>
      <c r="S666" s="34" t="s">
        <v>3420</v>
      </c>
      <c r="T666" s="34">
        <v>1974.0</v>
      </c>
      <c r="U666" s="34" t="s">
        <v>4766</v>
      </c>
      <c r="V666" s="34">
        <v>6.0</v>
      </c>
      <c r="W666" s="34">
        <v>0.0</v>
      </c>
      <c r="X666" s="34">
        <v>5698.74</v>
      </c>
      <c r="Y666" s="34" t="s">
        <v>4767</v>
      </c>
      <c r="Z666" s="34" t="s">
        <v>4767</v>
      </c>
      <c r="AA666" s="34" t="s">
        <v>4774</v>
      </c>
      <c r="AB666" s="34" t="str">
        <f t="shared" si="4"/>
        <v>6-Jul-1974</v>
      </c>
      <c r="AC666" s="43">
        <f t="shared" si="5"/>
        <v>48</v>
      </c>
      <c r="AD666" s="44">
        <v>5698.74</v>
      </c>
    </row>
    <row r="667">
      <c r="A667" s="19" t="s">
        <v>1406</v>
      </c>
      <c r="B667" s="19" t="s">
        <v>1407</v>
      </c>
      <c r="C667" s="45" t="s">
        <v>4815</v>
      </c>
      <c r="D667" s="45" t="s">
        <v>5979</v>
      </c>
      <c r="E667" s="45" t="s">
        <v>5980</v>
      </c>
      <c r="G667" s="21" t="s">
        <v>1406</v>
      </c>
      <c r="H667" s="41">
        <v>39.98</v>
      </c>
      <c r="I667" s="21">
        <v>9.46</v>
      </c>
      <c r="J667" s="21" t="s">
        <v>4755</v>
      </c>
      <c r="K667" s="21" t="s">
        <v>4753</v>
      </c>
      <c r="L667" s="21" t="s">
        <v>4753</v>
      </c>
      <c r="M667" s="21">
        <v>2.0</v>
      </c>
      <c r="N667" s="21" t="s">
        <v>4753</v>
      </c>
      <c r="O667" s="42">
        <f t="shared" si="1"/>
        <v>2</v>
      </c>
      <c r="P667" s="34" t="str">
        <f t="shared" si="2"/>
        <v>Above Obesity</v>
      </c>
      <c r="Q667" s="34" t="str">
        <f t="shared" si="3"/>
        <v>Diabetes</v>
      </c>
      <c r="S667" s="34" t="s">
        <v>3418</v>
      </c>
      <c r="T667" s="34">
        <v>1981.0</v>
      </c>
      <c r="U667" s="34" t="s">
        <v>4772</v>
      </c>
      <c r="V667" s="34">
        <v>15.0</v>
      </c>
      <c r="W667" s="34">
        <v>0.0</v>
      </c>
      <c r="X667" s="34">
        <v>5699.84</v>
      </c>
      <c r="Y667" s="34" t="s">
        <v>4767</v>
      </c>
      <c r="Z667" s="34" t="s">
        <v>4768</v>
      </c>
      <c r="AA667" s="34" t="s">
        <v>4769</v>
      </c>
      <c r="AB667" s="34" t="str">
        <f t="shared" si="4"/>
        <v>15-Jun-1981</v>
      </c>
      <c r="AC667" s="43">
        <f t="shared" si="5"/>
        <v>41</v>
      </c>
      <c r="AD667" s="44">
        <v>5699.84</v>
      </c>
    </row>
    <row r="668">
      <c r="A668" s="19" t="s">
        <v>1408</v>
      </c>
      <c r="B668" s="19" t="s">
        <v>1409</v>
      </c>
      <c r="C668" s="45" t="s">
        <v>5686</v>
      </c>
      <c r="D668" s="45" t="s">
        <v>5981</v>
      </c>
      <c r="E668" s="45" t="s">
        <v>5803</v>
      </c>
      <c r="G668" s="21" t="s">
        <v>1408</v>
      </c>
      <c r="H668" s="41">
        <v>46.51</v>
      </c>
      <c r="I668" s="21">
        <v>8.69</v>
      </c>
      <c r="J668" s="31" t="s">
        <v>4878</v>
      </c>
      <c r="K668" s="21" t="s">
        <v>4753</v>
      </c>
      <c r="L668" s="21" t="s">
        <v>4753</v>
      </c>
      <c r="M668" s="21" t="s">
        <v>4754</v>
      </c>
      <c r="N668" s="21" t="s">
        <v>4753</v>
      </c>
      <c r="O668" s="42">
        <f t="shared" si="1"/>
        <v>0</v>
      </c>
      <c r="P668" s="34" t="str">
        <f t="shared" si="2"/>
        <v>Above Obesity</v>
      </c>
      <c r="Q668" s="34" t="str">
        <f t="shared" si="3"/>
        <v>Diabetes</v>
      </c>
      <c r="S668" s="34" t="s">
        <v>3416</v>
      </c>
      <c r="T668" s="34">
        <v>1993.0</v>
      </c>
      <c r="U668" s="34" t="s">
        <v>4770</v>
      </c>
      <c r="V668" s="34">
        <v>3.0</v>
      </c>
      <c r="W668" s="34">
        <v>4.0</v>
      </c>
      <c r="X668" s="34">
        <v>5708.87</v>
      </c>
      <c r="Y668" s="34" t="s">
        <v>4767</v>
      </c>
      <c r="Z668" s="34" t="s">
        <v>4771</v>
      </c>
      <c r="AA668" s="34" t="s">
        <v>4778</v>
      </c>
      <c r="AB668" s="34" t="str">
        <f t="shared" si="4"/>
        <v>3-Nov-1993</v>
      </c>
      <c r="AC668" s="43">
        <f t="shared" si="5"/>
        <v>29</v>
      </c>
      <c r="AD668" s="44">
        <v>5708.87</v>
      </c>
    </row>
    <row r="669">
      <c r="A669" s="19" t="s">
        <v>1410</v>
      </c>
      <c r="B669" s="19" t="s">
        <v>1411</v>
      </c>
      <c r="C669" s="45" t="s">
        <v>5686</v>
      </c>
      <c r="D669" s="45" t="s">
        <v>5982</v>
      </c>
      <c r="E669" s="45" t="s">
        <v>5983</v>
      </c>
      <c r="G669" s="21" t="s">
        <v>1410</v>
      </c>
      <c r="H669" s="41">
        <v>43.58</v>
      </c>
      <c r="I669" s="21">
        <v>4.23</v>
      </c>
      <c r="J669" s="21" t="s">
        <v>4753</v>
      </c>
      <c r="K669" s="21" t="s">
        <v>4753</v>
      </c>
      <c r="L669" s="21" t="s">
        <v>4756</v>
      </c>
      <c r="M669" s="21">
        <v>1.0</v>
      </c>
      <c r="N669" s="21" t="s">
        <v>4753</v>
      </c>
      <c r="O669" s="42">
        <f t="shared" si="1"/>
        <v>1</v>
      </c>
      <c r="P669" s="34" t="str">
        <f t="shared" si="2"/>
        <v>Above Obesity</v>
      </c>
      <c r="Q669" s="34" t="str">
        <f t="shared" si="3"/>
        <v>Normal</v>
      </c>
      <c r="S669" s="34" t="s">
        <v>3414</v>
      </c>
      <c r="T669" s="34">
        <v>1981.0</v>
      </c>
      <c r="U669" s="34" t="s">
        <v>4776</v>
      </c>
      <c r="V669" s="34">
        <v>30.0</v>
      </c>
      <c r="W669" s="34">
        <v>0.0</v>
      </c>
      <c r="X669" s="34">
        <v>5709.16</v>
      </c>
      <c r="Y669" s="34" t="s">
        <v>4768</v>
      </c>
      <c r="Z669" s="34" t="s">
        <v>4768</v>
      </c>
      <c r="AA669" s="34" t="s">
        <v>4769</v>
      </c>
      <c r="AB669" s="34" t="str">
        <f t="shared" si="4"/>
        <v>30-Aug-1981</v>
      </c>
      <c r="AC669" s="43">
        <f t="shared" si="5"/>
        <v>41</v>
      </c>
      <c r="AD669" s="44">
        <v>5709.16</v>
      </c>
    </row>
    <row r="670">
      <c r="A670" s="19" t="s">
        <v>1412</v>
      </c>
      <c r="B670" s="19" t="s">
        <v>1413</v>
      </c>
      <c r="C670" s="45" t="s">
        <v>4815</v>
      </c>
      <c r="D670" s="45" t="s">
        <v>5984</v>
      </c>
      <c r="E670" s="45" t="s">
        <v>5169</v>
      </c>
      <c r="G670" s="21" t="s">
        <v>1412</v>
      </c>
      <c r="H670" s="41">
        <v>42.28</v>
      </c>
      <c r="I670" s="21">
        <v>9.16</v>
      </c>
      <c r="J670" s="21" t="s">
        <v>4755</v>
      </c>
      <c r="K670" s="21" t="s">
        <v>4753</v>
      </c>
      <c r="L670" s="21" t="s">
        <v>4753</v>
      </c>
      <c r="M670" s="21">
        <v>1.0</v>
      </c>
      <c r="N670" s="21" t="s">
        <v>4753</v>
      </c>
      <c r="O670" s="42">
        <f t="shared" si="1"/>
        <v>1</v>
      </c>
      <c r="P670" s="34" t="str">
        <f t="shared" si="2"/>
        <v>Above Obesity</v>
      </c>
      <c r="Q670" s="34" t="str">
        <f t="shared" si="3"/>
        <v>Diabetes</v>
      </c>
      <c r="S670" s="34" t="s">
        <v>3412</v>
      </c>
      <c r="T670" s="34">
        <v>1971.0</v>
      </c>
      <c r="U670" s="34" t="s">
        <v>4775</v>
      </c>
      <c r="V670" s="34">
        <v>18.0</v>
      </c>
      <c r="W670" s="34">
        <v>0.0</v>
      </c>
      <c r="X670" s="34">
        <v>5720.38</v>
      </c>
      <c r="Y670" s="34" t="s">
        <v>4767</v>
      </c>
      <c r="Z670" s="34" t="s">
        <v>4771</v>
      </c>
      <c r="AA670" s="34" t="s">
        <v>4769</v>
      </c>
      <c r="AB670" s="34" t="str">
        <f t="shared" si="4"/>
        <v>18-Dec-1971</v>
      </c>
      <c r="AC670" s="43">
        <f t="shared" si="5"/>
        <v>51</v>
      </c>
      <c r="AD670" s="44">
        <v>5720.38</v>
      </c>
    </row>
    <row r="671">
      <c r="A671" s="19" t="s">
        <v>1414</v>
      </c>
      <c r="B671" s="19" t="s">
        <v>1415</v>
      </c>
      <c r="C671" s="45" t="s">
        <v>5686</v>
      </c>
      <c r="D671" s="45" t="s">
        <v>5486</v>
      </c>
      <c r="E671" s="45" t="s">
        <v>4970</v>
      </c>
      <c r="G671" s="21" t="s">
        <v>1414</v>
      </c>
      <c r="H671" s="41">
        <v>35.52</v>
      </c>
      <c r="I671" s="21">
        <v>8.26</v>
      </c>
      <c r="J671" s="21" t="s">
        <v>4753</v>
      </c>
      <c r="K671" s="21" t="s">
        <v>4753</v>
      </c>
      <c r="L671" s="21" t="s">
        <v>4753</v>
      </c>
      <c r="M671" s="21" t="s">
        <v>4754</v>
      </c>
      <c r="N671" s="21" t="s">
        <v>4753</v>
      </c>
      <c r="O671" s="42">
        <f t="shared" si="1"/>
        <v>0</v>
      </c>
      <c r="P671" s="34" t="str">
        <f t="shared" si="2"/>
        <v>Above Obesity</v>
      </c>
      <c r="Q671" s="34" t="str">
        <f t="shared" si="3"/>
        <v>Diabetes</v>
      </c>
      <c r="S671" s="34" t="s">
        <v>3410</v>
      </c>
      <c r="T671" s="34">
        <v>1987.0</v>
      </c>
      <c r="U671" s="34" t="s">
        <v>4777</v>
      </c>
      <c r="V671" s="34">
        <v>19.0</v>
      </c>
      <c r="W671" s="34">
        <v>2.0</v>
      </c>
      <c r="X671" s="34">
        <v>5729.01</v>
      </c>
      <c r="Y671" s="34" t="s">
        <v>4771</v>
      </c>
      <c r="Z671" s="34" t="s">
        <v>4767</v>
      </c>
      <c r="AA671" s="34" t="s">
        <v>4774</v>
      </c>
      <c r="AB671" s="34" t="str">
        <f t="shared" si="4"/>
        <v>19-Oct-1987</v>
      </c>
      <c r="AC671" s="43">
        <f t="shared" si="5"/>
        <v>35</v>
      </c>
      <c r="AD671" s="44">
        <v>5729.01</v>
      </c>
    </row>
    <row r="672">
      <c r="A672" s="19" t="s">
        <v>1416</v>
      </c>
      <c r="B672" s="19" t="s">
        <v>1417</v>
      </c>
      <c r="C672" s="45" t="s">
        <v>4815</v>
      </c>
      <c r="D672" s="45" t="s">
        <v>5985</v>
      </c>
      <c r="E672" s="45" t="s">
        <v>5986</v>
      </c>
      <c r="G672" s="21" t="s">
        <v>1416</v>
      </c>
      <c r="H672" s="41">
        <v>33.6</v>
      </c>
      <c r="I672" s="21">
        <v>11.25</v>
      </c>
      <c r="J672" s="21" t="s">
        <v>4753</v>
      </c>
      <c r="K672" s="21" t="s">
        <v>4753</v>
      </c>
      <c r="L672" s="21" t="s">
        <v>4753</v>
      </c>
      <c r="M672" s="21" t="s">
        <v>4754</v>
      </c>
      <c r="N672" s="21" t="s">
        <v>4753</v>
      </c>
      <c r="O672" s="42">
        <f t="shared" si="1"/>
        <v>0</v>
      </c>
      <c r="P672" s="34" t="str">
        <f t="shared" si="2"/>
        <v>Above Obesity</v>
      </c>
      <c r="Q672" s="34" t="str">
        <f t="shared" si="3"/>
        <v>Diabetes</v>
      </c>
      <c r="S672" s="34" t="s">
        <v>3408</v>
      </c>
      <c r="T672" s="34">
        <v>1972.0</v>
      </c>
      <c r="U672" s="34" t="s">
        <v>4776</v>
      </c>
      <c r="V672" s="34">
        <v>21.0</v>
      </c>
      <c r="W672" s="34">
        <v>0.0</v>
      </c>
      <c r="X672" s="34">
        <v>5741.67</v>
      </c>
      <c r="Y672" s="34" t="s">
        <v>4767</v>
      </c>
      <c r="Z672" s="34" t="s">
        <v>4768</v>
      </c>
      <c r="AA672" s="34" t="s">
        <v>4769</v>
      </c>
      <c r="AB672" s="34" t="str">
        <f t="shared" si="4"/>
        <v>21-Aug-1972</v>
      </c>
      <c r="AC672" s="43">
        <f t="shared" si="5"/>
        <v>50</v>
      </c>
      <c r="AD672" s="44">
        <v>5741.67</v>
      </c>
    </row>
    <row r="673">
      <c r="A673" s="19" t="s">
        <v>1418</v>
      </c>
      <c r="B673" s="19" t="s">
        <v>1419</v>
      </c>
      <c r="C673" s="45" t="s">
        <v>4820</v>
      </c>
      <c r="D673" s="45" t="s">
        <v>5987</v>
      </c>
      <c r="E673" s="45" t="s">
        <v>5988</v>
      </c>
      <c r="G673" s="21" t="s">
        <v>1418</v>
      </c>
      <c r="H673" s="41">
        <v>22.42</v>
      </c>
      <c r="I673" s="21">
        <v>6.74</v>
      </c>
      <c r="J673" s="21" t="s">
        <v>4753</v>
      </c>
      <c r="K673" s="21" t="s">
        <v>4753</v>
      </c>
      <c r="L673" s="21" t="s">
        <v>4753</v>
      </c>
      <c r="M673" s="21" t="s">
        <v>4754</v>
      </c>
      <c r="N673" s="21" t="s">
        <v>4755</v>
      </c>
      <c r="O673" s="42">
        <f t="shared" si="1"/>
        <v>0</v>
      </c>
      <c r="P673" s="34" t="str">
        <f t="shared" si="2"/>
        <v>Normal weight</v>
      </c>
      <c r="Q673" s="34" t="str">
        <f t="shared" si="3"/>
        <v>Diabetes</v>
      </c>
      <c r="S673" s="34" t="s">
        <v>3406</v>
      </c>
      <c r="T673" s="34">
        <v>1993.0</v>
      </c>
      <c r="U673" s="34" t="s">
        <v>4772</v>
      </c>
      <c r="V673" s="34">
        <v>10.0</v>
      </c>
      <c r="W673" s="34">
        <v>0.0</v>
      </c>
      <c r="X673" s="34">
        <v>5748.13</v>
      </c>
      <c r="Y673" s="34" t="s">
        <v>4767</v>
      </c>
      <c r="Z673" s="34" t="s">
        <v>4771</v>
      </c>
      <c r="AA673" s="34" t="s">
        <v>4787</v>
      </c>
      <c r="AB673" s="34" t="str">
        <f t="shared" si="4"/>
        <v>10-Jun-1993</v>
      </c>
      <c r="AC673" s="43">
        <f t="shared" si="5"/>
        <v>29</v>
      </c>
      <c r="AD673" s="44">
        <v>5748.13</v>
      </c>
    </row>
    <row r="674">
      <c r="A674" s="19" t="s">
        <v>1420</v>
      </c>
      <c r="B674" s="19" t="s">
        <v>1421</v>
      </c>
      <c r="C674" s="45" t="s">
        <v>4820</v>
      </c>
      <c r="D674" s="45" t="s">
        <v>5989</v>
      </c>
      <c r="E674" s="45" t="s">
        <v>5990</v>
      </c>
      <c r="G674" s="21" t="s">
        <v>1420</v>
      </c>
      <c r="H674" s="41">
        <v>46.86</v>
      </c>
      <c r="I674" s="21">
        <v>4.87</v>
      </c>
      <c r="J674" s="21" t="s">
        <v>4753</v>
      </c>
      <c r="K674" s="21" t="s">
        <v>4753</v>
      </c>
      <c r="L674" s="21" t="s">
        <v>4753</v>
      </c>
      <c r="M674" s="21" t="s">
        <v>4754</v>
      </c>
      <c r="N674" s="21" t="s">
        <v>4753</v>
      </c>
      <c r="O674" s="42">
        <f t="shared" si="1"/>
        <v>0</v>
      </c>
      <c r="P674" s="34" t="str">
        <f t="shared" si="2"/>
        <v>Above Obesity</v>
      </c>
      <c r="Q674" s="34" t="str">
        <f t="shared" si="3"/>
        <v>Normal</v>
      </c>
      <c r="S674" s="34" t="s">
        <v>3404</v>
      </c>
      <c r="T674" s="34">
        <v>1983.0</v>
      </c>
      <c r="U674" s="34" t="s">
        <v>4776</v>
      </c>
      <c r="V674" s="34">
        <v>30.0</v>
      </c>
      <c r="W674" s="34">
        <v>0.0</v>
      </c>
      <c r="X674" s="34">
        <v>5757.41</v>
      </c>
      <c r="Y674" s="34" t="s">
        <v>4767</v>
      </c>
      <c r="Z674" s="34" t="s">
        <v>4768</v>
      </c>
      <c r="AA674" s="34" t="s">
        <v>4780</v>
      </c>
      <c r="AB674" s="34" t="str">
        <f t="shared" si="4"/>
        <v>30-Aug-1983</v>
      </c>
      <c r="AC674" s="43">
        <f t="shared" si="5"/>
        <v>39</v>
      </c>
      <c r="AD674" s="44">
        <v>5757.41</v>
      </c>
    </row>
    <row r="675">
      <c r="A675" s="19" t="s">
        <v>1422</v>
      </c>
      <c r="B675" s="19" t="s">
        <v>1423</v>
      </c>
      <c r="C675" s="45" t="s">
        <v>4820</v>
      </c>
      <c r="D675" s="45" t="s">
        <v>5991</v>
      </c>
      <c r="E675" s="45" t="s">
        <v>5992</v>
      </c>
      <c r="G675" s="21" t="s">
        <v>1422</v>
      </c>
      <c r="H675" s="41">
        <v>32.965</v>
      </c>
      <c r="I675" s="21">
        <v>6.68</v>
      </c>
      <c r="J675" s="21" t="s">
        <v>4753</v>
      </c>
      <c r="K675" s="21" t="s">
        <v>4753</v>
      </c>
      <c r="L675" s="21" t="s">
        <v>4753</v>
      </c>
      <c r="M675" s="21">
        <v>3.0</v>
      </c>
      <c r="N675" s="21" t="s">
        <v>4753</v>
      </c>
      <c r="O675" s="42">
        <f t="shared" si="1"/>
        <v>3</v>
      </c>
      <c r="P675" s="34" t="str">
        <f t="shared" si="2"/>
        <v>Above Obesity</v>
      </c>
      <c r="Q675" s="34" t="str">
        <f t="shared" si="3"/>
        <v>Diabetes</v>
      </c>
      <c r="S675" s="34" t="s">
        <v>3402</v>
      </c>
      <c r="T675" s="34">
        <v>2004.0</v>
      </c>
      <c r="U675" s="34" t="s">
        <v>4770</v>
      </c>
      <c r="V675" s="34">
        <v>1.0</v>
      </c>
      <c r="W675" s="34">
        <v>0.0</v>
      </c>
      <c r="X675" s="34">
        <v>5778.71</v>
      </c>
      <c r="Y675" s="34" t="s">
        <v>4767</v>
      </c>
      <c r="Z675" s="34" t="s">
        <v>4768</v>
      </c>
      <c r="AA675" s="34" t="s">
        <v>4791</v>
      </c>
      <c r="AB675" s="34" t="str">
        <f t="shared" si="4"/>
        <v>1-Nov-2004</v>
      </c>
      <c r="AC675" s="43">
        <f t="shared" si="5"/>
        <v>18</v>
      </c>
      <c r="AD675" s="44">
        <v>5778.71</v>
      </c>
    </row>
    <row r="676">
      <c r="A676" s="19" t="s">
        <v>1424</v>
      </c>
      <c r="B676" s="19" t="s">
        <v>1425</v>
      </c>
      <c r="C676" s="45" t="s">
        <v>4820</v>
      </c>
      <c r="D676" s="45" t="s">
        <v>5993</v>
      </c>
      <c r="E676" s="45" t="s">
        <v>5994</v>
      </c>
      <c r="G676" s="21" t="s">
        <v>1424</v>
      </c>
      <c r="H676" s="41">
        <v>39.34</v>
      </c>
      <c r="I676" s="21">
        <v>5.02</v>
      </c>
      <c r="J676" s="21" t="s">
        <v>4755</v>
      </c>
      <c r="K676" s="21" t="s">
        <v>4753</v>
      </c>
      <c r="L676" s="21" t="s">
        <v>4756</v>
      </c>
      <c r="M676" s="21">
        <v>1.0</v>
      </c>
      <c r="N676" s="21" t="s">
        <v>4753</v>
      </c>
      <c r="O676" s="42">
        <f t="shared" si="1"/>
        <v>1</v>
      </c>
      <c r="P676" s="34" t="str">
        <f t="shared" si="2"/>
        <v>Above Obesity</v>
      </c>
      <c r="Q676" s="34" t="str">
        <f t="shared" si="3"/>
        <v>Normal</v>
      </c>
      <c r="S676" s="34" t="s">
        <v>3400</v>
      </c>
      <c r="T676" s="34">
        <v>1980.0</v>
      </c>
      <c r="U676" s="34" t="s">
        <v>4773</v>
      </c>
      <c r="V676" s="34">
        <v>18.0</v>
      </c>
      <c r="W676" s="34">
        <v>2.0</v>
      </c>
      <c r="X676" s="34">
        <v>5807.06</v>
      </c>
      <c r="Y676" s="34" t="s">
        <v>4767</v>
      </c>
      <c r="Z676" s="34" t="s">
        <v>4768</v>
      </c>
      <c r="AA676" s="34" t="s">
        <v>4769</v>
      </c>
      <c r="AB676" s="34" t="str">
        <f t="shared" si="4"/>
        <v>18-Sep-1980</v>
      </c>
      <c r="AC676" s="43">
        <f t="shared" si="5"/>
        <v>42</v>
      </c>
      <c r="AD676" s="44">
        <v>5807.06</v>
      </c>
    </row>
    <row r="677">
      <c r="A677" s="19" t="s">
        <v>1426</v>
      </c>
      <c r="B677" s="19" t="s">
        <v>1427</v>
      </c>
      <c r="C677" s="45" t="s">
        <v>4820</v>
      </c>
      <c r="D677" s="45" t="s">
        <v>5995</v>
      </c>
      <c r="E677" s="45" t="s">
        <v>5996</v>
      </c>
      <c r="G677" s="21" t="s">
        <v>1426</v>
      </c>
      <c r="H677" s="41">
        <v>47.0</v>
      </c>
      <c r="I677" s="21">
        <v>10.64</v>
      </c>
      <c r="J677" s="31" t="s">
        <v>4878</v>
      </c>
      <c r="K677" s="21" t="s">
        <v>4753</v>
      </c>
      <c r="L677" s="21" t="s">
        <v>4753</v>
      </c>
      <c r="M677" s="21" t="s">
        <v>4754</v>
      </c>
      <c r="N677" s="21" t="s">
        <v>4753</v>
      </c>
      <c r="O677" s="42">
        <f t="shared" si="1"/>
        <v>0</v>
      </c>
      <c r="P677" s="34" t="str">
        <f t="shared" si="2"/>
        <v>Above Obesity</v>
      </c>
      <c r="Q677" s="34" t="str">
        <f t="shared" si="3"/>
        <v>Diabetes</v>
      </c>
      <c r="S677" s="34" t="s">
        <v>3398</v>
      </c>
      <c r="T677" s="34">
        <v>1972.0</v>
      </c>
      <c r="U677" s="34" t="s">
        <v>4770</v>
      </c>
      <c r="V677" s="34">
        <v>2.0</v>
      </c>
      <c r="W677" s="34">
        <v>0.0</v>
      </c>
      <c r="X677" s="34">
        <v>5812.9</v>
      </c>
      <c r="Y677" s="34" t="s">
        <v>4767</v>
      </c>
      <c r="Z677" s="34" t="s">
        <v>4767</v>
      </c>
      <c r="AA677" s="34" t="s">
        <v>4769</v>
      </c>
      <c r="AB677" s="34" t="str">
        <f t="shared" si="4"/>
        <v>2-Nov-1972</v>
      </c>
      <c r="AC677" s="43">
        <f t="shared" si="5"/>
        <v>50</v>
      </c>
      <c r="AD677" s="44">
        <v>5812.9</v>
      </c>
    </row>
    <row r="678">
      <c r="A678" s="19" t="s">
        <v>1428</v>
      </c>
      <c r="B678" s="19" t="s">
        <v>1429</v>
      </c>
      <c r="C678" s="45" t="s">
        <v>5686</v>
      </c>
      <c r="D678" s="45" t="s">
        <v>5997</v>
      </c>
      <c r="E678" s="45" t="s">
        <v>5998</v>
      </c>
      <c r="G678" s="21" t="s">
        <v>1428</v>
      </c>
      <c r="H678" s="41">
        <v>36.71</v>
      </c>
      <c r="I678" s="21">
        <v>8.74</v>
      </c>
      <c r="J678" s="31" t="s">
        <v>4878</v>
      </c>
      <c r="K678" s="21" t="s">
        <v>4753</v>
      </c>
      <c r="L678" s="21" t="s">
        <v>4753</v>
      </c>
      <c r="M678" s="21" t="s">
        <v>4754</v>
      </c>
      <c r="N678" s="21" t="s">
        <v>4753</v>
      </c>
      <c r="O678" s="42">
        <f t="shared" si="1"/>
        <v>0</v>
      </c>
      <c r="P678" s="34" t="str">
        <f t="shared" si="2"/>
        <v>Above Obesity</v>
      </c>
      <c r="Q678" s="34" t="str">
        <f t="shared" si="3"/>
        <v>Diabetes</v>
      </c>
      <c r="S678" s="34" t="s">
        <v>3396</v>
      </c>
      <c r="T678" s="34">
        <v>2002.0</v>
      </c>
      <c r="U678" s="34" t="s">
        <v>4766</v>
      </c>
      <c r="V678" s="34">
        <v>22.0</v>
      </c>
      <c r="W678" s="34">
        <v>0.0</v>
      </c>
      <c r="X678" s="34">
        <v>5816.58</v>
      </c>
      <c r="Y678" s="34" t="s">
        <v>4767</v>
      </c>
      <c r="Z678" s="34" t="s">
        <v>4767</v>
      </c>
      <c r="AA678" s="34" t="s">
        <v>4790</v>
      </c>
      <c r="AB678" s="34" t="str">
        <f t="shared" si="4"/>
        <v>22-Jul-2002</v>
      </c>
      <c r="AC678" s="43">
        <f t="shared" si="5"/>
        <v>20</v>
      </c>
      <c r="AD678" s="44">
        <v>5816.58</v>
      </c>
    </row>
    <row r="679">
      <c r="A679" s="19" t="s">
        <v>1430</v>
      </c>
      <c r="B679" s="19" t="s">
        <v>1431</v>
      </c>
      <c r="C679" s="45" t="s">
        <v>4820</v>
      </c>
      <c r="D679" s="45" t="s">
        <v>5999</v>
      </c>
      <c r="E679" s="45" t="s">
        <v>6000</v>
      </c>
      <c r="G679" s="21" t="s">
        <v>1430</v>
      </c>
      <c r="H679" s="41">
        <v>53.48</v>
      </c>
      <c r="I679" s="21">
        <v>5.64</v>
      </c>
      <c r="J679" s="21" t="s">
        <v>4753</v>
      </c>
      <c r="K679" s="21" t="s">
        <v>4753</v>
      </c>
      <c r="L679" s="21" t="s">
        <v>4753</v>
      </c>
      <c r="M679" s="21" t="s">
        <v>4754</v>
      </c>
      <c r="N679" s="21" t="s">
        <v>4753</v>
      </c>
      <c r="O679" s="42">
        <f t="shared" si="1"/>
        <v>0</v>
      </c>
      <c r="P679" s="34" t="str">
        <f t="shared" si="2"/>
        <v>Above Obesity</v>
      </c>
      <c r="Q679" s="34" t="str">
        <f t="shared" si="3"/>
        <v>Normal</v>
      </c>
      <c r="S679" s="34" t="s">
        <v>3394</v>
      </c>
      <c r="T679" s="34">
        <v>1971.0</v>
      </c>
      <c r="U679" s="34" t="s">
        <v>4773</v>
      </c>
      <c r="V679" s="34">
        <v>27.0</v>
      </c>
      <c r="W679" s="34">
        <v>0.0</v>
      </c>
      <c r="X679" s="34">
        <v>5832.6</v>
      </c>
      <c r="Y679" s="34" t="s">
        <v>4767</v>
      </c>
      <c r="Z679" s="34" t="s">
        <v>4768</v>
      </c>
      <c r="AA679" s="34" t="s">
        <v>4774</v>
      </c>
      <c r="AB679" s="34" t="str">
        <f t="shared" si="4"/>
        <v>27-Sep-1971</v>
      </c>
      <c r="AC679" s="43">
        <f t="shared" si="5"/>
        <v>51</v>
      </c>
      <c r="AD679" s="44">
        <v>5832.6</v>
      </c>
    </row>
    <row r="680">
      <c r="A680" s="19" t="s">
        <v>1432</v>
      </c>
      <c r="B680" s="19" t="s">
        <v>1433</v>
      </c>
      <c r="C680" s="45" t="s">
        <v>4815</v>
      </c>
      <c r="D680" s="45" t="s">
        <v>6001</v>
      </c>
      <c r="E680" s="45" t="s">
        <v>6002</v>
      </c>
      <c r="G680" s="21" t="s">
        <v>1432</v>
      </c>
      <c r="H680" s="41">
        <v>35.5</v>
      </c>
      <c r="I680" s="21">
        <v>10.37</v>
      </c>
      <c r="J680" s="21" t="s">
        <v>4753</v>
      </c>
      <c r="K680" s="21" t="s">
        <v>4753</v>
      </c>
      <c r="L680" s="21" t="s">
        <v>4753</v>
      </c>
      <c r="M680" s="21" t="s">
        <v>4754</v>
      </c>
      <c r="N680" s="21" t="s">
        <v>4753</v>
      </c>
      <c r="O680" s="42">
        <f t="shared" si="1"/>
        <v>0</v>
      </c>
      <c r="P680" s="34" t="str">
        <f t="shared" si="2"/>
        <v>Above Obesity</v>
      </c>
      <c r="Q680" s="34" t="str">
        <f t="shared" si="3"/>
        <v>Diabetes</v>
      </c>
      <c r="S680" s="34" t="s">
        <v>3392</v>
      </c>
      <c r="T680" s="34">
        <v>1987.0</v>
      </c>
      <c r="U680" s="34" t="s">
        <v>4766</v>
      </c>
      <c r="V680" s="34">
        <v>27.0</v>
      </c>
      <c r="W680" s="34">
        <v>2.0</v>
      </c>
      <c r="X680" s="34">
        <v>5836.52</v>
      </c>
      <c r="Y680" s="34" t="s">
        <v>4767</v>
      </c>
      <c r="Z680" s="34" t="s">
        <v>4768</v>
      </c>
      <c r="AA680" s="34" t="s">
        <v>4769</v>
      </c>
      <c r="AB680" s="34" t="str">
        <f t="shared" si="4"/>
        <v>27-Jul-1987</v>
      </c>
      <c r="AC680" s="43">
        <f t="shared" si="5"/>
        <v>35</v>
      </c>
      <c r="AD680" s="44">
        <v>5836.52</v>
      </c>
    </row>
    <row r="681">
      <c r="A681" s="19" t="s">
        <v>1434</v>
      </c>
      <c r="B681" s="19" t="s">
        <v>1435</v>
      </c>
      <c r="C681" s="45" t="s">
        <v>4815</v>
      </c>
      <c r="D681" s="45" t="s">
        <v>6003</v>
      </c>
      <c r="E681" s="45" t="s">
        <v>5542</v>
      </c>
      <c r="G681" s="21" t="s">
        <v>1434</v>
      </c>
      <c r="H681" s="41">
        <v>36.98</v>
      </c>
      <c r="I681" s="21">
        <v>9.56</v>
      </c>
      <c r="J681" s="31" t="s">
        <v>4878</v>
      </c>
      <c r="K681" s="21" t="s">
        <v>4753</v>
      </c>
      <c r="L681" s="21" t="s">
        <v>4753</v>
      </c>
      <c r="M681" s="21" t="s">
        <v>4754</v>
      </c>
      <c r="N681" s="21" t="s">
        <v>4753</v>
      </c>
      <c r="O681" s="42">
        <f t="shared" si="1"/>
        <v>0</v>
      </c>
      <c r="P681" s="34" t="str">
        <f t="shared" si="2"/>
        <v>Above Obesity</v>
      </c>
      <c r="Q681" s="34" t="str">
        <f t="shared" si="3"/>
        <v>Diabetes</v>
      </c>
      <c r="S681" s="34" t="s">
        <v>3390</v>
      </c>
      <c r="T681" s="34">
        <v>1995.0</v>
      </c>
      <c r="U681" s="34" t="s">
        <v>4776</v>
      </c>
      <c r="V681" s="34">
        <v>20.0</v>
      </c>
      <c r="W681" s="34">
        <v>0.0</v>
      </c>
      <c r="X681" s="34">
        <v>5843.99</v>
      </c>
      <c r="Y681" s="34" t="s">
        <v>4767</v>
      </c>
      <c r="Z681" s="34" t="s">
        <v>4767</v>
      </c>
      <c r="AA681" s="34" t="s">
        <v>4783</v>
      </c>
      <c r="AB681" s="34" t="str">
        <f t="shared" si="4"/>
        <v>20-Aug-1995</v>
      </c>
      <c r="AC681" s="43">
        <f t="shared" si="5"/>
        <v>27</v>
      </c>
      <c r="AD681" s="44">
        <v>5843.99</v>
      </c>
    </row>
    <row r="682">
      <c r="A682" s="19" t="s">
        <v>1436</v>
      </c>
      <c r="B682" s="19" t="s">
        <v>1437</v>
      </c>
      <c r="C682" s="45" t="s">
        <v>4820</v>
      </c>
      <c r="D682" s="45" t="s">
        <v>6004</v>
      </c>
      <c r="E682" s="45" t="s">
        <v>6005</v>
      </c>
      <c r="G682" s="21" t="s">
        <v>1436</v>
      </c>
      <c r="H682" s="41">
        <v>32.395</v>
      </c>
      <c r="I682" s="21">
        <v>8.23</v>
      </c>
      <c r="J682" s="21" t="s">
        <v>4755</v>
      </c>
      <c r="K682" s="21" t="s">
        <v>4753</v>
      </c>
      <c r="L682" s="21" t="s">
        <v>4756</v>
      </c>
      <c r="M682" s="21">
        <v>1.0</v>
      </c>
      <c r="N682" s="21" t="s">
        <v>4753</v>
      </c>
      <c r="O682" s="42">
        <f t="shared" si="1"/>
        <v>1</v>
      </c>
      <c r="P682" s="34" t="str">
        <f t="shared" si="2"/>
        <v>Above Obesity</v>
      </c>
      <c r="Q682" s="34" t="str">
        <f t="shared" si="3"/>
        <v>Diabetes</v>
      </c>
      <c r="S682" s="34" t="s">
        <v>3388</v>
      </c>
      <c r="T682" s="34">
        <v>1987.0</v>
      </c>
      <c r="U682" s="34" t="s">
        <v>4773</v>
      </c>
      <c r="V682" s="34">
        <v>30.0</v>
      </c>
      <c r="W682" s="34">
        <v>2.0</v>
      </c>
      <c r="X682" s="34">
        <v>5846.92</v>
      </c>
      <c r="Y682" s="34" t="s">
        <v>4767</v>
      </c>
      <c r="Z682" s="34" t="s">
        <v>4767</v>
      </c>
      <c r="AA682" s="34" t="s">
        <v>4769</v>
      </c>
      <c r="AB682" s="34" t="str">
        <f t="shared" si="4"/>
        <v>30-Sep-1987</v>
      </c>
      <c r="AC682" s="43">
        <f t="shared" si="5"/>
        <v>35</v>
      </c>
      <c r="AD682" s="44">
        <v>5846.92</v>
      </c>
    </row>
    <row r="683">
      <c r="A683" s="19" t="s">
        <v>1438</v>
      </c>
      <c r="B683" s="19" t="s">
        <v>1439</v>
      </c>
      <c r="C683" s="45" t="s">
        <v>5686</v>
      </c>
      <c r="D683" s="45" t="s">
        <v>6006</v>
      </c>
      <c r="E683" s="45" t="s">
        <v>6007</v>
      </c>
      <c r="G683" s="21" t="s">
        <v>1438</v>
      </c>
      <c r="H683" s="41">
        <v>32.73</v>
      </c>
      <c r="I683" s="21">
        <v>7.03</v>
      </c>
      <c r="J683" s="21" t="s">
        <v>4753</v>
      </c>
      <c r="K683" s="21" t="s">
        <v>4753</v>
      </c>
      <c r="L683" s="21" t="s">
        <v>4753</v>
      </c>
      <c r="M683" s="21" t="s">
        <v>4754</v>
      </c>
      <c r="N683" s="21" t="s">
        <v>4753</v>
      </c>
      <c r="O683" s="42">
        <f t="shared" si="1"/>
        <v>0</v>
      </c>
      <c r="P683" s="34" t="str">
        <f t="shared" si="2"/>
        <v>Above Obesity</v>
      </c>
      <c r="Q683" s="34" t="str">
        <f t="shared" si="3"/>
        <v>Diabetes</v>
      </c>
      <c r="S683" s="34" t="s">
        <v>3386</v>
      </c>
      <c r="T683" s="34">
        <v>1985.0</v>
      </c>
      <c r="U683" s="34" t="s">
        <v>4772</v>
      </c>
      <c r="V683" s="34">
        <v>18.0</v>
      </c>
      <c r="W683" s="34">
        <v>3.0</v>
      </c>
      <c r="X683" s="34">
        <v>5847.24</v>
      </c>
      <c r="Y683" s="34" t="s">
        <v>4767</v>
      </c>
      <c r="Z683" s="34" t="s">
        <v>4771</v>
      </c>
      <c r="AA683" s="34" t="s">
        <v>4769</v>
      </c>
      <c r="AB683" s="34" t="str">
        <f t="shared" si="4"/>
        <v>18-Jun-1985</v>
      </c>
      <c r="AC683" s="43">
        <f t="shared" si="5"/>
        <v>37</v>
      </c>
      <c r="AD683" s="44">
        <v>5847.24</v>
      </c>
    </row>
    <row r="684">
      <c r="A684" s="19" t="s">
        <v>1440</v>
      </c>
      <c r="B684" s="19" t="s">
        <v>1441</v>
      </c>
      <c r="C684" s="45" t="s">
        <v>4820</v>
      </c>
      <c r="D684" s="45" t="s">
        <v>6008</v>
      </c>
      <c r="E684" s="45" t="s">
        <v>5004</v>
      </c>
      <c r="G684" s="21" t="s">
        <v>1440</v>
      </c>
      <c r="H684" s="41">
        <v>20.52</v>
      </c>
      <c r="I684" s="21">
        <v>5.45</v>
      </c>
      <c r="J684" s="21" t="s">
        <v>4753</v>
      </c>
      <c r="K684" s="21" t="s">
        <v>4753</v>
      </c>
      <c r="L684" s="21" t="s">
        <v>4753</v>
      </c>
      <c r="M684" s="21">
        <v>1.0</v>
      </c>
      <c r="N684" s="21" t="s">
        <v>4755</v>
      </c>
      <c r="O684" s="42">
        <f t="shared" si="1"/>
        <v>1</v>
      </c>
      <c r="P684" s="34" t="str">
        <f t="shared" si="2"/>
        <v>Normal weight</v>
      </c>
      <c r="Q684" s="34" t="str">
        <f t="shared" si="3"/>
        <v>Normal</v>
      </c>
      <c r="S684" s="34" t="s">
        <v>3384</v>
      </c>
      <c r="T684" s="34">
        <v>1984.0</v>
      </c>
      <c r="U684" s="34" t="s">
        <v>4770</v>
      </c>
      <c r="V684" s="34">
        <v>22.0</v>
      </c>
      <c r="W684" s="34">
        <v>1.0</v>
      </c>
      <c r="X684" s="34">
        <v>5855.9</v>
      </c>
      <c r="Y684" s="34" t="s">
        <v>4767</v>
      </c>
      <c r="Z684" s="34" t="s">
        <v>4768</v>
      </c>
      <c r="AA684" s="34" t="s">
        <v>4774</v>
      </c>
      <c r="AB684" s="34" t="str">
        <f t="shared" si="4"/>
        <v>22-Nov-1984</v>
      </c>
      <c r="AC684" s="43">
        <f t="shared" si="5"/>
        <v>38</v>
      </c>
      <c r="AD684" s="44">
        <v>5855.9</v>
      </c>
    </row>
    <row r="685">
      <c r="A685" s="19" t="s">
        <v>1442</v>
      </c>
      <c r="B685" s="19" t="s">
        <v>1443</v>
      </c>
      <c r="C685" s="45" t="s">
        <v>4820</v>
      </c>
      <c r="D685" s="45" t="s">
        <v>6009</v>
      </c>
      <c r="E685" s="45" t="s">
        <v>6010</v>
      </c>
      <c r="G685" s="21" t="s">
        <v>1442</v>
      </c>
      <c r="H685" s="41">
        <v>51.72</v>
      </c>
      <c r="I685" s="21">
        <v>5.76</v>
      </c>
      <c r="J685" s="21" t="s">
        <v>4753</v>
      </c>
      <c r="K685" s="21" t="s">
        <v>4753</v>
      </c>
      <c r="L685" s="21" t="s">
        <v>4753</v>
      </c>
      <c r="M685" s="21" t="s">
        <v>4754</v>
      </c>
      <c r="N685" s="21" t="s">
        <v>4753</v>
      </c>
      <c r="O685" s="42">
        <f t="shared" si="1"/>
        <v>0</v>
      </c>
      <c r="P685" s="34" t="str">
        <f t="shared" si="2"/>
        <v>Above Obesity</v>
      </c>
      <c r="Q685" s="34" t="str">
        <f t="shared" si="3"/>
        <v>Prediabetes weight</v>
      </c>
      <c r="S685" s="34" t="s">
        <v>3382</v>
      </c>
      <c r="T685" s="34">
        <v>1993.0</v>
      </c>
      <c r="U685" s="34" t="s">
        <v>4777</v>
      </c>
      <c r="V685" s="34">
        <v>19.0</v>
      </c>
      <c r="W685" s="34">
        <v>0.0</v>
      </c>
      <c r="X685" s="34">
        <v>5877.02</v>
      </c>
      <c r="Y685" s="34" t="s">
        <v>4767</v>
      </c>
      <c r="Z685" s="34" t="s">
        <v>4767</v>
      </c>
      <c r="AA685" s="34" t="s">
        <v>4787</v>
      </c>
      <c r="AB685" s="34" t="str">
        <f t="shared" si="4"/>
        <v>19-Oct-1993</v>
      </c>
      <c r="AC685" s="43">
        <f t="shared" si="5"/>
        <v>29</v>
      </c>
      <c r="AD685" s="44">
        <v>5877.02</v>
      </c>
    </row>
    <row r="686">
      <c r="A686" s="19" t="s">
        <v>1444</v>
      </c>
      <c r="B686" s="19" t="s">
        <v>1445</v>
      </c>
      <c r="C686" s="45" t="s">
        <v>4815</v>
      </c>
      <c r="D686" s="45" t="s">
        <v>6011</v>
      </c>
      <c r="E686" s="45" t="s">
        <v>6012</v>
      </c>
      <c r="G686" s="21" t="s">
        <v>1444</v>
      </c>
      <c r="H686" s="41">
        <v>50.2</v>
      </c>
      <c r="I686" s="21">
        <v>5.4</v>
      </c>
      <c r="J686" s="21" t="s">
        <v>4753</v>
      </c>
      <c r="K686" s="21" t="s">
        <v>4753</v>
      </c>
      <c r="L686" s="21" t="s">
        <v>4753</v>
      </c>
      <c r="M686" s="21" t="s">
        <v>4754</v>
      </c>
      <c r="N686" s="21" t="s">
        <v>4753</v>
      </c>
      <c r="O686" s="42">
        <f t="shared" si="1"/>
        <v>0</v>
      </c>
      <c r="P686" s="34" t="str">
        <f t="shared" si="2"/>
        <v>Above Obesity</v>
      </c>
      <c r="Q686" s="34" t="str">
        <f t="shared" si="3"/>
        <v>Normal</v>
      </c>
      <c r="S686" s="34" t="s">
        <v>3380</v>
      </c>
      <c r="T686" s="34">
        <v>1982.0</v>
      </c>
      <c r="U686" s="34" t="s">
        <v>4766</v>
      </c>
      <c r="V686" s="34">
        <v>8.0</v>
      </c>
      <c r="W686" s="34">
        <v>0.0</v>
      </c>
      <c r="X686" s="34">
        <v>5910.94</v>
      </c>
      <c r="Y686" s="34" t="s">
        <v>4767</v>
      </c>
      <c r="Z686" s="34" t="s">
        <v>4771</v>
      </c>
      <c r="AA686" s="34" t="s">
        <v>4778</v>
      </c>
      <c r="AB686" s="34" t="str">
        <f t="shared" si="4"/>
        <v>8-Jul-1982</v>
      </c>
      <c r="AC686" s="43">
        <f t="shared" si="5"/>
        <v>40</v>
      </c>
      <c r="AD686" s="44">
        <v>5910.94</v>
      </c>
    </row>
    <row r="687">
      <c r="A687" s="19" t="s">
        <v>1446</v>
      </c>
      <c r="B687" s="19" t="s">
        <v>1447</v>
      </c>
      <c r="C687" s="45" t="s">
        <v>4815</v>
      </c>
      <c r="D687" s="45" t="s">
        <v>6013</v>
      </c>
      <c r="E687" s="45" t="s">
        <v>6014</v>
      </c>
      <c r="G687" s="21" t="s">
        <v>1446</v>
      </c>
      <c r="H687" s="41">
        <v>25.52</v>
      </c>
      <c r="I687" s="21">
        <v>6.35</v>
      </c>
      <c r="J687" s="21" t="s">
        <v>4753</v>
      </c>
      <c r="K687" s="21" t="s">
        <v>4753</v>
      </c>
      <c r="L687" s="21" t="s">
        <v>4756</v>
      </c>
      <c r="M687" s="21">
        <v>1.0</v>
      </c>
      <c r="N687" s="21" t="s">
        <v>4753</v>
      </c>
      <c r="O687" s="42">
        <f t="shared" si="1"/>
        <v>1</v>
      </c>
      <c r="P687" s="34" t="str">
        <f t="shared" si="2"/>
        <v>Overweight</v>
      </c>
      <c r="Q687" s="34" t="str">
        <f t="shared" si="3"/>
        <v>Prediabetes weight</v>
      </c>
      <c r="S687" s="34" t="s">
        <v>3378</v>
      </c>
      <c r="T687" s="34">
        <v>1982.0</v>
      </c>
      <c r="U687" s="34" t="s">
        <v>4775</v>
      </c>
      <c r="V687" s="34">
        <v>21.0</v>
      </c>
      <c r="W687" s="34">
        <v>0.0</v>
      </c>
      <c r="X687" s="34">
        <v>5920.1</v>
      </c>
      <c r="Y687" s="34" t="s">
        <v>4767</v>
      </c>
      <c r="Z687" s="34" t="s">
        <v>4771</v>
      </c>
      <c r="AA687" s="34" t="s">
        <v>4769</v>
      </c>
      <c r="AB687" s="34" t="str">
        <f t="shared" si="4"/>
        <v>21-Dec-1982</v>
      </c>
      <c r="AC687" s="43">
        <f t="shared" si="5"/>
        <v>40</v>
      </c>
      <c r="AD687" s="44">
        <v>5920.1</v>
      </c>
    </row>
    <row r="688">
      <c r="A688" s="19" t="s">
        <v>1448</v>
      </c>
      <c r="B688" s="19" t="s">
        <v>1449</v>
      </c>
      <c r="C688" s="45" t="s">
        <v>4820</v>
      </c>
      <c r="D688" s="45" t="s">
        <v>6015</v>
      </c>
      <c r="E688" s="45" t="s">
        <v>6016</v>
      </c>
      <c r="G688" s="21" t="s">
        <v>1448</v>
      </c>
      <c r="H688" s="41">
        <v>35.2</v>
      </c>
      <c r="I688" s="21">
        <v>6.26</v>
      </c>
      <c r="J688" s="21" t="s">
        <v>4755</v>
      </c>
      <c r="K688" s="21" t="s">
        <v>4753</v>
      </c>
      <c r="L688" s="21" t="s">
        <v>4753</v>
      </c>
      <c r="M688" s="21">
        <v>2.0</v>
      </c>
      <c r="N688" s="21" t="s">
        <v>4753</v>
      </c>
      <c r="O688" s="42">
        <f t="shared" si="1"/>
        <v>2</v>
      </c>
      <c r="P688" s="34" t="str">
        <f t="shared" si="2"/>
        <v>Above Obesity</v>
      </c>
      <c r="Q688" s="34" t="str">
        <f t="shared" si="3"/>
        <v>Prediabetes weight</v>
      </c>
      <c r="S688" s="34" t="s">
        <v>3376</v>
      </c>
      <c r="T688" s="34">
        <v>1987.0</v>
      </c>
      <c r="U688" s="34" t="s">
        <v>4766</v>
      </c>
      <c r="V688" s="34">
        <v>29.0</v>
      </c>
      <c r="W688" s="34">
        <v>3.0</v>
      </c>
      <c r="X688" s="34">
        <v>5926.85</v>
      </c>
      <c r="Y688" s="34" t="s">
        <v>4768</v>
      </c>
      <c r="Z688" s="34" t="s">
        <v>4768</v>
      </c>
      <c r="AA688" s="34" t="s">
        <v>4778</v>
      </c>
      <c r="AB688" s="34" t="str">
        <f t="shared" si="4"/>
        <v>29-Jul-1987</v>
      </c>
      <c r="AC688" s="43">
        <f t="shared" si="5"/>
        <v>35</v>
      </c>
      <c r="AD688" s="44">
        <v>5926.85</v>
      </c>
    </row>
    <row r="689">
      <c r="A689" s="19" t="s">
        <v>1450</v>
      </c>
      <c r="B689" s="19" t="s">
        <v>1451</v>
      </c>
      <c r="C689" s="45" t="s">
        <v>4820</v>
      </c>
      <c r="D689" s="45" t="s">
        <v>6017</v>
      </c>
      <c r="E689" s="45" t="s">
        <v>6018</v>
      </c>
      <c r="G689" s="21" t="s">
        <v>1450</v>
      </c>
      <c r="H689" s="41">
        <v>41.26</v>
      </c>
      <c r="I689" s="21">
        <v>5.97</v>
      </c>
      <c r="J689" s="31" t="s">
        <v>4878</v>
      </c>
      <c r="K689" s="21" t="s">
        <v>4753</v>
      </c>
      <c r="L689" s="21" t="s">
        <v>4753</v>
      </c>
      <c r="M689" s="21" t="s">
        <v>4754</v>
      </c>
      <c r="N689" s="21" t="s">
        <v>4753</v>
      </c>
      <c r="O689" s="42">
        <f t="shared" si="1"/>
        <v>0</v>
      </c>
      <c r="P689" s="34" t="str">
        <f t="shared" si="2"/>
        <v>Above Obesity</v>
      </c>
      <c r="Q689" s="34" t="str">
        <f t="shared" si="3"/>
        <v>Prediabetes weight</v>
      </c>
      <c r="S689" s="34" t="s">
        <v>3374</v>
      </c>
      <c r="T689" s="34">
        <v>1993.0</v>
      </c>
      <c r="U689" s="34" t="s">
        <v>4776</v>
      </c>
      <c r="V689" s="34">
        <v>13.0</v>
      </c>
      <c r="W689" s="34">
        <v>0.0</v>
      </c>
      <c r="X689" s="34">
        <v>5926.93</v>
      </c>
      <c r="Y689" s="34" t="s">
        <v>4767</v>
      </c>
      <c r="Z689" s="34" t="s">
        <v>4767</v>
      </c>
      <c r="AA689" s="34" t="s">
        <v>4783</v>
      </c>
      <c r="AB689" s="34" t="str">
        <f t="shared" si="4"/>
        <v>13-Aug-1993</v>
      </c>
      <c r="AC689" s="43">
        <f t="shared" si="5"/>
        <v>29</v>
      </c>
      <c r="AD689" s="44">
        <v>5926.93</v>
      </c>
    </row>
    <row r="690">
      <c r="A690" s="19" t="s">
        <v>1452</v>
      </c>
      <c r="B690" s="19" t="s">
        <v>1453</v>
      </c>
      <c r="C690" s="45" t="s">
        <v>4820</v>
      </c>
      <c r="D690" s="45" t="s">
        <v>6019</v>
      </c>
      <c r="E690" s="45" t="s">
        <v>6020</v>
      </c>
      <c r="G690" s="21" t="s">
        <v>1452</v>
      </c>
      <c r="H690" s="41">
        <v>17.195</v>
      </c>
      <c r="I690" s="21">
        <v>5.29</v>
      </c>
      <c r="J690" s="31" t="s">
        <v>4878</v>
      </c>
      <c r="K690" s="21" t="s">
        <v>4753</v>
      </c>
      <c r="L690" s="21" t="s">
        <v>4753</v>
      </c>
      <c r="M690" s="21" t="s">
        <v>4754</v>
      </c>
      <c r="N690" s="21" t="s">
        <v>4755</v>
      </c>
      <c r="O690" s="42">
        <f t="shared" si="1"/>
        <v>0</v>
      </c>
      <c r="P690" s="34" t="str">
        <f t="shared" si="2"/>
        <v>Underweight</v>
      </c>
      <c r="Q690" s="34" t="str">
        <f t="shared" si="3"/>
        <v>Normal</v>
      </c>
      <c r="S690" s="34" t="s">
        <v>3372</v>
      </c>
      <c r="T690" s="34">
        <v>1994.0</v>
      </c>
      <c r="U690" s="34" t="s">
        <v>4766</v>
      </c>
      <c r="V690" s="34">
        <v>30.0</v>
      </c>
      <c r="W690" s="34">
        <v>0.0</v>
      </c>
      <c r="X690" s="34">
        <v>5927.65</v>
      </c>
      <c r="Y690" s="34" t="s">
        <v>4767</v>
      </c>
      <c r="Z690" s="34" t="s">
        <v>4771</v>
      </c>
      <c r="AA690" s="34" t="s">
        <v>4774</v>
      </c>
      <c r="AB690" s="34" t="str">
        <f t="shared" si="4"/>
        <v>30-Jul-1994</v>
      </c>
      <c r="AC690" s="43">
        <f t="shared" si="5"/>
        <v>28</v>
      </c>
      <c r="AD690" s="44">
        <v>5927.65</v>
      </c>
    </row>
    <row r="691">
      <c r="A691" s="19" t="s">
        <v>1454</v>
      </c>
      <c r="B691" s="19" t="s">
        <v>1455</v>
      </c>
      <c r="C691" s="45" t="s">
        <v>4820</v>
      </c>
      <c r="D691" s="45" t="s">
        <v>6021</v>
      </c>
      <c r="E691" s="45" t="s">
        <v>6022</v>
      </c>
      <c r="G691" s="21" t="s">
        <v>1454</v>
      </c>
      <c r="H691" s="41">
        <v>23.085</v>
      </c>
      <c r="I691" s="21">
        <v>4.27</v>
      </c>
      <c r="J691" s="21" t="s">
        <v>4755</v>
      </c>
      <c r="K691" s="21" t="s">
        <v>4753</v>
      </c>
      <c r="L691" s="21" t="s">
        <v>4753</v>
      </c>
      <c r="M691" s="21">
        <v>2.0</v>
      </c>
      <c r="N691" s="21" t="s">
        <v>4753</v>
      </c>
      <c r="O691" s="42">
        <f t="shared" si="1"/>
        <v>2</v>
      </c>
      <c r="P691" s="34" t="str">
        <f t="shared" si="2"/>
        <v>Normal weight</v>
      </c>
      <c r="Q691" s="34" t="str">
        <f t="shared" si="3"/>
        <v>Normal</v>
      </c>
      <c r="S691" s="34" t="s">
        <v>3370</v>
      </c>
      <c r="T691" s="34">
        <v>1987.0</v>
      </c>
      <c r="U691" s="34" t="s">
        <v>4766</v>
      </c>
      <c r="V691" s="34">
        <v>14.0</v>
      </c>
      <c r="W691" s="34">
        <v>3.0</v>
      </c>
      <c r="X691" s="34">
        <v>5934.38</v>
      </c>
      <c r="Y691" s="34" t="s">
        <v>4768</v>
      </c>
      <c r="Z691" s="34" t="s">
        <v>4767</v>
      </c>
      <c r="AA691" s="34" t="s">
        <v>4769</v>
      </c>
      <c r="AB691" s="34" t="str">
        <f t="shared" si="4"/>
        <v>14-Jul-1987</v>
      </c>
      <c r="AC691" s="43">
        <f t="shared" si="5"/>
        <v>35</v>
      </c>
      <c r="AD691" s="44">
        <v>5934.38</v>
      </c>
    </row>
    <row r="692">
      <c r="A692" s="19" t="s">
        <v>1456</v>
      </c>
      <c r="B692" s="19" t="s">
        <v>1457</v>
      </c>
      <c r="C692" s="45" t="s">
        <v>4820</v>
      </c>
      <c r="D692" s="45" t="s">
        <v>6023</v>
      </c>
      <c r="E692" s="45" t="s">
        <v>6024</v>
      </c>
      <c r="G692" s="21" t="s">
        <v>1456</v>
      </c>
      <c r="H692" s="41">
        <v>21.66</v>
      </c>
      <c r="I692" s="21">
        <v>5.2</v>
      </c>
      <c r="J692" s="21" t="s">
        <v>4755</v>
      </c>
      <c r="K692" s="21" t="s">
        <v>4753</v>
      </c>
      <c r="L692" s="21" t="s">
        <v>4753</v>
      </c>
      <c r="M692" s="21">
        <v>2.0</v>
      </c>
      <c r="N692" s="21" t="s">
        <v>4753</v>
      </c>
      <c r="O692" s="42">
        <f t="shared" si="1"/>
        <v>2</v>
      </c>
      <c r="P692" s="34" t="str">
        <f t="shared" si="2"/>
        <v>Normal weight</v>
      </c>
      <c r="Q692" s="34" t="str">
        <f t="shared" si="3"/>
        <v>Normal</v>
      </c>
      <c r="S692" s="34" t="s">
        <v>3368</v>
      </c>
      <c r="T692" s="34">
        <v>2003.0</v>
      </c>
      <c r="U692" s="34" t="s">
        <v>4776</v>
      </c>
      <c r="V692" s="34">
        <v>13.0</v>
      </c>
      <c r="W692" s="34">
        <v>0.0</v>
      </c>
      <c r="X692" s="34">
        <v>5957.35</v>
      </c>
      <c r="Y692" s="34" t="s">
        <v>4767</v>
      </c>
      <c r="Z692" s="34" t="s">
        <v>4767</v>
      </c>
      <c r="AA692" s="34" t="s">
        <v>4774</v>
      </c>
      <c r="AB692" s="34" t="str">
        <f t="shared" si="4"/>
        <v>13-Aug-2003</v>
      </c>
      <c r="AC692" s="43">
        <f t="shared" si="5"/>
        <v>19</v>
      </c>
      <c r="AD692" s="44">
        <v>5957.35</v>
      </c>
    </row>
    <row r="693">
      <c r="A693" s="19" t="s">
        <v>1458</v>
      </c>
      <c r="B693" s="19" t="s">
        <v>1459</v>
      </c>
      <c r="C693" s="45" t="s">
        <v>4815</v>
      </c>
      <c r="D693" s="45" t="s">
        <v>6025</v>
      </c>
      <c r="E693" s="45" t="s">
        <v>6026</v>
      </c>
      <c r="G693" s="21" t="s">
        <v>1458</v>
      </c>
      <c r="H693" s="41">
        <v>36.47</v>
      </c>
      <c r="I693" s="21">
        <v>8.23</v>
      </c>
      <c r="J693" s="31" t="s">
        <v>4878</v>
      </c>
      <c r="K693" s="21" t="s">
        <v>4753</v>
      </c>
      <c r="L693" s="21" t="s">
        <v>4753</v>
      </c>
      <c r="M693" s="21" t="s">
        <v>4754</v>
      </c>
      <c r="N693" s="21" t="s">
        <v>4753</v>
      </c>
      <c r="O693" s="42">
        <f t="shared" si="1"/>
        <v>0</v>
      </c>
      <c r="P693" s="34" t="str">
        <f t="shared" si="2"/>
        <v>Above Obesity</v>
      </c>
      <c r="Q693" s="34" t="str">
        <f t="shared" si="3"/>
        <v>Diabetes</v>
      </c>
      <c r="S693" s="34" t="s">
        <v>3366</v>
      </c>
      <c r="T693" s="34">
        <v>2004.0</v>
      </c>
      <c r="U693" s="34" t="s">
        <v>4766</v>
      </c>
      <c r="V693" s="34">
        <v>15.0</v>
      </c>
      <c r="W693" s="34">
        <v>0.0</v>
      </c>
      <c r="X693" s="34">
        <v>5960.91</v>
      </c>
      <c r="Y693" s="34" t="s">
        <v>4767</v>
      </c>
      <c r="Z693" s="34" t="s">
        <v>4771</v>
      </c>
      <c r="AA693" s="34" t="s">
        <v>4790</v>
      </c>
      <c r="AB693" s="34" t="str">
        <f t="shared" si="4"/>
        <v>15-Jul-2004</v>
      </c>
      <c r="AC693" s="43">
        <f t="shared" si="5"/>
        <v>18</v>
      </c>
      <c r="AD693" s="44">
        <v>5960.91</v>
      </c>
    </row>
    <row r="694">
      <c r="A694" s="19" t="s">
        <v>1460</v>
      </c>
      <c r="B694" s="19" t="s">
        <v>1461</v>
      </c>
      <c r="C694" s="45" t="s">
        <v>5686</v>
      </c>
      <c r="D694" s="45" t="s">
        <v>6027</v>
      </c>
      <c r="E694" s="45" t="s">
        <v>6028</v>
      </c>
      <c r="G694" s="21" t="s">
        <v>1460</v>
      </c>
      <c r="H694" s="41">
        <v>36.08</v>
      </c>
      <c r="I694" s="21">
        <v>10.33</v>
      </c>
      <c r="J694" s="31" t="s">
        <v>4878</v>
      </c>
      <c r="K694" s="21" t="s">
        <v>4753</v>
      </c>
      <c r="L694" s="21" t="s">
        <v>4753</v>
      </c>
      <c r="M694" s="21" t="s">
        <v>4754</v>
      </c>
      <c r="N694" s="21" t="s">
        <v>4753</v>
      </c>
      <c r="O694" s="42">
        <f t="shared" si="1"/>
        <v>0</v>
      </c>
      <c r="P694" s="34" t="str">
        <f t="shared" si="2"/>
        <v>Above Obesity</v>
      </c>
      <c r="Q694" s="34" t="str">
        <f t="shared" si="3"/>
        <v>Diabetes</v>
      </c>
      <c r="S694" s="34" t="s">
        <v>3364</v>
      </c>
      <c r="T694" s="34">
        <v>1980.0</v>
      </c>
      <c r="U694" s="34" t="s">
        <v>4776</v>
      </c>
      <c r="V694" s="34">
        <v>5.0</v>
      </c>
      <c r="W694" s="34">
        <v>0.0</v>
      </c>
      <c r="X694" s="34">
        <v>5966.89</v>
      </c>
      <c r="Y694" s="34" t="s">
        <v>4767</v>
      </c>
      <c r="Z694" s="34" t="s">
        <v>4768</v>
      </c>
      <c r="AA694" s="34" t="s">
        <v>4769</v>
      </c>
      <c r="AB694" s="34" t="str">
        <f t="shared" si="4"/>
        <v>5-Aug-1980</v>
      </c>
      <c r="AC694" s="43">
        <f t="shared" si="5"/>
        <v>42</v>
      </c>
      <c r="AD694" s="44">
        <v>5966.89</v>
      </c>
    </row>
    <row r="695">
      <c r="A695" s="19" t="s">
        <v>1462</v>
      </c>
      <c r="B695" s="19" t="s">
        <v>1463</v>
      </c>
      <c r="C695" s="45" t="s">
        <v>4820</v>
      </c>
      <c r="D695" s="45" t="s">
        <v>6029</v>
      </c>
      <c r="E695" s="45" t="s">
        <v>6030</v>
      </c>
      <c r="G695" s="21" t="s">
        <v>1462</v>
      </c>
      <c r="H695" s="41">
        <v>23.18</v>
      </c>
      <c r="I695" s="21">
        <v>6.13</v>
      </c>
      <c r="J695" s="21" t="s">
        <v>4753</v>
      </c>
      <c r="K695" s="21" t="s">
        <v>4753</v>
      </c>
      <c r="L695" s="21" t="s">
        <v>4753</v>
      </c>
      <c r="M695" s="21" t="s">
        <v>4754</v>
      </c>
      <c r="N695" s="21" t="s">
        <v>4753</v>
      </c>
      <c r="O695" s="42">
        <f t="shared" si="1"/>
        <v>0</v>
      </c>
      <c r="P695" s="34" t="str">
        <f t="shared" si="2"/>
        <v>Normal weight</v>
      </c>
      <c r="Q695" s="34" t="str">
        <f t="shared" si="3"/>
        <v>Prediabetes weight</v>
      </c>
      <c r="S695" s="34" t="s">
        <v>3362</v>
      </c>
      <c r="T695" s="34">
        <v>1980.0</v>
      </c>
      <c r="U695" s="34" t="s">
        <v>4766</v>
      </c>
      <c r="V695" s="34">
        <v>21.0</v>
      </c>
      <c r="W695" s="34">
        <v>0.0</v>
      </c>
      <c r="X695" s="34">
        <v>5969.72</v>
      </c>
      <c r="Y695" s="34" t="s">
        <v>4768</v>
      </c>
      <c r="Z695" s="34" t="s">
        <v>4768</v>
      </c>
      <c r="AA695" s="34" t="s">
        <v>4778</v>
      </c>
      <c r="AB695" s="34" t="str">
        <f t="shared" si="4"/>
        <v>21-Jul-1980</v>
      </c>
      <c r="AC695" s="43">
        <f t="shared" si="5"/>
        <v>42</v>
      </c>
      <c r="AD695" s="44">
        <v>5969.72</v>
      </c>
    </row>
    <row r="696">
      <c r="A696" s="19" t="s">
        <v>1464</v>
      </c>
      <c r="B696" s="19" t="s">
        <v>1465</v>
      </c>
      <c r="C696" s="45" t="s">
        <v>4815</v>
      </c>
      <c r="D696" s="45" t="s">
        <v>6031</v>
      </c>
      <c r="E696" s="45" t="s">
        <v>6032</v>
      </c>
      <c r="G696" s="21" t="s">
        <v>1464</v>
      </c>
      <c r="H696" s="41">
        <v>39.16</v>
      </c>
      <c r="I696" s="21">
        <v>8.08</v>
      </c>
      <c r="J696" s="21" t="s">
        <v>4753</v>
      </c>
      <c r="K696" s="21" t="s">
        <v>4753</v>
      </c>
      <c r="L696" s="21" t="s">
        <v>4753</v>
      </c>
      <c r="M696" s="21">
        <v>3.0</v>
      </c>
      <c r="N696" s="21" t="s">
        <v>4753</v>
      </c>
      <c r="O696" s="42">
        <f t="shared" si="1"/>
        <v>3</v>
      </c>
      <c r="P696" s="34" t="str">
        <f t="shared" si="2"/>
        <v>Above Obesity</v>
      </c>
      <c r="Q696" s="34" t="str">
        <f t="shared" si="3"/>
        <v>Diabetes</v>
      </c>
      <c r="S696" s="34" t="s">
        <v>3360</v>
      </c>
      <c r="T696" s="34">
        <v>1989.0</v>
      </c>
      <c r="U696" s="34" t="s">
        <v>4766</v>
      </c>
      <c r="V696" s="34">
        <v>22.0</v>
      </c>
      <c r="W696" s="34">
        <v>3.0</v>
      </c>
      <c r="X696" s="34">
        <v>5972.38</v>
      </c>
      <c r="Y696" s="34" t="s">
        <v>4767</v>
      </c>
      <c r="Z696" s="34" t="s">
        <v>4767</v>
      </c>
      <c r="AA696" s="34" t="s">
        <v>4778</v>
      </c>
      <c r="AB696" s="34" t="str">
        <f t="shared" si="4"/>
        <v>22-Jul-1989</v>
      </c>
      <c r="AC696" s="43">
        <f t="shared" si="5"/>
        <v>33</v>
      </c>
      <c r="AD696" s="44">
        <v>5972.38</v>
      </c>
    </row>
    <row r="697">
      <c r="A697" s="19" t="s">
        <v>1466</v>
      </c>
      <c r="B697" s="19" t="s">
        <v>1467</v>
      </c>
      <c r="C697" s="45" t="s">
        <v>4815</v>
      </c>
      <c r="D697" s="45" t="s">
        <v>6033</v>
      </c>
      <c r="E697" s="45" t="s">
        <v>6034</v>
      </c>
      <c r="G697" s="21" t="s">
        <v>1466</v>
      </c>
      <c r="H697" s="41">
        <v>38.19</v>
      </c>
      <c r="I697" s="21">
        <v>10.49</v>
      </c>
      <c r="J697" s="21" t="s">
        <v>4753</v>
      </c>
      <c r="K697" s="21" t="s">
        <v>4753</v>
      </c>
      <c r="L697" s="21" t="s">
        <v>4753</v>
      </c>
      <c r="M697" s="21">
        <v>3.0</v>
      </c>
      <c r="N697" s="21" t="s">
        <v>4753</v>
      </c>
      <c r="O697" s="42">
        <f t="shared" si="1"/>
        <v>3</v>
      </c>
      <c r="P697" s="34" t="str">
        <f t="shared" si="2"/>
        <v>Above Obesity</v>
      </c>
      <c r="Q697" s="34" t="str">
        <f t="shared" si="3"/>
        <v>Diabetes</v>
      </c>
      <c r="S697" s="34" t="s">
        <v>3358</v>
      </c>
      <c r="T697" s="34">
        <v>1984.0</v>
      </c>
      <c r="U697" s="34" t="s">
        <v>4773</v>
      </c>
      <c r="V697" s="34">
        <v>19.0</v>
      </c>
      <c r="W697" s="34">
        <v>1.0</v>
      </c>
      <c r="X697" s="34">
        <v>5974.38</v>
      </c>
      <c r="Y697" s="34" t="s">
        <v>4767</v>
      </c>
      <c r="Z697" s="34" t="s">
        <v>4768</v>
      </c>
      <c r="AA697" s="34" t="s">
        <v>4769</v>
      </c>
      <c r="AB697" s="34" t="str">
        <f t="shared" si="4"/>
        <v>19-Sep-1984</v>
      </c>
      <c r="AC697" s="43">
        <f t="shared" si="5"/>
        <v>38</v>
      </c>
      <c r="AD697" s="44">
        <v>5974.38</v>
      </c>
    </row>
    <row r="698">
      <c r="A698" s="19" t="s">
        <v>1468</v>
      </c>
      <c r="B698" s="19" t="s">
        <v>1469</v>
      </c>
      <c r="C698" s="45" t="s">
        <v>4815</v>
      </c>
      <c r="D698" s="45" t="s">
        <v>6035</v>
      </c>
      <c r="E698" s="45" t="s">
        <v>6036</v>
      </c>
      <c r="G698" s="21" t="s">
        <v>1468</v>
      </c>
      <c r="H698" s="41">
        <v>26.41</v>
      </c>
      <c r="I698" s="21">
        <v>8.11</v>
      </c>
      <c r="J698" s="21" t="s">
        <v>4753</v>
      </c>
      <c r="K698" s="21" t="s">
        <v>4753</v>
      </c>
      <c r="L698" s="21" t="s">
        <v>4753</v>
      </c>
      <c r="M698" s="21">
        <v>3.0</v>
      </c>
      <c r="N698" s="21" t="s">
        <v>4753</v>
      </c>
      <c r="O698" s="42">
        <f t="shared" si="1"/>
        <v>3</v>
      </c>
      <c r="P698" s="34" t="str">
        <f t="shared" si="2"/>
        <v>Overweight</v>
      </c>
      <c r="Q698" s="34" t="str">
        <f t="shared" si="3"/>
        <v>Diabetes</v>
      </c>
      <c r="S698" s="34" t="s">
        <v>3356</v>
      </c>
      <c r="T698" s="34">
        <v>1984.0</v>
      </c>
      <c r="U698" s="34" t="s">
        <v>4770</v>
      </c>
      <c r="V698" s="34">
        <v>11.0</v>
      </c>
      <c r="W698" s="34">
        <v>1.0</v>
      </c>
      <c r="X698" s="34">
        <v>5976.83</v>
      </c>
      <c r="Y698" s="34" t="s">
        <v>4767</v>
      </c>
      <c r="Z698" s="34" t="s">
        <v>4767</v>
      </c>
      <c r="AA698" s="34" t="s">
        <v>4769</v>
      </c>
      <c r="AB698" s="34" t="str">
        <f t="shared" si="4"/>
        <v>11-Nov-1984</v>
      </c>
      <c r="AC698" s="43">
        <f t="shared" si="5"/>
        <v>38</v>
      </c>
      <c r="AD698" s="44">
        <v>5976.83</v>
      </c>
    </row>
    <row r="699">
      <c r="A699" s="19" t="s">
        <v>1470</v>
      </c>
      <c r="B699" s="19" t="s">
        <v>1471</v>
      </c>
      <c r="C699" s="45" t="s">
        <v>4820</v>
      </c>
      <c r="D699" s="45" t="s">
        <v>6037</v>
      </c>
      <c r="E699" s="45" t="s">
        <v>4976</v>
      </c>
      <c r="G699" s="21" t="s">
        <v>1470</v>
      </c>
      <c r="H699" s="41">
        <v>28.785</v>
      </c>
      <c r="I699" s="21">
        <v>6.6</v>
      </c>
      <c r="J699" s="21" t="s">
        <v>4753</v>
      </c>
      <c r="K699" s="21" t="s">
        <v>4753</v>
      </c>
      <c r="L699" s="21" t="s">
        <v>4753</v>
      </c>
      <c r="M699" s="21" t="s">
        <v>4754</v>
      </c>
      <c r="N699" s="21" t="s">
        <v>4753</v>
      </c>
      <c r="O699" s="42">
        <f t="shared" si="1"/>
        <v>0</v>
      </c>
      <c r="P699" s="34" t="str">
        <f t="shared" si="2"/>
        <v>Overweight</v>
      </c>
      <c r="Q699" s="34" t="str">
        <f t="shared" si="3"/>
        <v>Diabetes</v>
      </c>
      <c r="S699" s="34" t="s">
        <v>3354</v>
      </c>
      <c r="T699" s="34">
        <v>1970.0</v>
      </c>
      <c r="U699" s="34" t="s">
        <v>4772</v>
      </c>
      <c r="V699" s="34">
        <v>25.0</v>
      </c>
      <c r="W699" s="34">
        <v>0.0</v>
      </c>
      <c r="X699" s="34">
        <v>5979.66</v>
      </c>
      <c r="Y699" s="34" t="s">
        <v>4767</v>
      </c>
      <c r="Z699" s="34" t="s">
        <v>4768</v>
      </c>
      <c r="AA699" s="34" t="s">
        <v>4769</v>
      </c>
      <c r="AB699" s="34" t="str">
        <f t="shared" si="4"/>
        <v>25-Jun-1970</v>
      </c>
      <c r="AC699" s="43">
        <f t="shared" si="5"/>
        <v>52</v>
      </c>
      <c r="AD699" s="44">
        <v>5979.66</v>
      </c>
    </row>
    <row r="700">
      <c r="A700" s="19" t="s">
        <v>1472</v>
      </c>
      <c r="B700" s="19" t="s">
        <v>1473</v>
      </c>
      <c r="C700" s="45" t="s">
        <v>4820</v>
      </c>
      <c r="D700" s="45" t="s">
        <v>6038</v>
      </c>
      <c r="E700" s="45" t="s">
        <v>6039</v>
      </c>
      <c r="G700" s="21" t="s">
        <v>1472</v>
      </c>
      <c r="H700" s="41">
        <v>26.695</v>
      </c>
      <c r="I700" s="21">
        <v>10.14</v>
      </c>
      <c r="J700" s="21" t="s">
        <v>4755</v>
      </c>
      <c r="K700" s="21" t="s">
        <v>4753</v>
      </c>
      <c r="L700" s="21" t="s">
        <v>4756</v>
      </c>
      <c r="M700" s="21">
        <v>1.0</v>
      </c>
      <c r="N700" s="21" t="s">
        <v>4753</v>
      </c>
      <c r="O700" s="42">
        <f t="shared" si="1"/>
        <v>1</v>
      </c>
      <c r="P700" s="34" t="str">
        <f t="shared" si="2"/>
        <v>Overweight</v>
      </c>
      <c r="Q700" s="34" t="str">
        <f t="shared" si="3"/>
        <v>Diabetes</v>
      </c>
      <c r="S700" s="34" t="s">
        <v>3352</v>
      </c>
      <c r="T700" s="34">
        <v>1980.0</v>
      </c>
      <c r="U700" s="34" t="s">
        <v>4777</v>
      </c>
      <c r="V700" s="34">
        <v>10.0</v>
      </c>
      <c r="W700" s="34">
        <v>0.0</v>
      </c>
      <c r="X700" s="34">
        <v>5979.73</v>
      </c>
      <c r="Y700" s="34" t="s">
        <v>4767</v>
      </c>
      <c r="Z700" s="34" t="s">
        <v>4767</v>
      </c>
      <c r="AA700" s="34" t="s">
        <v>4778</v>
      </c>
      <c r="AB700" s="34" t="str">
        <f t="shared" si="4"/>
        <v>10-Oct-1980</v>
      </c>
      <c r="AC700" s="43">
        <f t="shared" si="5"/>
        <v>42</v>
      </c>
      <c r="AD700" s="44">
        <v>5979.73</v>
      </c>
    </row>
    <row r="701">
      <c r="A701" s="19" t="s">
        <v>1474</v>
      </c>
      <c r="B701" s="19" t="s">
        <v>1475</v>
      </c>
      <c r="C701" s="45" t="s">
        <v>4815</v>
      </c>
      <c r="D701" s="45" t="s">
        <v>6040</v>
      </c>
      <c r="E701" s="45" t="s">
        <v>6041</v>
      </c>
      <c r="G701" s="21" t="s">
        <v>1474</v>
      </c>
      <c r="H701" s="41">
        <v>32.8</v>
      </c>
      <c r="I701" s="21">
        <v>6.06</v>
      </c>
      <c r="J701" s="21" t="s">
        <v>4755</v>
      </c>
      <c r="K701" s="21" t="s">
        <v>4753</v>
      </c>
      <c r="L701" s="21" t="s">
        <v>4753</v>
      </c>
      <c r="M701" s="21">
        <v>1.0</v>
      </c>
      <c r="N701" s="21" t="s">
        <v>4753</v>
      </c>
      <c r="O701" s="42">
        <f t="shared" si="1"/>
        <v>1</v>
      </c>
      <c r="P701" s="34" t="str">
        <f t="shared" si="2"/>
        <v>Above Obesity</v>
      </c>
      <c r="Q701" s="34" t="str">
        <f t="shared" si="3"/>
        <v>Prediabetes weight</v>
      </c>
      <c r="S701" s="34" t="s">
        <v>3350</v>
      </c>
      <c r="T701" s="34">
        <v>1974.0</v>
      </c>
      <c r="U701" s="34" t="s">
        <v>4777</v>
      </c>
      <c r="V701" s="34">
        <v>11.0</v>
      </c>
      <c r="W701" s="34">
        <v>0.0</v>
      </c>
      <c r="X701" s="34">
        <v>5979.99</v>
      </c>
      <c r="Y701" s="34" t="s">
        <v>4767</v>
      </c>
      <c r="Z701" s="34" t="s">
        <v>4768</v>
      </c>
      <c r="AA701" s="34" t="s">
        <v>4769</v>
      </c>
      <c r="AB701" s="34" t="str">
        <f t="shared" si="4"/>
        <v>11-Oct-1974</v>
      </c>
      <c r="AC701" s="43">
        <f t="shared" si="5"/>
        <v>48</v>
      </c>
      <c r="AD701" s="44">
        <v>5979.99</v>
      </c>
    </row>
    <row r="702">
      <c r="A702" s="19" t="s">
        <v>1476</v>
      </c>
      <c r="B702" s="19" t="s">
        <v>1477</v>
      </c>
      <c r="C702" s="45" t="s">
        <v>5686</v>
      </c>
      <c r="D702" s="45" t="s">
        <v>6042</v>
      </c>
      <c r="E702" s="45" t="s">
        <v>6043</v>
      </c>
      <c r="G702" s="21" t="s">
        <v>1476</v>
      </c>
      <c r="H702" s="41">
        <v>35.87</v>
      </c>
      <c r="I702" s="21">
        <v>9.91</v>
      </c>
      <c r="J702" s="31" t="s">
        <v>4878</v>
      </c>
      <c r="K702" s="21" t="s">
        <v>4753</v>
      </c>
      <c r="L702" s="21" t="s">
        <v>4753</v>
      </c>
      <c r="M702" s="21" t="s">
        <v>4754</v>
      </c>
      <c r="N702" s="21" t="s">
        <v>4753</v>
      </c>
      <c r="O702" s="42">
        <f t="shared" si="1"/>
        <v>0</v>
      </c>
      <c r="P702" s="34" t="str">
        <f t="shared" si="2"/>
        <v>Above Obesity</v>
      </c>
      <c r="Q702" s="34" t="str">
        <f t="shared" si="3"/>
        <v>Diabetes</v>
      </c>
      <c r="S702" s="34" t="s">
        <v>3348</v>
      </c>
      <c r="T702" s="34">
        <v>1988.0</v>
      </c>
      <c r="U702" s="34" t="s">
        <v>4772</v>
      </c>
      <c r="V702" s="34">
        <v>10.0</v>
      </c>
      <c r="W702" s="34">
        <v>2.0</v>
      </c>
      <c r="X702" s="34">
        <v>5989.52</v>
      </c>
      <c r="Y702" s="34" t="s">
        <v>4767</v>
      </c>
      <c r="Z702" s="34" t="s">
        <v>4771</v>
      </c>
      <c r="AA702" s="34" t="s">
        <v>4774</v>
      </c>
      <c r="AB702" s="34" t="str">
        <f t="shared" si="4"/>
        <v>10-Jun-1988</v>
      </c>
      <c r="AC702" s="43">
        <f t="shared" si="5"/>
        <v>34</v>
      </c>
      <c r="AD702" s="44">
        <v>5989.52</v>
      </c>
    </row>
    <row r="703">
      <c r="A703" s="19" t="s">
        <v>1478</v>
      </c>
      <c r="B703" s="19" t="s">
        <v>1479</v>
      </c>
      <c r="C703" s="45" t="s">
        <v>4815</v>
      </c>
      <c r="D703" s="45" t="s">
        <v>6044</v>
      </c>
      <c r="E703" s="45" t="s">
        <v>6045</v>
      </c>
      <c r="G703" s="21" t="s">
        <v>1478</v>
      </c>
      <c r="H703" s="41">
        <v>21.66</v>
      </c>
      <c r="I703" s="21">
        <v>4.14</v>
      </c>
      <c r="J703" s="21" t="s">
        <v>4755</v>
      </c>
      <c r="K703" s="21" t="s">
        <v>4753</v>
      </c>
      <c r="L703" s="21" t="s">
        <v>4753</v>
      </c>
      <c r="M703" s="21">
        <v>2.0</v>
      </c>
      <c r="N703" s="21" t="s">
        <v>4753</v>
      </c>
      <c r="O703" s="42">
        <f t="shared" si="1"/>
        <v>2</v>
      </c>
      <c r="P703" s="34" t="str">
        <f t="shared" si="2"/>
        <v>Normal weight</v>
      </c>
      <c r="Q703" s="34" t="str">
        <f t="shared" si="3"/>
        <v>Normal</v>
      </c>
      <c r="S703" s="34" t="s">
        <v>3346</v>
      </c>
      <c r="T703" s="34">
        <v>1974.0</v>
      </c>
      <c r="U703" s="34" t="s">
        <v>4776</v>
      </c>
      <c r="V703" s="34">
        <v>17.0</v>
      </c>
      <c r="W703" s="34">
        <v>0.0</v>
      </c>
      <c r="X703" s="34">
        <v>5990.17</v>
      </c>
      <c r="Y703" s="34" t="s">
        <v>4767</v>
      </c>
      <c r="Z703" s="34" t="s">
        <v>4767</v>
      </c>
      <c r="AA703" s="34" t="s">
        <v>4769</v>
      </c>
      <c r="AB703" s="34" t="str">
        <f t="shared" si="4"/>
        <v>17-Aug-1974</v>
      </c>
      <c r="AC703" s="43">
        <f t="shared" si="5"/>
        <v>48</v>
      </c>
      <c r="AD703" s="44">
        <v>5990.17</v>
      </c>
    </row>
    <row r="704">
      <c r="A704" s="19" t="s">
        <v>1480</v>
      </c>
      <c r="B704" s="19" t="s">
        <v>1481</v>
      </c>
      <c r="C704" s="45" t="s">
        <v>4815</v>
      </c>
      <c r="D704" s="45" t="s">
        <v>6046</v>
      </c>
      <c r="E704" s="45" t="s">
        <v>6047</v>
      </c>
      <c r="G704" s="21" t="s">
        <v>1480</v>
      </c>
      <c r="H704" s="41">
        <v>37.72</v>
      </c>
      <c r="I704" s="21">
        <v>4.38</v>
      </c>
      <c r="J704" s="21" t="s">
        <v>4755</v>
      </c>
      <c r="K704" s="21" t="s">
        <v>4753</v>
      </c>
      <c r="L704" s="21" t="s">
        <v>4756</v>
      </c>
      <c r="M704" s="21">
        <v>1.0</v>
      </c>
      <c r="N704" s="21" t="s">
        <v>4753</v>
      </c>
      <c r="O704" s="42">
        <f t="shared" si="1"/>
        <v>1</v>
      </c>
      <c r="P704" s="34" t="str">
        <f t="shared" si="2"/>
        <v>Above Obesity</v>
      </c>
      <c r="Q704" s="34" t="str">
        <f t="shared" si="3"/>
        <v>Normal</v>
      </c>
      <c r="S704" s="34" t="s">
        <v>3344</v>
      </c>
      <c r="T704" s="34">
        <v>1980.0</v>
      </c>
      <c r="U704" s="34" t="s">
        <v>4776</v>
      </c>
      <c r="V704" s="34">
        <v>8.0</v>
      </c>
      <c r="W704" s="34">
        <v>2.0</v>
      </c>
      <c r="X704" s="34">
        <v>5993.62</v>
      </c>
      <c r="Y704" s="34" t="s">
        <v>4767</v>
      </c>
      <c r="Z704" s="34" t="s">
        <v>4768</v>
      </c>
      <c r="AA704" s="34" t="s">
        <v>4769</v>
      </c>
      <c r="AB704" s="34" t="str">
        <f t="shared" si="4"/>
        <v>8-Aug-1980</v>
      </c>
      <c r="AC704" s="43">
        <f t="shared" si="5"/>
        <v>42</v>
      </c>
      <c r="AD704" s="44">
        <v>5993.62</v>
      </c>
    </row>
    <row r="705">
      <c r="A705" s="19" t="s">
        <v>1482</v>
      </c>
      <c r="B705" s="19" t="s">
        <v>1483</v>
      </c>
      <c r="C705" s="45" t="s">
        <v>4820</v>
      </c>
      <c r="D705" s="45" t="s">
        <v>6048</v>
      </c>
      <c r="E705" s="45" t="s">
        <v>4964</v>
      </c>
      <c r="G705" s="21" t="s">
        <v>1482</v>
      </c>
      <c r="H705" s="41">
        <v>39.7</v>
      </c>
      <c r="I705" s="21">
        <v>9.83</v>
      </c>
      <c r="J705" s="21" t="s">
        <v>4753</v>
      </c>
      <c r="K705" s="21" t="s">
        <v>4753</v>
      </c>
      <c r="L705" s="21" t="s">
        <v>4753</v>
      </c>
      <c r="M705" s="21">
        <v>3.0</v>
      </c>
      <c r="N705" s="21" t="s">
        <v>4753</v>
      </c>
      <c r="O705" s="42">
        <f t="shared" si="1"/>
        <v>3</v>
      </c>
      <c r="P705" s="34" t="str">
        <f t="shared" si="2"/>
        <v>Above Obesity</v>
      </c>
      <c r="Q705" s="34" t="str">
        <f t="shared" si="3"/>
        <v>Diabetes</v>
      </c>
      <c r="S705" s="34" t="s">
        <v>3342</v>
      </c>
      <c r="T705" s="34">
        <v>1989.0</v>
      </c>
      <c r="U705" s="34" t="s">
        <v>4776</v>
      </c>
      <c r="V705" s="34">
        <v>16.0</v>
      </c>
      <c r="W705" s="34">
        <v>4.0</v>
      </c>
      <c r="X705" s="34">
        <v>6059.17</v>
      </c>
      <c r="Y705" s="34" t="s">
        <v>4767</v>
      </c>
      <c r="Z705" s="34" t="s">
        <v>4771</v>
      </c>
      <c r="AA705" s="34" t="s">
        <v>4778</v>
      </c>
      <c r="AB705" s="34" t="str">
        <f t="shared" si="4"/>
        <v>16-Aug-1989</v>
      </c>
      <c r="AC705" s="43">
        <f t="shared" si="5"/>
        <v>33</v>
      </c>
      <c r="AD705" s="44">
        <v>6059.17</v>
      </c>
    </row>
    <row r="706">
      <c r="A706" s="19" t="s">
        <v>1484</v>
      </c>
      <c r="B706" s="19" t="s">
        <v>1485</v>
      </c>
      <c r="C706" s="45" t="s">
        <v>4820</v>
      </c>
      <c r="D706" s="45" t="s">
        <v>6049</v>
      </c>
      <c r="E706" s="45" t="s">
        <v>6050</v>
      </c>
      <c r="G706" s="21" t="s">
        <v>1484</v>
      </c>
      <c r="H706" s="41">
        <v>35.97</v>
      </c>
      <c r="I706" s="21">
        <v>11.08</v>
      </c>
      <c r="J706" s="21" t="s">
        <v>4753</v>
      </c>
      <c r="K706" s="21" t="s">
        <v>4753</v>
      </c>
      <c r="L706" s="21" t="s">
        <v>4753</v>
      </c>
      <c r="M706" s="21">
        <v>3.0</v>
      </c>
      <c r="N706" s="21" t="s">
        <v>4753</v>
      </c>
      <c r="O706" s="42">
        <f t="shared" si="1"/>
        <v>3</v>
      </c>
      <c r="P706" s="34" t="str">
        <f t="shared" si="2"/>
        <v>Above Obesity</v>
      </c>
      <c r="Q706" s="34" t="str">
        <f t="shared" si="3"/>
        <v>Diabetes</v>
      </c>
      <c r="S706" s="34" t="s">
        <v>3340</v>
      </c>
      <c r="T706" s="34">
        <v>1996.0</v>
      </c>
      <c r="U706" s="34" t="s">
        <v>4766</v>
      </c>
      <c r="V706" s="34">
        <v>28.0</v>
      </c>
      <c r="W706" s="34">
        <v>0.0</v>
      </c>
      <c r="X706" s="34">
        <v>6061.8</v>
      </c>
      <c r="Y706" s="34" t="s">
        <v>4767</v>
      </c>
      <c r="Z706" s="34" t="s">
        <v>4768</v>
      </c>
      <c r="AA706" s="34" t="s">
        <v>4774</v>
      </c>
      <c r="AB706" s="34" t="str">
        <f t="shared" si="4"/>
        <v>28-Jul-1996</v>
      </c>
      <c r="AC706" s="43">
        <f t="shared" si="5"/>
        <v>26</v>
      </c>
      <c r="AD706" s="44">
        <v>6061.8</v>
      </c>
    </row>
    <row r="707">
      <c r="A707" s="19" t="s">
        <v>1486</v>
      </c>
      <c r="B707" s="19" t="s">
        <v>1487</v>
      </c>
      <c r="C707" s="45" t="s">
        <v>4815</v>
      </c>
      <c r="D707" s="45" t="s">
        <v>6051</v>
      </c>
      <c r="E707" s="45" t="s">
        <v>6052</v>
      </c>
      <c r="G707" s="21" t="s">
        <v>1486</v>
      </c>
      <c r="H707" s="41">
        <v>37.85</v>
      </c>
      <c r="I707" s="21">
        <v>11.01</v>
      </c>
      <c r="J707" s="21" t="s">
        <v>4753</v>
      </c>
      <c r="K707" s="21" t="s">
        <v>4753</v>
      </c>
      <c r="L707" s="21" t="s">
        <v>4753</v>
      </c>
      <c r="M707" s="21" t="s">
        <v>4754</v>
      </c>
      <c r="N707" s="21" t="s">
        <v>4753</v>
      </c>
      <c r="O707" s="42">
        <f t="shared" si="1"/>
        <v>0</v>
      </c>
      <c r="P707" s="34" t="str">
        <f t="shared" si="2"/>
        <v>Above Obesity</v>
      </c>
      <c r="Q707" s="34" t="str">
        <f t="shared" si="3"/>
        <v>Diabetes</v>
      </c>
      <c r="S707" s="34" t="s">
        <v>3338</v>
      </c>
      <c r="T707" s="34">
        <v>1994.0</v>
      </c>
      <c r="U707" s="34" t="s">
        <v>4770</v>
      </c>
      <c r="V707" s="34">
        <v>8.0</v>
      </c>
      <c r="W707" s="34">
        <v>0.0</v>
      </c>
      <c r="X707" s="34">
        <v>6064.37</v>
      </c>
      <c r="Y707" s="34" t="s">
        <v>4767</v>
      </c>
      <c r="Z707" s="34" t="s">
        <v>4767</v>
      </c>
      <c r="AA707" s="34" t="s">
        <v>4778</v>
      </c>
      <c r="AB707" s="34" t="str">
        <f t="shared" si="4"/>
        <v>8-Nov-1994</v>
      </c>
      <c r="AC707" s="43">
        <f t="shared" si="5"/>
        <v>28</v>
      </c>
      <c r="AD707" s="44">
        <v>6064.37</v>
      </c>
    </row>
    <row r="708">
      <c r="A708" s="19" t="s">
        <v>1488</v>
      </c>
      <c r="B708" s="19" t="s">
        <v>1489</v>
      </c>
      <c r="C708" s="45" t="s">
        <v>4820</v>
      </c>
      <c r="D708" s="45" t="s">
        <v>6053</v>
      </c>
      <c r="E708" s="45" t="s">
        <v>5588</v>
      </c>
      <c r="G708" s="21" t="s">
        <v>1488</v>
      </c>
      <c r="H708" s="41">
        <v>21.66</v>
      </c>
      <c r="I708" s="21">
        <v>4.37</v>
      </c>
      <c r="J708" s="21" t="s">
        <v>4753</v>
      </c>
      <c r="K708" s="21" t="s">
        <v>4755</v>
      </c>
      <c r="L708" s="21" t="s">
        <v>4753</v>
      </c>
      <c r="M708" s="21">
        <v>1.0</v>
      </c>
      <c r="N708" s="21" t="s">
        <v>4755</v>
      </c>
      <c r="O708" s="42">
        <f t="shared" si="1"/>
        <v>1</v>
      </c>
      <c r="P708" s="34" t="str">
        <f t="shared" si="2"/>
        <v>Normal weight</v>
      </c>
      <c r="Q708" s="34" t="str">
        <f t="shared" si="3"/>
        <v>Normal</v>
      </c>
      <c r="S708" s="34" t="s">
        <v>3336</v>
      </c>
      <c r="T708" s="34">
        <v>1984.0</v>
      </c>
      <c r="U708" s="34" t="s">
        <v>4773</v>
      </c>
      <c r="V708" s="34">
        <v>21.0</v>
      </c>
      <c r="W708" s="34">
        <v>1.0</v>
      </c>
      <c r="X708" s="34">
        <v>6067.13</v>
      </c>
      <c r="Y708" s="34" t="s">
        <v>4768</v>
      </c>
      <c r="Z708" s="34" t="s">
        <v>4771</v>
      </c>
      <c r="AA708" s="34" t="s">
        <v>4781</v>
      </c>
      <c r="AB708" s="34" t="str">
        <f t="shared" si="4"/>
        <v>21-Sep-1984</v>
      </c>
      <c r="AC708" s="43">
        <f t="shared" si="5"/>
        <v>38</v>
      </c>
      <c r="AD708" s="44">
        <v>6067.13</v>
      </c>
    </row>
    <row r="709">
      <c r="A709" s="19" t="s">
        <v>1490</v>
      </c>
      <c r="B709" s="19" t="s">
        <v>1491</v>
      </c>
      <c r="C709" s="45" t="s">
        <v>5686</v>
      </c>
      <c r="D709" s="45" t="s">
        <v>5679</v>
      </c>
      <c r="E709" s="45" t="s">
        <v>5756</v>
      </c>
      <c r="G709" s="21" t="s">
        <v>1490</v>
      </c>
      <c r="H709" s="41">
        <v>39.37</v>
      </c>
      <c r="I709" s="21">
        <v>5.91</v>
      </c>
      <c r="J709" s="21" t="s">
        <v>4753</v>
      </c>
      <c r="K709" s="21" t="s">
        <v>4753</v>
      </c>
      <c r="L709" s="21" t="s">
        <v>4753</v>
      </c>
      <c r="M709" s="21">
        <v>2.0</v>
      </c>
      <c r="N709" s="21" t="s">
        <v>4753</v>
      </c>
      <c r="O709" s="42">
        <f t="shared" si="1"/>
        <v>2</v>
      </c>
      <c r="P709" s="34" t="str">
        <f t="shared" si="2"/>
        <v>Above Obesity</v>
      </c>
      <c r="Q709" s="34" t="str">
        <f t="shared" si="3"/>
        <v>Prediabetes weight</v>
      </c>
      <c r="S709" s="34" t="s">
        <v>3334</v>
      </c>
      <c r="T709" s="34">
        <v>1979.0</v>
      </c>
      <c r="U709" s="34" t="s">
        <v>4776</v>
      </c>
      <c r="V709" s="34">
        <v>8.0</v>
      </c>
      <c r="W709" s="34">
        <v>2.0</v>
      </c>
      <c r="X709" s="34">
        <v>6074.37</v>
      </c>
      <c r="Y709" s="34" t="s">
        <v>4767</v>
      </c>
      <c r="Z709" s="34" t="s">
        <v>4767</v>
      </c>
      <c r="AA709" s="34" t="s">
        <v>4774</v>
      </c>
      <c r="AB709" s="34" t="str">
        <f t="shared" si="4"/>
        <v>8-Aug-1979</v>
      </c>
      <c r="AC709" s="43">
        <f t="shared" si="5"/>
        <v>43</v>
      </c>
      <c r="AD709" s="44">
        <v>6074.37</v>
      </c>
    </row>
    <row r="710">
      <c r="A710" s="19" t="s">
        <v>1492</v>
      </c>
      <c r="B710" s="19" t="s">
        <v>1493</v>
      </c>
      <c r="C710" s="45" t="s">
        <v>5686</v>
      </c>
      <c r="D710" s="45" t="s">
        <v>6054</v>
      </c>
      <c r="E710" s="45" t="s">
        <v>6055</v>
      </c>
      <c r="G710" s="21" t="s">
        <v>1492</v>
      </c>
      <c r="H710" s="41">
        <v>40.88</v>
      </c>
      <c r="I710" s="21">
        <v>7.65</v>
      </c>
      <c r="J710" s="21" t="s">
        <v>4753</v>
      </c>
      <c r="K710" s="21" t="s">
        <v>4753</v>
      </c>
      <c r="L710" s="21" t="s">
        <v>4753</v>
      </c>
      <c r="M710" s="21" t="s">
        <v>4754</v>
      </c>
      <c r="N710" s="21" t="s">
        <v>4753</v>
      </c>
      <c r="O710" s="42">
        <f t="shared" si="1"/>
        <v>0</v>
      </c>
      <c r="P710" s="34" t="str">
        <f t="shared" si="2"/>
        <v>Above Obesity</v>
      </c>
      <c r="Q710" s="34" t="str">
        <f t="shared" si="3"/>
        <v>Diabetes</v>
      </c>
      <c r="S710" s="34" t="s">
        <v>3332</v>
      </c>
      <c r="T710" s="34">
        <v>1984.0</v>
      </c>
      <c r="U710" s="34" t="s">
        <v>4777</v>
      </c>
      <c r="V710" s="34">
        <v>14.0</v>
      </c>
      <c r="W710" s="34">
        <v>1.0</v>
      </c>
      <c r="X710" s="34">
        <v>6079.67</v>
      </c>
      <c r="Y710" s="34" t="s">
        <v>4771</v>
      </c>
      <c r="Z710" s="34" t="s">
        <v>4771</v>
      </c>
      <c r="AA710" s="34" t="s">
        <v>4786</v>
      </c>
      <c r="AB710" s="34" t="str">
        <f t="shared" si="4"/>
        <v>14-Oct-1984</v>
      </c>
      <c r="AC710" s="43">
        <f t="shared" si="5"/>
        <v>38</v>
      </c>
      <c r="AD710" s="44">
        <v>6079.67</v>
      </c>
    </row>
    <row r="711">
      <c r="A711" s="19" t="s">
        <v>1494</v>
      </c>
      <c r="B711" s="19" t="s">
        <v>1495</v>
      </c>
      <c r="C711" s="45" t="s">
        <v>4820</v>
      </c>
      <c r="D711" s="45" t="s">
        <v>6056</v>
      </c>
      <c r="E711" s="45" t="s">
        <v>6057</v>
      </c>
      <c r="G711" s="21" t="s">
        <v>1494</v>
      </c>
      <c r="H711" s="41">
        <v>26.22</v>
      </c>
      <c r="I711" s="21">
        <v>5.37</v>
      </c>
      <c r="J711" s="21" t="s">
        <v>4755</v>
      </c>
      <c r="K711" s="21" t="s">
        <v>4753</v>
      </c>
      <c r="L711" s="21" t="s">
        <v>4753</v>
      </c>
      <c r="M711" s="21">
        <v>2.0</v>
      </c>
      <c r="N711" s="21" t="s">
        <v>4753</v>
      </c>
      <c r="O711" s="42">
        <f t="shared" si="1"/>
        <v>2</v>
      </c>
      <c r="P711" s="34" t="str">
        <f t="shared" si="2"/>
        <v>Overweight</v>
      </c>
      <c r="Q711" s="34" t="str">
        <f t="shared" si="3"/>
        <v>Normal</v>
      </c>
      <c r="S711" s="34" t="s">
        <v>3330</v>
      </c>
      <c r="T711" s="34">
        <v>1984.0</v>
      </c>
      <c r="U711" s="34" t="s">
        <v>4766</v>
      </c>
      <c r="V711" s="34">
        <v>25.0</v>
      </c>
      <c r="W711" s="34">
        <v>2.0</v>
      </c>
      <c r="X711" s="34">
        <v>6082.41</v>
      </c>
      <c r="Y711" s="34" t="s">
        <v>4771</v>
      </c>
      <c r="Z711" s="34" t="s">
        <v>4767</v>
      </c>
      <c r="AA711" s="34" t="s">
        <v>4778</v>
      </c>
      <c r="AB711" s="34" t="str">
        <f t="shared" si="4"/>
        <v>25-Jul-1984</v>
      </c>
      <c r="AC711" s="43">
        <f t="shared" si="5"/>
        <v>38</v>
      </c>
      <c r="AD711" s="44">
        <v>6082.41</v>
      </c>
    </row>
    <row r="712">
      <c r="A712" s="19" t="s">
        <v>1496</v>
      </c>
      <c r="B712" s="19" t="s">
        <v>1497</v>
      </c>
      <c r="C712" s="45" t="s">
        <v>4820</v>
      </c>
      <c r="D712" s="45" t="s">
        <v>6058</v>
      </c>
      <c r="E712" s="45" t="s">
        <v>6059</v>
      </c>
      <c r="G712" s="21" t="s">
        <v>1496</v>
      </c>
      <c r="H712" s="41">
        <v>25.08</v>
      </c>
      <c r="I712" s="21">
        <v>5.75</v>
      </c>
      <c r="J712" s="21" t="s">
        <v>4755</v>
      </c>
      <c r="K712" s="21" t="s">
        <v>4753</v>
      </c>
      <c r="L712" s="21" t="s">
        <v>4753</v>
      </c>
      <c r="M712" s="21">
        <v>2.0</v>
      </c>
      <c r="N712" s="21" t="s">
        <v>4753</v>
      </c>
      <c r="O712" s="42">
        <f t="shared" si="1"/>
        <v>2</v>
      </c>
      <c r="P712" s="34" t="str">
        <f t="shared" si="2"/>
        <v>Overweight</v>
      </c>
      <c r="Q712" s="34" t="str">
        <f t="shared" si="3"/>
        <v>Prediabetes weight</v>
      </c>
      <c r="S712" s="34" t="s">
        <v>3328</v>
      </c>
      <c r="T712" s="34">
        <v>1970.0</v>
      </c>
      <c r="U712" s="34" t="s">
        <v>4772</v>
      </c>
      <c r="V712" s="34">
        <v>9.0</v>
      </c>
      <c r="W712" s="34">
        <v>0.0</v>
      </c>
      <c r="X712" s="34">
        <v>6098.38</v>
      </c>
      <c r="Y712" s="34" t="s">
        <v>4767</v>
      </c>
      <c r="Z712" s="34" t="s">
        <v>4767</v>
      </c>
      <c r="AA712" s="34" t="s">
        <v>4769</v>
      </c>
      <c r="AB712" s="34" t="str">
        <f t="shared" si="4"/>
        <v>9-Jun-1970</v>
      </c>
      <c r="AC712" s="43">
        <f t="shared" si="5"/>
        <v>52</v>
      </c>
      <c r="AD712" s="44">
        <v>6098.38</v>
      </c>
    </row>
    <row r="713">
      <c r="A713" s="19" t="s">
        <v>1498</v>
      </c>
      <c r="B713" s="19" t="s">
        <v>1499</v>
      </c>
      <c r="C713" s="45" t="s">
        <v>4820</v>
      </c>
      <c r="D713" s="45" t="s">
        <v>6060</v>
      </c>
      <c r="E713" s="45" t="s">
        <v>6061</v>
      </c>
      <c r="G713" s="21" t="s">
        <v>1498</v>
      </c>
      <c r="H713" s="41">
        <v>39.1</v>
      </c>
      <c r="I713" s="21">
        <v>6.79</v>
      </c>
      <c r="J713" s="21" t="s">
        <v>4755</v>
      </c>
      <c r="K713" s="21" t="s">
        <v>4753</v>
      </c>
      <c r="L713" s="21" t="s">
        <v>4753</v>
      </c>
      <c r="M713" s="21">
        <v>2.0</v>
      </c>
      <c r="N713" s="21" t="s">
        <v>4753</v>
      </c>
      <c r="O713" s="42">
        <f t="shared" si="1"/>
        <v>2</v>
      </c>
      <c r="P713" s="34" t="str">
        <f t="shared" si="2"/>
        <v>Above Obesity</v>
      </c>
      <c r="Q713" s="34" t="str">
        <f t="shared" si="3"/>
        <v>Diabetes</v>
      </c>
      <c r="S713" s="34" t="s">
        <v>3326</v>
      </c>
      <c r="T713" s="34">
        <v>1995.0</v>
      </c>
      <c r="U713" s="34" t="s">
        <v>4773</v>
      </c>
      <c r="V713" s="34">
        <v>9.0</v>
      </c>
      <c r="W713" s="34">
        <v>0.0</v>
      </c>
      <c r="X713" s="34">
        <v>6111.95</v>
      </c>
      <c r="Y713" s="34" t="s">
        <v>4767</v>
      </c>
      <c r="Z713" s="34" t="s">
        <v>4768</v>
      </c>
      <c r="AA713" s="34" t="s">
        <v>4790</v>
      </c>
      <c r="AB713" s="34" t="str">
        <f t="shared" si="4"/>
        <v>9-Sep-1995</v>
      </c>
      <c r="AC713" s="43">
        <f t="shared" si="5"/>
        <v>27</v>
      </c>
      <c r="AD713" s="44">
        <v>6111.95</v>
      </c>
    </row>
    <row r="714">
      <c r="A714" s="19" t="s">
        <v>1500</v>
      </c>
      <c r="B714" s="19" t="s">
        <v>1501</v>
      </c>
      <c r="C714" s="45" t="s">
        <v>4815</v>
      </c>
      <c r="D714" s="45" t="s">
        <v>6062</v>
      </c>
      <c r="E714" s="45" t="s">
        <v>6063</v>
      </c>
      <c r="G714" s="21" t="s">
        <v>1500</v>
      </c>
      <c r="H714" s="41">
        <v>37.905</v>
      </c>
      <c r="I714" s="21">
        <v>7.03</v>
      </c>
      <c r="J714" s="21" t="s">
        <v>4753</v>
      </c>
      <c r="K714" s="21" t="s">
        <v>4753</v>
      </c>
      <c r="L714" s="21" t="s">
        <v>4753</v>
      </c>
      <c r="M714" s="21">
        <v>3.0</v>
      </c>
      <c r="N714" s="21" t="s">
        <v>4753</v>
      </c>
      <c r="O714" s="42">
        <f t="shared" si="1"/>
        <v>3</v>
      </c>
      <c r="P714" s="34" t="str">
        <f t="shared" si="2"/>
        <v>Above Obesity</v>
      </c>
      <c r="Q714" s="34" t="str">
        <f t="shared" si="3"/>
        <v>Diabetes</v>
      </c>
      <c r="S714" s="34" t="s">
        <v>3324</v>
      </c>
      <c r="T714" s="34">
        <v>1985.0</v>
      </c>
      <c r="U714" s="34" t="s">
        <v>4766</v>
      </c>
      <c r="V714" s="34">
        <v>21.0</v>
      </c>
      <c r="W714" s="34">
        <v>1.0</v>
      </c>
      <c r="X714" s="34">
        <v>6112.35</v>
      </c>
      <c r="Y714" s="34" t="s">
        <v>4767</v>
      </c>
      <c r="Z714" s="34" t="s">
        <v>4771</v>
      </c>
      <c r="AA714" s="34" t="s">
        <v>4774</v>
      </c>
      <c r="AB714" s="34" t="str">
        <f t="shared" si="4"/>
        <v>21-Jul-1985</v>
      </c>
      <c r="AC714" s="43">
        <f t="shared" si="5"/>
        <v>37</v>
      </c>
      <c r="AD714" s="44">
        <v>6112.35</v>
      </c>
    </row>
    <row r="715">
      <c r="A715" s="19" t="s">
        <v>1502</v>
      </c>
      <c r="B715" s="19" t="s">
        <v>1503</v>
      </c>
      <c r="C715" s="45" t="s">
        <v>5686</v>
      </c>
      <c r="D715" s="45" t="s">
        <v>6064</v>
      </c>
      <c r="E715" s="45" t="s">
        <v>5285</v>
      </c>
      <c r="G715" s="21" t="s">
        <v>1502</v>
      </c>
      <c r="H715" s="41">
        <v>43.35</v>
      </c>
      <c r="I715" s="21">
        <v>5.41</v>
      </c>
      <c r="J715" s="21" t="s">
        <v>4755</v>
      </c>
      <c r="K715" s="21" t="s">
        <v>4753</v>
      </c>
      <c r="L715" s="21" t="s">
        <v>4756</v>
      </c>
      <c r="M715" s="21">
        <v>1.0</v>
      </c>
      <c r="N715" s="21" t="s">
        <v>4753</v>
      </c>
      <c r="O715" s="42">
        <f t="shared" si="1"/>
        <v>1</v>
      </c>
      <c r="P715" s="34" t="str">
        <f t="shared" si="2"/>
        <v>Above Obesity</v>
      </c>
      <c r="Q715" s="34" t="str">
        <f t="shared" si="3"/>
        <v>Normal</v>
      </c>
      <c r="S715" s="34" t="s">
        <v>3322</v>
      </c>
      <c r="T715" s="34">
        <v>1991.0</v>
      </c>
      <c r="U715" s="34" t="s">
        <v>4766</v>
      </c>
      <c r="V715" s="34">
        <v>25.0</v>
      </c>
      <c r="W715" s="34">
        <v>3.0</v>
      </c>
      <c r="X715" s="34">
        <v>6113.23</v>
      </c>
      <c r="Y715" s="34" t="s">
        <v>4767</v>
      </c>
      <c r="Z715" s="34" t="s">
        <v>4767</v>
      </c>
      <c r="AA715" s="34" t="s">
        <v>4784</v>
      </c>
      <c r="AB715" s="34" t="str">
        <f t="shared" si="4"/>
        <v>25-Jul-1991</v>
      </c>
      <c r="AC715" s="43">
        <f t="shared" si="5"/>
        <v>31</v>
      </c>
      <c r="AD715" s="44">
        <v>6113.23</v>
      </c>
    </row>
    <row r="716">
      <c r="A716" s="19" t="s">
        <v>1504</v>
      </c>
      <c r="B716" s="19" t="s">
        <v>1505</v>
      </c>
      <c r="C716" s="45" t="s">
        <v>5686</v>
      </c>
      <c r="D716" s="45" t="s">
        <v>4939</v>
      </c>
      <c r="E716" s="45" t="s">
        <v>6065</v>
      </c>
      <c r="G716" s="21" t="s">
        <v>1504</v>
      </c>
      <c r="H716" s="41">
        <v>36.15</v>
      </c>
      <c r="I716" s="21">
        <v>8.05</v>
      </c>
      <c r="J716" s="21" t="s">
        <v>4753</v>
      </c>
      <c r="K716" s="21" t="s">
        <v>4753</v>
      </c>
      <c r="L716" s="21" t="s">
        <v>4753</v>
      </c>
      <c r="M716" s="21" t="s">
        <v>4754</v>
      </c>
      <c r="N716" s="21" t="s">
        <v>4753</v>
      </c>
      <c r="O716" s="42">
        <f t="shared" si="1"/>
        <v>0</v>
      </c>
      <c r="P716" s="34" t="str">
        <f t="shared" si="2"/>
        <v>Above Obesity</v>
      </c>
      <c r="Q716" s="34" t="str">
        <f t="shared" si="3"/>
        <v>Diabetes</v>
      </c>
      <c r="S716" s="34" t="s">
        <v>3320</v>
      </c>
      <c r="T716" s="34">
        <v>1983.0</v>
      </c>
      <c r="U716" s="34" t="s">
        <v>4776</v>
      </c>
      <c r="V716" s="34">
        <v>11.0</v>
      </c>
      <c r="W716" s="34">
        <v>1.0</v>
      </c>
      <c r="X716" s="34">
        <v>6117.49</v>
      </c>
      <c r="Y716" s="34" t="s">
        <v>4767</v>
      </c>
      <c r="Z716" s="34" t="s">
        <v>4768</v>
      </c>
      <c r="AA716" s="34" t="s">
        <v>4774</v>
      </c>
      <c r="AB716" s="34" t="str">
        <f t="shared" si="4"/>
        <v>11-Aug-1983</v>
      </c>
      <c r="AC716" s="43">
        <f t="shared" si="5"/>
        <v>39</v>
      </c>
      <c r="AD716" s="44">
        <v>6117.49</v>
      </c>
    </row>
    <row r="717">
      <c r="A717" s="19" t="s">
        <v>1506</v>
      </c>
      <c r="B717" s="19" t="s">
        <v>1507</v>
      </c>
      <c r="C717" s="45" t="s">
        <v>4820</v>
      </c>
      <c r="D717" s="45" t="s">
        <v>6066</v>
      </c>
      <c r="E717" s="45" t="s">
        <v>6067</v>
      </c>
      <c r="G717" s="21" t="s">
        <v>1506</v>
      </c>
      <c r="H717" s="41">
        <v>44.98</v>
      </c>
      <c r="I717" s="21">
        <v>5.94</v>
      </c>
      <c r="J717" s="21" t="s">
        <v>4753</v>
      </c>
      <c r="K717" s="21" t="s">
        <v>4753</v>
      </c>
      <c r="L717" s="21" t="s">
        <v>4753</v>
      </c>
      <c r="M717" s="21">
        <v>1.0</v>
      </c>
      <c r="N717" s="21" t="s">
        <v>4753</v>
      </c>
      <c r="O717" s="42">
        <f t="shared" si="1"/>
        <v>1</v>
      </c>
      <c r="P717" s="34" t="str">
        <f t="shared" si="2"/>
        <v>Above Obesity</v>
      </c>
      <c r="Q717" s="34" t="str">
        <f t="shared" si="3"/>
        <v>Prediabetes weight</v>
      </c>
      <c r="S717" s="34" t="s">
        <v>3318</v>
      </c>
      <c r="T717" s="34">
        <v>1983.0</v>
      </c>
      <c r="U717" s="34" t="s">
        <v>4770</v>
      </c>
      <c r="V717" s="34">
        <v>16.0</v>
      </c>
      <c r="W717" s="34">
        <v>1.0</v>
      </c>
      <c r="X717" s="34">
        <v>6123.57</v>
      </c>
      <c r="Y717" s="34" t="s">
        <v>4768</v>
      </c>
      <c r="Z717" s="34" t="s">
        <v>4767</v>
      </c>
      <c r="AA717" s="34" t="s">
        <v>4774</v>
      </c>
      <c r="AB717" s="34" t="str">
        <f t="shared" si="4"/>
        <v>16-Nov-1983</v>
      </c>
      <c r="AC717" s="43">
        <f t="shared" si="5"/>
        <v>39</v>
      </c>
      <c r="AD717" s="44">
        <v>6123.57</v>
      </c>
    </row>
    <row r="718">
      <c r="A718" s="19" t="s">
        <v>1508</v>
      </c>
      <c r="B718" s="19" t="s">
        <v>1509</v>
      </c>
      <c r="C718" s="45" t="s">
        <v>4820</v>
      </c>
      <c r="D718" s="45" t="s">
        <v>6068</v>
      </c>
      <c r="E718" s="45" t="s">
        <v>6069</v>
      </c>
      <c r="G718" s="21" t="s">
        <v>1508</v>
      </c>
      <c r="H718" s="41">
        <v>38.28</v>
      </c>
      <c r="I718" s="21">
        <v>5.51</v>
      </c>
      <c r="J718" s="21" t="s">
        <v>4753</v>
      </c>
      <c r="K718" s="21" t="s">
        <v>4755</v>
      </c>
      <c r="L718" s="21" t="s">
        <v>4753</v>
      </c>
      <c r="M718" s="21">
        <v>1.0</v>
      </c>
      <c r="N718" s="21" t="s">
        <v>4753</v>
      </c>
      <c r="O718" s="42">
        <f t="shared" si="1"/>
        <v>1</v>
      </c>
      <c r="P718" s="34" t="str">
        <f t="shared" si="2"/>
        <v>Above Obesity</v>
      </c>
      <c r="Q718" s="34" t="str">
        <f t="shared" si="3"/>
        <v>Normal</v>
      </c>
      <c r="S718" s="34" t="s">
        <v>3316</v>
      </c>
      <c r="T718" s="34">
        <v>1990.0</v>
      </c>
      <c r="U718" s="34" t="s">
        <v>4776</v>
      </c>
      <c r="V718" s="34">
        <v>18.0</v>
      </c>
      <c r="W718" s="34">
        <v>3.0</v>
      </c>
      <c r="X718" s="34">
        <v>6128.8</v>
      </c>
      <c r="Y718" s="34" t="s">
        <v>4767</v>
      </c>
      <c r="Z718" s="34" t="s">
        <v>4768</v>
      </c>
      <c r="AA718" s="34" t="s">
        <v>4774</v>
      </c>
      <c r="AB718" s="34" t="str">
        <f t="shared" si="4"/>
        <v>18-Aug-1990</v>
      </c>
      <c r="AC718" s="43">
        <f t="shared" si="5"/>
        <v>32</v>
      </c>
      <c r="AD718" s="44">
        <v>6128.8</v>
      </c>
    </row>
    <row r="719">
      <c r="A719" s="19" t="s">
        <v>1510</v>
      </c>
      <c r="B719" s="19" t="s">
        <v>1511</v>
      </c>
      <c r="C719" s="45" t="s">
        <v>4815</v>
      </c>
      <c r="D719" s="45" t="s">
        <v>6070</v>
      </c>
      <c r="E719" s="45" t="s">
        <v>6071</v>
      </c>
      <c r="G719" s="21" t="s">
        <v>1510</v>
      </c>
      <c r="H719" s="41">
        <v>32.3</v>
      </c>
      <c r="I719" s="21">
        <v>6.55</v>
      </c>
      <c r="J719" s="21" t="s">
        <v>4755</v>
      </c>
      <c r="K719" s="21" t="s">
        <v>4753</v>
      </c>
      <c r="L719" s="21" t="s">
        <v>4753</v>
      </c>
      <c r="M719" s="21">
        <v>2.0</v>
      </c>
      <c r="N719" s="21" t="s">
        <v>4753</v>
      </c>
      <c r="O719" s="42">
        <f t="shared" si="1"/>
        <v>2</v>
      </c>
      <c r="P719" s="34" t="str">
        <f t="shared" si="2"/>
        <v>Above Obesity</v>
      </c>
      <c r="Q719" s="34" t="str">
        <f t="shared" si="3"/>
        <v>Diabetes</v>
      </c>
      <c r="S719" s="34" t="s">
        <v>3314</v>
      </c>
      <c r="T719" s="34">
        <v>1969.0</v>
      </c>
      <c r="U719" s="34" t="s">
        <v>4770</v>
      </c>
      <c r="V719" s="34">
        <v>9.0</v>
      </c>
      <c r="W719" s="34">
        <v>0.0</v>
      </c>
      <c r="X719" s="34">
        <v>6138.5</v>
      </c>
      <c r="Y719" s="34" t="s">
        <v>4767</v>
      </c>
      <c r="Z719" s="34" t="s">
        <v>4767</v>
      </c>
      <c r="AA719" s="34" t="s">
        <v>4778</v>
      </c>
      <c r="AB719" s="34" t="str">
        <f t="shared" si="4"/>
        <v>9-Nov-1969</v>
      </c>
      <c r="AC719" s="43">
        <f t="shared" si="5"/>
        <v>53</v>
      </c>
      <c r="AD719" s="44">
        <v>6138.5</v>
      </c>
    </row>
    <row r="720">
      <c r="A720" s="19" t="s">
        <v>1512</v>
      </c>
      <c r="B720" s="19" t="s">
        <v>1513</v>
      </c>
      <c r="C720" s="45" t="s">
        <v>4815</v>
      </c>
      <c r="D720" s="45" t="s">
        <v>6072</v>
      </c>
      <c r="E720" s="45" t="s">
        <v>6073</v>
      </c>
      <c r="G720" s="21" t="s">
        <v>1512</v>
      </c>
      <c r="H720" s="41">
        <v>39.51</v>
      </c>
      <c r="I720" s="21">
        <v>5.79</v>
      </c>
      <c r="J720" s="31" t="s">
        <v>4878</v>
      </c>
      <c r="K720" s="21" t="s">
        <v>4753</v>
      </c>
      <c r="L720" s="21" t="s">
        <v>4753</v>
      </c>
      <c r="M720" s="21" t="s">
        <v>4754</v>
      </c>
      <c r="N720" s="21" t="s">
        <v>4753</v>
      </c>
      <c r="O720" s="42">
        <f t="shared" si="1"/>
        <v>0</v>
      </c>
      <c r="P720" s="34" t="str">
        <f t="shared" si="2"/>
        <v>Above Obesity</v>
      </c>
      <c r="Q720" s="34" t="str">
        <f t="shared" si="3"/>
        <v>Prediabetes weight</v>
      </c>
      <c r="S720" s="34" t="s">
        <v>3312</v>
      </c>
      <c r="T720" s="34">
        <v>1978.0</v>
      </c>
      <c r="U720" s="34" t="s">
        <v>4773</v>
      </c>
      <c r="V720" s="34">
        <v>5.0</v>
      </c>
      <c r="W720" s="34">
        <v>2.0</v>
      </c>
      <c r="X720" s="34">
        <v>6138.58</v>
      </c>
      <c r="Y720" s="34" t="s">
        <v>4767</v>
      </c>
      <c r="Z720" s="34" t="s">
        <v>4771</v>
      </c>
      <c r="AA720" s="34" t="s">
        <v>4769</v>
      </c>
      <c r="AB720" s="34" t="str">
        <f t="shared" si="4"/>
        <v>5-Sep-1978</v>
      </c>
      <c r="AC720" s="43">
        <f t="shared" si="5"/>
        <v>44</v>
      </c>
      <c r="AD720" s="44">
        <v>6138.58</v>
      </c>
    </row>
    <row r="721">
      <c r="A721" s="19" t="s">
        <v>1514</v>
      </c>
      <c r="B721" s="19" t="s">
        <v>1515</v>
      </c>
      <c r="C721" s="45" t="s">
        <v>4815</v>
      </c>
      <c r="D721" s="45" t="s">
        <v>6074</v>
      </c>
      <c r="E721" s="45" t="s">
        <v>6075</v>
      </c>
      <c r="G721" s="21" t="s">
        <v>1514</v>
      </c>
      <c r="H721" s="41">
        <v>50.46</v>
      </c>
      <c r="I721" s="21">
        <v>4.56</v>
      </c>
      <c r="J721" s="21" t="s">
        <v>4753</v>
      </c>
      <c r="K721" s="21" t="s">
        <v>4753</v>
      </c>
      <c r="L721" s="21" t="s">
        <v>4753</v>
      </c>
      <c r="M721" s="21" t="s">
        <v>4754</v>
      </c>
      <c r="N721" s="21" t="s">
        <v>4753</v>
      </c>
      <c r="O721" s="42">
        <f t="shared" si="1"/>
        <v>0</v>
      </c>
      <c r="P721" s="34" t="str">
        <f t="shared" si="2"/>
        <v>Above Obesity</v>
      </c>
      <c r="Q721" s="34" t="str">
        <f t="shared" si="3"/>
        <v>Normal</v>
      </c>
      <c r="S721" s="34" t="s">
        <v>3310</v>
      </c>
      <c r="T721" s="34">
        <v>1976.0</v>
      </c>
      <c r="U721" s="34" t="s">
        <v>4775</v>
      </c>
      <c r="V721" s="34">
        <v>12.0</v>
      </c>
      <c r="W721" s="34">
        <v>2.0</v>
      </c>
      <c r="X721" s="34">
        <v>6139.14</v>
      </c>
      <c r="Y721" s="34" t="s">
        <v>4767</v>
      </c>
      <c r="Z721" s="34" t="s">
        <v>4768</v>
      </c>
      <c r="AA721" s="34" t="s">
        <v>4769</v>
      </c>
      <c r="AB721" s="34" t="str">
        <f t="shared" si="4"/>
        <v>12-Dec-1976</v>
      </c>
      <c r="AC721" s="43">
        <f t="shared" si="5"/>
        <v>46</v>
      </c>
      <c r="AD721" s="44">
        <v>6139.14</v>
      </c>
    </row>
    <row r="722">
      <c r="A722" s="19" t="s">
        <v>1516</v>
      </c>
      <c r="B722" s="19" t="s">
        <v>1517</v>
      </c>
      <c r="C722" s="45" t="s">
        <v>4820</v>
      </c>
      <c r="D722" s="45" t="s">
        <v>6076</v>
      </c>
      <c r="E722" s="45" t="s">
        <v>4873</v>
      </c>
      <c r="G722" s="21" t="s">
        <v>1516</v>
      </c>
      <c r="H722" s="41">
        <v>31.73</v>
      </c>
      <c r="I722" s="21">
        <v>7.0</v>
      </c>
      <c r="J722" s="21" t="s">
        <v>4753</v>
      </c>
      <c r="K722" s="21" t="s">
        <v>4753</v>
      </c>
      <c r="L722" s="21" t="s">
        <v>4753</v>
      </c>
      <c r="M722" s="21" t="s">
        <v>4754</v>
      </c>
      <c r="N722" s="21" t="s">
        <v>4753</v>
      </c>
      <c r="O722" s="42">
        <f t="shared" si="1"/>
        <v>0</v>
      </c>
      <c r="P722" s="34" t="str">
        <f t="shared" si="2"/>
        <v>Above Obesity</v>
      </c>
      <c r="Q722" s="34" t="str">
        <f t="shared" si="3"/>
        <v>Diabetes</v>
      </c>
      <c r="S722" s="34" t="s">
        <v>3308</v>
      </c>
      <c r="T722" s="34">
        <v>1970.0</v>
      </c>
      <c r="U722" s="34" t="s">
        <v>4777</v>
      </c>
      <c r="V722" s="34">
        <v>14.0</v>
      </c>
      <c r="W722" s="34">
        <v>0.0</v>
      </c>
      <c r="X722" s="34">
        <v>6147.12</v>
      </c>
      <c r="Y722" s="34" t="s">
        <v>4767</v>
      </c>
      <c r="Z722" s="34" t="s">
        <v>4768</v>
      </c>
      <c r="AA722" s="34" t="s">
        <v>4774</v>
      </c>
      <c r="AB722" s="34" t="str">
        <f t="shared" si="4"/>
        <v>14-Oct-1970</v>
      </c>
      <c r="AC722" s="43">
        <f t="shared" si="5"/>
        <v>52</v>
      </c>
      <c r="AD722" s="44">
        <v>6147.12</v>
      </c>
    </row>
    <row r="723">
      <c r="A723" s="19" t="s">
        <v>1518</v>
      </c>
      <c r="B723" s="19" t="s">
        <v>1519</v>
      </c>
      <c r="C723" s="45" t="s">
        <v>4820</v>
      </c>
      <c r="D723" s="45" t="s">
        <v>6077</v>
      </c>
      <c r="E723" s="45" t="s">
        <v>5565</v>
      </c>
      <c r="G723" s="21" t="s">
        <v>1518</v>
      </c>
      <c r="H723" s="41">
        <v>32.1</v>
      </c>
      <c r="I723" s="21">
        <v>6.57</v>
      </c>
      <c r="J723" s="21" t="s">
        <v>4755</v>
      </c>
      <c r="K723" s="21" t="s">
        <v>4753</v>
      </c>
      <c r="L723" s="21" t="s">
        <v>4756</v>
      </c>
      <c r="M723" s="21">
        <v>1.0</v>
      </c>
      <c r="N723" s="21" t="s">
        <v>4753</v>
      </c>
      <c r="O723" s="42">
        <f t="shared" si="1"/>
        <v>1</v>
      </c>
      <c r="P723" s="34" t="str">
        <f t="shared" si="2"/>
        <v>Above Obesity</v>
      </c>
      <c r="Q723" s="34" t="str">
        <f t="shared" si="3"/>
        <v>Diabetes</v>
      </c>
      <c r="S723" s="34" t="s">
        <v>3306</v>
      </c>
      <c r="T723" s="34">
        <v>1973.0</v>
      </c>
      <c r="U723" s="34" t="s">
        <v>4770</v>
      </c>
      <c r="V723" s="34">
        <v>6.0</v>
      </c>
      <c r="W723" s="34">
        <v>0.0</v>
      </c>
      <c r="X723" s="34">
        <v>6152.05</v>
      </c>
      <c r="Y723" s="34" t="s">
        <v>4767</v>
      </c>
      <c r="Z723" s="34" t="s">
        <v>4768</v>
      </c>
      <c r="AA723" s="34" t="s">
        <v>4769</v>
      </c>
      <c r="AB723" s="34" t="str">
        <f t="shared" si="4"/>
        <v>6-Nov-1973</v>
      </c>
      <c r="AC723" s="43">
        <f t="shared" si="5"/>
        <v>49</v>
      </c>
      <c r="AD723" s="44">
        <v>6152.05</v>
      </c>
    </row>
    <row r="724">
      <c r="A724" s="19" t="s">
        <v>1520</v>
      </c>
      <c r="B724" s="19" t="s">
        <v>1521</v>
      </c>
      <c r="C724" s="45" t="s">
        <v>4820</v>
      </c>
      <c r="D724" s="45" t="s">
        <v>6078</v>
      </c>
      <c r="E724" s="45" t="s">
        <v>6079</v>
      </c>
      <c r="G724" s="21" t="s">
        <v>1520</v>
      </c>
      <c r="H724" s="41">
        <v>27.83</v>
      </c>
      <c r="I724" s="21">
        <v>11.61</v>
      </c>
      <c r="J724" s="21" t="s">
        <v>4755</v>
      </c>
      <c r="K724" s="21" t="s">
        <v>4753</v>
      </c>
      <c r="L724" s="21" t="s">
        <v>4756</v>
      </c>
      <c r="M724" s="21">
        <v>1.0</v>
      </c>
      <c r="N724" s="21" t="s">
        <v>4753</v>
      </c>
      <c r="O724" s="42">
        <f t="shared" si="1"/>
        <v>1</v>
      </c>
      <c r="P724" s="34" t="str">
        <f t="shared" si="2"/>
        <v>Overweight</v>
      </c>
      <c r="Q724" s="34" t="str">
        <f t="shared" si="3"/>
        <v>Diabetes</v>
      </c>
      <c r="S724" s="34" t="s">
        <v>3304</v>
      </c>
      <c r="T724" s="34">
        <v>1985.0</v>
      </c>
      <c r="U724" s="34" t="s">
        <v>4777</v>
      </c>
      <c r="V724" s="34">
        <v>15.0</v>
      </c>
      <c r="W724" s="34">
        <v>3.0</v>
      </c>
      <c r="X724" s="34">
        <v>6159.57</v>
      </c>
      <c r="Y724" s="34" t="s">
        <v>4767</v>
      </c>
      <c r="Z724" s="34" t="s">
        <v>4771</v>
      </c>
      <c r="AA724" s="34" t="s">
        <v>4774</v>
      </c>
      <c r="AB724" s="34" t="str">
        <f t="shared" si="4"/>
        <v>15-Oct-1985</v>
      </c>
      <c r="AC724" s="43">
        <f t="shared" si="5"/>
        <v>37</v>
      </c>
      <c r="AD724" s="44">
        <v>6159.57</v>
      </c>
    </row>
    <row r="725">
      <c r="A725" s="19" t="s">
        <v>1522</v>
      </c>
      <c r="B725" s="19" t="s">
        <v>1523</v>
      </c>
      <c r="C725" s="45" t="s">
        <v>5686</v>
      </c>
      <c r="D725" s="45" t="s">
        <v>6080</v>
      </c>
      <c r="E725" s="45" t="s">
        <v>5695</v>
      </c>
      <c r="G725" s="21" t="s">
        <v>1522</v>
      </c>
      <c r="H725" s="41">
        <v>27.72</v>
      </c>
      <c r="I725" s="21">
        <v>8.16</v>
      </c>
      <c r="J725" s="21" t="s">
        <v>4755</v>
      </c>
      <c r="K725" s="21" t="s">
        <v>4753</v>
      </c>
      <c r="L725" s="21" t="s">
        <v>4756</v>
      </c>
      <c r="M725" s="21">
        <v>1.0</v>
      </c>
      <c r="N725" s="21" t="s">
        <v>4753</v>
      </c>
      <c r="O725" s="42">
        <f t="shared" si="1"/>
        <v>1</v>
      </c>
      <c r="P725" s="34" t="str">
        <f t="shared" si="2"/>
        <v>Overweight</v>
      </c>
      <c r="Q725" s="34" t="str">
        <f t="shared" si="3"/>
        <v>Diabetes</v>
      </c>
      <c r="S725" s="34" t="s">
        <v>3302</v>
      </c>
      <c r="T725" s="34">
        <v>1984.0</v>
      </c>
      <c r="U725" s="34" t="s">
        <v>4777</v>
      </c>
      <c r="V725" s="34">
        <v>6.0</v>
      </c>
      <c r="W725" s="34">
        <v>3.0</v>
      </c>
      <c r="X725" s="34">
        <v>6170.96</v>
      </c>
      <c r="Y725" s="34" t="s">
        <v>4767</v>
      </c>
      <c r="Z725" s="34" t="s">
        <v>4771</v>
      </c>
      <c r="AA725" s="34" t="s">
        <v>4769</v>
      </c>
      <c r="AB725" s="34" t="str">
        <f t="shared" si="4"/>
        <v>6-Oct-1984</v>
      </c>
      <c r="AC725" s="43">
        <f t="shared" si="5"/>
        <v>38</v>
      </c>
      <c r="AD725" s="44">
        <v>6170.96</v>
      </c>
    </row>
    <row r="726">
      <c r="A726" s="19" t="s">
        <v>1524</v>
      </c>
      <c r="B726" s="19" t="s">
        <v>1525</v>
      </c>
      <c r="C726" s="45" t="s">
        <v>4815</v>
      </c>
      <c r="D726" s="45" t="s">
        <v>6081</v>
      </c>
      <c r="E726" s="45" t="s">
        <v>6082</v>
      </c>
      <c r="G726" s="21" t="s">
        <v>1524</v>
      </c>
      <c r="H726" s="41">
        <v>36.765</v>
      </c>
      <c r="I726" s="21">
        <v>4.48</v>
      </c>
      <c r="J726" s="21" t="s">
        <v>4755</v>
      </c>
      <c r="K726" s="21" t="s">
        <v>4753</v>
      </c>
      <c r="L726" s="21" t="s">
        <v>4753</v>
      </c>
      <c r="M726" s="21">
        <v>2.0</v>
      </c>
      <c r="N726" s="21" t="s">
        <v>4753</v>
      </c>
      <c r="O726" s="42">
        <f t="shared" si="1"/>
        <v>2</v>
      </c>
      <c r="P726" s="34" t="str">
        <f t="shared" si="2"/>
        <v>Above Obesity</v>
      </c>
      <c r="Q726" s="34" t="str">
        <f t="shared" si="3"/>
        <v>Normal</v>
      </c>
      <c r="S726" s="34" t="s">
        <v>3300</v>
      </c>
      <c r="T726" s="34">
        <v>1985.0</v>
      </c>
      <c r="U726" s="34" t="s">
        <v>4776</v>
      </c>
      <c r="V726" s="34">
        <v>9.0</v>
      </c>
      <c r="W726" s="34">
        <v>3.0</v>
      </c>
      <c r="X726" s="34">
        <v>6183.32</v>
      </c>
      <c r="Y726" s="34" t="s">
        <v>4767</v>
      </c>
      <c r="Z726" s="34" t="s">
        <v>4767</v>
      </c>
      <c r="AA726" s="34" t="s">
        <v>4774</v>
      </c>
      <c r="AB726" s="34" t="str">
        <f t="shared" si="4"/>
        <v>9-Aug-1985</v>
      </c>
      <c r="AC726" s="43">
        <f t="shared" si="5"/>
        <v>37</v>
      </c>
      <c r="AD726" s="44">
        <v>6183.32</v>
      </c>
    </row>
    <row r="727">
      <c r="A727" s="19" t="s">
        <v>1526</v>
      </c>
      <c r="B727" s="19" t="s">
        <v>1527</v>
      </c>
      <c r="C727" s="45" t="s">
        <v>4815</v>
      </c>
      <c r="D727" s="45" t="s">
        <v>4987</v>
      </c>
      <c r="E727" s="45" t="s">
        <v>5330</v>
      </c>
      <c r="G727" s="21" t="s">
        <v>1526</v>
      </c>
      <c r="H727" s="41">
        <v>48.36</v>
      </c>
      <c r="I727" s="21">
        <v>4.08</v>
      </c>
      <c r="J727" s="21" t="s">
        <v>4753</v>
      </c>
      <c r="K727" s="21" t="s">
        <v>4753</v>
      </c>
      <c r="L727" s="21" t="s">
        <v>4753</v>
      </c>
      <c r="M727" s="21" t="s">
        <v>4754</v>
      </c>
      <c r="N727" s="21" t="s">
        <v>4753</v>
      </c>
      <c r="O727" s="42">
        <f t="shared" si="1"/>
        <v>0</v>
      </c>
      <c r="P727" s="34" t="str">
        <f t="shared" si="2"/>
        <v>Above Obesity</v>
      </c>
      <c r="Q727" s="34" t="str">
        <f t="shared" si="3"/>
        <v>Normal</v>
      </c>
      <c r="S727" s="34" t="s">
        <v>3298</v>
      </c>
      <c r="T727" s="34">
        <v>1970.0</v>
      </c>
      <c r="U727" s="34" t="s">
        <v>4777</v>
      </c>
      <c r="V727" s="34">
        <v>5.0</v>
      </c>
      <c r="W727" s="34">
        <v>0.0</v>
      </c>
      <c r="X727" s="34">
        <v>6183.46</v>
      </c>
      <c r="Y727" s="34" t="s">
        <v>4767</v>
      </c>
      <c r="Z727" s="34" t="s">
        <v>4767</v>
      </c>
      <c r="AA727" s="34" t="s">
        <v>4774</v>
      </c>
      <c r="AB727" s="34" t="str">
        <f t="shared" si="4"/>
        <v>5-Oct-1970</v>
      </c>
      <c r="AC727" s="43">
        <f t="shared" si="5"/>
        <v>52</v>
      </c>
      <c r="AD727" s="44">
        <v>6183.46</v>
      </c>
    </row>
    <row r="728">
      <c r="A728" s="19" t="s">
        <v>1528</v>
      </c>
      <c r="B728" s="19" t="s">
        <v>1529</v>
      </c>
      <c r="C728" s="45" t="s">
        <v>4815</v>
      </c>
      <c r="D728" s="45" t="s">
        <v>6083</v>
      </c>
      <c r="E728" s="45" t="s">
        <v>4854</v>
      </c>
      <c r="G728" s="21" t="s">
        <v>1528</v>
      </c>
      <c r="H728" s="41">
        <v>31.445</v>
      </c>
      <c r="I728" s="21">
        <v>4.4</v>
      </c>
      <c r="J728" s="21" t="s">
        <v>4755</v>
      </c>
      <c r="K728" s="21" t="s">
        <v>4753</v>
      </c>
      <c r="L728" s="21" t="s">
        <v>4753</v>
      </c>
      <c r="M728" s="21">
        <v>2.0</v>
      </c>
      <c r="N728" s="21" t="s">
        <v>4753</v>
      </c>
      <c r="O728" s="42">
        <f t="shared" si="1"/>
        <v>2</v>
      </c>
      <c r="P728" s="34" t="str">
        <f t="shared" si="2"/>
        <v>Above Obesity</v>
      </c>
      <c r="Q728" s="34" t="str">
        <f t="shared" si="3"/>
        <v>Normal</v>
      </c>
      <c r="S728" s="34" t="s">
        <v>3296</v>
      </c>
      <c r="T728" s="34">
        <v>1988.0</v>
      </c>
      <c r="U728" s="34" t="s">
        <v>4770</v>
      </c>
      <c r="V728" s="34">
        <v>1.0</v>
      </c>
      <c r="W728" s="34">
        <v>3.0</v>
      </c>
      <c r="X728" s="34">
        <v>6184.3</v>
      </c>
      <c r="Y728" s="34" t="s">
        <v>4767</v>
      </c>
      <c r="Z728" s="34" t="s">
        <v>4768</v>
      </c>
      <c r="AA728" s="34" t="s">
        <v>4769</v>
      </c>
      <c r="AB728" s="34" t="str">
        <f t="shared" si="4"/>
        <v>1-Nov-1988</v>
      </c>
      <c r="AC728" s="43">
        <f t="shared" si="5"/>
        <v>34</v>
      </c>
      <c r="AD728" s="44">
        <v>6184.3</v>
      </c>
    </row>
    <row r="729">
      <c r="A729" s="19" t="s">
        <v>1530</v>
      </c>
      <c r="B729" s="19" t="s">
        <v>1531</v>
      </c>
      <c r="C729" s="45" t="s">
        <v>4815</v>
      </c>
      <c r="D729" s="45" t="s">
        <v>6084</v>
      </c>
      <c r="E729" s="45" t="s">
        <v>6085</v>
      </c>
      <c r="G729" s="21" t="s">
        <v>1530</v>
      </c>
      <c r="H729" s="41">
        <v>27.55</v>
      </c>
      <c r="I729" s="21">
        <v>9.02</v>
      </c>
      <c r="J729" s="21" t="s">
        <v>4753</v>
      </c>
      <c r="K729" s="21" t="s">
        <v>4753</v>
      </c>
      <c r="L729" s="21" t="s">
        <v>4753</v>
      </c>
      <c r="M729" s="21" t="s">
        <v>4754</v>
      </c>
      <c r="N729" s="21" t="s">
        <v>4753</v>
      </c>
      <c r="O729" s="42">
        <f t="shared" si="1"/>
        <v>0</v>
      </c>
      <c r="P729" s="34" t="str">
        <f t="shared" si="2"/>
        <v>Overweight</v>
      </c>
      <c r="Q729" s="34" t="str">
        <f t="shared" si="3"/>
        <v>Diabetes</v>
      </c>
      <c r="S729" s="34" t="s">
        <v>3294</v>
      </c>
      <c r="T729" s="34">
        <v>1981.0</v>
      </c>
      <c r="U729" s="34" t="s">
        <v>4770</v>
      </c>
      <c r="V729" s="34">
        <v>22.0</v>
      </c>
      <c r="W729" s="34">
        <v>0.0</v>
      </c>
      <c r="X729" s="34">
        <v>6185.32</v>
      </c>
      <c r="Y729" s="34" t="s">
        <v>4767</v>
      </c>
      <c r="Z729" s="34" t="s">
        <v>4771</v>
      </c>
      <c r="AA729" s="34" t="s">
        <v>4769</v>
      </c>
      <c r="AB729" s="34" t="str">
        <f t="shared" si="4"/>
        <v>22-Nov-1981</v>
      </c>
      <c r="AC729" s="43">
        <f t="shared" si="5"/>
        <v>41</v>
      </c>
      <c r="AD729" s="44">
        <v>6185.32</v>
      </c>
    </row>
    <row r="730">
      <c r="A730" s="19" t="s">
        <v>1532</v>
      </c>
      <c r="B730" s="19" t="s">
        <v>1533</v>
      </c>
      <c r="C730" s="45" t="s">
        <v>4815</v>
      </c>
      <c r="D730" s="45" t="s">
        <v>6072</v>
      </c>
      <c r="E730" s="45" t="s">
        <v>6086</v>
      </c>
      <c r="G730" s="21" t="s">
        <v>1532</v>
      </c>
      <c r="H730" s="41">
        <v>33.11</v>
      </c>
      <c r="I730" s="21">
        <v>8.06</v>
      </c>
      <c r="J730" s="21" t="s">
        <v>4753</v>
      </c>
      <c r="K730" s="21" t="s">
        <v>4753</v>
      </c>
      <c r="L730" s="21" t="s">
        <v>4753</v>
      </c>
      <c r="M730" s="21" t="s">
        <v>4754</v>
      </c>
      <c r="N730" s="21" t="s">
        <v>4753</v>
      </c>
      <c r="O730" s="42">
        <f t="shared" si="1"/>
        <v>0</v>
      </c>
      <c r="P730" s="34" t="str">
        <f t="shared" si="2"/>
        <v>Above Obesity</v>
      </c>
      <c r="Q730" s="34" t="str">
        <f t="shared" si="3"/>
        <v>Diabetes</v>
      </c>
      <c r="S730" s="34" t="s">
        <v>3292</v>
      </c>
      <c r="T730" s="34">
        <v>1981.0</v>
      </c>
      <c r="U730" s="34" t="s">
        <v>4777</v>
      </c>
      <c r="V730" s="34">
        <v>1.0</v>
      </c>
      <c r="W730" s="34">
        <v>0.0</v>
      </c>
      <c r="X730" s="34">
        <v>6186.13</v>
      </c>
      <c r="Y730" s="34" t="s">
        <v>4767</v>
      </c>
      <c r="Z730" s="34" t="s">
        <v>4768</v>
      </c>
      <c r="AA730" s="34" t="s">
        <v>4778</v>
      </c>
      <c r="AB730" s="34" t="str">
        <f t="shared" si="4"/>
        <v>1-Oct-1981</v>
      </c>
      <c r="AC730" s="43">
        <f t="shared" si="5"/>
        <v>41</v>
      </c>
      <c r="AD730" s="44">
        <v>6186.13</v>
      </c>
    </row>
    <row r="731">
      <c r="A731" s="19" t="s">
        <v>1534</v>
      </c>
      <c r="B731" s="19" t="s">
        <v>1535</v>
      </c>
      <c r="C731" s="45" t="s">
        <v>4820</v>
      </c>
      <c r="D731" s="45" t="s">
        <v>6087</v>
      </c>
      <c r="E731" s="45" t="s">
        <v>6088</v>
      </c>
      <c r="G731" s="21" t="s">
        <v>1534</v>
      </c>
      <c r="H731" s="41">
        <v>36.85</v>
      </c>
      <c r="I731" s="21">
        <v>6.21</v>
      </c>
      <c r="J731" s="21" t="s">
        <v>4755</v>
      </c>
      <c r="K731" s="21" t="s">
        <v>4753</v>
      </c>
      <c r="L731" s="21" t="s">
        <v>4753</v>
      </c>
      <c r="M731" s="21">
        <v>2.0</v>
      </c>
      <c r="N731" s="21" t="s">
        <v>4753</v>
      </c>
      <c r="O731" s="42">
        <f t="shared" si="1"/>
        <v>2</v>
      </c>
      <c r="P731" s="34" t="str">
        <f t="shared" si="2"/>
        <v>Above Obesity</v>
      </c>
      <c r="Q731" s="34" t="str">
        <f t="shared" si="3"/>
        <v>Prediabetes weight</v>
      </c>
      <c r="S731" s="34" t="s">
        <v>3290</v>
      </c>
      <c r="T731" s="34">
        <v>1988.0</v>
      </c>
      <c r="U731" s="34" t="s">
        <v>4777</v>
      </c>
      <c r="V731" s="34">
        <v>23.0</v>
      </c>
      <c r="W731" s="34">
        <v>3.0</v>
      </c>
      <c r="X731" s="34">
        <v>6196.45</v>
      </c>
      <c r="Y731" s="34" t="s">
        <v>4767</v>
      </c>
      <c r="Z731" s="34" t="s">
        <v>4771</v>
      </c>
      <c r="AA731" s="34" t="s">
        <v>4778</v>
      </c>
      <c r="AB731" s="34" t="str">
        <f t="shared" si="4"/>
        <v>23-Oct-1988</v>
      </c>
      <c r="AC731" s="43">
        <f t="shared" si="5"/>
        <v>34</v>
      </c>
      <c r="AD731" s="44">
        <v>6196.45</v>
      </c>
    </row>
    <row r="732">
      <c r="A732" s="19" t="s">
        <v>1536</v>
      </c>
      <c r="B732" s="19" t="s">
        <v>1537</v>
      </c>
      <c r="C732" s="45" t="s">
        <v>4820</v>
      </c>
      <c r="D732" s="45" t="s">
        <v>6089</v>
      </c>
      <c r="E732" s="45" t="s">
        <v>5159</v>
      </c>
      <c r="G732" s="21" t="s">
        <v>1536</v>
      </c>
      <c r="H732" s="41">
        <v>36.3</v>
      </c>
      <c r="I732" s="21">
        <v>5.79</v>
      </c>
      <c r="J732" s="21" t="s">
        <v>4755</v>
      </c>
      <c r="K732" s="21" t="s">
        <v>4753</v>
      </c>
      <c r="L732" s="21" t="s">
        <v>4753</v>
      </c>
      <c r="M732" s="21">
        <v>2.0</v>
      </c>
      <c r="N732" s="21" t="s">
        <v>4753</v>
      </c>
      <c r="O732" s="42">
        <f t="shared" si="1"/>
        <v>2</v>
      </c>
      <c r="P732" s="34" t="str">
        <f t="shared" si="2"/>
        <v>Above Obesity</v>
      </c>
      <c r="Q732" s="34" t="str">
        <f t="shared" si="3"/>
        <v>Prediabetes weight</v>
      </c>
      <c r="S732" s="34" t="s">
        <v>3288</v>
      </c>
      <c r="T732" s="34">
        <v>1985.0</v>
      </c>
      <c r="U732" s="34" t="s">
        <v>4766</v>
      </c>
      <c r="V732" s="34">
        <v>22.0</v>
      </c>
      <c r="W732" s="34">
        <v>2.0</v>
      </c>
      <c r="X732" s="34">
        <v>6198.75</v>
      </c>
      <c r="Y732" s="34" t="s">
        <v>4767</v>
      </c>
      <c r="Z732" s="34" t="s">
        <v>4771</v>
      </c>
      <c r="AA732" s="34" t="s">
        <v>4774</v>
      </c>
      <c r="AB732" s="34" t="str">
        <f t="shared" si="4"/>
        <v>22-Jul-1985</v>
      </c>
      <c r="AC732" s="43">
        <f t="shared" si="5"/>
        <v>37</v>
      </c>
      <c r="AD732" s="44">
        <v>6198.75</v>
      </c>
    </row>
    <row r="733">
      <c r="A733" s="19" t="s">
        <v>1538</v>
      </c>
      <c r="B733" s="19" t="s">
        <v>1539</v>
      </c>
      <c r="C733" s="45" t="s">
        <v>4815</v>
      </c>
      <c r="D733" s="45" t="s">
        <v>6090</v>
      </c>
      <c r="E733" s="45" t="s">
        <v>6091</v>
      </c>
      <c r="G733" s="21" t="s">
        <v>1538</v>
      </c>
      <c r="H733" s="41">
        <v>45.34</v>
      </c>
      <c r="I733" s="21">
        <v>5.69</v>
      </c>
      <c r="J733" s="31" t="s">
        <v>4878</v>
      </c>
      <c r="K733" s="21" t="s">
        <v>4753</v>
      </c>
      <c r="L733" s="21" t="s">
        <v>4753</v>
      </c>
      <c r="M733" s="21" t="s">
        <v>4754</v>
      </c>
      <c r="N733" s="21" t="s">
        <v>4753</v>
      </c>
      <c r="O733" s="42">
        <f t="shared" si="1"/>
        <v>0</v>
      </c>
      <c r="P733" s="34" t="str">
        <f t="shared" si="2"/>
        <v>Above Obesity</v>
      </c>
      <c r="Q733" s="34" t="str">
        <f t="shared" si="3"/>
        <v>Normal</v>
      </c>
      <c r="S733" s="34" t="s">
        <v>4757</v>
      </c>
      <c r="T733" s="34">
        <v>1985.0</v>
      </c>
      <c r="U733" s="34" t="s">
        <v>4775</v>
      </c>
      <c r="V733" s="34">
        <v>20.0</v>
      </c>
      <c r="W733" s="34">
        <v>2.0</v>
      </c>
      <c r="X733" s="34">
        <v>6203.9</v>
      </c>
      <c r="Y733" s="34" t="s">
        <v>4771</v>
      </c>
      <c r="Z733" s="34" t="s">
        <v>4767</v>
      </c>
      <c r="AA733" s="34" t="s">
        <v>4774</v>
      </c>
      <c r="AB733" s="34" t="str">
        <f t="shared" si="4"/>
        <v>20-Dec-1985</v>
      </c>
      <c r="AC733" s="43">
        <f t="shared" si="5"/>
        <v>37</v>
      </c>
      <c r="AD733" s="44">
        <v>6203.9</v>
      </c>
    </row>
    <row r="734">
      <c r="A734" s="19" t="s">
        <v>1540</v>
      </c>
      <c r="B734" s="19" t="s">
        <v>1541</v>
      </c>
      <c r="C734" s="45" t="s">
        <v>4820</v>
      </c>
      <c r="D734" s="45" t="s">
        <v>6092</v>
      </c>
      <c r="E734" s="45" t="s">
        <v>6093</v>
      </c>
      <c r="G734" s="21" t="s">
        <v>1540</v>
      </c>
      <c r="H734" s="41">
        <v>31.8</v>
      </c>
      <c r="I734" s="21">
        <v>5.36</v>
      </c>
      <c r="J734" s="21" t="s">
        <v>4755</v>
      </c>
      <c r="K734" s="21" t="s">
        <v>4753</v>
      </c>
      <c r="L734" s="21" t="s">
        <v>4753</v>
      </c>
      <c r="M734" s="21">
        <v>2.0</v>
      </c>
      <c r="N734" s="21" t="s">
        <v>4753</v>
      </c>
      <c r="O734" s="42">
        <f t="shared" si="1"/>
        <v>2</v>
      </c>
      <c r="P734" s="34" t="str">
        <f t="shared" si="2"/>
        <v>Above Obesity</v>
      </c>
      <c r="Q734" s="34" t="str">
        <f t="shared" si="3"/>
        <v>Normal</v>
      </c>
      <c r="S734" s="34" t="s">
        <v>3286</v>
      </c>
      <c r="T734" s="34">
        <v>1985.0</v>
      </c>
      <c r="U734" s="34" t="s">
        <v>4773</v>
      </c>
      <c r="V734" s="34">
        <v>22.0</v>
      </c>
      <c r="W734" s="34">
        <v>2.0</v>
      </c>
      <c r="X734" s="34">
        <v>6203.9</v>
      </c>
      <c r="Y734" s="34" t="s">
        <v>4767</v>
      </c>
      <c r="Z734" s="34" t="s">
        <v>4767</v>
      </c>
      <c r="AA734" s="34" t="s">
        <v>4774</v>
      </c>
      <c r="AB734" s="34" t="str">
        <f t="shared" si="4"/>
        <v>22-Sep-1985</v>
      </c>
      <c r="AC734" s="43">
        <f t="shared" si="5"/>
        <v>37</v>
      </c>
      <c r="AD734" s="44">
        <v>6203.9</v>
      </c>
    </row>
    <row r="735">
      <c r="A735" s="19" t="s">
        <v>1542</v>
      </c>
      <c r="B735" s="19" t="s">
        <v>1543</v>
      </c>
      <c r="C735" s="45" t="s">
        <v>4820</v>
      </c>
      <c r="D735" s="45" t="s">
        <v>4945</v>
      </c>
      <c r="E735" s="45" t="s">
        <v>6094</v>
      </c>
      <c r="G735" s="21" t="s">
        <v>1542</v>
      </c>
      <c r="H735" s="41">
        <v>41.02</v>
      </c>
      <c r="I735" s="21">
        <v>11.37</v>
      </c>
      <c r="J735" s="21" t="s">
        <v>4753</v>
      </c>
      <c r="K735" s="21" t="s">
        <v>4753</v>
      </c>
      <c r="L735" s="21" t="s">
        <v>4753</v>
      </c>
      <c r="M735" s="21" t="s">
        <v>4754</v>
      </c>
      <c r="N735" s="21" t="s">
        <v>4753</v>
      </c>
      <c r="O735" s="42">
        <f t="shared" si="1"/>
        <v>0</v>
      </c>
      <c r="P735" s="34" t="str">
        <f t="shared" si="2"/>
        <v>Above Obesity</v>
      </c>
      <c r="Q735" s="34" t="str">
        <f t="shared" si="3"/>
        <v>Diabetes</v>
      </c>
      <c r="S735" s="34" t="s">
        <v>3284</v>
      </c>
      <c r="T735" s="34">
        <v>1999.0</v>
      </c>
      <c r="U735" s="34" t="s">
        <v>4773</v>
      </c>
      <c r="V735" s="34">
        <v>10.0</v>
      </c>
      <c r="W735" s="34">
        <v>0.0</v>
      </c>
      <c r="X735" s="34">
        <v>6207.26</v>
      </c>
      <c r="Y735" s="34" t="s">
        <v>4767</v>
      </c>
      <c r="Z735" s="34" t="s">
        <v>4767</v>
      </c>
      <c r="AA735" s="34" t="s">
        <v>4790</v>
      </c>
      <c r="AB735" s="34" t="str">
        <f t="shared" si="4"/>
        <v>10-Sep-1999</v>
      </c>
      <c r="AC735" s="43">
        <f t="shared" si="5"/>
        <v>23</v>
      </c>
      <c r="AD735" s="44">
        <v>6207.26</v>
      </c>
    </row>
    <row r="736">
      <c r="A736" s="19" t="s">
        <v>1544</v>
      </c>
      <c r="B736" s="19" t="s">
        <v>1545</v>
      </c>
      <c r="C736" s="45" t="s">
        <v>4820</v>
      </c>
      <c r="D736" s="45" t="s">
        <v>6095</v>
      </c>
      <c r="E736" s="45" t="s">
        <v>6096</v>
      </c>
      <c r="G736" s="21" t="s">
        <v>1544</v>
      </c>
      <c r="H736" s="41">
        <v>32.68</v>
      </c>
      <c r="I736" s="21">
        <v>11.87</v>
      </c>
      <c r="J736" s="21" t="s">
        <v>4753</v>
      </c>
      <c r="K736" s="21" t="s">
        <v>4753</v>
      </c>
      <c r="L736" s="21" t="s">
        <v>4753</v>
      </c>
      <c r="M736" s="21" t="s">
        <v>4754</v>
      </c>
      <c r="N736" s="21" t="s">
        <v>4753</v>
      </c>
      <c r="O736" s="42">
        <f t="shared" si="1"/>
        <v>0</v>
      </c>
      <c r="P736" s="34" t="str">
        <f t="shared" si="2"/>
        <v>Above Obesity</v>
      </c>
      <c r="Q736" s="34" t="str">
        <f t="shared" si="3"/>
        <v>Diabetes</v>
      </c>
      <c r="S736" s="34" t="s">
        <v>3282</v>
      </c>
      <c r="T736" s="34">
        <v>1992.0</v>
      </c>
      <c r="U736" s="34" t="s">
        <v>4776</v>
      </c>
      <c r="V736" s="34">
        <v>12.0</v>
      </c>
      <c r="W736" s="34">
        <v>0.0</v>
      </c>
      <c r="X736" s="34">
        <v>6208.5</v>
      </c>
      <c r="Y736" s="34" t="s">
        <v>4767</v>
      </c>
      <c r="Z736" s="34" t="s">
        <v>4771</v>
      </c>
      <c r="AA736" s="34" t="s">
        <v>4787</v>
      </c>
      <c r="AB736" s="34" t="str">
        <f t="shared" si="4"/>
        <v>12-Aug-1992</v>
      </c>
      <c r="AC736" s="43">
        <f t="shared" si="5"/>
        <v>30</v>
      </c>
      <c r="AD736" s="44">
        <v>6208.5</v>
      </c>
    </row>
    <row r="737">
      <c r="A737" s="19" t="s">
        <v>1546</v>
      </c>
      <c r="B737" s="19" t="s">
        <v>1547</v>
      </c>
      <c r="C737" s="45" t="s">
        <v>4820</v>
      </c>
      <c r="D737" s="45" t="s">
        <v>6097</v>
      </c>
      <c r="E737" s="45" t="s">
        <v>6098</v>
      </c>
      <c r="G737" s="21" t="s">
        <v>1546</v>
      </c>
      <c r="H737" s="41">
        <v>21.7</v>
      </c>
      <c r="I737" s="21">
        <v>4.9</v>
      </c>
      <c r="J737" s="21" t="s">
        <v>4753</v>
      </c>
      <c r="K737" s="21" t="s">
        <v>4753</v>
      </c>
      <c r="L737" s="21" t="s">
        <v>4756</v>
      </c>
      <c r="M737" s="21">
        <v>1.0</v>
      </c>
      <c r="N737" s="21" t="s">
        <v>4755</v>
      </c>
      <c r="O737" s="42">
        <f t="shared" si="1"/>
        <v>1</v>
      </c>
      <c r="P737" s="34" t="str">
        <f t="shared" si="2"/>
        <v>Normal weight</v>
      </c>
      <c r="Q737" s="34" t="str">
        <f t="shared" si="3"/>
        <v>Normal</v>
      </c>
      <c r="S737" s="34" t="s">
        <v>3280</v>
      </c>
      <c r="T737" s="34">
        <v>1972.0</v>
      </c>
      <c r="U737" s="34" t="s">
        <v>4772</v>
      </c>
      <c r="V737" s="34">
        <v>29.0</v>
      </c>
      <c r="W737" s="34">
        <v>0.0</v>
      </c>
      <c r="X737" s="34">
        <v>6219.93</v>
      </c>
      <c r="Y737" s="34" t="s">
        <v>4767</v>
      </c>
      <c r="Z737" s="34" t="s">
        <v>4767</v>
      </c>
      <c r="AA737" s="34" t="s">
        <v>4769</v>
      </c>
      <c r="AB737" s="34" t="str">
        <f t="shared" si="4"/>
        <v>29-Jun-1972</v>
      </c>
      <c r="AC737" s="43">
        <f t="shared" si="5"/>
        <v>50</v>
      </c>
      <c r="AD737" s="44">
        <v>6219.93</v>
      </c>
    </row>
    <row r="738">
      <c r="A738" s="19" t="s">
        <v>1548</v>
      </c>
      <c r="B738" s="19" t="s">
        <v>1549</v>
      </c>
      <c r="C738" s="45" t="s">
        <v>4815</v>
      </c>
      <c r="D738" s="45" t="s">
        <v>6099</v>
      </c>
      <c r="E738" s="45" t="s">
        <v>5377</v>
      </c>
      <c r="G738" s="21" t="s">
        <v>1548</v>
      </c>
      <c r="H738" s="41">
        <v>40.48</v>
      </c>
      <c r="I738" s="21">
        <v>6.7</v>
      </c>
      <c r="J738" s="21" t="s">
        <v>4753</v>
      </c>
      <c r="K738" s="21" t="s">
        <v>4753</v>
      </c>
      <c r="L738" s="21" t="s">
        <v>4753</v>
      </c>
      <c r="M738" s="21">
        <v>3.0</v>
      </c>
      <c r="N738" s="21" t="s">
        <v>4753</v>
      </c>
      <c r="O738" s="42">
        <f t="shared" si="1"/>
        <v>3</v>
      </c>
      <c r="P738" s="34" t="str">
        <f t="shared" si="2"/>
        <v>Above Obesity</v>
      </c>
      <c r="Q738" s="34" t="str">
        <f t="shared" si="3"/>
        <v>Diabetes</v>
      </c>
      <c r="S738" s="34" t="s">
        <v>3278</v>
      </c>
      <c r="T738" s="34">
        <v>1978.0</v>
      </c>
      <c r="U738" s="34" t="s">
        <v>4773</v>
      </c>
      <c r="V738" s="34">
        <v>19.0</v>
      </c>
      <c r="W738" s="34">
        <v>2.0</v>
      </c>
      <c r="X738" s="34">
        <v>6236.95</v>
      </c>
      <c r="Y738" s="34" t="s">
        <v>4767</v>
      </c>
      <c r="Z738" s="34" t="s">
        <v>4767</v>
      </c>
      <c r="AA738" s="34" t="s">
        <v>4769</v>
      </c>
      <c r="AB738" s="34" t="str">
        <f t="shared" si="4"/>
        <v>19-Sep-1978</v>
      </c>
      <c r="AC738" s="43">
        <f t="shared" si="5"/>
        <v>44</v>
      </c>
      <c r="AD738" s="44">
        <v>6236.95</v>
      </c>
    </row>
    <row r="739">
      <c r="A739" s="19" t="s">
        <v>1550</v>
      </c>
      <c r="B739" s="19" t="s">
        <v>1551</v>
      </c>
      <c r="C739" s="45" t="s">
        <v>4815</v>
      </c>
      <c r="D739" s="45" t="s">
        <v>6100</v>
      </c>
      <c r="E739" s="45" t="s">
        <v>6101</v>
      </c>
      <c r="G739" s="21" t="s">
        <v>1550</v>
      </c>
      <c r="H739" s="41">
        <v>34.5</v>
      </c>
      <c r="I739" s="21">
        <v>10.3</v>
      </c>
      <c r="J739" s="21" t="s">
        <v>4753</v>
      </c>
      <c r="K739" s="21" t="s">
        <v>4753</v>
      </c>
      <c r="L739" s="21" t="s">
        <v>4753</v>
      </c>
      <c r="M739" s="21">
        <v>3.0</v>
      </c>
      <c r="N739" s="21" t="s">
        <v>4753</v>
      </c>
      <c r="O739" s="42">
        <f t="shared" si="1"/>
        <v>3</v>
      </c>
      <c r="P739" s="34" t="str">
        <f t="shared" si="2"/>
        <v>Above Obesity</v>
      </c>
      <c r="Q739" s="34" t="str">
        <f t="shared" si="3"/>
        <v>Diabetes</v>
      </c>
      <c r="S739" s="34" t="s">
        <v>3276</v>
      </c>
      <c r="T739" s="34">
        <v>1983.0</v>
      </c>
      <c r="U739" s="34" t="s">
        <v>4776</v>
      </c>
      <c r="V739" s="34">
        <v>11.0</v>
      </c>
      <c r="W739" s="34">
        <v>1.0</v>
      </c>
      <c r="X739" s="34">
        <v>6238.3</v>
      </c>
      <c r="Y739" s="34" t="s">
        <v>4767</v>
      </c>
      <c r="Z739" s="34" t="s">
        <v>4771</v>
      </c>
      <c r="AA739" s="34" t="s">
        <v>4778</v>
      </c>
      <c r="AB739" s="34" t="str">
        <f t="shared" si="4"/>
        <v>11-Aug-1983</v>
      </c>
      <c r="AC739" s="43">
        <f t="shared" si="5"/>
        <v>39</v>
      </c>
      <c r="AD739" s="44">
        <v>6238.3</v>
      </c>
    </row>
    <row r="740">
      <c r="A740" s="19" t="s">
        <v>1552</v>
      </c>
      <c r="B740" s="19" t="s">
        <v>1553</v>
      </c>
      <c r="C740" s="45" t="s">
        <v>4815</v>
      </c>
      <c r="D740" s="45" t="s">
        <v>6102</v>
      </c>
      <c r="E740" s="45" t="s">
        <v>6103</v>
      </c>
      <c r="G740" s="21" t="s">
        <v>1552</v>
      </c>
      <c r="H740" s="41">
        <v>45.9</v>
      </c>
      <c r="I740" s="21">
        <v>11.14</v>
      </c>
      <c r="J740" s="21" t="s">
        <v>4755</v>
      </c>
      <c r="K740" s="21" t="s">
        <v>4753</v>
      </c>
      <c r="L740" s="21" t="s">
        <v>4753</v>
      </c>
      <c r="M740" s="21">
        <v>1.0</v>
      </c>
      <c r="N740" s="21" t="s">
        <v>4753</v>
      </c>
      <c r="O740" s="42">
        <f t="shared" si="1"/>
        <v>1</v>
      </c>
      <c r="P740" s="34" t="str">
        <f t="shared" si="2"/>
        <v>Above Obesity</v>
      </c>
      <c r="Q740" s="34" t="str">
        <f t="shared" si="3"/>
        <v>Diabetes</v>
      </c>
      <c r="S740" s="34" t="s">
        <v>3274</v>
      </c>
      <c r="T740" s="34">
        <v>1979.0</v>
      </c>
      <c r="U740" s="34" t="s">
        <v>4777</v>
      </c>
      <c r="V740" s="34">
        <v>10.0</v>
      </c>
      <c r="W740" s="34">
        <v>0.0</v>
      </c>
      <c r="X740" s="34">
        <v>6250.44</v>
      </c>
      <c r="Y740" s="34" t="s">
        <v>4767</v>
      </c>
      <c r="Z740" s="34" t="s">
        <v>4771</v>
      </c>
      <c r="AA740" s="34" t="s">
        <v>4778</v>
      </c>
      <c r="AB740" s="34" t="str">
        <f t="shared" si="4"/>
        <v>10-Oct-1979</v>
      </c>
      <c r="AC740" s="43">
        <f t="shared" si="5"/>
        <v>43</v>
      </c>
      <c r="AD740" s="44">
        <v>6250.44</v>
      </c>
    </row>
    <row r="741">
      <c r="A741" s="19" t="s">
        <v>1554</v>
      </c>
      <c r="B741" s="19" t="s">
        <v>1555</v>
      </c>
      <c r="C741" s="45" t="s">
        <v>5686</v>
      </c>
      <c r="D741" s="45" t="s">
        <v>6104</v>
      </c>
      <c r="E741" s="45" t="s">
        <v>6105</v>
      </c>
      <c r="G741" s="21" t="s">
        <v>1554</v>
      </c>
      <c r="H741" s="41">
        <v>33.48</v>
      </c>
      <c r="I741" s="21">
        <v>4.74</v>
      </c>
      <c r="J741" s="21" t="s">
        <v>4755</v>
      </c>
      <c r="K741" s="21" t="s">
        <v>4753</v>
      </c>
      <c r="L741" s="21" t="s">
        <v>4753</v>
      </c>
      <c r="M741" s="21">
        <v>2.0</v>
      </c>
      <c r="N741" s="21" t="s">
        <v>4753</v>
      </c>
      <c r="O741" s="42">
        <f t="shared" si="1"/>
        <v>2</v>
      </c>
      <c r="P741" s="34" t="str">
        <f t="shared" si="2"/>
        <v>Above Obesity</v>
      </c>
      <c r="Q741" s="34" t="str">
        <f t="shared" si="3"/>
        <v>Normal</v>
      </c>
      <c r="S741" s="34" t="s">
        <v>3272</v>
      </c>
      <c r="T741" s="34">
        <v>1972.0</v>
      </c>
      <c r="U741" s="34" t="s">
        <v>4770</v>
      </c>
      <c r="V741" s="34">
        <v>11.0</v>
      </c>
      <c r="W741" s="34">
        <v>0.0</v>
      </c>
      <c r="X741" s="34">
        <v>6253.85</v>
      </c>
      <c r="Y741" s="34" t="s">
        <v>4767</v>
      </c>
      <c r="Z741" s="34" t="s">
        <v>4767</v>
      </c>
      <c r="AA741" s="34" t="s">
        <v>4769</v>
      </c>
      <c r="AB741" s="34" t="str">
        <f t="shared" si="4"/>
        <v>11-Nov-1972</v>
      </c>
      <c r="AC741" s="43">
        <f t="shared" si="5"/>
        <v>50</v>
      </c>
      <c r="AD741" s="44">
        <v>6253.85</v>
      </c>
    </row>
    <row r="742">
      <c r="A742" s="19" t="s">
        <v>1556</v>
      </c>
      <c r="B742" s="19" t="s">
        <v>1557</v>
      </c>
      <c r="C742" s="45" t="s">
        <v>4815</v>
      </c>
      <c r="D742" s="45" t="s">
        <v>6106</v>
      </c>
      <c r="E742" s="45" t="s">
        <v>5241</v>
      </c>
      <c r="G742" s="21" t="s">
        <v>1556</v>
      </c>
      <c r="H742" s="41">
        <v>28.31</v>
      </c>
      <c r="I742" s="21">
        <v>5.96</v>
      </c>
      <c r="J742" s="21" t="s">
        <v>4755</v>
      </c>
      <c r="K742" s="21" t="s">
        <v>4753</v>
      </c>
      <c r="L742" s="21" t="s">
        <v>4753</v>
      </c>
      <c r="M742" s="21">
        <v>2.0</v>
      </c>
      <c r="N742" s="21" t="s">
        <v>4753</v>
      </c>
      <c r="O742" s="42">
        <f t="shared" si="1"/>
        <v>2</v>
      </c>
      <c r="P742" s="34" t="str">
        <f t="shared" si="2"/>
        <v>Overweight</v>
      </c>
      <c r="Q742" s="34" t="str">
        <f t="shared" si="3"/>
        <v>Prediabetes weight</v>
      </c>
      <c r="S742" s="34" t="s">
        <v>3270</v>
      </c>
      <c r="T742" s="34">
        <v>1972.0</v>
      </c>
      <c r="U742" s="34" t="s">
        <v>4773</v>
      </c>
      <c r="V742" s="34">
        <v>8.0</v>
      </c>
      <c r="W742" s="34">
        <v>0.0</v>
      </c>
      <c r="X742" s="34">
        <v>6254.13</v>
      </c>
      <c r="Y742" s="34" t="s">
        <v>4767</v>
      </c>
      <c r="Z742" s="34" t="s">
        <v>4767</v>
      </c>
      <c r="AA742" s="34" t="s">
        <v>4774</v>
      </c>
      <c r="AB742" s="34" t="str">
        <f t="shared" si="4"/>
        <v>8-Sep-1972</v>
      </c>
      <c r="AC742" s="43">
        <f t="shared" si="5"/>
        <v>50</v>
      </c>
      <c r="AD742" s="44">
        <v>6254.13</v>
      </c>
    </row>
    <row r="743">
      <c r="A743" s="19" t="s">
        <v>1558</v>
      </c>
      <c r="B743" s="19" t="s">
        <v>1559</v>
      </c>
      <c r="C743" s="45" t="s">
        <v>4815</v>
      </c>
      <c r="D743" s="45" t="s">
        <v>6107</v>
      </c>
      <c r="E743" s="45" t="s">
        <v>6108</v>
      </c>
      <c r="G743" s="21" t="s">
        <v>1558</v>
      </c>
      <c r="H743" s="41">
        <v>21.565</v>
      </c>
      <c r="I743" s="21">
        <v>4.95</v>
      </c>
      <c r="J743" s="21" t="s">
        <v>4753</v>
      </c>
      <c r="K743" s="21" t="s">
        <v>4755</v>
      </c>
      <c r="L743" s="21" t="s">
        <v>4753</v>
      </c>
      <c r="M743" s="21">
        <v>1.0</v>
      </c>
      <c r="N743" s="21" t="s">
        <v>4755</v>
      </c>
      <c r="O743" s="42">
        <f t="shared" si="1"/>
        <v>1</v>
      </c>
      <c r="P743" s="34" t="str">
        <f t="shared" si="2"/>
        <v>Normal weight</v>
      </c>
      <c r="Q743" s="34" t="str">
        <f t="shared" si="3"/>
        <v>Normal</v>
      </c>
      <c r="S743" s="34" t="s">
        <v>3268</v>
      </c>
      <c r="T743" s="34">
        <v>1970.0</v>
      </c>
      <c r="U743" s="34" t="s">
        <v>4777</v>
      </c>
      <c r="V743" s="34">
        <v>11.0</v>
      </c>
      <c r="W743" s="34">
        <v>0.0</v>
      </c>
      <c r="X743" s="34">
        <v>6255.38</v>
      </c>
      <c r="Y743" s="34" t="s">
        <v>4767</v>
      </c>
      <c r="Z743" s="34" t="s">
        <v>4767</v>
      </c>
      <c r="AA743" s="34" t="s">
        <v>4769</v>
      </c>
      <c r="AB743" s="34" t="str">
        <f t="shared" si="4"/>
        <v>11-Oct-1970</v>
      </c>
      <c r="AC743" s="43">
        <f t="shared" si="5"/>
        <v>52</v>
      </c>
      <c r="AD743" s="44">
        <v>6255.38</v>
      </c>
    </row>
    <row r="744">
      <c r="A744" s="19" t="s">
        <v>1560</v>
      </c>
      <c r="B744" s="19" t="s">
        <v>1561</v>
      </c>
      <c r="C744" s="45" t="s">
        <v>5686</v>
      </c>
      <c r="D744" s="45" t="s">
        <v>6109</v>
      </c>
      <c r="E744" s="45" t="s">
        <v>5633</v>
      </c>
      <c r="G744" s="21" t="s">
        <v>1560</v>
      </c>
      <c r="H744" s="41">
        <v>35.59</v>
      </c>
      <c r="I744" s="21">
        <v>5.21</v>
      </c>
      <c r="J744" s="21" t="s">
        <v>4755</v>
      </c>
      <c r="K744" s="21" t="s">
        <v>4753</v>
      </c>
      <c r="L744" s="21" t="s">
        <v>4756</v>
      </c>
      <c r="M744" s="21">
        <v>1.0</v>
      </c>
      <c r="N744" s="21" t="s">
        <v>4753</v>
      </c>
      <c r="O744" s="42">
        <f t="shared" si="1"/>
        <v>1</v>
      </c>
      <c r="P744" s="34" t="str">
        <f t="shared" si="2"/>
        <v>Above Obesity</v>
      </c>
      <c r="Q744" s="34" t="str">
        <f t="shared" si="3"/>
        <v>Normal</v>
      </c>
      <c r="S744" s="34" t="s">
        <v>3266</v>
      </c>
      <c r="T744" s="34">
        <v>1995.0</v>
      </c>
      <c r="U744" s="34" t="s">
        <v>4777</v>
      </c>
      <c r="V744" s="34">
        <v>17.0</v>
      </c>
      <c r="W744" s="34">
        <v>0.0</v>
      </c>
      <c r="X744" s="34">
        <v>6261.2</v>
      </c>
      <c r="Y744" s="34" t="s">
        <v>4767</v>
      </c>
      <c r="Z744" s="34" t="s">
        <v>4771</v>
      </c>
      <c r="AA744" s="34" t="s">
        <v>4790</v>
      </c>
      <c r="AB744" s="34" t="str">
        <f t="shared" si="4"/>
        <v>17-Oct-1995</v>
      </c>
      <c r="AC744" s="43">
        <f t="shared" si="5"/>
        <v>27</v>
      </c>
      <c r="AD744" s="44">
        <v>6261.2</v>
      </c>
    </row>
    <row r="745">
      <c r="A745" s="19" t="s">
        <v>1562</v>
      </c>
      <c r="B745" s="19" t="s">
        <v>1563</v>
      </c>
      <c r="C745" s="45" t="s">
        <v>5686</v>
      </c>
      <c r="D745" s="45" t="s">
        <v>4857</v>
      </c>
      <c r="E745" s="45" t="s">
        <v>6110</v>
      </c>
      <c r="G745" s="21" t="s">
        <v>1562</v>
      </c>
      <c r="H745" s="41">
        <v>43.44</v>
      </c>
      <c r="I745" s="21">
        <v>4.86</v>
      </c>
      <c r="J745" s="31" t="s">
        <v>4878</v>
      </c>
      <c r="K745" s="21" t="s">
        <v>4753</v>
      </c>
      <c r="L745" s="21" t="s">
        <v>4753</v>
      </c>
      <c r="M745" s="21" t="s">
        <v>4754</v>
      </c>
      <c r="N745" s="21" t="s">
        <v>4753</v>
      </c>
      <c r="O745" s="42">
        <f t="shared" si="1"/>
        <v>0</v>
      </c>
      <c r="P745" s="34" t="str">
        <f t="shared" si="2"/>
        <v>Above Obesity</v>
      </c>
      <c r="Q745" s="34" t="str">
        <f t="shared" si="3"/>
        <v>Normal</v>
      </c>
      <c r="S745" s="34" t="s">
        <v>3264</v>
      </c>
      <c r="T745" s="34">
        <v>1984.0</v>
      </c>
      <c r="U745" s="34" t="s">
        <v>4773</v>
      </c>
      <c r="V745" s="34">
        <v>25.0</v>
      </c>
      <c r="W745" s="34">
        <v>3.0</v>
      </c>
      <c r="X745" s="34">
        <v>6269.33</v>
      </c>
      <c r="Y745" s="34" t="s">
        <v>4767</v>
      </c>
      <c r="Z745" s="34" t="s">
        <v>4771</v>
      </c>
      <c r="AA745" s="34" t="s">
        <v>4769</v>
      </c>
      <c r="AB745" s="34" t="str">
        <f t="shared" si="4"/>
        <v>25-Sep-1984</v>
      </c>
      <c r="AC745" s="43">
        <f t="shared" si="5"/>
        <v>38</v>
      </c>
      <c r="AD745" s="44">
        <v>6269.33</v>
      </c>
    </row>
    <row r="746">
      <c r="A746" s="19" t="s">
        <v>1564</v>
      </c>
      <c r="B746" s="19" t="s">
        <v>1565</v>
      </c>
      <c r="C746" s="45" t="s">
        <v>4820</v>
      </c>
      <c r="D746" s="45" t="s">
        <v>6111</v>
      </c>
      <c r="E746" s="45" t="s">
        <v>6112</v>
      </c>
      <c r="G746" s="21" t="s">
        <v>1564</v>
      </c>
      <c r="H746" s="41">
        <v>21.755</v>
      </c>
      <c r="I746" s="21">
        <v>7.79</v>
      </c>
      <c r="J746" s="31" t="s">
        <v>4878</v>
      </c>
      <c r="K746" s="21" t="s">
        <v>4753</v>
      </c>
      <c r="L746" s="21" t="s">
        <v>4753</v>
      </c>
      <c r="M746" s="21" t="s">
        <v>4754</v>
      </c>
      <c r="N746" s="21" t="s">
        <v>4753</v>
      </c>
      <c r="O746" s="42">
        <f t="shared" si="1"/>
        <v>0</v>
      </c>
      <c r="P746" s="34" t="str">
        <f t="shared" si="2"/>
        <v>Normal weight</v>
      </c>
      <c r="Q746" s="34" t="str">
        <f t="shared" si="3"/>
        <v>Diabetes</v>
      </c>
      <c r="S746" s="34" t="s">
        <v>3262</v>
      </c>
      <c r="T746" s="34">
        <v>1981.0</v>
      </c>
      <c r="U746" s="34" t="s">
        <v>4772</v>
      </c>
      <c r="V746" s="34">
        <v>30.0</v>
      </c>
      <c r="W746" s="34">
        <v>1.0</v>
      </c>
      <c r="X746" s="34">
        <v>6272.48</v>
      </c>
      <c r="Y746" s="34" t="s">
        <v>4771</v>
      </c>
      <c r="Z746" s="34" t="s">
        <v>4768</v>
      </c>
      <c r="AA746" s="34" t="s">
        <v>4769</v>
      </c>
      <c r="AB746" s="34" t="str">
        <f t="shared" si="4"/>
        <v>30-Jun-1981</v>
      </c>
      <c r="AC746" s="43">
        <f t="shared" si="5"/>
        <v>41</v>
      </c>
      <c r="AD746" s="44">
        <v>6272.48</v>
      </c>
    </row>
    <row r="747">
      <c r="A747" s="19" t="s">
        <v>1566</v>
      </c>
      <c r="B747" s="19" t="s">
        <v>1567</v>
      </c>
      <c r="C747" s="45" t="s">
        <v>4815</v>
      </c>
      <c r="D747" s="45" t="s">
        <v>6113</v>
      </c>
      <c r="E747" s="45" t="s">
        <v>6114</v>
      </c>
      <c r="G747" s="21" t="s">
        <v>1566</v>
      </c>
      <c r="H747" s="41">
        <v>44.55</v>
      </c>
      <c r="I747" s="21">
        <v>7.12</v>
      </c>
      <c r="J747" s="21" t="s">
        <v>4755</v>
      </c>
      <c r="K747" s="21" t="s">
        <v>4753</v>
      </c>
      <c r="L747" s="21" t="s">
        <v>4753</v>
      </c>
      <c r="M747" s="21">
        <v>1.0</v>
      </c>
      <c r="N747" s="21" t="s">
        <v>4753</v>
      </c>
      <c r="O747" s="42">
        <f t="shared" si="1"/>
        <v>1</v>
      </c>
      <c r="P747" s="34" t="str">
        <f t="shared" si="2"/>
        <v>Above Obesity</v>
      </c>
      <c r="Q747" s="34" t="str">
        <f t="shared" si="3"/>
        <v>Diabetes</v>
      </c>
      <c r="S747" s="34" t="s">
        <v>3260</v>
      </c>
      <c r="T747" s="34">
        <v>1993.0</v>
      </c>
      <c r="U747" s="34" t="s">
        <v>4777</v>
      </c>
      <c r="V747" s="34">
        <v>16.0</v>
      </c>
      <c r="W747" s="34">
        <v>0.0</v>
      </c>
      <c r="X747" s="34">
        <v>6276.3</v>
      </c>
      <c r="Y747" s="34" t="s">
        <v>4767</v>
      </c>
      <c r="Z747" s="34" t="s">
        <v>4771</v>
      </c>
      <c r="AA747" s="34" t="s">
        <v>4783</v>
      </c>
      <c r="AB747" s="34" t="str">
        <f t="shared" si="4"/>
        <v>16-Oct-1993</v>
      </c>
      <c r="AC747" s="43">
        <f t="shared" si="5"/>
        <v>29</v>
      </c>
      <c r="AD747" s="44">
        <v>6276.3</v>
      </c>
    </row>
    <row r="748">
      <c r="A748" s="19" t="s">
        <v>1568</v>
      </c>
      <c r="B748" s="19" t="s">
        <v>1569</v>
      </c>
      <c r="C748" s="45" t="s">
        <v>5686</v>
      </c>
      <c r="D748" s="45" t="s">
        <v>6115</v>
      </c>
      <c r="E748" s="45" t="s">
        <v>6116</v>
      </c>
      <c r="G748" s="21" t="s">
        <v>1568</v>
      </c>
      <c r="H748" s="41">
        <v>43.32</v>
      </c>
      <c r="I748" s="21">
        <v>4.67</v>
      </c>
      <c r="J748" s="31" t="s">
        <v>4878</v>
      </c>
      <c r="K748" s="21" t="s">
        <v>4753</v>
      </c>
      <c r="L748" s="21" t="s">
        <v>4753</v>
      </c>
      <c r="M748" s="21" t="s">
        <v>4754</v>
      </c>
      <c r="N748" s="21" t="s">
        <v>4753</v>
      </c>
      <c r="O748" s="42">
        <f t="shared" si="1"/>
        <v>0</v>
      </c>
      <c r="P748" s="34" t="str">
        <f t="shared" si="2"/>
        <v>Above Obesity</v>
      </c>
      <c r="Q748" s="34" t="str">
        <f t="shared" si="3"/>
        <v>Normal</v>
      </c>
      <c r="S748" s="34" t="s">
        <v>3258</v>
      </c>
      <c r="T748" s="34">
        <v>1981.0</v>
      </c>
      <c r="U748" s="34" t="s">
        <v>4770</v>
      </c>
      <c r="V748" s="34">
        <v>24.0</v>
      </c>
      <c r="W748" s="34">
        <v>1.0</v>
      </c>
      <c r="X748" s="34">
        <v>6282.24</v>
      </c>
      <c r="Y748" s="34" t="s">
        <v>4767</v>
      </c>
      <c r="Z748" s="34" t="s">
        <v>4771</v>
      </c>
      <c r="AA748" s="34" t="s">
        <v>4778</v>
      </c>
      <c r="AB748" s="34" t="str">
        <f t="shared" si="4"/>
        <v>24-Nov-1981</v>
      </c>
      <c r="AC748" s="43">
        <f t="shared" si="5"/>
        <v>41</v>
      </c>
      <c r="AD748" s="44">
        <v>6282.24</v>
      </c>
    </row>
    <row r="749">
      <c r="A749" s="19" t="s">
        <v>1570</v>
      </c>
      <c r="B749" s="19" t="s">
        <v>1571</v>
      </c>
      <c r="C749" s="45" t="s">
        <v>4815</v>
      </c>
      <c r="D749" s="45" t="s">
        <v>6117</v>
      </c>
      <c r="E749" s="45" t="s">
        <v>5241</v>
      </c>
      <c r="G749" s="21" t="s">
        <v>1570</v>
      </c>
      <c r="H749" s="41">
        <v>31.23</v>
      </c>
      <c r="I749" s="21">
        <v>9.12</v>
      </c>
      <c r="J749" s="21" t="s">
        <v>4755</v>
      </c>
      <c r="K749" s="21" t="s">
        <v>4753</v>
      </c>
      <c r="L749" s="21" t="s">
        <v>4756</v>
      </c>
      <c r="M749" s="21">
        <v>1.0</v>
      </c>
      <c r="N749" s="21" t="s">
        <v>4753</v>
      </c>
      <c r="O749" s="42">
        <f t="shared" si="1"/>
        <v>1</v>
      </c>
      <c r="P749" s="34" t="str">
        <f t="shared" si="2"/>
        <v>Above Obesity</v>
      </c>
      <c r="Q749" s="34" t="str">
        <f t="shared" si="3"/>
        <v>Diabetes</v>
      </c>
      <c r="S749" s="34" t="s">
        <v>3256</v>
      </c>
      <c r="T749" s="34">
        <v>1981.0</v>
      </c>
      <c r="U749" s="34" t="s">
        <v>4776</v>
      </c>
      <c r="V749" s="34">
        <v>26.0</v>
      </c>
      <c r="W749" s="34">
        <v>1.0</v>
      </c>
      <c r="X749" s="34">
        <v>6289.75</v>
      </c>
      <c r="Y749" s="34" t="s">
        <v>4767</v>
      </c>
      <c r="Z749" s="34" t="s">
        <v>4768</v>
      </c>
      <c r="AA749" s="34" t="s">
        <v>4769</v>
      </c>
      <c r="AB749" s="34" t="str">
        <f t="shared" si="4"/>
        <v>26-Aug-1981</v>
      </c>
      <c r="AC749" s="43">
        <f t="shared" si="5"/>
        <v>41</v>
      </c>
      <c r="AD749" s="44">
        <v>6289.75</v>
      </c>
    </row>
    <row r="750">
      <c r="A750" s="19" t="s">
        <v>1572</v>
      </c>
      <c r="B750" s="19" t="s">
        <v>1573</v>
      </c>
      <c r="C750" s="45" t="s">
        <v>4815</v>
      </c>
      <c r="D750" s="45" t="s">
        <v>6118</v>
      </c>
      <c r="E750" s="45" t="s">
        <v>4944</v>
      </c>
      <c r="G750" s="21" t="s">
        <v>1572</v>
      </c>
      <c r="H750" s="41">
        <v>42.81</v>
      </c>
      <c r="I750" s="21">
        <v>4.15</v>
      </c>
      <c r="J750" s="21" t="s">
        <v>4753</v>
      </c>
      <c r="K750" s="21" t="s">
        <v>4753</v>
      </c>
      <c r="L750" s="21" t="s">
        <v>4753</v>
      </c>
      <c r="M750" s="21">
        <v>1.0</v>
      </c>
      <c r="N750" s="21" t="s">
        <v>4753</v>
      </c>
      <c r="O750" s="42">
        <f t="shared" si="1"/>
        <v>1</v>
      </c>
      <c r="P750" s="34" t="str">
        <f t="shared" si="2"/>
        <v>Above Obesity</v>
      </c>
      <c r="Q750" s="34" t="str">
        <f t="shared" si="3"/>
        <v>Normal</v>
      </c>
      <c r="S750" s="34" t="s">
        <v>3254</v>
      </c>
      <c r="T750" s="34">
        <v>1996.0</v>
      </c>
      <c r="U750" s="34" t="s">
        <v>4766</v>
      </c>
      <c r="V750" s="34">
        <v>4.0</v>
      </c>
      <c r="W750" s="34">
        <v>0.0</v>
      </c>
      <c r="X750" s="34">
        <v>6293.63</v>
      </c>
      <c r="Y750" s="34" t="s">
        <v>4767</v>
      </c>
      <c r="Z750" s="34" t="s">
        <v>4768</v>
      </c>
      <c r="AA750" s="34" t="s">
        <v>4787</v>
      </c>
      <c r="AB750" s="34" t="str">
        <f t="shared" si="4"/>
        <v>4-Jul-1996</v>
      </c>
      <c r="AC750" s="43">
        <f t="shared" si="5"/>
        <v>26</v>
      </c>
      <c r="AD750" s="44">
        <v>6293.63</v>
      </c>
    </row>
    <row r="751">
      <c r="A751" s="19" t="s">
        <v>1574</v>
      </c>
      <c r="B751" s="19" t="s">
        <v>1575</v>
      </c>
      <c r="C751" s="45" t="s">
        <v>4820</v>
      </c>
      <c r="D751" s="45" t="s">
        <v>6119</v>
      </c>
      <c r="E751" s="45" t="s">
        <v>4942</v>
      </c>
      <c r="G751" s="21" t="s">
        <v>1574</v>
      </c>
      <c r="H751" s="41">
        <v>35.91</v>
      </c>
      <c r="I751" s="21">
        <v>6.72</v>
      </c>
      <c r="J751" s="21" t="s">
        <v>4755</v>
      </c>
      <c r="K751" s="21" t="s">
        <v>4753</v>
      </c>
      <c r="L751" s="21" t="s">
        <v>4753</v>
      </c>
      <c r="M751" s="21">
        <v>2.0</v>
      </c>
      <c r="N751" s="21" t="s">
        <v>4753</v>
      </c>
      <c r="O751" s="42">
        <f t="shared" si="1"/>
        <v>2</v>
      </c>
      <c r="P751" s="34" t="str">
        <f t="shared" si="2"/>
        <v>Above Obesity</v>
      </c>
      <c r="Q751" s="34" t="str">
        <f t="shared" si="3"/>
        <v>Diabetes</v>
      </c>
      <c r="S751" s="34" t="s">
        <v>3252</v>
      </c>
      <c r="T751" s="34">
        <v>1974.0</v>
      </c>
      <c r="U751" s="34" t="s">
        <v>4773</v>
      </c>
      <c r="V751" s="34">
        <v>17.0</v>
      </c>
      <c r="W751" s="34">
        <v>0.0</v>
      </c>
      <c r="X751" s="34">
        <v>6302.23</v>
      </c>
      <c r="Y751" s="34" t="s">
        <v>4767</v>
      </c>
      <c r="Z751" s="34" t="s">
        <v>4771</v>
      </c>
      <c r="AA751" s="34" t="s">
        <v>4769</v>
      </c>
      <c r="AB751" s="34" t="str">
        <f t="shared" si="4"/>
        <v>17-Sep-1974</v>
      </c>
      <c r="AC751" s="43">
        <f t="shared" si="5"/>
        <v>48</v>
      </c>
      <c r="AD751" s="44">
        <v>6302.23</v>
      </c>
    </row>
    <row r="752">
      <c r="A752" s="19" t="s">
        <v>1576</v>
      </c>
      <c r="B752" s="19" t="s">
        <v>1577</v>
      </c>
      <c r="C752" s="45" t="s">
        <v>4815</v>
      </c>
      <c r="D752" s="45" t="s">
        <v>6120</v>
      </c>
      <c r="E752" s="45" t="s">
        <v>4978</v>
      </c>
      <c r="G752" s="21" t="s">
        <v>1576</v>
      </c>
      <c r="H752" s="41">
        <v>36.65</v>
      </c>
      <c r="I752" s="21">
        <v>5.01</v>
      </c>
      <c r="J752" s="21" t="s">
        <v>4755</v>
      </c>
      <c r="K752" s="21" t="s">
        <v>4753</v>
      </c>
      <c r="L752" s="21" t="s">
        <v>4756</v>
      </c>
      <c r="M752" s="21">
        <v>1.0</v>
      </c>
      <c r="N752" s="21" t="s">
        <v>4753</v>
      </c>
      <c r="O752" s="42">
        <f t="shared" si="1"/>
        <v>1</v>
      </c>
      <c r="P752" s="34" t="str">
        <f t="shared" si="2"/>
        <v>Above Obesity</v>
      </c>
      <c r="Q752" s="34" t="str">
        <f t="shared" si="3"/>
        <v>Normal</v>
      </c>
      <c r="S752" s="34" t="s">
        <v>3250</v>
      </c>
      <c r="T752" s="34">
        <v>1969.0</v>
      </c>
      <c r="U752" s="34" t="s">
        <v>4773</v>
      </c>
      <c r="V752" s="34">
        <v>4.0</v>
      </c>
      <c r="W752" s="34">
        <v>0.0</v>
      </c>
      <c r="X752" s="34">
        <v>6305.61</v>
      </c>
      <c r="Y752" s="34" t="s">
        <v>4767</v>
      </c>
      <c r="Z752" s="34" t="s">
        <v>4767</v>
      </c>
      <c r="AA752" s="34" t="s">
        <v>4774</v>
      </c>
      <c r="AB752" s="34" t="str">
        <f t="shared" si="4"/>
        <v>4-Sep-1969</v>
      </c>
      <c r="AC752" s="43">
        <f t="shared" si="5"/>
        <v>53</v>
      </c>
      <c r="AD752" s="44">
        <v>6305.61</v>
      </c>
    </row>
    <row r="753">
      <c r="A753" s="19" t="s">
        <v>1578</v>
      </c>
      <c r="B753" s="19" t="s">
        <v>1579</v>
      </c>
      <c r="C753" s="45" t="s">
        <v>4820</v>
      </c>
      <c r="D753" s="45" t="s">
        <v>6121</v>
      </c>
      <c r="E753" s="45" t="s">
        <v>6122</v>
      </c>
      <c r="G753" s="21" t="s">
        <v>1578</v>
      </c>
      <c r="H753" s="41">
        <v>22.04</v>
      </c>
      <c r="I753" s="21">
        <v>10.9</v>
      </c>
      <c r="J753" s="21" t="s">
        <v>4755</v>
      </c>
      <c r="K753" s="21" t="s">
        <v>4753</v>
      </c>
      <c r="L753" s="21" t="s">
        <v>4753</v>
      </c>
      <c r="M753" s="21">
        <v>2.0</v>
      </c>
      <c r="N753" s="21" t="s">
        <v>4753</v>
      </c>
      <c r="O753" s="42">
        <f t="shared" si="1"/>
        <v>2</v>
      </c>
      <c r="P753" s="34" t="str">
        <f t="shared" si="2"/>
        <v>Normal weight</v>
      </c>
      <c r="Q753" s="34" t="str">
        <f t="shared" si="3"/>
        <v>Diabetes</v>
      </c>
      <c r="S753" s="34" t="s">
        <v>3248</v>
      </c>
      <c r="T753" s="34">
        <v>2004.0</v>
      </c>
      <c r="U753" s="34" t="s">
        <v>4766</v>
      </c>
      <c r="V753" s="34">
        <v>27.0</v>
      </c>
      <c r="W753" s="34">
        <v>0.0</v>
      </c>
      <c r="X753" s="34">
        <v>6311.11</v>
      </c>
      <c r="Y753" s="34" t="s">
        <v>4767</v>
      </c>
      <c r="Z753" s="34" t="s">
        <v>4767</v>
      </c>
      <c r="AA753" s="34" t="s">
        <v>4778</v>
      </c>
      <c r="AB753" s="34" t="str">
        <f t="shared" si="4"/>
        <v>27-Jul-2004</v>
      </c>
      <c r="AC753" s="43">
        <f t="shared" si="5"/>
        <v>18</v>
      </c>
      <c r="AD753" s="44">
        <v>6311.11</v>
      </c>
    </row>
    <row r="754">
      <c r="A754" s="19" t="s">
        <v>1580</v>
      </c>
      <c r="B754" s="19" t="s">
        <v>1581</v>
      </c>
      <c r="C754" s="45" t="s">
        <v>4820</v>
      </c>
      <c r="D754" s="45" t="s">
        <v>6123</v>
      </c>
      <c r="E754" s="45" t="s">
        <v>6124</v>
      </c>
      <c r="G754" s="21" t="s">
        <v>1580</v>
      </c>
      <c r="H754" s="41">
        <v>31.825</v>
      </c>
      <c r="I754" s="21">
        <v>5.52</v>
      </c>
      <c r="J754" s="21" t="s">
        <v>4755</v>
      </c>
      <c r="K754" s="21" t="s">
        <v>4753</v>
      </c>
      <c r="L754" s="21" t="s">
        <v>4753</v>
      </c>
      <c r="M754" s="21">
        <v>1.0</v>
      </c>
      <c r="N754" s="21" t="s">
        <v>4753</v>
      </c>
      <c r="O754" s="42">
        <f t="shared" si="1"/>
        <v>1</v>
      </c>
      <c r="P754" s="34" t="str">
        <f t="shared" si="2"/>
        <v>Above Obesity</v>
      </c>
      <c r="Q754" s="34" t="str">
        <f t="shared" si="3"/>
        <v>Normal</v>
      </c>
      <c r="S754" s="34" t="s">
        <v>3246</v>
      </c>
      <c r="T754" s="34">
        <v>1985.0</v>
      </c>
      <c r="U754" s="34" t="s">
        <v>4770</v>
      </c>
      <c r="V754" s="34">
        <v>19.0</v>
      </c>
      <c r="W754" s="34">
        <v>2.0</v>
      </c>
      <c r="X754" s="34">
        <v>6311.95</v>
      </c>
      <c r="Y754" s="34" t="s">
        <v>4767</v>
      </c>
      <c r="Z754" s="34" t="s">
        <v>4771</v>
      </c>
      <c r="AA754" s="34" t="s">
        <v>4778</v>
      </c>
      <c r="AB754" s="34" t="str">
        <f t="shared" si="4"/>
        <v>19-Nov-1985</v>
      </c>
      <c r="AC754" s="43">
        <f t="shared" si="5"/>
        <v>37</v>
      </c>
      <c r="AD754" s="44">
        <v>6311.95</v>
      </c>
    </row>
    <row r="755">
      <c r="A755" s="19" t="s">
        <v>1582</v>
      </c>
      <c r="B755" s="19" t="s">
        <v>1583</v>
      </c>
      <c r="C755" s="45" t="s">
        <v>4820</v>
      </c>
      <c r="D755" s="45" t="s">
        <v>6125</v>
      </c>
      <c r="E755" s="45" t="s">
        <v>6126</v>
      </c>
      <c r="G755" s="21" t="s">
        <v>1582</v>
      </c>
      <c r="H755" s="41">
        <v>53.58</v>
      </c>
      <c r="I755" s="21">
        <v>4.55</v>
      </c>
      <c r="J755" s="21" t="s">
        <v>4753</v>
      </c>
      <c r="K755" s="21" t="s">
        <v>4753</v>
      </c>
      <c r="L755" s="21" t="s">
        <v>4753</v>
      </c>
      <c r="M755" s="21">
        <v>1.0</v>
      </c>
      <c r="N755" s="21" t="s">
        <v>4753</v>
      </c>
      <c r="O755" s="42">
        <f t="shared" si="1"/>
        <v>1</v>
      </c>
      <c r="P755" s="34" t="str">
        <f t="shared" si="2"/>
        <v>Above Obesity</v>
      </c>
      <c r="Q755" s="34" t="str">
        <f t="shared" si="3"/>
        <v>Normal</v>
      </c>
      <c r="S755" s="34" t="s">
        <v>3244</v>
      </c>
      <c r="T755" s="34">
        <v>1985.0</v>
      </c>
      <c r="U755" s="34" t="s">
        <v>4775</v>
      </c>
      <c r="V755" s="34">
        <v>15.0</v>
      </c>
      <c r="W755" s="34">
        <v>2.0</v>
      </c>
      <c r="X755" s="34">
        <v>6313.76</v>
      </c>
      <c r="Y755" s="34" t="s">
        <v>4767</v>
      </c>
      <c r="Z755" s="34" t="s">
        <v>4771</v>
      </c>
      <c r="AA755" s="34" t="s">
        <v>4769</v>
      </c>
      <c r="AB755" s="34" t="str">
        <f t="shared" si="4"/>
        <v>15-Dec-1985</v>
      </c>
      <c r="AC755" s="43">
        <f t="shared" si="5"/>
        <v>37</v>
      </c>
      <c r="AD755" s="44">
        <v>6313.76</v>
      </c>
    </row>
    <row r="756">
      <c r="A756" s="19" t="s">
        <v>1584</v>
      </c>
      <c r="B756" s="19" t="s">
        <v>1585</v>
      </c>
      <c r="C756" s="45" t="s">
        <v>5686</v>
      </c>
      <c r="D756" s="45" t="s">
        <v>6127</v>
      </c>
      <c r="E756" s="45" t="s">
        <v>6128</v>
      </c>
      <c r="G756" s="21" t="s">
        <v>1584</v>
      </c>
      <c r="H756" s="41">
        <v>34.3</v>
      </c>
      <c r="I756" s="21">
        <v>11.76</v>
      </c>
      <c r="J756" s="21" t="s">
        <v>4753</v>
      </c>
      <c r="K756" s="21" t="s">
        <v>4753</v>
      </c>
      <c r="L756" s="21" t="s">
        <v>4753</v>
      </c>
      <c r="M756" s="21" t="s">
        <v>4754</v>
      </c>
      <c r="N756" s="21" t="s">
        <v>4753</v>
      </c>
      <c r="O756" s="42">
        <f t="shared" si="1"/>
        <v>0</v>
      </c>
      <c r="P756" s="34" t="str">
        <f t="shared" si="2"/>
        <v>Above Obesity</v>
      </c>
      <c r="Q756" s="34" t="str">
        <f t="shared" si="3"/>
        <v>Diabetes</v>
      </c>
      <c r="S756" s="34" t="s">
        <v>3242</v>
      </c>
      <c r="T756" s="34">
        <v>1990.0</v>
      </c>
      <c r="U756" s="34" t="s">
        <v>4776</v>
      </c>
      <c r="V756" s="34">
        <v>13.0</v>
      </c>
      <c r="W756" s="34">
        <v>3.0</v>
      </c>
      <c r="X756" s="34">
        <v>6334.34</v>
      </c>
      <c r="Y756" s="34" t="s">
        <v>4767</v>
      </c>
      <c r="Z756" s="34" t="s">
        <v>4767</v>
      </c>
      <c r="AA756" s="34" t="s">
        <v>4784</v>
      </c>
      <c r="AB756" s="34" t="str">
        <f t="shared" si="4"/>
        <v>13-Aug-1990</v>
      </c>
      <c r="AC756" s="43">
        <f t="shared" si="5"/>
        <v>32</v>
      </c>
      <c r="AD756" s="44">
        <v>6334.34</v>
      </c>
    </row>
    <row r="757">
      <c r="A757" s="19" t="s">
        <v>1586</v>
      </c>
      <c r="B757" s="19" t="s">
        <v>1587</v>
      </c>
      <c r="C757" s="45" t="s">
        <v>4815</v>
      </c>
      <c r="D757" s="45" t="s">
        <v>6129</v>
      </c>
      <c r="E757" s="45" t="s">
        <v>6130</v>
      </c>
      <c r="G757" s="21" t="s">
        <v>1586</v>
      </c>
      <c r="H757" s="41">
        <v>32.11</v>
      </c>
      <c r="I757" s="21">
        <v>7.06</v>
      </c>
      <c r="J757" s="21" t="s">
        <v>4753</v>
      </c>
      <c r="K757" s="21" t="s">
        <v>4753</v>
      </c>
      <c r="L757" s="21" t="s">
        <v>4753</v>
      </c>
      <c r="M757" s="21" t="s">
        <v>4754</v>
      </c>
      <c r="N757" s="21" t="s">
        <v>4753</v>
      </c>
      <c r="O757" s="42">
        <f t="shared" si="1"/>
        <v>0</v>
      </c>
      <c r="P757" s="34" t="str">
        <f t="shared" si="2"/>
        <v>Above Obesity</v>
      </c>
      <c r="Q757" s="34" t="str">
        <f t="shared" si="3"/>
        <v>Diabetes</v>
      </c>
      <c r="S757" s="34" t="s">
        <v>3240</v>
      </c>
      <c r="T757" s="34">
        <v>1986.0</v>
      </c>
      <c r="U757" s="34" t="s">
        <v>4773</v>
      </c>
      <c r="V757" s="34">
        <v>25.0</v>
      </c>
      <c r="W757" s="34">
        <v>3.0</v>
      </c>
      <c r="X757" s="34">
        <v>6335.64</v>
      </c>
      <c r="Y757" s="34" t="s">
        <v>4767</v>
      </c>
      <c r="Z757" s="34" t="s">
        <v>4767</v>
      </c>
      <c r="AA757" s="34" t="s">
        <v>4769</v>
      </c>
      <c r="AB757" s="34" t="str">
        <f t="shared" si="4"/>
        <v>25-Sep-1986</v>
      </c>
      <c r="AC757" s="43">
        <f t="shared" si="5"/>
        <v>36</v>
      </c>
      <c r="AD757" s="44">
        <v>6335.64</v>
      </c>
    </row>
    <row r="758">
      <c r="A758" s="19" t="s">
        <v>1588</v>
      </c>
      <c r="B758" s="19" t="s">
        <v>1589</v>
      </c>
      <c r="C758" s="45" t="s">
        <v>4815</v>
      </c>
      <c r="D758" s="45" t="s">
        <v>6131</v>
      </c>
      <c r="E758" s="45" t="s">
        <v>6132</v>
      </c>
      <c r="G758" s="21" t="s">
        <v>1588</v>
      </c>
      <c r="H758" s="41">
        <v>31.78</v>
      </c>
      <c r="I758" s="21">
        <v>11.35</v>
      </c>
      <c r="J758" s="21" t="s">
        <v>4755</v>
      </c>
      <c r="K758" s="21" t="s">
        <v>4753</v>
      </c>
      <c r="L758" s="21" t="s">
        <v>4756</v>
      </c>
      <c r="M758" s="21">
        <v>1.0</v>
      </c>
      <c r="N758" s="21" t="s">
        <v>4753</v>
      </c>
      <c r="O758" s="42">
        <f t="shared" si="1"/>
        <v>1</v>
      </c>
      <c r="P758" s="34" t="str">
        <f t="shared" si="2"/>
        <v>Above Obesity</v>
      </c>
      <c r="Q758" s="34" t="str">
        <f t="shared" si="3"/>
        <v>Diabetes</v>
      </c>
      <c r="S758" s="34" t="s">
        <v>3238</v>
      </c>
      <c r="T758" s="34">
        <v>1983.0</v>
      </c>
      <c r="U758" s="34" t="s">
        <v>4777</v>
      </c>
      <c r="V758" s="34">
        <v>21.0</v>
      </c>
      <c r="W758" s="34">
        <v>2.0</v>
      </c>
      <c r="X758" s="34">
        <v>6338.08</v>
      </c>
      <c r="Y758" s="34" t="s">
        <v>4767</v>
      </c>
      <c r="Z758" s="34" t="s">
        <v>4771</v>
      </c>
      <c r="AA758" s="34" t="s">
        <v>4769</v>
      </c>
      <c r="AB758" s="34" t="str">
        <f t="shared" si="4"/>
        <v>21-Oct-1983</v>
      </c>
      <c r="AC758" s="43">
        <f t="shared" si="5"/>
        <v>39</v>
      </c>
      <c r="AD758" s="44">
        <v>6338.08</v>
      </c>
    </row>
    <row r="759">
      <c r="A759" s="19" t="s">
        <v>1590</v>
      </c>
      <c r="B759" s="19" t="s">
        <v>1591</v>
      </c>
      <c r="C759" s="45" t="s">
        <v>4815</v>
      </c>
      <c r="D759" s="45" t="s">
        <v>6133</v>
      </c>
      <c r="E759" s="45" t="s">
        <v>5150</v>
      </c>
      <c r="G759" s="21" t="s">
        <v>1590</v>
      </c>
      <c r="H759" s="41">
        <v>46.89</v>
      </c>
      <c r="I759" s="21">
        <v>5.52</v>
      </c>
      <c r="J759" s="21" t="s">
        <v>4753</v>
      </c>
      <c r="K759" s="21" t="s">
        <v>4753</v>
      </c>
      <c r="L759" s="21" t="s">
        <v>4753</v>
      </c>
      <c r="M759" s="21" t="s">
        <v>4754</v>
      </c>
      <c r="N759" s="21" t="s">
        <v>4753</v>
      </c>
      <c r="O759" s="42">
        <f t="shared" si="1"/>
        <v>0</v>
      </c>
      <c r="P759" s="34" t="str">
        <f t="shared" si="2"/>
        <v>Above Obesity</v>
      </c>
      <c r="Q759" s="34" t="str">
        <f t="shared" si="3"/>
        <v>Normal</v>
      </c>
      <c r="S759" s="34" t="s">
        <v>3236</v>
      </c>
      <c r="T759" s="34">
        <v>1983.0</v>
      </c>
      <c r="U759" s="34" t="s">
        <v>4776</v>
      </c>
      <c r="V759" s="34">
        <v>19.0</v>
      </c>
      <c r="W759" s="34">
        <v>2.0</v>
      </c>
      <c r="X759" s="34">
        <v>6356.27</v>
      </c>
      <c r="Y759" s="34" t="s">
        <v>4768</v>
      </c>
      <c r="Z759" s="34" t="s">
        <v>4767</v>
      </c>
      <c r="AA759" s="34" t="s">
        <v>4769</v>
      </c>
      <c r="AB759" s="34" t="str">
        <f t="shared" si="4"/>
        <v>19-Aug-1983</v>
      </c>
      <c r="AC759" s="43">
        <f t="shared" si="5"/>
        <v>39</v>
      </c>
      <c r="AD759" s="44">
        <v>6356.27</v>
      </c>
    </row>
    <row r="760">
      <c r="A760" s="19" t="s">
        <v>1592</v>
      </c>
      <c r="B760" s="19" t="s">
        <v>1593</v>
      </c>
      <c r="C760" s="45" t="s">
        <v>4815</v>
      </c>
      <c r="D760" s="45" t="s">
        <v>6134</v>
      </c>
      <c r="E760" s="45" t="s">
        <v>6135</v>
      </c>
      <c r="G760" s="21" t="s">
        <v>1592</v>
      </c>
      <c r="H760" s="41">
        <v>39.35</v>
      </c>
      <c r="I760" s="21">
        <v>7.86</v>
      </c>
      <c r="J760" s="21" t="s">
        <v>4755</v>
      </c>
      <c r="K760" s="21" t="s">
        <v>4753</v>
      </c>
      <c r="L760" s="21" t="s">
        <v>4753</v>
      </c>
      <c r="M760" s="21">
        <v>1.0</v>
      </c>
      <c r="N760" s="21" t="s">
        <v>4753</v>
      </c>
      <c r="O760" s="42">
        <f t="shared" si="1"/>
        <v>1</v>
      </c>
      <c r="P760" s="34" t="str">
        <f t="shared" si="2"/>
        <v>Above Obesity</v>
      </c>
      <c r="Q760" s="34" t="str">
        <f t="shared" si="3"/>
        <v>Diabetes</v>
      </c>
      <c r="S760" s="34" t="s">
        <v>3234</v>
      </c>
      <c r="T760" s="34">
        <v>1980.0</v>
      </c>
      <c r="U760" s="34" t="s">
        <v>4777</v>
      </c>
      <c r="V760" s="34">
        <v>30.0</v>
      </c>
      <c r="W760" s="34">
        <v>0.0</v>
      </c>
      <c r="X760" s="34">
        <v>6358.78</v>
      </c>
      <c r="Y760" s="34" t="s">
        <v>4767</v>
      </c>
      <c r="Z760" s="34" t="s">
        <v>4771</v>
      </c>
      <c r="AA760" s="34" t="s">
        <v>4774</v>
      </c>
      <c r="AB760" s="34" t="str">
        <f t="shared" si="4"/>
        <v>30-Oct-1980</v>
      </c>
      <c r="AC760" s="43">
        <f t="shared" si="5"/>
        <v>42</v>
      </c>
      <c r="AD760" s="44">
        <v>6358.78</v>
      </c>
    </row>
    <row r="761">
      <c r="A761" s="19" t="s">
        <v>1594</v>
      </c>
      <c r="B761" s="19" t="s">
        <v>1595</v>
      </c>
      <c r="C761" s="45" t="s">
        <v>4820</v>
      </c>
      <c r="D761" s="45" t="s">
        <v>6136</v>
      </c>
      <c r="E761" s="45" t="s">
        <v>6137</v>
      </c>
      <c r="G761" s="21" t="s">
        <v>1594</v>
      </c>
      <c r="H761" s="41">
        <v>39.2</v>
      </c>
      <c r="I761" s="21">
        <v>11.38</v>
      </c>
      <c r="J761" s="21" t="s">
        <v>4753</v>
      </c>
      <c r="K761" s="21" t="s">
        <v>4753</v>
      </c>
      <c r="L761" s="21" t="s">
        <v>4753</v>
      </c>
      <c r="M761" s="21" t="s">
        <v>4754</v>
      </c>
      <c r="N761" s="21" t="s">
        <v>4753</v>
      </c>
      <c r="O761" s="42">
        <f t="shared" si="1"/>
        <v>0</v>
      </c>
      <c r="P761" s="34" t="str">
        <f t="shared" si="2"/>
        <v>Above Obesity</v>
      </c>
      <c r="Q761" s="34" t="str">
        <f t="shared" si="3"/>
        <v>Diabetes</v>
      </c>
      <c r="S761" s="34" t="s">
        <v>3232</v>
      </c>
      <c r="T761" s="34">
        <v>1989.0</v>
      </c>
      <c r="U761" s="34" t="s">
        <v>4772</v>
      </c>
      <c r="V761" s="34">
        <v>24.0</v>
      </c>
      <c r="W761" s="34">
        <v>3.0</v>
      </c>
      <c r="X761" s="34">
        <v>6360.99</v>
      </c>
      <c r="Y761" s="34" t="s">
        <v>4767</v>
      </c>
      <c r="Z761" s="34" t="s">
        <v>4767</v>
      </c>
      <c r="AA761" s="34" t="s">
        <v>4774</v>
      </c>
      <c r="AB761" s="34" t="str">
        <f t="shared" si="4"/>
        <v>24-Jun-1989</v>
      </c>
      <c r="AC761" s="43">
        <f t="shared" si="5"/>
        <v>33</v>
      </c>
      <c r="AD761" s="44">
        <v>6360.99</v>
      </c>
    </row>
    <row r="762">
      <c r="A762" s="19" t="s">
        <v>1596</v>
      </c>
      <c r="B762" s="19" t="s">
        <v>1597</v>
      </c>
      <c r="C762" s="45" t="s">
        <v>4820</v>
      </c>
      <c r="D762" s="45" t="s">
        <v>6138</v>
      </c>
      <c r="E762" s="45" t="s">
        <v>5695</v>
      </c>
      <c r="G762" s="21" t="s">
        <v>1596</v>
      </c>
      <c r="H762" s="41">
        <v>39.16</v>
      </c>
      <c r="I762" s="21">
        <v>10.48</v>
      </c>
      <c r="J762" s="21" t="s">
        <v>4753</v>
      </c>
      <c r="K762" s="21" t="s">
        <v>4753</v>
      </c>
      <c r="L762" s="21" t="s">
        <v>4753</v>
      </c>
      <c r="M762" s="21" t="s">
        <v>4754</v>
      </c>
      <c r="N762" s="21" t="s">
        <v>4753</v>
      </c>
      <c r="O762" s="42">
        <f t="shared" si="1"/>
        <v>0</v>
      </c>
      <c r="P762" s="34" t="str">
        <f t="shared" si="2"/>
        <v>Above Obesity</v>
      </c>
      <c r="Q762" s="34" t="str">
        <f t="shared" si="3"/>
        <v>Diabetes</v>
      </c>
      <c r="S762" s="34" t="s">
        <v>3230</v>
      </c>
      <c r="T762" s="34">
        <v>1996.0</v>
      </c>
      <c r="U762" s="34" t="s">
        <v>4766</v>
      </c>
      <c r="V762" s="34">
        <v>7.0</v>
      </c>
      <c r="W762" s="34">
        <v>0.0</v>
      </c>
      <c r="X762" s="34">
        <v>6361.47</v>
      </c>
      <c r="Y762" s="34" t="s">
        <v>4767</v>
      </c>
      <c r="Z762" s="34" t="s">
        <v>4768</v>
      </c>
      <c r="AA762" s="34" t="s">
        <v>4787</v>
      </c>
      <c r="AB762" s="34" t="str">
        <f t="shared" si="4"/>
        <v>7-Jul-1996</v>
      </c>
      <c r="AC762" s="43">
        <f t="shared" si="5"/>
        <v>26</v>
      </c>
      <c r="AD762" s="44">
        <v>6361.47</v>
      </c>
    </row>
    <row r="763">
      <c r="A763" s="19" t="s">
        <v>1598</v>
      </c>
      <c r="B763" s="19" t="s">
        <v>1599</v>
      </c>
      <c r="C763" s="45" t="s">
        <v>4815</v>
      </c>
      <c r="D763" s="45" t="s">
        <v>6139</v>
      </c>
      <c r="E763" s="45" t="s">
        <v>5304</v>
      </c>
      <c r="G763" s="21" t="s">
        <v>1598</v>
      </c>
      <c r="H763" s="41">
        <v>44.1</v>
      </c>
      <c r="I763" s="21">
        <v>5.04</v>
      </c>
      <c r="J763" s="31" t="s">
        <v>4878</v>
      </c>
      <c r="K763" s="21" t="s">
        <v>4753</v>
      </c>
      <c r="L763" s="21" t="s">
        <v>4753</v>
      </c>
      <c r="M763" s="21" t="s">
        <v>4754</v>
      </c>
      <c r="N763" s="21" t="s">
        <v>4753</v>
      </c>
      <c r="O763" s="42">
        <f t="shared" si="1"/>
        <v>0</v>
      </c>
      <c r="P763" s="34" t="str">
        <f t="shared" si="2"/>
        <v>Above Obesity</v>
      </c>
      <c r="Q763" s="34" t="str">
        <f t="shared" si="3"/>
        <v>Normal</v>
      </c>
      <c r="S763" s="34" t="s">
        <v>3228</v>
      </c>
      <c r="T763" s="34">
        <v>1970.0</v>
      </c>
      <c r="U763" s="34" t="s">
        <v>4770</v>
      </c>
      <c r="V763" s="34">
        <v>9.0</v>
      </c>
      <c r="W763" s="34">
        <v>0.0</v>
      </c>
      <c r="X763" s="34">
        <v>6367.31</v>
      </c>
      <c r="Y763" s="34" t="s">
        <v>4767</v>
      </c>
      <c r="Z763" s="34" t="s">
        <v>4771</v>
      </c>
      <c r="AA763" s="34" t="s">
        <v>4769</v>
      </c>
      <c r="AB763" s="34" t="str">
        <f t="shared" si="4"/>
        <v>9-Nov-1970</v>
      </c>
      <c r="AC763" s="43">
        <f t="shared" si="5"/>
        <v>52</v>
      </c>
      <c r="AD763" s="44">
        <v>6367.31</v>
      </c>
    </row>
    <row r="764">
      <c r="A764" s="19" t="s">
        <v>1600</v>
      </c>
      <c r="B764" s="19" t="s">
        <v>1601</v>
      </c>
      <c r="C764" s="45" t="s">
        <v>4820</v>
      </c>
      <c r="D764" s="45" t="s">
        <v>6140</v>
      </c>
      <c r="E764" s="45" t="s">
        <v>4882</v>
      </c>
      <c r="G764" s="21" t="s">
        <v>1600</v>
      </c>
      <c r="H764" s="41">
        <v>33.2</v>
      </c>
      <c r="I764" s="21">
        <v>9.06</v>
      </c>
      <c r="J764" s="21" t="s">
        <v>4753</v>
      </c>
      <c r="K764" s="21" t="s">
        <v>4753</v>
      </c>
      <c r="L764" s="21" t="s">
        <v>4753</v>
      </c>
      <c r="M764" s="21" t="s">
        <v>4754</v>
      </c>
      <c r="N764" s="21" t="s">
        <v>4753</v>
      </c>
      <c r="O764" s="42">
        <f t="shared" si="1"/>
        <v>0</v>
      </c>
      <c r="P764" s="34" t="str">
        <f t="shared" si="2"/>
        <v>Above Obesity</v>
      </c>
      <c r="Q764" s="34" t="str">
        <f t="shared" si="3"/>
        <v>Diabetes</v>
      </c>
      <c r="S764" s="34" t="s">
        <v>3226</v>
      </c>
      <c r="T764" s="34">
        <v>1984.0</v>
      </c>
      <c r="U764" s="34" t="s">
        <v>4776</v>
      </c>
      <c r="V764" s="34">
        <v>13.0</v>
      </c>
      <c r="W764" s="34">
        <v>1.0</v>
      </c>
      <c r="X764" s="34">
        <v>6373.56</v>
      </c>
      <c r="Y764" s="34" t="s">
        <v>4767</v>
      </c>
      <c r="Z764" s="34" t="s">
        <v>4771</v>
      </c>
      <c r="AA764" s="34" t="s">
        <v>4774</v>
      </c>
      <c r="AB764" s="34" t="str">
        <f t="shared" si="4"/>
        <v>13-Aug-1984</v>
      </c>
      <c r="AC764" s="43">
        <f t="shared" si="5"/>
        <v>38</v>
      </c>
      <c r="AD764" s="44">
        <v>6373.56</v>
      </c>
    </row>
    <row r="765">
      <c r="A765" s="19" t="s">
        <v>1602</v>
      </c>
      <c r="B765" s="19" t="s">
        <v>1603</v>
      </c>
      <c r="C765" s="45" t="s">
        <v>4820</v>
      </c>
      <c r="D765" s="45" t="s">
        <v>6141</v>
      </c>
      <c r="E765" s="45" t="s">
        <v>6142</v>
      </c>
      <c r="G765" s="21" t="s">
        <v>1602</v>
      </c>
      <c r="H765" s="41">
        <v>29.92</v>
      </c>
      <c r="I765" s="21">
        <v>11.07</v>
      </c>
      <c r="J765" s="21" t="s">
        <v>4753</v>
      </c>
      <c r="K765" s="21" t="s">
        <v>4753</v>
      </c>
      <c r="L765" s="21" t="s">
        <v>4753</v>
      </c>
      <c r="M765" s="21" t="s">
        <v>4754</v>
      </c>
      <c r="N765" s="21" t="s">
        <v>4753</v>
      </c>
      <c r="O765" s="42">
        <f t="shared" si="1"/>
        <v>0</v>
      </c>
      <c r="P765" s="34" t="str">
        <f t="shared" si="2"/>
        <v>Overweight</v>
      </c>
      <c r="Q765" s="34" t="str">
        <f t="shared" si="3"/>
        <v>Diabetes</v>
      </c>
      <c r="S765" s="34" t="s">
        <v>3224</v>
      </c>
      <c r="T765" s="34">
        <v>1976.0</v>
      </c>
      <c r="U765" s="34" t="s">
        <v>4770</v>
      </c>
      <c r="V765" s="34">
        <v>18.0</v>
      </c>
      <c r="W765" s="34">
        <v>2.0</v>
      </c>
      <c r="X765" s="34">
        <v>6374.16</v>
      </c>
      <c r="Y765" s="34" t="s">
        <v>4767</v>
      </c>
      <c r="Z765" s="34" t="s">
        <v>4767</v>
      </c>
      <c r="AA765" s="34" t="s">
        <v>4769</v>
      </c>
      <c r="AB765" s="34" t="str">
        <f t="shared" si="4"/>
        <v>18-Nov-1976</v>
      </c>
      <c r="AC765" s="43">
        <f t="shared" si="5"/>
        <v>46</v>
      </c>
      <c r="AD765" s="44">
        <v>6374.16</v>
      </c>
    </row>
    <row r="766">
      <c r="A766" s="19" t="s">
        <v>1604</v>
      </c>
      <c r="B766" s="19" t="s">
        <v>1605</v>
      </c>
      <c r="C766" s="45" t="s">
        <v>4820</v>
      </c>
      <c r="D766" s="45" t="s">
        <v>6143</v>
      </c>
      <c r="E766" s="45" t="s">
        <v>6144</v>
      </c>
      <c r="G766" s="21" t="s">
        <v>1604</v>
      </c>
      <c r="H766" s="41">
        <v>25.0</v>
      </c>
      <c r="I766" s="21">
        <v>10.45</v>
      </c>
      <c r="J766" s="21" t="s">
        <v>4753</v>
      </c>
      <c r="K766" s="21" t="s">
        <v>4753</v>
      </c>
      <c r="L766" s="21" t="s">
        <v>4753</v>
      </c>
      <c r="M766" s="21" t="s">
        <v>4754</v>
      </c>
      <c r="N766" s="21" t="s">
        <v>4753</v>
      </c>
      <c r="O766" s="42">
        <f t="shared" si="1"/>
        <v>0</v>
      </c>
      <c r="P766" s="34" t="str">
        <f t="shared" si="2"/>
        <v>Overweight</v>
      </c>
      <c r="Q766" s="34" t="str">
        <f t="shared" si="3"/>
        <v>Diabetes</v>
      </c>
      <c r="S766" s="34" t="s">
        <v>3222</v>
      </c>
      <c r="T766" s="34">
        <v>1982.0</v>
      </c>
      <c r="U766" s="34" t="s">
        <v>4776</v>
      </c>
      <c r="V766" s="34">
        <v>6.0</v>
      </c>
      <c r="W766" s="34">
        <v>1.0</v>
      </c>
      <c r="X766" s="34">
        <v>6389.38</v>
      </c>
      <c r="Y766" s="34" t="s">
        <v>4771</v>
      </c>
      <c r="Z766" s="34" t="s">
        <v>4767</v>
      </c>
      <c r="AA766" s="34" t="s">
        <v>4774</v>
      </c>
      <c r="AB766" s="34" t="str">
        <f t="shared" si="4"/>
        <v>6-Aug-1982</v>
      </c>
      <c r="AC766" s="43">
        <f t="shared" si="5"/>
        <v>40</v>
      </c>
      <c r="AD766" s="44">
        <v>6389.38</v>
      </c>
    </row>
    <row r="767">
      <c r="A767" s="19" t="s">
        <v>1606</v>
      </c>
      <c r="B767" s="19" t="s">
        <v>1607</v>
      </c>
      <c r="C767" s="45" t="s">
        <v>4820</v>
      </c>
      <c r="D767" s="45" t="s">
        <v>6145</v>
      </c>
      <c r="E767" s="45" t="s">
        <v>6146</v>
      </c>
      <c r="G767" s="21" t="s">
        <v>1606</v>
      </c>
      <c r="H767" s="41">
        <v>38.87</v>
      </c>
      <c r="I767" s="21">
        <v>8.63</v>
      </c>
      <c r="J767" s="21" t="s">
        <v>4755</v>
      </c>
      <c r="K767" s="21" t="s">
        <v>4753</v>
      </c>
      <c r="L767" s="21" t="s">
        <v>4753</v>
      </c>
      <c r="M767" s="21">
        <v>1.0</v>
      </c>
      <c r="N767" s="21" t="s">
        <v>4753</v>
      </c>
      <c r="O767" s="42">
        <f t="shared" si="1"/>
        <v>1</v>
      </c>
      <c r="P767" s="34" t="str">
        <f t="shared" si="2"/>
        <v>Above Obesity</v>
      </c>
      <c r="Q767" s="34" t="str">
        <f t="shared" si="3"/>
        <v>Diabetes</v>
      </c>
      <c r="S767" s="34" t="s">
        <v>3220</v>
      </c>
      <c r="T767" s="34">
        <v>1997.0</v>
      </c>
      <c r="U767" s="34" t="s">
        <v>4776</v>
      </c>
      <c r="V767" s="34">
        <v>16.0</v>
      </c>
      <c r="W767" s="34">
        <v>0.0</v>
      </c>
      <c r="X767" s="34">
        <v>6389.53</v>
      </c>
      <c r="Y767" s="34" t="s">
        <v>4767</v>
      </c>
      <c r="Z767" s="34" t="s">
        <v>4767</v>
      </c>
      <c r="AA767" s="34" t="s">
        <v>4787</v>
      </c>
      <c r="AB767" s="34" t="str">
        <f t="shared" si="4"/>
        <v>16-Aug-1997</v>
      </c>
      <c r="AC767" s="43">
        <f t="shared" si="5"/>
        <v>25</v>
      </c>
      <c r="AD767" s="44">
        <v>6389.53</v>
      </c>
    </row>
    <row r="768">
      <c r="A768" s="19" t="s">
        <v>1608</v>
      </c>
      <c r="B768" s="19" t="s">
        <v>1609</v>
      </c>
      <c r="C768" s="45" t="s">
        <v>4820</v>
      </c>
      <c r="D768" s="45" t="s">
        <v>6147</v>
      </c>
      <c r="E768" s="45" t="s">
        <v>6148</v>
      </c>
      <c r="G768" s="21" t="s">
        <v>1608</v>
      </c>
      <c r="H768" s="41">
        <v>32.3</v>
      </c>
      <c r="I768" s="21">
        <v>5.28</v>
      </c>
      <c r="J768" s="21" t="s">
        <v>4755</v>
      </c>
      <c r="K768" s="21" t="s">
        <v>4753</v>
      </c>
      <c r="L768" s="21" t="s">
        <v>4753</v>
      </c>
      <c r="M768" s="21">
        <v>2.0</v>
      </c>
      <c r="N768" s="21" t="s">
        <v>4753</v>
      </c>
      <c r="O768" s="42">
        <f t="shared" si="1"/>
        <v>2</v>
      </c>
      <c r="P768" s="34" t="str">
        <f t="shared" si="2"/>
        <v>Above Obesity</v>
      </c>
      <c r="Q768" s="34" t="str">
        <f t="shared" si="3"/>
        <v>Normal</v>
      </c>
      <c r="S768" s="34" t="s">
        <v>3218</v>
      </c>
      <c r="T768" s="34">
        <v>1982.0</v>
      </c>
      <c r="U768" s="34" t="s">
        <v>4777</v>
      </c>
      <c r="V768" s="34">
        <v>28.0</v>
      </c>
      <c r="W768" s="34">
        <v>1.0</v>
      </c>
      <c r="X768" s="34">
        <v>6393.6</v>
      </c>
      <c r="Y768" s="34" t="s">
        <v>4767</v>
      </c>
      <c r="Z768" s="34" t="s">
        <v>4771</v>
      </c>
      <c r="AA768" s="34" t="s">
        <v>4774</v>
      </c>
      <c r="AB768" s="34" t="str">
        <f t="shared" si="4"/>
        <v>28-Oct-1982</v>
      </c>
      <c r="AC768" s="43">
        <f t="shared" si="5"/>
        <v>40</v>
      </c>
      <c r="AD768" s="44">
        <v>6393.6</v>
      </c>
    </row>
    <row r="769">
      <c r="A769" s="19" t="s">
        <v>1610</v>
      </c>
      <c r="B769" s="19" t="s">
        <v>1611</v>
      </c>
      <c r="C769" s="45" t="s">
        <v>4820</v>
      </c>
      <c r="D769" s="45" t="s">
        <v>6149</v>
      </c>
      <c r="E769" s="45" t="s">
        <v>6150</v>
      </c>
      <c r="G769" s="21" t="s">
        <v>1610</v>
      </c>
      <c r="H769" s="41">
        <v>31.16</v>
      </c>
      <c r="I769" s="21">
        <v>7.49</v>
      </c>
      <c r="J769" s="21" t="s">
        <v>4755</v>
      </c>
      <c r="K769" s="21" t="s">
        <v>4753</v>
      </c>
      <c r="L769" s="21" t="s">
        <v>4753</v>
      </c>
      <c r="M769" s="21">
        <v>2.0</v>
      </c>
      <c r="N769" s="21" t="s">
        <v>4753</v>
      </c>
      <c r="O769" s="42">
        <f t="shared" si="1"/>
        <v>2</v>
      </c>
      <c r="P769" s="34" t="str">
        <f t="shared" si="2"/>
        <v>Above Obesity</v>
      </c>
      <c r="Q769" s="34" t="str">
        <f t="shared" si="3"/>
        <v>Diabetes</v>
      </c>
      <c r="S769" s="34" t="s">
        <v>3216</v>
      </c>
      <c r="T769" s="34">
        <v>1987.0</v>
      </c>
      <c r="U769" s="34" t="s">
        <v>4773</v>
      </c>
      <c r="V769" s="34">
        <v>9.0</v>
      </c>
      <c r="W769" s="34">
        <v>2.0</v>
      </c>
      <c r="X769" s="34">
        <v>6402.29</v>
      </c>
      <c r="Y769" s="34" t="s">
        <v>4767</v>
      </c>
      <c r="Z769" s="34" t="s">
        <v>4768</v>
      </c>
      <c r="AA769" s="34" t="s">
        <v>4784</v>
      </c>
      <c r="AB769" s="34" t="str">
        <f t="shared" si="4"/>
        <v>9-Sep-1987</v>
      </c>
      <c r="AC769" s="43">
        <f t="shared" si="5"/>
        <v>35</v>
      </c>
      <c r="AD769" s="44">
        <v>6402.29</v>
      </c>
    </row>
    <row r="770">
      <c r="A770" s="19" t="s">
        <v>1612</v>
      </c>
      <c r="B770" s="19" t="s">
        <v>1613</v>
      </c>
      <c r="C770" s="45" t="s">
        <v>4820</v>
      </c>
      <c r="D770" s="45" t="s">
        <v>6151</v>
      </c>
      <c r="E770" s="45" t="s">
        <v>5381</v>
      </c>
      <c r="G770" s="21" t="s">
        <v>1612</v>
      </c>
      <c r="H770" s="41">
        <v>54.59</v>
      </c>
      <c r="I770" s="21">
        <v>4.27</v>
      </c>
      <c r="J770" s="21" t="s">
        <v>4753</v>
      </c>
      <c r="K770" s="21" t="s">
        <v>4753</v>
      </c>
      <c r="L770" s="21" t="s">
        <v>4753</v>
      </c>
      <c r="M770" s="21" t="s">
        <v>4754</v>
      </c>
      <c r="N770" s="21" t="s">
        <v>4753</v>
      </c>
      <c r="O770" s="42">
        <f t="shared" si="1"/>
        <v>0</v>
      </c>
      <c r="P770" s="34" t="str">
        <f t="shared" si="2"/>
        <v>Above Obesity</v>
      </c>
      <c r="Q770" s="34" t="str">
        <f t="shared" si="3"/>
        <v>Normal</v>
      </c>
      <c r="S770" s="34" t="s">
        <v>3214</v>
      </c>
      <c r="T770" s="34">
        <v>1985.0</v>
      </c>
      <c r="U770" s="34" t="s">
        <v>4775</v>
      </c>
      <c r="V770" s="34">
        <v>10.0</v>
      </c>
      <c r="W770" s="34">
        <v>2.0</v>
      </c>
      <c r="X770" s="34">
        <v>6406.41</v>
      </c>
      <c r="Y770" s="34" t="s">
        <v>4771</v>
      </c>
      <c r="Z770" s="34" t="s">
        <v>4768</v>
      </c>
      <c r="AA770" s="34" t="s">
        <v>4786</v>
      </c>
      <c r="AB770" s="34" t="str">
        <f t="shared" si="4"/>
        <v>10-Dec-1985</v>
      </c>
      <c r="AC770" s="43">
        <f t="shared" si="5"/>
        <v>37</v>
      </c>
      <c r="AD770" s="44">
        <v>6406.41</v>
      </c>
    </row>
    <row r="771">
      <c r="A771" s="19" t="s">
        <v>1614</v>
      </c>
      <c r="B771" s="19" t="s">
        <v>1615</v>
      </c>
      <c r="C771" s="45" t="s">
        <v>4820</v>
      </c>
      <c r="D771" s="45" t="s">
        <v>6152</v>
      </c>
      <c r="E771" s="45" t="s">
        <v>6153</v>
      </c>
      <c r="G771" s="21" t="s">
        <v>1614</v>
      </c>
      <c r="H771" s="41">
        <v>21.09</v>
      </c>
      <c r="I771" s="21">
        <v>9.22</v>
      </c>
      <c r="J771" s="21" t="s">
        <v>4755</v>
      </c>
      <c r="K771" s="21" t="s">
        <v>4753</v>
      </c>
      <c r="L771" s="21" t="s">
        <v>4753</v>
      </c>
      <c r="M771" s="21">
        <v>2.0</v>
      </c>
      <c r="N771" s="21" t="s">
        <v>4753</v>
      </c>
      <c r="O771" s="42">
        <f t="shared" si="1"/>
        <v>2</v>
      </c>
      <c r="P771" s="34" t="str">
        <f t="shared" si="2"/>
        <v>Normal weight</v>
      </c>
      <c r="Q771" s="34" t="str">
        <f t="shared" si="3"/>
        <v>Diabetes</v>
      </c>
      <c r="S771" s="34" t="s">
        <v>3212</v>
      </c>
      <c r="T771" s="34">
        <v>1970.0</v>
      </c>
      <c r="U771" s="34" t="s">
        <v>4776</v>
      </c>
      <c r="V771" s="34">
        <v>20.0</v>
      </c>
      <c r="W771" s="34">
        <v>0.0</v>
      </c>
      <c r="X771" s="34">
        <v>6407.05</v>
      </c>
      <c r="Y771" s="34" t="s">
        <v>4767</v>
      </c>
      <c r="Z771" s="34" t="s">
        <v>4771</v>
      </c>
      <c r="AA771" s="34" t="s">
        <v>4769</v>
      </c>
      <c r="AB771" s="34" t="str">
        <f t="shared" si="4"/>
        <v>20-Aug-1970</v>
      </c>
      <c r="AC771" s="43">
        <f t="shared" si="5"/>
        <v>52</v>
      </c>
      <c r="AD771" s="44">
        <v>6407.05</v>
      </c>
    </row>
    <row r="772">
      <c r="A772" s="19" t="s">
        <v>1616</v>
      </c>
      <c r="B772" s="19" t="s">
        <v>1617</v>
      </c>
      <c r="C772" s="45" t="s">
        <v>4815</v>
      </c>
      <c r="D772" s="45" t="s">
        <v>6154</v>
      </c>
      <c r="E772" s="45" t="s">
        <v>4817</v>
      </c>
      <c r="G772" s="21" t="s">
        <v>1616</v>
      </c>
      <c r="H772" s="41">
        <v>52.41</v>
      </c>
      <c r="I772" s="21">
        <v>5.99</v>
      </c>
      <c r="J772" s="21" t="s">
        <v>4753</v>
      </c>
      <c r="K772" s="21" t="s">
        <v>4753</v>
      </c>
      <c r="L772" s="21" t="s">
        <v>4753</v>
      </c>
      <c r="M772" s="21">
        <v>1.0</v>
      </c>
      <c r="N772" s="21" t="s">
        <v>4753</v>
      </c>
      <c r="O772" s="42">
        <f t="shared" si="1"/>
        <v>1</v>
      </c>
      <c r="P772" s="34" t="str">
        <f t="shared" si="2"/>
        <v>Above Obesity</v>
      </c>
      <c r="Q772" s="34" t="str">
        <f t="shared" si="3"/>
        <v>Prediabetes weight</v>
      </c>
      <c r="S772" s="34" t="s">
        <v>3210</v>
      </c>
      <c r="T772" s="34">
        <v>1971.0</v>
      </c>
      <c r="U772" s="34" t="s">
        <v>4776</v>
      </c>
      <c r="V772" s="34">
        <v>22.0</v>
      </c>
      <c r="W772" s="34">
        <v>0.0</v>
      </c>
      <c r="X772" s="34">
        <v>6412.34</v>
      </c>
      <c r="Y772" s="34" t="s">
        <v>4767</v>
      </c>
      <c r="Z772" s="34" t="s">
        <v>4768</v>
      </c>
      <c r="AA772" s="34" t="s">
        <v>4769</v>
      </c>
      <c r="AB772" s="34" t="str">
        <f t="shared" si="4"/>
        <v>22-Aug-1971</v>
      </c>
      <c r="AC772" s="43">
        <f t="shared" si="5"/>
        <v>51</v>
      </c>
      <c r="AD772" s="44">
        <v>6412.34</v>
      </c>
    </row>
    <row r="773">
      <c r="A773" s="19" t="s">
        <v>1618</v>
      </c>
      <c r="B773" s="19" t="s">
        <v>1619</v>
      </c>
      <c r="C773" s="45" t="s">
        <v>4815</v>
      </c>
      <c r="D773" s="45" t="s">
        <v>6155</v>
      </c>
      <c r="E773" s="45" t="s">
        <v>5111</v>
      </c>
      <c r="G773" s="21" t="s">
        <v>1618</v>
      </c>
      <c r="H773" s="41">
        <v>41.47</v>
      </c>
      <c r="I773" s="21">
        <v>5.86</v>
      </c>
      <c r="J773" s="21" t="s">
        <v>4755</v>
      </c>
      <c r="K773" s="21" t="s">
        <v>4753</v>
      </c>
      <c r="L773" s="21" t="s">
        <v>4753</v>
      </c>
      <c r="M773" s="21">
        <v>2.0</v>
      </c>
      <c r="N773" s="21" t="s">
        <v>4753</v>
      </c>
      <c r="O773" s="42">
        <f t="shared" si="1"/>
        <v>2</v>
      </c>
      <c r="P773" s="34" t="str">
        <f t="shared" si="2"/>
        <v>Above Obesity</v>
      </c>
      <c r="Q773" s="34" t="str">
        <f t="shared" si="3"/>
        <v>Prediabetes weight</v>
      </c>
      <c r="S773" s="34" t="s">
        <v>3208</v>
      </c>
      <c r="T773" s="34">
        <v>1987.0</v>
      </c>
      <c r="U773" s="34" t="s">
        <v>4773</v>
      </c>
      <c r="V773" s="34">
        <v>4.0</v>
      </c>
      <c r="W773" s="34">
        <v>3.0</v>
      </c>
      <c r="X773" s="34">
        <v>6414.18</v>
      </c>
      <c r="Y773" s="34" t="s">
        <v>4767</v>
      </c>
      <c r="Z773" s="34" t="s">
        <v>4767</v>
      </c>
      <c r="AA773" s="34" t="s">
        <v>4778</v>
      </c>
      <c r="AB773" s="34" t="str">
        <f t="shared" si="4"/>
        <v>4-Sep-1987</v>
      </c>
      <c r="AC773" s="43">
        <f t="shared" si="5"/>
        <v>35</v>
      </c>
      <c r="AD773" s="44">
        <v>6414.18</v>
      </c>
    </row>
    <row r="774">
      <c r="A774" s="19" t="s">
        <v>1620</v>
      </c>
      <c r="B774" s="19" t="s">
        <v>1621</v>
      </c>
      <c r="C774" s="45" t="s">
        <v>4815</v>
      </c>
      <c r="D774" s="45" t="s">
        <v>6156</v>
      </c>
      <c r="E774" s="45" t="s">
        <v>5130</v>
      </c>
      <c r="G774" s="21" t="s">
        <v>1620</v>
      </c>
      <c r="H774" s="41">
        <v>33.1</v>
      </c>
      <c r="I774" s="21">
        <v>5.19</v>
      </c>
      <c r="J774" s="21" t="s">
        <v>4755</v>
      </c>
      <c r="K774" s="21" t="s">
        <v>4753</v>
      </c>
      <c r="L774" s="21" t="s">
        <v>4753</v>
      </c>
      <c r="M774" s="21">
        <v>2.0</v>
      </c>
      <c r="N774" s="21" t="s">
        <v>4753</v>
      </c>
      <c r="O774" s="42">
        <f t="shared" si="1"/>
        <v>2</v>
      </c>
      <c r="P774" s="34" t="str">
        <f t="shared" si="2"/>
        <v>Above Obesity</v>
      </c>
      <c r="Q774" s="34" t="str">
        <f t="shared" si="3"/>
        <v>Normal</v>
      </c>
      <c r="S774" s="34" t="s">
        <v>3206</v>
      </c>
      <c r="T774" s="34">
        <v>1976.0</v>
      </c>
      <c r="U774" s="34" t="s">
        <v>4775</v>
      </c>
      <c r="V774" s="34">
        <v>30.0</v>
      </c>
      <c r="W774" s="34">
        <v>2.0</v>
      </c>
      <c r="X774" s="34">
        <v>6417.28</v>
      </c>
      <c r="Y774" s="34" t="s">
        <v>4767</v>
      </c>
      <c r="Z774" s="34" t="s">
        <v>4768</v>
      </c>
      <c r="AA774" s="34" t="s">
        <v>4769</v>
      </c>
      <c r="AB774" s="34" t="str">
        <f t="shared" si="4"/>
        <v>30-Dec-1976</v>
      </c>
      <c r="AC774" s="43">
        <f t="shared" si="5"/>
        <v>46</v>
      </c>
      <c r="AD774" s="44">
        <v>6417.28</v>
      </c>
    </row>
    <row r="775">
      <c r="A775" s="19" t="s">
        <v>1622</v>
      </c>
      <c r="B775" s="19" t="s">
        <v>1623</v>
      </c>
      <c r="C775" s="45" t="s">
        <v>4815</v>
      </c>
      <c r="D775" s="45" t="s">
        <v>6157</v>
      </c>
      <c r="E775" s="45" t="s">
        <v>5241</v>
      </c>
      <c r="G775" s="21" t="s">
        <v>1622</v>
      </c>
      <c r="H775" s="41">
        <v>30.8</v>
      </c>
      <c r="I775" s="21">
        <v>4.37</v>
      </c>
      <c r="J775" s="21" t="s">
        <v>4755</v>
      </c>
      <c r="K775" s="21" t="s">
        <v>4753</v>
      </c>
      <c r="L775" s="21" t="s">
        <v>4753</v>
      </c>
      <c r="M775" s="21">
        <v>2.0</v>
      </c>
      <c r="N775" s="21" t="s">
        <v>4753</v>
      </c>
      <c r="O775" s="42">
        <f t="shared" si="1"/>
        <v>2</v>
      </c>
      <c r="P775" s="34" t="str">
        <f t="shared" si="2"/>
        <v>Above Obesity</v>
      </c>
      <c r="Q775" s="34" t="str">
        <f t="shared" si="3"/>
        <v>Normal</v>
      </c>
      <c r="S775" s="34" t="s">
        <v>3204</v>
      </c>
      <c r="T775" s="34">
        <v>1975.0</v>
      </c>
      <c r="U775" s="34" t="s">
        <v>4776</v>
      </c>
      <c r="V775" s="34">
        <v>5.0</v>
      </c>
      <c r="W775" s="34">
        <v>1.0</v>
      </c>
      <c r="X775" s="34">
        <v>6423.48</v>
      </c>
      <c r="Y775" s="34" t="s">
        <v>4767</v>
      </c>
      <c r="Z775" s="34" t="s">
        <v>4768</v>
      </c>
      <c r="AA775" s="34" t="s">
        <v>4769</v>
      </c>
      <c r="AB775" s="34" t="str">
        <f t="shared" si="4"/>
        <v>5-Aug-1975</v>
      </c>
      <c r="AC775" s="43">
        <f t="shared" si="5"/>
        <v>47</v>
      </c>
      <c r="AD775" s="44">
        <v>6423.48</v>
      </c>
    </row>
    <row r="776">
      <c r="A776" s="19" t="s">
        <v>1624</v>
      </c>
      <c r="B776" s="19" t="s">
        <v>1625</v>
      </c>
      <c r="C776" s="45" t="s">
        <v>4815</v>
      </c>
      <c r="D776" s="45" t="s">
        <v>6158</v>
      </c>
      <c r="E776" s="45" t="s">
        <v>6159</v>
      </c>
      <c r="G776" s="21" t="s">
        <v>1624</v>
      </c>
      <c r="H776" s="41">
        <v>42.06</v>
      </c>
      <c r="I776" s="21">
        <v>5.32</v>
      </c>
      <c r="J776" s="21" t="s">
        <v>4753</v>
      </c>
      <c r="K776" s="21" t="s">
        <v>4753</v>
      </c>
      <c r="L776" s="21" t="s">
        <v>4753</v>
      </c>
      <c r="M776" s="21">
        <v>1.0</v>
      </c>
      <c r="N776" s="21" t="s">
        <v>4753</v>
      </c>
      <c r="O776" s="42">
        <f t="shared" si="1"/>
        <v>1</v>
      </c>
      <c r="P776" s="34" t="str">
        <f t="shared" si="2"/>
        <v>Above Obesity</v>
      </c>
      <c r="Q776" s="34" t="str">
        <f t="shared" si="3"/>
        <v>Normal</v>
      </c>
      <c r="S776" s="34" t="s">
        <v>3202</v>
      </c>
      <c r="T776" s="34">
        <v>1985.0</v>
      </c>
      <c r="U776" s="34" t="s">
        <v>4766</v>
      </c>
      <c r="V776" s="34">
        <v>22.0</v>
      </c>
      <c r="W776" s="34">
        <v>3.0</v>
      </c>
      <c r="X776" s="34">
        <v>6435.62</v>
      </c>
      <c r="Y776" s="34" t="s">
        <v>4768</v>
      </c>
      <c r="Z776" s="34" t="s">
        <v>4767</v>
      </c>
      <c r="AA776" s="34" t="s">
        <v>4769</v>
      </c>
      <c r="AB776" s="34" t="str">
        <f t="shared" si="4"/>
        <v>22-Jul-1985</v>
      </c>
      <c r="AC776" s="43">
        <f t="shared" si="5"/>
        <v>37</v>
      </c>
      <c r="AD776" s="44">
        <v>6435.62</v>
      </c>
    </row>
    <row r="777">
      <c r="A777" s="19" t="s">
        <v>1626</v>
      </c>
      <c r="B777" s="19" t="s">
        <v>1627</v>
      </c>
      <c r="C777" s="45" t="s">
        <v>5686</v>
      </c>
      <c r="D777" s="45" t="s">
        <v>6160</v>
      </c>
      <c r="E777" s="45" t="s">
        <v>6161</v>
      </c>
      <c r="G777" s="21" t="s">
        <v>1626</v>
      </c>
      <c r="H777" s="41">
        <v>39.27</v>
      </c>
      <c r="I777" s="21">
        <v>5.64</v>
      </c>
      <c r="J777" s="21" t="s">
        <v>4753</v>
      </c>
      <c r="K777" s="21" t="s">
        <v>4753</v>
      </c>
      <c r="L777" s="21" t="s">
        <v>4756</v>
      </c>
      <c r="M777" s="21">
        <v>1.0</v>
      </c>
      <c r="N777" s="21" t="s">
        <v>4753</v>
      </c>
      <c r="O777" s="42">
        <f t="shared" si="1"/>
        <v>1</v>
      </c>
      <c r="P777" s="34" t="str">
        <f t="shared" si="2"/>
        <v>Above Obesity</v>
      </c>
      <c r="Q777" s="34" t="str">
        <f t="shared" si="3"/>
        <v>Normal</v>
      </c>
      <c r="S777" s="34" t="s">
        <v>3200</v>
      </c>
      <c r="T777" s="34">
        <v>1984.0</v>
      </c>
      <c r="U777" s="34" t="s">
        <v>4776</v>
      </c>
      <c r="V777" s="34">
        <v>26.0</v>
      </c>
      <c r="W777" s="34">
        <v>2.0</v>
      </c>
      <c r="X777" s="34">
        <v>6455.86</v>
      </c>
      <c r="Y777" s="34" t="s">
        <v>4768</v>
      </c>
      <c r="Z777" s="34" t="s">
        <v>4768</v>
      </c>
      <c r="AA777" s="34" t="s">
        <v>4774</v>
      </c>
      <c r="AB777" s="34" t="str">
        <f t="shared" si="4"/>
        <v>26-Aug-1984</v>
      </c>
      <c r="AC777" s="43">
        <f t="shared" si="5"/>
        <v>38</v>
      </c>
      <c r="AD777" s="44">
        <v>6455.86</v>
      </c>
    </row>
    <row r="778">
      <c r="A778" s="19" t="s">
        <v>1628</v>
      </c>
      <c r="B778" s="19" t="s">
        <v>1629</v>
      </c>
      <c r="C778" s="45" t="s">
        <v>5686</v>
      </c>
      <c r="D778" s="45" t="s">
        <v>4949</v>
      </c>
      <c r="E778" s="45" t="s">
        <v>6162</v>
      </c>
      <c r="G778" s="21" t="s">
        <v>1628</v>
      </c>
      <c r="H778" s="41">
        <v>30.71</v>
      </c>
      <c r="I778" s="21">
        <v>5.59</v>
      </c>
      <c r="J778" s="21" t="s">
        <v>4755</v>
      </c>
      <c r="K778" s="21" t="s">
        <v>4753</v>
      </c>
      <c r="L778" s="21" t="s">
        <v>4753</v>
      </c>
      <c r="M778" s="21">
        <v>1.0</v>
      </c>
      <c r="N778" s="21" t="s">
        <v>4753</v>
      </c>
      <c r="O778" s="42">
        <f t="shared" si="1"/>
        <v>1</v>
      </c>
      <c r="P778" s="34" t="str">
        <f t="shared" si="2"/>
        <v>Above Obesity</v>
      </c>
      <c r="Q778" s="34" t="str">
        <f t="shared" si="3"/>
        <v>Normal</v>
      </c>
      <c r="S778" s="34" t="s">
        <v>3198</v>
      </c>
      <c r="T778" s="34">
        <v>1984.0</v>
      </c>
      <c r="U778" s="34" t="s">
        <v>4770</v>
      </c>
      <c r="V778" s="34">
        <v>1.0</v>
      </c>
      <c r="W778" s="34">
        <v>2.0</v>
      </c>
      <c r="X778" s="34">
        <v>6457.84</v>
      </c>
      <c r="Y778" s="34" t="s">
        <v>4767</v>
      </c>
      <c r="Z778" s="34" t="s">
        <v>4768</v>
      </c>
      <c r="AA778" s="34" t="s">
        <v>4774</v>
      </c>
      <c r="AB778" s="34" t="str">
        <f t="shared" si="4"/>
        <v>1-Nov-1984</v>
      </c>
      <c r="AC778" s="43">
        <f t="shared" si="5"/>
        <v>38</v>
      </c>
      <c r="AD778" s="44">
        <v>6457.84</v>
      </c>
    </row>
    <row r="779">
      <c r="A779" s="19" t="s">
        <v>1630</v>
      </c>
      <c r="B779" s="19" t="s">
        <v>1631</v>
      </c>
      <c r="C779" s="45" t="s">
        <v>4820</v>
      </c>
      <c r="D779" s="45" t="s">
        <v>5499</v>
      </c>
      <c r="E779" s="45" t="s">
        <v>6163</v>
      </c>
      <c r="G779" s="21" t="s">
        <v>1630</v>
      </c>
      <c r="H779" s="41">
        <v>47.19</v>
      </c>
      <c r="I779" s="21">
        <v>5.29</v>
      </c>
      <c r="J779" s="21" t="s">
        <v>4753</v>
      </c>
      <c r="K779" s="21" t="s">
        <v>4753</v>
      </c>
      <c r="L779" s="21" t="s">
        <v>4753</v>
      </c>
      <c r="M779" s="21" t="s">
        <v>4754</v>
      </c>
      <c r="N779" s="21" t="s">
        <v>4753</v>
      </c>
      <c r="O779" s="42">
        <f t="shared" si="1"/>
        <v>0</v>
      </c>
      <c r="P779" s="34" t="str">
        <f t="shared" si="2"/>
        <v>Above Obesity</v>
      </c>
      <c r="Q779" s="34" t="str">
        <f t="shared" si="3"/>
        <v>Normal</v>
      </c>
      <c r="S779" s="34" t="s">
        <v>3196</v>
      </c>
      <c r="T779" s="34">
        <v>1981.0</v>
      </c>
      <c r="U779" s="34" t="s">
        <v>4766</v>
      </c>
      <c r="V779" s="34">
        <v>27.0</v>
      </c>
      <c r="W779" s="34">
        <v>1.0</v>
      </c>
      <c r="X779" s="34">
        <v>6473.15</v>
      </c>
      <c r="Y779" s="34" t="s">
        <v>4767</v>
      </c>
      <c r="Z779" s="34" t="s">
        <v>4767</v>
      </c>
      <c r="AA779" s="34" t="s">
        <v>4769</v>
      </c>
      <c r="AB779" s="34" t="str">
        <f t="shared" si="4"/>
        <v>27-Jul-1981</v>
      </c>
      <c r="AC779" s="43">
        <f t="shared" si="5"/>
        <v>41</v>
      </c>
      <c r="AD779" s="44">
        <v>6473.15</v>
      </c>
    </row>
    <row r="780">
      <c r="A780" s="19" t="s">
        <v>1632</v>
      </c>
      <c r="B780" s="19" t="s">
        <v>1633</v>
      </c>
      <c r="C780" s="45" t="s">
        <v>4815</v>
      </c>
      <c r="D780" s="45" t="s">
        <v>6164</v>
      </c>
      <c r="E780" s="45" t="s">
        <v>5206</v>
      </c>
      <c r="G780" s="21" t="s">
        <v>1632</v>
      </c>
      <c r="H780" s="41">
        <v>30.02</v>
      </c>
      <c r="I780" s="21">
        <v>6.65</v>
      </c>
      <c r="J780" s="21" t="s">
        <v>4753</v>
      </c>
      <c r="K780" s="21" t="s">
        <v>4753</v>
      </c>
      <c r="L780" s="21" t="s">
        <v>4753</v>
      </c>
      <c r="M780" s="21" t="s">
        <v>4754</v>
      </c>
      <c r="N780" s="21" t="s">
        <v>4753</v>
      </c>
      <c r="O780" s="42">
        <f t="shared" si="1"/>
        <v>0</v>
      </c>
      <c r="P780" s="34" t="str">
        <f t="shared" si="2"/>
        <v>Above Obesity</v>
      </c>
      <c r="Q780" s="34" t="str">
        <f t="shared" si="3"/>
        <v>Diabetes</v>
      </c>
      <c r="S780" s="34" t="s">
        <v>3194</v>
      </c>
      <c r="T780" s="34">
        <v>1980.0</v>
      </c>
      <c r="U780" s="34" t="s">
        <v>4772</v>
      </c>
      <c r="V780" s="34">
        <v>8.0</v>
      </c>
      <c r="W780" s="34">
        <v>0.0</v>
      </c>
      <c r="X780" s="34">
        <v>6474.01</v>
      </c>
      <c r="Y780" s="34" t="s">
        <v>4767</v>
      </c>
      <c r="Z780" s="34" t="s">
        <v>4768</v>
      </c>
      <c r="AA780" s="34" t="s">
        <v>4778</v>
      </c>
      <c r="AB780" s="34" t="str">
        <f t="shared" si="4"/>
        <v>8-Jun-1980</v>
      </c>
      <c r="AC780" s="43">
        <f t="shared" si="5"/>
        <v>43</v>
      </c>
      <c r="AD780" s="44">
        <v>6474.01</v>
      </c>
    </row>
    <row r="781">
      <c r="A781" s="19" t="s">
        <v>1634</v>
      </c>
      <c r="B781" s="19" t="s">
        <v>1635</v>
      </c>
      <c r="C781" s="45" t="s">
        <v>4820</v>
      </c>
      <c r="D781" s="45" t="s">
        <v>6165</v>
      </c>
      <c r="E781" s="45" t="s">
        <v>5588</v>
      </c>
      <c r="G781" s="21" t="s">
        <v>1634</v>
      </c>
      <c r="H781" s="41">
        <v>37.91</v>
      </c>
      <c r="I781" s="21">
        <v>5.68</v>
      </c>
      <c r="J781" s="31" t="s">
        <v>4878</v>
      </c>
      <c r="K781" s="21" t="s">
        <v>4753</v>
      </c>
      <c r="L781" s="21" t="s">
        <v>4753</v>
      </c>
      <c r="M781" s="21" t="s">
        <v>4754</v>
      </c>
      <c r="N781" s="21" t="s">
        <v>4753</v>
      </c>
      <c r="O781" s="42">
        <f t="shared" si="1"/>
        <v>0</v>
      </c>
      <c r="P781" s="34" t="str">
        <f t="shared" si="2"/>
        <v>Above Obesity</v>
      </c>
      <c r="Q781" s="34" t="str">
        <f t="shared" si="3"/>
        <v>Normal</v>
      </c>
      <c r="S781" s="34" t="s">
        <v>3192</v>
      </c>
      <c r="T781" s="34">
        <v>1970.0</v>
      </c>
      <c r="U781" s="34" t="s">
        <v>4775</v>
      </c>
      <c r="V781" s="34">
        <v>1.0</v>
      </c>
      <c r="W781" s="34">
        <v>0.0</v>
      </c>
      <c r="X781" s="34">
        <v>6481.67</v>
      </c>
      <c r="Y781" s="34" t="s">
        <v>4767</v>
      </c>
      <c r="Z781" s="34" t="s">
        <v>4767</v>
      </c>
      <c r="AA781" s="34" t="s">
        <v>4769</v>
      </c>
      <c r="AB781" s="34" t="str">
        <f t="shared" si="4"/>
        <v>1-Dec-1970</v>
      </c>
      <c r="AC781" s="43">
        <f t="shared" si="5"/>
        <v>52</v>
      </c>
      <c r="AD781" s="44">
        <v>6481.67</v>
      </c>
    </row>
    <row r="782">
      <c r="A782" s="19" t="s">
        <v>1636</v>
      </c>
      <c r="B782" s="19" t="s">
        <v>1637</v>
      </c>
      <c r="C782" s="45" t="s">
        <v>4815</v>
      </c>
      <c r="D782" s="45" t="s">
        <v>6166</v>
      </c>
      <c r="E782" s="45" t="s">
        <v>6167</v>
      </c>
      <c r="G782" s="21" t="s">
        <v>1636</v>
      </c>
      <c r="H782" s="41">
        <v>54.61</v>
      </c>
      <c r="I782" s="21">
        <v>4.49</v>
      </c>
      <c r="J782" s="21" t="s">
        <v>4753</v>
      </c>
      <c r="K782" s="21" t="s">
        <v>4753</v>
      </c>
      <c r="L782" s="21" t="s">
        <v>4753</v>
      </c>
      <c r="M782" s="21" t="s">
        <v>4754</v>
      </c>
      <c r="N782" s="21" t="s">
        <v>4753</v>
      </c>
      <c r="O782" s="42">
        <f t="shared" si="1"/>
        <v>0</v>
      </c>
      <c r="P782" s="34" t="str">
        <f t="shared" si="2"/>
        <v>Above Obesity</v>
      </c>
      <c r="Q782" s="34" t="str">
        <f t="shared" si="3"/>
        <v>Normal</v>
      </c>
      <c r="S782" s="34" t="s">
        <v>3190</v>
      </c>
      <c r="T782" s="34">
        <v>1982.0</v>
      </c>
      <c r="U782" s="34" t="s">
        <v>4777</v>
      </c>
      <c r="V782" s="34">
        <v>9.0</v>
      </c>
      <c r="W782" s="34">
        <v>1.0</v>
      </c>
      <c r="X782" s="34">
        <v>6496.89</v>
      </c>
      <c r="Y782" s="34" t="s">
        <v>4767</v>
      </c>
      <c r="Z782" s="34" t="s">
        <v>4768</v>
      </c>
      <c r="AA782" s="34" t="s">
        <v>4778</v>
      </c>
      <c r="AB782" s="34" t="str">
        <f t="shared" si="4"/>
        <v>9-Oct-1982</v>
      </c>
      <c r="AC782" s="43">
        <f t="shared" si="5"/>
        <v>40</v>
      </c>
      <c r="AD782" s="44">
        <v>6496.89</v>
      </c>
    </row>
    <row r="783">
      <c r="A783" s="19" t="s">
        <v>1638</v>
      </c>
      <c r="B783" s="19" t="s">
        <v>1639</v>
      </c>
      <c r="C783" s="45" t="s">
        <v>4820</v>
      </c>
      <c r="D783" s="45" t="s">
        <v>5981</v>
      </c>
      <c r="E783" s="45" t="s">
        <v>6168</v>
      </c>
      <c r="G783" s="21" t="s">
        <v>1638</v>
      </c>
      <c r="H783" s="41">
        <v>36.005</v>
      </c>
      <c r="I783" s="21">
        <v>6.9</v>
      </c>
      <c r="J783" s="21" t="s">
        <v>4753</v>
      </c>
      <c r="K783" s="21" t="s">
        <v>4753</v>
      </c>
      <c r="L783" s="21" t="s">
        <v>4753</v>
      </c>
      <c r="M783" s="21" t="s">
        <v>4754</v>
      </c>
      <c r="N783" s="21" t="s">
        <v>4753</v>
      </c>
      <c r="O783" s="42">
        <f t="shared" si="1"/>
        <v>0</v>
      </c>
      <c r="P783" s="34" t="str">
        <f t="shared" si="2"/>
        <v>Above Obesity</v>
      </c>
      <c r="Q783" s="34" t="str">
        <f t="shared" si="3"/>
        <v>Diabetes</v>
      </c>
      <c r="S783" s="34" t="s">
        <v>3188</v>
      </c>
      <c r="T783" s="34">
        <v>1982.0</v>
      </c>
      <c r="U783" s="34" t="s">
        <v>4776</v>
      </c>
      <c r="V783" s="34">
        <v>28.0</v>
      </c>
      <c r="W783" s="34">
        <v>1.0</v>
      </c>
      <c r="X783" s="34">
        <v>6500.24</v>
      </c>
      <c r="Y783" s="34" t="s">
        <v>4767</v>
      </c>
      <c r="Z783" s="34" t="s">
        <v>4767</v>
      </c>
      <c r="AA783" s="34" t="s">
        <v>4769</v>
      </c>
      <c r="AB783" s="34" t="str">
        <f t="shared" si="4"/>
        <v>28-Aug-1982</v>
      </c>
      <c r="AC783" s="43">
        <f t="shared" si="5"/>
        <v>40</v>
      </c>
      <c r="AD783" s="44">
        <v>6500.24</v>
      </c>
    </row>
    <row r="784">
      <c r="A784" s="19" t="s">
        <v>1640</v>
      </c>
      <c r="B784" s="19" t="s">
        <v>1641</v>
      </c>
      <c r="C784" s="45" t="s">
        <v>4820</v>
      </c>
      <c r="D784" s="45" t="s">
        <v>6169</v>
      </c>
      <c r="E784" s="45" t="s">
        <v>6170</v>
      </c>
      <c r="G784" s="21" t="s">
        <v>1640</v>
      </c>
      <c r="H784" s="41">
        <v>28.7</v>
      </c>
      <c r="I784" s="21">
        <v>11.52</v>
      </c>
      <c r="J784" s="21" t="s">
        <v>4753</v>
      </c>
      <c r="K784" s="21" t="s">
        <v>4753</v>
      </c>
      <c r="L784" s="21" t="s">
        <v>4753</v>
      </c>
      <c r="M784" s="21" t="s">
        <v>4754</v>
      </c>
      <c r="N784" s="21" t="s">
        <v>4753</v>
      </c>
      <c r="O784" s="42">
        <f t="shared" si="1"/>
        <v>0</v>
      </c>
      <c r="P784" s="34" t="str">
        <f t="shared" si="2"/>
        <v>Overweight</v>
      </c>
      <c r="Q784" s="34" t="str">
        <f t="shared" si="3"/>
        <v>Diabetes</v>
      </c>
      <c r="S784" s="34" t="s">
        <v>3186</v>
      </c>
      <c r="T784" s="34">
        <v>1994.0</v>
      </c>
      <c r="U784" s="34" t="s">
        <v>4766</v>
      </c>
      <c r="V784" s="34">
        <v>7.0</v>
      </c>
      <c r="W784" s="34">
        <v>0.0</v>
      </c>
      <c r="X784" s="34">
        <v>6512.24</v>
      </c>
      <c r="Y784" s="34" t="s">
        <v>4767</v>
      </c>
      <c r="Z784" s="34" t="s">
        <v>4771</v>
      </c>
      <c r="AA784" s="34" t="s">
        <v>4787</v>
      </c>
      <c r="AB784" s="34" t="str">
        <f t="shared" si="4"/>
        <v>7-Jul-1994</v>
      </c>
      <c r="AC784" s="43">
        <f t="shared" si="5"/>
        <v>28</v>
      </c>
      <c r="AD784" s="44">
        <v>6512.24</v>
      </c>
    </row>
    <row r="785">
      <c r="A785" s="19" t="s">
        <v>1642</v>
      </c>
      <c r="B785" s="19" t="s">
        <v>1643</v>
      </c>
      <c r="C785" s="45" t="s">
        <v>4820</v>
      </c>
      <c r="D785" s="45" t="s">
        <v>6171</v>
      </c>
      <c r="E785" s="45" t="s">
        <v>6172</v>
      </c>
      <c r="G785" s="21" t="s">
        <v>1642</v>
      </c>
      <c r="H785" s="41">
        <v>34.295</v>
      </c>
      <c r="I785" s="21">
        <v>11.24</v>
      </c>
      <c r="J785" s="21" t="s">
        <v>4753</v>
      </c>
      <c r="K785" s="21" t="s">
        <v>4753</v>
      </c>
      <c r="L785" s="21" t="s">
        <v>4753</v>
      </c>
      <c r="M785" s="21" t="s">
        <v>4754</v>
      </c>
      <c r="N785" s="21" t="s">
        <v>4753</v>
      </c>
      <c r="O785" s="42">
        <f t="shared" si="1"/>
        <v>0</v>
      </c>
      <c r="P785" s="34" t="str">
        <f t="shared" si="2"/>
        <v>Above Obesity</v>
      </c>
      <c r="Q785" s="34" t="str">
        <f t="shared" si="3"/>
        <v>Diabetes</v>
      </c>
      <c r="S785" s="34" t="s">
        <v>3184</v>
      </c>
      <c r="T785" s="34">
        <v>1976.0</v>
      </c>
      <c r="U785" s="34" t="s">
        <v>4777</v>
      </c>
      <c r="V785" s="34">
        <v>23.0</v>
      </c>
      <c r="W785" s="34">
        <v>2.0</v>
      </c>
      <c r="X785" s="34">
        <v>6529.21</v>
      </c>
      <c r="Y785" s="34" t="s">
        <v>4767</v>
      </c>
      <c r="Z785" s="34" t="s">
        <v>4771</v>
      </c>
      <c r="AA785" s="34" t="s">
        <v>4769</v>
      </c>
      <c r="AB785" s="34" t="str">
        <f t="shared" si="4"/>
        <v>23-Oct-1976</v>
      </c>
      <c r="AC785" s="43">
        <f t="shared" si="5"/>
        <v>46</v>
      </c>
      <c r="AD785" s="44">
        <v>6529.21</v>
      </c>
    </row>
    <row r="786">
      <c r="A786" s="19" t="s">
        <v>1644</v>
      </c>
      <c r="B786" s="19" t="s">
        <v>1645</v>
      </c>
      <c r="C786" s="45" t="s">
        <v>4820</v>
      </c>
      <c r="D786" s="45" t="s">
        <v>6173</v>
      </c>
      <c r="E786" s="45" t="s">
        <v>6174</v>
      </c>
      <c r="G786" s="21" t="s">
        <v>1644</v>
      </c>
      <c r="H786" s="41">
        <v>27.55</v>
      </c>
      <c r="I786" s="21">
        <v>10.98</v>
      </c>
      <c r="J786" s="21" t="s">
        <v>4753</v>
      </c>
      <c r="K786" s="21" t="s">
        <v>4753</v>
      </c>
      <c r="L786" s="21" t="s">
        <v>4753</v>
      </c>
      <c r="M786" s="21" t="s">
        <v>4754</v>
      </c>
      <c r="N786" s="21" t="s">
        <v>4753</v>
      </c>
      <c r="O786" s="42">
        <f t="shared" si="1"/>
        <v>0</v>
      </c>
      <c r="P786" s="34" t="str">
        <f t="shared" si="2"/>
        <v>Overweight</v>
      </c>
      <c r="Q786" s="34" t="str">
        <f t="shared" si="3"/>
        <v>Diabetes</v>
      </c>
      <c r="S786" s="34" t="s">
        <v>3182</v>
      </c>
      <c r="T786" s="34">
        <v>1982.0</v>
      </c>
      <c r="U786" s="34" t="s">
        <v>4776</v>
      </c>
      <c r="V786" s="34">
        <v>12.0</v>
      </c>
      <c r="W786" s="34">
        <v>3.0</v>
      </c>
      <c r="X786" s="34">
        <v>6532.04</v>
      </c>
      <c r="Y786" s="34" t="s">
        <v>4767</v>
      </c>
      <c r="Z786" s="34" t="s">
        <v>4771</v>
      </c>
      <c r="AA786" s="34" t="s">
        <v>4769</v>
      </c>
      <c r="AB786" s="34" t="str">
        <f t="shared" si="4"/>
        <v>12-Aug-1982</v>
      </c>
      <c r="AC786" s="43">
        <f t="shared" si="5"/>
        <v>40</v>
      </c>
      <c r="AD786" s="44">
        <v>6532.04</v>
      </c>
    </row>
    <row r="787">
      <c r="A787" s="19" t="s">
        <v>1646</v>
      </c>
      <c r="B787" s="19" t="s">
        <v>1647</v>
      </c>
      <c r="C787" s="45" t="s">
        <v>4820</v>
      </c>
      <c r="D787" s="45" t="s">
        <v>6175</v>
      </c>
      <c r="E787" s="45" t="s">
        <v>6176</v>
      </c>
      <c r="G787" s="21" t="s">
        <v>1646</v>
      </c>
      <c r="H787" s="41">
        <v>40.7</v>
      </c>
      <c r="I787" s="21">
        <v>5.42</v>
      </c>
      <c r="J787" s="21" t="s">
        <v>4753</v>
      </c>
      <c r="K787" s="21" t="s">
        <v>4753</v>
      </c>
      <c r="L787" s="21" t="s">
        <v>4753</v>
      </c>
      <c r="M787" s="21" t="s">
        <v>4754</v>
      </c>
      <c r="N787" s="21" t="s">
        <v>4753</v>
      </c>
      <c r="O787" s="42">
        <f t="shared" si="1"/>
        <v>0</v>
      </c>
      <c r="P787" s="34" t="str">
        <f t="shared" si="2"/>
        <v>Above Obesity</v>
      </c>
      <c r="Q787" s="34" t="str">
        <f t="shared" si="3"/>
        <v>Normal</v>
      </c>
      <c r="S787" s="34" t="s">
        <v>3180</v>
      </c>
      <c r="T787" s="34">
        <v>1982.0</v>
      </c>
      <c r="U787" s="34" t="s">
        <v>4777</v>
      </c>
      <c r="V787" s="34">
        <v>2.0</v>
      </c>
      <c r="W787" s="34">
        <v>3.0</v>
      </c>
      <c r="X787" s="34">
        <v>6536.68</v>
      </c>
      <c r="Y787" s="34" t="s">
        <v>4767</v>
      </c>
      <c r="Z787" s="34" t="s">
        <v>4767</v>
      </c>
      <c r="AA787" s="34" t="s">
        <v>4774</v>
      </c>
      <c r="AB787" s="34" t="str">
        <f t="shared" si="4"/>
        <v>2-Oct-1982</v>
      </c>
      <c r="AC787" s="43">
        <f t="shared" si="5"/>
        <v>40</v>
      </c>
      <c r="AD787" s="44">
        <v>6536.68</v>
      </c>
    </row>
    <row r="788">
      <c r="A788" s="19" t="s">
        <v>1648</v>
      </c>
      <c r="B788" s="19" t="s">
        <v>1649</v>
      </c>
      <c r="C788" s="45" t="s">
        <v>4820</v>
      </c>
      <c r="D788" s="45" t="s">
        <v>6177</v>
      </c>
      <c r="E788" s="45" t="s">
        <v>6178</v>
      </c>
      <c r="G788" s="21" t="s">
        <v>1648</v>
      </c>
      <c r="H788" s="41">
        <v>18.335</v>
      </c>
      <c r="I788" s="21">
        <v>10.97</v>
      </c>
      <c r="J788" s="21" t="s">
        <v>4753</v>
      </c>
      <c r="K788" s="21" t="s">
        <v>4753</v>
      </c>
      <c r="L788" s="21" t="s">
        <v>4753</v>
      </c>
      <c r="M788" s="21" t="s">
        <v>4754</v>
      </c>
      <c r="N788" s="21" t="s">
        <v>4753</v>
      </c>
      <c r="O788" s="42">
        <f t="shared" si="1"/>
        <v>0</v>
      </c>
      <c r="P788" s="34" t="str">
        <f t="shared" si="2"/>
        <v>Underweight</v>
      </c>
      <c r="Q788" s="34" t="str">
        <f t="shared" si="3"/>
        <v>Diabetes</v>
      </c>
      <c r="S788" s="34" t="s">
        <v>3178</v>
      </c>
      <c r="T788" s="34">
        <v>1969.0</v>
      </c>
      <c r="U788" s="34" t="s">
        <v>4775</v>
      </c>
      <c r="V788" s="34">
        <v>3.0</v>
      </c>
      <c r="W788" s="34">
        <v>0.0</v>
      </c>
      <c r="X788" s="34">
        <v>6546.16</v>
      </c>
      <c r="Y788" s="34" t="s">
        <v>4767</v>
      </c>
      <c r="Z788" s="34" t="s">
        <v>4768</v>
      </c>
      <c r="AA788" s="34" t="s">
        <v>4769</v>
      </c>
      <c r="AB788" s="34" t="str">
        <f t="shared" si="4"/>
        <v>3-Dec-1969</v>
      </c>
      <c r="AC788" s="43">
        <f t="shared" si="5"/>
        <v>53</v>
      </c>
      <c r="AD788" s="44">
        <v>6546.16</v>
      </c>
    </row>
    <row r="789">
      <c r="A789" s="19" t="s">
        <v>1650</v>
      </c>
      <c r="B789" s="19" t="s">
        <v>1651</v>
      </c>
      <c r="C789" s="45" t="s">
        <v>4815</v>
      </c>
      <c r="D789" s="45" t="s">
        <v>4893</v>
      </c>
      <c r="E789" s="45" t="s">
        <v>6179</v>
      </c>
      <c r="G789" s="21" t="s">
        <v>1650</v>
      </c>
      <c r="H789" s="41">
        <v>33.915</v>
      </c>
      <c r="I789" s="21">
        <v>9.56</v>
      </c>
      <c r="J789" s="21" t="s">
        <v>4755</v>
      </c>
      <c r="K789" s="21" t="s">
        <v>4753</v>
      </c>
      <c r="L789" s="21" t="s">
        <v>4753</v>
      </c>
      <c r="M789" s="21">
        <v>2.0</v>
      </c>
      <c r="N789" s="21" t="s">
        <v>4753</v>
      </c>
      <c r="O789" s="42">
        <f t="shared" si="1"/>
        <v>2</v>
      </c>
      <c r="P789" s="34" t="str">
        <f t="shared" si="2"/>
        <v>Above Obesity</v>
      </c>
      <c r="Q789" s="34" t="str">
        <f t="shared" si="3"/>
        <v>Diabetes</v>
      </c>
      <c r="S789" s="34" t="s">
        <v>3176</v>
      </c>
      <c r="T789" s="34">
        <v>1986.0</v>
      </c>
      <c r="U789" s="34" t="s">
        <v>4775</v>
      </c>
      <c r="V789" s="34">
        <v>18.0</v>
      </c>
      <c r="W789" s="34">
        <v>3.0</v>
      </c>
      <c r="X789" s="34">
        <v>6548.2</v>
      </c>
      <c r="Y789" s="34" t="s">
        <v>4767</v>
      </c>
      <c r="Z789" s="34" t="s">
        <v>4768</v>
      </c>
      <c r="AA789" s="34" t="s">
        <v>4774</v>
      </c>
      <c r="AB789" s="34" t="str">
        <f t="shared" si="4"/>
        <v>18-Dec-1986</v>
      </c>
      <c r="AC789" s="43">
        <f t="shared" si="5"/>
        <v>36</v>
      </c>
      <c r="AD789" s="44">
        <v>6548.2</v>
      </c>
    </row>
    <row r="790">
      <c r="A790" s="19" t="s">
        <v>1652</v>
      </c>
      <c r="B790" s="19" t="s">
        <v>1653</v>
      </c>
      <c r="C790" s="45" t="s">
        <v>4815</v>
      </c>
      <c r="D790" s="45" t="s">
        <v>6180</v>
      </c>
      <c r="E790" s="45" t="s">
        <v>6181</v>
      </c>
      <c r="G790" s="21" t="s">
        <v>1652</v>
      </c>
      <c r="H790" s="41">
        <v>33.535</v>
      </c>
      <c r="I790" s="21">
        <v>9.4</v>
      </c>
      <c r="J790" s="21" t="s">
        <v>4755</v>
      </c>
      <c r="K790" s="21" t="s">
        <v>4753</v>
      </c>
      <c r="L790" s="21" t="s">
        <v>4753</v>
      </c>
      <c r="M790" s="21">
        <v>2.0</v>
      </c>
      <c r="N790" s="21" t="s">
        <v>4753</v>
      </c>
      <c r="O790" s="42">
        <f t="shared" si="1"/>
        <v>2</v>
      </c>
      <c r="P790" s="34" t="str">
        <f t="shared" si="2"/>
        <v>Above Obesity</v>
      </c>
      <c r="Q790" s="34" t="str">
        <f t="shared" si="3"/>
        <v>Diabetes</v>
      </c>
      <c r="S790" s="34" t="s">
        <v>3174</v>
      </c>
      <c r="T790" s="34">
        <v>1989.0</v>
      </c>
      <c r="U790" s="34" t="s">
        <v>4776</v>
      </c>
      <c r="V790" s="34">
        <v>6.0</v>
      </c>
      <c r="W790" s="34">
        <v>3.0</v>
      </c>
      <c r="X790" s="34">
        <v>6551.75</v>
      </c>
      <c r="Y790" s="34" t="s">
        <v>4767</v>
      </c>
      <c r="Z790" s="34" t="s">
        <v>4767</v>
      </c>
      <c r="AA790" s="34" t="s">
        <v>4784</v>
      </c>
      <c r="AB790" s="34" t="str">
        <f t="shared" si="4"/>
        <v>6-Aug-1989</v>
      </c>
      <c r="AC790" s="43">
        <f t="shared" si="5"/>
        <v>33</v>
      </c>
      <c r="AD790" s="44">
        <v>6551.75</v>
      </c>
    </row>
    <row r="791">
      <c r="A791" s="19" t="s">
        <v>1654</v>
      </c>
      <c r="B791" s="19" t="s">
        <v>1655</v>
      </c>
      <c r="C791" s="45" t="s">
        <v>4815</v>
      </c>
      <c r="D791" s="45" t="s">
        <v>6182</v>
      </c>
      <c r="E791" s="45" t="s">
        <v>6183</v>
      </c>
      <c r="G791" s="21" t="s">
        <v>1654</v>
      </c>
      <c r="H791" s="41">
        <v>23.655</v>
      </c>
      <c r="I791" s="21">
        <v>8.48</v>
      </c>
      <c r="J791" s="21" t="s">
        <v>4755</v>
      </c>
      <c r="K791" s="21" t="s">
        <v>4753</v>
      </c>
      <c r="L791" s="21" t="s">
        <v>4753</v>
      </c>
      <c r="M791" s="21">
        <v>2.0</v>
      </c>
      <c r="N791" s="21" t="s">
        <v>4753</v>
      </c>
      <c r="O791" s="42">
        <f t="shared" si="1"/>
        <v>2</v>
      </c>
      <c r="P791" s="34" t="str">
        <f t="shared" si="2"/>
        <v>Normal weight</v>
      </c>
      <c r="Q791" s="34" t="str">
        <f t="shared" si="3"/>
        <v>Diabetes</v>
      </c>
      <c r="S791" s="34" t="s">
        <v>3172</v>
      </c>
      <c r="T791" s="34">
        <v>1968.0</v>
      </c>
      <c r="U791" s="34" t="s">
        <v>4775</v>
      </c>
      <c r="V791" s="34">
        <v>11.0</v>
      </c>
      <c r="W791" s="34">
        <v>0.0</v>
      </c>
      <c r="X791" s="34">
        <v>6552.01</v>
      </c>
      <c r="Y791" s="34" t="s">
        <v>4768</v>
      </c>
      <c r="Z791" s="34" t="s">
        <v>4767</v>
      </c>
      <c r="AA791" s="34" t="s">
        <v>4769</v>
      </c>
      <c r="AB791" s="34" t="str">
        <f t="shared" si="4"/>
        <v>11-Dec-1968</v>
      </c>
      <c r="AC791" s="43">
        <f t="shared" si="5"/>
        <v>54</v>
      </c>
      <c r="AD791" s="44">
        <v>6552.01</v>
      </c>
    </row>
    <row r="792">
      <c r="A792" s="19" t="s">
        <v>1656</v>
      </c>
      <c r="B792" s="19" t="s">
        <v>1657</v>
      </c>
      <c r="C792" s="45" t="s">
        <v>4820</v>
      </c>
      <c r="D792" s="45" t="s">
        <v>6184</v>
      </c>
      <c r="E792" s="45" t="s">
        <v>5002</v>
      </c>
      <c r="G792" s="21" t="s">
        <v>1656</v>
      </c>
      <c r="H792" s="41">
        <v>28.0</v>
      </c>
      <c r="I792" s="21">
        <v>5.57</v>
      </c>
      <c r="J792" s="21" t="s">
        <v>4753</v>
      </c>
      <c r="K792" s="21" t="s">
        <v>4753</v>
      </c>
      <c r="L792" s="21" t="s">
        <v>4753</v>
      </c>
      <c r="M792" s="21" t="s">
        <v>4754</v>
      </c>
      <c r="N792" s="21" t="s">
        <v>4753</v>
      </c>
      <c r="O792" s="42">
        <f t="shared" si="1"/>
        <v>0</v>
      </c>
      <c r="P792" s="34" t="str">
        <f t="shared" si="2"/>
        <v>Overweight</v>
      </c>
      <c r="Q792" s="34" t="str">
        <f t="shared" si="3"/>
        <v>Normal</v>
      </c>
      <c r="S792" s="34" t="s">
        <v>3170</v>
      </c>
      <c r="T792" s="34">
        <v>1984.0</v>
      </c>
      <c r="U792" s="34" t="s">
        <v>4773</v>
      </c>
      <c r="V792" s="34">
        <v>20.0</v>
      </c>
      <c r="W792" s="34">
        <v>1.0</v>
      </c>
      <c r="X792" s="34">
        <v>6555.07</v>
      </c>
      <c r="Y792" s="34" t="s">
        <v>4767</v>
      </c>
      <c r="Z792" s="34" t="s">
        <v>4767</v>
      </c>
      <c r="AA792" s="34" t="s">
        <v>4784</v>
      </c>
      <c r="AB792" s="34" t="str">
        <f t="shared" si="4"/>
        <v>20-Sep-1984</v>
      </c>
      <c r="AC792" s="43">
        <f t="shared" si="5"/>
        <v>38</v>
      </c>
      <c r="AD792" s="44">
        <v>6555.07</v>
      </c>
    </row>
    <row r="793">
      <c r="A793" s="19" t="s">
        <v>1658</v>
      </c>
      <c r="B793" s="19" t="s">
        <v>1659</v>
      </c>
      <c r="C793" s="45" t="s">
        <v>4820</v>
      </c>
      <c r="D793" s="45" t="s">
        <v>6185</v>
      </c>
      <c r="E793" s="45" t="s">
        <v>6186</v>
      </c>
      <c r="G793" s="21" t="s">
        <v>1658</v>
      </c>
      <c r="H793" s="41">
        <v>30.23</v>
      </c>
      <c r="I793" s="21">
        <v>6.94</v>
      </c>
      <c r="J793" s="21" t="s">
        <v>4755</v>
      </c>
      <c r="K793" s="21" t="s">
        <v>4753</v>
      </c>
      <c r="L793" s="21" t="s">
        <v>4756</v>
      </c>
      <c r="M793" s="21">
        <v>1.0</v>
      </c>
      <c r="N793" s="21" t="s">
        <v>4753</v>
      </c>
      <c r="O793" s="42">
        <f t="shared" si="1"/>
        <v>1</v>
      </c>
      <c r="P793" s="34" t="str">
        <f t="shared" si="2"/>
        <v>Above Obesity</v>
      </c>
      <c r="Q793" s="34" t="str">
        <f t="shared" si="3"/>
        <v>Diabetes</v>
      </c>
      <c r="S793" s="34" t="s">
        <v>3168</v>
      </c>
      <c r="T793" s="34">
        <v>1981.0</v>
      </c>
      <c r="U793" s="34" t="s">
        <v>4766</v>
      </c>
      <c r="V793" s="34">
        <v>20.0</v>
      </c>
      <c r="W793" s="34">
        <v>0.0</v>
      </c>
      <c r="X793" s="34">
        <v>6571.02</v>
      </c>
      <c r="Y793" s="34" t="s">
        <v>4767</v>
      </c>
      <c r="Z793" s="34" t="s">
        <v>4771</v>
      </c>
      <c r="AA793" s="34" t="s">
        <v>4774</v>
      </c>
      <c r="AB793" s="34" t="str">
        <f t="shared" si="4"/>
        <v>20-Jul-1981</v>
      </c>
      <c r="AC793" s="43">
        <f t="shared" si="5"/>
        <v>41</v>
      </c>
      <c r="AD793" s="44">
        <v>6571.02</v>
      </c>
    </row>
    <row r="794">
      <c r="A794" s="19" t="s">
        <v>1660</v>
      </c>
      <c r="B794" s="19" t="s">
        <v>1661</v>
      </c>
      <c r="C794" s="45" t="s">
        <v>5686</v>
      </c>
      <c r="D794" s="45" t="s">
        <v>6187</v>
      </c>
      <c r="E794" s="45" t="s">
        <v>6188</v>
      </c>
      <c r="G794" s="21" t="s">
        <v>1660</v>
      </c>
      <c r="H794" s="41">
        <v>51.14</v>
      </c>
      <c r="I794" s="21">
        <v>4.05</v>
      </c>
      <c r="J794" s="21" t="s">
        <v>4753</v>
      </c>
      <c r="K794" s="21" t="s">
        <v>4753</v>
      </c>
      <c r="L794" s="21" t="s">
        <v>4753</v>
      </c>
      <c r="M794" s="21">
        <v>1.0</v>
      </c>
      <c r="N794" s="21" t="s">
        <v>4753</v>
      </c>
      <c r="O794" s="42">
        <f t="shared" si="1"/>
        <v>1</v>
      </c>
      <c r="P794" s="34" t="str">
        <f t="shared" si="2"/>
        <v>Above Obesity</v>
      </c>
      <c r="Q794" s="34" t="str">
        <f t="shared" si="3"/>
        <v>Normal</v>
      </c>
      <c r="S794" s="34" t="s">
        <v>3166</v>
      </c>
      <c r="T794" s="34">
        <v>1984.0</v>
      </c>
      <c r="U794" s="34" t="s">
        <v>4777</v>
      </c>
      <c r="V794" s="34">
        <v>5.0</v>
      </c>
      <c r="W794" s="34">
        <v>2.0</v>
      </c>
      <c r="X794" s="34">
        <v>6571.54</v>
      </c>
      <c r="Y794" s="34" t="s">
        <v>4767</v>
      </c>
      <c r="Z794" s="34" t="s">
        <v>4768</v>
      </c>
      <c r="AA794" s="34" t="s">
        <v>4778</v>
      </c>
      <c r="AB794" s="34" t="str">
        <f t="shared" si="4"/>
        <v>5-Oct-1984</v>
      </c>
      <c r="AC794" s="43">
        <f t="shared" si="5"/>
        <v>38</v>
      </c>
      <c r="AD794" s="44">
        <v>6571.54</v>
      </c>
    </row>
    <row r="795">
      <c r="A795" s="19" t="s">
        <v>1662</v>
      </c>
      <c r="B795" s="19" t="s">
        <v>1663</v>
      </c>
      <c r="C795" s="45" t="s">
        <v>4815</v>
      </c>
      <c r="D795" s="45" t="s">
        <v>6189</v>
      </c>
      <c r="E795" s="45" t="s">
        <v>6190</v>
      </c>
      <c r="G795" s="21" t="s">
        <v>1662</v>
      </c>
      <c r="H795" s="41">
        <v>24.32</v>
      </c>
      <c r="I795" s="21">
        <v>10.22</v>
      </c>
      <c r="J795" s="21" t="s">
        <v>4753</v>
      </c>
      <c r="K795" s="21" t="s">
        <v>4753</v>
      </c>
      <c r="L795" s="21" t="s">
        <v>4753</v>
      </c>
      <c r="M795" s="21" t="s">
        <v>4754</v>
      </c>
      <c r="N795" s="21" t="s">
        <v>4753</v>
      </c>
      <c r="O795" s="42">
        <f t="shared" si="1"/>
        <v>0</v>
      </c>
      <c r="P795" s="34" t="str">
        <f t="shared" si="2"/>
        <v>Normal weight</v>
      </c>
      <c r="Q795" s="34" t="str">
        <f t="shared" si="3"/>
        <v>Diabetes</v>
      </c>
      <c r="S795" s="34" t="s">
        <v>3164</v>
      </c>
      <c r="T795" s="34">
        <v>1982.0</v>
      </c>
      <c r="U795" s="34" t="s">
        <v>4770</v>
      </c>
      <c r="V795" s="34">
        <v>22.0</v>
      </c>
      <c r="W795" s="34">
        <v>2.0</v>
      </c>
      <c r="X795" s="34">
        <v>6593.51</v>
      </c>
      <c r="Y795" s="34" t="s">
        <v>4767</v>
      </c>
      <c r="Z795" s="34" t="s">
        <v>4771</v>
      </c>
      <c r="AA795" s="34" t="s">
        <v>4769</v>
      </c>
      <c r="AB795" s="34" t="str">
        <f t="shared" si="4"/>
        <v>22-Nov-1982</v>
      </c>
      <c r="AC795" s="43">
        <f t="shared" si="5"/>
        <v>40</v>
      </c>
      <c r="AD795" s="44">
        <v>6593.51</v>
      </c>
    </row>
    <row r="796">
      <c r="A796" s="19" t="s">
        <v>1664</v>
      </c>
      <c r="B796" s="19" t="s">
        <v>1665</v>
      </c>
      <c r="C796" s="45" t="s">
        <v>4820</v>
      </c>
      <c r="D796" s="45" t="s">
        <v>6191</v>
      </c>
      <c r="E796" s="45" t="s">
        <v>5177</v>
      </c>
      <c r="G796" s="21" t="s">
        <v>1664</v>
      </c>
      <c r="H796" s="41">
        <v>38.06</v>
      </c>
      <c r="I796" s="21">
        <v>9.24</v>
      </c>
      <c r="J796" s="21" t="s">
        <v>4753</v>
      </c>
      <c r="K796" s="21" t="s">
        <v>4753</v>
      </c>
      <c r="L796" s="21" t="s">
        <v>4753</v>
      </c>
      <c r="M796" s="21" t="s">
        <v>4754</v>
      </c>
      <c r="N796" s="21" t="s">
        <v>4753</v>
      </c>
      <c r="O796" s="42">
        <f t="shared" si="1"/>
        <v>0</v>
      </c>
      <c r="P796" s="34" t="str">
        <f t="shared" si="2"/>
        <v>Above Obesity</v>
      </c>
      <c r="Q796" s="34" t="str">
        <f t="shared" si="3"/>
        <v>Diabetes</v>
      </c>
      <c r="S796" s="34" t="s">
        <v>3162</v>
      </c>
      <c r="T796" s="34">
        <v>1982.0</v>
      </c>
      <c r="U796" s="34" t="s">
        <v>4775</v>
      </c>
      <c r="V796" s="34">
        <v>29.0</v>
      </c>
      <c r="W796" s="34">
        <v>1.0</v>
      </c>
      <c r="X796" s="34">
        <v>6600.21</v>
      </c>
      <c r="Y796" s="34" t="s">
        <v>4768</v>
      </c>
      <c r="Z796" s="34" t="s">
        <v>4767</v>
      </c>
      <c r="AA796" s="34" t="s">
        <v>4781</v>
      </c>
      <c r="AB796" s="34" t="str">
        <f t="shared" si="4"/>
        <v>29-Dec-1982</v>
      </c>
      <c r="AC796" s="43">
        <f t="shared" si="5"/>
        <v>40</v>
      </c>
      <c r="AD796" s="44">
        <v>6600.21</v>
      </c>
    </row>
    <row r="797">
      <c r="A797" s="19" t="s">
        <v>1666</v>
      </c>
      <c r="B797" s="19" t="s">
        <v>1667</v>
      </c>
      <c r="C797" s="45" t="s">
        <v>5686</v>
      </c>
      <c r="D797" s="45" t="s">
        <v>6192</v>
      </c>
      <c r="E797" s="45" t="s">
        <v>6193</v>
      </c>
      <c r="G797" s="21" t="s">
        <v>1666</v>
      </c>
      <c r="H797" s="41">
        <v>37.7</v>
      </c>
      <c r="I797" s="21">
        <v>8.6</v>
      </c>
      <c r="J797" s="21" t="s">
        <v>4753</v>
      </c>
      <c r="K797" s="21" t="s">
        <v>4753</v>
      </c>
      <c r="L797" s="21" t="s">
        <v>4753</v>
      </c>
      <c r="M797" s="21" t="s">
        <v>4754</v>
      </c>
      <c r="N797" s="21" t="s">
        <v>4753</v>
      </c>
      <c r="O797" s="42">
        <f t="shared" si="1"/>
        <v>0</v>
      </c>
      <c r="P797" s="34" t="str">
        <f t="shared" si="2"/>
        <v>Above Obesity</v>
      </c>
      <c r="Q797" s="34" t="str">
        <f t="shared" si="3"/>
        <v>Diabetes</v>
      </c>
      <c r="S797" s="34" t="s">
        <v>3160</v>
      </c>
      <c r="T797" s="34">
        <v>1982.0</v>
      </c>
      <c r="U797" s="34" t="s">
        <v>4770</v>
      </c>
      <c r="V797" s="34">
        <v>7.0</v>
      </c>
      <c r="W797" s="34">
        <v>2.0</v>
      </c>
      <c r="X797" s="34">
        <v>6600.36</v>
      </c>
      <c r="Y797" s="34" t="s">
        <v>4767</v>
      </c>
      <c r="Z797" s="34" t="s">
        <v>4768</v>
      </c>
      <c r="AA797" s="34" t="s">
        <v>4778</v>
      </c>
      <c r="AB797" s="34" t="str">
        <f t="shared" si="4"/>
        <v>7-Nov-1982</v>
      </c>
      <c r="AC797" s="43">
        <f t="shared" si="5"/>
        <v>40</v>
      </c>
      <c r="AD797" s="44">
        <v>6600.36</v>
      </c>
    </row>
    <row r="798">
      <c r="A798" s="19" t="s">
        <v>1668</v>
      </c>
      <c r="B798" s="19" t="s">
        <v>1669</v>
      </c>
      <c r="C798" s="45" t="s">
        <v>4820</v>
      </c>
      <c r="D798" s="45" t="s">
        <v>6194</v>
      </c>
      <c r="E798" s="45" t="s">
        <v>6195</v>
      </c>
      <c r="G798" s="21" t="s">
        <v>1668</v>
      </c>
      <c r="H798" s="41">
        <v>44.0</v>
      </c>
      <c r="I798" s="21">
        <v>9.32</v>
      </c>
      <c r="J798" s="21" t="s">
        <v>4755</v>
      </c>
      <c r="K798" s="21" t="s">
        <v>4753</v>
      </c>
      <c r="L798" s="21" t="s">
        <v>4753</v>
      </c>
      <c r="M798" s="21">
        <v>2.0</v>
      </c>
      <c r="N798" s="21" t="s">
        <v>4753</v>
      </c>
      <c r="O798" s="42">
        <f t="shared" si="1"/>
        <v>2</v>
      </c>
      <c r="P798" s="34" t="str">
        <f t="shared" si="2"/>
        <v>Above Obesity</v>
      </c>
      <c r="Q798" s="34" t="str">
        <f t="shared" si="3"/>
        <v>Diabetes</v>
      </c>
      <c r="S798" s="34" t="s">
        <v>3158</v>
      </c>
      <c r="T798" s="34">
        <v>1982.0</v>
      </c>
      <c r="U798" s="34" t="s">
        <v>4776</v>
      </c>
      <c r="V798" s="34">
        <v>28.0</v>
      </c>
      <c r="W798" s="34">
        <v>1.0</v>
      </c>
      <c r="X798" s="34">
        <v>6610.11</v>
      </c>
      <c r="Y798" s="34" t="s">
        <v>4768</v>
      </c>
      <c r="Z798" s="34" t="s">
        <v>4767</v>
      </c>
      <c r="AA798" s="34" t="s">
        <v>4779</v>
      </c>
      <c r="AB798" s="34" t="str">
        <f t="shared" si="4"/>
        <v>28-Aug-1982</v>
      </c>
      <c r="AC798" s="43">
        <f t="shared" si="5"/>
        <v>40</v>
      </c>
      <c r="AD798" s="44">
        <v>6610.11</v>
      </c>
    </row>
    <row r="799">
      <c r="A799" s="19" t="s">
        <v>1670</v>
      </c>
      <c r="B799" s="19" t="s">
        <v>1671</v>
      </c>
      <c r="C799" s="45" t="s">
        <v>5686</v>
      </c>
      <c r="D799" s="45" t="s">
        <v>6196</v>
      </c>
      <c r="E799" s="45" t="s">
        <v>6197</v>
      </c>
      <c r="G799" s="21" t="s">
        <v>1670</v>
      </c>
      <c r="H799" s="41">
        <v>41.45</v>
      </c>
      <c r="I799" s="21">
        <v>6.12</v>
      </c>
      <c r="J799" s="31" t="s">
        <v>4878</v>
      </c>
      <c r="K799" s="21" t="s">
        <v>4753</v>
      </c>
      <c r="L799" s="21" t="s">
        <v>4753</v>
      </c>
      <c r="M799" s="21" t="s">
        <v>4754</v>
      </c>
      <c r="N799" s="21" t="s">
        <v>4753</v>
      </c>
      <c r="O799" s="42">
        <f t="shared" si="1"/>
        <v>0</v>
      </c>
      <c r="P799" s="34" t="str">
        <f t="shared" si="2"/>
        <v>Above Obesity</v>
      </c>
      <c r="Q799" s="34" t="str">
        <f t="shared" si="3"/>
        <v>Prediabetes weight</v>
      </c>
      <c r="S799" s="34" t="s">
        <v>3156</v>
      </c>
      <c r="T799" s="34">
        <v>1973.0</v>
      </c>
      <c r="U799" s="34" t="s">
        <v>4776</v>
      </c>
      <c r="V799" s="34">
        <v>29.0</v>
      </c>
      <c r="W799" s="34">
        <v>0.0</v>
      </c>
      <c r="X799" s="34">
        <v>6630.31</v>
      </c>
      <c r="Y799" s="34" t="s">
        <v>4767</v>
      </c>
      <c r="Z799" s="34" t="s">
        <v>4771</v>
      </c>
      <c r="AA799" s="34" t="s">
        <v>4769</v>
      </c>
      <c r="AB799" s="34" t="str">
        <f t="shared" si="4"/>
        <v>29-Aug-1973</v>
      </c>
      <c r="AC799" s="43">
        <f t="shared" si="5"/>
        <v>49</v>
      </c>
      <c r="AD799" s="44">
        <v>6630.31</v>
      </c>
    </row>
    <row r="800">
      <c r="A800" s="19" t="s">
        <v>1672</v>
      </c>
      <c r="B800" s="19" t="s">
        <v>1673</v>
      </c>
      <c r="C800" s="45" t="s">
        <v>4820</v>
      </c>
      <c r="D800" s="45" t="s">
        <v>4912</v>
      </c>
      <c r="E800" s="45" t="s">
        <v>6198</v>
      </c>
      <c r="G800" s="21" t="s">
        <v>1672</v>
      </c>
      <c r="H800" s="41">
        <v>25.365</v>
      </c>
      <c r="I800" s="21">
        <v>9.19</v>
      </c>
      <c r="J800" s="31" t="s">
        <v>4878</v>
      </c>
      <c r="K800" s="21" t="s">
        <v>4753</v>
      </c>
      <c r="L800" s="21" t="s">
        <v>4753</v>
      </c>
      <c r="M800" s="21" t="s">
        <v>4754</v>
      </c>
      <c r="N800" s="21" t="s">
        <v>4753</v>
      </c>
      <c r="O800" s="42">
        <f t="shared" si="1"/>
        <v>0</v>
      </c>
      <c r="P800" s="34" t="str">
        <f t="shared" si="2"/>
        <v>Overweight</v>
      </c>
      <c r="Q800" s="34" t="str">
        <f t="shared" si="3"/>
        <v>Diabetes</v>
      </c>
      <c r="S800" s="34" t="s">
        <v>3154</v>
      </c>
      <c r="T800" s="34">
        <v>2003.0</v>
      </c>
      <c r="U800" s="34" t="s">
        <v>4773</v>
      </c>
      <c r="V800" s="34">
        <v>4.0</v>
      </c>
      <c r="W800" s="34">
        <v>0.0</v>
      </c>
      <c r="X800" s="34">
        <v>6638.16</v>
      </c>
      <c r="Y800" s="34" t="s">
        <v>4767</v>
      </c>
      <c r="Z800" s="34" t="s">
        <v>4771</v>
      </c>
      <c r="AA800" s="34" t="s">
        <v>4774</v>
      </c>
      <c r="AB800" s="34" t="str">
        <f t="shared" si="4"/>
        <v>4-Sep-2003</v>
      </c>
      <c r="AC800" s="43">
        <f t="shared" si="5"/>
        <v>19</v>
      </c>
      <c r="AD800" s="44">
        <v>6638.16</v>
      </c>
    </row>
    <row r="801">
      <c r="A801" s="19" t="s">
        <v>1674</v>
      </c>
      <c r="B801" s="19" t="s">
        <v>1675</v>
      </c>
      <c r="C801" s="45" t="s">
        <v>4820</v>
      </c>
      <c r="D801" s="45" t="s">
        <v>6199</v>
      </c>
      <c r="E801" s="45" t="s">
        <v>6200</v>
      </c>
      <c r="G801" s="21" t="s">
        <v>1674</v>
      </c>
      <c r="H801" s="41">
        <v>34.56</v>
      </c>
      <c r="I801" s="21">
        <v>5.84</v>
      </c>
      <c r="J801" s="21" t="s">
        <v>4755</v>
      </c>
      <c r="K801" s="21" t="s">
        <v>4753</v>
      </c>
      <c r="L801" s="21" t="s">
        <v>4756</v>
      </c>
      <c r="M801" s="21">
        <v>1.0</v>
      </c>
      <c r="N801" s="21" t="s">
        <v>4753</v>
      </c>
      <c r="O801" s="42">
        <f t="shared" si="1"/>
        <v>1</v>
      </c>
      <c r="P801" s="34" t="str">
        <f t="shared" si="2"/>
        <v>Above Obesity</v>
      </c>
      <c r="Q801" s="34" t="str">
        <f t="shared" si="3"/>
        <v>Prediabetes weight</v>
      </c>
      <c r="S801" s="34" t="s">
        <v>3152</v>
      </c>
      <c r="T801" s="34">
        <v>1990.0</v>
      </c>
      <c r="U801" s="34" t="s">
        <v>4772</v>
      </c>
      <c r="V801" s="34">
        <v>6.0</v>
      </c>
      <c r="W801" s="34">
        <v>3.0</v>
      </c>
      <c r="X801" s="34">
        <v>6639.3</v>
      </c>
      <c r="Y801" s="34" t="s">
        <v>4767</v>
      </c>
      <c r="Z801" s="34" t="s">
        <v>4767</v>
      </c>
      <c r="AA801" s="34" t="s">
        <v>4787</v>
      </c>
      <c r="AB801" s="34" t="str">
        <f t="shared" si="4"/>
        <v>6-Jun-1990</v>
      </c>
      <c r="AC801" s="43">
        <f t="shared" si="5"/>
        <v>33</v>
      </c>
      <c r="AD801" s="44">
        <v>6639.3</v>
      </c>
    </row>
    <row r="802">
      <c r="A802" s="19" t="s">
        <v>1676</v>
      </c>
      <c r="B802" s="19" t="s">
        <v>1677</v>
      </c>
      <c r="C802" s="45" t="s">
        <v>4820</v>
      </c>
      <c r="D802" s="45" t="s">
        <v>6201</v>
      </c>
      <c r="E802" s="45" t="s">
        <v>6202</v>
      </c>
      <c r="G802" s="21" t="s">
        <v>1676</v>
      </c>
      <c r="H802" s="41">
        <v>28.2</v>
      </c>
      <c r="I802" s="21">
        <v>7.19</v>
      </c>
      <c r="J802" s="21" t="s">
        <v>4755</v>
      </c>
      <c r="K802" s="21" t="s">
        <v>4753</v>
      </c>
      <c r="L802" s="21" t="s">
        <v>4753</v>
      </c>
      <c r="M802" s="21">
        <v>2.0</v>
      </c>
      <c r="N802" s="21" t="s">
        <v>4753</v>
      </c>
      <c r="O802" s="42">
        <f t="shared" si="1"/>
        <v>2</v>
      </c>
      <c r="P802" s="34" t="str">
        <f t="shared" si="2"/>
        <v>Overweight</v>
      </c>
      <c r="Q802" s="34" t="str">
        <f t="shared" si="3"/>
        <v>Diabetes</v>
      </c>
      <c r="S802" s="34" t="s">
        <v>3150</v>
      </c>
      <c r="T802" s="34">
        <v>1984.0</v>
      </c>
      <c r="U802" s="34" t="s">
        <v>4775</v>
      </c>
      <c r="V802" s="34">
        <v>8.0</v>
      </c>
      <c r="W802" s="34">
        <v>2.0</v>
      </c>
      <c r="X802" s="34">
        <v>6640.54</v>
      </c>
      <c r="Y802" s="34" t="s">
        <v>4767</v>
      </c>
      <c r="Z802" s="34" t="s">
        <v>4768</v>
      </c>
      <c r="AA802" s="34" t="s">
        <v>4780</v>
      </c>
      <c r="AB802" s="34" t="str">
        <f t="shared" si="4"/>
        <v>8-Dec-1984</v>
      </c>
      <c r="AC802" s="43">
        <f t="shared" si="5"/>
        <v>38</v>
      </c>
      <c r="AD802" s="44">
        <v>6640.54</v>
      </c>
    </row>
    <row r="803">
      <c r="A803" s="19" t="s">
        <v>1678</v>
      </c>
      <c r="B803" s="19" t="s">
        <v>1679</v>
      </c>
      <c r="C803" s="45" t="s">
        <v>5686</v>
      </c>
      <c r="D803" s="45" t="s">
        <v>6203</v>
      </c>
      <c r="E803" s="45" t="s">
        <v>6204</v>
      </c>
      <c r="G803" s="21" t="s">
        <v>1678</v>
      </c>
      <c r="H803" s="41">
        <v>30.43</v>
      </c>
      <c r="I803" s="21">
        <v>9.39</v>
      </c>
      <c r="J803" s="21" t="s">
        <v>4753</v>
      </c>
      <c r="K803" s="21" t="s">
        <v>4753</v>
      </c>
      <c r="L803" s="21" t="s">
        <v>4753</v>
      </c>
      <c r="M803" s="21" t="s">
        <v>4754</v>
      </c>
      <c r="N803" s="21" t="s">
        <v>4753</v>
      </c>
      <c r="O803" s="42">
        <f t="shared" si="1"/>
        <v>0</v>
      </c>
      <c r="P803" s="34" t="str">
        <f t="shared" si="2"/>
        <v>Above Obesity</v>
      </c>
      <c r="Q803" s="34" t="str">
        <f t="shared" si="3"/>
        <v>Diabetes</v>
      </c>
      <c r="S803" s="34" t="s">
        <v>3148</v>
      </c>
      <c r="T803" s="34">
        <v>1970.0</v>
      </c>
      <c r="U803" s="34" t="s">
        <v>4770</v>
      </c>
      <c r="V803" s="34">
        <v>8.0</v>
      </c>
      <c r="W803" s="34">
        <v>0.0</v>
      </c>
      <c r="X803" s="34">
        <v>6651.26</v>
      </c>
      <c r="Y803" s="34" t="s">
        <v>4767</v>
      </c>
      <c r="Z803" s="34" t="s">
        <v>4768</v>
      </c>
      <c r="AA803" s="34" t="s">
        <v>4769</v>
      </c>
      <c r="AB803" s="34" t="str">
        <f t="shared" si="4"/>
        <v>8-Nov-1970</v>
      </c>
      <c r="AC803" s="43">
        <f t="shared" si="5"/>
        <v>52</v>
      </c>
      <c r="AD803" s="44">
        <v>6651.26</v>
      </c>
    </row>
    <row r="804">
      <c r="A804" s="19" t="s">
        <v>1680</v>
      </c>
      <c r="B804" s="19" t="s">
        <v>1681</v>
      </c>
      <c r="C804" s="45" t="s">
        <v>4820</v>
      </c>
      <c r="D804" s="45" t="s">
        <v>5324</v>
      </c>
      <c r="E804" s="45" t="s">
        <v>5623</v>
      </c>
      <c r="G804" s="21" t="s">
        <v>1680</v>
      </c>
      <c r="H804" s="41">
        <v>32.395</v>
      </c>
      <c r="I804" s="21">
        <v>4.27</v>
      </c>
      <c r="J804" s="21" t="s">
        <v>4755</v>
      </c>
      <c r="K804" s="21" t="s">
        <v>4753</v>
      </c>
      <c r="L804" s="21" t="s">
        <v>4753</v>
      </c>
      <c r="M804" s="21">
        <v>1.0</v>
      </c>
      <c r="N804" s="21" t="s">
        <v>4753</v>
      </c>
      <c r="O804" s="42">
        <f t="shared" si="1"/>
        <v>1</v>
      </c>
      <c r="P804" s="34" t="str">
        <f t="shared" si="2"/>
        <v>Above Obesity</v>
      </c>
      <c r="Q804" s="34" t="str">
        <f t="shared" si="3"/>
        <v>Normal</v>
      </c>
      <c r="S804" s="34" t="s">
        <v>3146</v>
      </c>
      <c r="T804" s="34">
        <v>1984.0</v>
      </c>
      <c r="U804" s="34" t="s">
        <v>4766</v>
      </c>
      <c r="V804" s="34">
        <v>1.0</v>
      </c>
      <c r="W804" s="34">
        <v>3.0</v>
      </c>
      <c r="X804" s="34">
        <v>6652.53</v>
      </c>
      <c r="Y804" s="34" t="s">
        <v>4768</v>
      </c>
      <c r="Z804" s="34" t="s">
        <v>4767</v>
      </c>
      <c r="AA804" s="34" t="s">
        <v>4769</v>
      </c>
      <c r="AB804" s="34" t="str">
        <f t="shared" si="4"/>
        <v>1-Jul-1984</v>
      </c>
      <c r="AC804" s="43">
        <f t="shared" si="5"/>
        <v>38</v>
      </c>
      <c r="AD804" s="44">
        <v>6652.53</v>
      </c>
    </row>
    <row r="805">
      <c r="A805" s="19" t="s">
        <v>1682</v>
      </c>
      <c r="B805" s="19" t="s">
        <v>1683</v>
      </c>
      <c r="C805" s="45" t="s">
        <v>4820</v>
      </c>
      <c r="D805" s="45" t="s">
        <v>6205</v>
      </c>
      <c r="E805" s="45" t="s">
        <v>5623</v>
      </c>
      <c r="G805" s="21" t="s">
        <v>1682</v>
      </c>
      <c r="H805" s="41">
        <v>24.035</v>
      </c>
      <c r="I805" s="21">
        <v>11.71</v>
      </c>
      <c r="J805" s="21" t="s">
        <v>4753</v>
      </c>
      <c r="K805" s="21" t="s">
        <v>4753</v>
      </c>
      <c r="L805" s="21" t="s">
        <v>4753</v>
      </c>
      <c r="M805" s="21" t="s">
        <v>4754</v>
      </c>
      <c r="N805" s="21" t="s">
        <v>4753</v>
      </c>
      <c r="O805" s="42">
        <f t="shared" si="1"/>
        <v>0</v>
      </c>
      <c r="P805" s="34" t="str">
        <f t="shared" si="2"/>
        <v>Normal weight</v>
      </c>
      <c r="Q805" s="34" t="str">
        <f t="shared" si="3"/>
        <v>Diabetes</v>
      </c>
      <c r="S805" s="34" t="s">
        <v>3144</v>
      </c>
      <c r="T805" s="34">
        <v>1989.0</v>
      </c>
      <c r="U805" s="34" t="s">
        <v>4770</v>
      </c>
      <c r="V805" s="34">
        <v>19.0</v>
      </c>
      <c r="W805" s="34">
        <v>5.0</v>
      </c>
      <c r="X805" s="34">
        <v>6653.79</v>
      </c>
      <c r="Y805" s="34" t="s">
        <v>4767</v>
      </c>
      <c r="Z805" s="34" t="s">
        <v>4771</v>
      </c>
      <c r="AA805" s="34" t="s">
        <v>4769</v>
      </c>
      <c r="AB805" s="34" t="str">
        <f t="shared" si="4"/>
        <v>19-Nov-1989</v>
      </c>
      <c r="AC805" s="43">
        <f t="shared" si="5"/>
        <v>33</v>
      </c>
      <c r="AD805" s="44">
        <v>6653.79</v>
      </c>
    </row>
    <row r="806">
      <c r="A806" s="19" t="s">
        <v>1684</v>
      </c>
      <c r="B806" s="19" t="s">
        <v>1685</v>
      </c>
      <c r="C806" s="45" t="s">
        <v>4815</v>
      </c>
      <c r="D806" s="45" t="s">
        <v>6206</v>
      </c>
      <c r="E806" s="45" t="s">
        <v>6207</v>
      </c>
      <c r="G806" s="21" t="s">
        <v>1684</v>
      </c>
      <c r="H806" s="41">
        <v>37.12</v>
      </c>
      <c r="I806" s="21">
        <v>5.29</v>
      </c>
      <c r="J806" s="21" t="s">
        <v>4753</v>
      </c>
      <c r="K806" s="21" t="s">
        <v>4753</v>
      </c>
      <c r="L806" s="21" t="s">
        <v>4753</v>
      </c>
      <c r="M806" s="21">
        <v>2.0</v>
      </c>
      <c r="N806" s="21" t="s">
        <v>4753</v>
      </c>
      <c r="O806" s="42">
        <f t="shared" si="1"/>
        <v>2</v>
      </c>
      <c r="P806" s="34" t="str">
        <f t="shared" si="2"/>
        <v>Above Obesity</v>
      </c>
      <c r="Q806" s="34" t="str">
        <f t="shared" si="3"/>
        <v>Normal</v>
      </c>
      <c r="S806" s="34" t="s">
        <v>3142</v>
      </c>
      <c r="T806" s="34">
        <v>1982.0</v>
      </c>
      <c r="U806" s="34" t="s">
        <v>4773</v>
      </c>
      <c r="V806" s="34">
        <v>27.0</v>
      </c>
      <c r="W806" s="34">
        <v>3.0</v>
      </c>
      <c r="X806" s="34">
        <v>6664.32</v>
      </c>
      <c r="Y806" s="34" t="s">
        <v>4767</v>
      </c>
      <c r="Z806" s="34" t="s">
        <v>4767</v>
      </c>
      <c r="AA806" s="34" t="s">
        <v>4769</v>
      </c>
      <c r="AB806" s="34" t="str">
        <f t="shared" si="4"/>
        <v>27-Sep-1982</v>
      </c>
      <c r="AC806" s="43">
        <f t="shared" si="5"/>
        <v>40</v>
      </c>
      <c r="AD806" s="44">
        <v>6664.32</v>
      </c>
    </row>
    <row r="807">
      <c r="A807" s="19" t="s">
        <v>1686</v>
      </c>
      <c r="B807" s="19" t="s">
        <v>1687</v>
      </c>
      <c r="C807" s="45" t="s">
        <v>4815</v>
      </c>
      <c r="D807" s="45" t="s">
        <v>6208</v>
      </c>
      <c r="E807" s="45" t="s">
        <v>4830</v>
      </c>
      <c r="G807" s="21" t="s">
        <v>1686</v>
      </c>
      <c r="H807" s="41">
        <v>34.84</v>
      </c>
      <c r="I807" s="21">
        <v>6.0</v>
      </c>
      <c r="J807" s="21" t="s">
        <v>4755</v>
      </c>
      <c r="K807" s="21" t="s">
        <v>4753</v>
      </c>
      <c r="L807" s="21" t="s">
        <v>4756</v>
      </c>
      <c r="M807" s="21">
        <v>1.0</v>
      </c>
      <c r="N807" s="21" t="s">
        <v>4753</v>
      </c>
      <c r="O807" s="42">
        <f t="shared" si="1"/>
        <v>1</v>
      </c>
      <c r="P807" s="34" t="str">
        <f t="shared" si="2"/>
        <v>Above Obesity</v>
      </c>
      <c r="Q807" s="34" t="str">
        <f t="shared" si="3"/>
        <v>Prediabetes weight</v>
      </c>
      <c r="S807" s="34" t="s">
        <v>3140</v>
      </c>
      <c r="T807" s="34">
        <v>1981.0</v>
      </c>
      <c r="U807" s="34" t="s">
        <v>4773</v>
      </c>
      <c r="V807" s="34">
        <v>17.0</v>
      </c>
      <c r="W807" s="34">
        <v>1.0</v>
      </c>
      <c r="X807" s="34">
        <v>6664.69</v>
      </c>
      <c r="Y807" s="34" t="s">
        <v>4768</v>
      </c>
      <c r="Z807" s="34" t="s">
        <v>4771</v>
      </c>
      <c r="AA807" s="34" t="s">
        <v>4774</v>
      </c>
      <c r="AB807" s="34" t="str">
        <f t="shared" si="4"/>
        <v>17-Sep-1981</v>
      </c>
      <c r="AC807" s="43">
        <f t="shared" si="5"/>
        <v>41</v>
      </c>
      <c r="AD807" s="44">
        <v>6664.69</v>
      </c>
    </row>
    <row r="808">
      <c r="A808" s="19" t="s">
        <v>1688</v>
      </c>
      <c r="B808" s="19" t="s">
        <v>1689</v>
      </c>
      <c r="C808" s="45" t="s">
        <v>4815</v>
      </c>
      <c r="D808" s="45" t="s">
        <v>6209</v>
      </c>
      <c r="E808" s="45" t="s">
        <v>6210</v>
      </c>
      <c r="G808" s="21" t="s">
        <v>1688</v>
      </c>
      <c r="H808" s="41">
        <v>29.53</v>
      </c>
      <c r="I808" s="21">
        <v>10.64</v>
      </c>
      <c r="J808" s="21" t="s">
        <v>4753</v>
      </c>
      <c r="K808" s="21" t="s">
        <v>4753</v>
      </c>
      <c r="L808" s="21" t="s">
        <v>4753</v>
      </c>
      <c r="M808" s="21" t="s">
        <v>4754</v>
      </c>
      <c r="N808" s="21" t="s">
        <v>4753</v>
      </c>
      <c r="O808" s="42">
        <f t="shared" si="1"/>
        <v>0</v>
      </c>
      <c r="P808" s="34" t="str">
        <f t="shared" si="2"/>
        <v>Overweight</v>
      </c>
      <c r="Q808" s="34" t="str">
        <f t="shared" si="3"/>
        <v>Diabetes</v>
      </c>
      <c r="S808" s="34" t="s">
        <v>3138</v>
      </c>
      <c r="T808" s="34">
        <v>1989.0</v>
      </c>
      <c r="U808" s="34" t="s">
        <v>4777</v>
      </c>
      <c r="V808" s="34">
        <v>20.0</v>
      </c>
      <c r="W808" s="34">
        <v>5.0</v>
      </c>
      <c r="X808" s="34">
        <v>6666.24</v>
      </c>
      <c r="Y808" s="34" t="s">
        <v>4768</v>
      </c>
      <c r="Z808" s="34" t="s">
        <v>4771</v>
      </c>
      <c r="AA808" s="34" t="s">
        <v>4778</v>
      </c>
      <c r="AB808" s="34" t="str">
        <f t="shared" si="4"/>
        <v>20-Oct-1989</v>
      </c>
      <c r="AC808" s="43">
        <f t="shared" si="5"/>
        <v>33</v>
      </c>
      <c r="AD808" s="44">
        <v>6666.24</v>
      </c>
    </row>
    <row r="809">
      <c r="A809" s="19" t="s">
        <v>1690</v>
      </c>
      <c r="B809" s="19" t="s">
        <v>1691</v>
      </c>
      <c r="C809" s="45" t="s">
        <v>4815</v>
      </c>
      <c r="D809" s="45" t="s">
        <v>6211</v>
      </c>
      <c r="E809" s="45" t="s">
        <v>6212</v>
      </c>
      <c r="G809" s="21" t="s">
        <v>1690</v>
      </c>
      <c r="H809" s="41">
        <v>42.51</v>
      </c>
      <c r="I809" s="21">
        <v>8.21</v>
      </c>
      <c r="J809" s="31" t="s">
        <v>4878</v>
      </c>
      <c r="K809" s="21" t="s">
        <v>4753</v>
      </c>
      <c r="L809" s="21" t="s">
        <v>4753</v>
      </c>
      <c r="M809" s="21" t="s">
        <v>4754</v>
      </c>
      <c r="N809" s="21" t="s">
        <v>4753</v>
      </c>
      <c r="O809" s="42">
        <f t="shared" si="1"/>
        <v>0</v>
      </c>
      <c r="P809" s="34" t="str">
        <f t="shared" si="2"/>
        <v>Above Obesity</v>
      </c>
      <c r="Q809" s="34" t="str">
        <f t="shared" si="3"/>
        <v>Diabetes</v>
      </c>
      <c r="S809" s="34" t="s">
        <v>3136</v>
      </c>
      <c r="T809" s="34">
        <v>1985.0</v>
      </c>
      <c r="U809" s="34" t="s">
        <v>4766</v>
      </c>
      <c r="V809" s="34">
        <v>9.0</v>
      </c>
      <c r="W809" s="34">
        <v>2.0</v>
      </c>
      <c r="X809" s="34">
        <v>6686.43</v>
      </c>
      <c r="Y809" s="34" t="s">
        <v>4767</v>
      </c>
      <c r="Z809" s="34" t="s">
        <v>4768</v>
      </c>
      <c r="AA809" s="34" t="s">
        <v>4774</v>
      </c>
      <c r="AB809" s="34" t="str">
        <f t="shared" si="4"/>
        <v>9-Jul-1985</v>
      </c>
      <c r="AC809" s="43">
        <f t="shared" si="5"/>
        <v>37</v>
      </c>
      <c r="AD809" s="44">
        <v>6686.43</v>
      </c>
    </row>
    <row r="810">
      <c r="A810" s="19" t="s">
        <v>1692</v>
      </c>
      <c r="B810" s="19" t="s">
        <v>1693</v>
      </c>
      <c r="C810" s="45" t="s">
        <v>5686</v>
      </c>
      <c r="D810" s="45" t="s">
        <v>6213</v>
      </c>
      <c r="E810" s="45" t="s">
        <v>6214</v>
      </c>
      <c r="G810" s="21" t="s">
        <v>1692</v>
      </c>
      <c r="H810" s="41">
        <v>38.14</v>
      </c>
      <c r="I810" s="21">
        <v>5.58</v>
      </c>
      <c r="J810" s="21" t="s">
        <v>4753</v>
      </c>
      <c r="K810" s="21" t="s">
        <v>4753</v>
      </c>
      <c r="L810" s="21" t="s">
        <v>4756</v>
      </c>
      <c r="M810" s="21">
        <v>1.0</v>
      </c>
      <c r="N810" s="21" t="s">
        <v>4753</v>
      </c>
      <c r="O810" s="42">
        <f t="shared" si="1"/>
        <v>1</v>
      </c>
      <c r="P810" s="34" t="str">
        <f t="shared" si="2"/>
        <v>Above Obesity</v>
      </c>
      <c r="Q810" s="34" t="str">
        <f t="shared" si="3"/>
        <v>Normal</v>
      </c>
      <c r="S810" s="34" t="s">
        <v>3134</v>
      </c>
      <c r="T810" s="34">
        <v>1968.0</v>
      </c>
      <c r="U810" s="34" t="s">
        <v>4766</v>
      </c>
      <c r="V810" s="34">
        <v>13.0</v>
      </c>
      <c r="W810" s="34">
        <v>0.0</v>
      </c>
      <c r="X810" s="34">
        <v>6700.56</v>
      </c>
      <c r="Y810" s="34" t="s">
        <v>4768</v>
      </c>
      <c r="Z810" s="34" t="s">
        <v>4771</v>
      </c>
      <c r="AA810" s="34" t="s">
        <v>4774</v>
      </c>
      <c r="AB810" s="34" t="str">
        <f t="shared" si="4"/>
        <v>13-Jul-1968</v>
      </c>
      <c r="AC810" s="43">
        <f t="shared" si="5"/>
        <v>54</v>
      </c>
      <c r="AD810" s="44">
        <v>6700.56</v>
      </c>
    </row>
    <row r="811">
      <c r="A811" s="19" t="s">
        <v>1694</v>
      </c>
      <c r="B811" s="19" t="s">
        <v>1695</v>
      </c>
      <c r="C811" s="45" t="s">
        <v>4815</v>
      </c>
      <c r="D811" s="45" t="s">
        <v>6215</v>
      </c>
      <c r="E811" s="45" t="s">
        <v>6216</v>
      </c>
      <c r="G811" s="21" t="s">
        <v>1694</v>
      </c>
      <c r="H811" s="41">
        <v>39.93</v>
      </c>
      <c r="I811" s="21">
        <v>8.75</v>
      </c>
      <c r="J811" s="21" t="s">
        <v>4753</v>
      </c>
      <c r="K811" s="21" t="s">
        <v>4753</v>
      </c>
      <c r="L811" s="21" t="s">
        <v>4753</v>
      </c>
      <c r="M811" s="21" t="s">
        <v>4754</v>
      </c>
      <c r="N811" s="21" t="s">
        <v>4753</v>
      </c>
      <c r="O811" s="42">
        <f t="shared" si="1"/>
        <v>0</v>
      </c>
      <c r="P811" s="34" t="str">
        <f t="shared" si="2"/>
        <v>Above Obesity</v>
      </c>
      <c r="Q811" s="34" t="str">
        <f t="shared" si="3"/>
        <v>Diabetes</v>
      </c>
      <c r="S811" s="34" t="s">
        <v>3132</v>
      </c>
      <c r="T811" s="34">
        <v>1971.0</v>
      </c>
      <c r="U811" s="34" t="s">
        <v>4775</v>
      </c>
      <c r="V811" s="34">
        <v>12.0</v>
      </c>
      <c r="W811" s="34">
        <v>0.0</v>
      </c>
      <c r="X811" s="34">
        <v>6706.47</v>
      </c>
      <c r="Y811" s="34" t="s">
        <v>4767</v>
      </c>
      <c r="Z811" s="34" t="s">
        <v>4771</v>
      </c>
      <c r="AA811" s="34" t="s">
        <v>4769</v>
      </c>
      <c r="AB811" s="34" t="str">
        <f t="shared" si="4"/>
        <v>12-Dec-1971</v>
      </c>
      <c r="AC811" s="43">
        <f t="shared" si="5"/>
        <v>51</v>
      </c>
      <c r="AD811" s="44">
        <v>6706.47</v>
      </c>
    </row>
    <row r="812">
      <c r="A812" s="19" t="s">
        <v>1696</v>
      </c>
      <c r="B812" s="19" t="s">
        <v>1697</v>
      </c>
      <c r="C812" s="45" t="s">
        <v>4815</v>
      </c>
      <c r="D812" s="45" t="s">
        <v>6217</v>
      </c>
      <c r="E812" s="45" t="s">
        <v>5053</v>
      </c>
      <c r="G812" s="21" t="s">
        <v>1696</v>
      </c>
      <c r="H812" s="41">
        <v>38.83</v>
      </c>
      <c r="I812" s="21">
        <v>11.86</v>
      </c>
      <c r="J812" s="21" t="s">
        <v>4753</v>
      </c>
      <c r="K812" s="21" t="s">
        <v>4753</v>
      </c>
      <c r="L812" s="21" t="s">
        <v>4753</v>
      </c>
      <c r="M812" s="21" t="s">
        <v>4754</v>
      </c>
      <c r="N812" s="21" t="s">
        <v>4753</v>
      </c>
      <c r="O812" s="42">
        <f t="shared" si="1"/>
        <v>0</v>
      </c>
      <c r="P812" s="34" t="str">
        <f t="shared" si="2"/>
        <v>Above Obesity</v>
      </c>
      <c r="Q812" s="34" t="str">
        <f t="shared" si="3"/>
        <v>Diabetes</v>
      </c>
      <c r="S812" s="34" t="s">
        <v>3130</v>
      </c>
      <c r="T812" s="34">
        <v>1983.0</v>
      </c>
      <c r="U812" s="34" t="s">
        <v>4772</v>
      </c>
      <c r="V812" s="34">
        <v>12.0</v>
      </c>
      <c r="W812" s="34">
        <v>2.0</v>
      </c>
      <c r="X812" s="34">
        <v>6710.19</v>
      </c>
      <c r="Y812" s="34" t="s">
        <v>4768</v>
      </c>
      <c r="Z812" s="34" t="s">
        <v>4768</v>
      </c>
      <c r="AA812" s="34" t="s">
        <v>4774</v>
      </c>
      <c r="AB812" s="34" t="str">
        <f t="shared" si="4"/>
        <v>12-Jun-1983</v>
      </c>
      <c r="AC812" s="43">
        <f t="shared" si="5"/>
        <v>39</v>
      </c>
      <c r="AD812" s="44">
        <v>6710.19</v>
      </c>
    </row>
    <row r="813">
      <c r="A813" s="19" t="s">
        <v>1698</v>
      </c>
      <c r="B813" s="19" t="s">
        <v>1699</v>
      </c>
      <c r="C813" s="45" t="s">
        <v>4815</v>
      </c>
      <c r="D813" s="45" t="s">
        <v>5544</v>
      </c>
      <c r="E813" s="45" t="s">
        <v>6218</v>
      </c>
      <c r="G813" s="21" t="s">
        <v>1698</v>
      </c>
      <c r="H813" s="41">
        <v>37.4</v>
      </c>
      <c r="I813" s="21">
        <v>11.46</v>
      </c>
      <c r="J813" s="21" t="s">
        <v>4753</v>
      </c>
      <c r="K813" s="21" t="s">
        <v>4753</v>
      </c>
      <c r="L813" s="21" t="s">
        <v>4753</v>
      </c>
      <c r="M813" s="21" t="s">
        <v>4754</v>
      </c>
      <c r="N813" s="21" t="s">
        <v>4753</v>
      </c>
      <c r="O813" s="42">
        <f t="shared" si="1"/>
        <v>0</v>
      </c>
      <c r="P813" s="34" t="str">
        <f t="shared" si="2"/>
        <v>Above Obesity</v>
      </c>
      <c r="Q813" s="34" t="str">
        <f t="shared" si="3"/>
        <v>Diabetes</v>
      </c>
      <c r="S813" s="34" t="s">
        <v>3128</v>
      </c>
      <c r="T813" s="34">
        <v>1994.0</v>
      </c>
      <c r="U813" s="34" t="s">
        <v>4772</v>
      </c>
      <c r="V813" s="34">
        <v>13.0</v>
      </c>
      <c r="W813" s="34">
        <v>0.0</v>
      </c>
      <c r="X813" s="34">
        <v>6721.37</v>
      </c>
      <c r="Y813" s="34" t="s">
        <v>4767</v>
      </c>
      <c r="Z813" s="34" t="s">
        <v>4771</v>
      </c>
      <c r="AA813" s="34" t="s">
        <v>4774</v>
      </c>
      <c r="AB813" s="34" t="str">
        <f t="shared" si="4"/>
        <v>13-Jun-1994</v>
      </c>
      <c r="AC813" s="43">
        <f t="shared" si="5"/>
        <v>28</v>
      </c>
      <c r="AD813" s="44">
        <v>6721.37</v>
      </c>
    </row>
    <row r="814">
      <c r="A814" s="19" t="s">
        <v>1700</v>
      </c>
      <c r="B814" s="19" t="s">
        <v>1701</v>
      </c>
      <c r="C814" s="45" t="s">
        <v>4815</v>
      </c>
      <c r="D814" s="45" t="s">
        <v>6219</v>
      </c>
      <c r="E814" s="45" t="s">
        <v>5840</v>
      </c>
      <c r="G814" s="21" t="s">
        <v>1700</v>
      </c>
      <c r="H814" s="41">
        <v>21.4</v>
      </c>
      <c r="I814" s="21">
        <v>9.03</v>
      </c>
      <c r="J814" s="21" t="s">
        <v>4753</v>
      </c>
      <c r="K814" s="21" t="s">
        <v>4753</v>
      </c>
      <c r="L814" s="21" t="s">
        <v>4753</v>
      </c>
      <c r="M814" s="21" t="s">
        <v>4754</v>
      </c>
      <c r="N814" s="21" t="s">
        <v>4753</v>
      </c>
      <c r="O814" s="42">
        <f t="shared" si="1"/>
        <v>0</v>
      </c>
      <c r="P814" s="34" t="str">
        <f t="shared" si="2"/>
        <v>Normal weight</v>
      </c>
      <c r="Q814" s="34" t="str">
        <f t="shared" si="3"/>
        <v>Diabetes</v>
      </c>
      <c r="S814" s="34" t="s">
        <v>3126</v>
      </c>
      <c r="T814" s="34">
        <v>1978.0</v>
      </c>
      <c r="U814" s="34" t="s">
        <v>4777</v>
      </c>
      <c r="V814" s="34">
        <v>21.0</v>
      </c>
      <c r="W814" s="34">
        <v>2.0</v>
      </c>
      <c r="X814" s="34">
        <v>6737.98</v>
      </c>
      <c r="Y814" s="34" t="s">
        <v>4767</v>
      </c>
      <c r="Z814" s="34" t="s">
        <v>4768</v>
      </c>
      <c r="AA814" s="34" t="s">
        <v>4769</v>
      </c>
      <c r="AB814" s="34" t="str">
        <f t="shared" si="4"/>
        <v>21-Oct-1978</v>
      </c>
      <c r="AC814" s="43">
        <f t="shared" si="5"/>
        <v>44</v>
      </c>
      <c r="AD814" s="44">
        <v>6737.98</v>
      </c>
    </row>
    <row r="815">
      <c r="A815" s="19" t="s">
        <v>1702</v>
      </c>
      <c r="B815" s="19" t="s">
        <v>1703</v>
      </c>
      <c r="C815" s="45" t="s">
        <v>4815</v>
      </c>
      <c r="D815" s="45" t="s">
        <v>6220</v>
      </c>
      <c r="E815" s="45" t="s">
        <v>6221</v>
      </c>
      <c r="G815" s="21" t="s">
        <v>1702</v>
      </c>
      <c r="H815" s="41">
        <v>38.38</v>
      </c>
      <c r="I815" s="21">
        <v>8.26</v>
      </c>
      <c r="J815" s="21" t="s">
        <v>4755</v>
      </c>
      <c r="K815" s="21" t="s">
        <v>4753</v>
      </c>
      <c r="L815" s="21" t="s">
        <v>4753</v>
      </c>
      <c r="M815" s="21">
        <v>2.0</v>
      </c>
      <c r="N815" s="21" t="s">
        <v>4753</v>
      </c>
      <c r="O815" s="42">
        <f t="shared" si="1"/>
        <v>2</v>
      </c>
      <c r="P815" s="34" t="str">
        <f t="shared" si="2"/>
        <v>Above Obesity</v>
      </c>
      <c r="Q815" s="34" t="str">
        <f t="shared" si="3"/>
        <v>Diabetes</v>
      </c>
      <c r="S815" s="34" t="s">
        <v>3124</v>
      </c>
      <c r="T815" s="34">
        <v>1968.0</v>
      </c>
      <c r="U815" s="34" t="s">
        <v>4766</v>
      </c>
      <c r="V815" s="34">
        <v>18.0</v>
      </c>
      <c r="W815" s="34">
        <v>0.0</v>
      </c>
      <c r="X815" s="34">
        <v>6738.84</v>
      </c>
      <c r="Y815" s="34" t="s">
        <v>4768</v>
      </c>
      <c r="Z815" s="34" t="s">
        <v>4771</v>
      </c>
      <c r="AA815" s="34" t="s">
        <v>4774</v>
      </c>
      <c r="AB815" s="34" t="str">
        <f t="shared" si="4"/>
        <v>18-Jul-1968</v>
      </c>
      <c r="AC815" s="43">
        <f t="shared" si="5"/>
        <v>54</v>
      </c>
      <c r="AD815" s="44">
        <v>6738.84</v>
      </c>
    </row>
    <row r="816">
      <c r="A816" s="19" t="s">
        <v>1704</v>
      </c>
      <c r="B816" s="19" t="s">
        <v>1705</v>
      </c>
      <c r="C816" s="45" t="s">
        <v>4815</v>
      </c>
      <c r="D816" s="45" t="s">
        <v>6222</v>
      </c>
      <c r="E816" s="45" t="s">
        <v>6223</v>
      </c>
      <c r="G816" s="21" t="s">
        <v>1704</v>
      </c>
      <c r="H816" s="41">
        <v>33.66</v>
      </c>
      <c r="I816" s="21">
        <v>5.42</v>
      </c>
      <c r="J816" s="21" t="s">
        <v>4755</v>
      </c>
      <c r="K816" s="21" t="s">
        <v>4753</v>
      </c>
      <c r="L816" s="21" t="s">
        <v>4753</v>
      </c>
      <c r="M816" s="21">
        <v>2.0</v>
      </c>
      <c r="N816" s="21" t="s">
        <v>4753</v>
      </c>
      <c r="O816" s="42">
        <f t="shared" si="1"/>
        <v>2</v>
      </c>
      <c r="P816" s="34" t="str">
        <f t="shared" si="2"/>
        <v>Above Obesity</v>
      </c>
      <c r="Q816" s="34" t="str">
        <f t="shared" si="3"/>
        <v>Normal</v>
      </c>
      <c r="S816" s="34" t="s">
        <v>3122</v>
      </c>
      <c r="T816" s="34">
        <v>1986.0</v>
      </c>
      <c r="U816" s="34" t="s">
        <v>4776</v>
      </c>
      <c r="V816" s="34">
        <v>7.0</v>
      </c>
      <c r="W816" s="34">
        <v>3.0</v>
      </c>
      <c r="X816" s="34">
        <v>6746.74</v>
      </c>
      <c r="Y816" s="34" t="s">
        <v>4768</v>
      </c>
      <c r="Z816" s="34" t="s">
        <v>4767</v>
      </c>
      <c r="AA816" s="34" t="s">
        <v>4781</v>
      </c>
      <c r="AB816" s="34" t="str">
        <f t="shared" si="4"/>
        <v>7-Aug-1986</v>
      </c>
      <c r="AC816" s="43">
        <f t="shared" si="5"/>
        <v>36</v>
      </c>
      <c r="AD816" s="44">
        <v>6746.74</v>
      </c>
    </row>
    <row r="817">
      <c r="A817" s="19" t="s">
        <v>1706</v>
      </c>
      <c r="B817" s="19" t="s">
        <v>1707</v>
      </c>
      <c r="C817" s="45" t="s">
        <v>4815</v>
      </c>
      <c r="D817" s="45" t="s">
        <v>6224</v>
      </c>
      <c r="E817" s="45" t="s">
        <v>6225</v>
      </c>
      <c r="G817" s="21" t="s">
        <v>1706</v>
      </c>
      <c r="H817" s="41">
        <v>31.79</v>
      </c>
      <c r="I817" s="21">
        <v>11.33</v>
      </c>
      <c r="J817" s="21" t="s">
        <v>4755</v>
      </c>
      <c r="K817" s="21" t="s">
        <v>4753</v>
      </c>
      <c r="L817" s="21" t="s">
        <v>4756</v>
      </c>
      <c r="M817" s="21">
        <v>1.0</v>
      </c>
      <c r="N817" s="21" t="s">
        <v>4753</v>
      </c>
      <c r="O817" s="42">
        <f t="shared" si="1"/>
        <v>1</v>
      </c>
      <c r="P817" s="34" t="str">
        <f t="shared" si="2"/>
        <v>Above Obesity</v>
      </c>
      <c r="Q817" s="34" t="str">
        <f t="shared" si="3"/>
        <v>Diabetes</v>
      </c>
      <c r="S817" s="34" t="s">
        <v>3120</v>
      </c>
      <c r="T817" s="34">
        <v>1986.0</v>
      </c>
      <c r="U817" s="34" t="s">
        <v>4772</v>
      </c>
      <c r="V817" s="34">
        <v>5.0</v>
      </c>
      <c r="W817" s="34">
        <v>3.0</v>
      </c>
      <c r="X817" s="34">
        <v>6748.59</v>
      </c>
      <c r="Y817" s="34" t="s">
        <v>4768</v>
      </c>
      <c r="Z817" s="34" t="s">
        <v>4771</v>
      </c>
      <c r="AA817" s="34" t="s">
        <v>4781</v>
      </c>
      <c r="AB817" s="34" t="str">
        <f t="shared" si="4"/>
        <v>5-Jun-1986</v>
      </c>
      <c r="AC817" s="43">
        <f t="shared" si="5"/>
        <v>37</v>
      </c>
      <c r="AD817" s="44">
        <v>6748.59</v>
      </c>
    </row>
    <row r="818">
      <c r="A818" s="19" t="s">
        <v>1708</v>
      </c>
      <c r="B818" s="19" t="s">
        <v>1709</v>
      </c>
      <c r="C818" s="45" t="s">
        <v>4815</v>
      </c>
      <c r="D818" s="45" t="s">
        <v>6226</v>
      </c>
      <c r="E818" s="45" t="s">
        <v>6227</v>
      </c>
      <c r="G818" s="21" t="s">
        <v>1708</v>
      </c>
      <c r="H818" s="41">
        <v>29.7</v>
      </c>
      <c r="I818" s="21">
        <v>7.69</v>
      </c>
      <c r="J818" s="21" t="s">
        <v>4755</v>
      </c>
      <c r="K818" s="21" t="s">
        <v>4753</v>
      </c>
      <c r="L818" s="21" t="s">
        <v>4756</v>
      </c>
      <c r="M818" s="21">
        <v>1.0</v>
      </c>
      <c r="N818" s="21" t="s">
        <v>4753</v>
      </c>
      <c r="O818" s="42">
        <f t="shared" si="1"/>
        <v>1</v>
      </c>
      <c r="P818" s="34" t="str">
        <f t="shared" si="2"/>
        <v>Overweight</v>
      </c>
      <c r="Q818" s="34" t="str">
        <f t="shared" si="3"/>
        <v>Diabetes</v>
      </c>
      <c r="S818" s="34" t="s">
        <v>3118</v>
      </c>
      <c r="T818" s="34">
        <v>1970.0</v>
      </c>
      <c r="U818" s="34" t="s">
        <v>4772</v>
      </c>
      <c r="V818" s="34">
        <v>17.0</v>
      </c>
      <c r="W818" s="34">
        <v>0.0</v>
      </c>
      <c r="X818" s="34">
        <v>6749.63</v>
      </c>
      <c r="Y818" s="34" t="s">
        <v>4767</v>
      </c>
      <c r="Z818" s="34" t="s">
        <v>4771</v>
      </c>
      <c r="AA818" s="34" t="s">
        <v>4769</v>
      </c>
      <c r="AB818" s="34" t="str">
        <f t="shared" si="4"/>
        <v>17-Jun-1970</v>
      </c>
      <c r="AC818" s="43">
        <f t="shared" si="5"/>
        <v>52</v>
      </c>
      <c r="AD818" s="44">
        <v>6749.63</v>
      </c>
    </row>
    <row r="819">
      <c r="A819" s="19" t="s">
        <v>1710</v>
      </c>
      <c r="B819" s="19" t="s">
        <v>1711</v>
      </c>
      <c r="C819" s="45" t="s">
        <v>4815</v>
      </c>
      <c r="D819" s="45" t="s">
        <v>5380</v>
      </c>
      <c r="E819" s="45" t="s">
        <v>5534</v>
      </c>
      <c r="G819" s="21" t="s">
        <v>1710</v>
      </c>
      <c r="H819" s="41">
        <v>25.46</v>
      </c>
      <c r="I819" s="21">
        <v>8.77</v>
      </c>
      <c r="J819" s="21" t="s">
        <v>4755</v>
      </c>
      <c r="K819" s="21" t="s">
        <v>4753</v>
      </c>
      <c r="L819" s="21" t="s">
        <v>4756</v>
      </c>
      <c r="M819" s="21">
        <v>1.0</v>
      </c>
      <c r="N819" s="21" t="s">
        <v>4753</v>
      </c>
      <c r="O819" s="42">
        <f t="shared" si="1"/>
        <v>1</v>
      </c>
      <c r="P819" s="34" t="str">
        <f t="shared" si="2"/>
        <v>Overweight</v>
      </c>
      <c r="Q819" s="34" t="str">
        <f t="shared" si="3"/>
        <v>Diabetes</v>
      </c>
      <c r="S819" s="34" t="s">
        <v>3116</v>
      </c>
      <c r="T819" s="34">
        <v>1966.0</v>
      </c>
      <c r="U819" s="34" t="s">
        <v>4775</v>
      </c>
      <c r="V819" s="34">
        <v>9.0</v>
      </c>
      <c r="W819" s="34">
        <v>0.0</v>
      </c>
      <c r="X819" s="34">
        <v>6750.27</v>
      </c>
      <c r="Y819" s="34" t="s">
        <v>4768</v>
      </c>
      <c r="Z819" s="34" t="s">
        <v>4767</v>
      </c>
      <c r="AA819" s="34" t="s">
        <v>4769</v>
      </c>
      <c r="AB819" s="34" t="str">
        <f t="shared" si="4"/>
        <v>9-Dec-1966</v>
      </c>
      <c r="AC819" s="43">
        <f t="shared" si="5"/>
        <v>56</v>
      </c>
      <c r="AD819" s="44">
        <v>6750.27</v>
      </c>
    </row>
    <row r="820">
      <c r="A820" s="19" t="s">
        <v>1712</v>
      </c>
      <c r="B820" s="19" t="s">
        <v>1713</v>
      </c>
      <c r="C820" s="45" t="s">
        <v>4815</v>
      </c>
      <c r="D820" s="45" t="s">
        <v>6228</v>
      </c>
      <c r="E820" s="45" t="s">
        <v>6229</v>
      </c>
      <c r="G820" s="21" t="s">
        <v>1712</v>
      </c>
      <c r="H820" s="41">
        <v>39.14</v>
      </c>
      <c r="I820" s="21">
        <v>4.91</v>
      </c>
      <c r="J820" s="21" t="s">
        <v>4753</v>
      </c>
      <c r="K820" s="21" t="s">
        <v>4755</v>
      </c>
      <c r="L820" s="21" t="s">
        <v>4753</v>
      </c>
      <c r="M820" s="21">
        <v>1.0</v>
      </c>
      <c r="N820" s="21" t="s">
        <v>4753</v>
      </c>
      <c r="O820" s="42">
        <f t="shared" si="1"/>
        <v>1</v>
      </c>
      <c r="P820" s="34" t="str">
        <f t="shared" si="2"/>
        <v>Above Obesity</v>
      </c>
      <c r="Q820" s="34" t="str">
        <f t="shared" si="3"/>
        <v>Normal</v>
      </c>
      <c r="S820" s="34" t="s">
        <v>3114</v>
      </c>
      <c r="T820" s="34">
        <v>1988.0</v>
      </c>
      <c r="U820" s="34" t="s">
        <v>4777</v>
      </c>
      <c r="V820" s="34">
        <v>10.0</v>
      </c>
      <c r="W820" s="34">
        <v>3.0</v>
      </c>
      <c r="X820" s="34">
        <v>6753.04</v>
      </c>
      <c r="Y820" s="34" t="s">
        <v>4767</v>
      </c>
      <c r="Z820" s="34" t="s">
        <v>4767</v>
      </c>
      <c r="AA820" s="34" t="s">
        <v>4784</v>
      </c>
      <c r="AB820" s="34" t="str">
        <f t="shared" si="4"/>
        <v>10-Oct-1988</v>
      </c>
      <c r="AC820" s="43">
        <f t="shared" si="5"/>
        <v>34</v>
      </c>
      <c r="AD820" s="44">
        <v>6753.04</v>
      </c>
    </row>
    <row r="821">
      <c r="A821" s="19" t="s">
        <v>1714</v>
      </c>
      <c r="B821" s="19" t="s">
        <v>1715</v>
      </c>
      <c r="C821" s="45" t="s">
        <v>4820</v>
      </c>
      <c r="D821" s="45" t="s">
        <v>6230</v>
      </c>
      <c r="E821" s="45" t="s">
        <v>5855</v>
      </c>
      <c r="G821" s="21" t="s">
        <v>1714</v>
      </c>
      <c r="H821" s="41">
        <v>41.2</v>
      </c>
      <c r="I821" s="21">
        <v>4.95</v>
      </c>
      <c r="J821" s="21" t="s">
        <v>4753</v>
      </c>
      <c r="K821" s="21" t="s">
        <v>4753</v>
      </c>
      <c r="L821" s="21" t="s">
        <v>4753</v>
      </c>
      <c r="M821" s="21">
        <v>1.0</v>
      </c>
      <c r="N821" s="21" t="s">
        <v>4753</v>
      </c>
      <c r="O821" s="42">
        <f t="shared" si="1"/>
        <v>1</v>
      </c>
      <c r="P821" s="34" t="str">
        <f t="shared" si="2"/>
        <v>Above Obesity</v>
      </c>
      <c r="Q821" s="34" t="str">
        <f t="shared" si="3"/>
        <v>Normal</v>
      </c>
      <c r="S821" s="34" t="s">
        <v>3112</v>
      </c>
      <c r="T821" s="34">
        <v>1981.0</v>
      </c>
      <c r="U821" s="34" t="s">
        <v>4773</v>
      </c>
      <c r="V821" s="34">
        <v>21.0</v>
      </c>
      <c r="W821" s="34">
        <v>1.0</v>
      </c>
      <c r="X821" s="34">
        <v>6770.19</v>
      </c>
      <c r="Y821" s="34" t="s">
        <v>4767</v>
      </c>
      <c r="Z821" s="34" t="s">
        <v>4768</v>
      </c>
      <c r="AA821" s="34" t="s">
        <v>4769</v>
      </c>
      <c r="AB821" s="34" t="str">
        <f t="shared" si="4"/>
        <v>21-Sep-1981</v>
      </c>
      <c r="AC821" s="43">
        <f t="shared" si="5"/>
        <v>41</v>
      </c>
      <c r="AD821" s="44">
        <v>6770.19</v>
      </c>
    </row>
    <row r="822">
      <c r="A822" s="19" t="s">
        <v>1716</v>
      </c>
      <c r="B822" s="19" t="s">
        <v>1717</v>
      </c>
      <c r="C822" s="45" t="s">
        <v>4815</v>
      </c>
      <c r="D822" s="45" t="s">
        <v>6231</v>
      </c>
      <c r="E822" s="45" t="s">
        <v>6232</v>
      </c>
      <c r="G822" s="21" t="s">
        <v>1716</v>
      </c>
      <c r="H822" s="41">
        <v>28.81</v>
      </c>
      <c r="I822" s="21">
        <v>10.8</v>
      </c>
      <c r="J822" s="21" t="s">
        <v>4755</v>
      </c>
      <c r="K822" s="21" t="s">
        <v>4753</v>
      </c>
      <c r="L822" s="21" t="s">
        <v>4756</v>
      </c>
      <c r="M822" s="21">
        <v>1.0</v>
      </c>
      <c r="N822" s="21" t="s">
        <v>4753</v>
      </c>
      <c r="O822" s="42">
        <f t="shared" si="1"/>
        <v>1</v>
      </c>
      <c r="P822" s="34" t="str">
        <f t="shared" si="2"/>
        <v>Overweight</v>
      </c>
      <c r="Q822" s="34" t="str">
        <f t="shared" si="3"/>
        <v>Diabetes</v>
      </c>
      <c r="S822" s="34" t="s">
        <v>3110</v>
      </c>
      <c r="T822" s="34">
        <v>1981.0</v>
      </c>
      <c r="U822" s="34" t="s">
        <v>4773</v>
      </c>
      <c r="V822" s="34">
        <v>3.0</v>
      </c>
      <c r="W822" s="34">
        <v>1.0</v>
      </c>
      <c r="X822" s="34">
        <v>6775.96</v>
      </c>
      <c r="Y822" s="34" t="s">
        <v>4767</v>
      </c>
      <c r="Z822" s="34" t="s">
        <v>4768</v>
      </c>
      <c r="AA822" s="34" t="s">
        <v>4778</v>
      </c>
      <c r="AB822" s="34" t="str">
        <f t="shared" si="4"/>
        <v>3-Sep-1981</v>
      </c>
      <c r="AC822" s="43">
        <f t="shared" si="5"/>
        <v>41</v>
      </c>
      <c r="AD822" s="44">
        <v>6775.96</v>
      </c>
    </row>
    <row r="823">
      <c r="A823" s="19" t="s">
        <v>1718</v>
      </c>
      <c r="B823" s="19" t="s">
        <v>1719</v>
      </c>
      <c r="C823" s="45" t="s">
        <v>4815</v>
      </c>
      <c r="D823" s="45" t="s">
        <v>6233</v>
      </c>
      <c r="E823" s="45" t="s">
        <v>6234</v>
      </c>
      <c r="G823" s="21" t="s">
        <v>1718</v>
      </c>
      <c r="H823" s="41">
        <v>37.41</v>
      </c>
      <c r="I823" s="21">
        <v>7.21</v>
      </c>
      <c r="J823" s="21" t="s">
        <v>4753</v>
      </c>
      <c r="K823" s="21" t="s">
        <v>4753</v>
      </c>
      <c r="L823" s="21" t="s">
        <v>4753</v>
      </c>
      <c r="M823" s="21">
        <v>2.0</v>
      </c>
      <c r="N823" s="21" t="s">
        <v>4753</v>
      </c>
      <c r="O823" s="42">
        <f t="shared" si="1"/>
        <v>2</v>
      </c>
      <c r="P823" s="34" t="str">
        <f t="shared" si="2"/>
        <v>Above Obesity</v>
      </c>
      <c r="Q823" s="34" t="str">
        <f t="shared" si="3"/>
        <v>Diabetes</v>
      </c>
      <c r="S823" s="34" t="s">
        <v>3108</v>
      </c>
      <c r="T823" s="34">
        <v>1981.0</v>
      </c>
      <c r="U823" s="34" t="s">
        <v>4777</v>
      </c>
      <c r="V823" s="34">
        <v>8.0</v>
      </c>
      <c r="W823" s="34">
        <v>1.0</v>
      </c>
      <c r="X823" s="34">
        <v>6781.35</v>
      </c>
      <c r="Y823" s="34" t="s">
        <v>4767</v>
      </c>
      <c r="Z823" s="34" t="s">
        <v>4771</v>
      </c>
      <c r="AA823" s="34" t="s">
        <v>4769</v>
      </c>
      <c r="AB823" s="34" t="str">
        <f t="shared" si="4"/>
        <v>8-Oct-1981</v>
      </c>
      <c r="AC823" s="43">
        <f t="shared" si="5"/>
        <v>41</v>
      </c>
      <c r="AD823" s="44">
        <v>6781.35</v>
      </c>
    </row>
    <row r="824">
      <c r="A824" s="19" t="s">
        <v>1720</v>
      </c>
      <c r="B824" s="19" t="s">
        <v>1721</v>
      </c>
      <c r="C824" s="45" t="s">
        <v>4815</v>
      </c>
      <c r="D824" s="45" t="s">
        <v>6235</v>
      </c>
      <c r="E824" s="45" t="s">
        <v>4894</v>
      </c>
      <c r="G824" s="21" t="s">
        <v>1720</v>
      </c>
      <c r="H824" s="41">
        <v>52.54</v>
      </c>
      <c r="I824" s="21">
        <v>5.12</v>
      </c>
      <c r="J824" s="21" t="s">
        <v>4753</v>
      </c>
      <c r="K824" s="21" t="s">
        <v>4753</v>
      </c>
      <c r="L824" s="21" t="s">
        <v>4756</v>
      </c>
      <c r="M824" s="21">
        <v>1.0</v>
      </c>
      <c r="N824" s="21" t="s">
        <v>4753</v>
      </c>
      <c r="O824" s="42">
        <f t="shared" si="1"/>
        <v>1</v>
      </c>
      <c r="P824" s="34" t="str">
        <f t="shared" si="2"/>
        <v>Above Obesity</v>
      </c>
      <c r="Q824" s="34" t="str">
        <f t="shared" si="3"/>
        <v>Normal</v>
      </c>
      <c r="S824" s="34" t="s">
        <v>3106</v>
      </c>
      <c r="T824" s="34">
        <v>1980.0</v>
      </c>
      <c r="U824" s="34" t="s">
        <v>4770</v>
      </c>
      <c r="V824" s="34">
        <v>23.0</v>
      </c>
      <c r="W824" s="34">
        <v>2.0</v>
      </c>
      <c r="X824" s="34">
        <v>6781.52</v>
      </c>
      <c r="Y824" s="34" t="s">
        <v>4767</v>
      </c>
      <c r="Z824" s="34" t="s">
        <v>4767</v>
      </c>
      <c r="AA824" s="34" t="s">
        <v>4769</v>
      </c>
      <c r="AB824" s="34" t="str">
        <f t="shared" si="4"/>
        <v>23-Nov-1980</v>
      </c>
      <c r="AC824" s="43">
        <f t="shared" si="5"/>
        <v>42</v>
      </c>
      <c r="AD824" s="44">
        <v>6781.52</v>
      </c>
    </row>
    <row r="825">
      <c r="A825" s="19" t="s">
        <v>1722</v>
      </c>
      <c r="B825" s="19" t="s">
        <v>1723</v>
      </c>
      <c r="C825" s="45" t="s">
        <v>4815</v>
      </c>
      <c r="D825" s="45" t="s">
        <v>6021</v>
      </c>
      <c r="E825" s="45" t="s">
        <v>6236</v>
      </c>
      <c r="G825" s="21" t="s">
        <v>1722</v>
      </c>
      <c r="H825" s="41">
        <v>17.29</v>
      </c>
      <c r="I825" s="21">
        <v>4.62</v>
      </c>
      <c r="J825" s="21" t="s">
        <v>4753</v>
      </c>
      <c r="K825" s="21" t="s">
        <v>4755</v>
      </c>
      <c r="L825" s="21" t="s">
        <v>4753</v>
      </c>
      <c r="M825" s="21">
        <v>1.0</v>
      </c>
      <c r="N825" s="21" t="s">
        <v>4755</v>
      </c>
      <c r="O825" s="42">
        <f t="shared" si="1"/>
        <v>1</v>
      </c>
      <c r="P825" s="34" t="str">
        <f t="shared" si="2"/>
        <v>Underweight</v>
      </c>
      <c r="Q825" s="34" t="str">
        <f t="shared" si="3"/>
        <v>Normal</v>
      </c>
      <c r="S825" s="34" t="s">
        <v>3104</v>
      </c>
      <c r="T825" s="34">
        <v>1985.0</v>
      </c>
      <c r="U825" s="34" t="s">
        <v>4775</v>
      </c>
      <c r="V825" s="34">
        <v>24.0</v>
      </c>
      <c r="W825" s="34">
        <v>3.0</v>
      </c>
      <c r="X825" s="34">
        <v>6796.86</v>
      </c>
      <c r="Y825" s="34" t="s">
        <v>4768</v>
      </c>
      <c r="Z825" s="34" t="s">
        <v>4768</v>
      </c>
      <c r="AA825" s="34" t="s">
        <v>4774</v>
      </c>
      <c r="AB825" s="34" t="str">
        <f t="shared" si="4"/>
        <v>24-Dec-1985</v>
      </c>
      <c r="AC825" s="43">
        <f t="shared" si="5"/>
        <v>37</v>
      </c>
      <c r="AD825" s="44">
        <v>6796.86</v>
      </c>
    </row>
    <row r="826">
      <c r="A826" s="19" t="s">
        <v>1724</v>
      </c>
      <c r="B826" s="19" t="s">
        <v>1725</v>
      </c>
      <c r="C826" s="45" t="s">
        <v>4815</v>
      </c>
      <c r="D826" s="45" t="s">
        <v>6237</v>
      </c>
      <c r="E826" s="45" t="s">
        <v>6238</v>
      </c>
      <c r="G826" s="21" t="s">
        <v>1724</v>
      </c>
      <c r="H826" s="41">
        <v>31.74</v>
      </c>
      <c r="I826" s="21">
        <v>7.68</v>
      </c>
      <c r="J826" s="31" t="s">
        <v>4878</v>
      </c>
      <c r="K826" s="21" t="s">
        <v>4753</v>
      </c>
      <c r="L826" s="21" t="s">
        <v>4753</v>
      </c>
      <c r="M826" s="21" t="s">
        <v>4754</v>
      </c>
      <c r="N826" s="21" t="s">
        <v>4753</v>
      </c>
      <c r="O826" s="42">
        <f t="shared" si="1"/>
        <v>0</v>
      </c>
      <c r="P826" s="34" t="str">
        <f t="shared" si="2"/>
        <v>Above Obesity</v>
      </c>
      <c r="Q826" s="34" t="str">
        <f t="shared" si="3"/>
        <v>Diabetes</v>
      </c>
      <c r="S826" s="34" t="s">
        <v>3102</v>
      </c>
      <c r="T826" s="34">
        <v>1991.0</v>
      </c>
      <c r="U826" s="34" t="s">
        <v>4772</v>
      </c>
      <c r="V826" s="34">
        <v>29.0</v>
      </c>
      <c r="W826" s="34">
        <v>5.0</v>
      </c>
      <c r="X826" s="34">
        <v>6799.46</v>
      </c>
      <c r="Y826" s="34" t="s">
        <v>4771</v>
      </c>
      <c r="Z826" s="34" t="s">
        <v>4767</v>
      </c>
      <c r="AA826" s="34" t="s">
        <v>4786</v>
      </c>
      <c r="AB826" s="34" t="str">
        <f t="shared" si="4"/>
        <v>29-Jun-1991</v>
      </c>
      <c r="AC826" s="43">
        <f t="shared" si="5"/>
        <v>31</v>
      </c>
      <c r="AD826" s="44">
        <v>6799.46</v>
      </c>
    </row>
    <row r="827">
      <c r="A827" s="19" t="s">
        <v>1726</v>
      </c>
      <c r="B827" s="19" t="s">
        <v>1727</v>
      </c>
      <c r="C827" s="45" t="s">
        <v>4820</v>
      </c>
      <c r="D827" s="45" t="s">
        <v>6239</v>
      </c>
      <c r="E827" s="45" t="s">
        <v>6240</v>
      </c>
      <c r="G827" s="21" t="s">
        <v>1726</v>
      </c>
      <c r="H827" s="41">
        <v>26.505</v>
      </c>
      <c r="I827" s="21">
        <v>6.79</v>
      </c>
      <c r="J827" s="21" t="s">
        <v>4755</v>
      </c>
      <c r="K827" s="21" t="s">
        <v>4753</v>
      </c>
      <c r="L827" s="21" t="s">
        <v>4756</v>
      </c>
      <c r="M827" s="21">
        <v>1.0</v>
      </c>
      <c r="N827" s="21" t="s">
        <v>4753</v>
      </c>
      <c r="O827" s="42">
        <f t="shared" si="1"/>
        <v>1</v>
      </c>
      <c r="P827" s="34" t="str">
        <f t="shared" si="2"/>
        <v>Overweight</v>
      </c>
      <c r="Q827" s="34" t="str">
        <f t="shared" si="3"/>
        <v>Diabetes</v>
      </c>
      <c r="S827" s="34" t="s">
        <v>3100</v>
      </c>
      <c r="T827" s="34">
        <v>1975.0</v>
      </c>
      <c r="U827" s="34" t="s">
        <v>4776</v>
      </c>
      <c r="V827" s="34">
        <v>17.0</v>
      </c>
      <c r="W827" s="34">
        <v>1.0</v>
      </c>
      <c r="X827" s="34">
        <v>6809.46</v>
      </c>
      <c r="Y827" s="34" t="s">
        <v>4767</v>
      </c>
      <c r="Z827" s="34" t="s">
        <v>4771</v>
      </c>
      <c r="AA827" s="34" t="s">
        <v>4774</v>
      </c>
      <c r="AB827" s="34" t="str">
        <f t="shared" si="4"/>
        <v>17-Aug-1975</v>
      </c>
      <c r="AC827" s="43">
        <f t="shared" si="5"/>
        <v>47</v>
      </c>
      <c r="AD827" s="44">
        <v>6809.46</v>
      </c>
    </row>
    <row r="828">
      <c r="A828" s="19" t="s">
        <v>1728</v>
      </c>
      <c r="B828" s="19" t="s">
        <v>1729</v>
      </c>
      <c r="C828" s="45" t="s">
        <v>4820</v>
      </c>
      <c r="D828" s="45" t="s">
        <v>6241</v>
      </c>
      <c r="E828" s="45" t="s">
        <v>6242</v>
      </c>
      <c r="G828" s="21" t="s">
        <v>1728</v>
      </c>
      <c r="H828" s="41">
        <v>36.48</v>
      </c>
      <c r="I828" s="21">
        <v>11.09</v>
      </c>
      <c r="J828" s="21" t="s">
        <v>4753</v>
      </c>
      <c r="K828" s="21" t="s">
        <v>4753</v>
      </c>
      <c r="L828" s="21" t="s">
        <v>4753</v>
      </c>
      <c r="M828" s="21" t="s">
        <v>4754</v>
      </c>
      <c r="N828" s="21" t="s">
        <v>4753</v>
      </c>
      <c r="O828" s="42">
        <f t="shared" si="1"/>
        <v>0</v>
      </c>
      <c r="P828" s="34" t="str">
        <f t="shared" si="2"/>
        <v>Above Obesity</v>
      </c>
      <c r="Q828" s="34" t="str">
        <f t="shared" si="3"/>
        <v>Diabetes</v>
      </c>
      <c r="S828" s="34" t="s">
        <v>3098</v>
      </c>
      <c r="T828" s="34">
        <v>1994.0</v>
      </c>
      <c r="U828" s="34" t="s">
        <v>4766</v>
      </c>
      <c r="V828" s="34">
        <v>8.0</v>
      </c>
      <c r="W828" s="34">
        <v>0.0</v>
      </c>
      <c r="X828" s="34">
        <v>6827.69</v>
      </c>
      <c r="Y828" s="34" t="s">
        <v>4767</v>
      </c>
      <c r="Z828" s="34" t="s">
        <v>4767</v>
      </c>
      <c r="AA828" s="34" t="s">
        <v>4787</v>
      </c>
      <c r="AB828" s="34" t="str">
        <f t="shared" si="4"/>
        <v>8-Jul-1994</v>
      </c>
      <c r="AC828" s="43">
        <f t="shared" si="5"/>
        <v>28</v>
      </c>
      <c r="AD828" s="44">
        <v>6827.69</v>
      </c>
    </row>
    <row r="829">
      <c r="A829" s="19" t="s">
        <v>1730</v>
      </c>
      <c r="B829" s="19" t="s">
        <v>1731</v>
      </c>
      <c r="C829" s="45" t="s">
        <v>5686</v>
      </c>
      <c r="D829" s="45" t="s">
        <v>4912</v>
      </c>
      <c r="E829" s="45" t="s">
        <v>6243</v>
      </c>
      <c r="G829" s="21" t="s">
        <v>1730</v>
      </c>
      <c r="H829" s="41">
        <v>39.16</v>
      </c>
      <c r="I829" s="21">
        <v>5.24</v>
      </c>
      <c r="J829" s="21" t="s">
        <v>4755</v>
      </c>
      <c r="K829" s="21" t="s">
        <v>4753</v>
      </c>
      <c r="L829" s="21" t="s">
        <v>4756</v>
      </c>
      <c r="M829" s="21">
        <v>1.0</v>
      </c>
      <c r="N829" s="21" t="s">
        <v>4753</v>
      </c>
      <c r="O829" s="42">
        <f t="shared" si="1"/>
        <v>1</v>
      </c>
      <c r="P829" s="34" t="str">
        <f t="shared" si="2"/>
        <v>Above Obesity</v>
      </c>
      <c r="Q829" s="34" t="str">
        <f t="shared" si="3"/>
        <v>Normal</v>
      </c>
      <c r="S829" s="34" t="s">
        <v>3096</v>
      </c>
      <c r="T829" s="34">
        <v>1979.0</v>
      </c>
      <c r="U829" s="34" t="s">
        <v>4766</v>
      </c>
      <c r="V829" s="34">
        <v>15.0</v>
      </c>
      <c r="W829" s="34">
        <v>0.0</v>
      </c>
      <c r="X829" s="34">
        <v>6837.37</v>
      </c>
      <c r="Y829" s="34" t="s">
        <v>4768</v>
      </c>
      <c r="Z829" s="34" t="s">
        <v>4771</v>
      </c>
      <c r="AA829" s="34" t="s">
        <v>4781</v>
      </c>
      <c r="AB829" s="34" t="str">
        <f t="shared" si="4"/>
        <v>15-Jul-1979</v>
      </c>
      <c r="AC829" s="43">
        <f t="shared" si="5"/>
        <v>43</v>
      </c>
      <c r="AD829" s="44">
        <v>6837.37</v>
      </c>
    </row>
    <row r="830">
      <c r="A830" s="19" t="s">
        <v>1732</v>
      </c>
      <c r="B830" s="19" t="s">
        <v>1733</v>
      </c>
      <c r="C830" s="45" t="s">
        <v>5686</v>
      </c>
      <c r="D830" s="45" t="s">
        <v>5723</v>
      </c>
      <c r="E830" s="45" t="s">
        <v>6244</v>
      </c>
      <c r="G830" s="21" t="s">
        <v>1732</v>
      </c>
      <c r="H830" s="41">
        <v>28.22</v>
      </c>
      <c r="I830" s="21">
        <v>7.51</v>
      </c>
      <c r="J830" s="21" t="s">
        <v>4755</v>
      </c>
      <c r="K830" s="21" t="s">
        <v>4753</v>
      </c>
      <c r="L830" s="21" t="s">
        <v>4756</v>
      </c>
      <c r="M830" s="21">
        <v>1.0</v>
      </c>
      <c r="N830" s="21" t="s">
        <v>4753</v>
      </c>
      <c r="O830" s="42">
        <f t="shared" si="1"/>
        <v>1</v>
      </c>
      <c r="P830" s="34" t="str">
        <f t="shared" si="2"/>
        <v>Overweight</v>
      </c>
      <c r="Q830" s="34" t="str">
        <f t="shared" si="3"/>
        <v>Diabetes</v>
      </c>
      <c r="S830" s="34" t="s">
        <v>3094</v>
      </c>
      <c r="T830" s="34">
        <v>2000.0</v>
      </c>
      <c r="U830" s="34" t="s">
        <v>4770</v>
      </c>
      <c r="V830" s="34">
        <v>30.0</v>
      </c>
      <c r="W830" s="34">
        <v>0.0</v>
      </c>
      <c r="X830" s="34">
        <v>6842.28</v>
      </c>
      <c r="Y830" s="34" t="s">
        <v>4767</v>
      </c>
      <c r="Z830" s="34" t="s">
        <v>4771</v>
      </c>
      <c r="AA830" s="34" t="s">
        <v>4774</v>
      </c>
      <c r="AB830" s="34" t="str">
        <f t="shared" si="4"/>
        <v>30-Nov-2000</v>
      </c>
      <c r="AC830" s="43">
        <f t="shared" si="5"/>
        <v>22</v>
      </c>
      <c r="AD830" s="44">
        <v>6842.28</v>
      </c>
    </row>
    <row r="831">
      <c r="A831" s="19" t="s">
        <v>1734</v>
      </c>
      <c r="B831" s="19" t="s">
        <v>1735</v>
      </c>
      <c r="C831" s="45" t="s">
        <v>5686</v>
      </c>
      <c r="D831" s="45" t="s">
        <v>6245</v>
      </c>
      <c r="E831" s="45" t="s">
        <v>6246</v>
      </c>
      <c r="G831" s="21" t="s">
        <v>1734</v>
      </c>
      <c r="H831" s="41">
        <v>35.0</v>
      </c>
      <c r="I831" s="21">
        <v>4.13</v>
      </c>
      <c r="J831" s="21" t="s">
        <v>4753</v>
      </c>
      <c r="K831" s="21" t="s">
        <v>4753</v>
      </c>
      <c r="L831" s="21" t="s">
        <v>4753</v>
      </c>
      <c r="M831" s="21">
        <v>2.0</v>
      </c>
      <c r="N831" s="21" t="s">
        <v>4753</v>
      </c>
      <c r="O831" s="42">
        <f t="shared" si="1"/>
        <v>2</v>
      </c>
      <c r="P831" s="34" t="str">
        <f t="shared" si="2"/>
        <v>Above Obesity</v>
      </c>
      <c r="Q831" s="34" t="str">
        <f t="shared" si="3"/>
        <v>Normal</v>
      </c>
      <c r="S831" s="34" t="s">
        <v>3092</v>
      </c>
      <c r="T831" s="34">
        <v>1977.0</v>
      </c>
      <c r="U831" s="34" t="s">
        <v>4772</v>
      </c>
      <c r="V831" s="34">
        <v>15.0</v>
      </c>
      <c r="W831" s="34">
        <v>2.0</v>
      </c>
      <c r="X831" s="34">
        <v>6843.17</v>
      </c>
      <c r="Y831" s="34" t="s">
        <v>4767</v>
      </c>
      <c r="Z831" s="34" t="s">
        <v>4771</v>
      </c>
      <c r="AA831" s="34" t="s">
        <v>4769</v>
      </c>
      <c r="AB831" s="34" t="str">
        <f t="shared" si="4"/>
        <v>15-Jun-1977</v>
      </c>
      <c r="AC831" s="43">
        <f t="shared" si="5"/>
        <v>45</v>
      </c>
      <c r="AD831" s="44">
        <v>6843.17</v>
      </c>
    </row>
    <row r="832">
      <c r="A832" s="19" t="s">
        <v>1736</v>
      </c>
      <c r="B832" s="19" t="s">
        <v>1737</v>
      </c>
      <c r="C832" s="45" t="s">
        <v>4815</v>
      </c>
      <c r="D832" s="45" t="s">
        <v>6247</v>
      </c>
      <c r="E832" s="45" t="s">
        <v>5111</v>
      </c>
      <c r="G832" s="21" t="s">
        <v>1736</v>
      </c>
      <c r="H832" s="41">
        <v>36.24</v>
      </c>
      <c r="I832" s="21">
        <v>8.38</v>
      </c>
      <c r="J832" s="21" t="s">
        <v>4755</v>
      </c>
      <c r="K832" s="21" t="s">
        <v>4753</v>
      </c>
      <c r="L832" s="21" t="s">
        <v>4753</v>
      </c>
      <c r="M832" s="21">
        <v>1.0</v>
      </c>
      <c r="N832" s="21" t="s">
        <v>4753</v>
      </c>
      <c r="O832" s="42">
        <f t="shared" si="1"/>
        <v>1</v>
      </c>
      <c r="P832" s="34" t="str">
        <f t="shared" si="2"/>
        <v>Above Obesity</v>
      </c>
      <c r="Q832" s="34" t="str">
        <f t="shared" si="3"/>
        <v>Diabetes</v>
      </c>
      <c r="S832" s="34" t="s">
        <v>3090</v>
      </c>
      <c r="T832" s="34">
        <v>1979.0</v>
      </c>
      <c r="U832" s="34" t="s">
        <v>4770</v>
      </c>
      <c r="V832" s="34">
        <v>4.0</v>
      </c>
      <c r="W832" s="34">
        <v>1.0</v>
      </c>
      <c r="X832" s="34">
        <v>6849.03</v>
      </c>
      <c r="Y832" s="34" t="s">
        <v>4767</v>
      </c>
      <c r="Z832" s="34" t="s">
        <v>4767</v>
      </c>
      <c r="AA832" s="34" t="s">
        <v>4778</v>
      </c>
      <c r="AB832" s="34" t="str">
        <f t="shared" si="4"/>
        <v>4-Nov-1979</v>
      </c>
      <c r="AC832" s="43">
        <f t="shared" si="5"/>
        <v>43</v>
      </c>
      <c r="AD832" s="44">
        <v>6849.03</v>
      </c>
    </row>
    <row r="833">
      <c r="A833" s="19" t="s">
        <v>1738</v>
      </c>
      <c r="B833" s="19" t="s">
        <v>1739</v>
      </c>
      <c r="C833" s="45" t="s">
        <v>4815</v>
      </c>
      <c r="D833" s="45" t="s">
        <v>6248</v>
      </c>
      <c r="E833" s="45" t="s">
        <v>6249</v>
      </c>
      <c r="G833" s="21" t="s">
        <v>1738</v>
      </c>
      <c r="H833" s="41">
        <v>36.955</v>
      </c>
      <c r="I833" s="21">
        <v>8.07</v>
      </c>
      <c r="J833" s="21" t="s">
        <v>4753</v>
      </c>
      <c r="K833" s="21" t="s">
        <v>4753</v>
      </c>
      <c r="L833" s="21" t="s">
        <v>4753</v>
      </c>
      <c r="M833" s="21" t="s">
        <v>4754</v>
      </c>
      <c r="N833" s="21" t="s">
        <v>4753</v>
      </c>
      <c r="O833" s="42">
        <f t="shared" si="1"/>
        <v>0</v>
      </c>
      <c r="P833" s="34" t="str">
        <f t="shared" si="2"/>
        <v>Above Obesity</v>
      </c>
      <c r="Q833" s="34" t="str">
        <f t="shared" si="3"/>
        <v>Diabetes</v>
      </c>
      <c r="S833" s="34" t="s">
        <v>3088</v>
      </c>
      <c r="T833" s="34">
        <v>1981.0</v>
      </c>
      <c r="U833" s="34" t="s">
        <v>4772</v>
      </c>
      <c r="V833" s="34">
        <v>19.0</v>
      </c>
      <c r="W833" s="34">
        <v>1.0</v>
      </c>
      <c r="X833" s="34">
        <v>6858.48</v>
      </c>
      <c r="Y833" s="34" t="s">
        <v>4767</v>
      </c>
      <c r="Z833" s="34" t="s">
        <v>4767</v>
      </c>
      <c r="AA833" s="34" t="s">
        <v>4780</v>
      </c>
      <c r="AB833" s="34" t="str">
        <f t="shared" si="4"/>
        <v>19-Jun-1981</v>
      </c>
      <c r="AC833" s="43">
        <f t="shared" si="5"/>
        <v>41</v>
      </c>
      <c r="AD833" s="44">
        <v>6858.48</v>
      </c>
    </row>
    <row r="834">
      <c r="A834" s="19" t="s">
        <v>1740</v>
      </c>
      <c r="B834" s="19" t="s">
        <v>1741</v>
      </c>
      <c r="C834" s="45" t="s">
        <v>4815</v>
      </c>
      <c r="D834" s="45" t="s">
        <v>6250</v>
      </c>
      <c r="E834" s="45" t="s">
        <v>6251</v>
      </c>
      <c r="G834" s="21" t="s">
        <v>1740</v>
      </c>
      <c r="H834" s="41">
        <v>29.64</v>
      </c>
      <c r="I834" s="21">
        <v>8.95</v>
      </c>
      <c r="J834" s="21" t="s">
        <v>4753</v>
      </c>
      <c r="K834" s="21" t="s">
        <v>4753</v>
      </c>
      <c r="L834" s="21" t="s">
        <v>4753</v>
      </c>
      <c r="M834" s="21" t="s">
        <v>4754</v>
      </c>
      <c r="N834" s="21" t="s">
        <v>4753</v>
      </c>
      <c r="O834" s="42">
        <f t="shared" si="1"/>
        <v>0</v>
      </c>
      <c r="P834" s="34" t="str">
        <f t="shared" si="2"/>
        <v>Overweight</v>
      </c>
      <c r="Q834" s="34" t="str">
        <f t="shared" si="3"/>
        <v>Diabetes</v>
      </c>
      <c r="S834" s="34" t="s">
        <v>3086</v>
      </c>
      <c r="T834" s="34">
        <v>1978.0</v>
      </c>
      <c r="U834" s="34" t="s">
        <v>4776</v>
      </c>
      <c r="V834" s="34">
        <v>5.0</v>
      </c>
      <c r="W834" s="34">
        <v>2.0</v>
      </c>
      <c r="X834" s="34">
        <v>6863.49</v>
      </c>
      <c r="Y834" s="34" t="s">
        <v>4767</v>
      </c>
      <c r="Z834" s="34" t="s">
        <v>4771</v>
      </c>
      <c r="AA834" s="34" t="s">
        <v>4769</v>
      </c>
      <c r="AB834" s="34" t="str">
        <f t="shared" si="4"/>
        <v>5-Aug-1978</v>
      </c>
      <c r="AC834" s="43">
        <f t="shared" si="5"/>
        <v>44</v>
      </c>
      <c r="AD834" s="44">
        <v>6863.49</v>
      </c>
    </row>
    <row r="835">
      <c r="A835" s="19" t="s">
        <v>1742</v>
      </c>
      <c r="B835" s="19" t="s">
        <v>1743</v>
      </c>
      <c r="C835" s="45" t="s">
        <v>5686</v>
      </c>
      <c r="D835" s="45" t="s">
        <v>6252</v>
      </c>
      <c r="E835" s="45" t="s">
        <v>6016</v>
      </c>
      <c r="G835" s="21" t="s">
        <v>1742</v>
      </c>
      <c r="H835" s="41">
        <v>42.74</v>
      </c>
      <c r="I835" s="21">
        <v>6.31</v>
      </c>
      <c r="J835" s="21" t="s">
        <v>4755</v>
      </c>
      <c r="K835" s="21" t="s">
        <v>4753</v>
      </c>
      <c r="L835" s="21" t="s">
        <v>4753</v>
      </c>
      <c r="M835" s="21">
        <v>1.0</v>
      </c>
      <c r="N835" s="21" t="s">
        <v>4753</v>
      </c>
      <c r="O835" s="42">
        <f t="shared" si="1"/>
        <v>1</v>
      </c>
      <c r="P835" s="34" t="str">
        <f t="shared" si="2"/>
        <v>Above Obesity</v>
      </c>
      <c r="Q835" s="34" t="str">
        <f t="shared" si="3"/>
        <v>Prediabetes weight</v>
      </c>
      <c r="S835" s="34" t="s">
        <v>3084</v>
      </c>
      <c r="T835" s="34">
        <v>1969.0</v>
      </c>
      <c r="U835" s="34" t="s">
        <v>4777</v>
      </c>
      <c r="V835" s="34">
        <v>23.0</v>
      </c>
      <c r="W835" s="34">
        <v>0.0</v>
      </c>
      <c r="X835" s="34">
        <v>6868.39</v>
      </c>
      <c r="Y835" s="34" t="s">
        <v>4767</v>
      </c>
      <c r="Z835" s="34" t="s">
        <v>4767</v>
      </c>
      <c r="AA835" s="34" t="s">
        <v>4769</v>
      </c>
      <c r="AB835" s="34" t="str">
        <f t="shared" si="4"/>
        <v>23-Oct-1969</v>
      </c>
      <c r="AC835" s="43">
        <f t="shared" si="5"/>
        <v>53</v>
      </c>
      <c r="AD835" s="44">
        <v>6868.39</v>
      </c>
    </row>
    <row r="836">
      <c r="A836" s="19" t="s">
        <v>1744</v>
      </c>
      <c r="B836" s="19" t="s">
        <v>1745</v>
      </c>
      <c r="C836" s="45" t="s">
        <v>4820</v>
      </c>
      <c r="D836" s="45" t="s">
        <v>6253</v>
      </c>
      <c r="E836" s="45" t="s">
        <v>6254</v>
      </c>
      <c r="G836" s="21" t="s">
        <v>1744</v>
      </c>
      <c r="H836" s="41">
        <v>36.13</v>
      </c>
      <c r="I836" s="21">
        <v>7.19</v>
      </c>
      <c r="J836" s="21" t="s">
        <v>4755</v>
      </c>
      <c r="K836" s="21" t="s">
        <v>4753</v>
      </c>
      <c r="L836" s="21" t="s">
        <v>4753</v>
      </c>
      <c r="M836" s="21">
        <v>2.0</v>
      </c>
      <c r="N836" s="21" t="s">
        <v>4753</v>
      </c>
      <c r="O836" s="42">
        <f t="shared" si="1"/>
        <v>2</v>
      </c>
      <c r="P836" s="34" t="str">
        <f t="shared" si="2"/>
        <v>Above Obesity</v>
      </c>
      <c r="Q836" s="34" t="str">
        <f t="shared" si="3"/>
        <v>Diabetes</v>
      </c>
      <c r="S836" s="34" t="s">
        <v>3082</v>
      </c>
      <c r="T836" s="34">
        <v>1981.0</v>
      </c>
      <c r="U836" s="34" t="s">
        <v>4772</v>
      </c>
      <c r="V836" s="34">
        <v>23.0</v>
      </c>
      <c r="W836" s="34">
        <v>2.0</v>
      </c>
      <c r="X836" s="34">
        <v>6875.96</v>
      </c>
      <c r="Y836" s="34" t="s">
        <v>4767</v>
      </c>
      <c r="Z836" s="34" t="s">
        <v>4767</v>
      </c>
      <c r="AA836" s="34" t="s">
        <v>4778</v>
      </c>
      <c r="AB836" s="34" t="str">
        <f t="shared" si="4"/>
        <v>23-Jun-1981</v>
      </c>
      <c r="AC836" s="43">
        <f t="shared" si="5"/>
        <v>41</v>
      </c>
      <c r="AD836" s="44">
        <v>6875.96</v>
      </c>
    </row>
    <row r="837">
      <c r="A837" s="19" t="s">
        <v>1746</v>
      </c>
      <c r="B837" s="19" t="s">
        <v>1747</v>
      </c>
      <c r="C837" s="45" t="s">
        <v>4820</v>
      </c>
      <c r="D837" s="45" t="s">
        <v>5229</v>
      </c>
      <c r="E837" s="45" t="s">
        <v>6255</v>
      </c>
      <c r="G837" s="21" t="s">
        <v>1746</v>
      </c>
      <c r="H837" s="41">
        <v>31.55</v>
      </c>
      <c r="I837" s="21">
        <v>6.11</v>
      </c>
      <c r="J837" s="21" t="s">
        <v>4755</v>
      </c>
      <c r="K837" s="21" t="s">
        <v>4753</v>
      </c>
      <c r="L837" s="21" t="s">
        <v>4753</v>
      </c>
      <c r="M837" s="21">
        <v>1.0</v>
      </c>
      <c r="N837" s="21" t="s">
        <v>4753</v>
      </c>
      <c r="O837" s="42">
        <f t="shared" si="1"/>
        <v>1</v>
      </c>
      <c r="P837" s="34" t="str">
        <f t="shared" si="2"/>
        <v>Above Obesity</v>
      </c>
      <c r="Q837" s="34" t="str">
        <f t="shared" si="3"/>
        <v>Prediabetes weight</v>
      </c>
      <c r="S837" s="34" t="s">
        <v>3080</v>
      </c>
      <c r="T837" s="34">
        <v>2004.0</v>
      </c>
      <c r="U837" s="34" t="s">
        <v>4775</v>
      </c>
      <c r="V837" s="34">
        <v>24.0</v>
      </c>
      <c r="W837" s="34">
        <v>0.0</v>
      </c>
      <c r="X837" s="34">
        <v>6876.53</v>
      </c>
      <c r="Y837" s="34" t="s">
        <v>4767</v>
      </c>
      <c r="Z837" s="34" t="s">
        <v>4771</v>
      </c>
      <c r="AA837" s="34" t="s">
        <v>4774</v>
      </c>
      <c r="AB837" s="34" t="str">
        <f t="shared" si="4"/>
        <v>24-Dec-2004</v>
      </c>
      <c r="AC837" s="43">
        <f t="shared" si="5"/>
        <v>18</v>
      </c>
      <c r="AD837" s="44">
        <v>6876.53</v>
      </c>
    </row>
    <row r="838">
      <c r="A838" s="19" t="s">
        <v>1748</v>
      </c>
      <c r="B838" s="19" t="s">
        <v>1749</v>
      </c>
      <c r="C838" s="45" t="s">
        <v>4820</v>
      </c>
      <c r="D838" s="45" t="s">
        <v>6256</v>
      </c>
      <c r="E838" s="45" t="s">
        <v>6257</v>
      </c>
      <c r="G838" s="21" t="s">
        <v>1748</v>
      </c>
      <c r="H838" s="41">
        <v>52.75</v>
      </c>
      <c r="I838" s="21">
        <v>6.02</v>
      </c>
      <c r="J838" s="21" t="s">
        <v>4753</v>
      </c>
      <c r="K838" s="21" t="s">
        <v>4753</v>
      </c>
      <c r="L838" s="21" t="s">
        <v>4753</v>
      </c>
      <c r="M838" s="21">
        <v>1.0</v>
      </c>
      <c r="N838" s="21" t="s">
        <v>4753</v>
      </c>
      <c r="O838" s="42">
        <f t="shared" si="1"/>
        <v>1</v>
      </c>
      <c r="P838" s="34" t="str">
        <f t="shared" si="2"/>
        <v>Above Obesity</v>
      </c>
      <c r="Q838" s="34" t="str">
        <f t="shared" si="3"/>
        <v>Prediabetes weight</v>
      </c>
      <c r="S838" s="34" t="s">
        <v>3078</v>
      </c>
      <c r="T838" s="34">
        <v>1985.0</v>
      </c>
      <c r="U838" s="34" t="s">
        <v>4773</v>
      </c>
      <c r="V838" s="34">
        <v>10.0</v>
      </c>
      <c r="W838" s="34">
        <v>2.0</v>
      </c>
      <c r="X838" s="34">
        <v>6877.98</v>
      </c>
      <c r="Y838" s="34" t="s">
        <v>4767</v>
      </c>
      <c r="Z838" s="34" t="s">
        <v>4771</v>
      </c>
      <c r="AA838" s="34" t="s">
        <v>4784</v>
      </c>
      <c r="AB838" s="34" t="str">
        <f t="shared" si="4"/>
        <v>10-Sep-1985</v>
      </c>
      <c r="AC838" s="43">
        <f t="shared" si="5"/>
        <v>37</v>
      </c>
      <c r="AD838" s="44">
        <v>6877.98</v>
      </c>
    </row>
    <row r="839">
      <c r="A839" s="19" t="s">
        <v>1750</v>
      </c>
      <c r="B839" s="19" t="s">
        <v>1751</v>
      </c>
      <c r="C839" s="45" t="s">
        <v>4815</v>
      </c>
      <c r="D839" s="45" t="s">
        <v>5918</v>
      </c>
      <c r="E839" s="45" t="s">
        <v>5812</v>
      </c>
      <c r="G839" s="21" t="s">
        <v>1750</v>
      </c>
      <c r="H839" s="41">
        <v>36.67</v>
      </c>
      <c r="I839" s="21">
        <v>11.86</v>
      </c>
      <c r="J839" s="21" t="s">
        <v>4753</v>
      </c>
      <c r="K839" s="21" t="s">
        <v>4753</v>
      </c>
      <c r="L839" s="21" t="s">
        <v>4753</v>
      </c>
      <c r="M839" s="21" t="s">
        <v>4754</v>
      </c>
      <c r="N839" s="21" t="s">
        <v>4753</v>
      </c>
      <c r="O839" s="42">
        <f t="shared" si="1"/>
        <v>0</v>
      </c>
      <c r="P839" s="34" t="str">
        <f t="shared" si="2"/>
        <v>Above Obesity</v>
      </c>
      <c r="Q839" s="34" t="str">
        <f t="shared" si="3"/>
        <v>Diabetes</v>
      </c>
      <c r="S839" s="34" t="s">
        <v>3076</v>
      </c>
      <c r="T839" s="34">
        <v>1989.0</v>
      </c>
      <c r="U839" s="34" t="s">
        <v>4775</v>
      </c>
      <c r="V839" s="34">
        <v>21.0</v>
      </c>
      <c r="W839" s="34">
        <v>3.0</v>
      </c>
      <c r="X839" s="34">
        <v>6895.19</v>
      </c>
      <c r="Y839" s="34" t="s">
        <v>4767</v>
      </c>
      <c r="Z839" s="34" t="s">
        <v>4768</v>
      </c>
      <c r="AA839" s="34" t="s">
        <v>4784</v>
      </c>
      <c r="AB839" s="34" t="str">
        <f t="shared" si="4"/>
        <v>21-Dec-1989</v>
      </c>
      <c r="AC839" s="43">
        <f t="shared" si="5"/>
        <v>33</v>
      </c>
      <c r="AD839" s="44">
        <v>6895.19</v>
      </c>
    </row>
    <row r="840">
      <c r="A840" s="19" t="s">
        <v>1752</v>
      </c>
      <c r="B840" s="19" t="s">
        <v>1753</v>
      </c>
      <c r="C840" s="45" t="s">
        <v>4820</v>
      </c>
      <c r="D840" s="45" t="s">
        <v>6258</v>
      </c>
      <c r="E840" s="45" t="s">
        <v>5249</v>
      </c>
      <c r="G840" s="21" t="s">
        <v>1752</v>
      </c>
      <c r="H840" s="41">
        <v>38.06</v>
      </c>
      <c r="I840" s="21">
        <v>8.25</v>
      </c>
      <c r="J840" s="21" t="s">
        <v>4753</v>
      </c>
      <c r="K840" s="21" t="s">
        <v>4753</v>
      </c>
      <c r="L840" s="21" t="s">
        <v>4753</v>
      </c>
      <c r="M840" s="21" t="s">
        <v>4754</v>
      </c>
      <c r="N840" s="21" t="s">
        <v>4753</v>
      </c>
      <c r="O840" s="42">
        <f t="shared" si="1"/>
        <v>0</v>
      </c>
      <c r="P840" s="34" t="str">
        <f t="shared" si="2"/>
        <v>Above Obesity</v>
      </c>
      <c r="Q840" s="34" t="str">
        <f t="shared" si="3"/>
        <v>Diabetes</v>
      </c>
      <c r="S840" s="34" t="s">
        <v>3074</v>
      </c>
      <c r="T840" s="34">
        <v>1984.0</v>
      </c>
      <c r="U840" s="34" t="s">
        <v>4773</v>
      </c>
      <c r="V840" s="34">
        <v>5.0</v>
      </c>
      <c r="W840" s="34">
        <v>2.0</v>
      </c>
      <c r="X840" s="34">
        <v>6933.24</v>
      </c>
      <c r="Y840" s="34" t="s">
        <v>4767</v>
      </c>
      <c r="Z840" s="34" t="s">
        <v>4768</v>
      </c>
      <c r="AA840" s="34" t="s">
        <v>4774</v>
      </c>
      <c r="AB840" s="34" t="str">
        <f t="shared" si="4"/>
        <v>5-Sep-1984</v>
      </c>
      <c r="AC840" s="43">
        <f t="shared" si="5"/>
        <v>38</v>
      </c>
      <c r="AD840" s="44">
        <v>6933.24</v>
      </c>
    </row>
    <row r="841">
      <c r="A841" s="19" t="s">
        <v>1754</v>
      </c>
      <c r="B841" s="19" t="s">
        <v>1755</v>
      </c>
      <c r="C841" s="45" t="s">
        <v>4820</v>
      </c>
      <c r="D841" s="45" t="s">
        <v>6259</v>
      </c>
      <c r="E841" s="45" t="s">
        <v>6260</v>
      </c>
      <c r="G841" s="21" t="s">
        <v>1754</v>
      </c>
      <c r="H841" s="41">
        <v>38.0</v>
      </c>
      <c r="I841" s="21">
        <v>8.13</v>
      </c>
      <c r="J841" s="21" t="s">
        <v>4753</v>
      </c>
      <c r="K841" s="21" t="s">
        <v>4753</v>
      </c>
      <c r="L841" s="21" t="s">
        <v>4753</v>
      </c>
      <c r="M841" s="21" t="s">
        <v>4754</v>
      </c>
      <c r="N841" s="21" t="s">
        <v>4753</v>
      </c>
      <c r="O841" s="42">
        <f t="shared" si="1"/>
        <v>0</v>
      </c>
      <c r="P841" s="34" t="str">
        <f t="shared" si="2"/>
        <v>Above Obesity</v>
      </c>
      <c r="Q841" s="34" t="str">
        <f t="shared" si="3"/>
        <v>Diabetes</v>
      </c>
      <c r="S841" s="34" t="s">
        <v>3072</v>
      </c>
      <c r="T841" s="34">
        <v>1978.0</v>
      </c>
      <c r="U841" s="34" t="s">
        <v>4770</v>
      </c>
      <c r="V841" s="34">
        <v>29.0</v>
      </c>
      <c r="W841" s="34">
        <v>2.0</v>
      </c>
      <c r="X841" s="34">
        <v>6938.11</v>
      </c>
      <c r="Y841" s="34" t="s">
        <v>4767</v>
      </c>
      <c r="Z841" s="34" t="s">
        <v>4767</v>
      </c>
      <c r="AA841" s="34" t="s">
        <v>4769</v>
      </c>
      <c r="AB841" s="34" t="str">
        <f t="shared" si="4"/>
        <v>29-Nov-1978</v>
      </c>
      <c r="AC841" s="43">
        <f t="shared" si="5"/>
        <v>44</v>
      </c>
      <c r="AD841" s="44">
        <v>6938.11</v>
      </c>
    </row>
    <row r="842">
      <c r="A842" s="19" t="s">
        <v>1756</v>
      </c>
      <c r="B842" s="19" t="s">
        <v>1757</v>
      </c>
      <c r="C842" s="45" t="s">
        <v>4820</v>
      </c>
      <c r="D842" s="45" t="s">
        <v>6261</v>
      </c>
      <c r="E842" s="45" t="s">
        <v>6262</v>
      </c>
      <c r="G842" s="21" t="s">
        <v>1756</v>
      </c>
      <c r="H842" s="41">
        <v>35.1</v>
      </c>
      <c r="I842" s="21">
        <v>10.1</v>
      </c>
      <c r="J842" s="21" t="s">
        <v>4753</v>
      </c>
      <c r="K842" s="21" t="s">
        <v>4753</v>
      </c>
      <c r="L842" s="21" t="s">
        <v>4753</v>
      </c>
      <c r="M842" s="21" t="s">
        <v>4754</v>
      </c>
      <c r="N842" s="21" t="s">
        <v>4753</v>
      </c>
      <c r="O842" s="42">
        <f t="shared" si="1"/>
        <v>0</v>
      </c>
      <c r="P842" s="34" t="str">
        <f t="shared" si="2"/>
        <v>Above Obesity</v>
      </c>
      <c r="Q842" s="34" t="str">
        <f t="shared" si="3"/>
        <v>Diabetes</v>
      </c>
      <c r="S842" s="34" t="s">
        <v>3070</v>
      </c>
      <c r="T842" s="34">
        <v>1980.0</v>
      </c>
      <c r="U842" s="34" t="s">
        <v>4776</v>
      </c>
      <c r="V842" s="34">
        <v>30.0</v>
      </c>
      <c r="W842" s="34">
        <v>1.0</v>
      </c>
      <c r="X842" s="34">
        <v>6940.91</v>
      </c>
      <c r="Y842" s="34" t="s">
        <v>4767</v>
      </c>
      <c r="Z842" s="34" t="s">
        <v>4767</v>
      </c>
      <c r="AA842" s="34" t="s">
        <v>4774</v>
      </c>
      <c r="AB842" s="34" t="str">
        <f t="shared" si="4"/>
        <v>30-Aug-1980</v>
      </c>
      <c r="AC842" s="43">
        <f t="shared" si="5"/>
        <v>42</v>
      </c>
      <c r="AD842" s="44">
        <v>6940.91</v>
      </c>
    </row>
    <row r="843">
      <c r="A843" s="19" t="s">
        <v>1758</v>
      </c>
      <c r="B843" s="19" t="s">
        <v>1759</v>
      </c>
      <c r="C843" s="45" t="s">
        <v>4820</v>
      </c>
      <c r="D843" s="45" t="s">
        <v>6263</v>
      </c>
      <c r="E843" s="45" t="s">
        <v>6161</v>
      </c>
      <c r="G843" s="21" t="s">
        <v>1758</v>
      </c>
      <c r="H843" s="41">
        <v>33.82</v>
      </c>
      <c r="I843" s="21">
        <v>5.89</v>
      </c>
      <c r="J843" s="21" t="s">
        <v>4755</v>
      </c>
      <c r="K843" s="21" t="s">
        <v>4753</v>
      </c>
      <c r="L843" s="21" t="s">
        <v>4753</v>
      </c>
      <c r="M843" s="21">
        <v>2.0</v>
      </c>
      <c r="N843" s="21" t="s">
        <v>4753</v>
      </c>
      <c r="O843" s="42">
        <f t="shared" si="1"/>
        <v>2</v>
      </c>
      <c r="P843" s="34" t="str">
        <f t="shared" si="2"/>
        <v>Above Obesity</v>
      </c>
      <c r="Q843" s="34" t="str">
        <f t="shared" si="3"/>
        <v>Prediabetes weight</v>
      </c>
      <c r="S843" s="34" t="s">
        <v>3068</v>
      </c>
      <c r="T843" s="34">
        <v>1980.0</v>
      </c>
      <c r="U843" s="34" t="s">
        <v>4777</v>
      </c>
      <c r="V843" s="34">
        <v>5.0</v>
      </c>
      <c r="W843" s="34">
        <v>2.0</v>
      </c>
      <c r="X843" s="34">
        <v>6940.94</v>
      </c>
      <c r="Y843" s="34" t="s">
        <v>4767</v>
      </c>
      <c r="Z843" s="34" t="s">
        <v>4768</v>
      </c>
      <c r="AA843" s="34" t="s">
        <v>4769</v>
      </c>
      <c r="AB843" s="34" t="str">
        <f t="shared" si="4"/>
        <v>5-Oct-1980</v>
      </c>
      <c r="AC843" s="43">
        <f t="shared" si="5"/>
        <v>42</v>
      </c>
      <c r="AD843" s="44">
        <v>6940.94</v>
      </c>
    </row>
    <row r="844">
      <c r="A844" s="19" t="s">
        <v>1760</v>
      </c>
      <c r="B844" s="19" t="s">
        <v>1761</v>
      </c>
      <c r="C844" s="45" t="s">
        <v>4820</v>
      </c>
      <c r="D844" s="45" t="s">
        <v>6264</v>
      </c>
      <c r="E844" s="45" t="s">
        <v>6265</v>
      </c>
      <c r="G844" s="21" t="s">
        <v>1760</v>
      </c>
      <c r="H844" s="41">
        <v>37.43</v>
      </c>
      <c r="I844" s="21">
        <v>4.97</v>
      </c>
      <c r="J844" s="21" t="s">
        <v>4753</v>
      </c>
      <c r="K844" s="21" t="s">
        <v>4753</v>
      </c>
      <c r="L844" s="21" t="s">
        <v>4753</v>
      </c>
      <c r="M844" s="21">
        <v>2.0</v>
      </c>
      <c r="N844" s="21" t="s">
        <v>4753</v>
      </c>
      <c r="O844" s="42">
        <f t="shared" si="1"/>
        <v>2</v>
      </c>
      <c r="P844" s="34" t="str">
        <f t="shared" si="2"/>
        <v>Above Obesity</v>
      </c>
      <c r="Q844" s="34" t="str">
        <f t="shared" si="3"/>
        <v>Normal</v>
      </c>
      <c r="S844" s="34" t="s">
        <v>3066</v>
      </c>
      <c r="T844" s="34">
        <v>1978.0</v>
      </c>
      <c r="U844" s="34" t="s">
        <v>4775</v>
      </c>
      <c r="V844" s="34">
        <v>15.0</v>
      </c>
      <c r="W844" s="34">
        <v>0.0</v>
      </c>
      <c r="X844" s="34">
        <v>6948.7</v>
      </c>
      <c r="Y844" s="34" t="s">
        <v>4771</v>
      </c>
      <c r="Z844" s="34" t="s">
        <v>4767</v>
      </c>
      <c r="AA844" s="34" t="s">
        <v>4774</v>
      </c>
      <c r="AB844" s="34" t="str">
        <f t="shared" si="4"/>
        <v>15-Dec-1978</v>
      </c>
      <c r="AC844" s="43">
        <f t="shared" si="5"/>
        <v>44</v>
      </c>
      <c r="AD844" s="44">
        <v>6948.7</v>
      </c>
    </row>
    <row r="845">
      <c r="A845" s="19" t="s">
        <v>1762</v>
      </c>
      <c r="B845" s="19" t="s">
        <v>1763</v>
      </c>
      <c r="C845" s="45" t="s">
        <v>4820</v>
      </c>
      <c r="D845" s="45" t="s">
        <v>5092</v>
      </c>
      <c r="E845" s="45" t="s">
        <v>5747</v>
      </c>
      <c r="G845" s="21" t="s">
        <v>1762</v>
      </c>
      <c r="H845" s="41">
        <v>30.5</v>
      </c>
      <c r="I845" s="21">
        <v>9.9</v>
      </c>
      <c r="J845" s="21" t="s">
        <v>4753</v>
      </c>
      <c r="K845" s="21" t="s">
        <v>4753</v>
      </c>
      <c r="L845" s="21" t="s">
        <v>4753</v>
      </c>
      <c r="M845" s="21" t="s">
        <v>4754</v>
      </c>
      <c r="N845" s="21" t="s">
        <v>4753</v>
      </c>
      <c r="O845" s="42">
        <f t="shared" si="1"/>
        <v>0</v>
      </c>
      <c r="P845" s="34" t="str">
        <f t="shared" si="2"/>
        <v>Above Obesity</v>
      </c>
      <c r="Q845" s="34" t="str">
        <f t="shared" si="3"/>
        <v>Diabetes</v>
      </c>
      <c r="S845" s="34" t="s">
        <v>3064</v>
      </c>
      <c r="T845" s="34">
        <v>1980.0</v>
      </c>
      <c r="U845" s="34" t="s">
        <v>4776</v>
      </c>
      <c r="V845" s="34">
        <v>18.0</v>
      </c>
      <c r="W845" s="34">
        <v>2.0</v>
      </c>
      <c r="X845" s="34">
        <v>6951.12</v>
      </c>
      <c r="Y845" s="34" t="s">
        <v>4767</v>
      </c>
      <c r="Z845" s="34" t="s">
        <v>4767</v>
      </c>
      <c r="AA845" s="34" t="s">
        <v>4769</v>
      </c>
      <c r="AB845" s="34" t="str">
        <f t="shared" si="4"/>
        <v>18-Aug-1980</v>
      </c>
      <c r="AC845" s="43">
        <f t="shared" si="5"/>
        <v>42</v>
      </c>
      <c r="AD845" s="44">
        <v>6951.12</v>
      </c>
    </row>
    <row r="846">
      <c r="A846" s="19" t="s">
        <v>1764</v>
      </c>
      <c r="B846" s="19" t="s">
        <v>1765</v>
      </c>
      <c r="C846" s="45" t="s">
        <v>5686</v>
      </c>
      <c r="D846" s="45" t="s">
        <v>6266</v>
      </c>
      <c r="E846" s="45" t="s">
        <v>6267</v>
      </c>
      <c r="G846" s="21" t="s">
        <v>1764</v>
      </c>
      <c r="H846" s="41">
        <v>24.53</v>
      </c>
      <c r="I846" s="21">
        <v>9.05</v>
      </c>
      <c r="J846" s="21" t="s">
        <v>4753</v>
      </c>
      <c r="K846" s="21" t="s">
        <v>4753</v>
      </c>
      <c r="L846" s="21" t="s">
        <v>4753</v>
      </c>
      <c r="M846" s="21" t="s">
        <v>4754</v>
      </c>
      <c r="N846" s="21" t="s">
        <v>4753</v>
      </c>
      <c r="O846" s="42">
        <f t="shared" si="1"/>
        <v>0</v>
      </c>
      <c r="P846" s="34" t="str">
        <f t="shared" si="2"/>
        <v>Normal weight</v>
      </c>
      <c r="Q846" s="34" t="str">
        <f t="shared" si="3"/>
        <v>Diabetes</v>
      </c>
      <c r="S846" s="34" t="s">
        <v>3062</v>
      </c>
      <c r="T846" s="34">
        <v>1975.0</v>
      </c>
      <c r="U846" s="34" t="s">
        <v>4772</v>
      </c>
      <c r="V846" s="34">
        <v>3.0</v>
      </c>
      <c r="W846" s="34">
        <v>1.0</v>
      </c>
      <c r="X846" s="34">
        <v>6965.21</v>
      </c>
      <c r="Y846" s="34" t="s">
        <v>4767</v>
      </c>
      <c r="Z846" s="34" t="s">
        <v>4768</v>
      </c>
      <c r="AA846" s="34" t="s">
        <v>4769</v>
      </c>
      <c r="AB846" s="34" t="str">
        <f t="shared" si="4"/>
        <v>3-Jun-1975</v>
      </c>
      <c r="AC846" s="43">
        <f t="shared" si="5"/>
        <v>48</v>
      </c>
      <c r="AD846" s="44">
        <v>6965.21</v>
      </c>
    </row>
    <row r="847">
      <c r="A847" s="19" t="s">
        <v>1766</v>
      </c>
      <c r="B847" s="19" t="s">
        <v>1767</v>
      </c>
      <c r="C847" s="45" t="s">
        <v>4820</v>
      </c>
      <c r="D847" s="45" t="s">
        <v>6268</v>
      </c>
      <c r="E847" s="45" t="s">
        <v>6269</v>
      </c>
      <c r="G847" s="21" t="s">
        <v>1766</v>
      </c>
      <c r="H847" s="41">
        <v>25.74</v>
      </c>
      <c r="I847" s="21">
        <v>10.93</v>
      </c>
      <c r="J847" s="21" t="s">
        <v>4753</v>
      </c>
      <c r="K847" s="21" t="s">
        <v>4753</v>
      </c>
      <c r="L847" s="21" t="s">
        <v>4753</v>
      </c>
      <c r="M847" s="21" t="s">
        <v>4754</v>
      </c>
      <c r="N847" s="21" t="s">
        <v>4753</v>
      </c>
      <c r="O847" s="42">
        <f t="shared" si="1"/>
        <v>0</v>
      </c>
      <c r="P847" s="34" t="str">
        <f t="shared" si="2"/>
        <v>Overweight</v>
      </c>
      <c r="Q847" s="34" t="str">
        <f t="shared" si="3"/>
        <v>Diabetes</v>
      </c>
      <c r="S847" s="34" t="s">
        <v>3060</v>
      </c>
      <c r="T847" s="34">
        <v>1985.0</v>
      </c>
      <c r="U847" s="34" t="s">
        <v>4775</v>
      </c>
      <c r="V847" s="34">
        <v>10.0</v>
      </c>
      <c r="W847" s="34">
        <v>3.0</v>
      </c>
      <c r="X847" s="34">
        <v>6985.51</v>
      </c>
      <c r="Y847" s="34" t="s">
        <v>4767</v>
      </c>
      <c r="Z847" s="34" t="s">
        <v>4767</v>
      </c>
      <c r="AA847" s="34" t="s">
        <v>4780</v>
      </c>
      <c r="AB847" s="34" t="str">
        <f t="shared" si="4"/>
        <v>10-Dec-1985</v>
      </c>
      <c r="AC847" s="43">
        <f t="shared" si="5"/>
        <v>37</v>
      </c>
      <c r="AD847" s="44">
        <v>6985.51</v>
      </c>
    </row>
    <row r="848">
      <c r="A848" s="19" t="s">
        <v>1768</v>
      </c>
      <c r="B848" s="19" t="s">
        <v>1769</v>
      </c>
      <c r="C848" s="45" t="s">
        <v>4820</v>
      </c>
      <c r="D848" s="45" t="s">
        <v>6270</v>
      </c>
      <c r="E848" s="45" t="s">
        <v>6271</v>
      </c>
      <c r="G848" s="21" t="s">
        <v>1768</v>
      </c>
      <c r="H848" s="41">
        <v>34.08</v>
      </c>
      <c r="I848" s="21">
        <v>7.58</v>
      </c>
      <c r="J848" s="21" t="s">
        <v>4755</v>
      </c>
      <c r="K848" s="21" t="s">
        <v>4753</v>
      </c>
      <c r="L848" s="21" t="s">
        <v>4753</v>
      </c>
      <c r="M848" s="21">
        <v>2.0</v>
      </c>
      <c r="N848" s="21" t="s">
        <v>4753</v>
      </c>
      <c r="O848" s="42">
        <f t="shared" si="1"/>
        <v>2</v>
      </c>
      <c r="P848" s="34" t="str">
        <f t="shared" si="2"/>
        <v>Above Obesity</v>
      </c>
      <c r="Q848" s="34" t="str">
        <f t="shared" si="3"/>
        <v>Diabetes</v>
      </c>
      <c r="S848" s="34" t="s">
        <v>3058</v>
      </c>
      <c r="T848" s="34">
        <v>1982.0</v>
      </c>
      <c r="U848" s="34" t="s">
        <v>4777</v>
      </c>
      <c r="V848" s="34">
        <v>18.0</v>
      </c>
      <c r="W848" s="34">
        <v>2.0</v>
      </c>
      <c r="X848" s="34">
        <v>6986.7</v>
      </c>
      <c r="Y848" s="34" t="s">
        <v>4768</v>
      </c>
      <c r="Z848" s="34" t="s">
        <v>4771</v>
      </c>
      <c r="AA848" s="34" t="s">
        <v>4774</v>
      </c>
      <c r="AB848" s="34" t="str">
        <f t="shared" si="4"/>
        <v>18-Oct-1982</v>
      </c>
      <c r="AC848" s="43">
        <f t="shared" si="5"/>
        <v>40</v>
      </c>
      <c r="AD848" s="44">
        <v>6986.7</v>
      </c>
    </row>
    <row r="849">
      <c r="A849" s="19" t="s">
        <v>1770</v>
      </c>
      <c r="B849" s="19" t="s">
        <v>1771</v>
      </c>
      <c r="C849" s="45" t="s">
        <v>4820</v>
      </c>
      <c r="D849" s="45" t="s">
        <v>6272</v>
      </c>
      <c r="E849" s="45" t="s">
        <v>6273</v>
      </c>
      <c r="G849" s="21" t="s">
        <v>1770</v>
      </c>
      <c r="H849" s="41">
        <v>31.35</v>
      </c>
      <c r="I849" s="21">
        <v>11.0</v>
      </c>
      <c r="J849" s="21" t="s">
        <v>4755</v>
      </c>
      <c r="K849" s="21" t="s">
        <v>4753</v>
      </c>
      <c r="L849" s="21" t="s">
        <v>4756</v>
      </c>
      <c r="M849" s="21">
        <v>1.0</v>
      </c>
      <c r="N849" s="21" t="s">
        <v>4753</v>
      </c>
      <c r="O849" s="42">
        <f t="shared" si="1"/>
        <v>1</v>
      </c>
      <c r="P849" s="34" t="str">
        <f t="shared" si="2"/>
        <v>Above Obesity</v>
      </c>
      <c r="Q849" s="34" t="str">
        <f t="shared" si="3"/>
        <v>Diabetes</v>
      </c>
      <c r="S849" s="34" t="s">
        <v>3056</v>
      </c>
      <c r="T849" s="34">
        <v>1982.0</v>
      </c>
      <c r="U849" s="34" t="s">
        <v>4773</v>
      </c>
      <c r="V849" s="34">
        <v>1.0</v>
      </c>
      <c r="W849" s="34">
        <v>3.0</v>
      </c>
      <c r="X849" s="34">
        <v>6989.95</v>
      </c>
      <c r="Y849" s="34" t="s">
        <v>4767</v>
      </c>
      <c r="Z849" s="34" t="s">
        <v>4771</v>
      </c>
      <c r="AA849" s="34" t="s">
        <v>4769</v>
      </c>
      <c r="AB849" s="34" t="str">
        <f t="shared" si="4"/>
        <v>1-Sep-1982</v>
      </c>
      <c r="AC849" s="43">
        <f t="shared" si="5"/>
        <v>40</v>
      </c>
      <c r="AD849" s="44">
        <v>6989.95</v>
      </c>
    </row>
    <row r="850">
      <c r="A850" s="19" t="s">
        <v>1772</v>
      </c>
      <c r="B850" s="19" t="s">
        <v>1773</v>
      </c>
      <c r="C850" s="45" t="s">
        <v>4815</v>
      </c>
      <c r="D850" s="45" t="s">
        <v>6274</v>
      </c>
      <c r="E850" s="45" t="s">
        <v>4916</v>
      </c>
      <c r="G850" s="21" t="s">
        <v>1772</v>
      </c>
      <c r="H850" s="41">
        <v>26.79</v>
      </c>
      <c r="I850" s="21">
        <v>5.06</v>
      </c>
      <c r="J850" s="21" t="s">
        <v>4753</v>
      </c>
      <c r="K850" s="21" t="s">
        <v>4753</v>
      </c>
      <c r="L850" s="21" t="s">
        <v>4753</v>
      </c>
      <c r="M850" s="21">
        <v>1.0</v>
      </c>
      <c r="N850" s="21" t="s">
        <v>4753</v>
      </c>
      <c r="O850" s="42">
        <f t="shared" si="1"/>
        <v>1</v>
      </c>
      <c r="P850" s="34" t="str">
        <f t="shared" si="2"/>
        <v>Overweight</v>
      </c>
      <c r="Q850" s="34" t="str">
        <f t="shared" si="3"/>
        <v>Normal</v>
      </c>
      <c r="S850" s="34" t="s">
        <v>3054</v>
      </c>
      <c r="T850" s="34">
        <v>1969.0</v>
      </c>
      <c r="U850" s="34" t="s">
        <v>4766</v>
      </c>
      <c r="V850" s="34">
        <v>6.0</v>
      </c>
      <c r="W850" s="34">
        <v>0.0</v>
      </c>
      <c r="X850" s="34">
        <v>7003.1</v>
      </c>
      <c r="Y850" s="34" t="s">
        <v>4767</v>
      </c>
      <c r="Z850" s="34" t="s">
        <v>4768</v>
      </c>
      <c r="AA850" s="34" t="s">
        <v>4769</v>
      </c>
      <c r="AB850" s="34" t="str">
        <f t="shared" si="4"/>
        <v>6-Jul-1969</v>
      </c>
      <c r="AC850" s="43">
        <f t="shared" si="5"/>
        <v>53</v>
      </c>
      <c r="AD850" s="44">
        <v>7003.1</v>
      </c>
    </row>
    <row r="851">
      <c r="A851" s="19" t="s">
        <v>1774</v>
      </c>
      <c r="B851" s="19" t="s">
        <v>1775</v>
      </c>
      <c r="C851" s="45" t="s">
        <v>4815</v>
      </c>
      <c r="D851" s="45" t="s">
        <v>6275</v>
      </c>
      <c r="E851" s="45" t="s">
        <v>4901</v>
      </c>
      <c r="G851" s="21" t="s">
        <v>1774</v>
      </c>
      <c r="H851" s="41">
        <v>42.78</v>
      </c>
      <c r="I851" s="21">
        <v>6.11</v>
      </c>
      <c r="J851" s="21" t="s">
        <v>4755</v>
      </c>
      <c r="K851" s="21" t="s">
        <v>4753</v>
      </c>
      <c r="L851" s="21" t="s">
        <v>4753</v>
      </c>
      <c r="M851" s="21">
        <v>1.0</v>
      </c>
      <c r="N851" s="21" t="s">
        <v>4753</v>
      </c>
      <c r="O851" s="42">
        <f t="shared" si="1"/>
        <v>1</v>
      </c>
      <c r="P851" s="34" t="str">
        <f t="shared" si="2"/>
        <v>Above Obesity</v>
      </c>
      <c r="Q851" s="34" t="str">
        <f t="shared" si="3"/>
        <v>Prediabetes weight</v>
      </c>
      <c r="S851" s="34" t="s">
        <v>3052</v>
      </c>
      <c r="T851" s="34">
        <v>1978.0</v>
      </c>
      <c r="U851" s="34" t="s">
        <v>4772</v>
      </c>
      <c r="V851" s="34">
        <v>2.0</v>
      </c>
      <c r="W851" s="34">
        <v>2.0</v>
      </c>
      <c r="X851" s="34">
        <v>7033.08</v>
      </c>
      <c r="Y851" s="34" t="s">
        <v>4767</v>
      </c>
      <c r="Z851" s="34" t="s">
        <v>4767</v>
      </c>
      <c r="AA851" s="34" t="s">
        <v>4769</v>
      </c>
      <c r="AB851" s="34" t="str">
        <f t="shared" si="4"/>
        <v>2-Jun-1978</v>
      </c>
      <c r="AC851" s="43">
        <f t="shared" si="5"/>
        <v>45</v>
      </c>
      <c r="AD851" s="44">
        <v>7033.08</v>
      </c>
    </row>
    <row r="852">
      <c r="A852" s="19" t="s">
        <v>1776</v>
      </c>
      <c r="B852" s="19" t="s">
        <v>1777</v>
      </c>
      <c r="C852" s="45" t="s">
        <v>4820</v>
      </c>
      <c r="D852" s="45" t="s">
        <v>6276</v>
      </c>
      <c r="E852" s="45" t="s">
        <v>6277</v>
      </c>
      <c r="G852" s="21" t="s">
        <v>1776</v>
      </c>
      <c r="H852" s="41">
        <v>46.75</v>
      </c>
      <c r="I852" s="21">
        <v>6.66</v>
      </c>
      <c r="J852" s="21" t="s">
        <v>4755</v>
      </c>
      <c r="K852" s="21" t="s">
        <v>4753</v>
      </c>
      <c r="L852" s="21" t="s">
        <v>4753</v>
      </c>
      <c r="M852" s="21">
        <v>2.0</v>
      </c>
      <c r="N852" s="21" t="s">
        <v>4753</v>
      </c>
      <c r="O852" s="42">
        <f t="shared" si="1"/>
        <v>2</v>
      </c>
      <c r="P852" s="34" t="str">
        <f t="shared" si="2"/>
        <v>Above Obesity</v>
      </c>
      <c r="Q852" s="34" t="str">
        <f t="shared" si="3"/>
        <v>Diabetes</v>
      </c>
      <c r="S852" s="34" t="s">
        <v>3050</v>
      </c>
      <c r="T852" s="34">
        <v>1995.0</v>
      </c>
      <c r="U852" s="34" t="s">
        <v>4777</v>
      </c>
      <c r="V852" s="34">
        <v>29.0</v>
      </c>
      <c r="W852" s="34">
        <v>0.0</v>
      </c>
      <c r="X852" s="34">
        <v>7042.11</v>
      </c>
      <c r="Y852" s="34" t="s">
        <v>4767</v>
      </c>
      <c r="Z852" s="34" t="s">
        <v>4768</v>
      </c>
      <c r="AA852" s="34" t="s">
        <v>4774</v>
      </c>
      <c r="AB852" s="34" t="str">
        <f t="shared" si="4"/>
        <v>29-Oct-1995</v>
      </c>
      <c r="AC852" s="43">
        <f t="shared" si="5"/>
        <v>27</v>
      </c>
      <c r="AD852" s="44">
        <v>7042.11</v>
      </c>
    </row>
    <row r="853">
      <c r="A853" s="19" t="s">
        <v>1778</v>
      </c>
      <c r="B853" s="19" t="s">
        <v>1779</v>
      </c>
      <c r="C853" s="45" t="s">
        <v>5686</v>
      </c>
      <c r="D853" s="45" t="s">
        <v>6278</v>
      </c>
      <c r="E853" s="45" t="s">
        <v>5171</v>
      </c>
      <c r="G853" s="21" t="s">
        <v>1778</v>
      </c>
      <c r="H853" s="41">
        <v>32.15</v>
      </c>
      <c r="I853" s="21">
        <v>4.02</v>
      </c>
      <c r="J853" s="21" t="s">
        <v>4755</v>
      </c>
      <c r="K853" s="21" t="s">
        <v>4753</v>
      </c>
      <c r="L853" s="21" t="s">
        <v>4756</v>
      </c>
      <c r="M853" s="21">
        <v>1.0</v>
      </c>
      <c r="N853" s="21" t="s">
        <v>4753</v>
      </c>
      <c r="O853" s="42">
        <f t="shared" si="1"/>
        <v>1</v>
      </c>
      <c r="P853" s="34" t="str">
        <f t="shared" si="2"/>
        <v>Above Obesity</v>
      </c>
      <c r="Q853" s="34" t="str">
        <f t="shared" si="3"/>
        <v>Normal</v>
      </c>
      <c r="S853" s="34" t="s">
        <v>3048</v>
      </c>
      <c r="T853" s="34">
        <v>1980.0</v>
      </c>
      <c r="U853" s="34" t="s">
        <v>4766</v>
      </c>
      <c r="V853" s="34">
        <v>26.0</v>
      </c>
      <c r="W853" s="34">
        <v>1.0</v>
      </c>
      <c r="X853" s="34">
        <v>7045.5</v>
      </c>
      <c r="Y853" s="34" t="s">
        <v>4767</v>
      </c>
      <c r="Z853" s="34" t="s">
        <v>4771</v>
      </c>
      <c r="AA853" s="34" t="s">
        <v>4778</v>
      </c>
      <c r="AB853" s="34" t="str">
        <f t="shared" si="4"/>
        <v>26-Jul-1980</v>
      </c>
      <c r="AC853" s="43">
        <f t="shared" si="5"/>
        <v>42</v>
      </c>
      <c r="AD853" s="44">
        <v>7045.5</v>
      </c>
    </row>
    <row r="854">
      <c r="A854" s="19" t="s">
        <v>1780</v>
      </c>
      <c r="B854" s="19" t="s">
        <v>1781</v>
      </c>
      <c r="C854" s="45" t="s">
        <v>4815</v>
      </c>
      <c r="D854" s="45" t="s">
        <v>5151</v>
      </c>
      <c r="E854" s="45" t="s">
        <v>4968</v>
      </c>
      <c r="G854" s="21" t="s">
        <v>1780</v>
      </c>
      <c r="H854" s="41">
        <v>43.4</v>
      </c>
      <c r="I854" s="21">
        <v>8.81</v>
      </c>
      <c r="J854" s="21" t="s">
        <v>4755</v>
      </c>
      <c r="K854" s="21" t="s">
        <v>4753</v>
      </c>
      <c r="L854" s="21" t="s">
        <v>4753</v>
      </c>
      <c r="M854" s="21">
        <v>2.0</v>
      </c>
      <c r="N854" s="21" t="s">
        <v>4753</v>
      </c>
      <c r="O854" s="42">
        <f t="shared" si="1"/>
        <v>2</v>
      </c>
      <c r="P854" s="34" t="str">
        <f t="shared" si="2"/>
        <v>Above Obesity</v>
      </c>
      <c r="Q854" s="34" t="str">
        <f t="shared" si="3"/>
        <v>Diabetes</v>
      </c>
      <c r="S854" s="34" t="s">
        <v>3046</v>
      </c>
      <c r="T854" s="34">
        <v>1980.0</v>
      </c>
      <c r="U854" s="34" t="s">
        <v>4777</v>
      </c>
      <c r="V854" s="34">
        <v>22.0</v>
      </c>
      <c r="W854" s="34">
        <v>1.0</v>
      </c>
      <c r="X854" s="34">
        <v>7046.72</v>
      </c>
      <c r="Y854" s="34" t="s">
        <v>4767</v>
      </c>
      <c r="Z854" s="34" t="s">
        <v>4768</v>
      </c>
      <c r="AA854" s="34" t="s">
        <v>4769</v>
      </c>
      <c r="AB854" s="34" t="str">
        <f t="shared" si="4"/>
        <v>22-Oct-1980</v>
      </c>
      <c r="AC854" s="43">
        <f t="shared" si="5"/>
        <v>42</v>
      </c>
      <c r="AD854" s="44">
        <v>7046.72</v>
      </c>
    </row>
    <row r="855">
      <c r="A855" s="19" t="s">
        <v>1782</v>
      </c>
      <c r="B855" s="19" t="s">
        <v>1783</v>
      </c>
      <c r="C855" s="45" t="s">
        <v>4815</v>
      </c>
      <c r="D855" s="45" t="s">
        <v>6279</v>
      </c>
      <c r="E855" s="45" t="s">
        <v>6280</v>
      </c>
      <c r="G855" s="21" t="s">
        <v>1782</v>
      </c>
      <c r="H855" s="41">
        <v>31.57</v>
      </c>
      <c r="I855" s="21">
        <v>7.92</v>
      </c>
      <c r="J855" s="21" t="s">
        <v>4755</v>
      </c>
      <c r="K855" s="21" t="s">
        <v>4753</v>
      </c>
      <c r="L855" s="21" t="s">
        <v>4753</v>
      </c>
      <c r="M855" s="21">
        <v>2.0</v>
      </c>
      <c r="N855" s="21" t="s">
        <v>4753</v>
      </c>
      <c r="O855" s="42">
        <f t="shared" si="1"/>
        <v>2</v>
      </c>
      <c r="P855" s="34" t="str">
        <f t="shared" si="2"/>
        <v>Above Obesity</v>
      </c>
      <c r="Q855" s="34" t="str">
        <f t="shared" si="3"/>
        <v>Diabetes</v>
      </c>
      <c r="S855" s="34" t="s">
        <v>3044</v>
      </c>
      <c r="T855" s="34">
        <v>1980.0</v>
      </c>
      <c r="U855" s="34" t="s">
        <v>4766</v>
      </c>
      <c r="V855" s="34">
        <v>21.0</v>
      </c>
      <c r="W855" s="34">
        <v>0.0</v>
      </c>
      <c r="X855" s="34">
        <v>7050.02</v>
      </c>
      <c r="Y855" s="34" t="s">
        <v>4767</v>
      </c>
      <c r="Z855" s="34" t="s">
        <v>4771</v>
      </c>
      <c r="AA855" s="34" t="s">
        <v>4784</v>
      </c>
      <c r="AB855" s="34" t="str">
        <f t="shared" si="4"/>
        <v>21-Jul-1980</v>
      </c>
      <c r="AC855" s="43">
        <f t="shared" si="5"/>
        <v>42</v>
      </c>
      <c r="AD855" s="44">
        <v>7050.02</v>
      </c>
    </row>
    <row r="856">
      <c r="A856" s="19" t="s">
        <v>1784</v>
      </c>
      <c r="B856" s="19" t="s">
        <v>1785</v>
      </c>
      <c r="C856" s="45" t="s">
        <v>4815</v>
      </c>
      <c r="D856" s="45" t="s">
        <v>6281</v>
      </c>
      <c r="E856" s="45" t="s">
        <v>5245</v>
      </c>
      <c r="G856" s="21" t="s">
        <v>1784</v>
      </c>
      <c r="H856" s="41">
        <v>24.32</v>
      </c>
      <c r="I856" s="21">
        <v>7.48</v>
      </c>
      <c r="J856" s="21" t="s">
        <v>4753</v>
      </c>
      <c r="K856" s="21" t="s">
        <v>4753</v>
      </c>
      <c r="L856" s="21" t="s">
        <v>4753</v>
      </c>
      <c r="M856" s="21" t="s">
        <v>4754</v>
      </c>
      <c r="N856" s="21" t="s">
        <v>4753</v>
      </c>
      <c r="O856" s="42">
        <f t="shared" si="1"/>
        <v>0</v>
      </c>
      <c r="P856" s="34" t="str">
        <f t="shared" si="2"/>
        <v>Normal weight</v>
      </c>
      <c r="Q856" s="34" t="str">
        <f t="shared" si="3"/>
        <v>Diabetes</v>
      </c>
      <c r="S856" s="34" t="s">
        <v>3042</v>
      </c>
      <c r="T856" s="34">
        <v>1980.0</v>
      </c>
      <c r="U856" s="34" t="s">
        <v>4772</v>
      </c>
      <c r="V856" s="34">
        <v>28.0</v>
      </c>
      <c r="W856" s="34">
        <v>1.0</v>
      </c>
      <c r="X856" s="34">
        <v>7050.64</v>
      </c>
      <c r="Y856" s="34" t="s">
        <v>4767</v>
      </c>
      <c r="Z856" s="34" t="s">
        <v>4768</v>
      </c>
      <c r="AA856" s="34" t="s">
        <v>4778</v>
      </c>
      <c r="AB856" s="34" t="str">
        <f t="shared" si="4"/>
        <v>28-Jun-1980</v>
      </c>
      <c r="AC856" s="43">
        <f t="shared" si="5"/>
        <v>42</v>
      </c>
      <c r="AD856" s="44">
        <v>7050.64</v>
      </c>
    </row>
    <row r="857">
      <c r="A857" s="19" t="s">
        <v>1786</v>
      </c>
      <c r="B857" s="19" t="s">
        <v>1787</v>
      </c>
      <c r="C857" s="45" t="s">
        <v>4815</v>
      </c>
      <c r="D857" s="45" t="s">
        <v>6282</v>
      </c>
      <c r="E857" s="45" t="s">
        <v>6283</v>
      </c>
      <c r="G857" s="21" t="s">
        <v>1786</v>
      </c>
      <c r="H857" s="41">
        <v>31.07</v>
      </c>
      <c r="I857" s="21">
        <v>4.62</v>
      </c>
      <c r="J857" s="21" t="s">
        <v>4755</v>
      </c>
      <c r="K857" s="21" t="s">
        <v>4753</v>
      </c>
      <c r="L857" s="21" t="s">
        <v>4753</v>
      </c>
      <c r="M857" s="21">
        <v>2.0</v>
      </c>
      <c r="N857" s="21" t="s">
        <v>4753</v>
      </c>
      <c r="O857" s="42">
        <f t="shared" si="1"/>
        <v>2</v>
      </c>
      <c r="P857" s="34" t="str">
        <f t="shared" si="2"/>
        <v>Above Obesity</v>
      </c>
      <c r="Q857" s="34" t="str">
        <f t="shared" si="3"/>
        <v>Normal</v>
      </c>
      <c r="S857" s="34" t="s">
        <v>3040</v>
      </c>
      <c r="T857" s="34">
        <v>1978.0</v>
      </c>
      <c r="U857" s="34" t="s">
        <v>4772</v>
      </c>
      <c r="V857" s="34">
        <v>24.0</v>
      </c>
      <c r="W857" s="34">
        <v>2.0</v>
      </c>
      <c r="X857" s="34">
        <v>7054.41</v>
      </c>
      <c r="Y857" s="34" t="s">
        <v>4767</v>
      </c>
      <c r="Z857" s="34" t="s">
        <v>4767</v>
      </c>
      <c r="AA857" s="34" t="s">
        <v>4769</v>
      </c>
      <c r="AB857" s="34" t="str">
        <f t="shared" si="4"/>
        <v>24-Jun-1978</v>
      </c>
      <c r="AC857" s="43">
        <f t="shared" si="5"/>
        <v>44</v>
      </c>
      <c r="AD857" s="44">
        <v>7054.41</v>
      </c>
    </row>
    <row r="858">
      <c r="A858" s="19" t="s">
        <v>1788</v>
      </c>
      <c r="B858" s="19" t="s">
        <v>1789</v>
      </c>
      <c r="C858" s="45" t="s">
        <v>4820</v>
      </c>
      <c r="D858" s="45" t="s">
        <v>6284</v>
      </c>
      <c r="E858" s="45" t="s">
        <v>6285</v>
      </c>
      <c r="G858" s="21" t="s">
        <v>1788</v>
      </c>
      <c r="H858" s="41">
        <v>35.815</v>
      </c>
      <c r="I858" s="21">
        <v>8.47</v>
      </c>
      <c r="J858" s="21" t="s">
        <v>4753</v>
      </c>
      <c r="K858" s="21" t="s">
        <v>4753</v>
      </c>
      <c r="L858" s="21" t="s">
        <v>4753</v>
      </c>
      <c r="M858" s="21" t="s">
        <v>4754</v>
      </c>
      <c r="N858" s="21" t="s">
        <v>4753</v>
      </c>
      <c r="O858" s="42">
        <f t="shared" si="1"/>
        <v>0</v>
      </c>
      <c r="P858" s="34" t="str">
        <f t="shared" si="2"/>
        <v>Above Obesity</v>
      </c>
      <c r="Q858" s="34" t="str">
        <f t="shared" si="3"/>
        <v>Diabetes</v>
      </c>
      <c r="S858" s="34" t="s">
        <v>3038</v>
      </c>
      <c r="T858" s="34">
        <v>1982.0</v>
      </c>
      <c r="U858" s="34" t="s">
        <v>4777</v>
      </c>
      <c r="V858" s="34">
        <v>6.0</v>
      </c>
      <c r="W858" s="34">
        <v>1.0</v>
      </c>
      <c r="X858" s="34">
        <v>7077.19</v>
      </c>
      <c r="Y858" s="34" t="s">
        <v>4767</v>
      </c>
      <c r="Z858" s="34" t="s">
        <v>4768</v>
      </c>
      <c r="AA858" s="34" t="s">
        <v>4784</v>
      </c>
      <c r="AB858" s="34" t="str">
        <f t="shared" si="4"/>
        <v>6-Oct-1982</v>
      </c>
      <c r="AC858" s="43">
        <f t="shared" si="5"/>
        <v>40</v>
      </c>
      <c r="AD858" s="44">
        <v>7077.19</v>
      </c>
    </row>
    <row r="859">
      <c r="A859" s="19" t="s">
        <v>1790</v>
      </c>
      <c r="B859" s="19" t="s">
        <v>1791</v>
      </c>
      <c r="C859" s="45" t="s">
        <v>4820</v>
      </c>
      <c r="D859" s="45" t="s">
        <v>6286</v>
      </c>
      <c r="E859" s="45" t="s">
        <v>5623</v>
      </c>
      <c r="G859" s="21" t="s">
        <v>1790</v>
      </c>
      <c r="H859" s="41">
        <v>40.81</v>
      </c>
      <c r="I859" s="21">
        <v>10.58</v>
      </c>
      <c r="J859" s="31" t="s">
        <v>4878</v>
      </c>
      <c r="K859" s="21" t="s">
        <v>4753</v>
      </c>
      <c r="L859" s="21" t="s">
        <v>4753</v>
      </c>
      <c r="M859" s="21" t="s">
        <v>4754</v>
      </c>
      <c r="N859" s="21" t="s">
        <v>4753</v>
      </c>
      <c r="O859" s="42">
        <f t="shared" si="1"/>
        <v>0</v>
      </c>
      <c r="P859" s="34" t="str">
        <f t="shared" si="2"/>
        <v>Above Obesity</v>
      </c>
      <c r="Q859" s="34" t="str">
        <f t="shared" si="3"/>
        <v>Diabetes</v>
      </c>
      <c r="S859" s="34" t="s">
        <v>3036</v>
      </c>
      <c r="T859" s="34">
        <v>1992.0</v>
      </c>
      <c r="U859" s="34" t="s">
        <v>4772</v>
      </c>
      <c r="V859" s="34">
        <v>18.0</v>
      </c>
      <c r="W859" s="34">
        <v>0.0</v>
      </c>
      <c r="X859" s="34">
        <v>7096.98</v>
      </c>
      <c r="Y859" s="34" t="s">
        <v>4767</v>
      </c>
      <c r="Z859" s="34" t="s">
        <v>4767</v>
      </c>
      <c r="AA859" s="34" t="s">
        <v>4774</v>
      </c>
      <c r="AB859" s="34" t="str">
        <f t="shared" si="4"/>
        <v>18-Jun-1992</v>
      </c>
      <c r="AC859" s="43">
        <f t="shared" si="5"/>
        <v>30</v>
      </c>
      <c r="AD859" s="44">
        <v>7096.98</v>
      </c>
    </row>
    <row r="860">
      <c r="A860" s="19" t="s">
        <v>1792</v>
      </c>
      <c r="B860" s="19" t="s">
        <v>1793</v>
      </c>
      <c r="C860" s="45" t="s">
        <v>4820</v>
      </c>
      <c r="D860" s="45" t="s">
        <v>6287</v>
      </c>
      <c r="E860" s="45" t="s">
        <v>6288</v>
      </c>
      <c r="G860" s="21" t="s">
        <v>1792</v>
      </c>
      <c r="H860" s="41">
        <v>24.605</v>
      </c>
      <c r="I860" s="21">
        <v>7.48</v>
      </c>
      <c r="J860" s="21" t="s">
        <v>4753</v>
      </c>
      <c r="K860" s="21" t="s">
        <v>4753</v>
      </c>
      <c r="L860" s="21" t="s">
        <v>4753</v>
      </c>
      <c r="M860" s="21" t="s">
        <v>4754</v>
      </c>
      <c r="N860" s="21" t="s">
        <v>4753</v>
      </c>
      <c r="O860" s="42">
        <f t="shared" si="1"/>
        <v>0</v>
      </c>
      <c r="P860" s="34" t="str">
        <f t="shared" si="2"/>
        <v>Normal weight</v>
      </c>
      <c r="Q860" s="34" t="str">
        <f t="shared" si="3"/>
        <v>Diabetes</v>
      </c>
      <c r="S860" s="34" t="s">
        <v>3034</v>
      </c>
      <c r="T860" s="34">
        <v>1987.0</v>
      </c>
      <c r="U860" s="34" t="s">
        <v>4776</v>
      </c>
      <c r="V860" s="34">
        <v>11.0</v>
      </c>
      <c r="W860" s="34">
        <v>3.0</v>
      </c>
      <c r="X860" s="34">
        <v>7106.81</v>
      </c>
      <c r="Y860" s="34" t="s">
        <v>4767</v>
      </c>
      <c r="Z860" s="34" t="s">
        <v>4771</v>
      </c>
      <c r="AA860" s="34" t="s">
        <v>4774</v>
      </c>
      <c r="AB860" s="34" t="str">
        <f t="shared" si="4"/>
        <v>11-Aug-1987</v>
      </c>
      <c r="AC860" s="43">
        <f t="shared" si="5"/>
        <v>35</v>
      </c>
      <c r="AD860" s="44">
        <v>7106.81</v>
      </c>
    </row>
    <row r="861">
      <c r="A861" s="19" t="s">
        <v>1794</v>
      </c>
      <c r="B861" s="19" t="s">
        <v>1795</v>
      </c>
      <c r="C861" s="45" t="s">
        <v>4820</v>
      </c>
      <c r="D861" s="45" t="s">
        <v>6289</v>
      </c>
      <c r="E861" s="45" t="s">
        <v>6290</v>
      </c>
      <c r="G861" s="21" t="s">
        <v>1794</v>
      </c>
      <c r="H861" s="41">
        <v>21.47</v>
      </c>
      <c r="I861" s="21">
        <v>7.82</v>
      </c>
      <c r="J861" s="21" t="s">
        <v>4753</v>
      </c>
      <c r="K861" s="21" t="s">
        <v>4753</v>
      </c>
      <c r="L861" s="21" t="s">
        <v>4753</v>
      </c>
      <c r="M861" s="21" t="s">
        <v>4754</v>
      </c>
      <c r="N861" s="21" t="s">
        <v>4753</v>
      </c>
      <c r="O861" s="42">
        <f t="shared" si="1"/>
        <v>0</v>
      </c>
      <c r="P861" s="34" t="str">
        <f t="shared" si="2"/>
        <v>Normal weight</v>
      </c>
      <c r="Q861" s="34" t="str">
        <f t="shared" si="3"/>
        <v>Diabetes</v>
      </c>
      <c r="S861" s="34" t="s">
        <v>3032</v>
      </c>
      <c r="T861" s="34">
        <v>1968.0</v>
      </c>
      <c r="U861" s="34" t="s">
        <v>4772</v>
      </c>
      <c r="V861" s="34">
        <v>29.0</v>
      </c>
      <c r="W861" s="34">
        <v>0.0</v>
      </c>
      <c r="X861" s="34">
        <v>7125.25</v>
      </c>
      <c r="Y861" s="34" t="s">
        <v>4768</v>
      </c>
      <c r="Z861" s="34" t="s">
        <v>4767</v>
      </c>
      <c r="AA861" s="34" t="s">
        <v>4769</v>
      </c>
      <c r="AB861" s="34" t="str">
        <f t="shared" si="4"/>
        <v>29-Jun-1968</v>
      </c>
      <c r="AC861" s="43">
        <f t="shared" si="5"/>
        <v>54</v>
      </c>
      <c r="AD861" s="44">
        <v>7125.25</v>
      </c>
    </row>
    <row r="862">
      <c r="A862" s="19" t="s">
        <v>1796</v>
      </c>
      <c r="B862" s="19" t="s">
        <v>1797</v>
      </c>
      <c r="C862" s="45" t="s">
        <v>4815</v>
      </c>
      <c r="D862" s="45" t="s">
        <v>6291</v>
      </c>
      <c r="E862" s="45" t="s">
        <v>4916</v>
      </c>
      <c r="G862" s="21" t="s">
        <v>1796</v>
      </c>
      <c r="H862" s="41">
        <v>52.89</v>
      </c>
      <c r="I862" s="21">
        <v>4.96</v>
      </c>
      <c r="J862" s="21" t="s">
        <v>4755</v>
      </c>
      <c r="K862" s="21" t="s">
        <v>4753</v>
      </c>
      <c r="L862" s="21" t="s">
        <v>4753</v>
      </c>
      <c r="M862" s="21">
        <v>1.0</v>
      </c>
      <c r="N862" s="21" t="s">
        <v>4753</v>
      </c>
      <c r="O862" s="42">
        <f t="shared" si="1"/>
        <v>1</v>
      </c>
      <c r="P862" s="34" t="str">
        <f t="shared" si="2"/>
        <v>Above Obesity</v>
      </c>
      <c r="Q862" s="34" t="str">
        <f t="shared" si="3"/>
        <v>Normal</v>
      </c>
      <c r="S862" s="34" t="s">
        <v>3030</v>
      </c>
      <c r="T862" s="34">
        <v>1993.0</v>
      </c>
      <c r="U862" s="34" t="s">
        <v>4776</v>
      </c>
      <c r="V862" s="34">
        <v>1.0</v>
      </c>
      <c r="W862" s="34">
        <v>0.0</v>
      </c>
      <c r="X862" s="34">
        <v>7128.64</v>
      </c>
      <c r="Y862" s="34" t="s">
        <v>4767</v>
      </c>
      <c r="Z862" s="34" t="s">
        <v>4767</v>
      </c>
      <c r="AA862" s="34" t="s">
        <v>4787</v>
      </c>
      <c r="AB862" s="34" t="str">
        <f t="shared" si="4"/>
        <v>1-Aug-1993</v>
      </c>
      <c r="AC862" s="43">
        <f t="shared" si="5"/>
        <v>29</v>
      </c>
      <c r="AD862" s="44">
        <v>7128.64</v>
      </c>
    </row>
    <row r="863">
      <c r="A863" s="19" t="s">
        <v>1798</v>
      </c>
      <c r="B863" s="19" t="s">
        <v>1799</v>
      </c>
      <c r="C863" s="45" t="s">
        <v>4820</v>
      </c>
      <c r="D863" s="45" t="s">
        <v>6292</v>
      </c>
      <c r="E863" s="45" t="s">
        <v>5436</v>
      </c>
      <c r="G863" s="21" t="s">
        <v>1798</v>
      </c>
      <c r="H863" s="41">
        <v>32.965</v>
      </c>
      <c r="I863" s="21">
        <v>6.15</v>
      </c>
      <c r="J863" s="21" t="s">
        <v>4755</v>
      </c>
      <c r="K863" s="21" t="s">
        <v>4753</v>
      </c>
      <c r="L863" s="21" t="s">
        <v>4753</v>
      </c>
      <c r="M863" s="21">
        <v>1.0</v>
      </c>
      <c r="N863" s="21" t="s">
        <v>4753</v>
      </c>
      <c r="O863" s="42">
        <f t="shared" si="1"/>
        <v>1</v>
      </c>
      <c r="P863" s="34" t="str">
        <f t="shared" si="2"/>
        <v>Above Obesity</v>
      </c>
      <c r="Q863" s="34" t="str">
        <f t="shared" si="3"/>
        <v>Prediabetes weight</v>
      </c>
      <c r="S863" s="34" t="s">
        <v>3028</v>
      </c>
      <c r="T863" s="34">
        <v>1984.0</v>
      </c>
      <c r="U863" s="34" t="s">
        <v>4766</v>
      </c>
      <c r="V863" s="34">
        <v>7.0</v>
      </c>
      <c r="W863" s="34">
        <v>2.0</v>
      </c>
      <c r="X863" s="34">
        <v>7133.9</v>
      </c>
      <c r="Y863" s="34" t="s">
        <v>4767</v>
      </c>
      <c r="Z863" s="34" t="s">
        <v>4771</v>
      </c>
      <c r="AA863" s="34" t="s">
        <v>4784</v>
      </c>
      <c r="AB863" s="34" t="str">
        <f t="shared" si="4"/>
        <v>7-Jul-1984</v>
      </c>
      <c r="AC863" s="43">
        <f t="shared" si="5"/>
        <v>38</v>
      </c>
      <c r="AD863" s="44">
        <v>7133.9</v>
      </c>
    </row>
    <row r="864">
      <c r="A864" s="19" t="s">
        <v>1800</v>
      </c>
      <c r="B864" s="19" t="s">
        <v>1801</v>
      </c>
      <c r="C864" s="45" t="s">
        <v>4815</v>
      </c>
      <c r="D864" s="45" t="s">
        <v>6293</v>
      </c>
      <c r="E864" s="45" t="s">
        <v>6294</v>
      </c>
      <c r="G864" s="21" t="s">
        <v>1800</v>
      </c>
      <c r="H864" s="41">
        <v>36.8</v>
      </c>
      <c r="I864" s="21">
        <v>4.62</v>
      </c>
      <c r="J864" s="21" t="s">
        <v>4753</v>
      </c>
      <c r="K864" s="21" t="s">
        <v>4753</v>
      </c>
      <c r="L864" s="21" t="s">
        <v>4756</v>
      </c>
      <c r="M864" s="21">
        <v>1.0</v>
      </c>
      <c r="N864" s="21" t="s">
        <v>4753</v>
      </c>
      <c r="O864" s="42">
        <f t="shared" si="1"/>
        <v>1</v>
      </c>
      <c r="P864" s="34" t="str">
        <f t="shared" si="2"/>
        <v>Above Obesity</v>
      </c>
      <c r="Q864" s="34" t="str">
        <f t="shared" si="3"/>
        <v>Normal</v>
      </c>
      <c r="S864" s="34" t="s">
        <v>3026</v>
      </c>
      <c r="T864" s="34">
        <v>1999.0</v>
      </c>
      <c r="U864" s="34" t="s">
        <v>4776</v>
      </c>
      <c r="V864" s="34">
        <v>8.0</v>
      </c>
      <c r="W864" s="34">
        <v>0.0</v>
      </c>
      <c r="X864" s="34">
        <v>7144.4</v>
      </c>
      <c r="Y864" s="34" t="s">
        <v>4767</v>
      </c>
      <c r="Z864" s="34" t="s">
        <v>4771</v>
      </c>
      <c r="AA864" s="34" t="s">
        <v>4791</v>
      </c>
      <c r="AB864" s="34" t="str">
        <f t="shared" si="4"/>
        <v>8-Aug-1999</v>
      </c>
      <c r="AC864" s="43">
        <f t="shared" si="5"/>
        <v>23</v>
      </c>
      <c r="AD864" s="44">
        <v>7144.4</v>
      </c>
    </row>
    <row r="865">
      <c r="A865" s="19" t="s">
        <v>1802</v>
      </c>
      <c r="B865" s="19" t="s">
        <v>1803</v>
      </c>
      <c r="C865" s="45" t="s">
        <v>4815</v>
      </c>
      <c r="D865" s="45" t="s">
        <v>6295</v>
      </c>
      <c r="E865" s="45" t="s">
        <v>6296</v>
      </c>
      <c r="G865" s="21" t="s">
        <v>1802</v>
      </c>
      <c r="H865" s="41">
        <v>34.3</v>
      </c>
      <c r="I865" s="21">
        <v>4.87</v>
      </c>
      <c r="J865" s="21" t="s">
        <v>4753</v>
      </c>
      <c r="K865" s="21" t="s">
        <v>4753</v>
      </c>
      <c r="L865" s="21" t="s">
        <v>4753</v>
      </c>
      <c r="M865" s="21">
        <v>2.0</v>
      </c>
      <c r="N865" s="21" t="s">
        <v>4753</v>
      </c>
      <c r="O865" s="42">
        <f t="shared" si="1"/>
        <v>2</v>
      </c>
      <c r="P865" s="34" t="str">
        <f t="shared" si="2"/>
        <v>Above Obesity</v>
      </c>
      <c r="Q865" s="34" t="str">
        <f t="shared" si="3"/>
        <v>Normal</v>
      </c>
      <c r="S865" s="34" t="s">
        <v>3024</v>
      </c>
      <c r="T865" s="34">
        <v>1984.0</v>
      </c>
      <c r="U865" s="34" t="s">
        <v>4770</v>
      </c>
      <c r="V865" s="34">
        <v>21.0</v>
      </c>
      <c r="W865" s="34">
        <v>2.0</v>
      </c>
      <c r="X865" s="34">
        <v>7144.86</v>
      </c>
      <c r="Y865" s="34" t="s">
        <v>4767</v>
      </c>
      <c r="Z865" s="34" t="s">
        <v>4767</v>
      </c>
      <c r="AA865" s="34" t="s">
        <v>4784</v>
      </c>
      <c r="AB865" s="34" t="str">
        <f t="shared" si="4"/>
        <v>21-Nov-1984</v>
      </c>
      <c r="AC865" s="43">
        <f t="shared" si="5"/>
        <v>38</v>
      </c>
      <c r="AD865" s="44">
        <v>7144.86</v>
      </c>
    </row>
    <row r="866">
      <c r="A866" s="19" t="s">
        <v>1804</v>
      </c>
      <c r="B866" s="19" t="s">
        <v>1805</v>
      </c>
      <c r="C866" s="45" t="s">
        <v>4815</v>
      </c>
      <c r="D866" s="45" t="s">
        <v>6297</v>
      </c>
      <c r="E866" s="45" t="s">
        <v>4946</v>
      </c>
      <c r="G866" s="21" t="s">
        <v>1804</v>
      </c>
      <c r="H866" s="41">
        <v>35.245</v>
      </c>
      <c r="I866" s="21">
        <v>4.63</v>
      </c>
      <c r="J866" s="21" t="s">
        <v>4753</v>
      </c>
      <c r="K866" s="21" t="s">
        <v>4753</v>
      </c>
      <c r="L866" s="21" t="s">
        <v>4753</v>
      </c>
      <c r="M866" s="21" t="s">
        <v>4754</v>
      </c>
      <c r="N866" s="21" t="s">
        <v>4753</v>
      </c>
      <c r="O866" s="42">
        <f t="shared" si="1"/>
        <v>0</v>
      </c>
      <c r="P866" s="34" t="str">
        <f t="shared" si="2"/>
        <v>Above Obesity</v>
      </c>
      <c r="Q866" s="34" t="str">
        <f t="shared" si="3"/>
        <v>Normal</v>
      </c>
      <c r="S866" s="34" t="s">
        <v>3022</v>
      </c>
      <c r="T866" s="34">
        <v>1976.0</v>
      </c>
      <c r="U866" s="34" t="s">
        <v>4772</v>
      </c>
      <c r="V866" s="34">
        <v>24.0</v>
      </c>
      <c r="W866" s="34">
        <v>0.0</v>
      </c>
      <c r="X866" s="34">
        <v>7147.11</v>
      </c>
      <c r="Y866" s="34" t="s">
        <v>4768</v>
      </c>
      <c r="Z866" s="34" t="s">
        <v>4767</v>
      </c>
      <c r="AA866" s="34" t="s">
        <v>4778</v>
      </c>
      <c r="AB866" s="34" t="str">
        <f t="shared" si="4"/>
        <v>24-Jun-1976</v>
      </c>
      <c r="AC866" s="43">
        <f t="shared" si="5"/>
        <v>46</v>
      </c>
      <c r="AD866" s="44">
        <v>7147.11</v>
      </c>
    </row>
    <row r="867">
      <c r="A867" s="19" t="s">
        <v>1806</v>
      </c>
      <c r="B867" s="19" t="s">
        <v>1807</v>
      </c>
      <c r="C867" s="45" t="s">
        <v>5686</v>
      </c>
      <c r="D867" s="45" t="s">
        <v>6298</v>
      </c>
      <c r="E867" s="45" t="s">
        <v>6299</v>
      </c>
      <c r="G867" s="21" t="s">
        <v>1806</v>
      </c>
      <c r="H867" s="41">
        <v>26.23</v>
      </c>
      <c r="I867" s="21">
        <v>11.93</v>
      </c>
      <c r="J867" s="21" t="s">
        <v>4753</v>
      </c>
      <c r="K867" s="21" t="s">
        <v>4753</v>
      </c>
      <c r="L867" s="21" t="s">
        <v>4753</v>
      </c>
      <c r="M867" s="21" t="s">
        <v>4754</v>
      </c>
      <c r="N867" s="21" t="s">
        <v>4753</v>
      </c>
      <c r="O867" s="42">
        <f t="shared" si="1"/>
        <v>0</v>
      </c>
      <c r="P867" s="34" t="str">
        <f t="shared" si="2"/>
        <v>Overweight</v>
      </c>
      <c r="Q867" s="34" t="str">
        <f t="shared" si="3"/>
        <v>Diabetes</v>
      </c>
      <c r="S867" s="34" t="s">
        <v>3020</v>
      </c>
      <c r="T867" s="34">
        <v>1978.0</v>
      </c>
      <c r="U867" s="34" t="s">
        <v>4766</v>
      </c>
      <c r="V867" s="34">
        <v>30.0</v>
      </c>
      <c r="W867" s="34">
        <v>1.0</v>
      </c>
      <c r="X867" s="34">
        <v>7147.47</v>
      </c>
      <c r="Y867" s="34" t="s">
        <v>4767</v>
      </c>
      <c r="Z867" s="34" t="s">
        <v>4768</v>
      </c>
      <c r="AA867" s="34" t="s">
        <v>4769</v>
      </c>
      <c r="AB867" s="34" t="str">
        <f t="shared" si="4"/>
        <v>30-Jul-1978</v>
      </c>
      <c r="AC867" s="43">
        <f t="shared" si="5"/>
        <v>44</v>
      </c>
      <c r="AD867" s="44">
        <v>7147.47</v>
      </c>
    </row>
    <row r="868">
      <c r="A868" s="19" t="s">
        <v>1808</v>
      </c>
      <c r="B868" s="19" t="s">
        <v>1809</v>
      </c>
      <c r="C868" s="45" t="s">
        <v>4815</v>
      </c>
      <c r="D868" s="45" t="s">
        <v>6300</v>
      </c>
      <c r="E868" s="45" t="s">
        <v>6301</v>
      </c>
      <c r="G868" s="21" t="s">
        <v>1808</v>
      </c>
      <c r="H868" s="41">
        <v>36.1</v>
      </c>
      <c r="I868" s="21">
        <v>5.65</v>
      </c>
      <c r="J868" s="21" t="s">
        <v>4755</v>
      </c>
      <c r="K868" s="21" t="s">
        <v>4753</v>
      </c>
      <c r="L868" s="21" t="s">
        <v>4753</v>
      </c>
      <c r="M868" s="21">
        <v>2.0</v>
      </c>
      <c r="N868" s="21" t="s">
        <v>4753</v>
      </c>
      <c r="O868" s="42">
        <f t="shared" si="1"/>
        <v>2</v>
      </c>
      <c r="P868" s="34" t="str">
        <f t="shared" si="2"/>
        <v>Above Obesity</v>
      </c>
      <c r="Q868" s="34" t="str">
        <f t="shared" si="3"/>
        <v>Normal</v>
      </c>
      <c r="S868" s="34" t="s">
        <v>3018</v>
      </c>
      <c r="T868" s="34">
        <v>1984.0</v>
      </c>
      <c r="U868" s="34" t="s">
        <v>4772</v>
      </c>
      <c r="V868" s="34">
        <v>29.0</v>
      </c>
      <c r="W868" s="34">
        <v>3.0</v>
      </c>
      <c r="X868" s="34">
        <v>7151.09</v>
      </c>
      <c r="Y868" s="34" t="s">
        <v>4767</v>
      </c>
      <c r="Z868" s="34" t="s">
        <v>4767</v>
      </c>
      <c r="AA868" s="34" t="s">
        <v>4778</v>
      </c>
      <c r="AB868" s="34" t="str">
        <f t="shared" si="4"/>
        <v>29-Jun-1984</v>
      </c>
      <c r="AC868" s="43">
        <f t="shared" si="5"/>
        <v>38</v>
      </c>
      <c r="AD868" s="44">
        <v>7151.09</v>
      </c>
    </row>
    <row r="869">
      <c r="A869" s="19" t="s">
        <v>1810</v>
      </c>
      <c r="B869" s="19" t="s">
        <v>1811</v>
      </c>
      <c r="C869" s="45" t="s">
        <v>4815</v>
      </c>
      <c r="D869" s="45" t="s">
        <v>6302</v>
      </c>
      <c r="E869" s="45" t="s">
        <v>5019</v>
      </c>
      <c r="G869" s="21" t="s">
        <v>1810</v>
      </c>
      <c r="H869" s="41">
        <v>37.1</v>
      </c>
      <c r="I869" s="21">
        <v>11.21</v>
      </c>
      <c r="J869" s="21" t="s">
        <v>4755</v>
      </c>
      <c r="K869" s="21" t="s">
        <v>4753</v>
      </c>
      <c r="L869" s="21" t="s">
        <v>4756</v>
      </c>
      <c r="M869" s="21">
        <v>1.0</v>
      </c>
      <c r="N869" s="21" t="s">
        <v>4753</v>
      </c>
      <c r="O869" s="42">
        <f t="shared" si="1"/>
        <v>1</v>
      </c>
      <c r="P869" s="34" t="str">
        <f t="shared" si="2"/>
        <v>Above Obesity</v>
      </c>
      <c r="Q869" s="34" t="str">
        <f t="shared" si="3"/>
        <v>Diabetes</v>
      </c>
      <c r="S869" s="34" t="s">
        <v>3016</v>
      </c>
      <c r="T869" s="34">
        <v>1978.0</v>
      </c>
      <c r="U869" s="34" t="s">
        <v>4773</v>
      </c>
      <c r="V869" s="34">
        <v>6.0</v>
      </c>
      <c r="W869" s="34">
        <v>1.0</v>
      </c>
      <c r="X869" s="34">
        <v>7152.67</v>
      </c>
      <c r="Y869" s="34" t="s">
        <v>4768</v>
      </c>
      <c r="Z869" s="34" t="s">
        <v>4767</v>
      </c>
      <c r="AA869" s="34" t="s">
        <v>4769</v>
      </c>
      <c r="AB869" s="34" t="str">
        <f t="shared" si="4"/>
        <v>6-Sep-1978</v>
      </c>
      <c r="AC869" s="43">
        <f t="shared" si="5"/>
        <v>44</v>
      </c>
      <c r="AD869" s="44">
        <v>7152.67</v>
      </c>
    </row>
    <row r="870">
      <c r="A870" s="19" t="s">
        <v>1812</v>
      </c>
      <c r="B870" s="19" t="s">
        <v>1813</v>
      </c>
      <c r="C870" s="45" t="s">
        <v>4815</v>
      </c>
      <c r="D870" s="45" t="s">
        <v>6303</v>
      </c>
      <c r="E870" s="45" t="s">
        <v>4838</v>
      </c>
      <c r="G870" s="21" t="s">
        <v>1812</v>
      </c>
      <c r="H870" s="41">
        <v>27.5</v>
      </c>
      <c r="I870" s="21">
        <v>10.62</v>
      </c>
      <c r="J870" s="21" t="s">
        <v>4755</v>
      </c>
      <c r="K870" s="21" t="s">
        <v>4753</v>
      </c>
      <c r="L870" s="21" t="s">
        <v>4756</v>
      </c>
      <c r="M870" s="21">
        <v>1.0</v>
      </c>
      <c r="N870" s="21" t="s">
        <v>4753</v>
      </c>
      <c r="O870" s="42">
        <f t="shared" si="1"/>
        <v>1</v>
      </c>
      <c r="P870" s="34" t="str">
        <f t="shared" si="2"/>
        <v>Overweight</v>
      </c>
      <c r="Q870" s="34" t="str">
        <f t="shared" si="3"/>
        <v>Diabetes</v>
      </c>
      <c r="S870" s="34" t="s">
        <v>3014</v>
      </c>
      <c r="T870" s="34">
        <v>1981.0</v>
      </c>
      <c r="U870" s="34" t="s">
        <v>4766</v>
      </c>
      <c r="V870" s="34">
        <v>17.0</v>
      </c>
      <c r="W870" s="34">
        <v>1.0</v>
      </c>
      <c r="X870" s="34">
        <v>7153.55</v>
      </c>
      <c r="Y870" s="34" t="s">
        <v>4767</v>
      </c>
      <c r="Z870" s="34" t="s">
        <v>4771</v>
      </c>
      <c r="AA870" s="34" t="s">
        <v>4774</v>
      </c>
      <c r="AB870" s="34" t="str">
        <f t="shared" si="4"/>
        <v>17-Jul-1981</v>
      </c>
      <c r="AC870" s="43">
        <f t="shared" si="5"/>
        <v>41</v>
      </c>
      <c r="AD870" s="44">
        <v>7153.55</v>
      </c>
    </row>
    <row r="871">
      <c r="A871" s="19" t="s">
        <v>1814</v>
      </c>
      <c r="B871" s="19" t="s">
        <v>1815</v>
      </c>
      <c r="C871" s="45" t="s">
        <v>4815</v>
      </c>
      <c r="D871" s="45" t="s">
        <v>6304</v>
      </c>
      <c r="E871" s="45" t="s">
        <v>6305</v>
      </c>
      <c r="G871" s="21" t="s">
        <v>1814</v>
      </c>
      <c r="H871" s="41">
        <v>24.7</v>
      </c>
      <c r="I871" s="21">
        <v>10.7</v>
      </c>
      <c r="J871" s="21" t="s">
        <v>4755</v>
      </c>
      <c r="K871" s="21" t="s">
        <v>4753</v>
      </c>
      <c r="L871" s="21" t="s">
        <v>4756</v>
      </c>
      <c r="M871" s="21">
        <v>1.0</v>
      </c>
      <c r="N871" s="21" t="s">
        <v>4753</v>
      </c>
      <c r="O871" s="42">
        <f t="shared" si="1"/>
        <v>1</v>
      </c>
      <c r="P871" s="34" t="str">
        <f t="shared" si="2"/>
        <v>Normal weight</v>
      </c>
      <c r="Q871" s="34" t="str">
        <f t="shared" si="3"/>
        <v>Diabetes</v>
      </c>
      <c r="S871" s="34" t="s">
        <v>3012</v>
      </c>
      <c r="T871" s="34">
        <v>1980.0</v>
      </c>
      <c r="U871" s="34" t="s">
        <v>4772</v>
      </c>
      <c r="V871" s="34">
        <v>22.0</v>
      </c>
      <c r="W871" s="34">
        <v>2.0</v>
      </c>
      <c r="X871" s="34">
        <v>7160.09</v>
      </c>
      <c r="Y871" s="34" t="s">
        <v>4767</v>
      </c>
      <c r="Z871" s="34" t="s">
        <v>4767</v>
      </c>
      <c r="AA871" s="34" t="s">
        <v>4778</v>
      </c>
      <c r="AB871" s="34" t="str">
        <f t="shared" si="4"/>
        <v>22-Jun-1980</v>
      </c>
      <c r="AC871" s="43">
        <f t="shared" si="5"/>
        <v>42</v>
      </c>
      <c r="AD871" s="44">
        <v>7160.09</v>
      </c>
    </row>
    <row r="872">
      <c r="A872" s="19" t="s">
        <v>1816</v>
      </c>
      <c r="B872" s="19" t="s">
        <v>1817</v>
      </c>
      <c r="C872" s="45" t="s">
        <v>5686</v>
      </c>
      <c r="D872" s="45" t="s">
        <v>6306</v>
      </c>
      <c r="E872" s="45" t="s">
        <v>6307</v>
      </c>
      <c r="G872" s="21" t="s">
        <v>1816</v>
      </c>
      <c r="H872" s="41">
        <v>26.78</v>
      </c>
      <c r="I872" s="21">
        <v>10.02</v>
      </c>
      <c r="J872" s="21" t="s">
        <v>4755</v>
      </c>
      <c r="K872" s="21" t="s">
        <v>4753</v>
      </c>
      <c r="L872" s="21" t="s">
        <v>4756</v>
      </c>
      <c r="M872" s="21">
        <v>1.0</v>
      </c>
      <c r="N872" s="21" t="s">
        <v>4753</v>
      </c>
      <c r="O872" s="42">
        <f t="shared" si="1"/>
        <v>1</v>
      </c>
      <c r="P872" s="34" t="str">
        <f t="shared" si="2"/>
        <v>Overweight</v>
      </c>
      <c r="Q872" s="34" t="str">
        <f t="shared" si="3"/>
        <v>Diabetes</v>
      </c>
      <c r="S872" s="34" t="s">
        <v>3010</v>
      </c>
      <c r="T872" s="34">
        <v>1980.0</v>
      </c>
      <c r="U872" s="34" t="s">
        <v>4777</v>
      </c>
      <c r="V872" s="34">
        <v>7.0</v>
      </c>
      <c r="W872" s="34">
        <v>2.0</v>
      </c>
      <c r="X872" s="34">
        <v>7160.33</v>
      </c>
      <c r="Y872" s="34" t="s">
        <v>4767</v>
      </c>
      <c r="Z872" s="34" t="s">
        <v>4771</v>
      </c>
      <c r="AA872" s="34" t="s">
        <v>4769</v>
      </c>
      <c r="AB872" s="34" t="str">
        <f t="shared" si="4"/>
        <v>7-Oct-1980</v>
      </c>
      <c r="AC872" s="43">
        <f t="shared" si="5"/>
        <v>42</v>
      </c>
      <c r="AD872" s="44">
        <v>7160.33</v>
      </c>
    </row>
    <row r="873">
      <c r="A873" s="19" t="s">
        <v>1818</v>
      </c>
      <c r="B873" s="19" t="s">
        <v>1819</v>
      </c>
      <c r="C873" s="45" t="s">
        <v>4820</v>
      </c>
      <c r="D873" s="45" t="s">
        <v>6308</v>
      </c>
      <c r="E873" s="45" t="s">
        <v>6309</v>
      </c>
      <c r="G873" s="21" t="s">
        <v>1818</v>
      </c>
      <c r="H873" s="41">
        <v>45.8</v>
      </c>
      <c r="I873" s="21">
        <v>4.85</v>
      </c>
      <c r="J873" s="21" t="s">
        <v>4753</v>
      </c>
      <c r="K873" s="21" t="s">
        <v>4753</v>
      </c>
      <c r="L873" s="21" t="s">
        <v>4753</v>
      </c>
      <c r="M873" s="21" t="s">
        <v>4754</v>
      </c>
      <c r="N873" s="21" t="s">
        <v>4753</v>
      </c>
      <c r="O873" s="42">
        <f t="shared" si="1"/>
        <v>0</v>
      </c>
      <c r="P873" s="34" t="str">
        <f t="shared" si="2"/>
        <v>Above Obesity</v>
      </c>
      <c r="Q873" s="34" t="str">
        <f t="shared" si="3"/>
        <v>Normal</v>
      </c>
      <c r="S873" s="34" t="s">
        <v>3008</v>
      </c>
      <c r="T873" s="34">
        <v>1980.0</v>
      </c>
      <c r="U873" s="34" t="s">
        <v>4773</v>
      </c>
      <c r="V873" s="34">
        <v>30.0</v>
      </c>
      <c r="W873" s="34">
        <v>2.0</v>
      </c>
      <c r="X873" s="34">
        <v>7162.01</v>
      </c>
      <c r="Y873" s="34" t="s">
        <v>4767</v>
      </c>
      <c r="Z873" s="34" t="s">
        <v>4768</v>
      </c>
      <c r="AA873" s="34" t="s">
        <v>4769</v>
      </c>
      <c r="AB873" s="34" t="str">
        <f t="shared" si="4"/>
        <v>30-Sep-1980</v>
      </c>
      <c r="AC873" s="43">
        <f t="shared" si="5"/>
        <v>42</v>
      </c>
      <c r="AD873" s="44">
        <v>7162.01</v>
      </c>
    </row>
    <row r="874">
      <c r="A874" s="19" t="s">
        <v>1820</v>
      </c>
      <c r="B874" s="19" t="s">
        <v>1821</v>
      </c>
      <c r="C874" s="45" t="s">
        <v>5686</v>
      </c>
      <c r="D874" s="45" t="s">
        <v>6310</v>
      </c>
      <c r="E874" s="45" t="s">
        <v>5588</v>
      </c>
      <c r="G874" s="21" t="s">
        <v>1820</v>
      </c>
      <c r="H874" s="41">
        <v>29.0</v>
      </c>
      <c r="I874" s="21">
        <v>4.39</v>
      </c>
      <c r="J874" s="21" t="s">
        <v>4755</v>
      </c>
      <c r="K874" s="21" t="s">
        <v>4753</v>
      </c>
      <c r="L874" s="21" t="s">
        <v>4753</v>
      </c>
      <c r="M874" s="21">
        <v>2.0</v>
      </c>
      <c r="N874" s="21" t="s">
        <v>4753</v>
      </c>
      <c r="O874" s="42">
        <f t="shared" si="1"/>
        <v>2</v>
      </c>
      <c r="P874" s="34" t="str">
        <f t="shared" si="2"/>
        <v>Overweight</v>
      </c>
      <c r="Q874" s="34" t="str">
        <f t="shared" si="3"/>
        <v>Normal</v>
      </c>
      <c r="S874" s="34" t="s">
        <v>3006</v>
      </c>
      <c r="T874" s="34">
        <v>1982.0</v>
      </c>
      <c r="U874" s="34" t="s">
        <v>4776</v>
      </c>
      <c r="V874" s="34">
        <v>16.0</v>
      </c>
      <c r="W874" s="34">
        <v>2.0</v>
      </c>
      <c r="X874" s="34">
        <v>7173.36</v>
      </c>
      <c r="Y874" s="34" t="s">
        <v>4768</v>
      </c>
      <c r="Z874" s="34" t="s">
        <v>4767</v>
      </c>
      <c r="AA874" s="34" t="s">
        <v>4781</v>
      </c>
      <c r="AB874" s="34" t="str">
        <f t="shared" si="4"/>
        <v>16-Aug-1982</v>
      </c>
      <c r="AC874" s="43">
        <f t="shared" si="5"/>
        <v>40</v>
      </c>
      <c r="AD874" s="44">
        <v>7173.36</v>
      </c>
    </row>
    <row r="875">
      <c r="A875" s="19" t="s">
        <v>1822</v>
      </c>
      <c r="B875" s="19" t="s">
        <v>1823</v>
      </c>
      <c r="C875" s="45" t="s">
        <v>4820</v>
      </c>
      <c r="D875" s="45" t="s">
        <v>6311</v>
      </c>
      <c r="E875" s="45" t="s">
        <v>6312</v>
      </c>
      <c r="G875" s="21" t="s">
        <v>1822</v>
      </c>
      <c r="H875" s="41">
        <v>33.535</v>
      </c>
      <c r="I875" s="21">
        <v>8.24</v>
      </c>
      <c r="J875" s="31" t="s">
        <v>4878</v>
      </c>
      <c r="K875" s="21" t="s">
        <v>4753</v>
      </c>
      <c r="L875" s="21" t="s">
        <v>4753</v>
      </c>
      <c r="M875" s="21" t="s">
        <v>4754</v>
      </c>
      <c r="N875" s="21" t="s">
        <v>4753</v>
      </c>
      <c r="O875" s="42">
        <f t="shared" si="1"/>
        <v>0</v>
      </c>
      <c r="P875" s="34" t="str">
        <f t="shared" si="2"/>
        <v>Above Obesity</v>
      </c>
      <c r="Q875" s="34" t="str">
        <f t="shared" si="3"/>
        <v>Diabetes</v>
      </c>
      <c r="S875" s="34" t="s">
        <v>3004</v>
      </c>
      <c r="T875" s="34">
        <v>1975.0</v>
      </c>
      <c r="U875" s="34" t="s">
        <v>4766</v>
      </c>
      <c r="V875" s="34">
        <v>19.0</v>
      </c>
      <c r="W875" s="34">
        <v>1.0</v>
      </c>
      <c r="X875" s="34">
        <v>7175.51</v>
      </c>
      <c r="Y875" s="34" t="s">
        <v>4767</v>
      </c>
      <c r="Z875" s="34" t="s">
        <v>4768</v>
      </c>
      <c r="AA875" s="34" t="s">
        <v>4769</v>
      </c>
      <c r="AB875" s="34" t="str">
        <f t="shared" si="4"/>
        <v>19-Jul-1975</v>
      </c>
      <c r="AC875" s="43">
        <f t="shared" si="5"/>
        <v>47</v>
      </c>
      <c r="AD875" s="44">
        <v>7175.51</v>
      </c>
    </row>
    <row r="876">
      <c r="A876" s="19" t="s">
        <v>1824</v>
      </c>
      <c r="B876" s="19" t="s">
        <v>1825</v>
      </c>
      <c r="C876" s="45" t="s">
        <v>4820</v>
      </c>
      <c r="D876" s="45" t="s">
        <v>6313</v>
      </c>
      <c r="E876" s="45" t="s">
        <v>6314</v>
      </c>
      <c r="G876" s="21" t="s">
        <v>1824</v>
      </c>
      <c r="H876" s="41">
        <v>32.775</v>
      </c>
      <c r="I876" s="21">
        <v>9.77</v>
      </c>
      <c r="J876" s="31" t="s">
        <v>4878</v>
      </c>
      <c r="K876" s="21" t="s">
        <v>4753</v>
      </c>
      <c r="L876" s="21" t="s">
        <v>4753</v>
      </c>
      <c r="M876" s="21" t="s">
        <v>4754</v>
      </c>
      <c r="N876" s="21" t="s">
        <v>4753</v>
      </c>
      <c r="O876" s="42">
        <f t="shared" si="1"/>
        <v>0</v>
      </c>
      <c r="P876" s="34" t="str">
        <f t="shared" si="2"/>
        <v>Above Obesity</v>
      </c>
      <c r="Q876" s="34" t="str">
        <f t="shared" si="3"/>
        <v>Diabetes</v>
      </c>
      <c r="S876" s="34" t="s">
        <v>3002</v>
      </c>
      <c r="T876" s="34">
        <v>1968.0</v>
      </c>
      <c r="U876" s="34" t="s">
        <v>4776</v>
      </c>
      <c r="V876" s="34">
        <v>26.0</v>
      </c>
      <c r="W876" s="34">
        <v>0.0</v>
      </c>
      <c r="X876" s="34">
        <v>7179.52</v>
      </c>
      <c r="Y876" s="34" t="s">
        <v>4768</v>
      </c>
      <c r="Z876" s="34" t="s">
        <v>4768</v>
      </c>
      <c r="AA876" s="34" t="s">
        <v>4769</v>
      </c>
      <c r="AB876" s="34" t="str">
        <f t="shared" si="4"/>
        <v>26-Aug-1968</v>
      </c>
      <c r="AC876" s="43">
        <f t="shared" si="5"/>
        <v>54</v>
      </c>
      <c r="AD876" s="44">
        <v>7179.52</v>
      </c>
    </row>
    <row r="877">
      <c r="A877" s="19" t="s">
        <v>1826</v>
      </c>
      <c r="B877" s="19" t="s">
        <v>1827</v>
      </c>
      <c r="C877" s="45" t="s">
        <v>4820</v>
      </c>
      <c r="D877" s="45" t="s">
        <v>6315</v>
      </c>
      <c r="E877" s="45" t="s">
        <v>6316</v>
      </c>
      <c r="G877" s="21" t="s">
        <v>1826</v>
      </c>
      <c r="H877" s="41">
        <v>37.51</v>
      </c>
      <c r="I877" s="21">
        <v>5.5</v>
      </c>
      <c r="J877" s="21" t="s">
        <v>4755</v>
      </c>
      <c r="K877" s="21" t="s">
        <v>4753</v>
      </c>
      <c r="L877" s="21" t="s">
        <v>4753</v>
      </c>
      <c r="M877" s="21">
        <v>2.0</v>
      </c>
      <c r="N877" s="21" t="s">
        <v>4753</v>
      </c>
      <c r="O877" s="42">
        <f t="shared" si="1"/>
        <v>2</v>
      </c>
      <c r="P877" s="34" t="str">
        <f t="shared" si="2"/>
        <v>Above Obesity</v>
      </c>
      <c r="Q877" s="34" t="str">
        <f t="shared" si="3"/>
        <v>Normal</v>
      </c>
      <c r="S877" s="34" t="s">
        <v>3000</v>
      </c>
      <c r="T877" s="34">
        <v>1982.0</v>
      </c>
      <c r="U877" s="34" t="s">
        <v>4773</v>
      </c>
      <c r="V877" s="34">
        <v>14.0</v>
      </c>
      <c r="W877" s="34">
        <v>3.0</v>
      </c>
      <c r="X877" s="34">
        <v>7196.87</v>
      </c>
      <c r="Y877" s="34" t="s">
        <v>4768</v>
      </c>
      <c r="Z877" s="34" t="s">
        <v>4767</v>
      </c>
      <c r="AA877" s="34" t="s">
        <v>4778</v>
      </c>
      <c r="AB877" s="34" t="str">
        <f t="shared" si="4"/>
        <v>14-Sep-1982</v>
      </c>
      <c r="AC877" s="43">
        <f t="shared" si="5"/>
        <v>40</v>
      </c>
      <c r="AD877" s="44">
        <v>7196.87</v>
      </c>
    </row>
    <row r="878">
      <c r="A878" s="19" t="s">
        <v>1828</v>
      </c>
      <c r="B878" s="19" t="s">
        <v>1829</v>
      </c>
      <c r="C878" s="45" t="s">
        <v>5686</v>
      </c>
      <c r="D878" s="45" t="s">
        <v>6317</v>
      </c>
      <c r="E878" s="45" t="s">
        <v>5953</v>
      </c>
      <c r="G878" s="21" t="s">
        <v>1828</v>
      </c>
      <c r="H878" s="41">
        <v>39.86</v>
      </c>
      <c r="I878" s="21">
        <v>11.84</v>
      </c>
      <c r="J878" s="21" t="s">
        <v>4755</v>
      </c>
      <c r="K878" s="21" t="s">
        <v>4753</v>
      </c>
      <c r="L878" s="21" t="s">
        <v>4753</v>
      </c>
      <c r="M878" s="21">
        <v>1.0</v>
      </c>
      <c r="N878" s="21" t="s">
        <v>4753</v>
      </c>
      <c r="O878" s="42">
        <f t="shared" si="1"/>
        <v>1</v>
      </c>
      <c r="P878" s="34" t="str">
        <f t="shared" si="2"/>
        <v>Above Obesity</v>
      </c>
      <c r="Q878" s="34" t="str">
        <f t="shared" si="3"/>
        <v>Diabetes</v>
      </c>
      <c r="S878" s="34" t="s">
        <v>2998</v>
      </c>
      <c r="T878" s="34">
        <v>1983.0</v>
      </c>
      <c r="U878" s="34" t="s">
        <v>4776</v>
      </c>
      <c r="V878" s="34">
        <v>11.0</v>
      </c>
      <c r="W878" s="34">
        <v>2.0</v>
      </c>
      <c r="X878" s="34">
        <v>7201.7</v>
      </c>
      <c r="Y878" s="34" t="s">
        <v>4767</v>
      </c>
      <c r="Z878" s="34" t="s">
        <v>4768</v>
      </c>
      <c r="AA878" s="34" t="s">
        <v>4774</v>
      </c>
      <c r="AB878" s="34" t="str">
        <f t="shared" si="4"/>
        <v>11-Aug-1983</v>
      </c>
      <c r="AC878" s="43">
        <f t="shared" si="5"/>
        <v>39</v>
      </c>
      <c r="AD878" s="44">
        <v>7201.7</v>
      </c>
    </row>
    <row r="879">
      <c r="A879" s="19" t="s">
        <v>1830</v>
      </c>
      <c r="B879" s="19" t="s">
        <v>1831</v>
      </c>
      <c r="C879" s="45" t="s">
        <v>5686</v>
      </c>
      <c r="D879" s="45" t="s">
        <v>6318</v>
      </c>
      <c r="E879" s="45" t="s">
        <v>6319</v>
      </c>
      <c r="G879" s="21" t="s">
        <v>1830</v>
      </c>
      <c r="H879" s="41">
        <v>42.13</v>
      </c>
      <c r="I879" s="21">
        <v>4.66</v>
      </c>
      <c r="J879" s="21" t="s">
        <v>4753</v>
      </c>
      <c r="K879" s="21" t="s">
        <v>4753</v>
      </c>
      <c r="L879" s="21" t="s">
        <v>4753</v>
      </c>
      <c r="M879" s="21" t="s">
        <v>4754</v>
      </c>
      <c r="N879" s="21" t="s">
        <v>4753</v>
      </c>
      <c r="O879" s="42">
        <f t="shared" si="1"/>
        <v>0</v>
      </c>
      <c r="P879" s="34" t="str">
        <f t="shared" si="2"/>
        <v>Above Obesity</v>
      </c>
      <c r="Q879" s="34" t="str">
        <f t="shared" si="3"/>
        <v>Normal</v>
      </c>
      <c r="S879" s="34" t="s">
        <v>2996</v>
      </c>
      <c r="T879" s="34">
        <v>1983.0</v>
      </c>
      <c r="U879" s="34" t="s">
        <v>4770</v>
      </c>
      <c r="V879" s="34">
        <v>21.0</v>
      </c>
      <c r="W879" s="34">
        <v>2.0</v>
      </c>
      <c r="X879" s="34">
        <v>7209.49</v>
      </c>
      <c r="Y879" s="34" t="s">
        <v>4767</v>
      </c>
      <c r="Z879" s="34" t="s">
        <v>4768</v>
      </c>
      <c r="AA879" s="34" t="s">
        <v>4774</v>
      </c>
      <c r="AB879" s="34" t="str">
        <f t="shared" si="4"/>
        <v>21-Nov-1983</v>
      </c>
      <c r="AC879" s="43">
        <f t="shared" si="5"/>
        <v>39</v>
      </c>
      <c r="AD879" s="44">
        <v>7209.49</v>
      </c>
    </row>
    <row r="880">
      <c r="A880" s="19" t="s">
        <v>1832</v>
      </c>
      <c r="B880" s="19" t="s">
        <v>1833</v>
      </c>
      <c r="C880" s="45" t="s">
        <v>4820</v>
      </c>
      <c r="D880" s="45" t="s">
        <v>6320</v>
      </c>
      <c r="E880" s="45" t="s">
        <v>6321</v>
      </c>
      <c r="G880" s="21" t="s">
        <v>1832</v>
      </c>
      <c r="H880" s="41">
        <v>35.99</v>
      </c>
      <c r="I880" s="21">
        <v>11.11</v>
      </c>
      <c r="J880" s="21" t="s">
        <v>4753</v>
      </c>
      <c r="K880" s="21" t="s">
        <v>4753</v>
      </c>
      <c r="L880" s="21" t="s">
        <v>4753</v>
      </c>
      <c r="M880" s="21" t="s">
        <v>4754</v>
      </c>
      <c r="N880" s="21" t="s">
        <v>4753</v>
      </c>
      <c r="O880" s="42">
        <f t="shared" si="1"/>
        <v>0</v>
      </c>
      <c r="P880" s="34" t="str">
        <f t="shared" si="2"/>
        <v>Above Obesity</v>
      </c>
      <c r="Q880" s="34" t="str">
        <f t="shared" si="3"/>
        <v>Diabetes</v>
      </c>
      <c r="S880" s="34" t="s">
        <v>2994</v>
      </c>
      <c r="T880" s="34">
        <v>1991.0</v>
      </c>
      <c r="U880" s="34" t="s">
        <v>4772</v>
      </c>
      <c r="V880" s="34">
        <v>28.0</v>
      </c>
      <c r="W880" s="34">
        <v>3.0</v>
      </c>
      <c r="X880" s="34">
        <v>7220.25</v>
      </c>
      <c r="Y880" s="34" t="s">
        <v>4767</v>
      </c>
      <c r="Z880" s="34" t="s">
        <v>4767</v>
      </c>
      <c r="AA880" s="34" t="s">
        <v>4787</v>
      </c>
      <c r="AB880" s="34" t="str">
        <f t="shared" si="4"/>
        <v>28-Jun-1991</v>
      </c>
      <c r="AC880" s="43">
        <f t="shared" si="5"/>
        <v>31</v>
      </c>
      <c r="AD880" s="44">
        <v>7220.25</v>
      </c>
    </row>
    <row r="881">
      <c r="A881" s="19" t="s">
        <v>1834</v>
      </c>
      <c r="B881" s="19" t="s">
        <v>1835</v>
      </c>
      <c r="C881" s="45" t="s">
        <v>4820</v>
      </c>
      <c r="D881" s="45" t="s">
        <v>6322</v>
      </c>
      <c r="E881" s="45" t="s">
        <v>6323</v>
      </c>
      <c r="G881" s="21" t="s">
        <v>1834</v>
      </c>
      <c r="H881" s="41">
        <v>35.2</v>
      </c>
      <c r="I881" s="21">
        <v>7.72</v>
      </c>
      <c r="J881" s="21" t="s">
        <v>4755</v>
      </c>
      <c r="K881" s="21" t="s">
        <v>4753</v>
      </c>
      <c r="L881" s="21" t="s">
        <v>4756</v>
      </c>
      <c r="M881" s="21">
        <v>1.0</v>
      </c>
      <c r="N881" s="21" t="s">
        <v>4753</v>
      </c>
      <c r="O881" s="42">
        <f t="shared" si="1"/>
        <v>1</v>
      </c>
      <c r="P881" s="34" t="str">
        <f t="shared" si="2"/>
        <v>Above Obesity</v>
      </c>
      <c r="Q881" s="34" t="str">
        <f t="shared" si="3"/>
        <v>Diabetes</v>
      </c>
      <c r="S881" s="34" t="s">
        <v>2992</v>
      </c>
      <c r="T881" s="34">
        <v>1977.0</v>
      </c>
      <c r="U881" s="34" t="s">
        <v>4773</v>
      </c>
      <c r="V881" s="34">
        <v>15.0</v>
      </c>
      <c r="W881" s="34">
        <v>0.0</v>
      </c>
      <c r="X881" s="34">
        <v>7222.79</v>
      </c>
      <c r="Y881" s="34" t="s">
        <v>4768</v>
      </c>
      <c r="Z881" s="34" t="s">
        <v>4768</v>
      </c>
      <c r="AA881" s="34" t="s">
        <v>4774</v>
      </c>
      <c r="AB881" s="34" t="str">
        <f t="shared" si="4"/>
        <v>15-Sep-1977</v>
      </c>
      <c r="AC881" s="43">
        <f t="shared" si="5"/>
        <v>45</v>
      </c>
      <c r="AD881" s="44">
        <v>7222.79</v>
      </c>
    </row>
    <row r="882">
      <c r="A882" s="19" t="s">
        <v>1836</v>
      </c>
      <c r="B882" s="19" t="s">
        <v>1837</v>
      </c>
      <c r="C882" s="45" t="s">
        <v>4820</v>
      </c>
      <c r="D882" s="45" t="s">
        <v>6324</v>
      </c>
      <c r="E882" s="45" t="s">
        <v>6325</v>
      </c>
      <c r="G882" s="21" t="s">
        <v>1836</v>
      </c>
      <c r="H882" s="41">
        <v>29.91</v>
      </c>
      <c r="I882" s="21">
        <v>5.55</v>
      </c>
      <c r="J882" s="21" t="s">
        <v>4755</v>
      </c>
      <c r="K882" s="21" t="s">
        <v>4753</v>
      </c>
      <c r="L882" s="21" t="s">
        <v>4753</v>
      </c>
      <c r="M882" s="21">
        <v>2.0</v>
      </c>
      <c r="N882" s="21" t="s">
        <v>4753</v>
      </c>
      <c r="O882" s="42">
        <f t="shared" si="1"/>
        <v>2</v>
      </c>
      <c r="P882" s="34" t="str">
        <f t="shared" si="2"/>
        <v>Overweight</v>
      </c>
      <c r="Q882" s="34" t="str">
        <f t="shared" si="3"/>
        <v>Normal</v>
      </c>
      <c r="S882" s="34" t="s">
        <v>2990</v>
      </c>
      <c r="T882" s="34">
        <v>1986.0</v>
      </c>
      <c r="U882" s="34" t="s">
        <v>4766</v>
      </c>
      <c r="V882" s="34">
        <v>13.0</v>
      </c>
      <c r="W882" s="34">
        <v>3.0</v>
      </c>
      <c r="X882" s="34">
        <v>7228.22</v>
      </c>
      <c r="Y882" s="34" t="s">
        <v>4767</v>
      </c>
      <c r="Z882" s="34" t="s">
        <v>4771</v>
      </c>
      <c r="AA882" s="34" t="s">
        <v>4784</v>
      </c>
      <c r="AB882" s="34" t="str">
        <f t="shared" si="4"/>
        <v>13-Jul-1986</v>
      </c>
      <c r="AC882" s="43">
        <f t="shared" si="5"/>
        <v>36</v>
      </c>
      <c r="AD882" s="44">
        <v>7228.22</v>
      </c>
    </row>
    <row r="883">
      <c r="A883" s="19" t="s">
        <v>1838</v>
      </c>
      <c r="B883" s="19" t="s">
        <v>1839</v>
      </c>
      <c r="C883" s="45" t="s">
        <v>4820</v>
      </c>
      <c r="D883" s="45" t="s">
        <v>6326</v>
      </c>
      <c r="E883" s="45" t="s">
        <v>5338</v>
      </c>
      <c r="G883" s="21" t="s">
        <v>1838</v>
      </c>
      <c r="H883" s="41">
        <v>36.48</v>
      </c>
      <c r="I883" s="21">
        <v>5.05</v>
      </c>
      <c r="J883" s="21" t="s">
        <v>4755</v>
      </c>
      <c r="K883" s="21" t="s">
        <v>4753</v>
      </c>
      <c r="L883" s="21" t="s">
        <v>4753</v>
      </c>
      <c r="M883" s="21">
        <v>1.0</v>
      </c>
      <c r="N883" s="21" t="s">
        <v>4753</v>
      </c>
      <c r="O883" s="42">
        <f t="shared" si="1"/>
        <v>1</v>
      </c>
      <c r="P883" s="34" t="str">
        <f t="shared" si="2"/>
        <v>Above Obesity</v>
      </c>
      <c r="Q883" s="34" t="str">
        <f t="shared" si="3"/>
        <v>Normal</v>
      </c>
      <c r="S883" s="34" t="s">
        <v>2988</v>
      </c>
      <c r="T883" s="34">
        <v>1986.0</v>
      </c>
      <c r="U883" s="34" t="s">
        <v>4773</v>
      </c>
      <c r="V883" s="34">
        <v>2.0</v>
      </c>
      <c r="W883" s="34">
        <v>4.0</v>
      </c>
      <c r="X883" s="34">
        <v>7243.81</v>
      </c>
      <c r="Y883" s="34" t="s">
        <v>4767</v>
      </c>
      <c r="Z883" s="34" t="s">
        <v>4768</v>
      </c>
      <c r="AA883" s="34" t="s">
        <v>4769</v>
      </c>
      <c r="AB883" s="34" t="str">
        <f t="shared" si="4"/>
        <v>2-Sep-1986</v>
      </c>
      <c r="AC883" s="43">
        <f t="shared" si="5"/>
        <v>36</v>
      </c>
      <c r="AD883" s="44">
        <v>7243.81</v>
      </c>
    </row>
    <row r="884">
      <c r="A884" s="19" t="s">
        <v>1840</v>
      </c>
      <c r="B884" s="19" t="s">
        <v>1841</v>
      </c>
      <c r="C884" s="45" t="s">
        <v>4820</v>
      </c>
      <c r="D884" s="45" t="s">
        <v>6327</v>
      </c>
      <c r="E884" s="45" t="s">
        <v>6328</v>
      </c>
      <c r="G884" s="21" t="s">
        <v>1840</v>
      </c>
      <c r="H884" s="41">
        <v>27.5</v>
      </c>
      <c r="I884" s="21">
        <v>8.69</v>
      </c>
      <c r="J884" s="21" t="s">
        <v>4755</v>
      </c>
      <c r="K884" s="21" t="s">
        <v>4753</v>
      </c>
      <c r="L884" s="21" t="s">
        <v>4756</v>
      </c>
      <c r="M884" s="21">
        <v>1.0</v>
      </c>
      <c r="N884" s="21" t="s">
        <v>4753</v>
      </c>
      <c r="O884" s="42">
        <f t="shared" si="1"/>
        <v>1</v>
      </c>
      <c r="P884" s="34" t="str">
        <f t="shared" si="2"/>
        <v>Overweight</v>
      </c>
      <c r="Q884" s="34" t="str">
        <f t="shared" si="3"/>
        <v>Diabetes</v>
      </c>
      <c r="S884" s="34" t="s">
        <v>2986</v>
      </c>
      <c r="T884" s="34">
        <v>1982.0</v>
      </c>
      <c r="U884" s="34" t="s">
        <v>4766</v>
      </c>
      <c r="V884" s="34">
        <v>24.0</v>
      </c>
      <c r="W884" s="34">
        <v>3.0</v>
      </c>
      <c r="X884" s="34">
        <v>7248.71</v>
      </c>
      <c r="Y884" s="34" t="s">
        <v>4767</v>
      </c>
      <c r="Z884" s="34" t="s">
        <v>4771</v>
      </c>
      <c r="AA884" s="34" t="s">
        <v>4769</v>
      </c>
      <c r="AB884" s="34" t="str">
        <f t="shared" si="4"/>
        <v>24-Jul-1982</v>
      </c>
      <c r="AC884" s="43">
        <f t="shared" si="5"/>
        <v>40</v>
      </c>
      <c r="AD884" s="44">
        <v>7248.71</v>
      </c>
    </row>
    <row r="885">
      <c r="A885" s="19" t="s">
        <v>1842</v>
      </c>
      <c r="B885" s="19" t="s">
        <v>1843</v>
      </c>
      <c r="C885" s="45" t="s">
        <v>4820</v>
      </c>
      <c r="D885" s="45" t="s">
        <v>6329</v>
      </c>
      <c r="E885" s="45" t="s">
        <v>6330</v>
      </c>
      <c r="G885" s="21" t="s">
        <v>1842</v>
      </c>
      <c r="H885" s="41">
        <v>33.44</v>
      </c>
      <c r="I885" s="21">
        <v>5.9</v>
      </c>
      <c r="J885" s="21" t="s">
        <v>4755</v>
      </c>
      <c r="K885" s="21" t="s">
        <v>4753</v>
      </c>
      <c r="L885" s="21" t="s">
        <v>4753</v>
      </c>
      <c r="M885" s="21">
        <v>1.0</v>
      </c>
      <c r="N885" s="21" t="s">
        <v>4753</v>
      </c>
      <c r="O885" s="42">
        <f t="shared" si="1"/>
        <v>1</v>
      </c>
      <c r="P885" s="34" t="str">
        <f t="shared" si="2"/>
        <v>Above Obesity</v>
      </c>
      <c r="Q885" s="34" t="str">
        <f t="shared" si="3"/>
        <v>Prediabetes weight</v>
      </c>
      <c r="S885" s="34" t="s">
        <v>2984</v>
      </c>
      <c r="T885" s="34">
        <v>1981.0</v>
      </c>
      <c r="U885" s="34" t="s">
        <v>4776</v>
      </c>
      <c r="V885" s="34">
        <v>14.0</v>
      </c>
      <c r="W885" s="34">
        <v>2.0</v>
      </c>
      <c r="X885" s="34">
        <v>7256.72</v>
      </c>
      <c r="Y885" s="34" t="s">
        <v>4768</v>
      </c>
      <c r="Z885" s="34" t="s">
        <v>4767</v>
      </c>
      <c r="AA885" s="34" t="s">
        <v>4774</v>
      </c>
      <c r="AB885" s="34" t="str">
        <f t="shared" si="4"/>
        <v>14-Aug-1981</v>
      </c>
      <c r="AC885" s="43">
        <f t="shared" si="5"/>
        <v>41</v>
      </c>
      <c r="AD885" s="44">
        <v>7256.72</v>
      </c>
    </row>
    <row r="886">
      <c r="A886" s="19" t="s">
        <v>1844</v>
      </c>
      <c r="B886" s="19" t="s">
        <v>1845</v>
      </c>
      <c r="C886" s="45" t="s">
        <v>4820</v>
      </c>
      <c r="D886" s="45" t="s">
        <v>6331</v>
      </c>
      <c r="E886" s="45" t="s">
        <v>6332</v>
      </c>
      <c r="G886" s="21" t="s">
        <v>1844</v>
      </c>
      <c r="H886" s="41">
        <v>28.215</v>
      </c>
      <c r="I886" s="21">
        <v>6.29</v>
      </c>
      <c r="J886" s="21" t="s">
        <v>4755</v>
      </c>
      <c r="K886" s="21" t="s">
        <v>4753</v>
      </c>
      <c r="L886" s="21" t="s">
        <v>4753</v>
      </c>
      <c r="M886" s="21">
        <v>1.0</v>
      </c>
      <c r="N886" s="21" t="s">
        <v>4753</v>
      </c>
      <c r="O886" s="42">
        <f t="shared" si="1"/>
        <v>1</v>
      </c>
      <c r="P886" s="34" t="str">
        <f t="shared" si="2"/>
        <v>Overweight</v>
      </c>
      <c r="Q886" s="34" t="str">
        <f t="shared" si="3"/>
        <v>Prediabetes weight</v>
      </c>
      <c r="S886" s="34" t="s">
        <v>2982</v>
      </c>
      <c r="T886" s="34">
        <v>1981.0</v>
      </c>
      <c r="U886" s="34" t="s">
        <v>4772</v>
      </c>
      <c r="V886" s="34">
        <v>13.0</v>
      </c>
      <c r="W886" s="34">
        <v>2.0</v>
      </c>
      <c r="X886" s="34">
        <v>7261.74</v>
      </c>
      <c r="Y886" s="34" t="s">
        <v>4768</v>
      </c>
      <c r="Z886" s="34" t="s">
        <v>4768</v>
      </c>
      <c r="AA886" s="34" t="s">
        <v>4774</v>
      </c>
      <c r="AB886" s="34" t="str">
        <f t="shared" si="4"/>
        <v>13-Jun-1981</v>
      </c>
      <c r="AC886" s="43">
        <f t="shared" si="5"/>
        <v>41</v>
      </c>
      <c r="AD886" s="44">
        <v>7261.74</v>
      </c>
    </row>
    <row r="887">
      <c r="A887" s="19" t="s">
        <v>1846</v>
      </c>
      <c r="B887" s="19" t="s">
        <v>1847</v>
      </c>
      <c r="C887" s="45" t="s">
        <v>4820</v>
      </c>
      <c r="D887" s="45" t="s">
        <v>6333</v>
      </c>
      <c r="E887" s="45" t="s">
        <v>6334</v>
      </c>
      <c r="G887" s="21" t="s">
        <v>1846</v>
      </c>
      <c r="H887" s="41">
        <v>27.17</v>
      </c>
      <c r="I887" s="21">
        <v>5.84</v>
      </c>
      <c r="J887" s="21" t="s">
        <v>4755</v>
      </c>
      <c r="K887" s="21" t="s">
        <v>4753</v>
      </c>
      <c r="L887" s="21" t="s">
        <v>4753</v>
      </c>
      <c r="M887" s="21">
        <v>1.0</v>
      </c>
      <c r="N887" s="21" t="s">
        <v>4753</v>
      </c>
      <c r="O887" s="42">
        <f t="shared" si="1"/>
        <v>1</v>
      </c>
      <c r="P887" s="34" t="str">
        <f t="shared" si="2"/>
        <v>Overweight</v>
      </c>
      <c r="Q887" s="34" t="str">
        <f t="shared" si="3"/>
        <v>Prediabetes weight</v>
      </c>
      <c r="S887" s="34" t="s">
        <v>2980</v>
      </c>
      <c r="T887" s="34">
        <v>1973.0</v>
      </c>
      <c r="U887" s="34" t="s">
        <v>4777</v>
      </c>
      <c r="V887" s="34">
        <v>25.0</v>
      </c>
      <c r="W887" s="34">
        <v>0.0</v>
      </c>
      <c r="X887" s="34">
        <v>7265.58</v>
      </c>
      <c r="Y887" s="34" t="s">
        <v>4767</v>
      </c>
      <c r="Z887" s="34" t="s">
        <v>4767</v>
      </c>
      <c r="AA887" s="34" t="s">
        <v>4769</v>
      </c>
      <c r="AB887" s="34" t="str">
        <f t="shared" si="4"/>
        <v>25-Oct-1973</v>
      </c>
      <c r="AC887" s="43">
        <f t="shared" si="5"/>
        <v>49</v>
      </c>
      <c r="AD887" s="44">
        <v>7265.58</v>
      </c>
    </row>
    <row r="888">
      <c r="A888" s="19" t="s">
        <v>1848</v>
      </c>
      <c r="B888" s="19" t="s">
        <v>1849</v>
      </c>
      <c r="C888" s="45" t="s">
        <v>4820</v>
      </c>
      <c r="D888" s="45" t="s">
        <v>6335</v>
      </c>
      <c r="E888" s="45" t="s">
        <v>6336</v>
      </c>
      <c r="G888" s="21" t="s">
        <v>1848</v>
      </c>
      <c r="H888" s="41">
        <v>35.38</v>
      </c>
      <c r="I888" s="21">
        <v>6.12</v>
      </c>
      <c r="J888" s="21" t="s">
        <v>4753</v>
      </c>
      <c r="K888" s="21" t="s">
        <v>4753</v>
      </c>
      <c r="L888" s="21" t="s">
        <v>4753</v>
      </c>
      <c r="M888" s="21" t="s">
        <v>4754</v>
      </c>
      <c r="N888" s="21" t="s">
        <v>4753</v>
      </c>
      <c r="O888" s="42">
        <f t="shared" si="1"/>
        <v>0</v>
      </c>
      <c r="P888" s="34" t="str">
        <f t="shared" si="2"/>
        <v>Above Obesity</v>
      </c>
      <c r="Q888" s="34" t="str">
        <f t="shared" si="3"/>
        <v>Prediabetes weight</v>
      </c>
      <c r="S888" s="34" t="s">
        <v>2978</v>
      </c>
      <c r="T888" s="34">
        <v>1981.0</v>
      </c>
      <c r="U888" s="34" t="s">
        <v>4776</v>
      </c>
      <c r="V888" s="34">
        <v>4.0</v>
      </c>
      <c r="W888" s="34">
        <v>2.0</v>
      </c>
      <c r="X888" s="34">
        <v>7265.7</v>
      </c>
      <c r="Y888" s="34" t="s">
        <v>4768</v>
      </c>
      <c r="Z888" s="34" t="s">
        <v>4768</v>
      </c>
      <c r="AA888" s="34" t="s">
        <v>4774</v>
      </c>
      <c r="AB888" s="34" t="str">
        <f t="shared" si="4"/>
        <v>4-Aug-1981</v>
      </c>
      <c r="AC888" s="43">
        <f t="shared" si="5"/>
        <v>41</v>
      </c>
      <c r="AD888" s="44">
        <v>7265.7</v>
      </c>
    </row>
    <row r="889">
      <c r="A889" s="19" t="s">
        <v>1850</v>
      </c>
      <c r="B889" s="19" t="s">
        <v>1851</v>
      </c>
      <c r="C889" s="45" t="s">
        <v>5686</v>
      </c>
      <c r="D889" s="45" t="s">
        <v>6337</v>
      </c>
      <c r="E889" s="45" t="s">
        <v>6338</v>
      </c>
      <c r="G889" s="21" t="s">
        <v>1850</v>
      </c>
      <c r="H889" s="41">
        <v>43.48</v>
      </c>
      <c r="I889" s="21">
        <v>6.24</v>
      </c>
      <c r="J889" s="21" t="s">
        <v>4753</v>
      </c>
      <c r="K889" s="21" t="s">
        <v>4753</v>
      </c>
      <c r="L889" s="21" t="s">
        <v>4753</v>
      </c>
      <c r="M889" s="21" t="s">
        <v>4754</v>
      </c>
      <c r="N889" s="21" t="s">
        <v>4753</v>
      </c>
      <c r="O889" s="42">
        <f t="shared" si="1"/>
        <v>0</v>
      </c>
      <c r="P889" s="34" t="str">
        <f t="shared" si="2"/>
        <v>Above Obesity</v>
      </c>
      <c r="Q889" s="34" t="str">
        <f t="shared" si="3"/>
        <v>Prediabetes weight</v>
      </c>
      <c r="S889" s="34" t="s">
        <v>2976</v>
      </c>
      <c r="T889" s="34">
        <v>1976.0</v>
      </c>
      <c r="U889" s="34" t="s">
        <v>4775</v>
      </c>
      <c r="V889" s="34">
        <v>18.0</v>
      </c>
      <c r="W889" s="34">
        <v>2.0</v>
      </c>
      <c r="X889" s="34">
        <v>7273.02</v>
      </c>
      <c r="Y889" s="34" t="s">
        <v>4767</v>
      </c>
      <c r="Z889" s="34" t="s">
        <v>4771</v>
      </c>
      <c r="AA889" s="34" t="s">
        <v>4769</v>
      </c>
      <c r="AB889" s="34" t="str">
        <f t="shared" si="4"/>
        <v>18-Dec-1976</v>
      </c>
      <c r="AC889" s="43">
        <f t="shared" si="5"/>
        <v>46</v>
      </c>
      <c r="AD889" s="44">
        <v>7273.02</v>
      </c>
    </row>
    <row r="890">
      <c r="A890" s="19" t="s">
        <v>1852</v>
      </c>
      <c r="B890" s="19" t="s">
        <v>1853</v>
      </c>
      <c r="C890" s="45" t="s">
        <v>4815</v>
      </c>
      <c r="D890" s="45" t="s">
        <v>6339</v>
      </c>
      <c r="E890" s="45" t="s">
        <v>6340</v>
      </c>
      <c r="G890" s="21" t="s">
        <v>1852</v>
      </c>
      <c r="H890" s="41">
        <v>41.73</v>
      </c>
      <c r="I890" s="21">
        <v>6.25</v>
      </c>
      <c r="J890" s="21" t="s">
        <v>4753</v>
      </c>
      <c r="K890" s="21" t="s">
        <v>4753</v>
      </c>
      <c r="L890" s="21" t="s">
        <v>4753</v>
      </c>
      <c r="M890" s="21">
        <v>1.0</v>
      </c>
      <c r="N890" s="21" t="s">
        <v>4753</v>
      </c>
      <c r="O890" s="42">
        <f t="shared" si="1"/>
        <v>1</v>
      </c>
      <c r="P890" s="34" t="str">
        <f t="shared" si="2"/>
        <v>Above Obesity</v>
      </c>
      <c r="Q890" s="34" t="str">
        <f t="shared" si="3"/>
        <v>Prediabetes weight</v>
      </c>
      <c r="S890" s="34" t="s">
        <v>2974</v>
      </c>
      <c r="T890" s="34">
        <v>1985.0</v>
      </c>
      <c r="U890" s="34" t="s">
        <v>4770</v>
      </c>
      <c r="V890" s="34">
        <v>2.0</v>
      </c>
      <c r="W890" s="34">
        <v>3.0</v>
      </c>
      <c r="X890" s="34">
        <v>7281.51</v>
      </c>
      <c r="Y890" s="34" t="s">
        <v>4767</v>
      </c>
      <c r="Z890" s="34" t="s">
        <v>4771</v>
      </c>
      <c r="AA890" s="34" t="s">
        <v>4774</v>
      </c>
      <c r="AB890" s="34" t="str">
        <f t="shared" si="4"/>
        <v>2-Nov-1985</v>
      </c>
      <c r="AC890" s="43">
        <f t="shared" si="5"/>
        <v>37</v>
      </c>
      <c r="AD890" s="44">
        <v>7281.51</v>
      </c>
    </row>
    <row r="891">
      <c r="A891" s="19" t="s">
        <v>1854</v>
      </c>
      <c r="B891" s="19" t="s">
        <v>1855</v>
      </c>
      <c r="C891" s="45" t="s">
        <v>4815</v>
      </c>
      <c r="D891" s="45" t="s">
        <v>6341</v>
      </c>
      <c r="E891" s="45" t="s">
        <v>5165</v>
      </c>
      <c r="G891" s="21" t="s">
        <v>1854</v>
      </c>
      <c r="H891" s="41">
        <v>28.9</v>
      </c>
      <c r="I891" s="21">
        <v>11.96</v>
      </c>
      <c r="J891" s="21" t="s">
        <v>4753</v>
      </c>
      <c r="K891" s="21" t="s">
        <v>4753</v>
      </c>
      <c r="L891" s="21" t="s">
        <v>4753</v>
      </c>
      <c r="M891" s="21" t="s">
        <v>4754</v>
      </c>
      <c r="N891" s="21" t="s">
        <v>4753</v>
      </c>
      <c r="O891" s="42">
        <f t="shared" si="1"/>
        <v>0</v>
      </c>
      <c r="P891" s="34" t="str">
        <f t="shared" si="2"/>
        <v>Overweight</v>
      </c>
      <c r="Q891" s="34" t="str">
        <f t="shared" si="3"/>
        <v>Diabetes</v>
      </c>
      <c r="S891" s="34" t="s">
        <v>2972</v>
      </c>
      <c r="T891" s="34">
        <v>1966.0</v>
      </c>
      <c r="U891" s="34" t="s">
        <v>4775</v>
      </c>
      <c r="V891" s="34">
        <v>26.0</v>
      </c>
      <c r="W891" s="34">
        <v>0.0</v>
      </c>
      <c r="X891" s="34">
        <v>7302.46</v>
      </c>
      <c r="Y891" s="34" t="s">
        <v>4768</v>
      </c>
      <c r="Z891" s="34" t="s">
        <v>4771</v>
      </c>
      <c r="AA891" s="34" t="s">
        <v>4774</v>
      </c>
      <c r="AB891" s="34" t="str">
        <f t="shared" si="4"/>
        <v>26-Dec-1966</v>
      </c>
      <c r="AC891" s="43">
        <f t="shared" si="5"/>
        <v>56</v>
      </c>
      <c r="AD891" s="44">
        <v>7302.46</v>
      </c>
    </row>
    <row r="892">
      <c r="A892" s="19" t="s">
        <v>1856</v>
      </c>
      <c r="B892" s="19" t="s">
        <v>1857</v>
      </c>
      <c r="C892" s="45" t="s">
        <v>4815</v>
      </c>
      <c r="D892" s="45" t="s">
        <v>6342</v>
      </c>
      <c r="E892" s="45" t="s">
        <v>6343</v>
      </c>
      <c r="G892" s="21" t="s">
        <v>1856</v>
      </c>
      <c r="H892" s="41">
        <v>25.74</v>
      </c>
      <c r="I892" s="21">
        <v>7.69</v>
      </c>
      <c r="J892" s="21" t="s">
        <v>4753</v>
      </c>
      <c r="K892" s="21" t="s">
        <v>4753</v>
      </c>
      <c r="L892" s="21" t="s">
        <v>4753</v>
      </c>
      <c r="M892" s="21" t="s">
        <v>4754</v>
      </c>
      <c r="N892" s="21" t="s">
        <v>4753</v>
      </c>
      <c r="O892" s="42">
        <f t="shared" si="1"/>
        <v>0</v>
      </c>
      <c r="P892" s="34" t="str">
        <f t="shared" si="2"/>
        <v>Overweight</v>
      </c>
      <c r="Q892" s="34" t="str">
        <f t="shared" si="3"/>
        <v>Diabetes</v>
      </c>
      <c r="S892" s="34" t="s">
        <v>2970</v>
      </c>
      <c r="T892" s="34">
        <v>1965.0</v>
      </c>
      <c r="U892" s="34" t="s">
        <v>4772</v>
      </c>
      <c r="V892" s="34">
        <v>6.0</v>
      </c>
      <c r="W892" s="34">
        <v>0.0</v>
      </c>
      <c r="X892" s="34">
        <v>7304.65</v>
      </c>
      <c r="Y892" s="34" t="s">
        <v>4768</v>
      </c>
      <c r="Z892" s="34" t="s">
        <v>4768</v>
      </c>
      <c r="AA892" s="34" t="s">
        <v>4769</v>
      </c>
      <c r="AB892" s="34" t="str">
        <f t="shared" si="4"/>
        <v>6-Jun-1965</v>
      </c>
      <c r="AC892" s="43">
        <f t="shared" si="5"/>
        <v>58</v>
      </c>
      <c r="AD892" s="44">
        <v>7304.65</v>
      </c>
    </row>
    <row r="893">
      <c r="A893" s="19" t="s">
        <v>1858</v>
      </c>
      <c r="B893" s="19" t="s">
        <v>1859</v>
      </c>
      <c r="C893" s="45" t="s">
        <v>4815</v>
      </c>
      <c r="D893" s="45" t="s">
        <v>6344</v>
      </c>
      <c r="E893" s="45" t="s">
        <v>6345</v>
      </c>
      <c r="G893" s="21" t="s">
        <v>1858</v>
      </c>
      <c r="H893" s="41">
        <v>36.06</v>
      </c>
      <c r="I893" s="21">
        <v>8.83</v>
      </c>
      <c r="J893" s="21" t="s">
        <v>4753</v>
      </c>
      <c r="K893" s="21" t="s">
        <v>4753</v>
      </c>
      <c r="L893" s="21" t="s">
        <v>4753</v>
      </c>
      <c r="M893" s="21" t="s">
        <v>4754</v>
      </c>
      <c r="N893" s="21" t="s">
        <v>4753</v>
      </c>
      <c r="O893" s="42">
        <f t="shared" si="1"/>
        <v>0</v>
      </c>
      <c r="P893" s="34" t="str">
        <f t="shared" si="2"/>
        <v>Above Obesity</v>
      </c>
      <c r="Q893" s="34" t="str">
        <f t="shared" si="3"/>
        <v>Diabetes</v>
      </c>
      <c r="S893" s="34" t="s">
        <v>2968</v>
      </c>
      <c r="T893" s="34">
        <v>1965.0</v>
      </c>
      <c r="U893" s="34" t="s">
        <v>4772</v>
      </c>
      <c r="V893" s="34">
        <v>25.0</v>
      </c>
      <c r="W893" s="34">
        <v>0.0</v>
      </c>
      <c r="X893" s="34">
        <v>7318.21</v>
      </c>
      <c r="Y893" s="34" t="s">
        <v>4768</v>
      </c>
      <c r="Z893" s="34" t="s">
        <v>4771</v>
      </c>
      <c r="AA893" s="34" t="s">
        <v>4769</v>
      </c>
      <c r="AB893" s="34" t="str">
        <f t="shared" si="4"/>
        <v>25-Jun-1965</v>
      </c>
      <c r="AC893" s="43">
        <f t="shared" si="5"/>
        <v>57</v>
      </c>
      <c r="AD893" s="44">
        <v>7318.21</v>
      </c>
    </row>
    <row r="894">
      <c r="A894" s="19" t="s">
        <v>1860</v>
      </c>
      <c r="B894" s="19" t="s">
        <v>1861</v>
      </c>
      <c r="C894" s="45" t="s">
        <v>5686</v>
      </c>
      <c r="D894" s="45" t="s">
        <v>6346</v>
      </c>
      <c r="E894" s="45" t="s">
        <v>6347</v>
      </c>
      <c r="G894" s="21" t="s">
        <v>1860</v>
      </c>
      <c r="H894" s="41">
        <v>43.28</v>
      </c>
      <c r="I894" s="21">
        <v>4.41</v>
      </c>
      <c r="J894" s="21" t="s">
        <v>4753</v>
      </c>
      <c r="K894" s="21" t="s">
        <v>4753</v>
      </c>
      <c r="L894" s="21" t="s">
        <v>4753</v>
      </c>
      <c r="M894" s="21" t="s">
        <v>4754</v>
      </c>
      <c r="N894" s="21" t="s">
        <v>4753</v>
      </c>
      <c r="O894" s="42">
        <f t="shared" si="1"/>
        <v>0</v>
      </c>
      <c r="P894" s="34" t="str">
        <f t="shared" si="2"/>
        <v>Above Obesity</v>
      </c>
      <c r="Q894" s="34" t="str">
        <f t="shared" si="3"/>
        <v>Normal</v>
      </c>
      <c r="S894" s="34" t="s">
        <v>2966</v>
      </c>
      <c r="T894" s="34">
        <v>1972.0</v>
      </c>
      <c r="U894" s="34" t="s">
        <v>4776</v>
      </c>
      <c r="V894" s="34">
        <v>11.0</v>
      </c>
      <c r="W894" s="34">
        <v>0.0</v>
      </c>
      <c r="X894" s="34">
        <v>7318.22</v>
      </c>
      <c r="Y894" s="34" t="s">
        <v>4767</v>
      </c>
      <c r="Z894" s="34" t="s">
        <v>4768</v>
      </c>
      <c r="AA894" s="34" t="s">
        <v>4774</v>
      </c>
      <c r="AB894" s="34" t="str">
        <f t="shared" si="4"/>
        <v>11-Aug-1972</v>
      </c>
      <c r="AC894" s="43">
        <f t="shared" si="5"/>
        <v>50</v>
      </c>
      <c r="AD894" s="44">
        <v>7318.22</v>
      </c>
    </row>
    <row r="895">
      <c r="A895" s="19" t="s">
        <v>1862</v>
      </c>
      <c r="B895" s="19" t="s">
        <v>1863</v>
      </c>
      <c r="C895" s="45" t="s">
        <v>4815</v>
      </c>
      <c r="D895" s="45" t="s">
        <v>6348</v>
      </c>
      <c r="E895" s="45" t="s">
        <v>4854</v>
      </c>
      <c r="G895" s="21" t="s">
        <v>1862</v>
      </c>
      <c r="H895" s="41">
        <v>28.785</v>
      </c>
      <c r="I895" s="21">
        <v>9.1</v>
      </c>
      <c r="J895" s="21" t="s">
        <v>4755</v>
      </c>
      <c r="K895" s="21" t="s">
        <v>4753</v>
      </c>
      <c r="L895" s="21" t="s">
        <v>4756</v>
      </c>
      <c r="M895" s="21">
        <v>1.0</v>
      </c>
      <c r="N895" s="21" t="s">
        <v>4753</v>
      </c>
      <c r="O895" s="42">
        <f t="shared" si="1"/>
        <v>1</v>
      </c>
      <c r="P895" s="34" t="str">
        <f t="shared" si="2"/>
        <v>Overweight</v>
      </c>
      <c r="Q895" s="34" t="str">
        <f t="shared" si="3"/>
        <v>Diabetes</v>
      </c>
      <c r="S895" s="34" t="s">
        <v>2964</v>
      </c>
      <c r="T895" s="34">
        <v>1965.0</v>
      </c>
      <c r="U895" s="34" t="s">
        <v>4766</v>
      </c>
      <c r="V895" s="34">
        <v>11.0</v>
      </c>
      <c r="W895" s="34">
        <v>0.0</v>
      </c>
      <c r="X895" s="34">
        <v>7322.86</v>
      </c>
      <c r="Y895" s="34" t="s">
        <v>4768</v>
      </c>
      <c r="Z895" s="34" t="s">
        <v>4768</v>
      </c>
      <c r="AA895" s="34" t="s">
        <v>4774</v>
      </c>
      <c r="AB895" s="34" t="str">
        <f t="shared" si="4"/>
        <v>11-Jul-1965</v>
      </c>
      <c r="AC895" s="43">
        <f t="shared" si="5"/>
        <v>57</v>
      </c>
      <c r="AD895" s="44">
        <v>7322.86</v>
      </c>
    </row>
    <row r="896">
      <c r="A896" s="19" t="s">
        <v>1864</v>
      </c>
      <c r="B896" s="19" t="s">
        <v>1865</v>
      </c>
      <c r="C896" s="45" t="s">
        <v>4815</v>
      </c>
      <c r="D896" s="45" t="s">
        <v>6349</v>
      </c>
      <c r="E896" s="45" t="s">
        <v>6350</v>
      </c>
      <c r="G896" s="21" t="s">
        <v>1864</v>
      </c>
      <c r="H896" s="41">
        <v>25.46</v>
      </c>
      <c r="I896" s="21">
        <v>11.52</v>
      </c>
      <c r="J896" s="21" t="s">
        <v>4755</v>
      </c>
      <c r="K896" s="21" t="s">
        <v>4753</v>
      </c>
      <c r="L896" s="21" t="s">
        <v>4756</v>
      </c>
      <c r="M896" s="21">
        <v>1.0</v>
      </c>
      <c r="N896" s="21" t="s">
        <v>4753</v>
      </c>
      <c r="O896" s="42">
        <f t="shared" si="1"/>
        <v>1</v>
      </c>
      <c r="P896" s="34" t="str">
        <f t="shared" si="2"/>
        <v>Overweight</v>
      </c>
      <c r="Q896" s="34" t="str">
        <f t="shared" si="3"/>
        <v>Diabetes</v>
      </c>
      <c r="S896" s="34" t="s">
        <v>2962</v>
      </c>
      <c r="T896" s="34">
        <v>2004.0</v>
      </c>
      <c r="U896" s="34" t="s">
        <v>4770</v>
      </c>
      <c r="V896" s="34">
        <v>15.0</v>
      </c>
      <c r="W896" s="34">
        <v>0.0</v>
      </c>
      <c r="X896" s="34">
        <v>7323.73</v>
      </c>
      <c r="Y896" s="34" t="s">
        <v>4767</v>
      </c>
      <c r="Z896" s="34" t="s">
        <v>4767</v>
      </c>
      <c r="AA896" s="34" t="s">
        <v>4784</v>
      </c>
      <c r="AB896" s="34" t="str">
        <f t="shared" si="4"/>
        <v>15-Nov-2004</v>
      </c>
      <c r="AC896" s="43">
        <f t="shared" si="5"/>
        <v>18</v>
      </c>
      <c r="AD896" s="44">
        <v>7323.73</v>
      </c>
    </row>
    <row r="897">
      <c r="A897" s="19" t="s">
        <v>1866</v>
      </c>
      <c r="B897" s="19" t="s">
        <v>1867</v>
      </c>
      <c r="C897" s="45" t="s">
        <v>4820</v>
      </c>
      <c r="D897" s="45" t="s">
        <v>6351</v>
      </c>
      <c r="E897" s="45" t="s">
        <v>6352</v>
      </c>
      <c r="G897" s="21" t="s">
        <v>1866</v>
      </c>
      <c r="H897" s="41">
        <v>30.8</v>
      </c>
      <c r="I897" s="21">
        <v>10.95</v>
      </c>
      <c r="J897" s="21" t="s">
        <v>4753</v>
      </c>
      <c r="K897" s="21" t="s">
        <v>4753</v>
      </c>
      <c r="L897" s="21" t="s">
        <v>4753</v>
      </c>
      <c r="M897" s="21" t="s">
        <v>4754</v>
      </c>
      <c r="N897" s="21" t="s">
        <v>4753</v>
      </c>
      <c r="O897" s="42">
        <f t="shared" si="1"/>
        <v>0</v>
      </c>
      <c r="P897" s="34" t="str">
        <f t="shared" si="2"/>
        <v>Above Obesity</v>
      </c>
      <c r="Q897" s="34" t="str">
        <f t="shared" si="3"/>
        <v>Diabetes</v>
      </c>
      <c r="S897" s="34" t="s">
        <v>2960</v>
      </c>
      <c r="T897" s="34">
        <v>1979.0</v>
      </c>
      <c r="U897" s="34" t="s">
        <v>4772</v>
      </c>
      <c r="V897" s="34">
        <v>19.0</v>
      </c>
      <c r="W897" s="34">
        <v>0.0</v>
      </c>
      <c r="X897" s="34">
        <v>7325.05</v>
      </c>
      <c r="Y897" s="34" t="s">
        <v>4767</v>
      </c>
      <c r="Z897" s="34" t="s">
        <v>4768</v>
      </c>
      <c r="AA897" s="34" t="s">
        <v>4784</v>
      </c>
      <c r="AB897" s="34" t="str">
        <f t="shared" si="4"/>
        <v>19-Jun-1979</v>
      </c>
      <c r="AC897" s="43">
        <f t="shared" si="5"/>
        <v>43</v>
      </c>
      <c r="AD897" s="44">
        <v>7325.05</v>
      </c>
    </row>
    <row r="898">
      <c r="A898" s="19" t="s">
        <v>1868</v>
      </c>
      <c r="B898" s="19" t="s">
        <v>1869</v>
      </c>
      <c r="C898" s="45" t="s">
        <v>4820</v>
      </c>
      <c r="D898" s="45" t="s">
        <v>5744</v>
      </c>
      <c r="E898" s="45" t="s">
        <v>6353</v>
      </c>
      <c r="G898" s="21" t="s">
        <v>1868</v>
      </c>
      <c r="H898" s="41">
        <v>28.88</v>
      </c>
      <c r="I898" s="21">
        <v>11.5</v>
      </c>
      <c r="J898" s="21" t="s">
        <v>4753</v>
      </c>
      <c r="K898" s="21" t="s">
        <v>4753</v>
      </c>
      <c r="L898" s="21" t="s">
        <v>4753</v>
      </c>
      <c r="M898" s="21" t="s">
        <v>4754</v>
      </c>
      <c r="N898" s="21" t="s">
        <v>4753</v>
      </c>
      <c r="O898" s="42">
        <f t="shared" si="1"/>
        <v>0</v>
      </c>
      <c r="P898" s="34" t="str">
        <f t="shared" si="2"/>
        <v>Overweight</v>
      </c>
      <c r="Q898" s="34" t="str">
        <f t="shared" si="3"/>
        <v>Diabetes</v>
      </c>
      <c r="S898" s="34" t="s">
        <v>2958</v>
      </c>
      <c r="T898" s="34">
        <v>1984.0</v>
      </c>
      <c r="U898" s="34" t="s">
        <v>4766</v>
      </c>
      <c r="V898" s="34">
        <v>25.0</v>
      </c>
      <c r="W898" s="34">
        <v>3.0</v>
      </c>
      <c r="X898" s="34">
        <v>7325.47</v>
      </c>
      <c r="Y898" s="34" t="s">
        <v>4767</v>
      </c>
      <c r="Z898" s="34" t="s">
        <v>4771</v>
      </c>
      <c r="AA898" s="34" t="s">
        <v>4774</v>
      </c>
      <c r="AB898" s="34" t="str">
        <f t="shared" si="4"/>
        <v>25-Jul-1984</v>
      </c>
      <c r="AC898" s="43">
        <f t="shared" si="5"/>
        <v>38</v>
      </c>
      <c r="AD898" s="44">
        <v>7325.47</v>
      </c>
    </row>
    <row r="899">
      <c r="A899" s="19" t="s">
        <v>1870</v>
      </c>
      <c r="B899" s="19" t="s">
        <v>1871</v>
      </c>
      <c r="C899" s="45" t="s">
        <v>4820</v>
      </c>
      <c r="D899" s="45" t="s">
        <v>6354</v>
      </c>
      <c r="E899" s="45" t="s">
        <v>6355</v>
      </c>
      <c r="G899" s="21" t="s">
        <v>1870</v>
      </c>
      <c r="H899" s="41">
        <v>23.0</v>
      </c>
      <c r="I899" s="21">
        <v>9.88</v>
      </c>
      <c r="J899" s="21" t="s">
        <v>4753</v>
      </c>
      <c r="K899" s="21" t="s">
        <v>4753</v>
      </c>
      <c r="L899" s="21" t="s">
        <v>4753</v>
      </c>
      <c r="M899" s="21" t="s">
        <v>4754</v>
      </c>
      <c r="N899" s="21" t="s">
        <v>4753</v>
      </c>
      <c r="O899" s="42">
        <f t="shared" si="1"/>
        <v>0</v>
      </c>
      <c r="P899" s="34" t="str">
        <f t="shared" si="2"/>
        <v>Normal weight</v>
      </c>
      <c r="Q899" s="34" t="str">
        <f t="shared" si="3"/>
        <v>Diabetes</v>
      </c>
      <c r="S899" s="34" t="s">
        <v>2956</v>
      </c>
      <c r="T899" s="34">
        <v>1979.0</v>
      </c>
      <c r="U899" s="34" t="s">
        <v>4773</v>
      </c>
      <c r="V899" s="34">
        <v>19.0</v>
      </c>
      <c r="W899" s="34">
        <v>1.0</v>
      </c>
      <c r="X899" s="34">
        <v>7337.75</v>
      </c>
      <c r="Y899" s="34" t="s">
        <v>4767</v>
      </c>
      <c r="Z899" s="34" t="s">
        <v>4768</v>
      </c>
      <c r="AA899" s="34" t="s">
        <v>4778</v>
      </c>
      <c r="AB899" s="34" t="str">
        <f t="shared" si="4"/>
        <v>19-Sep-1979</v>
      </c>
      <c r="AC899" s="43">
        <f t="shared" si="5"/>
        <v>43</v>
      </c>
      <c r="AD899" s="44">
        <v>7337.75</v>
      </c>
    </row>
    <row r="900">
      <c r="A900" s="19" t="s">
        <v>1872</v>
      </c>
      <c r="B900" s="19" t="s">
        <v>1873</v>
      </c>
      <c r="C900" s="45" t="s">
        <v>4815</v>
      </c>
      <c r="D900" s="45" t="s">
        <v>5197</v>
      </c>
      <c r="E900" s="45" t="s">
        <v>4894</v>
      </c>
      <c r="G900" s="21" t="s">
        <v>1872</v>
      </c>
      <c r="H900" s="41">
        <v>38.25</v>
      </c>
      <c r="I900" s="21">
        <v>6.2</v>
      </c>
      <c r="J900" s="21" t="s">
        <v>4753</v>
      </c>
      <c r="K900" s="21" t="s">
        <v>4753</v>
      </c>
      <c r="L900" s="21" t="s">
        <v>4753</v>
      </c>
      <c r="M900" s="21">
        <v>1.0</v>
      </c>
      <c r="N900" s="21" t="s">
        <v>4753</v>
      </c>
      <c r="O900" s="42">
        <f t="shared" si="1"/>
        <v>1</v>
      </c>
      <c r="P900" s="34" t="str">
        <f t="shared" si="2"/>
        <v>Above Obesity</v>
      </c>
      <c r="Q900" s="34" t="str">
        <f t="shared" si="3"/>
        <v>Prediabetes weight</v>
      </c>
      <c r="S900" s="34" t="s">
        <v>2954</v>
      </c>
      <c r="T900" s="34">
        <v>1986.0</v>
      </c>
      <c r="U900" s="34" t="s">
        <v>4772</v>
      </c>
      <c r="V900" s="34">
        <v>15.0</v>
      </c>
      <c r="W900" s="34">
        <v>3.0</v>
      </c>
      <c r="X900" s="34">
        <v>7339.93</v>
      </c>
      <c r="Y900" s="34" t="s">
        <v>4767</v>
      </c>
      <c r="Z900" s="34" t="s">
        <v>4767</v>
      </c>
      <c r="AA900" s="34" t="s">
        <v>4774</v>
      </c>
      <c r="AB900" s="34" t="str">
        <f t="shared" si="4"/>
        <v>15-Jun-1986</v>
      </c>
      <c r="AC900" s="43">
        <f t="shared" si="5"/>
        <v>36</v>
      </c>
      <c r="AD900" s="44">
        <v>7339.93</v>
      </c>
    </row>
    <row r="901">
      <c r="A901" s="19" t="s">
        <v>1874</v>
      </c>
      <c r="B901" s="19" t="s">
        <v>1875</v>
      </c>
      <c r="C901" s="45" t="s">
        <v>5686</v>
      </c>
      <c r="D901" s="45" t="s">
        <v>5227</v>
      </c>
      <c r="E901" s="45" t="s">
        <v>6356</v>
      </c>
      <c r="G901" s="21" t="s">
        <v>1874</v>
      </c>
      <c r="H901" s="41">
        <v>39.25</v>
      </c>
      <c r="I901" s="21">
        <v>8.41</v>
      </c>
      <c r="J901" s="21" t="s">
        <v>4755</v>
      </c>
      <c r="K901" s="21" t="s">
        <v>4753</v>
      </c>
      <c r="L901" s="21" t="s">
        <v>4753</v>
      </c>
      <c r="M901" s="21">
        <v>1.0</v>
      </c>
      <c r="N901" s="21" t="s">
        <v>4753</v>
      </c>
      <c r="O901" s="42">
        <f t="shared" si="1"/>
        <v>1</v>
      </c>
      <c r="P901" s="34" t="str">
        <f t="shared" si="2"/>
        <v>Above Obesity</v>
      </c>
      <c r="Q901" s="34" t="str">
        <f t="shared" si="3"/>
        <v>Diabetes</v>
      </c>
      <c r="S901" s="34" t="s">
        <v>2952</v>
      </c>
      <c r="T901" s="34">
        <v>1977.0</v>
      </c>
      <c r="U901" s="34" t="s">
        <v>4775</v>
      </c>
      <c r="V901" s="34">
        <v>18.0</v>
      </c>
      <c r="W901" s="34">
        <v>0.0</v>
      </c>
      <c r="X901" s="34">
        <v>7345.08</v>
      </c>
      <c r="Y901" s="34" t="s">
        <v>4767</v>
      </c>
      <c r="Z901" s="34" t="s">
        <v>4771</v>
      </c>
      <c r="AA901" s="34" t="s">
        <v>4778</v>
      </c>
      <c r="AB901" s="34" t="str">
        <f t="shared" si="4"/>
        <v>18-Dec-1977</v>
      </c>
      <c r="AC901" s="43">
        <f t="shared" si="5"/>
        <v>45</v>
      </c>
      <c r="AD901" s="44">
        <v>7345.08</v>
      </c>
    </row>
    <row r="902">
      <c r="A902" s="19" t="s">
        <v>1876</v>
      </c>
      <c r="B902" s="19" t="s">
        <v>1877</v>
      </c>
      <c r="C902" s="45" t="s">
        <v>4820</v>
      </c>
      <c r="D902" s="45" t="s">
        <v>6357</v>
      </c>
      <c r="E902" s="45" t="s">
        <v>6358</v>
      </c>
      <c r="G902" s="21" t="s">
        <v>1876</v>
      </c>
      <c r="H902" s="41">
        <v>26.6</v>
      </c>
      <c r="I902" s="21">
        <v>5.07</v>
      </c>
      <c r="J902" s="21" t="s">
        <v>4755</v>
      </c>
      <c r="K902" s="21" t="s">
        <v>4753</v>
      </c>
      <c r="L902" s="21" t="s">
        <v>4753</v>
      </c>
      <c r="M902" s="21">
        <v>2.0</v>
      </c>
      <c r="N902" s="21" t="s">
        <v>4753</v>
      </c>
      <c r="O902" s="42">
        <f t="shared" si="1"/>
        <v>2</v>
      </c>
      <c r="P902" s="34" t="str">
        <f t="shared" si="2"/>
        <v>Overweight</v>
      </c>
      <c r="Q902" s="34" t="str">
        <f t="shared" si="3"/>
        <v>Normal</v>
      </c>
      <c r="S902" s="34" t="s">
        <v>2950</v>
      </c>
      <c r="T902" s="34">
        <v>1979.0</v>
      </c>
      <c r="U902" s="34" t="s">
        <v>4772</v>
      </c>
      <c r="V902" s="34">
        <v>26.0</v>
      </c>
      <c r="W902" s="34">
        <v>1.0</v>
      </c>
      <c r="X902" s="34">
        <v>7345.73</v>
      </c>
      <c r="Y902" s="34" t="s">
        <v>4767</v>
      </c>
      <c r="Z902" s="34" t="s">
        <v>4771</v>
      </c>
      <c r="AA902" s="34" t="s">
        <v>4769</v>
      </c>
      <c r="AB902" s="34" t="str">
        <f t="shared" si="4"/>
        <v>26-Jun-1979</v>
      </c>
      <c r="AC902" s="43">
        <f t="shared" si="5"/>
        <v>43</v>
      </c>
      <c r="AD902" s="44">
        <v>7345.73</v>
      </c>
    </row>
    <row r="903">
      <c r="A903" s="19" t="s">
        <v>1878</v>
      </c>
      <c r="B903" s="19" t="s">
        <v>1879</v>
      </c>
      <c r="C903" s="45" t="s">
        <v>4815</v>
      </c>
      <c r="D903" s="45" t="s">
        <v>6359</v>
      </c>
      <c r="E903" s="45" t="s">
        <v>5822</v>
      </c>
      <c r="G903" s="21" t="s">
        <v>1878</v>
      </c>
      <c r="H903" s="41">
        <v>35.7</v>
      </c>
      <c r="I903" s="21">
        <v>4.06</v>
      </c>
      <c r="J903" s="21" t="s">
        <v>4753</v>
      </c>
      <c r="K903" s="21" t="s">
        <v>4753</v>
      </c>
      <c r="L903" s="21" t="s">
        <v>4756</v>
      </c>
      <c r="M903" s="21">
        <v>1.0</v>
      </c>
      <c r="N903" s="21" t="s">
        <v>4753</v>
      </c>
      <c r="O903" s="42">
        <f t="shared" si="1"/>
        <v>1</v>
      </c>
      <c r="P903" s="34" t="str">
        <f t="shared" si="2"/>
        <v>Above Obesity</v>
      </c>
      <c r="Q903" s="34" t="str">
        <f t="shared" si="3"/>
        <v>Normal</v>
      </c>
      <c r="S903" s="34" t="s">
        <v>2948</v>
      </c>
      <c r="T903" s="34">
        <v>1977.0</v>
      </c>
      <c r="U903" s="34" t="s">
        <v>4775</v>
      </c>
      <c r="V903" s="34">
        <v>1.0</v>
      </c>
      <c r="W903" s="34">
        <v>0.0</v>
      </c>
      <c r="X903" s="34">
        <v>7348.14</v>
      </c>
      <c r="Y903" s="34" t="s">
        <v>4767</v>
      </c>
      <c r="Z903" s="34" t="s">
        <v>4771</v>
      </c>
      <c r="AA903" s="34" t="s">
        <v>4778</v>
      </c>
      <c r="AB903" s="34" t="str">
        <f t="shared" si="4"/>
        <v>1-Dec-1977</v>
      </c>
      <c r="AC903" s="43">
        <f t="shared" si="5"/>
        <v>45</v>
      </c>
      <c r="AD903" s="44">
        <v>7348.14</v>
      </c>
    </row>
    <row r="904">
      <c r="A904" s="19" t="s">
        <v>1880</v>
      </c>
      <c r="B904" s="19" t="s">
        <v>1881</v>
      </c>
      <c r="C904" s="45" t="s">
        <v>4820</v>
      </c>
      <c r="D904" s="45" t="s">
        <v>6360</v>
      </c>
      <c r="E904" s="45" t="s">
        <v>6361</v>
      </c>
      <c r="G904" s="21" t="s">
        <v>1880</v>
      </c>
      <c r="H904" s="41">
        <v>20.1</v>
      </c>
      <c r="I904" s="21">
        <v>10.52</v>
      </c>
      <c r="J904" s="21" t="s">
        <v>4753</v>
      </c>
      <c r="K904" s="21" t="s">
        <v>4753</v>
      </c>
      <c r="L904" s="21" t="s">
        <v>4753</v>
      </c>
      <c r="M904" s="21" t="s">
        <v>4754</v>
      </c>
      <c r="N904" s="21" t="s">
        <v>4753</v>
      </c>
      <c r="O904" s="42">
        <f t="shared" si="1"/>
        <v>0</v>
      </c>
      <c r="P904" s="34" t="str">
        <f t="shared" si="2"/>
        <v>Normal weight</v>
      </c>
      <c r="Q904" s="34" t="str">
        <f t="shared" si="3"/>
        <v>Diabetes</v>
      </c>
      <c r="S904" s="34" t="s">
        <v>2946</v>
      </c>
      <c r="T904" s="34">
        <v>1993.0</v>
      </c>
      <c r="U904" s="34" t="s">
        <v>4777</v>
      </c>
      <c r="V904" s="34">
        <v>5.0</v>
      </c>
      <c r="W904" s="34">
        <v>0.0</v>
      </c>
      <c r="X904" s="34">
        <v>7349.12</v>
      </c>
      <c r="Y904" s="34" t="s">
        <v>4767</v>
      </c>
      <c r="Z904" s="34" t="s">
        <v>4767</v>
      </c>
      <c r="AA904" s="34" t="s">
        <v>4787</v>
      </c>
      <c r="AB904" s="34" t="str">
        <f t="shared" si="4"/>
        <v>5-Oct-1993</v>
      </c>
      <c r="AC904" s="43">
        <f t="shared" si="5"/>
        <v>29</v>
      </c>
      <c r="AD904" s="44">
        <v>7349.12</v>
      </c>
    </row>
    <row r="905">
      <c r="A905" s="19" t="s">
        <v>1882</v>
      </c>
      <c r="B905" s="19" t="s">
        <v>1883</v>
      </c>
      <c r="C905" s="45" t="s">
        <v>4820</v>
      </c>
      <c r="D905" s="45" t="s">
        <v>5000</v>
      </c>
      <c r="E905" s="45" t="s">
        <v>6362</v>
      </c>
      <c r="G905" s="21" t="s">
        <v>1882</v>
      </c>
      <c r="H905" s="41">
        <v>22.23</v>
      </c>
      <c r="I905" s="21">
        <v>9.65</v>
      </c>
      <c r="J905" s="21" t="s">
        <v>4753</v>
      </c>
      <c r="K905" s="21" t="s">
        <v>4753</v>
      </c>
      <c r="L905" s="21" t="s">
        <v>4753</v>
      </c>
      <c r="M905" s="21" t="s">
        <v>4754</v>
      </c>
      <c r="N905" s="21" t="s">
        <v>4753</v>
      </c>
      <c r="O905" s="42">
        <f t="shared" si="1"/>
        <v>0</v>
      </c>
      <c r="P905" s="34" t="str">
        <f t="shared" si="2"/>
        <v>Normal weight</v>
      </c>
      <c r="Q905" s="34" t="str">
        <f t="shared" si="3"/>
        <v>Diabetes</v>
      </c>
      <c r="S905" s="34" t="s">
        <v>2944</v>
      </c>
      <c r="T905" s="34">
        <v>1983.0</v>
      </c>
      <c r="U905" s="34" t="s">
        <v>4772</v>
      </c>
      <c r="V905" s="34">
        <v>21.0</v>
      </c>
      <c r="W905" s="34">
        <v>3.0</v>
      </c>
      <c r="X905" s="34">
        <v>7357.49</v>
      </c>
      <c r="Y905" s="34" t="s">
        <v>4767</v>
      </c>
      <c r="Z905" s="34" t="s">
        <v>4767</v>
      </c>
      <c r="AA905" s="34" t="s">
        <v>4774</v>
      </c>
      <c r="AB905" s="34" t="str">
        <f t="shared" si="4"/>
        <v>21-Jun-1983</v>
      </c>
      <c r="AC905" s="43">
        <f t="shared" si="5"/>
        <v>39</v>
      </c>
      <c r="AD905" s="44">
        <v>7357.49</v>
      </c>
    </row>
    <row r="906">
      <c r="A906" s="19" t="s">
        <v>1884</v>
      </c>
      <c r="B906" s="19" t="s">
        <v>1885</v>
      </c>
      <c r="C906" s="45" t="s">
        <v>4815</v>
      </c>
      <c r="D906" s="45" t="s">
        <v>6363</v>
      </c>
      <c r="E906" s="45" t="s">
        <v>6364</v>
      </c>
      <c r="G906" s="21" t="s">
        <v>1884</v>
      </c>
      <c r="H906" s="41">
        <v>36.47</v>
      </c>
      <c r="I906" s="21">
        <v>6.21</v>
      </c>
      <c r="J906" s="21" t="s">
        <v>4753</v>
      </c>
      <c r="K906" s="21" t="s">
        <v>4753</v>
      </c>
      <c r="L906" s="21" t="s">
        <v>4753</v>
      </c>
      <c r="M906" s="21" t="s">
        <v>4754</v>
      </c>
      <c r="N906" s="21" t="s">
        <v>4753</v>
      </c>
      <c r="O906" s="42">
        <f t="shared" si="1"/>
        <v>0</v>
      </c>
      <c r="P906" s="34" t="str">
        <f t="shared" si="2"/>
        <v>Above Obesity</v>
      </c>
      <c r="Q906" s="34" t="str">
        <f t="shared" si="3"/>
        <v>Prediabetes weight</v>
      </c>
      <c r="S906" s="34" t="s">
        <v>2942</v>
      </c>
      <c r="T906" s="34">
        <v>1981.0</v>
      </c>
      <c r="U906" s="34" t="s">
        <v>4766</v>
      </c>
      <c r="V906" s="34">
        <v>16.0</v>
      </c>
      <c r="W906" s="34">
        <v>1.0</v>
      </c>
      <c r="X906" s="34">
        <v>7358.18</v>
      </c>
      <c r="Y906" s="34" t="s">
        <v>4767</v>
      </c>
      <c r="Z906" s="34" t="s">
        <v>4768</v>
      </c>
      <c r="AA906" s="34" t="s">
        <v>4784</v>
      </c>
      <c r="AB906" s="34" t="str">
        <f t="shared" si="4"/>
        <v>16-Jul-1981</v>
      </c>
      <c r="AC906" s="43">
        <f t="shared" si="5"/>
        <v>41</v>
      </c>
      <c r="AD906" s="44">
        <v>7358.18</v>
      </c>
    </row>
    <row r="907">
      <c r="A907" s="19" t="s">
        <v>1886</v>
      </c>
      <c r="B907" s="19" t="s">
        <v>1887</v>
      </c>
      <c r="C907" s="45" t="s">
        <v>4820</v>
      </c>
      <c r="D907" s="45" t="s">
        <v>6365</v>
      </c>
      <c r="E907" s="45" t="s">
        <v>6257</v>
      </c>
      <c r="G907" s="21" t="s">
        <v>1886</v>
      </c>
      <c r="H907" s="41">
        <v>49.64</v>
      </c>
      <c r="I907" s="21">
        <v>4.76</v>
      </c>
      <c r="J907" s="21" t="s">
        <v>4753</v>
      </c>
      <c r="K907" s="21" t="s">
        <v>4753</v>
      </c>
      <c r="L907" s="21" t="s">
        <v>4756</v>
      </c>
      <c r="M907" s="21">
        <v>1.0</v>
      </c>
      <c r="N907" s="21" t="s">
        <v>4753</v>
      </c>
      <c r="O907" s="42">
        <f t="shared" si="1"/>
        <v>1</v>
      </c>
      <c r="P907" s="34" t="str">
        <f t="shared" si="2"/>
        <v>Above Obesity</v>
      </c>
      <c r="Q907" s="34" t="str">
        <f t="shared" si="3"/>
        <v>Normal</v>
      </c>
      <c r="S907" s="34" t="s">
        <v>2940</v>
      </c>
      <c r="T907" s="34">
        <v>1965.0</v>
      </c>
      <c r="U907" s="34" t="s">
        <v>4775</v>
      </c>
      <c r="V907" s="34">
        <v>9.0</v>
      </c>
      <c r="W907" s="34">
        <v>0.0</v>
      </c>
      <c r="X907" s="34">
        <v>7362.31</v>
      </c>
      <c r="Y907" s="34" t="s">
        <v>4768</v>
      </c>
      <c r="Z907" s="34" t="s">
        <v>4768</v>
      </c>
      <c r="AA907" s="34" t="s">
        <v>4769</v>
      </c>
      <c r="AB907" s="34" t="str">
        <f t="shared" si="4"/>
        <v>9-Dec-1965</v>
      </c>
      <c r="AC907" s="43">
        <f t="shared" si="5"/>
        <v>57</v>
      </c>
      <c r="AD907" s="44">
        <v>7362.31</v>
      </c>
    </row>
    <row r="908">
      <c r="A908" s="19" t="s">
        <v>1888</v>
      </c>
      <c r="B908" s="19" t="s">
        <v>1889</v>
      </c>
      <c r="C908" s="45" t="s">
        <v>5686</v>
      </c>
      <c r="D908" s="45" t="s">
        <v>6366</v>
      </c>
      <c r="E908" s="45" t="s">
        <v>6367</v>
      </c>
      <c r="G908" s="21" t="s">
        <v>1888</v>
      </c>
      <c r="H908" s="41">
        <v>36.8</v>
      </c>
      <c r="I908" s="21">
        <v>5.73</v>
      </c>
      <c r="J908" s="21" t="s">
        <v>4755</v>
      </c>
      <c r="K908" s="21" t="s">
        <v>4753</v>
      </c>
      <c r="L908" s="21" t="s">
        <v>4756</v>
      </c>
      <c r="M908" s="21">
        <v>1.0</v>
      </c>
      <c r="N908" s="21" t="s">
        <v>4753</v>
      </c>
      <c r="O908" s="42">
        <f t="shared" si="1"/>
        <v>1</v>
      </c>
      <c r="P908" s="34" t="str">
        <f t="shared" si="2"/>
        <v>Above Obesity</v>
      </c>
      <c r="Q908" s="34" t="str">
        <f t="shared" si="3"/>
        <v>Prediabetes weight</v>
      </c>
      <c r="S908" s="34" t="s">
        <v>2938</v>
      </c>
      <c r="T908" s="34">
        <v>1981.0</v>
      </c>
      <c r="U908" s="34" t="s">
        <v>4770</v>
      </c>
      <c r="V908" s="34">
        <v>24.0</v>
      </c>
      <c r="W908" s="34">
        <v>2.0</v>
      </c>
      <c r="X908" s="34">
        <v>7371.77</v>
      </c>
      <c r="Y908" s="34" t="s">
        <v>4767</v>
      </c>
      <c r="Z908" s="34" t="s">
        <v>4771</v>
      </c>
      <c r="AA908" s="34" t="s">
        <v>4778</v>
      </c>
      <c r="AB908" s="34" t="str">
        <f t="shared" si="4"/>
        <v>24-Nov-1981</v>
      </c>
      <c r="AC908" s="43">
        <f t="shared" si="5"/>
        <v>41</v>
      </c>
      <c r="AD908" s="44">
        <v>7371.77</v>
      </c>
    </row>
    <row r="909">
      <c r="A909" s="19" t="s">
        <v>1890</v>
      </c>
      <c r="B909" s="19" t="s">
        <v>1891</v>
      </c>
      <c r="C909" s="45" t="s">
        <v>4815</v>
      </c>
      <c r="D909" s="45" t="s">
        <v>6368</v>
      </c>
      <c r="E909" s="45" t="s">
        <v>6369</v>
      </c>
      <c r="G909" s="21" t="s">
        <v>1890</v>
      </c>
      <c r="H909" s="41">
        <v>33.88</v>
      </c>
      <c r="I909" s="21">
        <v>10.78</v>
      </c>
      <c r="J909" s="31" t="s">
        <v>4878</v>
      </c>
      <c r="K909" s="21" t="s">
        <v>4753</v>
      </c>
      <c r="L909" s="21" t="s">
        <v>4753</v>
      </c>
      <c r="M909" s="21" t="s">
        <v>4754</v>
      </c>
      <c r="N909" s="21" t="s">
        <v>4753</v>
      </c>
      <c r="O909" s="42">
        <f t="shared" si="1"/>
        <v>0</v>
      </c>
      <c r="P909" s="34" t="str">
        <f t="shared" si="2"/>
        <v>Above Obesity</v>
      </c>
      <c r="Q909" s="34" t="str">
        <f t="shared" si="3"/>
        <v>Diabetes</v>
      </c>
      <c r="S909" s="34" t="s">
        <v>2936</v>
      </c>
      <c r="T909" s="34">
        <v>1993.0</v>
      </c>
      <c r="U909" s="34" t="s">
        <v>4766</v>
      </c>
      <c r="V909" s="34">
        <v>22.0</v>
      </c>
      <c r="W909" s="34">
        <v>0.0</v>
      </c>
      <c r="X909" s="34">
        <v>7388.85</v>
      </c>
      <c r="Y909" s="34" t="s">
        <v>4767</v>
      </c>
      <c r="Z909" s="34" t="s">
        <v>4767</v>
      </c>
      <c r="AA909" s="34" t="s">
        <v>4790</v>
      </c>
      <c r="AB909" s="34" t="str">
        <f t="shared" si="4"/>
        <v>22-Jul-1993</v>
      </c>
      <c r="AC909" s="43">
        <f t="shared" si="5"/>
        <v>29</v>
      </c>
      <c r="AD909" s="44">
        <v>7388.85</v>
      </c>
    </row>
    <row r="910">
      <c r="A910" s="19" t="s">
        <v>1892</v>
      </c>
      <c r="B910" s="19" t="s">
        <v>1893</v>
      </c>
      <c r="C910" s="45" t="s">
        <v>4815</v>
      </c>
      <c r="D910" s="45" t="s">
        <v>6370</v>
      </c>
      <c r="E910" s="45" t="s">
        <v>5406</v>
      </c>
      <c r="G910" s="21" t="s">
        <v>1892</v>
      </c>
      <c r="H910" s="41">
        <v>32.01</v>
      </c>
      <c r="I910" s="21">
        <v>5.08</v>
      </c>
      <c r="J910" s="21" t="s">
        <v>4755</v>
      </c>
      <c r="K910" s="21" t="s">
        <v>4753</v>
      </c>
      <c r="L910" s="21" t="s">
        <v>4753</v>
      </c>
      <c r="M910" s="21">
        <v>1.0</v>
      </c>
      <c r="N910" s="21" t="s">
        <v>4753</v>
      </c>
      <c r="O910" s="42">
        <f t="shared" si="1"/>
        <v>1</v>
      </c>
      <c r="P910" s="34" t="str">
        <f t="shared" si="2"/>
        <v>Above Obesity</v>
      </c>
      <c r="Q910" s="34" t="str">
        <f t="shared" si="3"/>
        <v>Normal</v>
      </c>
      <c r="S910" s="34" t="s">
        <v>2934</v>
      </c>
      <c r="T910" s="34">
        <v>1965.0</v>
      </c>
      <c r="U910" s="34" t="s">
        <v>4775</v>
      </c>
      <c r="V910" s="34">
        <v>5.0</v>
      </c>
      <c r="W910" s="34">
        <v>0.0</v>
      </c>
      <c r="X910" s="34">
        <v>7403.98</v>
      </c>
      <c r="Y910" s="34" t="s">
        <v>4768</v>
      </c>
      <c r="Z910" s="34" t="s">
        <v>4767</v>
      </c>
      <c r="AA910" s="34" t="s">
        <v>4769</v>
      </c>
      <c r="AB910" s="34" t="str">
        <f t="shared" si="4"/>
        <v>5-Dec-1965</v>
      </c>
      <c r="AC910" s="43">
        <f t="shared" si="5"/>
        <v>57</v>
      </c>
      <c r="AD910" s="44">
        <v>7403.98</v>
      </c>
    </row>
    <row r="911">
      <c r="A911" s="19" t="s">
        <v>1894</v>
      </c>
      <c r="B911" s="19" t="s">
        <v>1895</v>
      </c>
      <c r="C911" s="45" t="s">
        <v>4815</v>
      </c>
      <c r="D911" s="45" t="s">
        <v>6371</v>
      </c>
      <c r="E911" s="45" t="s">
        <v>6372</v>
      </c>
      <c r="G911" s="21" t="s">
        <v>1894</v>
      </c>
      <c r="H911" s="41">
        <v>33.63</v>
      </c>
      <c r="I911" s="21">
        <v>11.39</v>
      </c>
      <c r="J911" s="21" t="s">
        <v>4753</v>
      </c>
      <c r="K911" s="21" t="s">
        <v>4753</v>
      </c>
      <c r="L911" s="21" t="s">
        <v>4753</v>
      </c>
      <c r="M911" s="21" t="s">
        <v>4754</v>
      </c>
      <c r="N911" s="21" t="s">
        <v>4753</v>
      </c>
      <c r="O911" s="42">
        <f t="shared" si="1"/>
        <v>0</v>
      </c>
      <c r="P911" s="34" t="str">
        <f t="shared" si="2"/>
        <v>Above Obesity</v>
      </c>
      <c r="Q911" s="34" t="str">
        <f t="shared" si="3"/>
        <v>Diabetes</v>
      </c>
      <c r="S911" s="34" t="s">
        <v>2932</v>
      </c>
      <c r="T911" s="34">
        <v>1983.0</v>
      </c>
      <c r="U911" s="34" t="s">
        <v>4773</v>
      </c>
      <c r="V911" s="34">
        <v>19.0</v>
      </c>
      <c r="W911" s="34">
        <v>3.0</v>
      </c>
      <c r="X911" s="34">
        <v>7418.52</v>
      </c>
      <c r="Y911" s="34" t="s">
        <v>4767</v>
      </c>
      <c r="Z911" s="34" t="s">
        <v>4767</v>
      </c>
      <c r="AA911" s="34" t="s">
        <v>4778</v>
      </c>
      <c r="AB911" s="34" t="str">
        <f t="shared" si="4"/>
        <v>19-Sep-1983</v>
      </c>
      <c r="AC911" s="43">
        <f t="shared" si="5"/>
        <v>39</v>
      </c>
      <c r="AD911" s="44">
        <v>7418.52</v>
      </c>
    </row>
    <row r="912">
      <c r="A912" s="19" t="s">
        <v>1896</v>
      </c>
      <c r="B912" s="19" t="s">
        <v>1897</v>
      </c>
      <c r="C912" s="45" t="s">
        <v>4815</v>
      </c>
      <c r="D912" s="45" t="s">
        <v>6373</v>
      </c>
      <c r="E912" s="45" t="s">
        <v>6374</v>
      </c>
      <c r="G912" s="21" t="s">
        <v>1896</v>
      </c>
      <c r="H912" s="41">
        <v>34.865</v>
      </c>
      <c r="I912" s="21">
        <v>5.35</v>
      </c>
      <c r="J912" s="21" t="s">
        <v>4755</v>
      </c>
      <c r="K912" s="21" t="s">
        <v>4753</v>
      </c>
      <c r="L912" s="21" t="s">
        <v>4753</v>
      </c>
      <c r="M912" s="21">
        <v>1.0</v>
      </c>
      <c r="N912" s="21" t="s">
        <v>4753</v>
      </c>
      <c r="O912" s="42">
        <f t="shared" si="1"/>
        <v>1</v>
      </c>
      <c r="P912" s="34" t="str">
        <f t="shared" si="2"/>
        <v>Above Obesity</v>
      </c>
      <c r="Q912" s="34" t="str">
        <f t="shared" si="3"/>
        <v>Normal</v>
      </c>
      <c r="S912" s="34" t="s">
        <v>2930</v>
      </c>
      <c r="T912" s="34">
        <v>1978.0</v>
      </c>
      <c r="U912" s="34" t="s">
        <v>4770</v>
      </c>
      <c r="V912" s="34">
        <v>12.0</v>
      </c>
      <c r="W912" s="34">
        <v>0.0</v>
      </c>
      <c r="X912" s="34">
        <v>7419.48</v>
      </c>
      <c r="Y912" s="34" t="s">
        <v>4767</v>
      </c>
      <c r="Z912" s="34" t="s">
        <v>4767</v>
      </c>
      <c r="AA912" s="34" t="s">
        <v>4774</v>
      </c>
      <c r="AB912" s="34" t="str">
        <f t="shared" si="4"/>
        <v>12-Nov-1978</v>
      </c>
      <c r="AC912" s="43">
        <f t="shared" si="5"/>
        <v>44</v>
      </c>
      <c r="AD912" s="44">
        <v>7419.48</v>
      </c>
    </row>
    <row r="913">
      <c r="A913" s="19" t="s">
        <v>1898</v>
      </c>
      <c r="B913" s="19" t="s">
        <v>1899</v>
      </c>
      <c r="C913" s="45" t="s">
        <v>4815</v>
      </c>
      <c r="D913" s="45" t="s">
        <v>6375</v>
      </c>
      <c r="E913" s="45" t="s">
        <v>5569</v>
      </c>
      <c r="G913" s="21" t="s">
        <v>1898</v>
      </c>
      <c r="H913" s="41">
        <v>43.11</v>
      </c>
      <c r="I913" s="21">
        <v>5.6</v>
      </c>
      <c r="J913" s="21" t="s">
        <v>4753</v>
      </c>
      <c r="K913" s="21" t="s">
        <v>4753</v>
      </c>
      <c r="L913" s="21" t="s">
        <v>4753</v>
      </c>
      <c r="M913" s="21" t="s">
        <v>4754</v>
      </c>
      <c r="N913" s="21" t="s">
        <v>4753</v>
      </c>
      <c r="O913" s="42">
        <f t="shared" si="1"/>
        <v>0</v>
      </c>
      <c r="P913" s="34" t="str">
        <f t="shared" si="2"/>
        <v>Above Obesity</v>
      </c>
      <c r="Q913" s="34" t="str">
        <f t="shared" si="3"/>
        <v>Normal</v>
      </c>
      <c r="S913" s="34" t="s">
        <v>2928</v>
      </c>
      <c r="T913" s="34">
        <v>1978.0</v>
      </c>
      <c r="U913" s="34" t="s">
        <v>4775</v>
      </c>
      <c r="V913" s="34">
        <v>2.0</v>
      </c>
      <c r="W913" s="34">
        <v>0.0</v>
      </c>
      <c r="X913" s="34">
        <v>7421.19</v>
      </c>
      <c r="Y913" s="34" t="s">
        <v>4767</v>
      </c>
      <c r="Z913" s="34" t="s">
        <v>4768</v>
      </c>
      <c r="AA913" s="34" t="s">
        <v>4774</v>
      </c>
      <c r="AB913" s="34" t="str">
        <f t="shared" si="4"/>
        <v>2-Dec-1978</v>
      </c>
      <c r="AC913" s="43">
        <f t="shared" si="5"/>
        <v>44</v>
      </c>
      <c r="AD913" s="44">
        <v>7421.19</v>
      </c>
    </row>
    <row r="914">
      <c r="A914" s="19" t="s">
        <v>1900</v>
      </c>
      <c r="B914" s="19" t="s">
        <v>1901</v>
      </c>
      <c r="C914" s="45" t="s">
        <v>4815</v>
      </c>
      <c r="D914" s="45" t="s">
        <v>6376</v>
      </c>
      <c r="E914" s="45" t="s">
        <v>4978</v>
      </c>
      <c r="G914" s="21" t="s">
        <v>1900</v>
      </c>
      <c r="H914" s="41">
        <v>30.305</v>
      </c>
      <c r="I914" s="21">
        <v>4.27</v>
      </c>
      <c r="J914" s="21" t="s">
        <v>4755</v>
      </c>
      <c r="K914" s="21" t="s">
        <v>4753</v>
      </c>
      <c r="L914" s="21" t="s">
        <v>4753</v>
      </c>
      <c r="M914" s="21">
        <v>1.0</v>
      </c>
      <c r="N914" s="21" t="s">
        <v>4753</v>
      </c>
      <c r="O914" s="42">
        <f t="shared" si="1"/>
        <v>1</v>
      </c>
      <c r="P914" s="34" t="str">
        <f t="shared" si="2"/>
        <v>Above Obesity</v>
      </c>
      <c r="Q914" s="34" t="str">
        <f t="shared" si="3"/>
        <v>Normal</v>
      </c>
      <c r="S914" s="34" t="s">
        <v>2926</v>
      </c>
      <c r="T914" s="34">
        <v>1977.0</v>
      </c>
      <c r="U914" s="34" t="s">
        <v>4776</v>
      </c>
      <c r="V914" s="34">
        <v>25.0</v>
      </c>
      <c r="W914" s="34">
        <v>1.0</v>
      </c>
      <c r="X914" s="34">
        <v>7441.05</v>
      </c>
      <c r="Y914" s="34" t="s">
        <v>4768</v>
      </c>
      <c r="Z914" s="34" t="s">
        <v>4767</v>
      </c>
      <c r="AA914" s="34" t="s">
        <v>4778</v>
      </c>
      <c r="AB914" s="34" t="str">
        <f t="shared" si="4"/>
        <v>25-Aug-1977</v>
      </c>
      <c r="AC914" s="43">
        <f t="shared" si="5"/>
        <v>45</v>
      </c>
      <c r="AD914" s="44">
        <v>7441.05</v>
      </c>
    </row>
    <row r="915">
      <c r="A915" s="19" t="s">
        <v>1902</v>
      </c>
      <c r="B915" s="19" t="s">
        <v>1903</v>
      </c>
      <c r="C915" s="45" t="s">
        <v>4815</v>
      </c>
      <c r="D915" s="45" t="s">
        <v>5066</v>
      </c>
      <c r="E915" s="45" t="s">
        <v>6377</v>
      </c>
      <c r="G915" s="21" t="s">
        <v>1902</v>
      </c>
      <c r="H915" s="41">
        <v>25.175</v>
      </c>
      <c r="I915" s="21">
        <v>5.57</v>
      </c>
      <c r="J915" s="21" t="s">
        <v>4755</v>
      </c>
      <c r="K915" s="21" t="s">
        <v>4753</v>
      </c>
      <c r="L915" s="21" t="s">
        <v>4753</v>
      </c>
      <c r="M915" s="21">
        <v>1.0</v>
      </c>
      <c r="N915" s="21" t="s">
        <v>4753</v>
      </c>
      <c r="O915" s="42">
        <f t="shared" si="1"/>
        <v>1</v>
      </c>
      <c r="P915" s="34" t="str">
        <f t="shared" si="2"/>
        <v>Overweight</v>
      </c>
      <c r="Q915" s="34" t="str">
        <f t="shared" si="3"/>
        <v>Normal</v>
      </c>
      <c r="S915" s="34" t="s">
        <v>2924</v>
      </c>
      <c r="T915" s="34">
        <v>1979.0</v>
      </c>
      <c r="U915" s="34" t="s">
        <v>4773</v>
      </c>
      <c r="V915" s="34">
        <v>1.0</v>
      </c>
      <c r="W915" s="34">
        <v>2.0</v>
      </c>
      <c r="X915" s="34">
        <v>7441.5</v>
      </c>
      <c r="Y915" s="34" t="s">
        <v>4768</v>
      </c>
      <c r="Z915" s="34" t="s">
        <v>4767</v>
      </c>
      <c r="AA915" s="34" t="s">
        <v>4778</v>
      </c>
      <c r="AB915" s="34" t="str">
        <f t="shared" si="4"/>
        <v>1-Sep-1979</v>
      </c>
      <c r="AC915" s="43">
        <f t="shared" si="5"/>
        <v>43</v>
      </c>
      <c r="AD915" s="44">
        <v>7441.5</v>
      </c>
    </row>
    <row r="916">
      <c r="A916" s="19" t="s">
        <v>1904</v>
      </c>
      <c r="B916" s="19" t="s">
        <v>1905</v>
      </c>
      <c r="C916" s="45" t="s">
        <v>4815</v>
      </c>
      <c r="D916" s="45" t="s">
        <v>6378</v>
      </c>
      <c r="E916" s="45" t="s">
        <v>6379</v>
      </c>
      <c r="G916" s="21" t="s">
        <v>1904</v>
      </c>
      <c r="H916" s="41">
        <v>26.8</v>
      </c>
      <c r="I916" s="21">
        <v>5.68</v>
      </c>
      <c r="J916" s="21" t="s">
        <v>4755</v>
      </c>
      <c r="K916" s="21" t="s">
        <v>4753</v>
      </c>
      <c r="L916" s="21" t="s">
        <v>4753</v>
      </c>
      <c r="M916" s="21">
        <v>1.0</v>
      </c>
      <c r="N916" s="21" t="s">
        <v>4753</v>
      </c>
      <c r="O916" s="42">
        <f t="shared" si="1"/>
        <v>1</v>
      </c>
      <c r="P916" s="34" t="str">
        <f t="shared" si="2"/>
        <v>Overweight</v>
      </c>
      <c r="Q916" s="34" t="str">
        <f t="shared" si="3"/>
        <v>Normal</v>
      </c>
      <c r="S916" s="34" t="s">
        <v>2922</v>
      </c>
      <c r="T916" s="34">
        <v>1980.0</v>
      </c>
      <c r="U916" s="34" t="s">
        <v>4766</v>
      </c>
      <c r="V916" s="34">
        <v>7.0</v>
      </c>
      <c r="W916" s="34">
        <v>1.0</v>
      </c>
      <c r="X916" s="34">
        <v>7443.64</v>
      </c>
      <c r="Y916" s="34" t="s">
        <v>4767</v>
      </c>
      <c r="Z916" s="34" t="s">
        <v>4768</v>
      </c>
      <c r="AA916" s="34" t="s">
        <v>4774</v>
      </c>
      <c r="AB916" s="34" t="str">
        <f t="shared" si="4"/>
        <v>7-Jul-1980</v>
      </c>
      <c r="AC916" s="43">
        <f t="shared" si="5"/>
        <v>42</v>
      </c>
      <c r="AD916" s="44">
        <v>7443.64</v>
      </c>
    </row>
    <row r="917">
      <c r="A917" s="19" t="s">
        <v>1906</v>
      </c>
      <c r="B917" s="19" t="s">
        <v>1907</v>
      </c>
      <c r="C917" s="45" t="s">
        <v>4815</v>
      </c>
      <c r="D917" s="45" t="s">
        <v>5227</v>
      </c>
      <c r="E917" s="45" t="s">
        <v>6380</v>
      </c>
      <c r="G917" s="21" t="s">
        <v>1906</v>
      </c>
      <c r="H917" s="41">
        <v>21.78</v>
      </c>
      <c r="I917" s="21">
        <v>5.3</v>
      </c>
      <c r="J917" s="21" t="s">
        <v>4753</v>
      </c>
      <c r="K917" s="21" t="s">
        <v>4755</v>
      </c>
      <c r="L917" s="21" t="s">
        <v>4753</v>
      </c>
      <c r="M917" s="21">
        <v>1.0</v>
      </c>
      <c r="N917" s="21" t="s">
        <v>4753</v>
      </c>
      <c r="O917" s="42">
        <f t="shared" si="1"/>
        <v>1</v>
      </c>
      <c r="P917" s="34" t="str">
        <f t="shared" si="2"/>
        <v>Normal weight</v>
      </c>
      <c r="Q917" s="34" t="str">
        <f t="shared" si="3"/>
        <v>Normal</v>
      </c>
      <c r="S917" s="34" t="s">
        <v>2920</v>
      </c>
      <c r="T917" s="34">
        <v>1977.0</v>
      </c>
      <c r="U917" s="34" t="s">
        <v>4773</v>
      </c>
      <c r="V917" s="34">
        <v>25.0</v>
      </c>
      <c r="W917" s="34">
        <v>1.0</v>
      </c>
      <c r="X917" s="34">
        <v>7445.92</v>
      </c>
      <c r="Y917" s="34" t="s">
        <v>4768</v>
      </c>
      <c r="Z917" s="34" t="s">
        <v>4771</v>
      </c>
      <c r="AA917" s="34" t="s">
        <v>4778</v>
      </c>
      <c r="AB917" s="34" t="str">
        <f t="shared" si="4"/>
        <v>25-Sep-1977</v>
      </c>
      <c r="AC917" s="43">
        <f t="shared" si="5"/>
        <v>45</v>
      </c>
      <c r="AD917" s="44">
        <v>7445.92</v>
      </c>
    </row>
    <row r="918">
      <c r="A918" s="19" t="s">
        <v>1908</v>
      </c>
      <c r="B918" s="19" t="s">
        <v>1909</v>
      </c>
      <c r="C918" s="45" t="s">
        <v>4820</v>
      </c>
      <c r="D918" s="45" t="s">
        <v>6381</v>
      </c>
      <c r="E918" s="45" t="s">
        <v>6382</v>
      </c>
      <c r="G918" s="21" t="s">
        <v>1908</v>
      </c>
      <c r="H918" s="41">
        <v>30.14</v>
      </c>
      <c r="I918" s="21">
        <v>9.45</v>
      </c>
      <c r="J918" s="31" t="s">
        <v>4878</v>
      </c>
      <c r="K918" s="21" t="s">
        <v>4753</v>
      </c>
      <c r="L918" s="21" t="s">
        <v>4753</v>
      </c>
      <c r="M918" s="21" t="s">
        <v>4754</v>
      </c>
      <c r="N918" s="21" t="s">
        <v>4753</v>
      </c>
      <c r="O918" s="42">
        <f t="shared" si="1"/>
        <v>0</v>
      </c>
      <c r="P918" s="34" t="str">
        <f t="shared" si="2"/>
        <v>Above Obesity</v>
      </c>
      <c r="Q918" s="34" t="str">
        <f t="shared" si="3"/>
        <v>Diabetes</v>
      </c>
      <c r="S918" s="34" t="s">
        <v>2918</v>
      </c>
      <c r="T918" s="34">
        <v>1977.0</v>
      </c>
      <c r="U918" s="34" t="s">
        <v>4773</v>
      </c>
      <c r="V918" s="34">
        <v>30.0</v>
      </c>
      <c r="W918" s="34">
        <v>0.0</v>
      </c>
      <c r="X918" s="34">
        <v>7448.4</v>
      </c>
      <c r="Y918" s="34" t="s">
        <v>4768</v>
      </c>
      <c r="Z918" s="34" t="s">
        <v>4768</v>
      </c>
      <c r="AA918" s="34" t="s">
        <v>4788</v>
      </c>
      <c r="AB918" s="34" t="str">
        <f t="shared" si="4"/>
        <v>30-Sep-1977</v>
      </c>
      <c r="AC918" s="43">
        <f t="shared" si="5"/>
        <v>45</v>
      </c>
      <c r="AD918" s="44">
        <v>7448.4</v>
      </c>
    </row>
    <row r="919">
      <c r="A919" s="19" t="s">
        <v>1910</v>
      </c>
      <c r="B919" s="19" t="s">
        <v>1911</v>
      </c>
      <c r="C919" s="45" t="s">
        <v>4820</v>
      </c>
      <c r="D919" s="45" t="s">
        <v>6383</v>
      </c>
      <c r="E919" s="45" t="s">
        <v>5586</v>
      </c>
      <c r="G919" s="21" t="s">
        <v>1910</v>
      </c>
      <c r="H919" s="41">
        <v>29.7</v>
      </c>
      <c r="I919" s="21">
        <v>6.79</v>
      </c>
      <c r="J919" s="31" t="s">
        <v>4878</v>
      </c>
      <c r="K919" s="21" t="s">
        <v>4753</v>
      </c>
      <c r="L919" s="21" t="s">
        <v>4753</v>
      </c>
      <c r="M919" s="21" t="s">
        <v>4754</v>
      </c>
      <c r="N919" s="21" t="s">
        <v>4753</v>
      </c>
      <c r="O919" s="42">
        <f t="shared" si="1"/>
        <v>0</v>
      </c>
      <c r="P919" s="34" t="str">
        <f t="shared" si="2"/>
        <v>Overweight</v>
      </c>
      <c r="Q919" s="34" t="str">
        <f t="shared" si="3"/>
        <v>Diabetes</v>
      </c>
      <c r="S919" s="34" t="s">
        <v>2916</v>
      </c>
      <c r="T919" s="34">
        <v>2001.0</v>
      </c>
      <c r="U919" s="34" t="s">
        <v>4772</v>
      </c>
      <c r="V919" s="34">
        <v>1.0</v>
      </c>
      <c r="W919" s="34">
        <v>0.0</v>
      </c>
      <c r="X919" s="34">
        <v>7450.36</v>
      </c>
      <c r="Y919" s="34" t="s">
        <v>4767</v>
      </c>
      <c r="Z919" s="34" t="s">
        <v>4767</v>
      </c>
      <c r="AA919" s="34" t="s">
        <v>4774</v>
      </c>
      <c r="AB919" s="34" t="str">
        <f t="shared" si="4"/>
        <v>1-Jun-2001</v>
      </c>
      <c r="AC919" s="43">
        <f t="shared" si="5"/>
        <v>22</v>
      </c>
      <c r="AD919" s="44">
        <v>7450.36</v>
      </c>
    </row>
    <row r="920">
      <c r="A920" s="19" t="s">
        <v>1912</v>
      </c>
      <c r="B920" s="19" t="s">
        <v>1913</v>
      </c>
      <c r="C920" s="45" t="s">
        <v>4820</v>
      </c>
      <c r="D920" s="45" t="s">
        <v>6384</v>
      </c>
      <c r="E920" s="45" t="s">
        <v>4908</v>
      </c>
      <c r="G920" s="21" t="s">
        <v>1912</v>
      </c>
      <c r="H920" s="41">
        <v>32.395</v>
      </c>
      <c r="I920" s="21">
        <v>11.1</v>
      </c>
      <c r="J920" s="31" t="s">
        <v>4878</v>
      </c>
      <c r="K920" s="21" t="s">
        <v>4753</v>
      </c>
      <c r="L920" s="21" t="s">
        <v>4753</v>
      </c>
      <c r="M920" s="21" t="s">
        <v>4754</v>
      </c>
      <c r="N920" s="21" t="s">
        <v>4753</v>
      </c>
      <c r="O920" s="42">
        <f t="shared" si="1"/>
        <v>0</v>
      </c>
      <c r="P920" s="34" t="str">
        <f t="shared" si="2"/>
        <v>Above Obesity</v>
      </c>
      <c r="Q920" s="34" t="str">
        <f t="shared" si="3"/>
        <v>Diabetes</v>
      </c>
      <c r="S920" s="34" t="s">
        <v>2914</v>
      </c>
      <c r="T920" s="34">
        <v>1967.0</v>
      </c>
      <c r="U920" s="34" t="s">
        <v>4776</v>
      </c>
      <c r="V920" s="34">
        <v>4.0</v>
      </c>
      <c r="W920" s="34">
        <v>0.0</v>
      </c>
      <c r="X920" s="34">
        <v>7463.51</v>
      </c>
      <c r="Y920" s="34" t="s">
        <v>4768</v>
      </c>
      <c r="Z920" s="34" t="s">
        <v>4768</v>
      </c>
      <c r="AA920" s="34" t="s">
        <v>4769</v>
      </c>
      <c r="AB920" s="34" t="str">
        <f t="shared" si="4"/>
        <v>4-Aug-1967</v>
      </c>
      <c r="AC920" s="43">
        <f t="shared" si="5"/>
        <v>55</v>
      </c>
      <c r="AD920" s="44">
        <v>7463.51</v>
      </c>
    </row>
    <row r="921">
      <c r="A921" s="19" t="s">
        <v>1914</v>
      </c>
      <c r="B921" s="19" t="s">
        <v>1915</v>
      </c>
      <c r="C921" s="45" t="s">
        <v>4820</v>
      </c>
      <c r="D921" s="45" t="s">
        <v>6385</v>
      </c>
      <c r="E921" s="45" t="s">
        <v>6386</v>
      </c>
      <c r="G921" s="21" t="s">
        <v>1914</v>
      </c>
      <c r="H921" s="41">
        <v>36.64</v>
      </c>
      <c r="I921" s="21">
        <v>7.26</v>
      </c>
      <c r="J921" s="21" t="s">
        <v>4753</v>
      </c>
      <c r="K921" s="21" t="s">
        <v>4753</v>
      </c>
      <c r="L921" s="21" t="s">
        <v>4753</v>
      </c>
      <c r="M921" s="21" t="s">
        <v>4754</v>
      </c>
      <c r="N921" s="21" t="s">
        <v>4753</v>
      </c>
      <c r="O921" s="42">
        <f t="shared" si="1"/>
        <v>0</v>
      </c>
      <c r="P921" s="34" t="str">
        <f t="shared" si="2"/>
        <v>Above Obesity</v>
      </c>
      <c r="Q921" s="34" t="str">
        <f t="shared" si="3"/>
        <v>Diabetes</v>
      </c>
      <c r="S921" s="34" t="s">
        <v>2912</v>
      </c>
      <c r="T921" s="34">
        <v>1996.0</v>
      </c>
      <c r="U921" s="34" t="s">
        <v>4772</v>
      </c>
      <c r="V921" s="34">
        <v>14.0</v>
      </c>
      <c r="W921" s="34">
        <v>0.0</v>
      </c>
      <c r="X921" s="34">
        <v>7487.38</v>
      </c>
      <c r="Y921" s="34" t="s">
        <v>4767</v>
      </c>
      <c r="Z921" s="34" t="s">
        <v>4768</v>
      </c>
      <c r="AA921" s="34" t="s">
        <v>4774</v>
      </c>
      <c r="AB921" s="34" t="str">
        <f t="shared" si="4"/>
        <v>14-Jun-1996</v>
      </c>
      <c r="AC921" s="43">
        <f t="shared" si="5"/>
        <v>26</v>
      </c>
      <c r="AD921" s="44">
        <v>7487.38</v>
      </c>
    </row>
    <row r="922">
      <c r="A922" s="19" t="s">
        <v>1916</v>
      </c>
      <c r="B922" s="19" t="s">
        <v>1917</v>
      </c>
      <c r="C922" s="45" t="s">
        <v>4820</v>
      </c>
      <c r="D922" s="45" t="s">
        <v>6387</v>
      </c>
      <c r="E922" s="45" t="s">
        <v>6388</v>
      </c>
      <c r="G922" s="21" t="s">
        <v>1916</v>
      </c>
      <c r="H922" s="41">
        <v>39.05</v>
      </c>
      <c r="I922" s="21">
        <v>5.27</v>
      </c>
      <c r="J922" s="21" t="s">
        <v>4755</v>
      </c>
      <c r="K922" s="21" t="s">
        <v>4753</v>
      </c>
      <c r="L922" s="21" t="s">
        <v>4753</v>
      </c>
      <c r="M922" s="21">
        <v>1.0</v>
      </c>
      <c r="N922" s="21" t="s">
        <v>4753</v>
      </c>
      <c r="O922" s="42">
        <f t="shared" si="1"/>
        <v>1</v>
      </c>
      <c r="P922" s="34" t="str">
        <f t="shared" si="2"/>
        <v>Above Obesity</v>
      </c>
      <c r="Q922" s="34" t="str">
        <f t="shared" si="3"/>
        <v>Normal</v>
      </c>
      <c r="S922" s="34" t="s">
        <v>2910</v>
      </c>
      <c r="T922" s="34">
        <v>1988.0</v>
      </c>
      <c r="U922" s="34" t="s">
        <v>4775</v>
      </c>
      <c r="V922" s="34">
        <v>15.0</v>
      </c>
      <c r="W922" s="34">
        <v>3.0</v>
      </c>
      <c r="X922" s="34">
        <v>7494.63</v>
      </c>
      <c r="Y922" s="34" t="s">
        <v>4767</v>
      </c>
      <c r="Z922" s="34" t="s">
        <v>4768</v>
      </c>
      <c r="AA922" s="34" t="s">
        <v>4783</v>
      </c>
      <c r="AB922" s="34" t="str">
        <f t="shared" si="4"/>
        <v>15-Dec-1988</v>
      </c>
      <c r="AC922" s="43">
        <f t="shared" si="5"/>
        <v>34</v>
      </c>
      <c r="AD922" s="44">
        <v>7494.63</v>
      </c>
    </row>
    <row r="923">
      <c r="A923" s="19" t="s">
        <v>1918</v>
      </c>
      <c r="B923" s="19" t="s">
        <v>1919</v>
      </c>
      <c r="C923" s="45" t="s">
        <v>4820</v>
      </c>
      <c r="D923" s="45" t="s">
        <v>6389</v>
      </c>
      <c r="E923" s="45" t="s">
        <v>6390</v>
      </c>
      <c r="G923" s="21" t="s">
        <v>1918</v>
      </c>
      <c r="H923" s="41">
        <v>33.1</v>
      </c>
      <c r="I923" s="21">
        <v>5.46</v>
      </c>
      <c r="J923" s="21" t="s">
        <v>4755</v>
      </c>
      <c r="K923" s="21" t="s">
        <v>4753</v>
      </c>
      <c r="L923" s="21" t="s">
        <v>4753</v>
      </c>
      <c r="M923" s="21">
        <v>1.0</v>
      </c>
      <c r="N923" s="21" t="s">
        <v>4753</v>
      </c>
      <c r="O923" s="42">
        <f t="shared" si="1"/>
        <v>1</v>
      </c>
      <c r="P923" s="34" t="str">
        <f t="shared" si="2"/>
        <v>Above Obesity</v>
      </c>
      <c r="Q923" s="34" t="str">
        <f t="shared" si="3"/>
        <v>Normal</v>
      </c>
      <c r="S923" s="34" t="s">
        <v>2908</v>
      </c>
      <c r="T923" s="34">
        <v>1997.0</v>
      </c>
      <c r="U923" s="34" t="s">
        <v>4777</v>
      </c>
      <c r="V923" s="34">
        <v>28.0</v>
      </c>
      <c r="W923" s="34">
        <v>0.0</v>
      </c>
      <c r="X923" s="34">
        <v>7504.3</v>
      </c>
      <c r="Y923" s="34" t="s">
        <v>4767</v>
      </c>
      <c r="Z923" s="34" t="s">
        <v>4771</v>
      </c>
      <c r="AA923" s="34" t="s">
        <v>4774</v>
      </c>
      <c r="AB923" s="34" t="str">
        <f t="shared" si="4"/>
        <v>28-Oct-1997</v>
      </c>
      <c r="AC923" s="43">
        <f t="shared" si="5"/>
        <v>25</v>
      </c>
      <c r="AD923" s="44">
        <v>7504.3</v>
      </c>
    </row>
    <row r="924">
      <c r="A924" s="19" t="s">
        <v>1920</v>
      </c>
      <c r="B924" s="19" t="s">
        <v>1921</v>
      </c>
      <c r="C924" s="45" t="s">
        <v>4820</v>
      </c>
      <c r="D924" s="45" t="s">
        <v>6391</v>
      </c>
      <c r="E924" s="45" t="s">
        <v>6392</v>
      </c>
      <c r="G924" s="21" t="s">
        <v>1920</v>
      </c>
      <c r="H924" s="41">
        <v>31.825</v>
      </c>
      <c r="I924" s="21">
        <v>8.13</v>
      </c>
      <c r="J924" s="21" t="s">
        <v>4753</v>
      </c>
      <c r="K924" s="21" t="s">
        <v>4753</v>
      </c>
      <c r="L924" s="21" t="s">
        <v>4753</v>
      </c>
      <c r="M924" s="21" t="s">
        <v>4754</v>
      </c>
      <c r="N924" s="21" t="s">
        <v>4753</v>
      </c>
      <c r="O924" s="42">
        <f t="shared" si="1"/>
        <v>0</v>
      </c>
      <c r="P924" s="34" t="str">
        <f t="shared" si="2"/>
        <v>Above Obesity</v>
      </c>
      <c r="Q924" s="34" t="str">
        <f t="shared" si="3"/>
        <v>Diabetes</v>
      </c>
      <c r="S924" s="34" t="s">
        <v>2906</v>
      </c>
      <c r="T924" s="34">
        <v>1983.0</v>
      </c>
      <c r="U924" s="34" t="s">
        <v>4766</v>
      </c>
      <c r="V924" s="34">
        <v>10.0</v>
      </c>
      <c r="W924" s="34">
        <v>4.0</v>
      </c>
      <c r="X924" s="34">
        <v>7512.27</v>
      </c>
      <c r="Y924" s="34" t="s">
        <v>4768</v>
      </c>
      <c r="Z924" s="34" t="s">
        <v>4767</v>
      </c>
      <c r="AA924" s="34" t="s">
        <v>4778</v>
      </c>
      <c r="AB924" s="34" t="str">
        <f t="shared" si="4"/>
        <v>10-Jul-1983</v>
      </c>
      <c r="AC924" s="43">
        <f t="shared" si="5"/>
        <v>39</v>
      </c>
      <c r="AD924" s="44">
        <v>7512.27</v>
      </c>
    </row>
    <row r="925">
      <c r="A925" s="19" t="s">
        <v>1922</v>
      </c>
      <c r="B925" s="19" t="s">
        <v>1923</v>
      </c>
      <c r="C925" s="45" t="s">
        <v>4820</v>
      </c>
      <c r="D925" s="45" t="s">
        <v>6393</v>
      </c>
      <c r="E925" s="45" t="s">
        <v>6394</v>
      </c>
      <c r="G925" s="21" t="s">
        <v>1922</v>
      </c>
      <c r="H925" s="41">
        <v>29.0</v>
      </c>
      <c r="I925" s="21">
        <v>4.25</v>
      </c>
      <c r="J925" s="21" t="s">
        <v>4755</v>
      </c>
      <c r="K925" s="21" t="s">
        <v>4753</v>
      </c>
      <c r="L925" s="21" t="s">
        <v>4753</v>
      </c>
      <c r="M925" s="21">
        <v>1.0</v>
      </c>
      <c r="N925" s="21" t="s">
        <v>4753</v>
      </c>
      <c r="O925" s="42">
        <f t="shared" si="1"/>
        <v>1</v>
      </c>
      <c r="P925" s="34" t="str">
        <f t="shared" si="2"/>
        <v>Overweight</v>
      </c>
      <c r="Q925" s="34" t="str">
        <f t="shared" si="3"/>
        <v>Normal</v>
      </c>
      <c r="S925" s="34" t="s">
        <v>2904</v>
      </c>
      <c r="T925" s="34">
        <v>1978.0</v>
      </c>
      <c r="U925" s="34" t="s">
        <v>4777</v>
      </c>
      <c r="V925" s="34">
        <v>18.0</v>
      </c>
      <c r="W925" s="34">
        <v>1.0</v>
      </c>
      <c r="X925" s="34">
        <v>7518.03</v>
      </c>
      <c r="Y925" s="34" t="s">
        <v>4767</v>
      </c>
      <c r="Z925" s="34" t="s">
        <v>4768</v>
      </c>
      <c r="AA925" s="34" t="s">
        <v>4774</v>
      </c>
      <c r="AB925" s="34" t="str">
        <f t="shared" si="4"/>
        <v>18-Oct-1978</v>
      </c>
      <c r="AC925" s="43">
        <f t="shared" si="5"/>
        <v>44</v>
      </c>
      <c r="AD925" s="44">
        <v>7518.03</v>
      </c>
    </row>
    <row r="926">
      <c r="A926" s="19" t="s">
        <v>1924</v>
      </c>
      <c r="B926" s="19" t="s">
        <v>1925</v>
      </c>
      <c r="C926" s="45" t="s">
        <v>4820</v>
      </c>
      <c r="D926" s="45" t="s">
        <v>6395</v>
      </c>
      <c r="E926" s="45" t="s">
        <v>6396</v>
      </c>
      <c r="G926" s="21" t="s">
        <v>1924</v>
      </c>
      <c r="H926" s="41">
        <v>30.495</v>
      </c>
      <c r="I926" s="21">
        <v>8.68</v>
      </c>
      <c r="J926" s="21" t="s">
        <v>4753</v>
      </c>
      <c r="K926" s="21" t="s">
        <v>4753</v>
      </c>
      <c r="L926" s="21" t="s">
        <v>4753</v>
      </c>
      <c r="M926" s="21" t="s">
        <v>4754</v>
      </c>
      <c r="N926" s="21" t="s">
        <v>4753</v>
      </c>
      <c r="O926" s="42">
        <f t="shared" si="1"/>
        <v>0</v>
      </c>
      <c r="P926" s="34" t="str">
        <f t="shared" si="2"/>
        <v>Above Obesity</v>
      </c>
      <c r="Q926" s="34" t="str">
        <f t="shared" si="3"/>
        <v>Diabetes</v>
      </c>
      <c r="S926" s="34" t="s">
        <v>2902</v>
      </c>
      <c r="T926" s="34">
        <v>1976.0</v>
      </c>
      <c r="U926" s="34" t="s">
        <v>4777</v>
      </c>
      <c r="V926" s="34">
        <v>10.0</v>
      </c>
      <c r="W926" s="34">
        <v>0.0</v>
      </c>
      <c r="X926" s="34">
        <v>7526.71</v>
      </c>
      <c r="Y926" s="34" t="s">
        <v>4768</v>
      </c>
      <c r="Z926" s="34" t="s">
        <v>4771</v>
      </c>
      <c r="AA926" s="34" t="s">
        <v>4774</v>
      </c>
      <c r="AB926" s="34" t="str">
        <f t="shared" si="4"/>
        <v>10-Oct-1976</v>
      </c>
      <c r="AC926" s="43">
        <f t="shared" si="5"/>
        <v>46</v>
      </c>
      <c r="AD926" s="44">
        <v>7526.71</v>
      </c>
    </row>
    <row r="927">
      <c r="A927" s="19" t="s">
        <v>1926</v>
      </c>
      <c r="B927" s="19" t="s">
        <v>1927</v>
      </c>
      <c r="C927" s="45" t="s">
        <v>4820</v>
      </c>
      <c r="D927" s="45" t="s">
        <v>6397</v>
      </c>
      <c r="E927" s="45" t="s">
        <v>6398</v>
      </c>
      <c r="G927" s="21" t="s">
        <v>1926</v>
      </c>
      <c r="H927" s="41">
        <v>25.2</v>
      </c>
      <c r="I927" s="21">
        <v>6.25</v>
      </c>
      <c r="J927" s="21" t="s">
        <v>4755</v>
      </c>
      <c r="K927" s="21" t="s">
        <v>4753</v>
      </c>
      <c r="L927" s="21" t="s">
        <v>4753</v>
      </c>
      <c r="M927" s="21">
        <v>1.0</v>
      </c>
      <c r="N927" s="21" t="s">
        <v>4753</v>
      </c>
      <c r="O927" s="42">
        <f t="shared" si="1"/>
        <v>1</v>
      </c>
      <c r="P927" s="34" t="str">
        <f t="shared" si="2"/>
        <v>Overweight</v>
      </c>
      <c r="Q927" s="34" t="str">
        <f t="shared" si="3"/>
        <v>Prediabetes weight</v>
      </c>
      <c r="S927" s="34" t="s">
        <v>2900</v>
      </c>
      <c r="T927" s="34">
        <v>1978.0</v>
      </c>
      <c r="U927" s="34" t="s">
        <v>4775</v>
      </c>
      <c r="V927" s="34">
        <v>14.0</v>
      </c>
      <c r="W927" s="34">
        <v>2.0</v>
      </c>
      <c r="X927" s="34">
        <v>7531.7</v>
      </c>
      <c r="Y927" s="34" t="s">
        <v>4767</v>
      </c>
      <c r="Z927" s="34" t="s">
        <v>4771</v>
      </c>
      <c r="AA927" s="34" t="s">
        <v>4769</v>
      </c>
      <c r="AB927" s="34" t="str">
        <f t="shared" si="4"/>
        <v>14-Dec-1978</v>
      </c>
      <c r="AC927" s="43">
        <f t="shared" si="5"/>
        <v>44</v>
      </c>
      <c r="AD927" s="44">
        <v>7531.7</v>
      </c>
    </row>
    <row r="928">
      <c r="A928" s="19" t="s">
        <v>1928</v>
      </c>
      <c r="B928" s="19" t="s">
        <v>1929</v>
      </c>
      <c r="C928" s="45" t="s">
        <v>4820</v>
      </c>
      <c r="D928" s="45" t="s">
        <v>6399</v>
      </c>
      <c r="E928" s="45" t="s">
        <v>6028</v>
      </c>
      <c r="G928" s="21" t="s">
        <v>1928</v>
      </c>
      <c r="H928" s="41">
        <v>22.77</v>
      </c>
      <c r="I928" s="21">
        <v>4.47</v>
      </c>
      <c r="J928" s="21" t="s">
        <v>4755</v>
      </c>
      <c r="K928" s="21" t="s">
        <v>4753</v>
      </c>
      <c r="L928" s="21" t="s">
        <v>4753</v>
      </c>
      <c r="M928" s="21">
        <v>1.0</v>
      </c>
      <c r="N928" s="21" t="s">
        <v>4753</v>
      </c>
      <c r="O928" s="42">
        <f t="shared" si="1"/>
        <v>1</v>
      </c>
      <c r="P928" s="34" t="str">
        <f t="shared" si="2"/>
        <v>Normal weight</v>
      </c>
      <c r="Q928" s="34" t="str">
        <f t="shared" si="3"/>
        <v>Normal</v>
      </c>
      <c r="S928" s="34" t="s">
        <v>2898</v>
      </c>
      <c r="T928" s="34">
        <v>1984.0</v>
      </c>
      <c r="U928" s="34" t="s">
        <v>4776</v>
      </c>
      <c r="V928" s="34">
        <v>22.0</v>
      </c>
      <c r="W928" s="34">
        <v>3.0</v>
      </c>
      <c r="X928" s="34">
        <v>7537.16</v>
      </c>
      <c r="Y928" s="34" t="s">
        <v>4767</v>
      </c>
      <c r="Z928" s="34" t="s">
        <v>4767</v>
      </c>
      <c r="AA928" s="34" t="s">
        <v>4774</v>
      </c>
      <c r="AB928" s="34" t="str">
        <f t="shared" si="4"/>
        <v>22-Aug-1984</v>
      </c>
      <c r="AC928" s="43">
        <f t="shared" si="5"/>
        <v>38</v>
      </c>
      <c r="AD928" s="44">
        <v>7537.16</v>
      </c>
    </row>
    <row r="929">
      <c r="A929" s="19" t="s">
        <v>1930</v>
      </c>
      <c r="B929" s="19" t="s">
        <v>1931</v>
      </c>
      <c r="C929" s="45" t="s">
        <v>4820</v>
      </c>
      <c r="D929" s="45" t="s">
        <v>6400</v>
      </c>
      <c r="E929" s="45" t="s">
        <v>6401</v>
      </c>
      <c r="G929" s="21" t="s">
        <v>1930</v>
      </c>
      <c r="H929" s="41">
        <v>23.18</v>
      </c>
      <c r="I929" s="21">
        <v>8.31</v>
      </c>
      <c r="J929" s="21" t="s">
        <v>4753</v>
      </c>
      <c r="K929" s="21" t="s">
        <v>4753</v>
      </c>
      <c r="L929" s="21" t="s">
        <v>4753</v>
      </c>
      <c r="M929" s="21" t="s">
        <v>4754</v>
      </c>
      <c r="N929" s="21" t="s">
        <v>4753</v>
      </c>
      <c r="O929" s="42">
        <f t="shared" si="1"/>
        <v>0</v>
      </c>
      <c r="P929" s="34" t="str">
        <f t="shared" si="2"/>
        <v>Normal weight</v>
      </c>
      <c r="Q929" s="34" t="str">
        <f t="shared" si="3"/>
        <v>Diabetes</v>
      </c>
      <c r="S929" s="34" t="s">
        <v>2896</v>
      </c>
      <c r="T929" s="34">
        <v>1988.0</v>
      </c>
      <c r="U929" s="34" t="s">
        <v>4775</v>
      </c>
      <c r="V929" s="34">
        <v>15.0</v>
      </c>
      <c r="W929" s="34">
        <v>3.0</v>
      </c>
      <c r="X929" s="34">
        <v>7538.52</v>
      </c>
      <c r="Y929" s="34" t="s">
        <v>4767</v>
      </c>
      <c r="Z929" s="34" t="s">
        <v>4767</v>
      </c>
      <c r="AA929" s="34" t="s">
        <v>4774</v>
      </c>
      <c r="AB929" s="34" t="str">
        <f t="shared" si="4"/>
        <v>15-Dec-1988</v>
      </c>
      <c r="AC929" s="43">
        <f t="shared" si="5"/>
        <v>34</v>
      </c>
      <c r="AD929" s="44">
        <v>7538.52</v>
      </c>
    </row>
    <row r="930">
      <c r="A930" s="19" t="s">
        <v>1932</v>
      </c>
      <c r="B930" s="19" t="s">
        <v>1933</v>
      </c>
      <c r="C930" s="45" t="s">
        <v>5686</v>
      </c>
      <c r="D930" s="45" t="s">
        <v>6402</v>
      </c>
      <c r="E930" s="45" t="s">
        <v>6403</v>
      </c>
      <c r="G930" s="21" t="s">
        <v>1932</v>
      </c>
      <c r="H930" s="41">
        <v>35.41</v>
      </c>
      <c r="I930" s="21">
        <v>5.68</v>
      </c>
      <c r="J930" s="21" t="s">
        <v>4753</v>
      </c>
      <c r="K930" s="21" t="s">
        <v>4753</v>
      </c>
      <c r="L930" s="21" t="s">
        <v>4753</v>
      </c>
      <c r="M930" s="21" t="s">
        <v>4754</v>
      </c>
      <c r="N930" s="21" t="s">
        <v>4753</v>
      </c>
      <c r="O930" s="42">
        <f t="shared" si="1"/>
        <v>0</v>
      </c>
      <c r="P930" s="34" t="str">
        <f t="shared" si="2"/>
        <v>Above Obesity</v>
      </c>
      <c r="Q930" s="34" t="str">
        <f t="shared" si="3"/>
        <v>Normal</v>
      </c>
      <c r="S930" s="34" t="s">
        <v>2894</v>
      </c>
      <c r="T930" s="34">
        <v>1994.0</v>
      </c>
      <c r="U930" s="34" t="s">
        <v>4776</v>
      </c>
      <c r="V930" s="34">
        <v>14.0</v>
      </c>
      <c r="W930" s="34">
        <v>0.0</v>
      </c>
      <c r="X930" s="34">
        <v>7567.13</v>
      </c>
      <c r="Y930" s="34" t="s">
        <v>4767</v>
      </c>
      <c r="Z930" s="34" t="s">
        <v>4767</v>
      </c>
      <c r="AA930" s="34" t="s">
        <v>4787</v>
      </c>
      <c r="AB930" s="34" t="str">
        <f t="shared" si="4"/>
        <v>14-Aug-1994</v>
      </c>
      <c r="AC930" s="43">
        <f t="shared" si="5"/>
        <v>28</v>
      </c>
      <c r="AD930" s="44">
        <v>7567.13</v>
      </c>
    </row>
    <row r="931">
      <c r="A931" s="19" t="s">
        <v>1934</v>
      </c>
      <c r="B931" s="19" t="s">
        <v>1935</v>
      </c>
      <c r="C931" s="45" t="s">
        <v>4815</v>
      </c>
      <c r="D931" s="45" t="s">
        <v>6404</v>
      </c>
      <c r="E931" s="45" t="s">
        <v>6405</v>
      </c>
      <c r="G931" s="21" t="s">
        <v>1934</v>
      </c>
      <c r="H931" s="41">
        <v>32.11</v>
      </c>
      <c r="I931" s="21">
        <v>4.75</v>
      </c>
      <c r="J931" s="21" t="s">
        <v>4755</v>
      </c>
      <c r="K931" s="21" t="s">
        <v>4753</v>
      </c>
      <c r="L931" s="21" t="s">
        <v>4753</v>
      </c>
      <c r="M931" s="21">
        <v>2.0</v>
      </c>
      <c r="N931" s="21" t="s">
        <v>4753</v>
      </c>
      <c r="O931" s="42">
        <f t="shared" si="1"/>
        <v>2</v>
      </c>
      <c r="P931" s="34" t="str">
        <f t="shared" si="2"/>
        <v>Above Obesity</v>
      </c>
      <c r="Q931" s="34" t="str">
        <f t="shared" si="3"/>
        <v>Normal</v>
      </c>
      <c r="S931" s="34" t="s">
        <v>2892</v>
      </c>
      <c r="T931" s="34">
        <v>1967.0</v>
      </c>
      <c r="U931" s="34" t="s">
        <v>4766</v>
      </c>
      <c r="V931" s="34">
        <v>17.0</v>
      </c>
      <c r="W931" s="34">
        <v>0.0</v>
      </c>
      <c r="X931" s="34">
        <v>7585.62</v>
      </c>
      <c r="Y931" s="34" t="s">
        <v>4768</v>
      </c>
      <c r="Z931" s="34" t="s">
        <v>4767</v>
      </c>
      <c r="AA931" s="34" t="s">
        <v>4769</v>
      </c>
      <c r="AB931" s="34" t="str">
        <f t="shared" si="4"/>
        <v>17-Jul-1967</v>
      </c>
      <c r="AC931" s="43">
        <f t="shared" si="5"/>
        <v>55</v>
      </c>
      <c r="AD931" s="44">
        <v>7585.62</v>
      </c>
    </row>
    <row r="932">
      <c r="A932" s="19" t="s">
        <v>1936</v>
      </c>
      <c r="B932" s="19" t="s">
        <v>1937</v>
      </c>
      <c r="C932" s="45" t="s">
        <v>5686</v>
      </c>
      <c r="D932" s="45" t="s">
        <v>6406</v>
      </c>
      <c r="E932" s="45" t="s">
        <v>6030</v>
      </c>
      <c r="G932" s="21" t="s">
        <v>1936</v>
      </c>
      <c r="H932" s="41">
        <v>34.48</v>
      </c>
      <c r="I932" s="21">
        <v>6.31</v>
      </c>
      <c r="J932" s="21" t="s">
        <v>4753</v>
      </c>
      <c r="K932" s="21" t="s">
        <v>4753</v>
      </c>
      <c r="L932" s="21" t="s">
        <v>4756</v>
      </c>
      <c r="M932" s="21">
        <v>1.0</v>
      </c>
      <c r="N932" s="21" t="s">
        <v>4753</v>
      </c>
      <c r="O932" s="42">
        <f t="shared" si="1"/>
        <v>1</v>
      </c>
      <c r="P932" s="34" t="str">
        <f t="shared" si="2"/>
        <v>Above Obesity</v>
      </c>
      <c r="Q932" s="34" t="str">
        <f t="shared" si="3"/>
        <v>Prediabetes weight</v>
      </c>
      <c r="S932" s="34" t="s">
        <v>2890</v>
      </c>
      <c r="T932" s="34">
        <v>1997.0</v>
      </c>
      <c r="U932" s="34" t="s">
        <v>4773</v>
      </c>
      <c r="V932" s="34">
        <v>30.0</v>
      </c>
      <c r="W932" s="34">
        <v>0.0</v>
      </c>
      <c r="X932" s="34">
        <v>7607.03</v>
      </c>
      <c r="Y932" s="34" t="s">
        <v>4767</v>
      </c>
      <c r="Z932" s="34" t="s">
        <v>4767</v>
      </c>
      <c r="AA932" s="34" t="s">
        <v>4774</v>
      </c>
      <c r="AB932" s="34" t="str">
        <f t="shared" si="4"/>
        <v>30-Sep-1997</v>
      </c>
      <c r="AC932" s="43">
        <f t="shared" si="5"/>
        <v>25</v>
      </c>
      <c r="AD932" s="44">
        <v>7607.03</v>
      </c>
    </row>
    <row r="933">
      <c r="A933" s="19" t="s">
        <v>1938</v>
      </c>
      <c r="B933" s="19" t="s">
        <v>1939</v>
      </c>
      <c r="C933" s="45" t="s">
        <v>4815</v>
      </c>
      <c r="D933" s="45" t="s">
        <v>6407</v>
      </c>
      <c r="E933" s="45" t="s">
        <v>5150</v>
      </c>
      <c r="G933" s="21" t="s">
        <v>1938</v>
      </c>
      <c r="H933" s="41">
        <v>34.39</v>
      </c>
      <c r="I933" s="21">
        <v>6.28</v>
      </c>
      <c r="J933" s="21" t="s">
        <v>4755</v>
      </c>
      <c r="K933" s="21" t="s">
        <v>4753</v>
      </c>
      <c r="L933" s="21" t="s">
        <v>4753</v>
      </c>
      <c r="M933" s="21">
        <v>1.0</v>
      </c>
      <c r="N933" s="21" t="s">
        <v>4753</v>
      </c>
      <c r="O933" s="42">
        <f t="shared" si="1"/>
        <v>1</v>
      </c>
      <c r="P933" s="34" t="str">
        <f t="shared" si="2"/>
        <v>Above Obesity</v>
      </c>
      <c r="Q933" s="34" t="str">
        <f t="shared" si="3"/>
        <v>Prediabetes weight</v>
      </c>
      <c r="S933" s="34" t="s">
        <v>2888</v>
      </c>
      <c r="T933" s="34">
        <v>1968.0</v>
      </c>
      <c r="U933" s="34" t="s">
        <v>4766</v>
      </c>
      <c r="V933" s="34">
        <v>3.0</v>
      </c>
      <c r="W933" s="34">
        <v>0.0</v>
      </c>
      <c r="X933" s="34">
        <v>7609.6</v>
      </c>
      <c r="Y933" s="34" t="s">
        <v>4768</v>
      </c>
      <c r="Z933" s="34" t="s">
        <v>4767</v>
      </c>
      <c r="AA933" s="34" t="s">
        <v>4774</v>
      </c>
      <c r="AB933" s="34" t="str">
        <f t="shared" si="4"/>
        <v>3-Jul-1968</v>
      </c>
      <c r="AC933" s="43">
        <f t="shared" si="5"/>
        <v>54</v>
      </c>
      <c r="AD933" s="44">
        <v>7609.6</v>
      </c>
    </row>
    <row r="934">
      <c r="A934" s="19" t="s">
        <v>1940</v>
      </c>
      <c r="B934" s="19" t="s">
        <v>1941</v>
      </c>
      <c r="C934" s="45" t="s">
        <v>4815</v>
      </c>
      <c r="D934" s="45" t="s">
        <v>6408</v>
      </c>
      <c r="E934" s="45" t="s">
        <v>6409</v>
      </c>
      <c r="G934" s="21" t="s">
        <v>1940</v>
      </c>
      <c r="H934" s="41">
        <v>26.4</v>
      </c>
      <c r="I934" s="21">
        <v>9.29</v>
      </c>
      <c r="J934" s="21" t="s">
        <v>4755</v>
      </c>
      <c r="K934" s="21" t="s">
        <v>4753</v>
      </c>
      <c r="L934" s="21" t="s">
        <v>4756</v>
      </c>
      <c r="M934" s="21">
        <v>1.0</v>
      </c>
      <c r="N934" s="21" t="s">
        <v>4753</v>
      </c>
      <c r="O934" s="42">
        <f t="shared" si="1"/>
        <v>1</v>
      </c>
      <c r="P934" s="34" t="str">
        <f t="shared" si="2"/>
        <v>Overweight</v>
      </c>
      <c r="Q934" s="34" t="str">
        <f t="shared" si="3"/>
        <v>Diabetes</v>
      </c>
      <c r="S934" s="34" t="s">
        <v>2886</v>
      </c>
      <c r="T934" s="34">
        <v>1996.0</v>
      </c>
      <c r="U934" s="34" t="s">
        <v>4773</v>
      </c>
      <c r="V934" s="34">
        <v>17.0</v>
      </c>
      <c r="W934" s="34">
        <v>0.0</v>
      </c>
      <c r="X934" s="34">
        <v>7623.13</v>
      </c>
      <c r="Y934" s="34" t="s">
        <v>4767</v>
      </c>
      <c r="Z934" s="34" t="s">
        <v>4768</v>
      </c>
      <c r="AA934" s="34" t="s">
        <v>4778</v>
      </c>
      <c r="AB934" s="34" t="str">
        <f t="shared" si="4"/>
        <v>17-Sep-1996</v>
      </c>
      <c r="AC934" s="43">
        <f t="shared" si="5"/>
        <v>26</v>
      </c>
      <c r="AD934" s="44">
        <v>7623.13</v>
      </c>
    </row>
    <row r="935">
      <c r="A935" s="19" t="s">
        <v>1942</v>
      </c>
      <c r="B935" s="19" t="s">
        <v>1943</v>
      </c>
      <c r="C935" s="45" t="s">
        <v>4820</v>
      </c>
      <c r="D935" s="45" t="s">
        <v>4831</v>
      </c>
      <c r="E935" s="45" t="s">
        <v>6410</v>
      </c>
      <c r="G935" s="21" t="s">
        <v>1942</v>
      </c>
      <c r="H935" s="41">
        <v>28.1</v>
      </c>
      <c r="I935" s="21">
        <v>5.79</v>
      </c>
      <c r="J935" s="21" t="s">
        <v>4755</v>
      </c>
      <c r="K935" s="21" t="s">
        <v>4753</v>
      </c>
      <c r="L935" s="21" t="s">
        <v>4756</v>
      </c>
      <c r="M935" s="21">
        <v>1.0</v>
      </c>
      <c r="N935" s="21" t="s">
        <v>4753</v>
      </c>
      <c r="O935" s="42">
        <f t="shared" si="1"/>
        <v>1</v>
      </c>
      <c r="P935" s="34" t="str">
        <f t="shared" si="2"/>
        <v>Overweight</v>
      </c>
      <c r="Q935" s="34" t="str">
        <f t="shared" si="3"/>
        <v>Prediabetes weight</v>
      </c>
      <c r="S935" s="34" t="s">
        <v>2884</v>
      </c>
      <c r="T935" s="34">
        <v>1978.0</v>
      </c>
      <c r="U935" s="34" t="s">
        <v>4770</v>
      </c>
      <c r="V935" s="34">
        <v>28.0</v>
      </c>
      <c r="W935" s="34">
        <v>1.0</v>
      </c>
      <c r="X935" s="34">
        <v>7623.52</v>
      </c>
      <c r="Y935" s="34" t="s">
        <v>4767</v>
      </c>
      <c r="Z935" s="34" t="s">
        <v>4771</v>
      </c>
      <c r="AA935" s="34" t="s">
        <v>4778</v>
      </c>
      <c r="AB935" s="34" t="str">
        <f t="shared" si="4"/>
        <v>28-Nov-1978</v>
      </c>
      <c r="AC935" s="43">
        <f t="shared" si="5"/>
        <v>44</v>
      </c>
      <c r="AD935" s="44">
        <v>7623.52</v>
      </c>
    </row>
    <row r="936">
      <c r="A936" s="19" t="s">
        <v>1944</v>
      </c>
      <c r="B936" s="19" t="s">
        <v>1945</v>
      </c>
      <c r="C936" s="45" t="s">
        <v>4815</v>
      </c>
      <c r="D936" s="45" t="s">
        <v>6411</v>
      </c>
      <c r="E936" s="45" t="s">
        <v>6412</v>
      </c>
      <c r="G936" s="21" t="s">
        <v>1944</v>
      </c>
      <c r="H936" s="41">
        <v>27.0</v>
      </c>
      <c r="I936" s="21">
        <v>4.54</v>
      </c>
      <c r="J936" s="21" t="s">
        <v>4755</v>
      </c>
      <c r="K936" s="21" t="s">
        <v>4753</v>
      </c>
      <c r="L936" s="21" t="s">
        <v>4753</v>
      </c>
      <c r="M936" s="21">
        <v>1.0</v>
      </c>
      <c r="N936" s="21" t="s">
        <v>4753</v>
      </c>
      <c r="O936" s="42">
        <f t="shared" si="1"/>
        <v>1</v>
      </c>
      <c r="P936" s="34" t="str">
        <f t="shared" si="2"/>
        <v>Overweight</v>
      </c>
      <c r="Q936" s="34" t="str">
        <f t="shared" si="3"/>
        <v>Normal</v>
      </c>
      <c r="S936" s="34" t="s">
        <v>2882</v>
      </c>
      <c r="T936" s="34">
        <v>1978.0</v>
      </c>
      <c r="U936" s="34" t="s">
        <v>4770</v>
      </c>
      <c r="V936" s="34">
        <v>6.0</v>
      </c>
      <c r="W936" s="34">
        <v>1.0</v>
      </c>
      <c r="X936" s="34">
        <v>7624.63</v>
      </c>
      <c r="Y936" s="34" t="s">
        <v>4767</v>
      </c>
      <c r="Z936" s="34" t="s">
        <v>4771</v>
      </c>
      <c r="AA936" s="34" t="s">
        <v>4778</v>
      </c>
      <c r="AB936" s="34" t="str">
        <f t="shared" si="4"/>
        <v>6-Nov-1978</v>
      </c>
      <c r="AC936" s="43">
        <f t="shared" si="5"/>
        <v>44</v>
      </c>
      <c r="AD936" s="44">
        <v>7624.63</v>
      </c>
    </row>
    <row r="937">
      <c r="A937" s="19" t="s">
        <v>1946</v>
      </c>
      <c r="B937" s="19" t="s">
        <v>1947</v>
      </c>
      <c r="C937" s="45" t="s">
        <v>4815</v>
      </c>
      <c r="D937" s="45" t="s">
        <v>6413</v>
      </c>
      <c r="E937" s="45" t="s">
        <v>4933</v>
      </c>
      <c r="G937" s="21" t="s">
        <v>1946</v>
      </c>
      <c r="H937" s="41">
        <v>28.595</v>
      </c>
      <c r="I937" s="21">
        <v>4.68</v>
      </c>
      <c r="J937" s="21" t="s">
        <v>4755</v>
      </c>
      <c r="K937" s="21" t="s">
        <v>4753</v>
      </c>
      <c r="L937" s="21" t="s">
        <v>4753</v>
      </c>
      <c r="M937" s="21">
        <v>1.0</v>
      </c>
      <c r="N937" s="21" t="s">
        <v>4753</v>
      </c>
      <c r="O937" s="42">
        <f t="shared" si="1"/>
        <v>1</v>
      </c>
      <c r="P937" s="34" t="str">
        <f t="shared" si="2"/>
        <v>Overweight</v>
      </c>
      <c r="Q937" s="34" t="str">
        <f t="shared" si="3"/>
        <v>Normal</v>
      </c>
      <c r="S937" s="34" t="s">
        <v>2880</v>
      </c>
      <c r="T937" s="34">
        <v>1978.0</v>
      </c>
      <c r="U937" s="34" t="s">
        <v>4770</v>
      </c>
      <c r="V937" s="34">
        <v>29.0</v>
      </c>
      <c r="W937" s="34">
        <v>1.0</v>
      </c>
      <c r="X937" s="34">
        <v>7626.99</v>
      </c>
      <c r="Y937" s="34" t="s">
        <v>4767</v>
      </c>
      <c r="Z937" s="34" t="s">
        <v>4767</v>
      </c>
      <c r="AA937" s="34" t="s">
        <v>4778</v>
      </c>
      <c r="AB937" s="34" t="str">
        <f t="shared" si="4"/>
        <v>29-Nov-1978</v>
      </c>
      <c r="AC937" s="43">
        <f t="shared" si="5"/>
        <v>44</v>
      </c>
      <c r="AD937" s="44">
        <v>7626.99</v>
      </c>
    </row>
    <row r="938">
      <c r="A938" s="19" t="s">
        <v>1948</v>
      </c>
      <c r="B938" s="19" t="s">
        <v>1949</v>
      </c>
      <c r="C938" s="45" t="s">
        <v>5686</v>
      </c>
      <c r="D938" s="45" t="s">
        <v>6381</v>
      </c>
      <c r="E938" s="45" t="s">
        <v>6414</v>
      </c>
      <c r="G938" s="21" t="s">
        <v>1948</v>
      </c>
      <c r="H938" s="41">
        <v>36.8</v>
      </c>
      <c r="I938" s="21">
        <v>5.88</v>
      </c>
      <c r="J938" s="21" t="s">
        <v>4753</v>
      </c>
      <c r="K938" s="21" t="s">
        <v>4753</v>
      </c>
      <c r="L938" s="21" t="s">
        <v>4753</v>
      </c>
      <c r="M938" s="21">
        <v>1.0</v>
      </c>
      <c r="N938" s="21" t="s">
        <v>4753</v>
      </c>
      <c r="O938" s="42">
        <f t="shared" si="1"/>
        <v>1</v>
      </c>
      <c r="P938" s="34" t="str">
        <f t="shared" si="2"/>
        <v>Above Obesity</v>
      </c>
      <c r="Q938" s="34" t="str">
        <f t="shared" si="3"/>
        <v>Prediabetes weight</v>
      </c>
      <c r="S938" s="34" t="s">
        <v>2878</v>
      </c>
      <c r="T938" s="34">
        <v>1978.0</v>
      </c>
      <c r="U938" s="34" t="s">
        <v>4776</v>
      </c>
      <c r="V938" s="34">
        <v>24.0</v>
      </c>
      <c r="W938" s="34">
        <v>1.0</v>
      </c>
      <c r="X938" s="34">
        <v>7633.72</v>
      </c>
      <c r="Y938" s="34" t="s">
        <v>4767</v>
      </c>
      <c r="Z938" s="34" t="s">
        <v>4771</v>
      </c>
      <c r="AA938" s="34" t="s">
        <v>4769</v>
      </c>
      <c r="AB938" s="34" t="str">
        <f t="shared" si="4"/>
        <v>24-Aug-1978</v>
      </c>
      <c r="AC938" s="43">
        <f t="shared" si="5"/>
        <v>44</v>
      </c>
      <c r="AD938" s="44">
        <v>7633.72</v>
      </c>
    </row>
    <row r="939">
      <c r="A939" s="19" t="s">
        <v>1950</v>
      </c>
      <c r="B939" s="19" t="s">
        <v>1951</v>
      </c>
      <c r="C939" s="45" t="s">
        <v>4820</v>
      </c>
      <c r="D939" s="45" t="s">
        <v>6415</v>
      </c>
      <c r="E939" s="45" t="s">
        <v>6416</v>
      </c>
      <c r="G939" s="21" t="s">
        <v>1950</v>
      </c>
      <c r="H939" s="41">
        <v>23.75</v>
      </c>
      <c r="I939" s="21">
        <v>5.42</v>
      </c>
      <c r="J939" s="21" t="s">
        <v>4755</v>
      </c>
      <c r="K939" s="21" t="s">
        <v>4753</v>
      </c>
      <c r="L939" s="21" t="s">
        <v>4756</v>
      </c>
      <c r="M939" s="21">
        <v>1.0</v>
      </c>
      <c r="N939" s="21" t="s">
        <v>4753</v>
      </c>
      <c r="O939" s="42">
        <f t="shared" si="1"/>
        <v>1</v>
      </c>
      <c r="P939" s="34" t="str">
        <f t="shared" si="2"/>
        <v>Normal weight</v>
      </c>
      <c r="Q939" s="34" t="str">
        <f t="shared" si="3"/>
        <v>Normal</v>
      </c>
      <c r="S939" s="34" t="s">
        <v>2876</v>
      </c>
      <c r="T939" s="34">
        <v>2001.0</v>
      </c>
      <c r="U939" s="34" t="s">
        <v>4775</v>
      </c>
      <c r="V939" s="34">
        <v>13.0</v>
      </c>
      <c r="W939" s="34">
        <v>0.0</v>
      </c>
      <c r="X939" s="34">
        <v>7636.92</v>
      </c>
      <c r="Y939" s="34" t="s">
        <v>4767</v>
      </c>
      <c r="Z939" s="34" t="s">
        <v>4768</v>
      </c>
      <c r="AA939" s="34" t="s">
        <v>4774</v>
      </c>
      <c r="AB939" s="34" t="str">
        <f t="shared" si="4"/>
        <v>13-Dec-2001</v>
      </c>
      <c r="AC939" s="43">
        <f t="shared" si="5"/>
        <v>21</v>
      </c>
      <c r="AD939" s="44">
        <v>7636.92</v>
      </c>
    </row>
    <row r="940">
      <c r="A940" s="19" t="s">
        <v>1952</v>
      </c>
      <c r="B940" s="19" t="s">
        <v>1953</v>
      </c>
      <c r="C940" s="45" t="s">
        <v>4815</v>
      </c>
      <c r="D940" s="45" t="s">
        <v>6417</v>
      </c>
      <c r="E940" s="45" t="s">
        <v>6418</v>
      </c>
      <c r="G940" s="21" t="s">
        <v>1952</v>
      </c>
      <c r="H940" s="41">
        <v>35.62</v>
      </c>
      <c r="I940" s="21">
        <v>4.16</v>
      </c>
      <c r="J940" s="21" t="s">
        <v>4753</v>
      </c>
      <c r="K940" s="21" t="s">
        <v>4753</v>
      </c>
      <c r="L940" s="21" t="s">
        <v>4753</v>
      </c>
      <c r="M940" s="21" t="s">
        <v>4754</v>
      </c>
      <c r="N940" s="21" t="s">
        <v>4753</v>
      </c>
      <c r="O940" s="42">
        <f t="shared" si="1"/>
        <v>0</v>
      </c>
      <c r="P940" s="34" t="str">
        <f t="shared" si="2"/>
        <v>Above Obesity</v>
      </c>
      <c r="Q940" s="34" t="str">
        <f t="shared" si="3"/>
        <v>Normal</v>
      </c>
      <c r="S940" s="34" t="s">
        <v>2874</v>
      </c>
      <c r="T940" s="34">
        <v>1980.0</v>
      </c>
      <c r="U940" s="34" t="s">
        <v>4772</v>
      </c>
      <c r="V940" s="34">
        <v>20.0</v>
      </c>
      <c r="W940" s="34">
        <v>1.0</v>
      </c>
      <c r="X940" s="34">
        <v>7639.42</v>
      </c>
      <c r="Y940" s="34" t="s">
        <v>4767</v>
      </c>
      <c r="Z940" s="34" t="s">
        <v>4767</v>
      </c>
      <c r="AA940" s="34" t="s">
        <v>4784</v>
      </c>
      <c r="AB940" s="34" t="str">
        <f t="shared" si="4"/>
        <v>20-Jun-1980</v>
      </c>
      <c r="AC940" s="43">
        <f t="shared" si="5"/>
        <v>42</v>
      </c>
      <c r="AD940" s="44">
        <v>7639.42</v>
      </c>
    </row>
    <row r="941">
      <c r="A941" s="19" t="s">
        <v>1954</v>
      </c>
      <c r="B941" s="19" t="s">
        <v>1955</v>
      </c>
      <c r="C941" s="45" t="s">
        <v>4815</v>
      </c>
      <c r="D941" s="45" t="s">
        <v>6419</v>
      </c>
      <c r="E941" s="45" t="s">
        <v>5542</v>
      </c>
      <c r="G941" s="21" t="s">
        <v>1954</v>
      </c>
      <c r="H941" s="41">
        <v>30.69</v>
      </c>
      <c r="I941" s="21">
        <v>7.05</v>
      </c>
      <c r="J941" s="21" t="s">
        <v>4755</v>
      </c>
      <c r="K941" s="21" t="s">
        <v>4753</v>
      </c>
      <c r="L941" s="21" t="s">
        <v>4753</v>
      </c>
      <c r="M941" s="21">
        <v>2.0</v>
      </c>
      <c r="N941" s="21" t="s">
        <v>4753</v>
      </c>
      <c r="O941" s="42">
        <f t="shared" si="1"/>
        <v>2</v>
      </c>
      <c r="P941" s="34" t="str">
        <f t="shared" si="2"/>
        <v>Above Obesity</v>
      </c>
      <c r="Q941" s="34" t="str">
        <f t="shared" si="3"/>
        <v>Diabetes</v>
      </c>
      <c r="S941" s="34" t="s">
        <v>2872</v>
      </c>
      <c r="T941" s="34">
        <v>1980.0</v>
      </c>
      <c r="U941" s="34" t="s">
        <v>4766</v>
      </c>
      <c r="V941" s="34">
        <v>24.0</v>
      </c>
      <c r="W941" s="34">
        <v>2.0</v>
      </c>
      <c r="X941" s="34">
        <v>7640.31</v>
      </c>
      <c r="Y941" s="34" t="s">
        <v>4767</v>
      </c>
      <c r="Z941" s="34" t="s">
        <v>4771</v>
      </c>
      <c r="AA941" s="34" t="s">
        <v>4769</v>
      </c>
      <c r="AB941" s="34" t="str">
        <f t="shared" si="4"/>
        <v>24-Jul-1980</v>
      </c>
      <c r="AC941" s="43">
        <f t="shared" si="5"/>
        <v>42</v>
      </c>
      <c r="AD941" s="44">
        <v>7640.31</v>
      </c>
    </row>
    <row r="942">
      <c r="A942" s="19" t="s">
        <v>1956</v>
      </c>
      <c r="B942" s="19" t="s">
        <v>1957</v>
      </c>
      <c r="C942" s="45" t="s">
        <v>4820</v>
      </c>
      <c r="D942" s="45" t="s">
        <v>6420</v>
      </c>
      <c r="E942" s="45" t="s">
        <v>6421</v>
      </c>
      <c r="G942" s="21" t="s">
        <v>1956</v>
      </c>
      <c r="H942" s="41">
        <v>35.8</v>
      </c>
      <c r="I942" s="21">
        <v>5.63</v>
      </c>
      <c r="J942" s="21" t="s">
        <v>4755</v>
      </c>
      <c r="K942" s="21" t="s">
        <v>4753</v>
      </c>
      <c r="L942" s="21" t="s">
        <v>4753</v>
      </c>
      <c r="M942" s="21">
        <v>2.0</v>
      </c>
      <c r="N942" s="21" t="s">
        <v>4753</v>
      </c>
      <c r="O942" s="42">
        <f t="shared" si="1"/>
        <v>2</v>
      </c>
      <c r="P942" s="34" t="str">
        <f t="shared" si="2"/>
        <v>Above Obesity</v>
      </c>
      <c r="Q942" s="34" t="str">
        <f t="shared" si="3"/>
        <v>Normal</v>
      </c>
      <c r="S942" s="34" t="s">
        <v>2870</v>
      </c>
      <c r="T942" s="34">
        <v>1999.0</v>
      </c>
      <c r="U942" s="34" t="s">
        <v>4772</v>
      </c>
      <c r="V942" s="34">
        <v>15.0</v>
      </c>
      <c r="W942" s="34">
        <v>0.0</v>
      </c>
      <c r="X942" s="34">
        <v>7642.05</v>
      </c>
      <c r="Y942" s="34" t="s">
        <v>4767</v>
      </c>
      <c r="Z942" s="34" t="s">
        <v>4767</v>
      </c>
      <c r="AA942" s="34" t="s">
        <v>4790</v>
      </c>
      <c r="AB942" s="34" t="str">
        <f t="shared" si="4"/>
        <v>15-Jun-1999</v>
      </c>
      <c r="AC942" s="43">
        <f t="shared" si="5"/>
        <v>23</v>
      </c>
      <c r="AD942" s="44">
        <v>7642.05</v>
      </c>
    </row>
    <row r="943">
      <c r="A943" s="19" t="s">
        <v>1958</v>
      </c>
      <c r="B943" s="19" t="s">
        <v>1959</v>
      </c>
      <c r="C943" s="45" t="s">
        <v>4820</v>
      </c>
      <c r="D943" s="45" t="s">
        <v>6422</v>
      </c>
      <c r="E943" s="45" t="s">
        <v>6423</v>
      </c>
      <c r="G943" s="21" t="s">
        <v>1958</v>
      </c>
      <c r="H943" s="41">
        <v>28.785</v>
      </c>
      <c r="I943" s="21">
        <v>4.24</v>
      </c>
      <c r="J943" s="21" t="s">
        <v>4755</v>
      </c>
      <c r="K943" s="21" t="s">
        <v>4753</v>
      </c>
      <c r="L943" s="21" t="s">
        <v>4753</v>
      </c>
      <c r="M943" s="21">
        <v>2.0</v>
      </c>
      <c r="N943" s="21" t="s">
        <v>4753</v>
      </c>
      <c r="O943" s="42">
        <f t="shared" si="1"/>
        <v>2</v>
      </c>
      <c r="P943" s="34" t="str">
        <f t="shared" si="2"/>
        <v>Overweight</v>
      </c>
      <c r="Q943" s="34" t="str">
        <f t="shared" si="3"/>
        <v>Normal</v>
      </c>
      <c r="S943" s="34" t="s">
        <v>2868</v>
      </c>
      <c r="T943" s="34">
        <v>1980.0</v>
      </c>
      <c r="U943" s="34" t="s">
        <v>4777</v>
      </c>
      <c r="V943" s="34">
        <v>16.0</v>
      </c>
      <c r="W943" s="34">
        <v>1.0</v>
      </c>
      <c r="X943" s="34">
        <v>7650.77</v>
      </c>
      <c r="Y943" s="34" t="s">
        <v>4767</v>
      </c>
      <c r="Z943" s="34" t="s">
        <v>4767</v>
      </c>
      <c r="AA943" s="34" t="s">
        <v>4784</v>
      </c>
      <c r="AB943" s="34" t="str">
        <f t="shared" si="4"/>
        <v>16-Oct-1980</v>
      </c>
      <c r="AC943" s="43">
        <f t="shared" si="5"/>
        <v>42</v>
      </c>
      <c r="AD943" s="44">
        <v>7650.77</v>
      </c>
    </row>
    <row r="944">
      <c r="A944" s="19" t="s">
        <v>1960</v>
      </c>
      <c r="B944" s="19" t="s">
        <v>1961</v>
      </c>
      <c r="C944" s="45" t="s">
        <v>4820</v>
      </c>
      <c r="D944" s="45" t="s">
        <v>6424</v>
      </c>
      <c r="E944" s="45" t="s">
        <v>6425</v>
      </c>
      <c r="G944" s="21" t="s">
        <v>1960</v>
      </c>
      <c r="H944" s="41">
        <v>28.595</v>
      </c>
      <c r="I944" s="21">
        <v>4.96</v>
      </c>
      <c r="J944" s="21" t="s">
        <v>4755</v>
      </c>
      <c r="K944" s="21" t="s">
        <v>4753</v>
      </c>
      <c r="L944" s="21" t="s">
        <v>4753</v>
      </c>
      <c r="M944" s="21">
        <v>2.0</v>
      </c>
      <c r="N944" s="21" t="s">
        <v>4753</v>
      </c>
      <c r="O944" s="42">
        <f t="shared" si="1"/>
        <v>2</v>
      </c>
      <c r="P944" s="34" t="str">
        <f t="shared" si="2"/>
        <v>Overweight</v>
      </c>
      <c r="Q944" s="34" t="str">
        <f t="shared" si="3"/>
        <v>Normal</v>
      </c>
      <c r="S944" s="34" t="s">
        <v>2866</v>
      </c>
      <c r="T944" s="34">
        <v>1993.0</v>
      </c>
      <c r="U944" s="34" t="s">
        <v>4776</v>
      </c>
      <c r="V944" s="34">
        <v>10.0</v>
      </c>
      <c r="W944" s="34">
        <v>0.0</v>
      </c>
      <c r="X944" s="34">
        <v>7650.8</v>
      </c>
      <c r="Y944" s="34" t="s">
        <v>4767</v>
      </c>
      <c r="Z944" s="34" t="s">
        <v>4767</v>
      </c>
      <c r="AA944" s="34" t="s">
        <v>4774</v>
      </c>
      <c r="AB944" s="34" t="str">
        <f t="shared" si="4"/>
        <v>10-Aug-1993</v>
      </c>
      <c r="AC944" s="43">
        <f t="shared" si="5"/>
        <v>29</v>
      </c>
      <c r="AD944" s="44">
        <v>7650.8</v>
      </c>
    </row>
    <row r="945">
      <c r="A945" s="19" t="s">
        <v>1962</v>
      </c>
      <c r="B945" s="19" t="s">
        <v>1963</v>
      </c>
      <c r="C945" s="45" t="s">
        <v>4815</v>
      </c>
      <c r="D945" s="45" t="s">
        <v>5524</v>
      </c>
      <c r="E945" s="45" t="s">
        <v>6426</v>
      </c>
      <c r="G945" s="21" t="s">
        <v>1962</v>
      </c>
      <c r="H945" s="41">
        <v>48.75</v>
      </c>
      <c r="I945" s="21">
        <v>4.34</v>
      </c>
      <c r="J945" s="21" t="s">
        <v>4753</v>
      </c>
      <c r="K945" s="21" t="s">
        <v>4753</v>
      </c>
      <c r="L945" s="21" t="s">
        <v>4753</v>
      </c>
      <c r="M945" s="21" t="s">
        <v>4754</v>
      </c>
      <c r="N945" s="21" t="s">
        <v>4753</v>
      </c>
      <c r="O945" s="42">
        <f t="shared" si="1"/>
        <v>0</v>
      </c>
      <c r="P945" s="34" t="str">
        <f t="shared" si="2"/>
        <v>Above Obesity</v>
      </c>
      <c r="Q945" s="34" t="str">
        <f t="shared" si="3"/>
        <v>Normal</v>
      </c>
      <c r="S945" s="34" t="s">
        <v>2864</v>
      </c>
      <c r="T945" s="34">
        <v>1998.0</v>
      </c>
      <c r="U945" s="34" t="s">
        <v>4773</v>
      </c>
      <c r="V945" s="34">
        <v>30.0</v>
      </c>
      <c r="W945" s="34">
        <v>0.0</v>
      </c>
      <c r="X945" s="34">
        <v>7652.26</v>
      </c>
      <c r="Y945" s="34" t="s">
        <v>4767</v>
      </c>
      <c r="Z945" s="34" t="s">
        <v>4768</v>
      </c>
      <c r="AA945" s="34" t="s">
        <v>4785</v>
      </c>
      <c r="AB945" s="34" t="str">
        <f t="shared" si="4"/>
        <v>30-Sep-1998</v>
      </c>
      <c r="AC945" s="43">
        <f t="shared" si="5"/>
        <v>24</v>
      </c>
      <c r="AD945" s="44">
        <v>7652.26</v>
      </c>
    </row>
    <row r="946">
      <c r="A946" s="19" t="s">
        <v>1964</v>
      </c>
      <c r="B946" s="19" t="s">
        <v>1965</v>
      </c>
      <c r="C946" s="45" t="s">
        <v>4820</v>
      </c>
      <c r="D946" s="45" t="s">
        <v>6427</v>
      </c>
      <c r="E946" s="45" t="s">
        <v>4986</v>
      </c>
      <c r="G946" s="21" t="s">
        <v>1964</v>
      </c>
      <c r="H946" s="41">
        <v>28.31</v>
      </c>
      <c r="I946" s="21">
        <v>5.43</v>
      </c>
      <c r="J946" s="21" t="s">
        <v>4755</v>
      </c>
      <c r="K946" s="21" t="s">
        <v>4753</v>
      </c>
      <c r="L946" s="21" t="s">
        <v>4753</v>
      </c>
      <c r="M946" s="21">
        <v>2.0</v>
      </c>
      <c r="N946" s="21" t="s">
        <v>4753</v>
      </c>
      <c r="O946" s="42">
        <f t="shared" si="1"/>
        <v>2</v>
      </c>
      <c r="P946" s="34" t="str">
        <f t="shared" si="2"/>
        <v>Overweight</v>
      </c>
      <c r="Q946" s="34" t="str">
        <f t="shared" si="3"/>
        <v>Normal</v>
      </c>
      <c r="S946" s="34" t="s">
        <v>2862</v>
      </c>
      <c r="T946" s="34">
        <v>1965.0</v>
      </c>
      <c r="U946" s="34" t="s">
        <v>4775</v>
      </c>
      <c r="V946" s="34">
        <v>27.0</v>
      </c>
      <c r="W946" s="34">
        <v>0.0</v>
      </c>
      <c r="X946" s="34">
        <v>7657.69</v>
      </c>
      <c r="Y946" s="34" t="s">
        <v>4768</v>
      </c>
      <c r="Z946" s="34" t="s">
        <v>4768</v>
      </c>
      <c r="AA946" s="34" t="s">
        <v>4774</v>
      </c>
      <c r="AB946" s="34" t="str">
        <f t="shared" si="4"/>
        <v>27-Dec-1965</v>
      </c>
      <c r="AC946" s="43">
        <f t="shared" si="5"/>
        <v>57</v>
      </c>
      <c r="AD946" s="44">
        <v>7657.69</v>
      </c>
    </row>
    <row r="947">
      <c r="A947" s="19" t="s">
        <v>1966</v>
      </c>
      <c r="B947" s="19" t="s">
        <v>1967</v>
      </c>
      <c r="C947" s="45" t="s">
        <v>4815</v>
      </c>
      <c r="D947" s="45" t="s">
        <v>6428</v>
      </c>
      <c r="E947" s="45" t="s">
        <v>4854</v>
      </c>
      <c r="G947" s="21" t="s">
        <v>1966</v>
      </c>
      <c r="H947" s="41">
        <v>38.39</v>
      </c>
      <c r="I947" s="21">
        <v>8.33</v>
      </c>
      <c r="J947" s="21" t="s">
        <v>4755</v>
      </c>
      <c r="K947" s="21" t="s">
        <v>4753</v>
      </c>
      <c r="L947" s="21" t="s">
        <v>4753</v>
      </c>
      <c r="M947" s="21">
        <v>1.0</v>
      </c>
      <c r="N947" s="21" t="s">
        <v>4753</v>
      </c>
      <c r="O947" s="42">
        <f t="shared" si="1"/>
        <v>1</v>
      </c>
      <c r="P947" s="34" t="str">
        <f t="shared" si="2"/>
        <v>Above Obesity</v>
      </c>
      <c r="Q947" s="34" t="str">
        <f t="shared" si="3"/>
        <v>Diabetes</v>
      </c>
      <c r="S947" s="34" t="s">
        <v>2860</v>
      </c>
      <c r="T947" s="34">
        <v>1976.0</v>
      </c>
      <c r="U947" s="34" t="s">
        <v>4777</v>
      </c>
      <c r="V947" s="34">
        <v>9.0</v>
      </c>
      <c r="W947" s="34">
        <v>2.0</v>
      </c>
      <c r="X947" s="34">
        <v>7662.47</v>
      </c>
      <c r="Y947" s="34" t="s">
        <v>4767</v>
      </c>
      <c r="Z947" s="34" t="s">
        <v>4771</v>
      </c>
      <c r="AA947" s="34" t="s">
        <v>4778</v>
      </c>
      <c r="AB947" s="34" t="str">
        <f t="shared" si="4"/>
        <v>9-Oct-1976</v>
      </c>
      <c r="AC947" s="43">
        <f t="shared" si="5"/>
        <v>46</v>
      </c>
      <c r="AD947" s="44">
        <v>7662.47</v>
      </c>
    </row>
    <row r="948">
      <c r="A948" s="19" t="s">
        <v>1968</v>
      </c>
      <c r="B948" s="19" t="s">
        <v>1969</v>
      </c>
      <c r="C948" s="45" t="s">
        <v>4815</v>
      </c>
      <c r="D948" s="45" t="s">
        <v>4828</v>
      </c>
      <c r="E948" s="45" t="s">
        <v>6429</v>
      </c>
      <c r="G948" s="21" t="s">
        <v>1968</v>
      </c>
      <c r="H948" s="41">
        <v>25.87</v>
      </c>
      <c r="I948" s="21">
        <v>5.63</v>
      </c>
      <c r="J948" s="21" t="s">
        <v>4755</v>
      </c>
      <c r="K948" s="21" t="s">
        <v>4753</v>
      </c>
      <c r="L948" s="21" t="s">
        <v>4753</v>
      </c>
      <c r="M948" s="21">
        <v>1.0</v>
      </c>
      <c r="N948" s="21" t="s">
        <v>4753</v>
      </c>
      <c r="O948" s="42">
        <f t="shared" si="1"/>
        <v>1</v>
      </c>
      <c r="P948" s="34" t="str">
        <f t="shared" si="2"/>
        <v>Overweight</v>
      </c>
      <c r="Q948" s="34" t="str">
        <f t="shared" si="3"/>
        <v>Normal</v>
      </c>
      <c r="S948" s="34" t="s">
        <v>2858</v>
      </c>
      <c r="T948" s="34">
        <v>1996.0</v>
      </c>
      <c r="U948" s="34" t="s">
        <v>4770</v>
      </c>
      <c r="V948" s="34">
        <v>24.0</v>
      </c>
      <c r="W948" s="34">
        <v>0.0</v>
      </c>
      <c r="X948" s="34">
        <v>7670.75</v>
      </c>
      <c r="Y948" s="34" t="s">
        <v>4767</v>
      </c>
      <c r="Z948" s="34" t="s">
        <v>4767</v>
      </c>
      <c r="AA948" s="34" t="s">
        <v>4791</v>
      </c>
      <c r="AB948" s="34" t="str">
        <f t="shared" si="4"/>
        <v>24-Nov-1996</v>
      </c>
      <c r="AC948" s="43">
        <f t="shared" si="5"/>
        <v>26</v>
      </c>
      <c r="AD948" s="44">
        <v>7670.75</v>
      </c>
    </row>
    <row r="949">
      <c r="A949" s="19" t="s">
        <v>1970</v>
      </c>
      <c r="B949" s="19" t="s">
        <v>1971</v>
      </c>
      <c r="C949" s="45" t="s">
        <v>4815</v>
      </c>
      <c r="D949" s="45" t="s">
        <v>6430</v>
      </c>
      <c r="E949" s="45" t="s">
        <v>5095</v>
      </c>
      <c r="G949" s="21" t="s">
        <v>1970</v>
      </c>
      <c r="H949" s="41">
        <v>43.7</v>
      </c>
      <c r="I949" s="21">
        <v>7.23</v>
      </c>
      <c r="J949" s="21" t="s">
        <v>4753</v>
      </c>
      <c r="K949" s="21" t="s">
        <v>4753</v>
      </c>
      <c r="L949" s="21" t="s">
        <v>4753</v>
      </c>
      <c r="M949" s="21" t="s">
        <v>4754</v>
      </c>
      <c r="N949" s="21" t="s">
        <v>4753</v>
      </c>
      <c r="O949" s="42">
        <f t="shared" si="1"/>
        <v>0</v>
      </c>
      <c r="P949" s="34" t="str">
        <f t="shared" si="2"/>
        <v>Above Obesity</v>
      </c>
      <c r="Q949" s="34" t="str">
        <f t="shared" si="3"/>
        <v>Diabetes</v>
      </c>
      <c r="S949" s="34" t="s">
        <v>2856</v>
      </c>
      <c r="T949" s="34">
        <v>1995.0</v>
      </c>
      <c r="U949" s="34" t="s">
        <v>4773</v>
      </c>
      <c r="V949" s="34">
        <v>13.0</v>
      </c>
      <c r="W949" s="34">
        <v>0.0</v>
      </c>
      <c r="X949" s="34">
        <v>7676.4</v>
      </c>
      <c r="Y949" s="34" t="s">
        <v>4767</v>
      </c>
      <c r="Z949" s="34" t="s">
        <v>4771</v>
      </c>
      <c r="AA949" s="34" t="s">
        <v>4774</v>
      </c>
      <c r="AB949" s="34" t="str">
        <f t="shared" si="4"/>
        <v>13-Sep-1995</v>
      </c>
      <c r="AC949" s="43">
        <f t="shared" si="5"/>
        <v>27</v>
      </c>
      <c r="AD949" s="44">
        <v>7676.4</v>
      </c>
    </row>
    <row r="950">
      <c r="A950" s="19" t="s">
        <v>1972</v>
      </c>
      <c r="B950" s="19" t="s">
        <v>1973</v>
      </c>
      <c r="C950" s="45" t="s">
        <v>4815</v>
      </c>
      <c r="D950" s="45" t="s">
        <v>6431</v>
      </c>
      <c r="E950" s="45" t="s">
        <v>5237</v>
      </c>
      <c r="G950" s="21" t="s">
        <v>1972</v>
      </c>
      <c r="H950" s="41">
        <v>40.945</v>
      </c>
      <c r="I950" s="21">
        <v>10.57</v>
      </c>
      <c r="J950" s="21" t="s">
        <v>4753</v>
      </c>
      <c r="K950" s="21" t="s">
        <v>4753</v>
      </c>
      <c r="L950" s="21" t="s">
        <v>4753</v>
      </c>
      <c r="M950" s="21" t="s">
        <v>4754</v>
      </c>
      <c r="N950" s="21" t="s">
        <v>4753</v>
      </c>
      <c r="O950" s="42">
        <f t="shared" si="1"/>
        <v>0</v>
      </c>
      <c r="P950" s="34" t="str">
        <f t="shared" si="2"/>
        <v>Above Obesity</v>
      </c>
      <c r="Q950" s="34" t="str">
        <f t="shared" si="3"/>
        <v>Diabetes</v>
      </c>
      <c r="S950" s="34" t="s">
        <v>2854</v>
      </c>
      <c r="T950" s="34">
        <v>1971.0</v>
      </c>
      <c r="U950" s="34" t="s">
        <v>4777</v>
      </c>
      <c r="V950" s="34">
        <v>11.0</v>
      </c>
      <c r="W950" s="34">
        <v>0.0</v>
      </c>
      <c r="X950" s="34">
        <v>7680.92</v>
      </c>
      <c r="Y950" s="34" t="s">
        <v>4767</v>
      </c>
      <c r="Z950" s="34" t="s">
        <v>4771</v>
      </c>
      <c r="AA950" s="34" t="s">
        <v>4769</v>
      </c>
      <c r="AB950" s="34" t="str">
        <f t="shared" si="4"/>
        <v>11-Oct-1971</v>
      </c>
      <c r="AC950" s="43">
        <f t="shared" si="5"/>
        <v>51</v>
      </c>
      <c r="AD950" s="44">
        <v>7680.92</v>
      </c>
    </row>
    <row r="951">
      <c r="A951" s="19" t="s">
        <v>1974</v>
      </c>
      <c r="B951" s="19" t="s">
        <v>1975</v>
      </c>
      <c r="C951" s="45" t="s">
        <v>4815</v>
      </c>
      <c r="D951" s="45" t="s">
        <v>6432</v>
      </c>
      <c r="E951" s="45" t="s">
        <v>5655</v>
      </c>
      <c r="G951" s="21" t="s">
        <v>1974</v>
      </c>
      <c r="H951" s="41">
        <v>27.94</v>
      </c>
      <c r="I951" s="21">
        <v>7.92</v>
      </c>
      <c r="J951" s="21" t="s">
        <v>4753</v>
      </c>
      <c r="K951" s="21" t="s">
        <v>4753</v>
      </c>
      <c r="L951" s="21" t="s">
        <v>4753</v>
      </c>
      <c r="M951" s="21" t="s">
        <v>4754</v>
      </c>
      <c r="N951" s="21" t="s">
        <v>4753</v>
      </c>
      <c r="O951" s="42">
        <f t="shared" si="1"/>
        <v>0</v>
      </c>
      <c r="P951" s="34" t="str">
        <f t="shared" si="2"/>
        <v>Overweight</v>
      </c>
      <c r="Q951" s="34" t="str">
        <f t="shared" si="3"/>
        <v>Diabetes</v>
      </c>
      <c r="S951" s="34" t="s">
        <v>2852</v>
      </c>
      <c r="T951" s="34">
        <v>1981.0</v>
      </c>
      <c r="U951" s="34" t="s">
        <v>4775</v>
      </c>
      <c r="V951" s="34">
        <v>19.0</v>
      </c>
      <c r="W951" s="34">
        <v>1.0</v>
      </c>
      <c r="X951" s="34">
        <v>7681.17</v>
      </c>
      <c r="Y951" s="34" t="s">
        <v>4767</v>
      </c>
      <c r="Z951" s="34" t="s">
        <v>4767</v>
      </c>
      <c r="AA951" s="34" t="s">
        <v>4789</v>
      </c>
      <c r="AB951" s="34" t="str">
        <f t="shared" si="4"/>
        <v>19-Dec-1981</v>
      </c>
      <c r="AC951" s="43">
        <f t="shared" si="5"/>
        <v>41</v>
      </c>
      <c r="AD951" s="44">
        <v>7681.17</v>
      </c>
    </row>
    <row r="952">
      <c r="A952" s="19" t="s">
        <v>1976</v>
      </c>
      <c r="B952" s="19" t="s">
        <v>1977</v>
      </c>
      <c r="C952" s="45" t="s">
        <v>4820</v>
      </c>
      <c r="D952" s="45" t="s">
        <v>6433</v>
      </c>
      <c r="E952" s="45" t="s">
        <v>6434</v>
      </c>
      <c r="G952" s="21" t="s">
        <v>1976</v>
      </c>
      <c r="H952" s="41">
        <v>31.9</v>
      </c>
      <c r="I952" s="21">
        <v>10.12</v>
      </c>
      <c r="J952" s="21" t="s">
        <v>4753</v>
      </c>
      <c r="K952" s="21" t="s">
        <v>4753</v>
      </c>
      <c r="L952" s="21" t="s">
        <v>4753</v>
      </c>
      <c r="M952" s="21">
        <v>2.0</v>
      </c>
      <c r="N952" s="21" t="s">
        <v>4753</v>
      </c>
      <c r="O952" s="42">
        <f t="shared" si="1"/>
        <v>2</v>
      </c>
      <c r="P952" s="34" t="str">
        <f t="shared" si="2"/>
        <v>Above Obesity</v>
      </c>
      <c r="Q952" s="34" t="str">
        <f t="shared" si="3"/>
        <v>Diabetes</v>
      </c>
      <c r="S952" s="34" t="s">
        <v>2850</v>
      </c>
      <c r="T952" s="34">
        <v>1982.0</v>
      </c>
      <c r="U952" s="34" t="s">
        <v>4775</v>
      </c>
      <c r="V952" s="34">
        <v>18.0</v>
      </c>
      <c r="W952" s="34">
        <v>3.0</v>
      </c>
      <c r="X952" s="34">
        <v>7682.67</v>
      </c>
      <c r="Y952" s="34" t="s">
        <v>4767</v>
      </c>
      <c r="Z952" s="34" t="s">
        <v>4771</v>
      </c>
      <c r="AA952" s="34" t="s">
        <v>4769</v>
      </c>
      <c r="AB952" s="34" t="str">
        <f t="shared" si="4"/>
        <v>18-Dec-1982</v>
      </c>
      <c r="AC952" s="43">
        <f t="shared" si="5"/>
        <v>40</v>
      </c>
      <c r="AD952" s="44">
        <v>7682.67</v>
      </c>
    </row>
    <row r="953">
      <c r="A953" s="19" t="s">
        <v>1978</v>
      </c>
      <c r="B953" s="19" t="s">
        <v>1979</v>
      </c>
      <c r="C953" s="45" t="s">
        <v>4820</v>
      </c>
      <c r="D953" s="45" t="s">
        <v>4988</v>
      </c>
      <c r="E953" s="45" t="s">
        <v>6435</v>
      </c>
      <c r="G953" s="21" t="s">
        <v>1978</v>
      </c>
      <c r="H953" s="41">
        <v>31.64</v>
      </c>
      <c r="I953" s="21">
        <v>7.91</v>
      </c>
      <c r="J953" s="21" t="s">
        <v>4753</v>
      </c>
      <c r="K953" s="21" t="s">
        <v>4753</v>
      </c>
      <c r="L953" s="21" t="s">
        <v>4753</v>
      </c>
      <c r="M953" s="21" t="s">
        <v>4754</v>
      </c>
      <c r="N953" s="21" t="s">
        <v>4753</v>
      </c>
      <c r="O953" s="42">
        <f t="shared" si="1"/>
        <v>0</v>
      </c>
      <c r="P953" s="34" t="str">
        <f t="shared" si="2"/>
        <v>Above Obesity</v>
      </c>
      <c r="Q953" s="34" t="str">
        <f t="shared" si="3"/>
        <v>Diabetes</v>
      </c>
      <c r="S953" s="34" t="s">
        <v>2848</v>
      </c>
      <c r="T953" s="34">
        <v>1987.0</v>
      </c>
      <c r="U953" s="34" t="s">
        <v>4766</v>
      </c>
      <c r="V953" s="34">
        <v>12.0</v>
      </c>
      <c r="W953" s="34">
        <v>3.0</v>
      </c>
      <c r="X953" s="34">
        <v>7684.62</v>
      </c>
      <c r="Y953" s="34" t="s">
        <v>4767</v>
      </c>
      <c r="Z953" s="34" t="s">
        <v>4768</v>
      </c>
      <c r="AA953" s="34" t="s">
        <v>4787</v>
      </c>
      <c r="AB953" s="34" t="str">
        <f t="shared" si="4"/>
        <v>12-Jul-1987</v>
      </c>
      <c r="AC953" s="43">
        <f t="shared" si="5"/>
        <v>35</v>
      </c>
      <c r="AD953" s="44">
        <v>7684.62</v>
      </c>
    </row>
    <row r="954">
      <c r="A954" s="19" t="s">
        <v>1980</v>
      </c>
      <c r="B954" s="19" t="s">
        <v>1981</v>
      </c>
      <c r="C954" s="45" t="s">
        <v>4820</v>
      </c>
      <c r="D954" s="45" t="s">
        <v>6436</v>
      </c>
      <c r="E954" s="45" t="s">
        <v>6437</v>
      </c>
      <c r="G954" s="21" t="s">
        <v>1980</v>
      </c>
      <c r="H954" s="41">
        <v>46.7</v>
      </c>
      <c r="I954" s="21">
        <v>10.9</v>
      </c>
      <c r="J954" s="21" t="s">
        <v>4753</v>
      </c>
      <c r="K954" s="21" t="s">
        <v>4753</v>
      </c>
      <c r="L954" s="21" t="s">
        <v>4753</v>
      </c>
      <c r="M954" s="21" t="s">
        <v>4754</v>
      </c>
      <c r="N954" s="21" t="s">
        <v>4753</v>
      </c>
      <c r="O954" s="42">
        <f t="shared" si="1"/>
        <v>0</v>
      </c>
      <c r="P954" s="34" t="str">
        <f t="shared" si="2"/>
        <v>Above Obesity</v>
      </c>
      <c r="Q954" s="34" t="str">
        <f t="shared" si="3"/>
        <v>Diabetes</v>
      </c>
      <c r="S954" s="34" t="s">
        <v>2846</v>
      </c>
      <c r="T954" s="34">
        <v>1978.0</v>
      </c>
      <c r="U954" s="34" t="s">
        <v>4775</v>
      </c>
      <c r="V954" s="34">
        <v>29.0</v>
      </c>
      <c r="W954" s="34">
        <v>2.0</v>
      </c>
      <c r="X954" s="34">
        <v>7726.85</v>
      </c>
      <c r="Y954" s="34" t="s">
        <v>4771</v>
      </c>
      <c r="Z954" s="34" t="s">
        <v>4767</v>
      </c>
      <c r="AA954" s="34" t="s">
        <v>4778</v>
      </c>
      <c r="AB954" s="34" t="str">
        <f t="shared" si="4"/>
        <v>29-Dec-1978</v>
      </c>
      <c r="AC954" s="43">
        <f t="shared" si="5"/>
        <v>44</v>
      </c>
      <c r="AD954" s="44">
        <v>7726.85</v>
      </c>
    </row>
    <row r="955">
      <c r="A955" s="19" t="s">
        <v>1982</v>
      </c>
      <c r="B955" s="19" t="s">
        <v>1983</v>
      </c>
      <c r="C955" s="45" t="s">
        <v>4815</v>
      </c>
      <c r="D955" s="45" t="s">
        <v>6438</v>
      </c>
      <c r="E955" s="45" t="s">
        <v>6439</v>
      </c>
      <c r="G955" s="21" t="s">
        <v>1982</v>
      </c>
      <c r="H955" s="41">
        <v>18.335</v>
      </c>
      <c r="I955" s="21">
        <v>11.83</v>
      </c>
      <c r="J955" s="21" t="s">
        <v>4753</v>
      </c>
      <c r="K955" s="21" t="s">
        <v>4753</v>
      </c>
      <c r="L955" s="21" t="s">
        <v>4753</v>
      </c>
      <c r="M955" s="21" t="s">
        <v>4754</v>
      </c>
      <c r="N955" s="21" t="s">
        <v>4753</v>
      </c>
      <c r="O955" s="42">
        <f t="shared" si="1"/>
        <v>0</v>
      </c>
      <c r="P955" s="34" t="str">
        <f t="shared" si="2"/>
        <v>Underweight</v>
      </c>
      <c r="Q955" s="34" t="str">
        <f t="shared" si="3"/>
        <v>Diabetes</v>
      </c>
      <c r="S955" s="34" t="s">
        <v>2844</v>
      </c>
      <c r="T955" s="34">
        <v>1979.0</v>
      </c>
      <c r="U955" s="34" t="s">
        <v>4772</v>
      </c>
      <c r="V955" s="34">
        <v>2.0</v>
      </c>
      <c r="W955" s="34">
        <v>1.0</v>
      </c>
      <c r="X955" s="34">
        <v>7727.25</v>
      </c>
      <c r="Y955" s="34" t="s">
        <v>4767</v>
      </c>
      <c r="Z955" s="34" t="s">
        <v>4768</v>
      </c>
      <c r="AA955" s="34" t="s">
        <v>4774</v>
      </c>
      <c r="AB955" s="34" t="str">
        <f t="shared" si="4"/>
        <v>2-Jun-1979</v>
      </c>
      <c r="AC955" s="43">
        <f t="shared" si="5"/>
        <v>44</v>
      </c>
      <c r="AD955" s="44">
        <v>7727.25</v>
      </c>
    </row>
    <row r="956">
      <c r="A956" s="19" t="s">
        <v>1984</v>
      </c>
      <c r="B956" s="19" t="s">
        <v>1985</v>
      </c>
      <c r="C956" s="45" t="s">
        <v>4815</v>
      </c>
      <c r="D956" s="45" t="s">
        <v>6440</v>
      </c>
      <c r="E956" s="45" t="s">
        <v>6441</v>
      </c>
      <c r="G956" s="21" t="s">
        <v>1984</v>
      </c>
      <c r="H956" s="41">
        <v>31.24</v>
      </c>
      <c r="I956" s="21">
        <v>7.42</v>
      </c>
      <c r="J956" s="21" t="s">
        <v>4755</v>
      </c>
      <c r="K956" s="21" t="s">
        <v>4753</v>
      </c>
      <c r="L956" s="21" t="s">
        <v>4753</v>
      </c>
      <c r="M956" s="21">
        <v>2.0</v>
      </c>
      <c r="N956" s="21" t="s">
        <v>4753</v>
      </c>
      <c r="O956" s="42">
        <f t="shared" si="1"/>
        <v>2</v>
      </c>
      <c r="P956" s="34" t="str">
        <f t="shared" si="2"/>
        <v>Above Obesity</v>
      </c>
      <c r="Q956" s="34" t="str">
        <f t="shared" si="3"/>
        <v>Diabetes</v>
      </c>
      <c r="S956" s="34" t="s">
        <v>2842</v>
      </c>
      <c r="T956" s="34">
        <v>1980.0</v>
      </c>
      <c r="U956" s="34" t="s">
        <v>4773</v>
      </c>
      <c r="V956" s="34">
        <v>10.0</v>
      </c>
      <c r="W956" s="34">
        <v>2.0</v>
      </c>
      <c r="X956" s="34">
        <v>7729.65</v>
      </c>
      <c r="Y956" s="34" t="s">
        <v>4768</v>
      </c>
      <c r="Z956" s="34" t="s">
        <v>4771</v>
      </c>
      <c r="AA956" s="34" t="s">
        <v>4781</v>
      </c>
      <c r="AB956" s="34" t="str">
        <f t="shared" si="4"/>
        <v>10-Sep-1980</v>
      </c>
      <c r="AC956" s="43">
        <f t="shared" si="5"/>
        <v>42</v>
      </c>
      <c r="AD956" s="44">
        <v>7729.65</v>
      </c>
    </row>
    <row r="957">
      <c r="A957" s="19" t="s">
        <v>1986</v>
      </c>
      <c r="B957" s="19" t="s">
        <v>1987</v>
      </c>
      <c r="C957" s="45" t="s">
        <v>5686</v>
      </c>
      <c r="D957" s="45" t="s">
        <v>6442</v>
      </c>
      <c r="E957" s="45" t="s">
        <v>6443</v>
      </c>
      <c r="G957" s="21" t="s">
        <v>1986</v>
      </c>
      <c r="H957" s="41">
        <v>39.22</v>
      </c>
      <c r="I957" s="21">
        <v>5.62</v>
      </c>
      <c r="J957" s="21" t="s">
        <v>4755</v>
      </c>
      <c r="K957" s="21" t="s">
        <v>4753</v>
      </c>
      <c r="L957" s="21" t="s">
        <v>4753</v>
      </c>
      <c r="M957" s="21">
        <v>1.0</v>
      </c>
      <c r="N957" s="21" t="s">
        <v>4753</v>
      </c>
      <c r="O957" s="42">
        <f t="shared" si="1"/>
        <v>1</v>
      </c>
      <c r="P957" s="34" t="str">
        <f t="shared" si="2"/>
        <v>Above Obesity</v>
      </c>
      <c r="Q957" s="34" t="str">
        <f t="shared" si="3"/>
        <v>Normal</v>
      </c>
      <c r="S957" s="34" t="s">
        <v>2840</v>
      </c>
      <c r="T957" s="34">
        <v>1978.0</v>
      </c>
      <c r="U957" s="34" t="s">
        <v>4775</v>
      </c>
      <c r="V957" s="34">
        <v>4.0</v>
      </c>
      <c r="W957" s="34">
        <v>2.0</v>
      </c>
      <c r="X957" s="34">
        <v>7731.43</v>
      </c>
      <c r="Y957" s="34" t="s">
        <v>4768</v>
      </c>
      <c r="Z957" s="34" t="s">
        <v>4767</v>
      </c>
      <c r="AA957" s="34" t="s">
        <v>4769</v>
      </c>
      <c r="AB957" s="34" t="str">
        <f t="shared" si="4"/>
        <v>4-Dec-1978</v>
      </c>
      <c r="AC957" s="43">
        <f t="shared" si="5"/>
        <v>44</v>
      </c>
      <c r="AD957" s="44">
        <v>7731.43</v>
      </c>
    </row>
    <row r="958">
      <c r="A958" s="19" t="s">
        <v>1988</v>
      </c>
      <c r="B958" s="19" t="s">
        <v>1989</v>
      </c>
      <c r="C958" s="45" t="s">
        <v>4815</v>
      </c>
      <c r="D958" s="45" t="s">
        <v>6344</v>
      </c>
      <c r="E958" s="45" t="s">
        <v>5095</v>
      </c>
      <c r="G958" s="21" t="s">
        <v>1988</v>
      </c>
      <c r="H958" s="41">
        <v>24.415</v>
      </c>
      <c r="I958" s="21">
        <v>7.16</v>
      </c>
      <c r="J958" s="21" t="s">
        <v>4753</v>
      </c>
      <c r="K958" s="21" t="s">
        <v>4753</v>
      </c>
      <c r="L958" s="21" t="s">
        <v>4753</v>
      </c>
      <c r="M958" s="21" t="s">
        <v>4754</v>
      </c>
      <c r="N958" s="21" t="s">
        <v>4753</v>
      </c>
      <c r="O958" s="42">
        <f t="shared" si="1"/>
        <v>0</v>
      </c>
      <c r="P958" s="34" t="str">
        <f t="shared" si="2"/>
        <v>Normal weight</v>
      </c>
      <c r="Q958" s="34" t="str">
        <f t="shared" si="3"/>
        <v>Diabetes</v>
      </c>
      <c r="S958" s="34" t="s">
        <v>2838</v>
      </c>
      <c r="T958" s="34">
        <v>1977.0</v>
      </c>
      <c r="U958" s="34" t="s">
        <v>4776</v>
      </c>
      <c r="V958" s="34">
        <v>29.0</v>
      </c>
      <c r="W958" s="34">
        <v>0.0</v>
      </c>
      <c r="X958" s="34">
        <v>7731.86</v>
      </c>
      <c r="Y958" s="34" t="s">
        <v>4767</v>
      </c>
      <c r="Z958" s="34" t="s">
        <v>4768</v>
      </c>
      <c r="AA958" s="34" t="s">
        <v>4774</v>
      </c>
      <c r="AB958" s="34" t="str">
        <f t="shared" si="4"/>
        <v>29-Aug-1977</v>
      </c>
      <c r="AC958" s="43">
        <f t="shared" si="5"/>
        <v>45</v>
      </c>
      <c r="AD958" s="44">
        <v>7731.86</v>
      </c>
    </row>
    <row r="959">
      <c r="A959" s="19" t="s">
        <v>1990</v>
      </c>
      <c r="B959" s="19" t="s">
        <v>1991</v>
      </c>
      <c r="C959" s="45" t="s">
        <v>4820</v>
      </c>
      <c r="D959" s="45" t="s">
        <v>6444</v>
      </c>
      <c r="E959" s="45" t="s">
        <v>6445</v>
      </c>
      <c r="G959" s="21" t="s">
        <v>1990</v>
      </c>
      <c r="H959" s="41">
        <v>32.3</v>
      </c>
      <c r="I959" s="21">
        <v>9.89</v>
      </c>
      <c r="J959" s="21" t="s">
        <v>4753</v>
      </c>
      <c r="K959" s="21" t="s">
        <v>4753</v>
      </c>
      <c r="L959" s="21" t="s">
        <v>4753</v>
      </c>
      <c r="M959" s="21" t="s">
        <v>4754</v>
      </c>
      <c r="N959" s="21" t="s">
        <v>4753</v>
      </c>
      <c r="O959" s="42">
        <f t="shared" si="1"/>
        <v>0</v>
      </c>
      <c r="P959" s="34" t="str">
        <f t="shared" si="2"/>
        <v>Above Obesity</v>
      </c>
      <c r="Q959" s="34" t="str">
        <f t="shared" si="3"/>
        <v>Diabetes</v>
      </c>
      <c r="S959" s="34" t="s">
        <v>2836</v>
      </c>
      <c r="T959" s="34">
        <v>1965.0</v>
      </c>
      <c r="U959" s="34" t="s">
        <v>4766</v>
      </c>
      <c r="V959" s="34">
        <v>18.0</v>
      </c>
      <c r="W959" s="34">
        <v>0.0</v>
      </c>
      <c r="X959" s="34">
        <v>7736.39</v>
      </c>
      <c r="Y959" s="34" t="s">
        <v>4768</v>
      </c>
      <c r="Z959" s="34" t="s">
        <v>4767</v>
      </c>
      <c r="AA959" s="34" t="s">
        <v>4769</v>
      </c>
      <c r="AB959" s="34" t="str">
        <f t="shared" si="4"/>
        <v>18-Jul-1965</v>
      </c>
      <c r="AC959" s="43">
        <f t="shared" si="5"/>
        <v>57</v>
      </c>
      <c r="AD959" s="44">
        <v>7736.39</v>
      </c>
    </row>
    <row r="960">
      <c r="A960" s="19" t="s">
        <v>1992</v>
      </c>
      <c r="B960" s="19" t="s">
        <v>1993</v>
      </c>
      <c r="C960" s="45" t="s">
        <v>5686</v>
      </c>
      <c r="D960" s="45" t="s">
        <v>6446</v>
      </c>
      <c r="E960" s="45" t="s">
        <v>6447</v>
      </c>
      <c r="G960" s="21" t="s">
        <v>1992</v>
      </c>
      <c r="H960" s="41">
        <v>39.94</v>
      </c>
      <c r="I960" s="21">
        <v>5.14</v>
      </c>
      <c r="J960" s="21" t="s">
        <v>4753</v>
      </c>
      <c r="K960" s="21" t="s">
        <v>4753</v>
      </c>
      <c r="L960" s="21" t="s">
        <v>4753</v>
      </c>
      <c r="M960" s="21" t="s">
        <v>4754</v>
      </c>
      <c r="N960" s="21" t="s">
        <v>4753</v>
      </c>
      <c r="O960" s="42">
        <f t="shared" si="1"/>
        <v>0</v>
      </c>
      <c r="P960" s="34" t="str">
        <f t="shared" si="2"/>
        <v>Above Obesity</v>
      </c>
      <c r="Q960" s="34" t="str">
        <f t="shared" si="3"/>
        <v>Normal</v>
      </c>
      <c r="S960" s="34" t="s">
        <v>2834</v>
      </c>
      <c r="T960" s="34">
        <v>1978.0</v>
      </c>
      <c r="U960" s="34" t="s">
        <v>4773</v>
      </c>
      <c r="V960" s="34">
        <v>4.0</v>
      </c>
      <c r="W960" s="34">
        <v>2.0</v>
      </c>
      <c r="X960" s="34">
        <v>7740.34</v>
      </c>
      <c r="Y960" s="34" t="s">
        <v>4771</v>
      </c>
      <c r="Z960" s="34" t="s">
        <v>4771</v>
      </c>
      <c r="AA960" s="34" t="s">
        <v>4778</v>
      </c>
      <c r="AB960" s="34" t="str">
        <f t="shared" si="4"/>
        <v>4-Sep-1978</v>
      </c>
      <c r="AC960" s="43">
        <f t="shared" si="5"/>
        <v>44</v>
      </c>
      <c r="AD960" s="44">
        <v>7740.34</v>
      </c>
    </row>
    <row r="961">
      <c r="A961" s="19" t="s">
        <v>1994</v>
      </c>
      <c r="B961" s="19" t="s">
        <v>1995</v>
      </c>
      <c r="C961" s="45" t="s">
        <v>4820</v>
      </c>
      <c r="D961" s="45" t="s">
        <v>6448</v>
      </c>
      <c r="E961" s="45" t="s">
        <v>6449</v>
      </c>
      <c r="G961" s="21" t="s">
        <v>1994</v>
      </c>
      <c r="H961" s="41">
        <v>30.0</v>
      </c>
      <c r="I961" s="21">
        <v>5.61</v>
      </c>
      <c r="J961" s="21" t="s">
        <v>4755</v>
      </c>
      <c r="K961" s="21" t="s">
        <v>4753</v>
      </c>
      <c r="L961" s="21" t="s">
        <v>4756</v>
      </c>
      <c r="M961" s="21">
        <v>1.0</v>
      </c>
      <c r="N961" s="21" t="s">
        <v>4753</v>
      </c>
      <c r="O961" s="42">
        <f t="shared" si="1"/>
        <v>1</v>
      </c>
      <c r="P961" s="34" t="str">
        <f t="shared" si="2"/>
        <v>Above Obesity</v>
      </c>
      <c r="Q961" s="34" t="str">
        <f t="shared" si="3"/>
        <v>Normal</v>
      </c>
      <c r="S961" s="34" t="s">
        <v>2832</v>
      </c>
      <c r="T961" s="34">
        <v>1976.0</v>
      </c>
      <c r="U961" s="34" t="s">
        <v>4775</v>
      </c>
      <c r="V961" s="34">
        <v>12.0</v>
      </c>
      <c r="W961" s="34">
        <v>1.0</v>
      </c>
      <c r="X961" s="34">
        <v>7742.11</v>
      </c>
      <c r="Y961" s="34" t="s">
        <v>4768</v>
      </c>
      <c r="Z961" s="34" t="s">
        <v>4767</v>
      </c>
      <c r="AA961" s="34" t="s">
        <v>4769</v>
      </c>
      <c r="AB961" s="34" t="str">
        <f t="shared" si="4"/>
        <v>12-Dec-1976</v>
      </c>
      <c r="AC961" s="43">
        <f t="shared" si="5"/>
        <v>46</v>
      </c>
      <c r="AD961" s="44">
        <v>7742.11</v>
      </c>
    </row>
    <row r="962">
      <c r="A962" s="19" t="s">
        <v>1996</v>
      </c>
      <c r="B962" s="19" t="s">
        <v>1997</v>
      </c>
      <c r="C962" s="45" t="s">
        <v>5686</v>
      </c>
      <c r="D962" s="45" t="s">
        <v>6450</v>
      </c>
      <c r="E962" s="45" t="s">
        <v>5549</v>
      </c>
      <c r="G962" s="21" t="s">
        <v>1996</v>
      </c>
      <c r="H962" s="41">
        <v>35.34</v>
      </c>
      <c r="I962" s="21">
        <v>5.51</v>
      </c>
      <c r="J962" s="21" t="s">
        <v>4755</v>
      </c>
      <c r="K962" s="21" t="s">
        <v>4753</v>
      </c>
      <c r="L962" s="21" t="s">
        <v>4756</v>
      </c>
      <c r="M962" s="21">
        <v>1.0</v>
      </c>
      <c r="N962" s="21" t="s">
        <v>4753</v>
      </c>
      <c r="O962" s="42">
        <f t="shared" si="1"/>
        <v>1</v>
      </c>
      <c r="P962" s="34" t="str">
        <f t="shared" si="2"/>
        <v>Above Obesity</v>
      </c>
      <c r="Q962" s="34" t="str">
        <f t="shared" si="3"/>
        <v>Normal</v>
      </c>
      <c r="S962" s="34" t="s">
        <v>2830</v>
      </c>
      <c r="T962" s="34">
        <v>1981.0</v>
      </c>
      <c r="U962" s="34" t="s">
        <v>4772</v>
      </c>
      <c r="V962" s="34">
        <v>30.0</v>
      </c>
      <c r="W962" s="34">
        <v>2.0</v>
      </c>
      <c r="X962" s="34">
        <v>7749.16</v>
      </c>
      <c r="Y962" s="34" t="s">
        <v>4767</v>
      </c>
      <c r="Z962" s="34" t="s">
        <v>4771</v>
      </c>
      <c r="AA962" s="34" t="s">
        <v>4774</v>
      </c>
      <c r="AB962" s="34" t="str">
        <f t="shared" si="4"/>
        <v>30-Jun-1981</v>
      </c>
      <c r="AC962" s="43">
        <f t="shared" si="5"/>
        <v>41</v>
      </c>
      <c r="AD962" s="44">
        <v>7749.16</v>
      </c>
    </row>
    <row r="963">
      <c r="A963" s="19" t="s">
        <v>1998</v>
      </c>
      <c r="B963" s="19" t="s">
        <v>1999</v>
      </c>
      <c r="C963" s="45" t="s">
        <v>4815</v>
      </c>
      <c r="D963" s="45" t="s">
        <v>5363</v>
      </c>
      <c r="E963" s="45" t="s">
        <v>6451</v>
      </c>
      <c r="G963" s="21" t="s">
        <v>1998</v>
      </c>
      <c r="H963" s="41">
        <v>32.205</v>
      </c>
      <c r="I963" s="21">
        <v>8.38</v>
      </c>
      <c r="J963" s="21" t="s">
        <v>4755</v>
      </c>
      <c r="K963" s="21" t="s">
        <v>4753</v>
      </c>
      <c r="L963" s="21" t="s">
        <v>4753</v>
      </c>
      <c r="M963" s="21">
        <v>2.0</v>
      </c>
      <c r="N963" s="21" t="s">
        <v>4753</v>
      </c>
      <c r="O963" s="42">
        <f t="shared" si="1"/>
        <v>2</v>
      </c>
      <c r="P963" s="34" t="str">
        <f t="shared" si="2"/>
        <v>Above Obesity</v>
      </c>
      <c r="Q963" s="34" t="str">
        <f t="shared" si="3"/>
        <v>Diabetes</v>
      </c>
      <c r="S963" s="34" t="s">
        <v>2828</v>
      </c>
      <c r="T963" s="34">
        <v>1997.0</v>
      </c>
      <c r="U963" s="34" t="s">
        <v>4775</v>
      </c>
      <c r="V963" s="34">
        <v>21.0</v>
      </c>
      <c r="W963" s="34">
        <v>0.0</v>
      </c>
      <c r="X963" s="34">
        <v>7763.06</v>
      </c>
      <c r="Y963" s="34" t="s">
        <v>4767</v>
      </c>
      <c r="Z963" s="34" t="s">
        <v>4771</v>
      </c>
      <c r="AA963" s="34" t="s">
        <v>4774</v>
      </c>
      <c r="AB963" s="34" t="str">
        <f t="shared" si="4"/>
        <v>21-Dec-1997</v>
      </c>
      <c r="AC963" s="43">
        <f t="shared" si="5"/>
        <v>25</v>
      </c>
      <c r="AD963" s="44">
        <v>7763.06</v>
      </c>
    </row>
    <row r="964">
      <c r="A964" s="19" t="s">
        <v>2000</v>
      </c>
      <c r="B964" s="19" t="s">
        <v>2001</v>
      </c>
      <c r="C964" s="45" t="s">
        <v>4820</v>
      </c>
      <c r="D964" s="45" t="s">
        <v>6452</v>
      </c>
      <c r="E964" s="45" t="s">
        <v>6453</v>
      </c>
      <c r="G964" s="21" t="s">
        <v>2000</v>
      </c>
      <c r="H964" s="41">
        <v>33.88</v>
      </c>
      <c r="I964" s="21">
        <v>4.68</v>
      </c>
      <c r="J964" s="21" t="s">
        <v>4753</v>
      </c>
      <c r="K964" s="21" t="s">
        <v>4755</v>
      </c>
      <c r="L964" s="21" t="s">
        <v>4753</v>
      </c>
      <c r="M964" s="21">
        <v>1.0</v>
      </c>
      <c r="N964" s="21" t="s">
        <v>4753</v>
      </c>
      <c r="O964" s="42">
        <f t="shared" si="1"/>
        <v>1</v>
      </c>
      <c r="P964" s="34" t="str">
        <f t="shared" si="2"/>
        <v>Above Obesity</v>
      </c>
      <c r="Q964" s="34" t="str">
        <f t="shared" si="3"/>
        <v>Normal</v>
      </c>
      <c r="S964" s="34" t="s">
        <v>2826</v>
      </c>
      <c r="T964" s="34">
        <v>1974.0</v>
      </c>
      <c r="U964" s="34" t="s">
        <v>4775</v>
      </c>
      <c r="V964" s="34">
        <v>6.0</v>
      </c>
      <c r="W964" s="34">
        <v>0.0</v>
      </c>
      <c r="X964" s="34">
        <v>7789.64</v>
      </c>
      <c r="Y964" s="34" t="s">
        <v>4771</v>
      </c>
      <c r="Z964" s="34" t="s">
        <v>4768</v>
      </c>
      <c r="AA964" s="34" t="s">
        <v>4769</v>
      </c>
      <c r="AB964" s="34" t="str">
        <f t="shared" si="4"/>
        <v>6-Dec-1974</v>
      </c>
      <c r="AC964" s="43">
        <f t="shared" si="5"/>
        <v>48</v>
      </c>
      <c r="AD964" s="44">
        <v>7789.64</v>
      </c>
    </row>
    <row r="965">
      <c r="A965" s="19" t="s">
        <v>2002</v>
      </c>
      <c r="B965" s="19" t="s">
        <v>2003</v>
      </c>
      <c r="C965" s="45" t="s">
        <v>5686</v>
      </c>
      <c r="D965" s="45" t="s">
        <v>6454</v>
      </c>
      <c r="E965" s="45" t="s">
        <v>6455</v>
      </c>
      <c r="G965" s="21" t="s">
        <v>2002</v>
      </c>
      <c r="H965" s="41">
        <v>26.63</v>
      </c>
      <c r="I965" s="21">
        <v>4.36</v>
      </c>
      <c r="J965" s="21" t="s">
        <v>4755</v>
      </c>
      <c r="K965" s="21" t="s">
        <v>4753</v>
      </c>
      <c r="L965" s="21" t="s">
        <v>4753</v>
      </c>
      <c r="M965" s="21">
        <v>2.0</v>
      </c>
      <c r="N965" s="21" t="s">
        <v>4753</v>
      </c>
      <c r="O965" s="42">
        <f t="shared" si="1"/>
        <v>2</v>
      </c>
      <c r="P965" s="34" t="str">
        <f t="shared" si="2"/>
        <v>Overweight</v>
      </c>
      <c r="Q965" s="34" t="str">
        <f t="shared" si="3"/>
        <v>Normal</v>
      </c>
      <c r="S965" s="34" t="s">
        <v>2824</v>
      </c>
      <c r="T965" s="34">
        <v>1999.0</v>
      </c>
      <c r="U965" s="34" t="s">
        <v>4775</v>
      </c>
      <c r="V965" s="34">
        <v>25.0</v>
      </c>
      <c r="W965" s="34">
        <v>0.0</v>
      </c>
      <c r="X965" s="34">
        <v>7794.68</v>
      </c>
      <c r="Y965" s="34" t="s">
        <v>4767</v>
      </c>
      <c r="Z965" s="34" t="s">
        <v>4767</v>
      </c>
      <c r="AA965" s="34" t="s">
        <v>4790</v>
      </c>
      <c r="AB965" s="34" t="str">
        <f t="shared" si="4"/>
        <v>25-Dec-1999</v>
      </c>
      <c r="AC965" s="43">
        <f t="shared" si="5"/>
        <v>23</v>
      </c>
      <c r="AD965" s="44">
        <v>7794.68</v>
      </c>
    </row>
    <row r="966">
      <c r="A966" s="19" t="s">
        <v>2004</v>
      </c>
      <c r="B966" s="19" t="s">
        <v>2005</v>
      </c>
      <c r="C966" s="45" t="s">
        <v>4820</v>
      </c>
      <c r="D966" s="45" t="s">
        <v>6456</v>
      </c>
      <c r="E966" s="45" t="s">
        <v>6457</v>
      </c>
      <c r="G966" s="21" t="s">
        <v>2004</v>
      </c>
      <c r="H966" s="41">
        <v>28.7</v>
      </c>
      <c r="I966" s="21">
        <v>7.74</v>
      </c>
      <c r="J966" s="21" t="s">
        <v>4753</v>
      </c>
      <c r="K966" s="21" t="s">
        <v>4753</v>
      </c>
      <c r="L966" s="21" t="s">
        <v>4753</v>
      </c>
      <c r="M966" s="21" t="s">
        <v>4754</v>
      </c>
      <c r="N966" s="21" t="s">
        <v>4753</v>
      </c>
      <c r="O966" s="42">
        <f t="shared" si="1"/>
        <v>0</v>
      </c>
      <c r="P966" s="34" t="str">
        <f t="shared" si="2"/>
        <v>Overweight</v>
      </c>
      <c r="Q966" s="34" t="str">
        <f t="shared" si="3"/>
        <v>Diabetes</v>
      </c>
      <c r="S966" s="34" t="s">
        <v>2822</v>
      </c>
      <c r="T966" s="34">
        <v>1997.0</v>
      </c>
      <c r="U966" s="34" t="s">
        <v>4775</v>
      </c>
      <c r="V966" s="34">
        <v>2.0</v>
      </c>
      <c r="W966" s="34">
        <v>0.0</v>
      </c>
      <c r="X966" s="34">
        <v>7803.77</v>
      </c>
      <c r="Y966" s="34" t="s">
        <v>4767</v>
      </c>
      <c r="Z966" s="34" t="s">
        <v>4768</v>
      </c>
      <c r="AA966" s="34" t="s">
        <v>4774</v>
      </c>
      <c r="AB966" s="34" t="str">
        <f t="shared" si="4"/>
        <v>2-Dec-1997</v>
      </c>
      <c r="AC966" s="43">
        <f t="shared" si="5"/>
        <v>25</v>
      </c>
      <c r="AD966" s="44">
        <v>7803.77</v>
      </c>
    </row>
    <row r="967">
      <c r="A967" s="19" t="s">
        <v>2006</v>
      </c>
      <c r="B967" s="19" t="s">
        <v>2007</v>
      </c>
      <c r="C967" s="45" t="s">
        <v>4820</v>
      </c>
      <c r="D967" s="45" t="s">
        <v>6458</v>
      </c>
      <c r="E967" s="45" t="s">
        <v>6459</v>
      </c>
      <c r="G967" s="21" t="s">
        <v>2006</v>
      </c>
      <c r="H967" s="41">
        <v>25.65</v>
      </c>
      <c r="I967" s="21">
        <v>4.05</v>
      </c>
      <c r="J967" s="21" t="s">
        <v>4755</v>
      </c>
      <c r="K967" s="21" t="s">
        <v>4753</v>
      </c>
      <c r="L967" s="21" t="s">
        <v>4753</v>
      </c>
      <c r="M967" s="21">
        <v>2.0</v>
      </c>
      <c r="N967" s="21" t="s">
        <v>4753</v>
      </c>
      <c r="O967" s="42">
        <f t="shared" si="1"/>
        <v>2</v>
      </c>
      <c r="P967" s="34" t="str">
        <f t="shared" si="2"/>
        <v>Overweight</v>
      </c>
      <c r="Q967" s="34" t="str">
        <f t="shared" si="3"/>
        <v>Normal</v>
      </c>
      <c r="S967" s="34" t="s">
        <v>2820</v>
      </c>
      <c r="T967" s="34">
        <v>1974.0</v>
      </c>
      <c r="U967" s="34" t="s">
        <v>4770</v>
      </c>
      <c r="V967" s="34">
        <v>9.0</v>
      </c>
      <c r="W967" s="34">
        <v>0.0</v>
      </c>
      <c r="X967" s="34">
        <v>7804.16</v>
      </c>
      <c r="Y967" s="34" t="s">
        <v>4767</v>
      </c>
      <c r="Z967" s="34" t="s">
        <v>4768</v>
      </c>
      <c r="AA967" s="34" t="s">
        <v>4769</v>
      </c>
      <c r="AB967" s="34" t="str">
        <f t="shared" si="4"/>
        <v>9-Nov-1974</v>
      </c>
      <c r="AC967" s="43">
        <f t="shared" si="5"/>
        <v>48</v>
      </c>
      <c r="AD967" s="44">
        <v>7804.16</v>
      </c>
    </row>
    <row r="968">
      <c r="A968" s="19" t="s">
        <v>2008</v>
      </c>
      <c r="B968" s="19" t="s">
        <v>2009</v>
      </c>
      <c r="C968" s="45" t="s">
        <v>4820</v>
      </c>
      <c r="D968" s="45" t="s">
        <v>6460</v>
      </c>
      <c r="E968" s="45" t="s">
        <v>6461</v>
      </c>
      <c r="G968" s="21" t="s">
        <v>2008</v>
      </c>
      <c r="H968" s="41">
        <v>36.385</v>
      </c>
      <c r="I968" s="21">
        <v>11.49</v>
      </c>
      <c r="J968" s="21" t="s">
        <v>4753</v>
      </c>
      <c r="K968" s="21" t="s">
        <v>4753</v>
      </c>
      <c r="L968" s="21" t="s">
        <v>4753</v>
      </c>
      <c r="M968" s="21" t="s">
        <v>4754</v>
      </c>
      <c r="N968" s="21" t="s">
        <v>4753</v>
      </c>
      <c r="O968" s="42">
        <f t="shared" si="1"/>
        <v>0</v>
      </c>
      <c r="P968" s="34" t="str">
        <f t="shared" si="2"/>
        <v>Above Obesity</v>
      </c>
      <c r="Q968" s="34" t="str">
        <f t="shared" si="3"/>
        <v>Diabetes</v>
      </c>
      <c r="S968" s="34" t="s">
        <v>2818</v>
      </c>
      <c r="T968" s="34">
        <v>1991.0</v>
      </c>
      <c r="U968" s="34" t="s">
        <v>4775</v>
      </c>
      <c r="V968" s="34">
        <v>21.0</v>
      </c>
      <c r="W968" s="34">
        <v>3.0</v>
      </c>
      <c r="X968" s="34">
        <v>7812.67</v>
      </c>
      <c r="Y968" s="34" t="s">
        <v>4767</v>
      </c>
      <c r="Z968" s="34" t="s">
        <v>4771</v>
      </c>
      <c r="AA968" s="34" t="s">
        <v>4774</v>
      </c>
      <c r="AB968" s="34" t="str">
        <f t="shared" si="4"/>
        <v>21-Dec-1991</v>
      </c>
      <c r="AC968" s="43">
        <f t="shared" si="5"/>
        <v>31</v>
      </c>
      <c r="AD968" s="44">
        <v>7812.67</v>
      </c>
    </row>
    <row r="969">
      <c r="A969" s="19" t="s">
        <v>2010</v>
      </c>
      <c r="B969" s="19" t="s">
        <v>2011</v>
      </c>
      <c r="C969" s="45" t="s">
        <v>4815</v>
      </c>
      <c r="D969" s="45" t="s">
        <v>6462</v>
      </c>
      <c r="E969" s="45" t="s">
        <v>4937</v>
      </c>
      <c r="G969" s="21" t="s">
        <v>2010</v>
      </c>
      <c r="H969" s="41">
        <v>34.69</v>
      </c>
      <c r="I969" s="21">
        <v>5.65</v>
      </c>
      <c r="J969" s="21" t="s">
        <v>4753</v>
      </c>
      <c r="K969" s="21" t="s">
        <v>4753</v>
      </c>
      <c r="L969" s="21" t="s">
        <v>4753</v>
      </c>
      <c r="M969" s="21" t="s">
        <v>4754</v>
      </c>
      <c r="N969" s="21" t="s">
        <v>4753</v>
      </c>
      <c r="O969" s="42">
        <f t="shared" si="1"/>
        <v>0</v>
      </c>
      <c r="P969" s="34" t="str">
        <f t="shared" si="2"/>
        <v>Above Obesity</v>
      </c>
      <c r="Q969" s="34" t="str">
        <f t="shared" si="3"/>
        <v>Normal</v>
      </c>
      <c r="S969" s="34" t="s">
        <v>2816</v>
      </c>
      <c r="T969" s="34">
        <v>1989.0</v>
      </c>
      <c r="U969" s="34" t="s">
        <v>4777</v>
      </c>
      <c r="V969" s="34">
        <v>12.0</v>
      </c>
      <c r="W969" s="34">
        <v>3.0</v>
      </c>
      <c r="X969" s="34">
        <v>7824.37</v>
      </c>
      <c r="Y969" s="34" t="s">
        <v>4767</v>
      </c>
      <c r="Z969" s="34" t="s">
        <v>4767</v>
      </c>
      <c r="AA969" s="34" t="s">
        <v>4774</v>
      </c>
      <c r="AB969" s="34" t="str">
        <f t="shared" si="4"/>
        <v>12-Oct-1989</v>
      </c>
      <c r="AC969" s="43">
        <f t="shared" si="5"/>
        <v>33</v>
      </c>
      <c r="AD969" s="44">
        <v>7824.37</v>
      </c>
    </row>
    <row r="970">
      <c r="A970" s="19" t="s">
        <v>2012</v>
      </c>
      <c r="B970" s="19" t="s">
        <v>2013</v>
      </c>
      <c r="C970" s="45" t="s">
        <v>4820</v>
      </c>
      <c r="D970" s="45" t="s">
        <v>6463</v>
      </c>
      <c r="E970" s="45" t="s">
        <v>5901</v>
      </c>
      <c r="G970" s="21" t="s">
        <v>2012</v>
      </c>
      <c r="H970" s="41">
        <v>37.68</v>
      </c>
      <c r="I970" s="21">
        <v>4.29</v>
      </c>
      <c r="J970" s="31" t="s">
        <v>4878</v>
      </c>
      <c r="K970" s="21" t="s">
        <v>4753</v>
      </c>
      <c r="L970" s="21" t="s">
        <v>4753</v>
      </c>
      <c r="M970" s="21" t="s">
        <v>4754</v>
      </c>
      <c r="N970" s="21" t="s">
        <v>4753</v>
      </c>
      <c r="O970" s="42">
        <f t="shared" si="1"/>
        <v>0</v>
      </c>
      <c r="P970" s="34" t="str">
        <f t="shared" si="2"/>
        <v>Above Obesity</v>
      </c>
      <c r="Q970" s="34" t="str">
        <f t="shared" si="3"/>
        <v>Normal</v>
      </c>
      <c r="S970" s="34" t="s">
        <v>2814</v>
      </c>
      <c r="T970" s="34">
        <v>2001.0</v>
      </c>
      <c r="U970" s="34" t="s">
        <v>4777</v>
      </c>
      <c r="V970" s="34">
        <v>5.0</v>
      </c>
      <c r="W970" s="34">
        <v>0.0</v>
      </c>
      <c r="X970" s="34">
        <v>7844.8</v>
      </c>
      <c r="Y970" s="34" t="s">
        <v>4767</v>
      </c>
      <c r="Z970" s="34" t="s">
        <v>4767</v>
      </c>
      <c r="AA970" s="34" t="s">
        <v>4774</v>
      </c>
      <c r="AB970" s="34" t="str">
        <f t="shared" si="4"/>
        <v>5-Oct-2001</v>
      </c>
      <c r="AC970" s="43">
        <f t="shared" si="5"/>
        <v>21</v>
      </c>
      <c r="AD970" s="44">
        <v>7844.8</v>
      </c>
    </row>
    <row r="971">
      <c r="A971" s="19" t="s">
        <v>2014</v>
      </c>
      <c r="B971" s="19" t="s">
        <v>2015</v>
      </c>
      <c r="C971" s="45" t="s">
        <v>4815</v>
      </c>
      <c r="D971" s="45" t="s">
        <v>6464</v>
      </c>
      <c r="E971" s="45" t="s">
        <v>6465</v>
      </c>
      <c r="G971" s="21" t="s">
        <v>2014</v>
      </c>
      <c r="H971" s="41">
        <v>35.49</v>
      </c>
      <c r="I971" s="21">
        <v>4.74</v>
      </c>
      <c r="J971" s="21" t="s">
        <v>4755</v>
      </c>
      <c r="K971" s="21" t="s">
        <v>4753</v>
      </c>
      <c r="L971" s="21" t="s">
        <v>4756</v>
      </c>
      <c r="M971" s="21">
        <v>1.0</v>
      </c>
      <c r="N971" s="21" t="s">
        <v>4753</v>
      </c>
      <c r="O971" s="42">
        <f t="shared" si="1"/>
        <v>1</v>
      </c>
      <c r="P971" s="34" t="str">
        <f t="shared" si="2"/>
        <v>Above Obesity</v>
      </c>
      <c r="Q971" s="34" t="str">
        <f t="shared" si="3"/>
        <v>Normal</v>
      </c>
      <c r="S971" s="34" t="s">
        <v>2812</v>
      </c>
      <c r="T971" s="34">
        <v>1994.0</v>
      </c>
      <c r="U971" s="34" t="s">
        <v>4770</v>
      </c>
      <c r="V971" s="34">
        <v>17.0</v>
      </c>
      <c r="W971" s="34">
        <v>0.0</v>
      </c>
      <c r="X971" s="34">
        <v>7851.85</v>
      </c>
      <c r="Y971" s="34" t="s">
        <v>4767</v>
      </c>
      <c r="Z971" s="34" t="s">
        <v>4768</v>
      </c>
      <c r="AA971" s="34" t="s">
        <v>4774</v>
      </c>
      <c r="AB971" s="34" t="str">
        <f t="shared" si="4"/>
        <v>17-Nov-1994</v>
      </c>
      <c r="AC971" s="43">
        <f t="shared" si="5"/>
        <v>28</v>
      </c>
      <c r="AD971" s="44">
        <v>7851.85</v>
      </c>
    </row>
    <row r="972">
      <c r="A972" s="19" t="s">
        <v>2016</v>
      </c>
      <c r="B972" s="19" t="s">
        <v>2017</v>
      </c>
      <c r="C972" s="45" t="s">
        <v>4820</v>
      </c>
      <c r="D972" s="45" t="s">
        <v>6466</v>
      </c>
      <c r="E972" s="45" t="s">
        <v>5565</v>
      </c>
      <c r="G972" s="21" t="s">
        <v>2016</v>
      </c>
      <c r="H972" s="41">
        <v>44.7</v>
      </c>
      <c r="I972" s="21">
        <v>7.6</v>
      </c>
      <c r="J972" s="21" t="s">
        <v>4755</v>
      </c>
      <c r="K972" s="21" t="s">
        <v>4753</v>
      </c>
      <c r="L972" s="21" t="s">
        <v>4753</v>
      </c>
      <c r="M972" s="21">
        <v>2.0</v>
      </c>
      <c r="N972" s="21" t="s">
        <v>4753</v>
      </c>
      <c r="O972" s="42">
        <f t="shared" si="1"/>
        <v>2</v>
      </c>
      <c r="P972" s="34" t="str">
        <f t="shared" si="2"/>
        <v>Above Obesity</v>
      </c>
      <c r="Q972" s="34" t="str">
        <f t="shared" si="3"/>
        <v>Diabetes</v>
      </c>
      <c r="S972" s="34" t="s">
        <v>2810</v>
      </c>
      <c r="T972" s="34">
        <v>1962.0</v>
      </c>
      <c r="U972" s="34" t="s">
        <v>4777</v>
      </c>
      <c r="V972" s="34">
        <v>10.0</v>
      </c>
      <c r="W972" s="34">
        <v>0.0</v>
      </c>
      <c r="X972" s="34">
        <v>7896.41</v>
      </c>
      <c r="Y972" s="34" t="s">
        <v>4768</v>
      </c>
      <c r="Z972" s="34" t="s">
        <v>4767</v>
      </c>
      <c r="AA972" s="34" t="s">
        <v>4769</v>
      </c>
      <c r="AB972" s="34" t="str">
        <f t="shared" si="4"/>
        <v>10-Oct-1962</v>
      </c>
      <c r="AC972" s="43">
        <f t="shared" si="5"/>
        <v>60</v>
      </c>
      <c r="AD972" s="44">
        <v>7896.41</v>
      </c>
    </row>
    <row r="973">
      <c r="A973" s="19" t="s">
        <v>2018</v>
      </c>
      <c r="B973" s="19" t="s">
        <v>2019</v>
      </c>
      <c r="C973" s="45" t="s">
        <v>4820</v>
      </c>
      <c r="D973" s="45" t="s">
        <v>6467</v>
      </c>
      <c r="E973" s="45" t="s">
        <v>6468</v>
      </c>
      <c r="G973" s="21" t="s">
        <v>2018</v>
      </c>
      <c r="H973" s="41">
        <v>38.38</v>
      </c>
      <c r="I973" s="21">
        <v>8.5</v>
      </c>
      <c r="J973" s="21" t="s">
        <v>4755</v>
      </c>
      <c r="K973" s="21" t="s">
        <v>4753</v>
      </c>
      <c r="L973" s="21" t="s">
        <v>4753</v>
      </c>
      <c r="M973" s="21">
        <v>2.0</v>
      </c>
      <c r="N973" s="21" t="s">
        <v>4753</v>
      </c>
      <c r="O973" s="42">
        <f t="shared" si="1"/>
        <v>2</v>
      </c>
      <c r="P973" s="34" t="str">
        <f t="shared" si="2"/>
        <v>Above Obesity</v>
      </c>
      <c r="Q973" s="34" t="str">
        <f t="shared" si="3"/>
        <v>Diabetes</v>
      </c>
      <c r="S973" s="34" t="s">
        <v>2808</v>
      </c>
      <c r="T973" s="34">
        <v>1977.0</v>
      </c>
      <c r="U973" s="34" t="s">
        <v>4766</v>
      </c>
      <c r="V973" s="34">
        <v>20.0</v>
      </c>
      <c r="W973" s="34">
        <v>0.0</v>
      </c>
      <c r="X973" s="34">
        <v>7935.29</v>
      </c>
      <c r="Y973" s="34" t="s">
        <v>4767</v>
      </c>
      <c r="Z973" s="34" t="s">
        <v>4771</v>
      </c>
      <c r="AA973" s="34" t="s">
        <v>4784</v>
      </c>
      <c r="AB973" s="34" t="str">
        <f t="shared" si="4"/>
        <v>20-Jul-1977</v>
      </c>
      <c r="AC973" s="43">
        <f t="shared" si="5"/>
        <v>45</v>
      </c>
      <c r="AD973" s="44">
        <v>7935.29</v>
      </c>
    </row>
    <row r="974">
      <c r="A974" s="19" t="s">
        <v>2020</v>
      </c>
      <c r="B974" s="19" t="s">
        <v>2021</v>
      </c>
      <c r="C974" s="45" t="s">
        <v>4815</v>
      </c>
      <c r="D974" s="45" t="s">
        <v>6469</v>
      </c>
      <c r="E974" s="45" t="s">
        <v>5115</v>
      </c>
      <c r="G974" s="21" t="s">
        <v>2020</v>
      </c>
      <c r="H974" s="41">
        <v>35.245</v>
      </c>
      <c r="I974" s="21">
        <v>11.22</v>
      </c>
      <c r="J974" s="31" t="s">
        <v>4878</v>
      </c>
      <c r="K974" s="21" t="s">
        <v>4753</v>
      </c>
      <c r="L974" s="21" t="s">
        <v>4753</v>
      </c>
      <c r="M974" s="21" t="s">
        <v>4754</v>
      </c>
      <c r="N974" s="21" t="s">
        <v>4753</v>
      </c>
      <c r="O974" s="42">
        <f t="shared" si="1"/>
        <v>0</v>
      </c>
      <c r="P974" s="34" t="str">
        <f t="shared" si="2"/>
        <v>Above Obesity</v>
      </c>
      <c r="Q974" s="34" t="str">
        <f t="shared" si="3"/>
        <v>Diabetes</v>
      </c>
      <c r="S974" s="34" t="s">
        <v>2806</v>
      </c>
      <c r="T974" s="34">
        <v>1987.0</v>
      </c>
      <c r="U974" s="34" t="s">
        <v>4777</v>
      </c>
      <c r="V974" s="34">
        <v>29.0</v>
      </c>
      <c r="W974" s="34">
        <v>3.0</v>
      </c>
      <c r="X974" s="34">
        <v>7948.22</v>
      </c>
      <c r="Y974" s="34" t="s">
        <v>4767</v>
      </c>
      <c r="Z974" s="34" t="s">
        <v>4768</v>
      </c>
      <c r="AA974" s="34" t="s">
        <v>4783</v>
      </c>
      <c r="AB974" s="34" t="str">
        <f t="shared" si="4"/>
        <v>29-Oct-1987</v>
      </c>
      <c r="AC974" s="43">
        <f t="shared" si="5"/>
        <v>35</v>
      </c>
      <c r="AD974" s="44">
        <v>7948.22</v>
      </c>
    </row>
    <row r="975">
      <c r="A975" s="19" t="s">
        <v>2022</v>
      </c>
      <c r="B975" s="19" t="s">
        <v>2023</v>
      </c>
      <c r="C975" s="45" t="s">
        <v>5686</v>
      </c>
      <c r="D975" s="45" t="s">
        <v>6141</v>
      </c>
      <c r="E975" s="45" t="s">
        <v>6470</v>
      </c>
      <c r="G975" s="21" t="s">
        <v>2022</v>
      </c>
      <c r="H975" s="41">
        <v>49.84</v>
      </c>
      <c r="I975" s="21">
        <v>5.1</v>
      </c>
      <c r="J975" s="21" t="s">
        <v>4755</v>
      </c>
      <c r="K975" s="21" t="s">
        <v>4753</v>
      </c>
      <c r="L975" s="21" t="s">
        <v>4756</v>
      </c>
      <c r="M975" s="21">
        <v>1.0</v>
      </c>
      <c r="N975" s="21" t="s">
        <v>4753</v>
      </c>
      <c r="O975" s="42">
        <f t="shared" si="1"/>
        <v>1</v>
      </c>
      <c r="P975" s="34" t="str">
        <f t="shared" si="2"/>
        <v>Above Obesity</v>
      </c>
      <c r="Q975" s="34" t="str">
        <f t="shared" si="3"/>
        <v>Normal</v>
      </c>
      <c r="S975" s="34" t="s">
        <v>2804</v>
      </c>
      <c r="T975" s="34">
        <v>1966.0</v>
      </c>
      <c r="U975" s="34" t="s">
        <v>4766</v>
      </c>
      <c r="V975" s="34">
        <v>9.0</v>
      </c>
      <c r="W975" s="34">
        <v>0.0</v>
      </c>
      <c r="X975" s="34">
        <v>7953.72</v>
      </c>
      <c r="Y975" s="34" t="s">
        <v>4768</v>
      </c>
      <c r="Z975" s="34" t="s">
        <v>4768</v>
      </c>
      <c r="AA975" s="34" t="s">
        <v>4774</v>
      </c>
      <c r="AB975" s="34" t="str">
        <f t="shared" si="4"/>
        <v>9-Jul-1966</v>
      </c>
      <c r="AC975" s="43">
        <f t="shared" si="5"/>
        <v>56</v>
      </c>
      <c r="AD975" s="44">
        <v>7953.72</v>
      </c>
    </row>
    <row r="976">
      <c r="A976" s="19" t="s">
        <v>2024</v>
      </c>
      <c r="B976" s="19" t="s">
        <v>2025</v>
      </c>
      <c r="C976" s="45" t="s">
        <v>4815</v>
      </c>
      <c r="D976" s="45" t="s">
        <v>6471</v>
      </c>
      <c r="E976" s="45" t="s">
        <v>6032</v>
      </c>
      <c r="G976" s="21" t="s">
        <v>2024</v>
      </c>
      <c r="H976" s="41">
        <v>49.06</v>
      </c>
      <c r="I976" s="21">
        <v>5.43</v>
      </c>
      <c r="J976" s="21" t="s">
        <v>4755</v>
      </c>
      <c r="K976" s="21" t="s">
        <v>4753</v>
      </c>
      <c r="L976" s="21" t="s">
        <v>4753</v>
      </c>
      <c r="M976" s="21">
        <v>1.0</v>
      </c>
      <c r="N976" s="21" t="s">
        <v>4753</v>
      </c>
      <c r="O976" s="42">
        <f t="shared" si="1"/>
        <v>1</v>
      </c>
      <c r="P976" s="34" t="str">
        <f t="shared" si="2"/>
        <v>Above Obesity</v>
      </c>
      <c r="Q976" s="34" t="str">
        <f t="shared" si="3"/>
        <v>Normal</v>
      </c>
      <c r="S976" s="34" t="s">
        <v>2802</v>
      </c>
      <c r="T976" s="34">
        <v>1981.0</v>
      </c>
      <c r="U976" s="34" t="s">
        <v>4775</v>
      </c>
      <c r="V976" s="34">
        <v>28.0</v>
      </c>
      <c r="W976" s="34">
        <v>3.0</v>
      </c>
      <c r="X976" s="34">
        <v>7954.52</v>
      </c>
      <c r="Y976" s="34" t="s">
        <v>4767</v>
      </c>
      <c r="Z976" s="34" t="s">
        <v>4767</v>
      </c>
      <c r="AA976" s="34" t="s">
        <v>4778</v>
      </c>
      <c r="AB976" s="34" t="str">
        <f t="shared" si="4"/>
        <v>28-Dec-1981</v>
      </c>
      <c r="AC976" s="43">
        <f t="shared" si="5"/>
        <v>41</v>
      </c>
      <c r="AD976" s="44">
        <v>7954.52</v>
      </c>
    </row>
    <row r="977">
      <c r="A977" s="19" t="s">
        <v>2026</v>
      </c>
      <c r="B977" s="19" t="s">
        <v>2027</v>
      </c>
      <c r="C977" s="45" t="s">
        <v>5686</v>
      </c>
      <c r="D977" s="45" t="s">
        <v>6472</v>
      </c>
      <c r="E977" s="45" t="s">
        <v>6473</v>
      </c>
      <c r="G977" s="21" t="s">
        <v>2026</v>
      </c>
      <c r="H977" s="41">
        <v>30.88</v>
      </c>
      <c r="I977" s="21">
        <v>5.82</v>
      </c>
      <c r="J977" s="21" t="s">
        <v>4753</v>
      </c>
      <c r="K977" s="21" t="s">
        <v>4753</v>
      </c>
      <c r="L977" s="21" t="s">
        <v>4753</v>
      </c>
      <c r="M977" s="21">
        <v>2.0</v>
      </c>
      <c r="N977" s="21" t="s">
        <v>4753</v>
      </c>
      <c r="O977" s="42">
        <f t="shared" si="1"/>
        <v>2</v>
      </c>
      <c r="P977" s="34" t="str">
        <f t="shared" si="2"/>
        <v>Above Obesity</v>
      </c>
      <c r="Q977" s="34" t="str">
        <f t="shared" si="3"/>
        <v>Prediabetes weight</v>
      </c>
      <c r="S977" s="34" t="s">
        <v>2800</v>
      </c>
      <c r="T977" s="34">
        <v>1970.0</v>
      </c>
      <c r="U977" s="34" t="s">
        <v>4772</v>
      </c>
      <c r="V977" s="34">
        <v>19.0</v>
      </c>
      <c r="W977" s="34">
        <v>0.0</v>
      </c>
      <c r="X977" s="34">
        <v>7958.13</v>
      </c>
      <c r="Y977" s="34" t="s">
        <v>4767</v>
      </c>
      <c r="Z977" s="34" t="s">
        <v>4767</v>
      </c>
      <c r="AA977" s="34" t="s">
        <v>4769</v>
      </c>
      <c r="AB977" s="34" t="str">
        <f t="shared" si="4"/>
        <v>19-Jun-1970</v>
      </c>
      <c r="AC977" s="43">
        <f t="shared" si="5"/>
        <v>52</v>
      </c>
      <c r="AD977" s="44">
        <v>7958.13</v>
      </c>
    </row>
    <row r="978">
      <c r="A978" s="19" t="s">
        <v>2028</v>
      </c>
      <c r="B978" s="19" t="s">
        <v>2029</v>
      </c>
      <c r="C978" s="45" t="s">
        <v>5686</v>
      </c>
      <c r="D978" s="45" t="s">
        <v>5679</v>
      </c>
      <c r="E978" s="45" t="s">
        <v>6474</v>
      </c>
      <c r="G978" s="21" t="s">
        <v>2028</v>
      </c>
      <c r="H978" s="41">
        <v>33.35</v>
      </c>
      <c r="I978" s="21">
        <v>6.05</v>
      </c>
      <c r="J978" s="21" t="s">
        <v>4753</v>
      </c>
      <c r="K978" s="21" t="s">
        <v>4753</v>
      </c>
      <c r="L978" s="21" t="s">
        <v>4756</v>
      </c>
      <c r="M978" s="21">
        <v>1.0</v>
      </c>
      <c r="N978" s="21" t="s">
        <v>4753</v>
      </c>
      <c r="O978" s="42">
        <f t="shared" si="1"/>
        <v>1</v>
      </c>
      <c r="P978" s="34" t="str">
        <f t="shared" si="2"/>
        <v>Above Obesity</v>
      </c>
      <c r="Q978" s="34" t="str">
        <f t="shared" si="3"/>
        <v>Prediabetes weight</v>
      </c>
      <c r="S978" s="34" t="s">
        <v>2798</v>
      </c>
      <c r="T978" s="34">
        <v>1975.0</v>
      </c>
      <c r="U978" s="34" t="s">
        <v>4776</v>
      </c>
      <c r="V978" s="34">
        <v>10.0</v>
      </c>
      <c r="W978" s="34">
        <v>1.0</v>
      </c>
      <c r="X978" s="34">
        <v>7966.81</v>
      </c>
      <c r="Y978" s="34" t="s">
        <v>4767</v>
      </c>
      <c r="Z978" s="34" t="s">
        <v>4767</v>
      </c>
      <c r="AA978" s="34" t="s">
        <v>4769</v>
      </c>
      <c r="AB978" s="34" t="str">
        <f t="shared" si="4"/>
        <v>10-Aug-1975</v>
      </c>
      <c r="AC978" s="43">
        <f t="shared" si="5"/>
        <v>47</v>
      </c>
      <c r="AD978" s="44">
        <v>7966.81</v>
      </c>
    </row>
    <row r="979">
      <c r="A979" s="19" t="s">
        <v>2030</v>
      </c>
      <c r="B979" s="19" t="s">
        <v>2031</v>
      </c>
      <c r="C979" s="45" t="s">
        <v>4815</v>
      </c>
      <c r="D979" s="45" t="s">
        <v>6475</v>
      </c>
      <c r="E979" s="45" t="s">
        <v>5377</v>
      </c>
      <c r="G979" s="21" t="s">
        <v>2030</v>
      </c>
      <c r="H979" s="41">
        <v>38.0</v>
      </c>
      <c r="I979" s="21">
        <v>6.38</v>
      </c>
      <c r="J979" s="21" t="s">
        <v>4755</v>
      </c>
      <c r="K979" s="21" t="s">
        <v>4753</v>
      </c>
      <c r="L979" s="21" t="s">
        <v>4753</v>
      </c>
      <c r="M979" s="21">
        <v>1.0</v>
      </c>
      <c r="N979" s="21" t="s">
        <v>4753</v>
      </c>
      <c r="O979" s="42">
        <f t="shared" si="1"/>
        <v>1</v>
      </c>
      <c r="P979" s="34" t="str">
        <f t="shared" si="2"/>
        <v>Above Obesity</v>
      </c>
      <c r="Q979" s="34" t="str">
        <f t="shared" si="3"/>
        <v>Prediabetes weight</v>
      </c>
      <c r="S979" s="34" t="s">
        <v>2796</v>
      </c>
      <c r="T979" s="34">
        <v>1972.0</v>
      </c>
      <c r="U979" s="34" t="s">
        <v>4770</v>
      </c>
      <c r="V979" s="34">
        <v>23.0</v>
      </c>
      <c r="W979" s="34">
        <v>0.0</v>
      </c>
      <c r="X979" s="34">
        <v>7980.34</v>
      </c>
      <c r="Y979" s="34" t="s">
        <v>4767</v>
      </c>
      <c r="Z979" s="34" t="s">
        <v>4767</v>
      </c>
      <c r="AA979" s="34" t="s">
        <v>4769</v>
      </c>
      <c r="AB979" s="34" t="str">
        <f t="shared" si="4"/>
        <v>23-Nov-1972</v>
      </c>
      <c r="AC979" s="43">
        <f t="shared" si="5"/>
        <v>50</v>
      </c>
      <c r="AD979" s="44">
        <v>7980.34</v>
      </c>
    </row>
    <row r="980">
      <c r="A980" s="19" t="s">
        <v>2032</v>
      </c>
      <c r="B980" s="19" t="s">
        <v>2033</v>
      </c>
      <c r="C980" s="45" t="s">
        <v>4815</v>
      </c>
      <c r="D980" s="45" t="s">
        <v>6476</v>
      </c>
      <c r="E980" s="45" t="s">
        <v>6477</v>
      </c>
      <c r="G980" s="21" t="s">
        <v>2032</v>
      </c>
      <c r="H980" s="41">
        <v>36.08</v>
      </c>
      <c r="I980" s="21">
        <v>5.73</v>
      </c>
      <c r="J980" s="21" t="s">
        <v>4755</v>
      </c>
      <c r="K980" s="21" t="s">
        <v>4753</v>
      </c>
      <c r="L980" s="21" t="s">
        <v>4753</v>
      </c>
      <c r="M980" s="21">
        <v>1.0</v>
      </c>
      <c r="N980" s="21" t="s">
        <v>4753</v>
      </c>
      <c r="O980" s="42">
        <f t="shared" si="1"/>
        <v>1</v>
      </c>
      <c r="P980" s="34" t="str">
        <f t="shared" si="2"/>
        <v>Above Obesity</v>
      </c>
      <c r="Q980" s="34" t="str">
        <f t="shared" si="3"/>
        <v>Prediabetes weight</v>
      </c>
      <c r="S980" s="34" t="s">
        <v>2794</v>
      </c>
      <c r="T980" s="34">
        <v>1983.0</v>
      </c>
      <c r="U980" s="34" t="s">
        <v>4776</v>
      </c>
      <c r="V980" s="34">
        <v>28.0</v>
      </c>
      <c r="W980" s="34">
        <v>3.0</v>
      </c>
      <c r="X980" s="34">
        <v>7985.82</v>
      </c>
      <c r="Y980" s="34" t="s">
        <v>4767</v>
      </c>
      <c r="Z980" s="34" t="s">
        <v>4771</v>
      </c>
      <c r="AA980" s="34" t="s">
        <v>4784</v>
      </c>
      <c r="AB980" s="34" t="str">
        <f t="shared" si="4"/>
        <v>28-Aug-1983</v>
      </c>
      <c r="AC980" s="43">
        <f t="shared" si="5"/>
        <v>39</v>
      </c>
      <c r="AD980" s="44">
        <v>7985.82</v>
      </c>
    </row>
    <row r="981">
      <c r="A981" s="19" t="s">
        <v>2034</v>
      </c>
      <c r="B981" s="19" t="s">
        <v>2035</v>
      </c>
      <c r="C981" s="45" t="s">
        <v>4815</v>
      </c>
      <c r="D981" s="45" t="s">
        <v>6478</v>
      </c>
      <c r="E981" s="45" t="s">
        <v>5241</v>
      </c>
      <c r="G981" s="21" t="s">
        <v>2034</v>
      </c>
      <c r="H981" s="41">
        <v>35.7</v>
      </c>
      <c r="I981" s="21">
        <v>5.47</v>
      </c>
      <c r="J981" s="21" t="s">
        <v>4755</v>
      </c>
      <c r="K981" s="21" t="s">
        <v>4753</v>
      </c>
      <c r="L981" s="21" t="s">
        <v>4753</v>
      </c>
      <c r="M981" s="21">
        <v>1.0</v>
      </c>
      <c r="N981" s="21" t="s">
        <v>4753</v>
      </c>
      <c r="O981" s="42">
        <f t="shared" si="1"/>
        <v>1</v>
      </c>
      <c r="P981" s="34" t="str">
        <f t="shared" si="2"/>
        <v>Above Obesity</v>
      </c>
      <c r="Q981" s="34" t="str">
        <f t="shared" si="3"/>
        <v>Normal</v>
      </c>
      <c r="S981" s="34" t="s">
        <v>2792</v>
      </c>
      <c r="T981" s="34">
        <v>1983.0</v>
      </c>
      <c r="U981" s="34" t="s">
        <v>4776</v>
      </c>
      <c r="V981" s="34">
        <v>20.0</v>
      </c>
      <c r="W981" s="34">
        <v>3.0</v>
      </c>
      <c r="X981" s="34">
        <v>7986.48</v>
      </c>
      <c r="Y981" s="34" t="s">
        <v>4767</v>
      </c>
      <c r="Z981" s="34" t="s">
        <v>4768</v>
      </c>
      <c r="AA981" s="34" t="s">
        <v>4784</v>
      </c>
      <c r="AB981" s="34" t="str">
        <f t="shared" si="4"/>
        <v>20-Aug-1983</v>
      </c>
      <c r="AC981" s="43">
        <f t="shared" si="5"/>
        <v>39</v>
      </c>
      <c r="AD981" s="44">
        <v>7986.48</v>
      </c>
    </row>
    <row r="982">
      <c r="A982" s="19" t="s">
        <v>2036</v>
      </c>
      <c r="B982" s="19" t="s">
        <v>2037</v>
      </c>
      <c r="C982" s="45" t="s">
        <v>4815</v>
      </c>
      <c r="D982" s="45" t="s">
        <v>6479</v>
      </c>
      <c r="E982" s="45" t="s">
        <v>5517</v>
      </c>
      <c r="G982" s="21" t="s">
        <v>2036</v>
      </c>
      <c r="H982" s="41">
        <v>34.01</v>
      </c>
      <c r="I982" s="21">
        <v>11.3</v>
      </c>
      <c r="J982" s="21" t="s">
        <v>4753</v>
      </c>
      <c r="K982" s="21" t="s">
        <v>4753</v>
      </c>
      <c r="L982" s="21" t="s">
        <v>4753</v>
      </c>
      <c r="M982" s="21" t="s">
        <v>4754</v>
      </c>
      <c r="N982" s="21" t="s">
        <v>4753</v>
      </c>
      <c r="O982" s="42">
        <f t="shared" si="1"/>
        <v>0</v>
      </c>
      <c r="P982" s="34" t="str">
        <f t="shared" si="2"/>
        <v>Above Obesity</v>
      </c>
      <c r="Q982" s="34" t="str">
        <f t="shared" si="3"/>
        <v>Diabetes</v>
      </c>
      <c r="S982" s="34" t="s">
        <v>2790</v>
      </c>
      <c r="T982" s="34">
        <v>1962.0</v>
      </c>
      <c r="U982" s="34" t="s">
        <v>4776</v>
      </c>
      <c r="V982" s="34">
        <v>22.0</v>
      </c>
      <c r="W982" s="34">
        <v>0.0</v>
      </c>
      <c r="X982" s="34">
        <v>8004.96</v>
      </c>
      <c r="Y982" s="34" t="s">
        <v>4768</v>
      </c>
      <c r="Z982" s="34" t="s">
        <v>4771</v>
      </c>
      <c r="AA982" s="34" t="s">
        <v>4769</v>
      </c>
      <c r="AB982" s="34" t="str">
        <f t="shared" si="4"/>
        <v>22-Aug-1962</v>
      </c>
      <c r="AC982" s="43">
        <f t="shared" si="5"/>
        <v>60</v>
      </c>
      <c r="AD982" s="44">
        <v>8004.96</v>
      </c>
    </row>
    <row r="983">
      <c r="A983" s="19" t="s">
        <v>2038</v>
      </c>
      <c r="B983" s="19" t="s">
        <v>2039</v>
      </c>
      <c r="C983" s="45" t="s">
        <v>4815</v>
      </c>
      <c r="D983" s="45" t="s">
        <v>6480</v>
      </c>
      <c r="E983" s="45" t="s">
        <v>6481</v>
      </c>
      <c r="G983" s="21" t="s">
        <v>2038</v>
      </c>
      <c r="H983" s="41">
        <v>31.54</v>
      </c>
      <c r="I983" s="21">
        <v>6.72</v>
      </c>
      <c r="J983" s="21" t="s">
        <v>4753</v>
      </c>
      <c r="K983" s="21" t="s">
        <v>4753</v>
      </c>
      <c r="L983" s="21" t="s">
        <v>4753</v>
      </c>
      <c r="M983" s="21" t="s">
        <v>4754</v>
      </c>
      <c r="N983" s="21" t="s">
        <v>4753</v>
      </c>
      <c r="O983" s="42">
        <f t="shared" si="1"/>
        <v>0</v>
      </c>
      <c r="P983" s="34" t="str">
        <f t="shared" si="2"/>
        <v>Above Obesity</v>
      </c>
      <c r="Q983" s="34" t="str">
        <f t="shared" si="3"/>
        <v>Diabetes</v>
      </c>
      <c r="S983" s="34" t="s">
        <v>2788</v>
      </c>
      <c r="T983" s="34">
        <v>1995.0</v>
      </c>
      <c r="U983" s="34" t="s">
        <v>4773</v>
      </c>
      <c r="V983" s="34">
        <v>18.0</v>
      </c>
      <c r="W983" s="34">
        <v>0.0</v>
      </c>
      <c r="X983" s="34">
        <v>8014.62</v>
      </c>
      <c r="Y983" s="34" t="s">
        <v>4767</v>
      </c>
      <c r="Z983" s="34" t="s">
        <v>4768</v>
      </c>
      <c r="AA983" s="34" t="s">
        <v>4774</v>
      </c>
      <c r="AB983" s="34" t="str">
        <f t="shared" si="4"/>
        <v>18-Sep-1995</v>
      </c>
      <c r="AC983" s="43">
        <f t="shared" si="5"/>
        <v>27</v>
      </c>
      <c r="AD983" s="44">
        <v>8014.62</v>
      </c>
    </row>
    <row r="984">
      <c r="A984" s="19" t="s">
        <v>2040</v>
      </c>
      <c r="B984" s="19" t="s">
        <v>2041</v>
      </c>
      <c r="C984" s="45" t="s">
        <v>4815</v>
      </c>
      <c r="D984" s="45" t="s">
        <v>6482</v>
      </c>
      <c r="E984" s="45" t="s">
        <v>5251</v>
      </c>
      <c r="G984" s="21" t="s">
        <v>2040</v>
      </c>
      <c r="H984" s="41">
        <v>23.3</v>
      </c>
      <c r="I984" s="21">
        <v>5.36</v>
      </c>
      <c r="J984" s="21" t="s">
        <v>4755</v>
      </c>
      <c r="K984" s="21" t="s">
        <v>4753</v>
      </c>
      <c r="L984" s="21" t="s">
        <v>4753</v>
      </c>
      <c r="M984" s="21">
        <v>1.0</v>
      </c>
      <c r="N984" s="21" t="s">
        <v>4753</v>
      </c>
      <c r="O984" s="42">
        <f t="shared" si="1"/>
        <v>1</v>
      </c>
      <c r="P984" s="34" t="str">
        <f t="shared" si="2"/>
        <v>Normal weight</v>
      </c>
      <c r="Q984" s="34" t="str">
        <f t="shared" si="3"/>
        <v>Normal</v>
      </c>
      <c r="S984" s="34" t="s">
        <v>2786</v>
      </c>
      <c r="T984" s="34">
        <v>1980.0</v>
      </c>
      <c r="U984" s="34" t="s">
        <v>4770</v>
      </c>
      <c r="V984" s="34">
        <v>8.0</v>
      </c>
      <c r="W984" s="34">
        <v>2.0</v>
      </c>
      <c r="X984" s="34">
        <v>8017.06</v>
      </c>
      <c r="Y984" s="34" t="s">
        <v>4767</v>
      </c>
      <c r="Z984" s="34" t="s">
        <v>4767</v>
      </c>
      <c r="AA984" s="34" t="s">
        <v>4774</v>
      </c>
      <c r="AB984" s="34" t="str">
        <f t="shared" si="4"/>
        <v>8-Nov-1980</v>
      </c>
      <c r="AC984" s="43">
        <f t="shared" si="5"/>
        <v>42</v>
      </c>
      <c r="AD984" s="44">
        <v>8017.06</v>
      </c>
    </row>
    <row r="985">
      <c r="A985" s="19" t="s">
        <v>2042</v>
      </c>
      <c r="B985" s="19" t="s">
        <v>2043</v>
      </c>
      <c r="C985" s="45" t="s">
        <v>5686</v>
      </c>
      <c r="D985" s="45" t="s">
        <v>6483</v>
      </c>
      <c r="E985" s="45" t="s">
        <v>6484</v>
      </c>
      <c r="G985" s="21" t="s">
        <v>2042</v>
      </c>
      <c r="H985" s="41">
        <v>27.75</v>
      </c>
      <c r="I985" s="21">
        <v>9.88</v>
      </c>
      <c r="J985" s="21" t="s">
        <v>4753</v>
      </c>
      <c r="K985" s="21" t="s">
        <v>4753</v>
      </c>
      <c r="L985" s="21" t="s">
        <v>4753</v>
      </c>
      <c r="M985" s="21" t="s">
        <v>4754</v>
      </c>
      <c r="N985" s="21" t="s">
        <v>4753</v>
      </c>
      <c r="O985" s="42">
        <f t="shared" si="1"/>
        <v>0</v>
      </c>
      <c r="P985" s="34" t="str">
        <f t="shared" si="2"/>
        <v>Overweight</v>
      </c>
      <c r="Q985" s="34" t="str">
        <f t="shared" si="3"/>
        <v>Diabetes</v>
      </c>
      <c r="S985" s="34" t="s">
        <v>2784</v>
      </c>
      <c r="T985" s="34">
        <v>1989.0</v>
      </c>
      <c r="U985" s="34" t="s">
        <v>4770</v>
      </c>
      <c r="V985" s="34">
        <v>3.0</v>
      </c>
      <c r="W985" s="34">
        <v>3.0</v>
      </c>
      <c r="X985" s="34">
        <v>8021.11</v>
      </c>
      <c r="Y985" s="34" t="s">
        <v>4767</v>
      </c>
      <c r="Z985" s="34" t="s">
        <v>4771</v>
      </c>
      <c r="AA985" s="34" t="s">
        <v>4774</v>
      </c>
      <c r="AB985" s="34" t="str">
        <f t="shared" si="4"/>
        <v>3-Nov-1989</v>
      </c>
      <c r="AC985" s="43">
        <f t="shared" si="5"/>
        <v>33</v>
      </c>
      <c r="AD985" s="44">
        <v>8021.11</v>
      </c>
    </row>
    <row r="986">
      <c r="A986" s="19" t="s">
        <v>2044</v>
      </c>
      <c r="B986" s="19" t="s">
        <v>2045</v>
      </c>
      <c r="C986" s="45" t="s">
        <v>4815</v>
      </c>
      <c r="D986" s="45" t="s">
        <v>6485</v>
      </c>
      <c r="E986" s="45" t="s">
        <v>6486</v>
      </c>
      <c r="G986" s="21" t="s">
        <v>2044</v>
      </c>
      <c r="H986" s="41">
        <v>42.46</v>
      </c>
      <c r="I986" s="21">
        <v>4.11</v>
      </c>
      <c r="J986" s="21" t="s">
        <v>4753</v>
      </c>
      <c r="K986" s="21" t="s">
        <v>4753</v>
      </c>
      <c r="L986" s="21" t="s">
        <v>4753</v>
      </c>
      <c r="M986" s="21" t="s">
        <v>4754</v>
      </c>
      <c r="N986" s="21" t="s">
        <v>4753</v>
      </c>
      <c r="O986" s="42">
        <f t="shared" si="1"/>
        <v>0</v>
      </c>
      <c r="P986" s="34" t="str">
        <f t="shared" si="2"/>
        <v>Above Obesity</v>
      </c>
      <c r="Q986" s="34" t="str">
        <f t="shared" si="3"/>
        <v>Normal</v>
      </c>
      <c r="S986" s="34" t="s">
        <v>2782</v>
      </c>
      <c r="T986" s="34">
        <v>1978.0</v>
      </c>
      <c r="U986" s="34" t="s">
        <v>4766</v>
      </c>
      <c r="V986" s="34">
        <v>17.0</v>
      </c>
      <c r="W986" s="34">
        <v>1.0</v>
      </c>
      <c r="X986" s="34">
        <v>8023.14</v>
      </c>
      <c r="Y986" s="34" t="s">
        <v>4767</v>
      </c>
      <c r="Z986" s="34" t="s">
        <v>4768</v>
      </c>
      <c r="AA986" s="34" t="s">
        <v>4774</v>
      </c>
      <c r="AB986" s="34" t="str">
        <f t="shared" si="4"/>
        <v>17-Jul-1978</v>
      </c>
      <c r="AC986" s="43">
        <f t="shared" si="5"/>
        <v>44</v>
      </c>
      <c r="AD986" s="44">
        <v>8023.14</v>
      </c>
    </row>
    <row r="987">
      <c r="A987" s="19" t="s">
        <v>2046</v>
      </c>
      <c r="B987" s="19" t="s">
        <v>2047</v>
      </c>
      <c r="C987" s="45" t="s">
        <v>4820</v>
      </c>
      <c r="D987" s="45" t="s">
        <v>6487</v>
      </c>
      <c r="E987" s="45" t="s">
        <v>6488</v>
      </c>
      <c r="G987" s="21" t="s">
        <v>2046</v>
      </c>
      <c r="H987" s="41">
        <v>54.47</v>
      </c>
      <c r="I987" s="21">
        <v>7.48</v>
      </c>
      <c r="J987" s="21" t="s">
        <v>4753</v>
      </c>
      <c r="K987" s="21" t="s">
        <v>4753</v>
      </c>
      <c r="L987" s="21" t="s">
        <v>4753</v>
      </c>
      <c r="M987" s="21" t="s">
        <v>4754</v>
      </c>
      <c r="N987" s="21" t="s">
        <v>4753</v>
      </c>
      <c r="O987" s="42">
        <f t="shared" si="1"/>
        <v>0</v>
      </c>
      <c r="P987" s="34" t="str">
        <f t="shared" si="2"/>
        <v>Above Obesity</v>
      </c>
      <c r="Q987" s="34" t="str">
        <f t="shared" si="3"/>
        <v>Diabetes</v>
      </c>
      <c r="S987" s="34" t="s">
        <v>2780</v>
      </c>
      <c r="T987" s="34">
        <v>1976.0</v>
      </c>
      <c r="U987" s="34" t="s">
        <v>4775</v>
      </c>
      <c r="V987" s="34">
        <v>20.0</v>
      </c>
      <c r="W987" s="34">
        <v>0.0</v>
      </c>
      <c r="X987" s="34">
        <v>8026.67</v>
      </c>
      <c r="Y987" s="34" t="s">
        <v>4767</v>
      </c>
      <c r="Z987" s="34" t="s">
        <v>4767</v>
      </c>
      <c r="AA987" s="34" t="s">
        <v>4774</v>
      </c>
      <c r="AB987" s="34" t="str">
        <f t="shared" si="4"/>
        <v>20-Dec-1976</v>
      </c>
      <c r="AC987" s="43">
        <f t="shared" si="5"/>
        <v>46</v>
      </c>
      <c r="AD987" s="44">
        <v>8026.67</v>
      </c>
    </row>
    <row r="988">
      <c r="A988" s="19" t="s">
        <v>2048</v>
      </c>
      <c r="B988" s="19" t="s">
        <v>2049</v>
      </c>
      <c r="C988" s="45" t="s">
        <v>4820</v>
      </c>
      <c r="D988" s="45" t="s">
        <v>5092</v>
      </c>
      <c r="E988" s="45" t="s">
        <v>5293</v>
      </c>
      <c r="G988" s="21" t="s">
        <v>2048</v>
      </c>
      <c r="H988" s="41">
        <v>24.93</v>
      </c>
      <c r="I988" s="21">
        <v>9.18</v>
      </c>
      <c r="J988" s="21" t="s">
        <v>4755</v>
      </c>
      <c r="K988" s="21" t="s">
        <v>4753</v>
      </c>
      <c r="L988" s="21" t="s">
        <v>4756</v>
      </c>
      <c r="M988" s="21">
        <v>1.0</v>
      </c>
      <c r="N988" s="21" t="s">
        <v>4753</v>
      </c>
      <c r="O988" s="42">
        <f t="shared" si="1"/>
        <v>1</v>
      </c>
      <c r="P988" s="34" t="str">
        <f t="shared" si="2"/>
        <v>Normal weight</v>
      </c>
      <c r="Q988" s="34" t="str">
        <f t="shared" si="3"/>
        <v>Diabetes</v>
      </c>
      <c r="S988" s="34" t="s">
        <v>2778</v>
      </c>
      <c r="T988" s="34">
        <v>1977.0</v>
      </c>
      <c r="U988" s="34" t="s">
        <v>4770</v>
      </c>
      <c r="V988" s="34">
        <v>6.0</v>
      </c>
      <c r="W988" s="34">
        <v>2.0</v>
      </c>
      <c r="X988" s="34">
        <v>8027.97</v>
      </c>
      <c r="Y988" s="34" t="s">
        <v>4768</v>
      </c>
      <c r="Z988" s="34" t="s">
        <v>4767</v>
      </c>
      <c r="AA988" s="34" t="s">
        <v>4778</v>
      </c>
      <c r="AB988" s="34" t="str">
        <f t="shared" si="4"/>
        <v>6-Nov-1977</v>
      </c>
      <c r="AC988" s="43">
        <f t="shared" si="5"/>
        <v>45</v>
      </c>
      <c r="AD988" s="44">
        <v>8027.97</v>
      </c>
    </row>
    <row r="989">
      <c r="A989" s="19" t="s">
        <v>2050</v>
      </c>
      <c r="B989" s="19" t="s">
        <v>2051</v>
      </c>
      <c r="C989" s="45" t="s">
        <v>5686</v>
      </c>
      <c r="D989" s="45" t="s">
        <v>6489</v>
      </c>
      <c r="E989" s="45" t="s">
        <v>6330</v>
      </c>
      <c r="G989" s="21" t="s">
        <v>2050</v>
      </c>
      <c r="H989" s="41">
        <v>48.12</v>
      </c>
      <c r="I989" s="21">
        <v>4.51</v>
      </c>
      <c r="J989" s="21" t="s">
        <v>4755</v>
      </c>
      <c r="K989" s="21" t="s">
        <v>4753</v>
      </c>
      <c r="L989" s="21" t="s">
        <v>4753</v>
      </c>
      <c r="M989" s="21">
        <v>1.0</v>
      </c>
      <c r="N989" s="21" t="s">
        <v>4753</v>
      </c>
      <c r="O989" s="42">
        <f t="shared" si="1"/>
        <v>1</v>
      </c>
      <c r="P989" s="34" t="str">
        <f t="shared" si="2"/>
        <v>Above Obesity</v>
      </c>
      <c r="Q989" s="34" t="str">
        <f t="shared" si="3"/>
        <v>Normal</v>
      </c>
      <c r="S989" s="34" t="s">
        <v>2776</v>
      </c>
      <c r="T989" s="34">
        <v>2003.0</v>
      </c>
      <c r="U989" s="34" t="s">
        <v>4775</v>
      </c>
      <c r="V989" s="34">
        <v>12.0</v>
      </c>
      <c r="W989" s="34">
        <v>0.0</v>
      </c>
      <c r="X989" s="34">
        <v>8035.64</v>
      </c>
      <c r="Y989" s="34" t="s">
        <v>4767</v>
      </c>
      <c r="Z989" s="34" t="s">
        <v>4767</v>
      </c>
      <c r="AA989" s="34" t="s">
        <v>4774</v>
      </c>
      <c r="AB989" s="34" t="str">
        <f t="shared" si="4"/>
        <v>12-Dec-2003</v>
      </c>
      <c r="AC989" s="43">
        <f t="shared" si="5"/>
        <v>19</v>
      </c>
      <c r="AD989" s="44">
        <v>8035.64</v>
      </c>
    </row>
    <row r="990">
      <c r="A990" s="19" t="s">
        <v>2052</v>
      </c>
      <c r="B990" s="19" t="s">
        <v>2053</v>
      </c>
      <c r="C990" s="45" t="s">
        <v>4820</v>
      </c>
      <c r="D990" s="45" t="s">
        <v>6490</v>
      </c>
      <c r="E990" s="45" t="s">
        <v>6491</v>
      </c>
      <c r="G990" s="21" t="s">
        <v>2052</v>
      </c>
      <c r="H990" s="41">
        <v>24.91</v>
      </c>
      <c r="I990" s="21">
        <v>7.33</v>
      </c>
      <c r="J990" s="21" t="s">
        <v>4755</v>
      </c>
      <c r="K990" s="21" t="s">
        <v>4753</v>
      </c>
      <c r="L990" s="21" t="s">
        <v>4756</v>
      </c>
      <c r="M990" s="21">
        <v>1.0</v>
      </c>
      <c r="N990" s="21" t="s">
        <v>4753</v>
      </c>
      <c r="O990" s="42">
        <f t="shared" si="1"/>
        <v>1</v>
      </c>
      <c r="P990" s="34" t="str">
        <f t="shared" si="2"/>
        <v>Normal weight</v>
      </c>
      <c r="Q990" s="34" t="str">
        <f t="shared" si="3"/>
        <v>Diabetes</v>
      </c>
      <c r="S990" s="34" t="s">
        <v>2774</v>
      </c>
      <c r="T990" s="34">
        <v>1985.0</v>
      </c>
      <c r="U990" s="34" t="s">
        <v>4770</v>
      </c>
      <c r="V990" s="34">
        <v>28.0</v>
      </c>
      <c r="W990" s="34">
        <v>3.0</v>
      </c>
      <c r="X990" s="34">
        <v>8059.06</v>
      </c>
      <c r="Y990" s="34" t="s">
        <v>4767</v>
      </c>
      <c r="Z990" s="34" t="s">
        <v>4768</v>
      </c>
      <c r="AA990" s="34" t="s">
        <v>4774</v>
      </c>
      <c r="AB990" s="34" t="str">
        <f t="shared" si="4"/>
        <v>28-Nov-1985</v>
      </c>
      <c r="AC990" s="43">
        <f t="shared" si="5"/>
        <v>37</v>
      </c>
      <c r="AD990" s="44">
        <v>8059.06</v>
      </c>
    </row>
    <row r="991">
      <c r="A991" s="19" t="s">
        <v>2054</v>
      </c>
      <c r="B991" s="19" t="s">
        <v>2055</v>
      </c>
      <c r="C991" s="45" t="s">
        <v>4820</v>
      </c>
      <c r="D991" s="45" t="s">
        <v>6492</v>
      </c>
      <c r="E991" s="45" t="s">
        <v>4970</v>
      </c>
      <c r="G991" s="21" t="s">
        <v>2054</v>
      </c>
      <c r="H991" s="41">
        <v>27.645</v>
      </c>
      <c r="I991" s="21">
        <v>10.56</v>
      </c>
      <c r="J991" s="21" t="s">
        <v>4753</v>
      </c>
      <c r="K991" s="21" t="s">
        <v>4753</v>
      </c>
      <c r="L991" s="21" t="s">
        <v>4753</v>
      </c>
      <c r="M991" s="21" t="s">
        <v>4754</v>
      </c>
      <c r="N991" s="21" t="s">
        <v>4753</v>
      </c>
      <c r="O991" s="42">
        <f t="shared" si="1"/>
        <v>0</v>
      </c>
      <c r="P991" s="34" t="str">
        <f t="shared" si="2"/>
        <v>Overweight</v>
      </c>
      <c r="Q991" s="34" t="str">
        <f t="shared" si="3"/>
        <v>Diabetes</v>
      </c>
      <c r="S991" s="34" t="s">
        <v>2772</v>
      </c>
      <c r="T991" s="34">
        <v>1982.0</v>
      </c>
      <c r="U991" s="34" t="s">
        <v>4775</v>
      </c>
      <c r="V991" s="34">
        <v>27.0</v>
      </c>
      <c r="W991" s="34">
        <v>3.0</v>
      </c>
      <c r="X991" s="34">
        <v>8059.68</v>
      </c>
      <c r="Y991" s="34" t="s">
        <v>4767</v>
      </c>
      <c r="Z991" s="34" t="s">
        <v>4768</v>
      </c>
      <c r="AA991" s="34" t="s">
        <v>4774</v>
      </c>
      <c r="AB991" s="34" t="str">
        <f t="shared" si="4"/>
        <v>27-Dec-1982</v>
      </c>
      <c r="AC991" s="43">
        <f t="shared" si="5"/>
        <v>40</v>
      </c>
      <c r="AD991" s="44">
        <v>8059.68</v>
      </c>
    </row>
    <row r="992">
      <c r="A992" s="19" t="s">
        <v>2056</v>
      </c>
      <c r="B992" s="19" t="s">
        <v>2057</v>
      </c>
      <c r="C992" s="45" t="s">
        <v>4820</v>
      </c>
      <c r="D992" s="45" t="s">
        <v>6493</v>
      </c>
      <c r="E992" s="45" t="s">
        <v>6494</v>
      </c>
      <c r="G992" s="21" t="s">
        <v>2056</v>
      </c>
      <c r="H992" s="41">
        <v>33.7</v>
      </c>
      <c r="I992" s="21">
        <v>4.01</v>
      </c>
      <c r="J992" s="21" t="s">
        <v>4753</v>
      </c>
      <c r="K992" s="21" t="s">
        <v>4753</v>
      </c>
      <c r="L992" s="21" t="s">
        <v>4753</v>
      </c>
      <c r="M992" s="21">
        <v>2.0</v>
      </c>
      <c r="N992" s="21" t="s">
        <v>4753</v>
      </c>
      <c r="O992" s="42">
        <f t="shared" si="1"/>
        <v>2</v>
      </c>
      <c r="P992" s="34" t="str">
        <f t="shared" si="2"/>
        <v>Above Obesity</v>
      </c>
      <c r="Q992" s="34" t="str">
        <f t="shared" si="3"/>
        <v>Normal</v>
      </c>
      <c r="S992" s="34" t="s">
        <v>2770</v>
      </c>
      <c r="T992" s="34">
        <v>1970.0</v>
      </c>
      <c r="U992" s="34" t="s">
        <v>4775</v>
      </c>
      <c r="V992" s="34">
        <v>12.0</v>
      </c>
      <c r="W992" s="34">
        <v>0.0</v>
      </c>
      <c r="X992" s="34">
        <v>8062.31</v>
      </c>
      <c r="Y992" s="34" t="s">
        <v>4767</v>
      </c>
      <c r="Z992" s="34" t="s">
        <v>4771</v>
      </c>
      <c r="AA992" s="34" t="s">
        <v>4769</v>
      </c>
      <c r="AB992" s="34" t="str">
        <f t="shared" si="4"/>
        <v>12-Dec-1970</v>
      </c>
      <c r="AC992" s="43">
        <f t="shared" si="5"/>
        <v>52</v>
      </c>
      <c r="AD992" s="44">
        <v>8062.31</v>
      </c>
    </row>
    <row r="993">
      <c r="A993" s="19" t="s">
        <v>2058</v>
      </c>
      <c r="B993" s="19" t="s">
        <v>2059</v>
      </c>
      <c r="C993" s="45" t="s">
        <v>4815</v>
      </c>
      <c r="D993" s="45" t="s">
        <v>4989</v>
      </c>
      <c r="E993" s="45" t="s">
        <v>6495</v>
      </c>
      <c r="G993" s="21" t="s">
        <v>2058</v>
      </c>
      <c r="H993" s="41">
        <v>38.93</v>
      </c>
      <c r="I993" s="21">
        <v>5.64</v>
      </c>
      <c r="J993" s="21" t="s">
        <v>4755</v>
      </c>
      <c r="K993" s="21" t="s">
        <v>4753</v>
      </c>
      <c r="L993" s="21" t="s">
        <v>4753</v>
      </c>
      <c r="M993" s="21">
        <v>1.0</v>
      </c>
      <c r="N993" s="21" t="s">
        <v>4753</v>
      </c>
      <c r="O993" s="42">
        <f t="shared" si="1"/>
        <v>1</v>
      </c>
      <c r="P993" s="34" t="str">
        <f t="shared" si="2"/>
        <v>Above Obesity</v>
      </c>
      <c r="Q993" s="34" t="str">
        <f t="shared" si="3"/>
        <v>Normal</v>
      </c>
      <c r="S993" s="34" t="s">
        <v>2768</v>
      </c>
      <c r="T993" s="34">
        <v>1975.0</v>
      </c>
      <c r="U993" s="34" t="s">
        <v>4772</v>
      </c>
      <c r="V993" s="34">
        <v>28.0</v>
      </c>
      <c r="W993" s="34">
        <v>1.0</v>
      </c>
      <c r="X993" s="34">
        <v>8062.76</v>
      </c>
      <c r="Y993" s="34" t="s">
        <v>4768</v>
      </c>
      <c r="Z993" s="34" t="s">
        <v>4768</v>
      </c>
      <c r="AA993" s="34" t="s">
        <v>4778</v>
      </c>
      <c r="AB993" s="34" t="str">
        <f t="shared" si="4"/>
        <v>28-Jun-1975</v>
      </c>
      <c r="AC993" s="43">
        <f t="shared" si="5"/>
        <v>47</v>
      </c>
      <c r="AD993" s="44">
        <v>8062.76</v>
      </c>
    </row>
    <row r="994">
      <c r="A994" s="19" t="s">
        <v>2060</v>
      </c>
      <c r="B994" s="19" t="s">
        <v>2061</v>
      </c>
      <c r="C994" s="45" t="s">
        <v>4815</v>
      </c>
      <c r="D994" s="45" t="s">
        <v>6496</v>
      </c>
      <c r="E994" s="45" t="s">
        <v>6497</v>
      </c>
      <c r="G994" s="21" t="s">
        <v>2060</v>
      </c>
      <c r="H994" s="41">
        <v>32.775</v>
      </c>
      <c r="I994" s="21">
        <v>8.02</v>
      </c>
      <c r="J994" s="21" t="s">
        <v>4755</v>
      </c>
      <c r="K994" s="21" t="s">
        <v>4753</v>
      </c>
      <c r="L994" s="21" t="s">
        <v>4753</v>
      </c>
      <c r="M994" s="21">
        <v>2.0</v>
      </c>
      <c r="N994" s="21" t="s">
        <v>4753</v>
      </c>
      <c r="O994" s="42">
        <f t="shared" si="1"/>
        <v>2</v>
      </c>
      <c r="P994" s="34" t="str">
        <f t="shared" si="2"/>
        <v>Above Obesity</v>
      </c>
      <c r="Q994" s="34" t="str">
        <f t="shared" si="3"/>
        <v>Diabetes</v>
      </c>
      <c r="S994" s="34" t="s">
        <v>2766</v>
      </c>
      <c r="T994" s="34">
        <v>1965.0</v>
      </c>
      <c r="U994" s="34" t="s">
        <v>4776</v>
      </c>
      <c r="V994" s="34">
        <v>11.0</v>
      </c>
      <c r="W994" s="34">
        <v>0.0</v>
      </c>
      <c r="X994" s="34">
        <v>8067.83</v>
      </c>
      <c r="Y994" s="34" t="s">
        <v>4768</v>
      </c>
      <c r="Z994" s="34" t="s">
        <v>4771</v>
      </c>
      <c r="AA994" s="34" t="s">
        <v>4769</v>
      </c>
      <c r="AB994" s="34" t="str">
        <f t="shared" si="4"/>
        <v>11-Aug-1965</v>
      </c>
      <c r="AC994" s="43">
        <f t="shared" si="5"/>
        <v>57</v>
      </c>
      <c r="AD994" s="44">
        <v>8067.83</v>
      </c>
    </row>
    <row r="995">
      <c r="A995" s="19" t="s">
        <v>2062</v>
      </c>
      <c r="B995" s="19" t="s">
        <v>2063</v>
      </c>
      <c r="C995" s="45" t="s">
        <v>4820</v>
      </c>
      <c r="D995" s="45" t="s">
        <v>6498</v>
      </c>
      <c r="E995" s="45" t="s">
        <v>6499</v>
      </c>
      <c r="G995" s="21" t="s">
        <v>2062</v>
      </c>
      <c r="H995" s="41">
        <v>29.83</v>
      </c>
      <c r="I995" s="21">
        <v>7.2</v>
      </c>
      <c r="J995" s="31" t="s">
        <v>4878</v>
      </c>
      <c r="K995" s="21" t="s">
        <v>4753</v>
      </c>
      <c r="L995" s="21" t="s">
        <v>4753</v>
      </c>
      <c r="M995" s="21" t="s">
        <v>4754</v>
      </c>
      <c r="N995" s="21" t="s">
        <v>4753</v>
      </c>
      <c r="O995" s="42">
        <f t="shared" si="1"/>
        <v>0</v>
      </c>
      <c r="P995" s="34" t="str">
        <f t="shared" si="2"/>
        <v>Overweight</v>
      </c>
      <c r="Q995" s="34" t="str">
        <f t="shared" si="3"/>
        <v>Diabetes</v>
      </c>
      <c r="S995" s="34" t="s">
        <v>2764</v>
      </c>
      <c r="T995" s="34">
        <v>1975.0</v>
      </c>
      <c r="U995" s="34" t="s">
        <v>4775</v>
      </c>
      <c r="V995" s="34">
        <v>15.0</v>
      </c>
      <c r="W995" s="34">
        <v>1.0</v>
      </c>
      <c r="X995" s="34">
        <v>8068.19</v>
      </c>
      <c r="Y995" s="34" t="s">
        <v>4768</v>
      </c>
      <c r="Z995" s="34" t="s">
        <v>4767</v>
      </c>
      <c r="AA995" s="34" t="s">
        <v>4778</v>
      </c>
      <c r="AB995" s="34" t="str">
        <f t="shared" si="4"/>
        <v>15-Dec-1975</v>
      </c>
      <c r="AC995" s="43">
        <f t="shared" si="5"/>
        <v>47</v>
      </c>
      <c r="AD995" s="44">
        <v>8068.19</v>
      </c>
    </row>
    <row r="996">
      <c r="A996" s="19" t="s">
        <v>2064</v>
      </c>
      <c r="B996" s="19" t="s">
        <v>2065</v>
      </c>
      <c r="C996" s="45" t="s">
        <v>4815</v>
      </c>
      <c r="D996" s="45" t="s">
        <v>4897</v>
      </c>
      <c r="E996" s="45" t="s">
        <v>6500</v>
      </c>
      <c r="G996" s="21" t="s">
        <v>2064</v>
      </c>
      <c r="H996" s="41">
        <v>28.31</v>
      </c>
      <c r="I996" s="21">
        <v>4.55</v>
      </c>
      <c r="J996" s="21" t="s">
        <v>4753</v>
      </c>
      <c r="K996" s="21" t="s">
        <v>4755</v>
      </c>
      <c r="L996" s="21" t="s">
        <v>4753</v>
      </c>
      <c r="M996" s="21">
        <v>1.0</v>
      </c>
      <c r="N996" s="21" t="s">
        <v>4753</v>
      </c>
      <c r="O996" s="42">
        <f t="shared" si="1"/>
        <v>1</v>
      </c>
      <c r="P996" s="34" t="str">
        <f t="shared" si="2"/>
        <v>Overweight</v>
      </c>
      <c r="Q996" s="34" t="str">
        <f t="shared" si="3"/>
        <v>Normal</v>
      </c>
      <c r="S996" s="34" t="s">
        <v>2762</v>
      </c>
      <c r="T996" s="34">
        <v>1965.0</v>
      </c>
      <c r="U996" s="34" t="s">
        <v>4777</v>
      </c>
      <c r="V996" s="34">
        <v>21.0</v>
      </c>
      <c r="W996" s="34">
        <v>0.0</v>
      </c>
      <c r="X996" s="34">
        <v>8071.57</v>
      </c>
      <c r="Y996" s="34" t="s">
        <v>4768</v>
      </c>
      <c r="Z996" s="34" t="s">
        <v>4771</v>
      </c>
      <c r="AA996" s="34" t="s">
        <v>4778</v>
      </c>
      <c r="AB996" s="34" t="str">
        <f t="shared" si="4"/>
        <v>21-Oct-1965</v>
      </c>
      <c r="AC996" s="43">
        <f t="shared" si="5"/>
        <v>57</v>
      </c>
      <c r="AD996" s="44">
        <v>8071.57</v>
      </c>
    </row>
    <row r="997">
      <c r="A997" s="19" t="s">
        <v>2066</v>
      </c>
      <c r="B997" s="19" t="s">
        <v>2067</v>
      </c>
      <c r="C997" s="45" t="s">
        <v>5686</v>
      </c>
      <c r="D997" s="45" t="s">
        <v>6501</v>
      </c>
      <c r="E997" s="45" t="s">
        <v>6502</v>
      </c>
      <c r="G997" s="21" t="s">
        <v>2066</v>
      </c>
      <c r="H997" s="41">
        <v>29.79</v>
      </c>
      <c r="I997" s="21">
        <v>9.03</v>
      </c>
      <c r="J997" s="21" t="s">
        <v>4753</v>
      </c>
      <c r="K997" s="21" t="s">
        <v>4753</v>
      </c>
      <c r="L997" s="21" t="s">
        <v>4753</v>
      </c>
      <c r="M997" s="21" t="s">
        <v>4754</v>
      </c>
      <c r="N997" s="21" t="s">
        <v>4753</v>
      </c>
      <c r="O997" s="42">
        <f t="shared" si="1"/>
        <v>0</v>
      </c>
      <c r="P997" s="34" t="str">
        <f t="shared" si="2"/>
        <v>Overweight</v>
      </c>
      <c r="Q997" s="34" t="str">
        <f t="shared" si="3"/>
        <v>Diabetes</v>
      </c>
      <c r="S997" s="34" t="s">
        <v>2760</v>
      </c>
      <c r="T997" s="34">
        <v>1993.0</v>
      </c>
      <c r="U997" s="34" t="s">
        <v>4770</v>
      </c>
      <c r="V997" s="34">
        <v>7.0</v>
      </c>
      <c r="W997" s="34">
        <v>0.0</v>
      </c>
      <c r="X997" s="34">
        <v>8077.41</v>
      </c>
      <c r="Y997" s="34" t="s">
        <v>4767</v>
      </c>
      <c r="Z997" s="34" t="s">
        <v>4771</v>
      </c>
      <c r="AA997" s="34" t="s">
        <v>4790</v>
      </c>
      <c r="AB997" s="34" t="str">
        <f t="shared" si="4"/>
        <v>7-Nov-1993</v>
      </c>
      <c r="AC997" s="43">
        <f t="shared" si="5"/>
        <v>29</v>
      </c>
      <c r="AD997" s="44">
        <v>8077.41</v>
      </c>
    </row>
    <row r="998">
      <c r="A998" s="19" t="s">
        <v>2068</v>
      </c>
      <c r="B998" s="19" t="s">
        <v>2069</v>
      </c>
      <c r="C998" s="45" t="s">
        <v>4815</v>
      </c>
      <c r="D998" s="45" t="s">
        <v>4863</v>
      </c>
      <c r="E998" s="45" t="s">
        <v>6503</v>
      </c>
      <c r="G998" s="21" t="s">
        <v>2068</v>
      </c>
      <c r="H998" s="41">
        <v>36.6</v>
      </c>
      <c r="I998" s="21">
        <v>5.2</v>
      </c>
      <c r="J998" s="21" t="s">
        <v>4755</v>
      </c>
      <c r="K998" s="21" t="s">
        <v>4753</v>
      </c>
      <c r="L998" s="21" t="s">
        <v>4756</v>
      </c>
      <c r="M998" s="21">
        <v>1.0</v>
      </c>
      <c r="N998" s="21" t="s">
        <v>4753</v>
      </c>
      <c r="O998" s="42">
        <f t="shared" si="1"/>
        <v>1</v>
      </c>
      <c r="P998" s="34" t="str">
        <f t="shared" si="2"/>
        <v>Above Obesity</v>
      </c>
      <c r="Q998" s="34" t="str">
        <f t="shared" si="3"/>
        <v>Normal</v>
      </c>
      <c r="S998" s="34" t="s">
        <v>2758</v>
      </c>
      <c r="T998" s="34">
        <v>2001.0</v>
      </c>
      <c r="U998" s="34" t="s">
        <v>4776</v>
      </c>
      <c r="V998" s="34">
        <v>28.0</v>
      </c>
      <c r="W998" s="34">
        <v>0.0</v>
      </c>
      <c r="X998" s="34">
        <v>8081.26</v>
      </c>
      <c r="Y998" s="34" t="s">
        <v>4767</v>
      </c>
      <c r="Z998" s="34" t="s">
        <v>4767</v>
      </c>
      <c r="AA998" s="34" t="s">
        <v>4774</v>
      </c>
      <c r="AB998" s="34" t="str">
        <f t="shared" si="4"/>
        <v>28-Aug-2001</v>
      </c>
      <c r="AC998" s="43">
        <f t="shared" si="5"/>
        <v>21</v>
      </c>
      <c r="AD998" s="44">
        <v>8081.26</v>
      </c>
    </row>
    <row r="999">
      <c r="A999" s="19" t="s">
        <v>2070</v>
      </c>
      <c r="B999" s="19" t="s">
        <v>2071</v>
      </c>
      <c r="C999" s="45" t="s">
        <v>5686</v>
      </c>
      <c r="D999" s="45" t="s">
        <v>6504</v>
      </c>
      <c r="E999" s="45" t="s">
        <v>5633</v>
      </c>
      <c r="G999" s="21" t="s">
        <v>2070</v>
      </c>
      <c r="H999" s="41">
        <v>35.93</v>
      </c>
      <c r="I999" s="21">
        <v>8.3</v>
      </c>
      <c r="J999" s="31" t="s">
        <v>4878</v>
      </c>
      <c r="K999" s="21" t="s">
        <v>4753</v>
      </c>
      <c r="L999" s="21" t="s">
        <v>4753</v>
      </c>
      <c r="M999" s="21" t="s">
        <v>4754</v>
      </c>
      <c r="N999" s="21" t="s">
        <v>4753</v>
      </c>
      <c r="O999" s="42">
        <f t="shared" si="1"/>
        <v>0</v>
      </c>
      <c r="P999" s="34" t="str">
        <f t="shared" si="2"/>
        <v>Above Obesity</v>
      </c>
      <c r="Q999" s="34" t="str">
        <f t="shared" si="3"/>
        <v>Diabetes</v>
      </c>
      <c r="S999" s="34" t="s">
        <v>2756</v>
      </c>
      <c r="T999" s="34">
        <v>1994.0</v>
      </c>
      <c r="U999" s="34" t="s">
        <v>4777</v>
      </c>
      <c r="V999" s="34">
        <v>12.0</v>
      </c>
      <c r="W999" s="34">
        <v>0.0</v>
      </c>
      <c r="X999" s="34">
        <v>8081.74</v>
      </c>
      <c r="Y999" s="34" t="s">
        <v>4767</v>
      </c>
      <c r="Z999" s="34" t="s">
        <v>4767</v>
      </c>
      <c r="AA999" s="34" t="s">
        <v>4790</v>
      </c>
      <c r="AB999" s="34" t="str">
        <f t="shared" si="4"/>
        <v>12-Oct-1994</v>
      </c>
      <c r="AC999" s="43">
        <f t="shared" si="5"/>
        <v>28</v>
      </c>
      <c r="AD999" s="44">
        <v>8081.74</v>
      </c>
    </row>
    <row r="1000">
      <c r="A1000" s="19" t="s">
        <v>2072</v>
      </c>
      <c r="B1000" s="19" t="s">
        <v>2073</v>
      </c>
      <c r="C1000" s="45" t="s">
        <v>4815</v>
      </c>
      <c r="D1000" s="45" t="s">
        <v>5790</v>
      </c>
      <c r="E1000" s="45" t="s">
        <v>6505</v>
      </c>
      <c r="G1000" s="21" t="s">
        <v>2072</v>
      </c>
      <c r="H1000" s="41">
        <v>28.6</v>
      </c>
      <c r="I1000" s="21">
        <v>5.56</v>
      </c>
      <c r="J1000" s="21" t="s">
        <v>4755</v>
      </c>
      <c r="K1000" s="21" t="s">
        <v>4753</v>
      </c>
      <c r="L1000" s="21" t="s">
        <v>4756</v>
      </c>
      <c r="M1000" s="21">
        <v>1.0</v>
      </c>
      <c r="N1000" s="21" t="s">
        <v>4753</v>
      </c>
      <c r="O1000" s="42">
        <f t="shared" si="1"/>
        <v>1</v>
      </c>
      <c r="P1000" s="34" t="str">
        <f t="shared" si="2"/>
        <v>Overweight</v>
      </c>
      <c r="Q1000" s="34" t="str">
        <f t="shared" si="3"/>
        <v>Normal</v>
      </c>
      <c r="S1000" s="34" t="s">
        <v>2754</v>
      </c>
      <c r="T1000" s="34">
        <v>1975.0</v>
      </c>
      <c r="U1000" s="34" t="s">
        <v>4775</v>
      </c>
      <c r="V1000" s="34">
        <v>21.0</v>
      </c>
      <c r="W1000" s="34">
        <v>1.0</v>
      </c>
      <c r="X1000" s="34">
        <v>8083.92</v>
      </c>
      <c r="Y1000" s="34" t="s">
        <v>4768</v>
      </c>
      <c r="Z1000" s="34" t="s">
        <v>4768</v>
      </c>
      <c r="AA1000" s="34" t="s">
        <v>4769</v>
      </c>
      <c r="AB1000" s="34" t="str">
        <f t="shared" si="4"/>
        <v>21-Dec-1975</v>
      </c>
      <c r="AC1000" s="43">
        <f t="shared" si="5"/>
        <v>47</v>
      </c>
      <c r="AD1000" s="44">
        <v>8083.92</v>
      </c>
    </row>
    <row r="1001">
      <c r="A1001" s="19" t="s">
        <v>2074</v>
      </c>
      <c r="B1001" s="19" t="s">
        <v>2075</v>
      </c>
      <c r="C1001" s="45" t="s">
        <v>5686</v>
      </c>
      <c r="D1001" s="45" t="s">
        <v>6506</v>
      </c>
      <c r="E1001" s="45" t="s">
        <v>6507</v>
      </c>
      <c r="G1001" s="21" t="s">
        <v>2074</v>
      </c>
      <c r="H1001" s="41">
        <v>39.17</v>
      </c>
      <c r="I1001" s="21">
        <v>4.15</v>
      </c>
      <c r="J1001" s="21" t="s">
        <v>4753</v>
      </c>
      <c r="K1001" s="21" t="s">
        <v>4753</v>
      </c>
      <c r="L1001" s="21" t="s">
        <v>4753</v>
      </c>
      <c r="M1001" s="21" t="s">
        <v>4754</v>
      </c>
      <c r="N1001" s="21" t="s">
        <v>4753</v>
      </c>
      <c r="O1001" s="42">
        <f t="shared" si="1"/>
        <v>0</v>
      </c>
      <c r="P1001" s="34" t="str">
        <f t="shared" si="2"/>
        <v>Above Obesity</v>
      </c>
      <c r="Q1001" s="34" t="str">
        <f t="shared" si="3"/>
        <v>Normal</v>
      </c>
      <c r="S1001" s="34" t="s">
        <v>2752</v>
      </c>
      <c r="T1001" s="34">
        <v>1967.0</v>
      </c>
      <c r="U1001" s="34" t="s">
        <v>4772</v>
      </c>
      <c r="V1001" s="34">
        <v>10.0</v>
      </c>
      <c r="W1001" s="34">
        <v>0.0</v>
      </c>
      <c r="X1001" s="34">
        <v>8091.3</v>
      </c>
      <c r="Y1001" s="34" t="s">
        <v>4768</v>
      </c>
      <c r="Z1001" s="34" t="s">
        <v>4771</v>
      </c>
      <c r="AA1001" s="34" t="s">
        <v>4774</v>
      </c>
      <c r="AB1001" s="34" t="str">
        <f t="shared" si="4"/>
        <v>10-Jun-1967</v>
      </c>
      <c r="AC1001" s="43">
        <f t="shared" si="5"/>
        <v>55</v>
      </c>
      <c r="AD1001" s="44">
        <v>8091.3</v>
      </c>
    </row>
    <row r="1002">
      <c r="A1002" s="19" t="s">
        <v>2076</v>
      </c>
      <c r="B1002" s="19" t="s">
        <v>2077</v>
      </c>
      <c r="C1002" s="45" t="s">
        <v>4815</v>
      </c>
      <c r="D1002" s="45" t="s">
        <v>6508</v>
      </c>
      <c r="E1002" s="45" t="s">
        <v>4974</v>
      </c>
      <c r="G1002" s="21" t="s">
        <v>2076</v>
      </c>
      <c r="H1002" s="41">
        <v>26.41</v>
      </c>
      <c r="I1002" s="21">
        <v>5.99</v>
      </c>
      <c r="J1002" s="21" t="s">
        <v>4755</v>
      </c>
      <c r="K1002" s="21" t="s">
        <v>4753</v>
      </c>
      <c r="L1002" s="21" t="s">
        <v>4756</v>
      </c>
      <c r="M1002" s="21">
        <v>1.0</v>
      </c>
      <c r="N1002" s="21" t="s">
        <v>4753</v>
      </c>
      <c r="O1002" s="42">
        <f t="shared" si="1"/>
        <v>1</v>
      </c>
      <c r="P1002" s="34" t="str">
        <f t="shared" si="2"/>
        <v>Overweight</v>
      </c>
      <c r="Q1002" s="34" t="str">
        <f t="shared" si="3"/>
        <v>Prediabetes weight</v>
      </c>
      <c r="S1002" s="34" t="s">
        <v>2750</v>
      </c>
      <c r="T1002" s="34">
        <v>1973.0</v>
      </c>
      <c r="U1002" s="34" t="s">
        <v>4777</v>
      </c>
      <c r="V1002" s="34">
        <v>11.0</v>
      </c>
      <c r="W1002" s="34">
        <v>0.0</v>
      </c>
      <c r="X1002" s="34">
        <v>8112.59</v>
      </c>
      <c r="Y1002" s="34" t="s">
        <v>4767</v>
      </c>
      <c r="Z1002" s="34" t="s">
        <v>4767</v>
      </c>
      <c r="AA1002" s="34" t="s">
        <v>4769</v>
      </c>
      <c r="AB1002" s="34" t="str">
        <f t="shared" si="4"/>
        <v>11-Oct-1973</v>
      </c>
      <c r="AC1002" s="43">
        <f t="shared" si="5"/>
        <v>49</v>
      </c>
      <c r="AD1002" s="44">
        <v>8112.59</v>
      </c>
    </row>
    <row r="1003">
      <c r="A1003" s="19" t="s">
        <v>2078</v>
      </c>
      <c r="B1003" s="19" t="s">
        <v>2079</v>
      </c>
      <c r="C1003" s="45" t="s">
        <v>5686</v>
      </c>
      <c r="D1003" s="45" t="s">
        <v>6509</v>
      </c>
      <c r="E1003" s="45" t="s">
        <v>6510</v>
      </c>
      <c r="G1003" s="21" t="s">
        <v>2078</v>
      </c>
      <c r="H1003" s="41">
        <v>30.63</v>
      </c>
      <c r="I1003" s="21">
        <v>5.8</v>
      </c>
      <c r="J1003" s="31" t="s">
        <v>4878</v>
      </c>
      <c r="K1003" s="21" t="s">
        <v>4753</v>
      </c>
      <c r="L1003" s="21" t="s">
        <v>4753</v>
      </c>
      <c r="M1003" s="21" t="s">
        <v>4754</v>
      </c>
      <c r="N1003" s="21" t="s">
        <v>4753</v>
      </c>
      <c r="O1003" s="42">
        <f t="shared" si="1"/>
        <v>0</v>
      </c>
      <c r="P1003" s="34" t="str">
        <f t="shared" si="2"/>
        <v>Above Obesity</v>
      </c>
      <c r="Q1003" s="34" t="str">
        <f t="shared" si="3"/>
        <v>Prediabetes weight</v>
      </c>
      <c r="S1003" s="34" t="s">
        <v>2748</v>
      </c>
      <c r="T1003" s="34">
        <v>1978.0</v>
      </c>
      <c r="U1003" s="34" t="s">
        <v>4773</v>
      </c>
      <c r="V1003" s="34">
        <v>1.0</v>
      </c>
      <c r="W1003" s="34">
        <v>2.0</v>
      </c>
      <c r="X1003" s="34">
        <v>8116.27</v>
      </c>
      <c r="Y1003" s="34" t="s">
        <v>4768</v>
      </c>
      <c r="Z1003" s="34" t="s">
        <v>4771</v>
      </c>
      <c r="AA1003" s="34" t="s">
        <v>4774</v>
      </c>
      <c r="AB1003" s="34" t="str">
        <f t="shared" si="4"/>
        <v>1-Sep-1978</v>
      </c>
      <c r="AC1003" s="43">
        <f t="shared" si="5"/>
        <v>44</v>
      </c>
      <c r="AD1003" s="44">
        <v>8116.27</v>
      </c>
    </row>
    <row r="1004">
      <c r="A1004" s="19" t="s">
        <v>2080</v>
      </c>
      <c r="B1004" s="19" t="s">
        <v>2081</v>
      </c>
      <c r="C1004" s="45" t="s">
        <v>4820</v>
      </c>
      <c r="D1004" s="45" t="s">
        <v>6511</v>
      </c>
      <c r="E1004" s="45" t="s">
        <v>6512</v>
      </c>
      <c r="G1004" s="21" t="s">
        <v>2080</v>
      </c>
      <c r="H1004" s="41">
        <v>31.73</v>
      </c>
      <c r="I1004" s="21">
        <v>7.32</v>
      </c>
      <c r="J1004" s="21" t="s">
        <v>4755</v>
      </c>
      <c r="K1004" s="21" t="s">
        <v>4753</v>
      </c>
      <c r="L1004" s="21" t="s">
        <v>4753</v>
      </c>
      <c r="M1004" s="21">
        <v>2.0</v>
      </c>
      <c r="N1004" s="21" t="s">
        <v>4753</v>
      </c>
      <c r="O1004" s="42">
        <f t="shared" si="1"/>
        <v>2</v>
      </c>
      <c r="P1004" s="34" t="str">
        <f t="shared" si="2"/>
        <v>Above Obesity</v>
      </c>
      <c r="Q1004" s="34" t="str">
        <f t="shared" si="3"/>
        <v>Diabetes</v>
      </c>
      <c r="S1004" s="34" t="s">
        <v>2746</v>
      </c>
      <c r="T1004" s="34">
        <v>1973.0</v>
      </c>
      <c r="U1004" s="34" t="s">
        <v>4775</v>
      </c>
      <c r="V1004" s="34">
        <v>16.0</v>
      </c>
      <c r="W1004" s="34">
        <v>0.0</v>
      </c>
      <c r="X1004" s="34">
        <v>8116.68</v>
      </c>
      <c r="Y1004" s="34" t="s">
        <v>4768</v>
      </c>
      <c r="Z1004" s="34" t="s">
        <v>4771</v>
      </c>
      <c r="AA1004" s="34" t="s">
        <v>4778</v>
      </c>
      <c r="AB1004" s="34" t="str">
        <f t="shared" si="4"/>
        <v>16-Dec-1973</v>
      </c>
      <c r="AC1004" s="43">
        <f t="shared" si="5"/>
        <v>49</v>
      </c>
      <c r="AD1004" s="44">
        <v>8116.68</v>
      </c>
    </row>
    <row r="1005">
      <c r="A1005" s="19" t="s">
        <v>2082</v>
      </c>
      <c r="B1005" s="19" t="s">
        <v>2083</v>
      </c>
      <c r="C1005" s="45" t="s">
        <v>4815</v>
      </c>
      <c r="D1005" s="45" t="s">
        <v>6513</v>
      </c>
      <c r="E1005" s="45" t="s">
        <v>6514</v>
      </c>
      <c r="G1005" s="21" t="s">
        <v>2082</v>
      </c>
      <c r="H1005" s="41">
        <v>30.7</v>
      </c>
      <c r="I1005" s="21">
        <v>5.16</v>
      </c>
      <c r="J1005" s="21" t="s">
        <v>4753</v>
      </c>
      <c r="K1005" s="21" t="s">
        <v>4753</v>
      </c>
      <c r="L1005" s="21" t="s">
        <v>4753</v>
      </c>
      <c r="M1005" s="21">
        <v>2.0</v>
      </c>
      <c r="N1005" s="21" t="s">
        <v>4753</v>
      </c>
      <c r="O1005" s="42">
        <f t="shared" si="1"/>
        <v>2</v>
      </c>
      <c r="P1005" s="34" t="str">
        <f t="shared" si="2"/>
        <v>Above Obesity</v>
      </c>
      <c r="Q1005" s="34" t="str">
        <f t="shared" si="3"/>
        <v>Normal</v>
      </c>
      <c r="S1005" s="34" t="s">
        <v>2744</v>
      </c>
      <c r="T1005" s="34">
        <v>1973.0</v>
      </c>
      <c r="U1005" s="34" t="s">
        <v>4776</v>
      </c>
      <c r="V1005" s="34">
        <v>30.0</v>
      </c>
      <c r="W1005" s="34">
        <v>0.0</v>
      </c>
      <c r="X1005" s="34">
        <v>8124.41</v>
      </c>
      <c r="Y1005" s="34" t="s">
        <v>4768</v>
      </c>
      <c r="Z1005" s="34" t="s">
        <v>4771</v>
      </c>
      <c r="AA1005" s="34" t="s">
        <v>4769</v>
      </c>
      <c r="AB1005" s="34" t="str">
        <f t="shared" si="4"/>
        <v>30-Aug-1973</v>
      </c>
      <c r="AC1005" s="43">
        <f t="shared" si="5"/>
        <v>49</v>
      </c>
      <c r="AD1005" s="44">
        <v>8124.41</v>
      </c>
    </row>
    <row r="1006">
      <c r="A1006" s="19" t="s">
        <v>2084</v>
      </c>
      <c r="B1006" s="19" t="s">
        <v>2085</v>
      </c>
      <c r="C1006" s="45" t="s">
        <v>4815</v>
      </c>
      <c r="D1006" s="45" t="s">
        <v>6515</v>
      </c>
      <c r="E1006" s="45" t="s">
        <v>5000</v>
      </c>
      <c r="G1006" s="21" t="s">
        <v>2084</v>
      </c>
      <c r="H1006" s="41">
        <v>25.935</v>
      </c>
      <c r="I1006" s="21">
        <v>5.96</v>
      </c>
      <c r="J1006" s="21" t="s">
        <v>4755</v>
      </c>
      <c r="K1006" s="21" t="s">
        <v>4753</v>
      </c>
      <c r="L1006" s="21" t="s">
        <v>4753</v>
      </c>
      <c r="M1006" s="21">
        <v>2.0</v>
      </c>
      <c r="N1006" s="21" t="s">
        <v>4753</v>
      </c>
      <c r="O1006" s="42">
        <f t="shared" si="1"/>
        <v>2</v>
      </c>
      <c r="P1006" s="34" t="str">
        <f t="shared" si="2"/>
        <v>Overweight</v>
      </c>
      <c r="Q1006" s="34" t="str">
        <f t="shared" si="3"/>
        <v>Prediabetes weight</v>
      </c>
      <c r="S1006" s="34" t="s">
        <v>2742</v>
      </c>
      <c r="T1006" s="34">
        <v>1973.0</v>
      </c>
      <c r="U1006" s="34" t="s">
        <v>4773</v>
      </c>
      <c r="V1006" s="34">
        <v>3.0</v>
      </c>
      <c r="W1006" s="34">
        <v>0.0</v>
      </c>
      <c r="X1006" s="34">
        <v>8125.78</v>
      </c>
      <c r="Y1006" s="34" t="s">
        <v>4767</v>
      </c>
      <c r="Z1006" s="34" t="s">
        <v>4767</v>
      </c>
      <c r="AA1006" s="34" t="s">
        <v>4769</v>
      </c>
      <c r="AB1006" s="34" t="str">
        <f t="shared" si="4"/>
        <v>3-Sep-1973</v>
      </c>
      <c r="AC1006" s="43">
        <f t="shared" si="5"/>
        <v>49</v>
      </c>
      <c r="AD1006" s="44">
        <v>8125.78</v>
      </c>
    </row>
    <row r="1007">
      <c r="A1007" s="19" t="s">
        <v>2086</v>
      </c>
      <c r="B1007" s="19" t="s">
        <v>2087</v>
      </c>
      <c r="C1007" s="45" t="s">
        <v>4820</v>
      </c>
      <c r="D1007" s="45" t="s">
        <v>6516</v>
      </c>
      <c r="E1007" s="45" t="s">
        <v>6517</v>
      </c>
      <c r="G1007" s="21" t="s">
        <v>2086</v>
      </c>
      <c r="H1007" s="41">
        <v>35.9</v>
      </c>
      <c r="I1007" s="21">
        <v>4.85</v>
      </c>
      <c r="J1007" s="21" t="s">
        <v>4755</v>
      </c>
      <c r="K1007" s="21" t="s">
        <v>4753</v>
      </c>
      <c r="L1007" s="21" t="s">
        <v>4756</v>
      </c>
      <c r="M1007" s="21">
        <v>1.0</v>
      </c>
      <c r="N1007" s="21" t="s">
        <v>4753</v>
      </c>
      <c r="O1007" s="42">
        <f t="shared" si="1"/>
        <v>1</v>
      </c>
      <c r="P1007" s="34" t="str">
        <f t="shared" si="2"/>
        <v>Above Obesity</v>
      </c>
      <c r="Q1007" s="34" t="str">
        <f t="shared" si="3"/>
        <v>Normal</v>
      </c>
      <c r="S1007" s="34" t="s">
        <v>2740</v>
      </c>
      <c r="T1007" s="34">
        <v>1990.0</v>
      </c>
      <c r="U1007" s="34" t="s">
        <v>4772</v>
      </c>
      <c r="V1007" s="34">
        <v>21.0</v>
      </c>
      <c r="W1007" s="34">
        <v>3.0</v>
      </c>
      <c r="X1007" s="34">
        <v>8157.92</v>
      </c>
      <c r="Y1007" s="34" t="s">
        <v>4767</v>
      </c>
      <c r="Z1007" s="34" t="s">
        <v>4768</v>
      </c>
      <c r="AA1007" s="34" t="s">
        <v>4783</v>
      </c>
      <c r="AB1007" s="34" t="str">
        <f t="shared" si="4"/>
        <v>21-Jun-1990</v>
      </c>
      <c r="AC1007" s="43">
        <f t="shared" si="5"/>
        <v>32</v>
      </c>
      <c r="AD1007" s="44">
        <v>8157.92</v>
      </c>
    </row>
    <row r="1008">
      <c r="A1008" s="19" t="s">
        <v>2088</v>
      </c>
      <c r="B1008" s="19" t="s">
        <v>2089</v>
      </c>
      <c r="C1008" s="45" t="s">
        <v>4820</v>
      </c>
      <c r="D1008" s="45" t="s">
        <v>5307</v>
      </c>
      <c r="E1008" s="45" t="s">
        <v>6518</v>
      </c>
      <c r="G1008" s="21" t="s">
        <v>2088</v>
      </c>
      <c r="H1008" s="41">
        <v>26.7</v>
      </c>
      <c r="I1008" s="21">
        <v>5.09</v>
      </c>
      <c r="J1008" s="21" t="s">
        <v>4755</v>
      </c>
      <c r="K1008" s="21" t="s">
        <v>4753</v>
      </c>
      <c r="L1008" s="21" t="s">
        <v>4756</v>
      </c>
      <c r="M1008" s="21">
        <v>1.0</v>
      </c>
      <c r="N1008" s="21" t="s">
        <v>4753</v>
      </c>
      <c r="O1008" s="42">
        <f t="shared" si="1"/>
        <v>1</v>
      </c>
      <c r="P1008" s="34" t="str">
        <f t="shared" si="2"/>
        <v>Overweight</v>
      </c>
      <c r="Q1008" s="34" t="str">
        <f t="shared" si="3"/>
        <v>Normal</v>
      </c>
      <c r="S1008" s="34" t="s">
        <v>2738</v>
      </c>
      <c r="T1008" s="34">
        <v>1982.0</v>
      </c>
      <c r="U1008" s="34" t="s">
        <v>4772</v>
      </c>
      <c r="V1008" s="34">
        <v>28.0</v>
      </c>
      <c r="W1008" s="34">
        <v>4.0</v>
      </c>
      <c r="X1008" s="34">
        <v>8162.72</v>
      </c>
      <c r="Y1008" s="34" t="s">
        <v>4768</v>
      </c>
      <c r="Z1008" s="34" t="s">
        <v>4768</v>
      </c>
      <c r="AA1008" s="34" t="s">
        <v>4774</v>
      </c>
      <c r="AB1008" s="34" t="str">
        <f t="shared" si="4"/>
        <v>28-Jun-1982</v>
      </c>
      <c r="AC1008" s="43">
        <f t="shared" si="5"/>
        <v>40</v>
      </c>
      <c r="AD1008" s="44">
        <v>8162.72</v>
      </c>
    </row>
    <row r="1009">
      <c r="A1009" s="19" t="s">
        <v>2090</v>
      </c>
      <c r="B1009" s="19" t="s">
        <v>2091</v>
      </c>
      <c r="C1009" s="45" t="s">
        <v>4815</v>
      </c>
      <c r="D1009" s="45" t="s">
        <v>6519</v>
      </c>
      <c r="E1009" s="45" t="s">
        <v>6520</v>
      </c>
      <c r="G1009" s="21" t="s">
        <v>2090</v>
      </c>
      <c r="H1009" s="41">
        <v>33.71</v>
      </c>
      <c r="I1009" s="21">
        <v>4.94</v>
      </c>
      <c r="J1009" s="21" t="s">
        <v>4753</v>
      </c>
      <c r="K1009" s="21" t="s">
        <v>4753</v>
      </c>
      <c r="L1009" s="21" t="s">
        <v>4753</v>
      </c>
      <c r="M1009" s="21" t="s">
        <v>4754</v>
      </c>
      <c r="N1009" s="21" t="s">
        <v>4753</v>
      </c>
      <c r="O1009" s="42">
        <f t="shared" si="1"/>
        <v>0</v>
      </c>
      <c r="P1009" s="34" t="str">
        <f t="shared" si="2"/>
        <v>Above Obesity</v>
      </c>
      <c r="Q1009" s="34" t="str">
        <f t="shared" si="3"/>
        <v>Normal</v>
      </c>
      <c r="S1009" s="34" t="s">
        <v>2736</v>
      </c>
      <c r="T1009" s="34">
        <v>1963.0</v>
      </c>
      <c r="U1009" s="34" t="s">
        <v>4770</v>
      </c>
      <c r="V1009" s="34">
        <v>5.0</v>
      </c>
      <c r="W1009" s="34">
        <v>0.0</v>
      </c>
      <c r="X1009" s="34">
        <v>8177.9</v>
      </c>
      <c r="Y1009" s="34" t="s">
        <v>4768</v>
      </c>
      <c r="Z1009" s="34" t="s">
        <v>4771</v>
      </c>
      <c r="AA1009" s="34" t="s">
        <v>4769</v>
      </c>
      <c r="AB1009" s="34" t="str">
        <f t="shared" si="4"/>
        <v>5-Nov-1963</v>
      </c>
      <c r="AC1009" s="43">
        <f t="shared" si="5"/>
        <v>59</v>
      </c>
      <c r="AD1009" s="44">
        <v>8177.9</v>
      </c>
    </row>
    <row r="1010">
      <c r="A1010" s="19" t="s">
        <v>2092</v>
      </c>
      <c r="B1010" s="19" t="s">
        <v>2093</v>
      </c>
      <c r="C1010" s="45" t="s">
        <v>4820</v>
      </c>
      <c r="D1010" s="45" t="s">
        <v>6521</v>
      </c>
      <c r="E1010" s="45" t="s">
        <v>5171</v>
      </c>
      <c r="G1010" s="21" t="s">
        <v>2092</v>
      </c>
      <c r="H1010" s="41">
        <v>41.91</v>
      </c>
      <c r="I1010" s="21">
        <v>4.92</v>
      </c>
      <c r="J1010" s="21" t="s">
        <v>4755</v>
      </c>
      <c r="K1010" s="21" t="s">
        <v>4753</v>
      </c>
      <c r="L1010" s="21" t="s">
        <v>4753</v>
      </c>
      <c r="M1010" s="21">
        <v>2.0</v>
      </c>
      <c r="N1010" s="21" t="s">
        <v>4753</v>
      </c>
      <c r="O1010" s="42">
        <f t="shared" si="1"/>
        <v>2</v>
      </c>
      <c r="P1010" s="34" t="str">
        <f t="shared" si="2"/>
        <v>Above Obesity</v>
      </c>
      <c r="Q1010" s="34" t="str">
        <f t="shared" si="3"/>
        <v>Normal</v>
      </c>
      <c r="S1010" s="34" t="s">
        <v>2734</v>
      </c>
      <c r="T1010" s="34">
        <v>1983.0</v>
      </c>
      <c r="U1010" s="34" t="s">
        <v>4772</v>
      </c>
      <c r="V1010" s="34">
        <v>8.0</v>
      </c>
      <c r="W1010" s="34">
        <v>3.0</v>
      </c>
      <c r="X1010" s="34">
        <v>8179.51</v>
      </c>
      <c r="Y1010" s="34" t="s">
        <v>4767</v>
      </c>
      <c r="Z1010" s="34" t="s">
        <v>4767</v>
      </c>
      <c r="AA1010" s="34" t="s">
        <v>4789</v>
      </c>
      <c r="AB1010" s="34" t="str">
        <f t="shared" si="4"/>
        <v>8-Jun-1983</v>
      </c>
      <c r="AC1010" s="43">
        <f t="shared" si="5"/>
        <v>40</v>
      </c>
      <c r="AD1010" s="44">
        <v>8179.51</v>
      </c>
    </row>
    <row r="1011">
      <c r="A1011" s="19" t="s">
        <v>2094</v>
      </c>
      <c r="B1011" s="19" t="s">
        <v>2095</v>
      </c>
      <c r="C1011" s="45" t="s">
        <v>4820</v>
      </c>
      <c r="D1011" s="45" t="s">
        <v>6522</v>
      </c>
      <c r="E1011" s="45" t="s">
        <v>6523</v>
      </c>
      <c r="G1011" s="21" t="s">
        <v>2094</v>
      </c>
      <c r="H1011" s="41">
        <v>39.82</v>
      </c>
      <c r="I1011" s="21">
        <v>6.05</v>
      </c>
      <c r="J1011" s="21" t="s">
        <v>4755</v>
      </c>
      <c r="K1011" s="21" t="s">
        <v>4753</v>
      </c>
      <c r="L1011" s="21" t="s">
        <v>4753</v>
      </c>
      <c r="M1011" s="21">
        <v>2.0</v>
      </c>
      <c r="N1011" s="21" t="s">
        <v>4753</v>
      </c>
      <c r="O1011" s="42">
        <f t="shared" si="1"/>
        <v>2</v>
      </c>
      <c r="P1011" s="34" t="str">
        <f t="shared" si="2"/>
        <v>Above Obesity</v>
      </c>
      <c r="Q1011" s="34" t="str">
        <f t="shared" si="3"/>
        <v>Prediabetes weight</v>
      </c>
      <c r="S1011" s="34" t="s">
        <v>2732</v>
      </c>
      <c r="T1011" s="34">
        <v>1997.0</v>
      </c>
      <c r="U1011" s="34" t="s">
        <v>4777</v>
      </c>
      <c r="V1011" s="34">
        <v>21.0</v>
      </c>
      <c r="W1011" s="34">
        <v>0.0</v>
      </c>
      <c r="X1011" s="34">
        <v>8182.89</v>
      </c>
      <c r="Y1011" s="34" t="s">
        <v>4767</v>
      </c>
      <c r="Z1011" s="34" t="s">
        <v>4771</v>
      </c>
      <c r="AA1011" s="34" t="s">
        <v>4790</v>
      </c>
      <c r="AB1011" s="34" t="str">
        <f t="shared" si="4"/>
        <v>21-Oct-1997</v>
      </c>
      <c r="AC1011" s="43">
        <f t="shared" si="5"/>
        <v>25</v>
      </c>
      <c r="AD1011" s="44">
        <v>8182.89</v>
      </c>
    </row>
    <row r="1012">
      <c r="A1012" s="19" t="s">
        <v>2096</v>
      </c>
      <c r="B1012" s="19" t="s">
        <v>2097</v>
      </c>
      <c r="C1012" s="45" t="s">
        <v>4820</v>
      </c>
      <c r="D1012" s="45" t="s">
        <v>6524</v>
      </c>
      <c r="E1012" s="45" t="s">
        <v>5285</v>
      </c>
      <c r="G1012" s="21" t="s">
        <v>2096</v>
      </c>
      <c r="H1012" s="41">
        <v>28.12</v>
      </c>
      <c r="I1012" s="21">
        <v>4.67</v>
      </c>
      <c r="J1012" s="21" t="s">
        <v>4753</v>
      </c>
      <c r="K1012" s="21" t="s">
        <v>4753</v>
      </c>
      <c r="L1012" s="21" t="s">
        <v>4753</v>
      </c>
      <c r="M1012" s="21">
        <v>2.0</v>
      </c>
      <c r="N1012" s="21" t="s">
        <v>4753</v>
      </c>
      <c r="O1012" s="42">
        <f t="shared" si="1"/>
        <v>2</v>
      </c>
      <c r="P1012" s="34" t="str">
        <f t="shared" si="2"/>
        <v>Overweight</v>
      </c>
      <c r="Q1012" s="34" t="str">
        <f t="shared" si="3"/>
        <v>Normal</v>
      </c>
      <c r="S1012" s="34" t="s">
        <v>2730</v>
      </c>
      <c r="T1012" s="34">
        <v>1962.0</v>
      </c>
      <c r="U1012" s="34" t="s">
        <v>4770</v>
      </c>
      <c r="V1012" s="34">
        <v>23.0</v>
      </c>
      <c r="W1012" s="34">
        <v>0.0</v>
      </c>
      <c r="X1012" s="34">
        <v>8188.12</v>
      </c>
      <c r="Y1012" s="34" t="s">
        <v>4768</v>
      </c>
      <c r="Z1012" s="34" t="s">
        <v>4768</v>
      </c>
      <c r="AA1012" s="34" t="s">
        <v>4769</v>
      </c>
      <c r="AB1012" s="34" t="str">
        <f t="shared" si="4"/>
        <v>23-Nov-1962</v>
      </c>
      <c r="AC1012" s="43">
        <f t="shared" si="5"/>
        <v>60</v>
      </c>
      <c r="AD1012" s="44">
        <v>8188.12</v>
      </c>
    </row>
    <row r="1013">
      <c r="A1013" s="19" t="s">
        <v>2098</v>
      </c>
      <c r="B1013" s="19" t="s">
        <v>2099</v>
      </c>
      <c r="C1013" s="45" t="s">
        <v>4820</v>
      </c>
      <c r="D1013" s="45" t="s">
        <v>6525</v>
      </c>
      <c r="E1013" s="45" t="s">
        <v>6526</v>
      </c>
      <c r="G1013" s="21" t="s">
        <v>2098</v>
      </c>
      <c r="H1013" s="41">
        <v>26.98</v>
      </c>
      <c r="I1013" s="21">
        <v>9.81</v>
      </c>
      <c r="J1013" s="31" t="s">
        <v>4878</v>
      </c>
      <c r="K1013" s="21" t="s">
        <v>4753</v>
      </c>
      <c r="L1013" s="21" t="s">
        <v>4753</v>
      </c>
      <c r="M1013" s="21" t="s">
        <v>4754</v>
      </c>
      <c r="N1013" s="21" t="s">
        <v>4753</v>
      </c>
      <c r="O1013" s="42">
        <f t="shared" si="1"/>
        <v>0</v>
      </c>
      <c r="P1013" s="34" t="str">
        <f t="shared" si="2"/>
        <v>Overweight</v>
      </c>
      <c r="Q1013" s="34" t="str">
        <f t="shared" si="3"/>
        <v>Diabetes</v>
      </c>
      <c r="S1013" s="34" t="s">
        <v>2728</v>
      </c>
      <c r="T1013" s="34">
        <v>1978.0</v>
      </c>
      <c r="U1013" s="34" t="s">
        <v>4777</v>
      </c>
      <c r="V1013" s="34">
        <v>24.0</v>
      </c>
      <c r="W1013" s="34">
        <v>2.0</v>
      </c>
      <c r="X1013" s="34">
        <v>8211.1</v>
      </c>
      <c r="Y1013" s="34" t="s">
        <v>4767</v>
      </c>
      <c r="Z1013" s="34" t="s">
        <v>4768</v>
      </c>
      <c r="AA1013" s="34" t="s">
        <v>4769</v>
      </c>
      <c r="AB1013" s="34" t="str">
        <f t="shared" si="4"/>
        <v>24-Oct-1978</v>
      </c>
      <c r="AC1013" s="43">
        <f t="shared" si="5"/>
        <v>44</v>
      </c>
      <c r="AD1013" s="44">
        <v>8211.1</v>
      </c>
    </row>
    <row r="1014">
      <c r="A1014" s="19" t="s">
        <v>2100</v>
      </c>
      <c r="B1014" s="19" t="s">
        <v>2101</v>
      </c>
      <c r="C1014" s="45" t="s">
        <v>4820</v>
      </c>
      <c r="D1014" s="45" t="s">
        <v>6527</v>
      </c>
      <c r="E1014" s="45" t="s">
        <v>6528</v>
      </c>
      <c r="G1014" s="21" t="s">
        <v>2100</v>
      </c>
      <c r="H1014" s="41">
        <v>27.2</v>
      </c>
      <c r="I1014" s="21">
        <v>6.06</v>
      </c>
      <c r="J1014" s="21" t="s">
        <v>4755</v>
      </c>
      <c r="K1014" s="21" t="s">
        <v>4753</v>
      </c>
      <c r="L1014" s="21" t="s">
        <v>4753</v>
      </c>
      <c r="M1014" s="21">
        <v>2.0</v>
      </c>
      <c r="N1014" s="21" t="s">
        <v>4753</v>
      </c>
      <c r="O1014" s="42">
        <f t="shared" si="1"/>
        <v>2</v>
      </c>
      <c r="P1014" s="34" t="str">
        <f t="shared" si="2"/>
        <v>Overweight</v>
      </c>
      <c r="Q1014" s="34" t="str">
        <f t="shared" si="3"/>
        <v>Prediabetes weight</v>
      </c>
      <c r="S1014" s="34" t="s">
        <v>2726</v>
      </c>
      <c r="T1014" s="34">
        <v>1978.0</v>
      </c>
      <c r="U1014" s="34" t="s">
        <v>4772</v>
      </c>
      <c r="V1014" s="34">
        <v>30.0</v>
      </c>
      <c r="W1014" s="34">
        <v>2.0</v>
      </c>
      <c r="X1014" s="34">
        <v>8219.2</v>
      </c>
      <c r="Y1014" s="34" t="s">
        <v>4767</v>
      </c>
      <c r="Z1014" s="34" t="s">
        <v>4767</v>
      </c>
      <c r="AA1014" s="34" t="s">
        <v>4769</v>
      </c>
      <c r="AB1014" s="34" t="str">
        <f t="shared" si="4"/>
        <v>30-Jun-1978</v>
      </c>
      <c r="AC1014" s="43">
        <f t="shared" si="5"/>
        <v>44</v>
      </c>
      <c r="AD1014" s="44">
        <v>8219.2</v>
      </c>
    </row>
    <row r="1015">
      <c r="A1015" s="19" t="s">
        <v>2102</v>
      </c>
      <c r="B1015" s="19" t="s">
        <v>2103</v>
      </c>
      <c r="C1015" s="45" t="s">
        <v>4820</v>
      </c>
      <c r="D1015" s="45" t="s">
        <v>6529</v>
      </c>
      <c r="E1015" s="45" t="s">
        <v>5750</v>
      </c>
      <c r="G1015" s="21" t="s">
        <v>2102</v>
      </c>
      <c r="H1015" s="41">
        <v>25.3</v>
      </c>
      <c r="I1015" s="21">
        <v>5.19</v>
      </c>
      <c r="J1015" s="21" t="s">
        <v>4755</v>
      </c>
      <c r="K1015" s="21" t="s">
        <v>4753</v>
      </c>
      <c r="L1015" s="21" t="s">
        <v>4753</v>
      </c>
      <c r="M1015" s="21">
        <v>2.0</v>
      </c>
      <c r="N1015" s="21" t="s">
        <v>4753</v>
      </c>
      <c r="O1015" s="42">
        <f t="shared" si="1"/>
        <v>2</v>
      </c>
      <c r="P1015" s="34" t="str">
        <f t="shared" si="2"/>
        <v>Overweight</v>
      </c>
      <c r="Q1015" s="34" t="str">
        <f t="shared" si="3"/>
        <v>Normal</v>
      </c>
      <c r="S1015" s="34" t="s">
        <v>2724</v>
      </c>
      <c r="T1015" s="34">
        <v>1976.0</v>
      </c>
      <c r="U1015" s="34" t="s">
        <v>4773</v>
      </c>
      <c r="V1015" s="34">
        <v>3.0</v>
      </c>
      <c r="W1015" s="34">
        <v>1.0</v>
      </c>
      <c r="X1015" s="34">
        <v>8232.64</v>
      </c>
      <c r="Y1015" s="34" t="s">
        <v>4767</v>
      </c>
      <c r="Z1015" s="34" t="s">
        <v>4768</v>
      </c>
      <c r="AA1015" s="34" t="s">
        <v>4769</v>
      </c>
      <c r="AB1015" s="34" t="str">
        <f t="shared" si="4"/>
        <v>3-Sep-1976</v>
      </c>
      <c r="AC1015" s="43">
        <f t="shared" si="5"/>
        <v>46</v>
      </c>
      <c r="AD1015" s="44">
        <v>8232.64</v>
      </c>
    </row>
    <row r="1016">
      <c r="A1016" s="19" t="s">
        <v>2104</v>
      </c>
      <c r="B1016" s="19" t="s">
        <v>2105</v>
      </c>
      <c r="C1016" s="45" t="s">
        <v>4820</v>
      </c>
      <c r="D1016" s="45" t="s">
        <v>6530</v>
      </c>
      <c r="E1016" s="45" t="s">
        <v>5120</v>
      </c>
      <c r="G1016" s="21" t="s">
        <v>2104</v>
      </c>
      <c r="H1016" s="41">
        <v>30.25</v>
      </c>
      <c r="I1016" s="21">
        <v>10.16</v>
      </c>
      <c r="J1016" s="21" t="s">
        <v>4753</v>
      </c>
      <c r="K1016" s="21" t="s">
        <v>4753</v>
      </c>
      <c r="L1016" s="21" t="s">
        <v>4753</v>
      </c>
      <c r="M1016" s="21" t="s">
        <v>4754</v>
      </c>
      <c r="N1016" s="21" t="s">
        <v>4753</v>
      </c>
      <c r="O1016" s="42">
        <f t="shared" si="1"/>
        <v>0</v>
      </c>
      <c r="P1016" s="34" t="str">
        <f t="shared" si="2"/>
        <v>Above Obesity</v>
      </c>
      <c r="Q1016" s="34" t="str">
        <f t="shared" si="3"/>
        <v>Diabetes</v>
      </c>
      <c r="S1016" s="34" t="s">
        <v>2722</v>
      </c>
      <c r="T1016" s="34">
        <v>1976.0</v>
      </c>
      <c r="U1016" s="34" t="s">
        <v>4772</v>
      </c>
      <c r="V1016" s="34">
        <v>30.0</v>
      </c>
      <c r="W1016" s="34">
        <v>1.0</v>
      </c>
      <c r="X1016" s="34">
        <v>8233.1</v>
      </c>
      <c r="Y1016" s="34" t="s">
        <v>4767</v>
      </c>
      <c r="Z1016" s="34" t="s">
        <v>4767</v>
      </c>
      <c r="AA1016" s="34" t="s">
        <v>4769</v>
      </c>
      <c r="AB1016" s="34" t="str">
        <f t="shared" si="4"/>
        <v>30-Jun-1976</v>
      </c>
      <c r="AC1016" s="43">
        <f t="shared" si="5"/>
        <v>46</v>
      </c>
      <c r="AD1016" s="44">
        <v>8233.1</v>
      </c>
    </row>
    <row r="1017">
      <c r="A1017" s="19" t="s">
        <v>2106</v>
      </c>
      <c r="B1017" s="19" t="s">
        <v>2107</v>
      </c>
      <c r="C1017" s="45" t="s">
        <v>4820</v>
      </c>
      <c r="D1017" s="45" t="s">
        <v>6531</v>
      </c>
      <c r="E1017" s="45" t="s">
        <v>6532</v>
      </c>
      <c r="G1017" s="21" t="s">
        <v>2106</v>
      </c>
      <c r="H1017" s="41">
        <v>54.0</v>
      </c>
      <c r="I1017" s="21">
        <v>4.68</v>
      </c>
      <c r="J1017" s="21" t="s">
        <v>4755</v>
      </c>
      <c r="K1017" s="21" t="s">
        <v>4755</v>
      </c>
      <c r="L1017" s="21" t="s">
        <v>4753</v>
      </c>
      <c r="M1017" s="21">
        <v>2.0</v>
      </c>
      <c r="N1017" s="21" t="s">
        <v>4753</v>
      </c>
      <c r="O1017" s="42">
        <f t="shared" si="1"/>
        <v>2</v>
      </c>
      <c r="P1017" s="34" t="str">
        <f t="shared" si="2"/>
        <v>Above Obesity</v>
      </c>
      <c r="Q1017" s="34" t="str">
        <f t="shared" si="3"/>
        <v>Normal</v>
      </c>
      <c r="S1017" s="34" t="s">
        <v>2720</v>
      </c>
      <c r="T1017" s="34">
        <v>1976.0</v>
      </c>
      <c r="U1017" s="34" t="s">
        <v>4773</v>
      </c>
      <c r="V1017" s="34">
        <v>2.0</v>
      </c>
      <c r="W1017" s="34">
        <v>1.0</v>
      </c>
      <c r="X1017" s="34">
        <v>8240.59</v>
      </c>
      <c r="Y1017" s="34" t="s">
        <v>4767</v>
      </c>
      <c r="Z1017" s="34" t="s">
        <v>4767</v>
      </c>
      <c r="AA1017" s="34" t="s">
        <v>4769</v>
      </c>
      <c r="AB1017" s="34" t="str">
        <f t="shared" si="4"/>
        <v>2-Sep-1976</v>
      </c>
      <c r="AC1017" s="43">
        <f t="shared" si="5"/>
        <v>46</v>
      </c>
      <c r="AD1017" s="44">
        <v>8240.59</v>
      </c>
    </row>
    <row r="1018">
      <c r="A1018" s="19" t="s">
        <v>2108</v>
      </c>
      <c r="B1018" s="19" t="s">
        <v>2109</v>
      </c>
      <c r="C1018" s="45" t="s">
        <v>5686</v>
      </c>
      <c r="D1018" s="45" t="s">
        <v>6533</v>
      </c>
      <c r="E1018" s="45" t="s">
        <v>6534</v>
      </c>
      <c r="G1018" s="21" t="s">
        <v>2108</v>
      </c>
      <c r="H1018" s="41">
        <v>51.86</v>
      </c>
      <c r="I1018" s="21">
        <v>5.32</v>
      </c>
      <c r="J1018" s="31" t="s">
        <v>4878</v>
      </c>
      <c r="K1018" s="21" t="s">
        <v>4753</v>
      </c>
      <c r="L1018" s="21" t="s">
        <v>4753</v>
      </c>
      <c r="M1018" s="21" t="s">
        <v>4754</v>
      </c>
      <c r="N1018" s="21" t="s">
        <v>4753</v>
      </c>
      <c r="O1018" s="42">
        <f t="shared" si="1"/>
        <v>0</v>
      </c>
      <c r="P1018" s="34" t="str">
        <f t="shared" si="2"/>
        <v>Above Obesity</v>
      </c>
      <c r="Q1018" s="34" t="str">
        <f t="shared" si="3"/>
        <v>Normal</v>
      </c>
      <c r="S1018" s="34" t="s">
        <v>2718</v>
      </c>
      <c r="T1018" s="34">
        <v>1982.0</v>
      </c>
      <c r="U1018" s="34" t="s">
        <v>4773</v>
      </c>
      <c r="V1018" s="34">
        <v>27.0</v>
      </c>
      <c r="W1018" s="34">
        <v>3.0</v>
      </c>
      <c r="X1018" s="34">
        <v>8252.28</v>
      </c>
      <c r="Y1018" s="34" t="s">
        <v>4767</v>
      </c>
      <c r="Z1018" s="34" t="s">
        <v>4767</v>
      </c>
      <c r="AA1018" s="34" t="s">
        <v>4784</v>
      </c>
      <c r="AB1018" s="34" t="str">
        <f t="shared" si="4"/>
        <v>27-Sep-1982</v>
      </c>
      <c r="AC1018" s="43">
        <f t="shared" si="5"/>
        <v>40</v>
      </c>
      <c r="AD1018" s="44">
        <v>8252.28</v>
      </c>
    </row>
    <row r="1019">
      <c r="A1019" s="19" t="s">
        <v>2110</v>
      </c>
      <c r="B1019" s="19" t="s">
        <v>2111</v>
      </c>
      <c r="C1019" s="45" t="s">
        <v>5686</v>
      </c>
      <c r="D1019" s="45" t="s">
        <v>6535</v>
      </c>
      <c r="E1019" s="45" t="s">
        <v>6536</v>
      </c>
      <c r="G1019" s="21" t="s">
        <v>2110</v>
      </c>
      <c r="H1019" s="41">
        <v>31.39</v>
      </c>
      <c r="I1019" s="21">
        <v>6.99</v>
      </c>
      <c r="J1019" s="21" t="s">
        <v>4753</v>
      </c>
      <c r="K1019" s="21" t="s">
        <v>4753</v>
      </c>
      <c r="L1019" s="21" t="s">
        <v>4753</v>
      </c>
      <c r="M1019" s="21" t="s">
        <v>4754</v>
      </c>
      <c r="N1019" s="21" t="s">
        <v>4753</v>
      </c>
      <c r="O1019" s="42">
        <f t="shared" si="1"/>
        <v>0</v>
      </c>
      <c r="P1019" s="34" t="str">
        <f t="shared" si="2"/>
        <v>Above Obesity</v>
      </c>
      <c r="Q1019" s="34" t="str">
        <f t="shared" si="3"/>
        <v>Diabetes</v>
      </c>
      <c r="S1019" s="34" t="s">
        <v>2716</v>
      </c>
      <c r="T1019" s="34">
        <v>1964.0</v>
      </c>
      <c r="U1019" s="34" t="s">
        <v>4773</v>
      </c>
      <c r="V1019" s="34">
        <v>5.0</v>
      </c>
      <c r="W1019" s="34">
        <v>0.0</v>
      </c>
      <c r="X1019" s="34">
        <v>8268.0</v>
      </c>
      <c r="Y1019" s="34" t="s">
        <v>4768</v>
      </c>
      <c r="Z1019" s="34" t="s">
        <v>4768</v>
      </c>
      <c r="AA1019" s="34" t="s">
        <v>4769</v>
      </c>
      <c r="AB1019" s="34" t="str">
        <f t="shared" si="4"/>
        <v>5-Sep-1964</v>
      </c>
      <c r="AC1019" s="43">
        <f t="shared" si="5"/>
        <v>58</v>
      </c>
      <c r="AD1019" s="44">
        <v>8268.0</v>
      </c>
    </row>
    <row r="1020">
      <c r="A1020" s="19" t="s">
        <v>2112</v>
      </c>
      <c r="B1020" s="19" t="s">
        <v>2113</v>
      </c>
      <c r="C1020" s="45" t="s">
        <v>4815</v>
      </c>
      <c r="D1020" s="45" t="s">
        <v>6537</v>
      </c>
      <c r="E1020" s="45" t="s">
        <v>4830</v>
      </c>
      <c r="G1020" s="21" t="s">
        <v>2112</v>
      </c>
      <c r="H1020" s="41">
        <v>39.97</v>
      </c>
      <c r="I1020" s="21">
        <v>5.55</v>
      </c>
      <c r="J1020" s="21" t="s">
        <v>4753</v>
      </c>
      <c r="K1020" s="21" t="s">
        <v>4753</v>
      </c>
      <c r="L1020" s="21" t="s">
        <v>4753</v>
      </c>
      <c r="M1020" s="21" t="s">
        <v>4754</v>
      </c>
      <c r="N1020" s="21" t="s">
        <v>4753</v>
      </c>
      <c r="O1020" s="42">
        <f t="shared" si="1"/>
        <v>0</v>
      </c>
      <c r="P1020" s="34" t="str">
        <f t="shared" si="2"/>
        <v>Above Obesity</v>
      </c>
      <c r="Q1020" s="34" t="str">
        <f t="shared" si="3"/>
        <v>Normal</v>
      </c>
      <c r="S1020" s="34" t="s">
        <v>2714</v>
      </c>
      <c r="T1020" s="34">
        <v>1974.0</v>
      </c>
      <c r="U1020" s="34" t="s">
        <v>4776</v>
      </c>
      <c r="V1020" s="34">
        <v>5.0</v>
      </c>
      <c r="W1020" s="34">
        <v>0.0</v>
      </c>
      <c r="X1020" s="34">
        <v>8269.04</v>
      </c>
      <c r="Y1020" s="34" t="s">
        <v>4767</v>
      </c>
      <c r="Z1020" s="34" t="s">
        <v>4771</v>
      </c>
      <c r="AA1020" s="34" t="s">
        <v>4778</v>
      </c>
      <c r="AB1020" s="34" t="str">
        <f t="shared" si="4"/>
        <v>5-Aug-1974</v>
      </c>
      <c r="AC1020" s="43">
        <f t="shared" si="5"/>
        <v>48</v>
      </c>
      <c r="AD1020" s="44">
        <v>8269.04</v>
      </c>
    </row>
    <row r="1021">
      <c r="A1021" s="19" t="s">
        <v>2114</v>
      </c>
      <c r="B1021" s="19" t="s">
        <v>2115</v>
      </c>
      <c r="C1021" s="45" t="s">
        <v>4820</v>
      </c>
      <c r="D1021" s="45" t="s">
        <v>6538</v>
      </c>
      <c r="E1021" s="45" t="s">
        <v>6539</v>
      </c>
      <c r="G1021" s="21" t="s">
        <v>2114</v>
      </c>
      <c r="H1021" s="41">
        <v>41.23</v>
      </c>
      <c r="I1021" s="21">
        <v>6.94</v>
      </c>
      <c r="J1021" s="21" t="s">
        <v>4753</v>
      </c>
      <c r="K1021" s="21" t="s">
        <v>4753</v>
      </c>
      <c r="L1021" s="21" t="s">
        <v>4753</v>
      </c>
      <c r="M1021" s="21" t="s">
        <v>4754</v>
      </c>
      <c r="N1021" s="21" t="s">
        <v>4753</v>
      </c>
      <c r="O1021" s="42">
        <f t="shared" si="1"/>
        <v>0</v>
      </c>
      <c r="P1021" s="34" t="str">
        <f t="shared" si="2"/>
        <v>Above Obesity</v>
      </c>
      <c r="Q1021" s="34" t="str">
        <f t="shared" si="3"/>
        <v>Diabetes</v>
      </c>
      <c r="S1021" s="34" t="s">
        <v>2712</v>
      </c>
      <c r="T1021" s="34">
        <v>2000.0</v>
      </c>
      <c r="U1021" s="34" t="s">
        <v>4770</v>
      </c>
      <c r="V1021" s="34">
        <v>28.0</v>
      </c>
      <c r="W1021" s="34">
        <v>0.0</v>
      </c>
      <c r="X1021" s="34">
        <v>8271.46</v>
      </c>
      <c r="Y1021" s="34" t="s">
        <v>4767</v>
      </c>
      <c r="Z1021" s="34" t="s">
        <v>4771</v>
      </c>
      <c r="AA1021" s="34" t="s">
        <v>4785</v>
      </c>
      <c r="AB1021" s="34" t="str">
        <f t="shared" si="4"/>
        <v>28-Nov-2000</v>
      </c>
      <c r="AC1021" s="43">
        <f t="shared" si="5"/>
        <v>22</v>
      </c>
      <c r="AD1021" s="44">
        <v>8271.46</v>
      </c>
    </row>
    <row r="1022">
      <c r="A1022" s="19" t="s">
        <v>2116</v>
      </c>
      <c r="B1022" s="19" t="s">
        <v>2117</v>
      </c>
      <c r="C1022" s="45" t="s">
        <v>4815</v>
      </c>
      <c r="D1022" s="45" t="s">
        <v>6540</v>
      </c>
      <c r="E1022" s="45" t="s">
        <v>6541</v>
      </c>
      <c r="G1022" s="21" t="s">
        <v>2116</v>
      </c>
      <c r="H1022" s="41">
        <v>49.45</v>
      </c>
      <c r="I1022" s="21">
        <v>4.2</v>
      </c>
      <c r="J1022" s="31" t="s">
        <v>4878</v>
      </c>
      <c r="K1022" s="21" t="s">
        <v>4753</v>
      </c>
      <c r="L1022" s="21" t="s">
        <v>4753</v>
      </c>
      <c r="M1022" s="21" t="s">
        <v>4754</v>
      </c>
      <c r="N1022" s="21" t="s">
        <v>4753</v>
      </c>
      <c r="O1022" s="42">
        <f t="shared" si="1"/>
        <v>0</v>
      </c>
      <c r="P1022" s="34" t="str">
        <f t="shared" si="2"/>
        <v>Above Obesity</v>
      </c>
      <c r="Q1022" s="34" t="str">
        <f t="shared" si="3"/>
        <v>Normal</v>
      </c>
      <c r="S1022" s="34" t="s">
        <v>2710</v>
      </c>
      <c r="T1022" s="34">
        <v>1974.0</v>
      </c>
      <c r="U1022" s="34" t="s">
        <v>4773</v>
      </c>
      <c r="V1022" s="34">
        <v>26.0</v>
      </c>
      <c r="W1022" s="34">
        <v>0.0</v>
      </c>
      <c r="X1022" s="34">
        <v>8277.52</v>
      </c>
      <c r="Y1022" s="34" t="s">
        <v>4767</v>
      </c>
      <c r="Z1022" s="34" t="s">
        <v>4767</v>
      </c>
      <c r="AA1022" s="34" t="s">
        <v>4778</v>
      </c>
      <c r="AB1022" s="34" t="str">
        <f t="shared" si="4"/>
        <v>26-Sep-1974</v>
      </c>
      <c r="AC1022" s="43">
        <f t="shared" si="5"/>
        <v>48</v>
      </c>
      <c r="AD1022" s="44">
        <v>8277.52</v>
      </c>
    </row>
    <row r="1023">
      <c r="A1023" s="19" t="s">
        <v>2118</v>
      </c>
      <c r="B1023" s="19" t="s">
        <v>2119</v>
      </c>
      <c r="C1023" s="45" t="s">
        <v>4820</v>
      </c>
      <c r="D1023" s="45" t="s">
        <v>6542</v>
      </c>
      <c r="E1023" s="45" t="s">
        <v>6543</v>
      </c>
      <c r="G1023" s="21" t="s">
        <v>2118</v>
      </c>
      <c r="H1023" s="41">
        <v>41.04</v>
      </c>
      <c r="I1023" s="21">
        <v>5.59</v>
      </c>
      <c r="J1023" s="21" t="s">
        <v>4753</v>
      </c>
      <c r="K1023" s="21" t="s">
        <v>4753</v>
      </c>
      <c r="L1023" s="21" t="s">
        <v>4753</v>
      </c>
      <c r="M1023" s="21" t="s">
        <v>4754</v>
      </c>
      <c r="N1023" s="21" t="s">
        <v>4753</v>
      </c>
      <c r="O1023" s="42">
        <f t="shared" si="1"/>
        <v>0</v>
      </c>
      <c r="P1023" s="34" t="str">
        <f t="shared" si="2"/>
        <v>Above Obesity</v>
      </c>
      <c r="Q1023" s="34" t="str">
        <f t="shared" si="3"/>
        <v>Normal</v>
      </c>
      <c r="S1023" s="34" t="s">
        <v>2708</v>
      </c>
      <c r="T1023" s="34">
        <v>1974.0</v>
      </c>
      <c r="U1023" s="34" t="s">
        <v>4775</v>
      </c>
      <c r="V1023" s="34">
        <v>22.0</v>
      </c>
      <c r="W1023" s="34">
        <v>0.0</v>
      </c>
      <c r="X1023" s="34">
        <v>8280.62</v>
      </c>
      <c r="Y1023" s="34" t="s">
        <v>4767</v>
      </c>
      <c r="Z1023" s="34" t="s">
        <v>4767</v>
      </c>
      <c r="AA1023" s="34" t="s">
        <v>4769</v>
      </c>
      <c r="AB1023" s="34" t="str">
        <f t="shared" si="4"/>
        <v>22-Dec-1974</v>
      </c>
      <c r="AC1023" s="43">
        <f t="shared" si="5"/>
        <v>48</v>
      </c>
      <c r="AD1023" s="44">
        <v>8280.62</v>
      </c>
    </row>
    <row r="1024">
      <c r="A1024" s="19" t="s">
        <v>2120</v>
      </c>
      <c r="B1024" s="19" t="s">
        <v>2121</v>
      </c>
      <c r="C1024" s="45" t="s">
        <v>4820</v>
      </c>
      <c r="D1024" s="45" t="s">
        <v>6544</v>
      </c>
      <c r="E1024" s="45" t="s">
        <v>6545</v>
      </c>
      <c r="G1024" s="21" t="s">
        <v>2120</v>
      </c>
      <c r="H1024" s="41">
        <v>27.93</v>
      </c>
      <c r="I1024" s="21">
        <v>9.96</v>
      </c>
      <c r="J1024" s="21" t="s">
        <v>4753</v>
      </c>
      <c r="K1024" s="21" t="s">
        <v>4753</v>
      </c>
      <c r="L1024" s="21" t="s">
        <v>4753</v>
      </c>
      <c r="M1024" s="21" t="s">
        <v>4754</v>
      </c>
      <c r="N1024" s="21" t="s">
        <v>4753</v>
      </c>
      <c r="O1024" s="42">
        <f t="shared" si="1"/>
        <v>0</v>
      </c>
      <c r="P1024" s="34" t="str">
        <f t="shared" si="2"/>
        <v>Overweight</v>
      </c>
      <c r="Q1024" s="34" t="str">
        <f t="shared" si="3"/>
        <v>Diabetes</v>
      </c>
      <c r="S1024" s="34" t="s">
        <v>2706</v>
      </c>
      <c r="T1024" s="34">
        <v>1974.0</v>
      </c>
      <c r="U1024" s="34" t="s">
        <v>4772</v>
      </c>
      <c r="V1024" s="34">
        <v>6.0</v>
      </c>
      <c r="W1024" s="34">
        <v>0.0</v>
      </c>
      <c r="X1024" s="34">
        <v>8283.68</v>
      </c>
      <c r="Y1024" s="34" t="s">
        <v>4767</v>
      </c>
      <c r="Z1024" s="34" t="s">
        <v>4768</v>
      </c>
      <c r="AA1024" s="34" t="s">
        <v>4769</v>
      </c>
      <c r="AB1024" s="34" t="str">
        <f t="shared" si="4"/>
        <v>6-Jun-1974</v>
      </c>
      <c r="AC1024" s="43">
        <f t="shared" si="5"/>
        <v>49</v>
      </c>
      <c r="AD1024" s="44">
        <v>8283.68</v>
      </c>
    </row>
    <row r="1025">
      <c r="A1025" s="19" t="s">
        <v>2122</v>
      </c>
      <c r="B1025" s="19" t="s">
        <v>2123</v>
      </c>
      <c r="C1025" s="45" t="s">
        <v>4815</v>
      </c>
      <c r="D1025" s="45" t="s">
        <v>6546</v>
      </c>
      <c r="E1025" s="45" t="s">
        <v>6547</v>
      </c>
      <c r="G1025" s="21" t="s">
        <v>2122</v>
      </c>
      <c r="H1025" s="41">
        <v>21.01</v>
      </c>
      <c r="I1025" s="21">
        <v>7.37</v>
      </c>
      <c r="J1025" s="21" t="s">
        <v>4753</v>
      </c>
      <c r="K1025" s="21" t="s">
        <v>4753</v>
      </c>
      <c r="L1025" s="21" t="s">
        <v>4753</v>
      </c>
      <c r="M1025" s="21" t="s">
        <v>4754</v>
      </c>
      <c r="N1025" s="21" t="s">
        <v>4753</v>
      </c>
      <c r="O1025" s="42">
        <f t="shared" si="1"/>
        <v>0</v>
      </c>
      <c r="P1025" s="34" t="str">
        <f t="shared" si="2"/>
        <v>Normal weight</v>
      </c>
      <c r="Q1025" s="34" t="str">
        <f t="shared" si="3"/>
        <v>Diabetes</v>
      </c>
      <c r="S1025" s="34" t="s">
        <v>2704</v>
      </c>
      <c r="T1025" s="34">
        <v>1978.0</v>
      </c>
      <c r="U1025" s="34" t="s">
        <v>4772</v>
      </c>
      <c r="V1025" s="34">
        <v>26.0</v>
      </c>
      <c r="W1025" s="34">
        <v>2.0</v>
      </c>
      <c r="X1025" s="34">
        <v>8302.54</v>
      </c>
      <c r="Y1025" s="34" t="s">
        <v>4768</v>
      </c>
      <c r="Z1025" s="34" t="s">
        <v>4768</v>
      </c>
      <c r="AA1025" s="34" t="s">
        <v>4781</v>
      </c>
      <c r="AB1025" s="34" t="str">
        <f t="shared" si="4"/>
        <v>26-Jun-1978</v>
      </c>
      <c r="AC1025" s="43">
        <f t="shared" si="5"/>
        <v>44</v>
      </c>
      <c r="AD1025" s="44">
        <v>8302.54</v>
      </c>
    </row>
    <row r="1026">
      <c r="A1026" s="19" t="s">
        <v>2124</v>
      </c>
      <c r="B1026" s="19" t="s">
        <v>2125</v>
      </c>
      <c r="C1026" s="45" t="s">
        <v>4815</v>
      </c>
      <c r="D1026" s="45" t="s">
        <v>6548</v>
      </c>
      <c r="E1026" s="45" t="s">
        <v>4838</v>
      </c>
      <c r="G1026" s="21" t="s">
        <v>2124</v>
      </c>
      <c r="H1026" s="41">
        <v>52.37</v>
      </c>
      <c r="I1026" s="21">
        <v>5.06</v>
      </c>
      <c r="J1026" s="21" t="s">
        <v>4755</v>
      </c>
      <c r="K1026" s="21" t="s">
        <v>4755</v>
      </c>
      <c r="L1026" s="21" t="s">
        <v>4753</v>
      </c>
      <c r="M1026" s="21">
        <v>2.0</v>
      </c>
      <c r="N1026" s="21" t="s">
        <v>4753</v>
      </c>
      <c r="O1026" s="42">
        <f t="shared" si="1"/>
        <v>2</v>
      </c>
      <c r="P1026" s="34" t="str">
        <f t="shared" si="2"/>
        <v>Above Obesity</v>
      </c>
      <c r="Q1026" s="34" t="str">
        <f t="shared" si="3"/>
        <v>Normal</v>
      </c>
      <c r="S1026" s="34" t="s">
        <v>2702</v>
      </c>
      <c r="T1026" s="34">
        <v>1979.0</v>
      </c>
      <c r="U1026" s="34" t="s">
        <v>4776</v>
      </c>
      <c r="V1026" s="34">
        <v>7.0</v>
      </c>
      <c r="W1026" s="34">
        <v>2.0</v>
      </c>
      <c r="X1026" s="34">
        <v>8310.84</v>
      </c>
      <c r="Y1026" s="34" t="s">
        <v>4767</v>
      </c>
      <c r="Z1026" s="34" t="s">
        <v>4767</v>
      </c>
      <c r="AA1026" s="34" t="s">
        <v>4774</v>
      </c>
      <c r="AB1026" s="34" t="str">
        <f t="shared" si="4"/>
        <v>7-Aug-1979</v>
      </c>
      <c r="AC1026" s="43">
        <f t="shared" si="5"/>
        <v>43</v>
      </c>
      <c r="AD1026" s="44">
        <v>8310.84</v>
      </c>
    </row>
    <row r="1027">
      <c r="A1027" s="19" t="s">
        <v>2126</v>
      </c>
      <c r="B1027" s="19" t="s">
        <v>2127</v>
      </c>
      <c r="C1027" s="45" t="s">
        <v>4815</v>
      </c>
      <c r="D1027" s="45" t="s">
        <v>6549</v>
      </c>
      <c r="E1027" s="45" t="s">
        <v>6550</v>
      </c>
      <c r="G1027" s="21" t="s">
        <v>2126</v>
      </c>
      <c r="H1027" s="41">
        <v>40.37</v>
      </c>
      <c r="I1027" s="21">
        <v>8.21</v>
      </c>
      <c r="J1027" s="21" t="s">
        <v>4753</v>
      </c>
      <c r="K1027" s="21" t="s">
        <v>4753</v>
      </c>
      <c r="L1027" s="21" t="s">
        <v>4753</v>
      </c>
      <c r="M1027" s="21" t="s">
        <v>4754</v>
      </c>
      <c r="N1027" s="21" t="s">
        <v>4753</v>
      </c>
      <c r="O1027" s="42">
        <f t="shared" si="1"/>
        <v>0</v>
      </c>
      <c r="P1027" s="34" t="str">
        <f t="shared" si="2"/>
        <v>Above Obesity</v>
      </c>
      <c r="Q1027" s="34" t="str">
        <f t="shared" si="3"/>
        <v>Diabetes</v>
      </c>
      <c r="S1027" s="34" t="s">
        <v>2700</v>
      </c>
      <c r="T1027" s="34">
        <v>1993.0</v>
      </c>
      <c r="U1027" s="34" t="s">
        <v>4772</v>
      </c>
      <c r="V1027" s="34">
        <v>22.0</v>
      </c>
      <c r="W1027" s="34">
        <v>0.0</v>
      </c>
      <c r="X1027" s="34">
        <v>8314.65</v>
      </c>
      <c r="Y1027" s="34" t="s">
        <v>4767</v>
      </c>
      <c r="Z1027" s="34" t="s">
        <v>4771</v>
      </c>
      <c r="AA1027" s="34" t="s">
        <v>4774</v>
      </c>
      <c r="AB1027" s="34" t="str">
        <f t="shared" si="4"/>
        <v>22-Jun-1993</v>
      </c>
      <c r="AC1027" s="43">
        <f t="shared" si="5"/>
        <v>29</v>
      </c>
      <c r="AD1027" s="44">
        <v>8314.65</v>
      </c>
    </row>
    <row r="1028">
      <c r="A1028" s="19" t="s">
        <v>2128</v>
      </c>
      <c r="B1028" s="19" t="s">
        <v>2129</v>
      </c>
      <c r="C1028" s="45" t="s">
        <v>4820</v>
      </c>
      <c r="D1028" s="45" t="s">
        <v>6551</v>
      </c>
      <c r="E1028" s="45" t="s">
        <v>6552</v>
      </c>
      <c r="G1028" s="21" t="s">
        <v>2128</v>
      </c>
      <c r="H1028" s="41">
        <v>41.47</v>
      </c>
      <c r="I1028" s="21">
        <v>10.34</v>
      </c>
      <c r="J1028" s="21" t="s">
        <v>4753</v>
      </c>
      <c r="K1028" s="21" t="s">
        <v>4753</v>
      </c>
      <c r="L1028" s="21" t="s">
        <v>4753</v>
      </c>
      <c r="M1028" s="21">
        <v>2.0</v>
      </c>
      <c r="N1028" s="21" t="s">
        <v>4753</v>
      </c>
      <c r="O1028" s="42">
        <f t="shared" si="1"/>
        <v>2</v>
      </c>
      <c r="P1028" s="34" t="str">
        <f t="shared" si="2"/>
        <v>Above Obesity</v>
      </c>
      <c r="Q1028" s="34" t="str">
        <f t="shared" si="3"/>
        <v>Diabetes</v>
      </c>
      <c r="S1028" s="34" t="s">
        <v>2698</v>
      </c>
      <c r="T1028" s="34">
        <v>1976.0</v>
      </c>
      <c r="U1028" s="34" t="s">
        <v>4766</v>
      </c>
      <c r="V1028" s="34">
        <v>12.0</v>
      </c>
      <c r="W1028" s="34">
        <v>1.0</v>
      </c>
      <c r="X1028" s="34">
        <v>8334.46</v>
      </c>
      <c r="Y1028" s="34" t="s">
        <v>4768</v>
      </c>
      <c r="Z1028" s="34" t="s">
        <v>4767</v>
      </c>
      <c r="AA1028" s="34" t="s">
        <v>4781</v>
      </c>
      <c r="AB1028" s="34" t="str">
        <f t="shared" si="4"/>
        <v>12-Jul-1976</v>
      </c>
      <c r="AC1028" s="43">
        <f t="shared" si="5"/>
        <v>46</v>
      </c>
      <c r="AD1028" s="44">
        <v>8334.46</v>
      </c>
    </row>
    <row r="1029">
      <c r="A1029" s="19" t="s">
        <v>2130</v>
      </c>
      <c r="B1029" s="19" t="s">
        <v>2131</v>
      </c>
      <c r="C1029" s="45" t="s">
        <v>4815</v>
      </c>
      <c r="D1029" s="45" t="s">
        <v>6553</v>
      </c>
      <c r="E1029" s="45" t="s">
        <v>6550</v>
      </c>
      <c r="G1029" s="21" t="s">
        <v>2130</v>
      </c>
      <c r="H1029" s="41">
        <v>33.725</v>
      </c>
      <c r="I1029" s="21">
        <v>5.51</v>
      </c>
      <c r="J1029" s="21" t="s">
        <v>4755</v>
      </c>
      <c r="K1029" s="21" t="s">
        <v>4753</v>
      </c>
      <c r="L1029" s="21" t="s">
        <v>4753</v>
      </c>
      <c r="M1029" s="21">
        <v>2.0</v>
      </c>
      <c r="N1029" s="21" t="s">
        <v>4753</v>
      </c>
      <c r="O1029" s="42">
        <f t="shared" si="1"/>
        <v>2</v>
      </c>
      <c r="P1029" s="34" t="str">
        <f t="shared" si="2"/>
        <v>Above Obesity</v>
      </c>
      <c r="Q1029" s="34" t="str">
        <f t="shared" si="3"/>
        <v>Normal</v>
      </c>
      <c r="S1029" s="34" t="s">
        <v>2696</v>
      </c>
      <c r="T1029" s="34">
        <v>1976.0</v>
      </c>
      <c r="U1029" s="34" t="s">
        <v>4766</v>
      </c>
      <c r="V1029" s="34">
        <v>20.0</v>
      </c>
      <c r="W1029" s="34">
        <v>1.0</v>
      </c>
      <c r="X1029" s="34">
        <v>8334.59</v>
      </c>
      <c r="Y1029" s="34" t="s">
        <v>4768</v>
      </c>
      <c r="Z1029" s="34" t="s">
        <v>4767</v>
      </c>
      <c r="AA1029" s="34" t="s">
        <v>4781</v>
      </c>
      <c r="AB1029" s="34" t="str">
        <f t="shared" si="4"/>
        <v>20-Jul-1976</v>
      </c>
      <c r="AC1029" s="43">
        <f t="shared" si="5"/>
        <v>46</v>
      </c>
      <c r="AD1029" s="44">
        <v>8334.59</v>
      </c>
    </row>
    <row r="1030">
      <c r="A1030" s="19" t="s">
        <v>2132</v>
      </c>
      <c r="B1030" s="19" t="s">
        <v>2133</v>
      </c>
      <c r="C1030" s="45" t="s">
        <v>4815</v>
      </c>
      <c r="D1030" s="45" t="s">
        <v>6554</v>
      </c>
      <c r="E1030" s="45" t="s">
        <v>4974</v>
      </c>
      <c r="G1030" s="21" t="s">
        <v>2132</v>
      </c>
      <c r="H1030" s="41">
        <v>28.1</v>
      </c>
      <c r="I1030" s="21">
        <v>11.2</v>
      </c>
      <c r="J1030" s="21" t="s">
        <v>4753</v>
      </c>
      <c r="K1030" s="21" t="s">
        <v>4753</v>
      </c>
      <c r="L1030" s="21" t="s">
        <v>4753</v>
      </c>
      <c r="M1030" s="21" t="s">
        <v>4754</v>
      </c>
      <c r="N1030" s="21" t="s">
        <v>4753</v>
      </c>
      <c r="O1030" s="42">
        <f t="shared" si="1"/>
        <v>0</v>
      </c>
      <c r="P1030" s="34" t="str">
        <f t="shared" si="2"/>
        <v>Overweight</v>
      </c>
      <c r="Q1030" s="34" t="str">
        <f t="shared" si="3"/>
        <v>Diabetes</v>
      </c>
      <c r="S1030" s="34" t="s">
        <v>2694</v>
      </c>
      <c r="T1030" s="34">
        <v>1976.0</v>
      </c>
      <c r="U1030" s="34" t="s">
        <v>4766</v>
      </c>
      <c r="V1030" s="34">
        <v>7.0</v>
      </c>
      <c r="W1030" s="34">
        <v>1.0</v>
      </c>
      <c r="X1030" s="34">
        <v>8342.91</v>
      </c>
      <c r="Y1030" s="34" t="s">
        <v>4768</v>
      </c>
      <c r="Z1030" s="34" t="s">
        <v>4771</v>
      </c>
      <c r="AA1030" s="34" t="s">
        <v>4781</v>
      </c>
      <c r="AB1030" s="34" t="str">
        <f t="shared" si="4"/>
        <v>7-Jul-1976</v>
      </c>
      <c r="AC1030" s="43">
        <f t="shared" si="5"/>
        <v>46</v>
      </c>
      <c r="AD1030" s="44">
        <v>8342.91</v>
      </c>
    </row>
    <row r="1031">
      <c r="A1031" s="19" t="s">
        <v>2134</v>
      </c>
      <c r="B1031" s="19" t="s">
        <v>2135</v>
      </c>
      <c r="C1031" s="45" t="s">
        <v>4820</v>
      </c>
      <c r="D1031" s="45" t="s">
        <v>6555</v>
      </c>
      <c r="E1031" s="45" t="s">
        <v>6556</v>
      </c>
      <c r="G1031" s="21" t="s">
        <v>2134</v>
      </c>
      <c r="H1031" s="41">
        <v>37.43</v>
      </c>
      <c r="I1031" s="21">
        <v>4.35</v>
      </c>
      <c r="J1031" s="21" t="s">
        <v>4755</v>
      </c>
      <c r="K1031" s="21" t="s">
        <v>4753</v>
      </c>
      <c r="L1031" s="21" t="s">
        <v>4756</v>
      </c>
      <c r="M1031" s="21">
        <v>1.0</v>
      </c>
      <c r="N1031" s="21" t="s">
        <v>4753</v>
      </c>
      <c r="O1031" s="42">
        <f t="shared" si="1"/>
        <v>1</v>
      </c>
      <c r="P1031" s="34" t="str">
        <f t="shared" si="2"/>
        <v>Above Obesity</v>
      </c>
      <c r="Q1031" s="34" t="str">
        <f t="shared" si="3"/>
        <v>Normal</v>
      </c>
      <c r="S1031" s="34" t="s">
        <v>2692</v>
      </c>
      <c r="T1031" s="34">
        <v>1976.0</v>
      </c>
      <c r="U1031" s="34" t="s">
        <v>4772</v>
      </c>
      <c r="V1031" s="34">
        <v>12.0</v>
      </c>
      <c r="W1031" s="34">
        <v>2.0</v>
      </c>
      <c r="X1031" s="34">
        <v>8347.16</v>
      </c>
      <c r="Y1031" s="34" t="s">
        <v>4767</v>
      </c>
      <c r="Z1031" s="34" t="s">
        <v>4771</v>
      </c>
      <c r="AA1031" s="34" t="s">
        <v>4769</v>
      </c>
      <c r="AB1031" s="34" t="str">
        <f t="shared" si="4"/>
        <v>12-Jun-1976</v>
      </c>
      <c r="AC1031" s="43">
        <f t="shared" si="5"/>
        <v>46</v>
      </c>
      <c r="AD1031" s="44">
        <v>8347.16</v>
      </c>
    </row>
    <row r="1032">
      <c r="A1032" s="19" t="s">
        <v>2136</v>
      </c>
      <c r="B1032" s="19" t="s">
        <v>2137</v>
      </c>
      <c r="C1032" s="45" t="s">
        <v>4815</v>
      </c>
      <c r="D1032" s="45" t="s">
        <v>6557</v>
      </c>
      <c r="E1032" s="45" t="s">
        <v>6558</v>
      </c>
      <c r="G1032" s="21" t="s">
        <v>2136</v>
      </c>
      <c r="H1032" s="41">
        <v>23.7</v>
      </c>
      <c r="I1032" s="21">
        <v>10.45</v>
      </c>
      <c r="J1032" s="21" t="s">
        <v>4753</v>
      </c>
      <c r="K1032" s="21" t="s">
        <v>4753</v>
      </c>
      <c r="L1032" s="21" t="s">
        <v>4753</v>
      </c>
      <c r="M1032" s="21" t="s">
        <v>4754</v>
      </c>
      <c r="N1032" s="21" t="s">
        <v>4753</v>
      </c>
      <c r="O1032" s="42">
        <f t="shared" si="1"/>
        <v>0</v>
      </c>
      <c r="P1032" s="34" t="str">
        <f t="shared" si="2"/>
        <v>Normal weight</v>
      </c>
      <c r="Q1032" s="34" t="str">
        <f t="shared" si="3"/>
        <v>Diabetes</v>
      </c>
      <c r="S1032" s="34" t="s">
        <v>2690</v>
      </c>
      <c r="T1032" s="34">
        <v>1963.0</v>
      </c>
      <c r="U1032" s="34" t="s">
        <v>4773</v>
      </c>
      <c r="V1032" s="34">
        <v>21.0</v>
      </c>
      <c r="W1032" s="34">
        <v>0.0</v>
      </c>
      <c r="X1032" s="34">
        <v>8355.54</v>
      </c>
      <c r="Y1032" s="34" t="s">
        <v>4768</v>
      </c>
      <c r="Z1032" s="34" t="s">
        <v>4768</v>
      </c>
      <c r="AA1032" s="34" t="s">
        <v>4774</v>
      </c>
      <c r="AB1032" s="34" t="str">
        <f t="shared" si="4"/>
        <v>21-Sep-1963</v>
      </c>
      <c r="AC1032" s="43">
        <f t="shared" si="5"/>
        <v>59</v>
      </c>
      <c r="AD1032" s="44">
        <v>8355.54</v>
      </c>
    </row>
    <row r="1033">
      <c r="A1033" s="19" t="s">
        <v>2138</v>
      </c>
      <c r="B1033" s="19" t="s">
        <v>2139</v>
      </c>
      <c r="C1033" s="45" t="s">
        <v>4820</v>
      </c>
      <c r="D1033" s="45" t="s">
        <v>6559</v>
      </c>
      <c r="E1033" s="45" t="s">
        <v>6560</v>
      </c>
      <c r="G1033" s="21" t="s">
        <v>2138</v>
      </c>
      <c r="H1033" s="41">
        <v>24.795</v>
      </c>
      <c r="I1033" s="21">
        <v>4.07</v>
      </c>
      <c r="J1033" s="21" t="s">
        <v>4755</v>
      </c>
      <c r="K1033" s="21" t="s">
        <v>4753</v>
      </c>
      <c r="L1033" s="21" t="s">
        <v>4756</v>
      </c>
      <c r="M1033" s="21">
        <v>1.0</v>
      </c>
      <c r="N1033" s="21" t="s">
        <v>4753</v>
      </c>
      <c r="O1033" s="42">
        <f t="shared" si="1"/>
        <v>1</v>
      </c>
      <c r="P1033" s="34" t="str">
        <f t="shared" si="2"/>
        <v>Normal weight</v>
      </c>
      <c r="Q1033" s="34" t="str">
        <f t="shared" si="3"/>
        <v>Normal</v>
      </c>
      <c r="S1033" s="34" t="s">
        <v>2688</v>
      </c>
      <c r="T1033" s="34">
        <v>1971.0</v>
      </c>
      <c r="U1033" s="34" t="s">
        <v>4773</v>
      </c>
      <c r="V1033" s="34">
        <v>4.0</v>
      </c>
      <c r="W1033" s="34">
        <v>0.0</v>
      </c>
      <c r="X1033" s="34">
        <v>8396.62</v>
      </c>
      <c r="Y1033" s="34" t="s">
        <v>4767</v>
      </c>
      <c r="Z1033" s="34" t="s">
        <v>4768</v>
      </c>
      <c r="AA1033" s="34" t="s">
        <v>4769</v>
      </c>
      <c r="AB1033" s="34" t="str">
        <f t="shared" si="4"/>
        <v>4-Sep-1971</v>
      </c>
      <c r="AC1033" s="43">
        <f t="shared" si="5"/>
        <v>51</v>
      </c>
      <c r="AD1033" s="44">
        <v>8396.62</v>
      </c>
    </row>
    <row r="1034">
      <c r="A1034" s="19" t="s">
        <v>2140</v>
      </c>
      <c r="B1034" s="19" t="s">
        <v>2141</v>
      </c>
      <c r="C1034" s="45" t="s">
        <v>4820</v>
      </c>
      <c r="D1034" s="45" t="s">
        <v>5971</v>
      </c>
      <c r="E1034" s="45" t="s">
        <v>6561</v>
      </c>
      <c r="G1034" s="21" t="s">
        <v>2140</v>
      </c>
      <c r="H1034" s="41">
        <v>31.9</v>
      </c>
      <c r="I1034" s="21">
        <v>8.34</v>
      </c>
      <c r="J1034" s="21" t="s">
        <v>4753</v>
      </c>
      <c r="K1034" s="21" t="s">
        <v>4753</v>
      </c>
      <c r="L1034" s="21" t="s">
        <v>4753</v>
      </c>
      <c r="M1034" s="21" t="s">
        <v>4754</v>
      </c>
      <c r="N1034" s="21" t="s">
        <v>4753</v>
      </c>
      <c r="O1034" s="42">
        <f t="shared" si="1"/>
        <v>0</v>
      </c>
      <c r="P1034" s="34" t="str">
        <f t="shared" si="2"/>
        <v>Above Obesity</v>
      </c>
      <c r="Q1034" s="34" t="str">
        <f t="shared" si="3"/>
        <v>Diabetes</v>
      </c>
      <c r="S1034" s="34" t="s">
        <v>2686</v>
      </c>
      <c r="T1034" s="34">
        <v>1971.0</v>
      </c>
      <c r="U1034" s="34" t="s">
        <v>4773</v>
      </c>
      <c r="V1034" s="34">
        <v>18.0</v>
      </c>
      <c r="W1034" s="34">
        <v>0.0</v>
      </c>
      <c r="X1034" s="34">
        <v>8400.01</v>
      </c>
      <c r="Y1034" s="34" t="s">
        <v>4767</v>
      </c>
      <c r="Z1034" s="34" t="s">
        <v>4768</v>
      </c>
      <c r="AA1034" s="34" t="s">
        <v>4769</v>
      </c>
      <c r="AB1034" s="34" t="str">
        <f t="shared" si="4"/>
        <v>18-Sep-1971</v>
      </c>
      <c r="AC1034" s="43">
        <f t="shared" si="5"/>
        <v>51</v>
      </c>
      <c r="AD1034" s="44">
        <v>8400.01</v>
      </c>
    </row>
    <row r="1035">
      <c r="A1035" s="19" t="s">
        <v>2142</v>
      </c>
      <c r="B1035" s="19" t="s">
        <v>2143</v>
      </c>
      <c r="C1035" s="45" t="s">
        <v>4820</v>
      </c>
      <c r="D1035" s="45" t="s">
        <v>6562</v>
      </c>
      <c r="E1035" s="45" t="s">
        <v>5523</v>
      </c>
      <c r="G1035" s="21" t="s">
        <v>2142</v>
      </c>
      <c r="H1035" s="41">
        <v>32.68</v>
      </c>
      <c r="I1035" s="21">
        <v>7.41</v>
      </c>
      <c r="J1035" s="21" t="s">
        <v>4753</v>
      </c>
      <c r="K1035" s="21" t="s">
        <v>4753</v>
      </c>
      <c r="L1035" s="21" t="s">
        <v>4753</v>
      </c>
      <c r="M1035" s="21" t="s">
        <v>4754</v>
      </c>
      <c r="N1035" s="21" t="s">
        <v>4753</v>
      </c>
      <c r="O1035" s="42">
        <f t="shared" si="1"/>
        <v>0</v>
      </c>
      <c r="P1035" s="34" t="str">
        <f t="shared" si="2"/>
        <v>Above Obesity</v>
      </c>
      <c r="Q1035" s="34" t="str">
        <f t="shared" si="3"/>
        <v>Diabetes</v>
      </c>
      <c r="S1035" s="34" t="s">
        <v>2684</v>
      </c>
      <c r="T1035" s="34">
        <v>1979.0</v>
      </c>
      <c r="U1035" s="34" t="s">
        <v>4772</v>
      </c>
      <c r="V1035" s="34">
        <v>11.0</v>
      </c>
      <c r="W1035" s="34">
        <v>3.0</v>
      </c>
      <c r="X1035" s="34">
        <v>8410.05</v>
      </c>
      <c r="Y1035" s="34" t="s">
        <v>4767</v>
      </c>
      <c r="Z1035" s="34" t="s">
        <v>4767</v>
      </c>
      <c r="AA1035" s="34" t="s">
        <v>4774</v>
      </c>
      <c r="AB1035" s="34" t="str">
        <f t="shared" si="4"/>
        <v>11-Jun-1979</v>
      </c>
      <c r="AC1035" s="43">
        <f t="shared" si="5"/>
        <v>43</v>
      </c>
      <c r="AD1035" s="44">
        <v>8410.05</v>
      </c>
    </row>
    <row r="1036">
      <c r="A1036" s="19" t="s">
        <v>2144</v>
      </c>
      <c r="B1036" s="19" t="s">
        <v>2145</v>
      </c>
      <c r="C1036" s="45" t="s">
        <v>4820</v>
      </c>
      <c r="D1036" s="45" t="s">
        <v>6563</v>
      </c>
      <c r="E1036" s="45" t="s">
        <v>6564</v>
      </c>
      <c r="G1036" s="21" t="s">
        <v>2144</v>
      </c>
      <c r="H1036" s="41">
        <v>47.13</v>
      </c>
      <c r="I1036" s="21">
        <v>4.31</v>
      </c>
      <c r="J1036" s="21" t="s">
        <v>4753</v>
      </c>
      <c r="K1036" s="21" t="s">
        <v>4753</v>
      </c>
      <c r="L1036" s="21" t="s">
        <v>4753</v>
      </c>
      <c r="M1036" s="21" t="s">
        <v>4754</v>
      </c>
      <c r="N1036" s="21" t="s">
        <v>4753</v>
      </c>
      <c r="O1036" s="42">
        <f t="shared" si="1"/>
        <v>0</v>
      </c>
      <c r="P1036" s="34" t="str">
        <f t="shared" si="2"/>
        <v>Above Obesity</v>
      </c>
      <c r="Q1036" s="34" t="str">
        <f t="shared" si="3"/>
        <v>Normal</v>
      </c>
      <c r="S1036" s="34" t="s">
        <v>2682</v>
      </c>
      <c r="T1036" s="34">
        <v>1977.0</v>
      </c>
      <c r="U1036" s="34" t="s">
        <v>4773</v>
      </c>
      <c r="V1036" s="34">
        <v>4.0</v>
      </c>
      <c r="W1036" s="34">
        <v>2.0</v>
      </c>
      <c r="X1036" s="34">
        <v>8413.46</v>
      </c>
      <c r="Y1036" s="34" t="s">
        <v>4768</v>
      </c>
      <c r="Z1036" s="34" t="s">
        <v>4771</v>
      </c>
      <c r="AA1036" s="34" t="s">
        <v>4774</v>
      </c>
      <c r="AB1036" s="34" t="str">
        <f t="shared" si="4"/>
        <v>4-Sep-1977</v>
      </c>
      <c r="AC1036" s="43">
        <f t="shared" si="5"/>
        <v>45</v>
      </c>
      <c r="AD1036" s="44">
        <v>8413.46</v>
      </c>
    </row>
    <row r="1037">
      <c r="A1037" s="19" t="s">
        <v>2146</v>
      </c>
      <c r="B1037" s="19" t="s">
        <v>2147</v>
      </c>
      <c r="C1037" s="45" t="s">
        <v>4820</v>
      </c>
      <c r="D1037" s="45" t="s">
        <v>6565</v>
      </c>
      <c r="E1037" s="45" t="s">
        <v>5814</v>
      </c>
      <c r="G1037" s="21" t="s">
        <v>2146</v>
      </c>
      <c r="H1037" s="41">
        <v>36.67</v>
      </c>
      <c r="I1037" s="21">
        <v>10.83</v>
      </c>
      <c r="J1037" s="21" t="s">
        <v>4753</v>
      </c>
      <c r="K1037" s="21" t="s">
        <v>4753</v>
      </c>
      <c r="L1037" s="21" t="s">
        <v>4753</v>
      </c>
      <c r="M1037" s="21" t="s">
        <v>4754</v>
      </c>
      <c r="N1037" s="21" t="s">
        <v>4753</v>
      </c>
      <c r="O1037" s="42">
        <f t="shared" si="1"/>
        <v>0</v>
      </c>
      <c r="P1037" s="34" t="str">
        <f t="shared" si="2"/>
        <v>Above Obesity</v>
      </c>
      <c r="Q1037" s="34" t="str">
        <f t="shared" si="3"/>
        <v>Diabetes</v>
      </c>
      <c r="S1037" s="34" t="s">
        <v>2680</v>
      </c>
      <c r="T1037" s="34">
        <v>1975.0</v>
      </c>
      <c r="U1037" s="34" t="s">
        <v>4773</v>
      </c>
      <c r="V1037" s="34">
        <v>28.0</v>
      </c>
      <c r="W1037" s="34">
        <v>1.0</v>
      </c>
      <c r="X1037" s="34">
        <v>8428.07</v>
      </c>
      <c r="Y1037" s="34" t="s">
        <v>4768</v>
      </c>
      <c r="Z1037" s="34" t="s">
        <v>4767</v>
      </c>
      <c r="AA1037" s="34" t="s">
        <v>4774</v>
      </c>
      <c r="AB1037" s="34" t="str">
        <f t="shared" si="4"/>
        <v>28-Sep-1975</v>
      </c>
      <c r="AC1037" s="43">
        <f t="shared" si="5"/>
        <v>47</v>
      </c>
      <c r="AD1037" s="44">
        <v>8428.07</v>
      </c>
    </row>
    <row r="1038">
      <c r="A1038" s="19" t="s">
        <v>2148</v>
      </c>
      <c r="B1038" s="19" t="s">
        <v>2149</v>
      </c>
      <c r="C1038" s="45" t="s">
        <v>4815</v>
      </c>
      <c r="D1038" s="45" t="s">
        <v>6566</v>
      </c>
      <c r="E1038" s="45" t="s">
        <v>4944</v>
      </c>
      <c r="G1038" s="21" t="s">
        <v>2148</v>
      </c>
      <c r="H1038" s="41">
        <v>33.63</v>
      </c>
      <c r="I1038" s="21">
        <v>11.31</v>
      </c>
      <c r="J1038" s="21" t="s">
        <v>4753</v>
      </c>
      <c r="K1038" s="21" t="s">
        <v>4753</v>
      </c>
      <c r="L1038" s="21" t="s">
        <v>4753</v>
      </c>
      <c r="M1038" s="21" t="s">
        <v>4754</v>
      </c>
      <c r="N1038" s="21" t="s">
        <v>4753</v>
      </c>
      <c r="O1038" s="42">
        <f t="shared" si="1"/>
        <v>0</v>
      </c>
      <c r="P1038" s="34" t="str">
        <f t="shared" si="2"/>
        <v>Above Obesity</v>
      </c>
      <c r="Q1038" s="34" t="str">
        <f t="shared" si="3"/>
        <v>Diabetes</v>
      </c>
      <c r="S1038" s="34" t="s">
        <v>2678</v>
      </c>
      <c r="T1038" s="34">
        <v>1963.0</v>
      </c>
      <c r="U1038" s="34" t="s">
        <v>4773</v>
      </c>
      <c r="V1038" s="34">
        <v>24.0</v>
      </c>
      <c r="W1038" s="34">
        <v>0.0</v>
      </c>
      <c r="X1038" s="34">
        <v>8440.05</v>
      </c>
      <c r="Y1038" s="34" t="s">
        <v>4768</v>
      </c>
      <c r="Z1038" s="34" t="s">
        <v>4767</v>
      </c>
      <c r="AA1038" s="34" t="s">
        <v>4769</v>
      </c>
      <c r="AB1038" s="34" t="str">
        <f t="shared" si="4"/>
        <v>24-Sep-1963</v>
      </c>
      <c r="AC1038" s="43">
        <f t="shared" si="5"/>
        <v>59</v>
      </c>
      <c r="AD1038" s="44">
        <v>8440.05</v>
      </c>
    </row>
    <row r="1039">
      <c r="A1039" s="19" t="s">
        <v>2150</v>
      </c>
      <c r="B1039" s="19" t="s">
        <v>2151</v>
      </c>
      <c r="C1039" s="45" t="s">
        <v>4815</v>
      </c>
      <c r="D1039" s="45" t="s">
        <v>6567</v>
      </c>
      <c r="E1039" s="45" t="s">
        <v>6568</v>
      </c>
      <c r="G1039" s="21" t="s">
        <v>2150</v>
      </c>
      <c r="H1039" s="41">
        <v>32.67</v>
      </c>
      <c r="I1039" s="21">
        <v>11.81</v>
      </c>
      <c r="J1039" s="31" t="s">
        <v>4878</v>
      </c>
      <c r="K1039" s="21" t="s">
        <v>4753</v>
      </c>
      <c r="L1039" s="21" t="s">
        <v>4753</v>
      </c>
      <c r="M1039" s="21" t="s">
        <v>4754</v>
      </c>
      <c r="N1039" s="21" t="s">
        <v>4753</v>
      </c>
      <c r="O1039" s="42">
        <f t="shared" si="1"/>
        <v>0</v>
      </c>
      <c r="P1039" s="34" t="str">
        <f t="shared" si="2"/>
        <v>Above Obesity</v>
      </c>
      <c r="Q1039" s="34" t="str">
        <f t="shared" si="3"/>
        <v>Diabetes</v>
      </c>
      <c r="S1039" s="34" t="s">
        <v>2676</v>
      </c>
      <c r="T1039" s="34">
        <v>1972.0</v>
      </c>
      <c r="U1039" s="34" t="s">
        <v>4773</v>
      </c>
      <c r="V1039" s="34">
        <v>9.0</v>
      </c>
      <c r="W1039" s="34">
        <v>0.0</v>
      </c>
      <c r="X1039" s="34">
        <v>8442.67</v>
      </c>
      <c r="Y1039" s="34" t="s">
        <v>4767</v>
      </c>
      <c r="Z1039" s="34" t="s">
        <v>4768</v>
      </c>
      <c r="AA1039" s="34" t="s">
        <v>4769</v>
      </c>
      <c r="AB1039" s="34" t="str">
        <f t="shared" si="4"/>
        <v>9-Sep-1972</v>
      </c>
      <c r="AC1039" s="43">
        <f t="shared" si="5"/>
        <v>50</v>
      </c>
      <c r="AD1039" s="44">
        <v>8442.67</v>
      </c>
    </row>
    <row r="1040">
      <c r="A1040" s="19" t="s">
        <v>2152</v>
      </c>
      <c r="B1040" s="19" t="s">
        <v>2153</v>
      </c>
      <c r="C1040" s="45" t="s">
        <v>4820</v>
      </c>
      <c r="D1040" s="45" t="s">
        <v>6569</v>
      </c>
      <c r="E1040" s="45" t="s">
        <v>6570</v>
      </c>
      <c r="G1040" s="21" t="s">
        <v>2152</v>
      </c>
      <c r="H1040" s="41">
        <v>33.3</v>
      </c>
      <c r="I1040" s="21">
        <v>8.26</v>
      </c>
      <c r="J1040" s="21" t="s">
        <v>4755</v>
      </c>
      <c r="K1040" s="21" t="s">
        <v>4753</v>
      </c>
      <c r="L1040" s="21" t="s">
        <v>4753</v>
      </c>
      <c r="M1040" s="21">
        <v>2.0</v>
      </c>
      <c r="N1040" s="21" t="s">
        <v>4753</v>
      </c>
      <c r="O1040" s="42">
        <f t="shared" si="1"/>
        <v>2</v>
      </c>
      <c r="P1040" s="34" t="str">
        <f t="shared" si="2"/>
        <v>Above Obesity</v>
      </c>
      <c r="Q1040" s="34" t="str">
        <f t="shared" si="3"/>
        <v>Diabetes</v>
      </c>
      <c r="S1040" s="34" t="s">
        <v>2674</v>
      </c>
      <c r="T1040" s="34">
        <v>1972.0</v>
      </c>
      <c r="U1040" s="34" t="s">
        <v>4773</v>
      </c>
      <c r="V1040" s="34">
        <v>4.0</v>
      </c>
      <c r="W1040" s="34">
        <v>0.0</v>
      </c>
      <c r="X1040" s="34">
        <v>8444.47</v>
      </c>
      <c r="Y1040" s="34" t="s">
        <v>4768</v>
      </c>
      <c r="Z1040" s="34" t="s">
        <v>4771</v>
      </c>
      <c r="AA1040" s="34" t="s">
        <v>4778</v>
      </c>
      <c r="AB1040" s="34" t="str">
        <f t="shared" si="4"/>
        <v>4-Sep-1972</v>
      </c>
      <c r="AC1040" s="43">
        <f t="shared" si="5"/>
        <v>50</v>
      </c>
      <c r="AD1040" s="44">
        <v>8444.47</v>
      </c>
    </row>
    <row r="1041">
      <c r="A1041" s="19" t="s">
        <v>2154</v>
      </c>
      <c r="B1041" s="19" t="s">
        <v>2155</v>
      </c>
      <c r="C1041" s="45" t="s">
        <v>4820</v>
      </c>
      <c r="D1041" s="45" t="s">
        <v>6571</v>
      </c>
      <c r="E1041" s="45" t="s">
        <v>6572</v>
      </c>
      <c r="G1041" s="21" t="s">
        <v>2154</v>
      </c>
      <c r="H1041" s="41">
        <v>30.78</v>
      </c>
      <c r="I1041" s="21">
        <v>10.74</v>
      </c>
      <c r="J1041" s="21" t="s">
        <v>4755</v>
      </c>
      <c r="K1041" s="21" t="s">
        <v>4753</v>
      </c>
      <c r="L1041" s="21" t="s">
        <v>4753</v>
      </c>
      <c r="M1041" s="21">
        <v>2.0</v>
      </c>
      <c r="N1041" s="21" t="s">
        <v>4753</v>
      </c>
      <c r="O1041" s="42">
        <f t="shared" si="1"/>
        <v>2</v>
      </c>
      <c r="P1041" s="34" t="str">
        <f t="shared" si="2"/>
        <v>Above Obesity</v>
      </c>
      <c r="Q1041" s="34" t="str">
        <f t="shared" si="3"/>
        <v>Diabetes</v>
      </c>
      <c r="S1041" s="34" t="s">
        <v>2672</v>
      </c>
      <c r="T1041" s="34">
        <v>1966.0</v>
      </c>
      <c r="U1041" s="34" t="s">
        <v>4772</v>
      </c>
      <c r="V1041" s="34">
        <v>12.0</v>
      </c>
      <c r="W1041" s="34">
        <v>0.0</v>
      </c>
      <c r="X1041" s="34">
        <v>8448.66</v>
      </c>
      <c r="Y1041" s="34" t="s">
        <v>4768</v>
      </c>
      <c r="Z1041" s="34" t="s">
        <v>4771</v>
      </c>
      <c r="AA1041" s="34" t="s">
        <v>4769</v>
      </c>
      <c r="AB1041" s="34" t="str">
        <f t="shared" si="4"/>
        <v>12-Jun-1966</v>
      </c>
      <c r="AC1041" s="43">
        <f t="shared" si="5"/>
        <v>56</v>
      </c>
      <c r="AD1041" s="44">
        <v>8448.66</v>
      </c>
    </row>
    <row r="1042">
      <c r="A1042" s="19" t="s">
        <v>2156</v>
      </c>
      <c r="B1042" s="19" t="s">
        <v>2157</v>
      </c>
      <c r="C1042" s="45" t="s">
        <v>4815</v>
      </c>
      <c r="D1042" s="45" t="s">
        <v>6021</v>
      </c>
      <c r="E1042" s="45" t="s">
        <v>5124</v>
      </c>
      <c r="G1042" s="21" t="s">
        <v>2156</v>
      </c>
      <c r="H1042" s="41">
        <v>28.975</v>
      </c>
      <c r="I1042" s="21">
        <v>7.69</v>
      </c>
      <c r="J1042" s="31" t="s">
        <v>4878</v>
      </c>
      <c r="K1042" s="21" t="s">
        <v>4753</v>
      </c>
      <c r="L1042" s="21" t="s">
        <v>4753</v>
      </c>
      <c r="M1042" s="21" t="s">
        <v>4754</v>
      </c>
      <c r="N1042" s="21" t="s">
        <v>4753</v>
      </c>
      <c r="O1042" s="42">
        <f t="shared" si="1"/>
        <v>0</v>
      </c>
      <c r="P1042" s="34" t="str">
        <f t="shared" si="2"/>
        <v>Overweight</v>
      </c>
      <c r="Q1042" s="34" t="str">
        <f t="shared" si="3"/>
        <v>Diabetes</v>
      </c>
      <c r="S1042" s="34" t="s">
        <v>2670</v>
      </c>
      <c r="T1042" s="34">
        <v>1984.0</v>
      </c>
      <c r="U1042" s="34" t="s">
        <v>4772</v>
      </c>
      <c r="V1042" s="34">
        <v>19.0</v>
      </c>
      <c r="W1042" s="34">
        <v>3.0</v>
      </c>
      <c r="X1042" s="34">
        <v>8450.82</v>
      </c>
      <c r="Y1042" s="34" t="s">
        <v>4767</v>
      </c>
      <c r="Z1042" s="34" t="s">
        <v>4767</v>
      </c>
      <c r="AA1042" s="34" t="s">
        <v>4783</v>
      </c>
      <c r="AB1042" s="34" t="str">
        <f t="shared" si="4"/>
        <v>19-Jun-1984</v>
      </c>
      <c r="AC1042" s="43">
        <f t="shared" si="5"/>
        <v>38</v>
      </c>
      <c r="AD1042" s="44">
        <v>8450.82</v>
      </c>
    </row>
    <row r="1043">
      <c r="A1043" s="19" t="s">
        <v>2158</v>
      </c>
      <c r="B1043" s="19" t="s">
        <v>2159</v>
      </c>
      <c r="C1043" s="45" t="s">
        <v>4820</v>
      </c>
      <c r="D1043" s="45" t="s">
        <v>6573</v>
      </c>
      <c r="E1043" s="45" t="s">
        <v>6574</v>
      </c>
      <c r="G1043" s="21" t="s">
        <v>2158</v>
      </c>
      <c r="H1043" s="41">
        <v>33.4</v>
      </c>
      <c r="I1043" s="21">
        <v>4.84</v>
      </c>
      <c r="J1043" s="21" t="s">
        <v>4753</v>
      </c>
      <c r="K1043" s="21" t="s">
        <v>4753</v>
      </c>
      <c r="L1043" s="21" t="s">
        <v>4753</v>
      </c>
      <c r="M1043" s="21" t="s">
        <v>4754</v>
      </c>
      <c r="N1043" s="21" t="s">
        <v>4753</v>
      </c>
      <c r="O1043" s="42">
        <f t="shared" si="1"/>
        <v>0</v>
      </c>
      <c r="P1043" s="34" t="str">
        <f t="shared" si="2"/>
        <v>Above Obesity</v>
      </c>
      <c r="Q1043" s="34" t="str">
        <f t="shared" si="3"/>
        <v>Normal</v>
      </c>
      <c r="S1043" s="34" t="s">
        <v>2668</v>
      </c>
      <c r="T1043" s="34">
        <v>1972.0</v>
      </c>
      <c r="U1043" s="34" t="s">
        <v>4775</v>
      </c>
      <c r="V1043" s="34">
        <v>26.0</v>
      </c>
      <c r="W1043" s="34">
        <v>0.0</v>
      </c>
      <c r="X1043" s="34">
        <v>8457.82</v>
      </c>
      <c r="Y1043" s="34" t="s">
        <v>4767</v>
      </c>
      <c r="Z1043" s="34" t="s">
        <v>4768</v>
      </c>
      <c r="AA1043" s="34" t="s">
        <v>4778</v>
      </c>
      <c r="AB1043" s="34" t="str">
        <f t="shared" si="4"/>
        <v>26-Dec-1972</v>
      </c>
      <c r="AC1043" s="43">
        <f t="shared" si="5"/>
        <v>50</v>
      </c>
      <c r="AD1043" s="44">
        <v>8457.82</v>
      </c>
    </row>
    <row r="1044">
      <c r="A1044" s="19" t="s">
        <v>2160</v>
      </c>
      <c r="B1044" s="19" t="s">
        <v>2161</v>
      </c>
      <c r="C1044" s="45" t="s">
        <v>4815</v>
      </c>
      <c r="D1044" s="45" t="s">
        <v>6575</v>
      </c>
      <c r="E1044" s="45" t="s">
        <v>6576</v>
      </c>
      <c r="G1044" s="21" t="s">
        <v>2160</v>
      </c>
      <c r="H1044" s="41">
        <v>21.5</v>
      </c>
      <c r="I1044" s="21">
        <v>9.77</v>
      </c>
      <c r="J1044" s="31" t="s">
        <v>4878</v>
      </c>
      <c r="K1044" s="21" t="s">
        <v>4753</v>
      </c>
      <c r="L1044" s="21" t="s">
        <v>4753</v>
      </c>
      <c r="M1044" s="21" t="s">
        <v>4754</v>
      </c>
      <c r="N1044" s="21" t="s">
        <v>4753</v>
      </c>
      <c r="O1044" s="42">
        <f t="shared" si="1"/>
        <v>0</v>
      </c>
      <c r="P1044" s="34" t="str">
        <f t="shared" si="2"/>
        <v>Normal weight</v>
      </c>
      <c r="Q1044" s="34" t="str">
        <f t="shared" si="3"/>
        <v>Diabetes</v>
      </c>
      <c r="S1044" s="34" t="s">
        <v>2666</v>
      </c>
      <c r="T1044" s="34">
        <v>1992.0</v>
      </c>
      <c r="U1044" s="34" t="s">
        <v>4773</v>
      </c>
      <c r="V1044" s="34">
        <v>9.0</v>
      </c>
      <c r="W1044" s="34">
        <v>0.0</v>
      </c>
      <c r="X1044" s="34">
        <v>8466.35</v>
      </c>
      <c r="Y1044" s="34" t="s">
        <v>4767</v>
      </c>
      <c r="Z1044" s="34" t="s">
        <v>4767</v>
      </c>
      <c r="AA1044" s="34" t="s">
        <v>4774</v>
      </c>
      <c r="AB1044" s="34" t="str">
        <f t="shared" si="4"/>
        <v>9-Sep-1992</v>
      </c>
      <c r="AC1044" s="43">
        <f t="shared" si="5"/>
        <v>30</v>
      </c>
      <c r="AD1044" s="44">
        <v>8466.35</v>
      </c>
    </row>
    <row r="1045">
      <c r="A1045" s="19" t="s">
        <v>2162</v>
      </c>
      <c r="B1045" s="19" t="s">
        <v>2163</v>
      </c>
      <c r="C1045" s="45" t="s">
        <v>4815</v>
      </c>
      <c r="D1045" s="45" t="s">
        <v>6577</v>
      </c>
      <c r="E1045" s="45" t="s">
        <v>6578</v>
      </c>
      <c r="G1045" s="21" t="s">
        <v>2162</v>
      </c>
      <c r="H1045" s="41">
        <v>38.14</v>
      </c>
      <c r="I1045" s="21">
        <v>5.84</v>
      </c>
      <c r="J1045" s="21" t="s">
        <v>4753</v>
      </c>
      <c r="K1045" s="21" t="s">
        <v>4753</v>
      </c>
      <c r="L1045" s="21" t="s">
        <v>4753</v>
      </c>
      <c r="M1045" s="21" t="s">
        <v>4754</v>
      </c>
      <c r="N1045" s="21" t="s">
        <v>4753</v>
      </c>
      <c r="O1045" s="42">
        <f t="shared" si="1"/>
        <v>0</v>
      </c>
      <c r="P1045" s="34" t="str">
        <f t="shared" si="2"/>
        <v>Above Obesity</v>
      </c>
      <c r="Q1045" s="34" t="str">
        <f t="shared" si="3"/>
        <v>Prediabetes weight</v>
      </c>
      <c r="S1045" s="34" t="s">
        <v>2664</v>
      </c>
      <c r="T1045" s="34">
        <v>1993.0</v>
      </c>
      <c r="U1045" s="34" t="s">
        <v>4770</v>
      </c>
      <c r="V1045" s="34">
        <v>10.0</v>
      </c>
      <c r="W1045" s="34">
        <v>0.0</v>
      </c>
      <c r="X1045" s="34">
        <v>8471.65</v>
      </c>
      <c r="Y1045" s="34" t="s">
        <v>4767</v>
      </c>
      <c r="Z1045" s="34" t="s">
        <v>4771</v>
      </c>
      <c r="AA1045" s="34" t="s">
        <v>4774</v>
      </c>
      <c r="AB1045" s="34" t="str">
        <f t="shared" si="4"/>
        <v>10-Nov-1993</v>
      </c>
      <c r="AC1045" s="43">
        <f t="shared" si="5"/>
        <v>29</v>
      </c>
      <c r="AD1045" s="44">
        <v>8471.65</v>
      </c>
    </row>
    <row r="1046">
      <c r="A1046" s="19" t="s">
        <v>2164</v>
      </c>
      <c r="B1046" s="19" t="s">
        <v>2165</v>
      </c>
      <c r="C1046" s="45" t="s">
        <v>5686</v>
      </c>
      <c r="D1046" s="45" t="s">
        <v>6579</v>
      </c>
      <c r="E1046" s="45" t="s">
        <v>6580</v>
      </c>
      <c r="G1046" s="21" t="s">
        <v>2164</v>
      </c>
      <c r="H1046" s="41">
        <v>35.42</v>
      </c>
      <c r="I1046" s="21">
        <v>8.7</v>
      </c>
      <c r="J1046" s="21" t="s">
        <v>4755</v>
      </c>
      <c r="K1046" s="21" t="s">
        <v>4753</v>
      </c>
      <c r="L1046" s="21" t="s">
        <v>4753</v>
      </c>
      <c r="M1046" s="21">
        <v>1.0</v>
      </c>
      <c r="N1046" s="21" t="s">
        <v>4753</v>
      </c>
      <c r="O1046" s="42">
        <f t="shared" si="1"/>
        <v>1</v>
      </c>
      <c r="P1046" s="34" t="str">
        <f t="shared" si="2"/>
        <v>Above Obesity</v>
      </c>
      <c r="Q1046" s="34" t="str">
        <f t="shared" si="3"/>
        <v>Diabetes</v>
      </c>
      <c r="S1046" s="34" t="s">
        <v>2662</v>
      </c>
      <c r="T1046" s="34">
        <v>1977.0</v>
      </c>
      <c r="U1046" s="34" t="s">
        <v>4775</v>
      </c>
      <c r="V1046" s="34">
        <v>26.0</v>
      </c>
      <c r="W1046" s="34">
        <v>2.0</v>
      </c>
      <c r="X1046" s="34">
        <v>8515.76</v>
      </c>
      <c r="Y1046" s="34" t="s">
        <v>4767</v>
      </c>
      <c r="Z1046" s="34" t="s">
        <v>4767</v>
      </c>
      <c r="AA1046" s="34" t="s">
        <v>4769</v>
      </c>
      <c r="AB1046" s="34" t="str">
        <f t="shared" si="4"/>
        <v>26-Dec-1977</v>
      </c>
      <c r="AC1046" s="43">
        <f t="shared" si="5"/>
        <v>45</v>
      </c>
      <c r="AD1046" s="44">
        <v>8515.76</v>
      </c>
    </row>
    <row r="1047">
      <c r="A1047" s="19" t="s">
        <v>2166</v>
      </c>
      <c r="B1047" s="19" t="s">
        <v>2167</v>
      </c>
      <c r="C1047" s="45" t="s">
        <v>4815</v>
      </c>
      <c r="D1047" s="45" t="s">
        <v>6581</v>
      </c>
      <c r="E1047" s="45" t="s">
        <v>6582</v>
      </c>
      <c r="G1047" s="21" t="s">
        <v>2166</v>
      </c>
      <c r="H1047" s="41">
        <v>35.625</v>
      </c>
      <c r="I1047" s="21">
        <v>10.79</v>
      </c>
      <c r="J1047" s="21" t="s">
        <v>4753</v>
      </c>
      <c r="K1047" s="21" t="s">
        <v>4753</v>
      </c>
      <c r="L1047" s="21" t="s">
        <v>4753</v>
      </c>
      <c r="M1047" s="21" t="s">
        <v>4754</v>
      </c>
      <c r="N1047" s="21" t="s">
        <v>4753</v>
      </c>
      <c r="O1047" s="42">
        <f t="shared" si="1"/>
        <v>0</v>
      </c>
      <c r="P1047" s="34" t="str">
        <f t="shared" si="2"/>
        <v>Above Obesity</v>
      </c>
      <c r="Q1047" s="34" t="str">
        <f t="shared" si="3"/>
        <v>Diabetes</v>
      </c>
      <c r="S1047" s="34" t="s">
        <v>2660</v>
      </c>
      <c r="T1047" s="34">
        <v>1977.0</v>
      </c>
      <c r="U1047" s="34" t="s">
        <v>4772</v>
      </c>
      <c r="V1047" s="34">
        <v>21.0</v>
      </c>
      <c r="W1047" s="34">
        <v>2.0</v>
      </c>
      <c r="X1047" s="34">
        <v>8516.83</v>
      </c>
      <c r="Y1047" s="34" t="s">
        <v>4767</v>
      </c>
      <c r="Z1047" s="34" t="s">
        <v>4771</v>
      </c>
      <c r="AA1047" s="34" t="s">
        <v>4769</v>
      </c>
      <c r="AB1047" s="34" t="str">
        <f t="shared" si="4"/>
        <v>21-Jun-1977</v>
      </c>
      <c r="AC1047" s="43">
        <f t="shared" si="5"/>
        <v>45</v>
      </c>
      <c r="AD1047" s="44">
        <v>8516.83</v>
      </c>
    </row>
    <row r="1048">
      <c r="A1048" s="19" t="s">
        <v>2168</v>
      </c>
      <c r="B1048" s="19" t="s">
        <v>2169</v>
      </c>
      <c r="C1048" s="45" t="s">
        <v>4815</v>
      </c>
      <c r="D1048" s="45" t="s">
        <v>6583</v>
      </c>
      <c r="E1048" s="45" t="s">
        <v>6550</v>
      </c>
      <c r="G1048" s="21" t="s">
        <v>2168</v>
      </c>
      <c r="H1048" s="41">
        <v>45.51</v>
      </c>
      <c r="I1048" s="21">
        <v>4.32</v>
      </c>
      <c r="J1048" s="21" t="s">
        <v>4753</v>
      </c>
      <c r="K1048" s="21" t="s">
        <v>4753</v>
      </c>
      <c r="L1048" s="21" t="s">
        <v>4753</v>
      </c>
      <c r="M1048" s="21">
        <v>1.0</v>
      </c>
      <c r="N1048" s="21" t="s">
        <v>4753</v>
      </c>
      <c r="O1048" s="42">
        <f t="shared" si="1"/>
        <v>1</v>
      </c>
      <c r="P1048" s="34" t="str">
        <f t="shared" si="2"/>
        <v>Above Obesity</v>
      </c>
      <c r="Q1048" s="34" t="str">
        <f t="shared" si="3"/>
        <v>Normal</v>
      </c>
      <c r="S1048" s="34" t="s">
        <v>2658</v>
      </c>
      <c r="T1048" s="34">
        <v>1977.0</v>
      </c>
      <c r="U1048" s="34" t="s">
        <v>4775</v>
      </c>
      <c r="V1048" s="34">
        <v>29.0</v>
      </c>
      <c r="W1048" s="34">
        <v>2.0</v>
      </c>
      <c r="X1048" s="34">
        <v>8520.03</v>
      </c>
      <c r="Y1048" s="34" t="s">
        <v>4767</v>
      </c>
      <c r="Z1048" s="34" t="s">
        <v>4768</v>
      </c>
      <c r="AA1048" s="34" t="s">
        <v>4778</v>
      </c>
      <c r="AB1048" s="34" t="str">
        <f t="shared" si="4"/>
        <v>29-Dec-1977</v>
      </c>
      <c r="AC1048" s="43">
        <f t="shared" si="5"/>
        <v>45</v>
      </c>
      <c r="AD1048" s="44">
        <v>8520.03</v>
      </c>
    </row>
    <row r="1049">
      <c r="A1049" s="19" t="s">
        <v>2170</v>
      </c>
      <c r="B1049" s="19" t="s">
        <v>2171</v>
      </c>
      <c r="C1049" s="45" t="s">
        <v>4820</v>
      </c>
      <c r="D1049" s="45" t="s">
        <v>6584</v>
      </c>
      <c r="E1049" s="45" t="s">
        <v>6585</v>
      </c>
      <c r="G1049" s="21" t="s">
        <v>2170</v>
      </c>
      <c r="H1049" s="41">
        <v>37.1</v>
      </c>
      <c r="I1049" s="21">
        <v>7.19</v>
      </c>
      <c r="J1049" s="31" t="s">
        <v>4878</v>
      </c>
      <c r="K1049" s="21" t="s">
        <v>4753</v>
      </c>
      <c r="L1049" s="21" t="s">
        <v>4753</v>
      </c>
      <c r="M1049" s="21" t="s">
        <v>4754</v>
      </c>
      <c r="N1049" s="21" t="s">
        <v>4753</v>
      </c>
      <c r="O1049" s="42">
        <f t="shared" si="1"/>
        <v>0</v>
      </c>
      <c r="P1049" s="34" t="str">
        <f t="shared" si="2"/>
        <v>Above Obesity</v>
      </c>
      <c r="Q1049" s="34" t="str">
        <f t="shared" si="3"/>
        <v>Diabetes</v>
      </c>
      <c r="S1049" s="34" t="s">
        <v>2656</v>
      </c>
      <c r="T1049" s="34">
        <v>1979.0</v>
      </c>
      <c r="U1049" s="34" t="s">
        <v>4776</v>
      </c>
      <c r="V1049" s="34">
        <v>13.0</v>
      </c>
      <c r="W1049" s="34">
        <v>3.0</v>
      </c>
      <c r="X1049" s="34">
        <v>8522.0</v>
      </c>
      <c r="Y1049" s="34" t="s">
        <v>4767</v>
      </c>
      <c r="Z1049" s="34" t="s">
        <v>4767</v>
      </c>
      <c r="AA1049" s="34" t="s">
        <v>4778</v>
      </c>
      <c r="AB1049" s="34" t="str">
        <f t="shared" si="4"/>
        <v>13-Aug-1979</v>
      </c>
      <c r="AC1049" s="43">
        <f t="shared" si="5"/>
        <v>43</v>
      </c>
      <c r="AD1049" s="44">
        <v>8522.0</v>
      </c>
    </row>
    <row r="1050">
      <c r="A1050" s="19" t="s">
        <v>2172</v>
      </c>
      <c r="B1050" s="19" t="s">
        <v>2173</v>
      </c>
      <c r="C1050" s="45" t="s">
        <v>4820</v>
      </c>
      <c r="D1050" s="45" t="s">
        <v>6586</v>
      </c>
      <c r="E1050" s="45" t="s">
        <v>6587</v>
      </c>
      <c r="G1050" s="21" t="s">
        <v>2172</v>
      </c>
      <c r="H1050" s="41">
        <v>30.5</v>
      </c>
      <c r="I1050" s="21">
        <v>11.94</v>
      </c>
      <c r="J1050" s="31" t="s">
        <v>4878</v>
      </c>
      <c r="K1050" s="21" t="s">
        <v>4753</v>
      </c>
      <c r="L1050" s="21" t="s">
        <v>4753</v>
      </c>
      <c r="M1050" s="21" t="s">
        <v>4754</v>
      </c>
      <c r="N1050" s="21" t="s">
        <v>4753</v>
      </c>
      <c r="O1050" s="42">
        <f t="shared" si="1"/>
        <v>0</v>
      </c>
      <c r="P1050" s="34" t="str">
        <f t="shared" si="2"/>
        <v>Above Obesity</v>
      </c>
      <c r="Q1050" s="34" t="str">
        <f t="shared" si="3"/>
        <v>Diabetes</v>
      </c>
      <c r="S1050" s="34" t="s">
        <v>2654</v>
      </c>
      <c r="T1050" s="34">
        <v>1977.0</v>
      </c>
      <c r="U1050" s="34" t="s">
        <v>4766</v>
      </c>
      <c r="V1050" s="34">
        <v>26.0</v>
      </c>
      <c r="W1050" s="34">
        <v>2.0</v>
      </c>
      <c r="X1050" s="34">
        <v>8527.53</v>
      </c>
      <c r="Y1050" s="34" t="s">
        <v>4767</v>
      </c>
      <c r="Z1050" s="34" t="s">
        <v>4767</v>
      </c>
      <c r="AA1050" s="34" t="s">
        <v>4769</v>
      </c>
      <c r="AB1050" s="34" t="str">
        <f t="shared" si="4"/>
        <v>26-Jul-1977</v>
      </c>
      <c r="AC1050" s="43">
        <f t="shared" si="5"/>
        <v>45</v>
      </c>
      <c r="AD1050" s="44">
        <v>8527.53</v>
      </c>
    </row>
    <row r="1051">
      <c r="A1051" s="19" t="s">
        <v>2174</v>
      </c>
      <c r="B1051" s="19" t="s">
        <v>2175</v>
      </c>
      <c r="C1051" s="45" t="s">
        <v>4820</v>
      </c>
      <c r="D1051" s="45" t="s">
        <v>6588</v>
      </c>
      <c r="E1051" s="45" t="s">
        <v>6030</v>
      </c>
      <c r="G1051" s="21" t="s">
        <v>2174</v>
      </c>
      <c r="H1051" s="41">
        <v>28.16</v>
      </c>
      <c r="I1051" s="21">
        <v>5.56</v>
      </c>
      <c r="J1051" s="21" t="s">
        <v>4753</v>
      </c>
      <c r="K1051" s="21" t="s">
        <v>4753</v>
      </c>
      <c r="L1051" s="21" t="s">
        <v>4753</v>
      </c>
      <c r="M1051" s="21">
        <v>2.0</v>
      </c>
      <c r="N1051" s="21" t="s">
        <v>4753</v>
      </c>
      <c r="O1051" s="42">
        <f t="shared" si="1"/>
        <v>2</v>
      </c>
      <c r="P1051" s="34" t="str">
        <f t="shared" si="2"/>
        <v>Overweight</v>
      </c>
      <c r="Q1051" s="34" t="str">
        <f t="shared" si="3"/>
        <v>Normal</v>
      </c>
      <c r="S1051" s="34" t="s">
        <v>2652</v>
      </c>
      <c r="T1051" s="50">
        <v>1979.0</v>
      </c>
      <c r="U1051" s="34" t="s">
        <v>4766</v>
      </c>
      <c r="V1051" s="34">
        <v>24.0</v>
      </c>
      <c r="W1051" s="34">
        <v>0.0</v>
      </c>
      <c r="X1051" s="34">
        <v>8534.67</v>
      </c>
      <c r="Y1051" s="34" t="s">
        <v>4767</v>
      </c>
      <c r="Z1051" s="34" t="s">
        <v>4768</v>
      </c>
      <c r="AA1051" s="34" t="s">
        <v>4784</v>
      </c>
      <c r="AB1051" s="34" t="str">
        <f t="shared" si="4"/>
        <v>24-Jul-1979</v>
      </c>
      <c r="AC1051" s="43">
        <f t="shared" si="5"/>
        <v>43</v>
      </c>
      <c r="AD1051" s="44">
        <v>8534.67</v>
      </c>
    </row>
    <row r="1052">
      <c r="A1052" s="19" t="s">
        <v>2176</v>
      </c>
      <c r="B1052" s="19" t="s">
        <v>2177</v>
      </c>
      <c r="C1052" s="45" t="s">
        <v>5686</v>
      </c>
      <c r="D1052" s="45" t="s">
        <v>6589</v>
      </c>
      <c r="E1052" s="45" t="s">
        <v>6590</v>
      </c>
      <c r="G1052" s="21" t="s">
        <v>2176</v>
      </c>
      <c r="H1052" s="41">
        <v>29.1</v>
      </c>
      <c r="I1052" s="21">
        <v>5.64</v>
      </c>
      <c r="J1052" s="31" t="s">
        <v>4878</v>
      </c>
      <c r="K1052" s="21" t="s">
        <v>4753</v>
      </c>
      <c r="L1052" s="21" t="s">
        <v>4753</v>
      </c>
      <c r="M1052" s="21" t="s">
        <v>4754</v>
      </c>
      <c r="N1052" s="21" t="s">
        <v>4753</v>
      </c>
      <c r="O1052" s="42">
        <f t="shared" si="1"/>
        <v>0</v>
      </c>
      <c r="P1052" s="34" t="str">
        <f t="shared" si="2"/>
        <v>Overweight</v>
      </c>
      <c r="Q1052" s="34" t="str">
        <f t="shared" si="3"/>
        <v>Normal</v>
      </c>
      <c r="S1052" s="34" t="s">
        <v>2650</v>
      </c>
      <c r="T1052" s="34">
        <v>1981.0</v>
      </c>
      <c r="U1052" s="34" t="s">
        <v>4775</v>
      </c>
      <c r="V1052" s="34">
        <v>27.0</v>
      </c>
      <c r="W1052" s="34">
        <v>3.0</v>
      </c>
      <c r="X1052" s="34">
        <v>8538.29</v>
      </c>
      <c r="Y1052" s="34" t="s">
        <v>4767</v>
      </c>
      <c r="Z1052" s="34" t="s">
        <v>4768</v>
      </c>
      <c r="AA1052" s="34" t="s">
        <v>4784</v>
      </c>
      <c r="AB1052" s="34" t="str">
        <f t="shared" si="4"/>
        <v>27-Dec-1981</v>
      </c>
      <c r="AC1052" s="43">
        <f t="shared" si="5"/>
        <v>41</v>
      </c>
      <c r="AD1052" s="44">
        <v>8538.29</v>
      </c>
    </row>
    <row r="1053">
      <c r="A1053" s="19" t="s">
        <v>2178</v>
      </c>
      <c r="B1053" s="19" t="s">
        <v>2179</v>
      </c>
      <c r="C1053" s="45" t="s">
        <v>4815</v>
      </c>
      <c r="D1053" s="45" t="s">
        <v>6591</v>
      </c>
      <c r="E1053" s="45" t="s">
        <v>6592</v>
      </c>
      <c r="G1053" s="21" t="s">
        <v>2178</v>
      </c>
      <c r="H1053" s="41">
        <v>30.22</v>
      </c>
      <c r="I1053" s="21">
        <v>4.65</v>
      </c>
      <c r="J1053" s="21" t="s">
        <v>4753</v>
      </c>
      <c r="K1053" s="21" t="s">
        <v>4753</v>
      </c>
      <c r="L1053" s="21" t="s">
        <v>4753</v>
      </c>
      <c r="M1053" s="21" t="s">
        <v>4754</v>
      </c>
      <c r="N1053" s="21" t="s">
        <v>4753</v>
      </c>
      <c r="O1053" s="42">
        <f t="shared" si="1"/>
        <v>0</v>
      </c>
      <c r="P1053" s="34" t="str">
        <f t="shared" si="2"/>
        <v>Above Obesity</v>
      </c>
      <c r="Q1053" s="34" t="str">
        <f t="shared" si="3"/>
        <v>Normal</v>
      </c>
      <c r="S1053" s="34" t="s">
        <v>2648</v>
      </c>
      <c r="T1053" s="34">
        <v>1975.0</v>
      </c>
      <c r="U1053" s="34" t="s">
        <v>4770</v>
      </c>
      <c r="V1053" s="34">
        <v>6.0</v>
      </c>
      <c r="W1053" s="34">
        <v>1.0</v>
      </c>
      <c r="X1053" s="34">
        <v>8539.67</v>
      </c>
      <c r="Y1053" s="34" t="s">
        <v>4767</v>
      </c>
      <c r="Z1053" s="34" t="s">
        <v>4768</v>
      </c>
      <c r="AA1053" s="34" t="s">
        <v>4778</v>
      </c>
      <c r="AB1053" s="34" t="str">
        <f t="shared" si="4"/>
        <v>6-Nov-1975</v>
      </c>
      <c r="AC1053" s="43">
        <f t="shared" si="5"/>
        <v>47</v>
      </c>
      <c r="AD1053" s="44">
        <v>8539.67</v>
      </c>
    </row>
    <row r="1054">
      <c r="A1054" s="19" t="s">
        <v>2180</v>
      </c>
      <c r="B1054" s="19" t="s">
        <v>2181</v>
      </c>
      <c r="C1054" s="45" t="s">
        <v>4820</v>
      </c>
      <c r="D1054" s="45" t="s">
        <v>6593</v>
      </c>
      <c r="E1054" s="45" t="s">
        <v>6594</v>
      </c>
      <c r="G1054" s="21" t="s">
        <v>2180</v>
      </c>
      <c r="H1054" s="41">
        <v>24.29</v>
      </c>
      <c r="I1054" s="21">
        <v>9.05</v>
      </c>
      <c r="J1054" s="21" t="s">
        <v>4753</v>
      </c>
      <c r="K1054" s="21" t="s">
        <v>4753</v>
      </c>
      <c r="L1054" s="21" t="s">
        <v>4753</v>
      </c>
      <c r="M1054" s="21" t="s">
        <v>4754</v>
      </c>
      <c r="N1054" s="21" t="s">
        <v>4753</v>
      </c>
      <c r="O1054" s="42">
        <f t="shared" si="1"/>
        <v>0</v>
      </c>
      <c r="P1054" s="34" t="str">
        <f t="shared" si="2"/>
        <v>Normal weight</v>
      </c>
      <c r="Q1054" s="34" t="str">
        <f t="shared" si="3"/>
        <v>Diabetes</v>
      </c>
      <c r="S1054" s="34" t="s">
        <v>2646</v>
      </c>
      <c r="T1054" s="50">
        <v>1975.0</v>
      </c>
      <c r="U1054" s="34" t="s">
        <v>4775</v>
      </c>
      <c r="V1054" s="34">
        <v>12.0</v>
      </c>
      <c r="W1054" s="34">
        <v>1.0</v>
      </c>
      <c r="X1054" s="34">
        <v>8547.69</v>
      </c>
      <c r="Y1054" s="34" t="s">
        <v>4767</v>
      </c>
      <c r="Z1054" s="34" t="s">
        <v>4771</v>
      </c>
      <c r="AA1054" s="34" t="s">
        <v>4769</v>
      </c>
      <c r="AB1054" s="34" t="str">
        <f t="shared" si="4"/>
        <v>12-Dec-1975</v>
      </c>
      <c r="AC1054" s="43">
        <f t="shared" si="5"/>
        <v>47</v>
      </c>
      <c r="AD1054" s="44">
        <v>8547.69</v>
      </c>
    </row>
    <row r="1055">
      <c r="A1055" s="19" t="s">
        <v>2182</v>
      </c>
      <c r="B1055" s="19" t="s">
        <v>2183</v>
      </c>
      <c r="C1055" s="45" t="s">
        <v>4815</v>
      </c>
      <c r="D1055" s="45" t="s">
        <v>6595</v>
      </c>
      <c r="E1055" s="45" t="s">
        <v>6596</v>
      </c>
      <c r="G1055" s="21" t="s">
        <v>2182</v>
      </c>
      <c r="H1055" s="41">
        <v>29.39</v>
      </c>
      <c r="I1055" s="21">
        <v>4.52</v>
      </c>
      <c r="J1055" s="31" t="s">
        <v>4878</v>
      </c>
      <c r="K1055" s="21" t="s">
        <v>4753</v>
      </c>
      <c r="L1055" s="21" t="s">
        <v>4753</v>
      </c>
      <c r="M1055" s="21" t="s">
        <v>4754</v>
      </c>
      <c r="N1055" s="21" t="s">
        <v>4753</v>
      </c>
      <c r="O1055" s="42">
        <f t="shared" si="1"/>
        <v>0</v>
      </c>
      <c r="P1055" s="34" t="str">
        <f t="shared" si="2"/>
        <v>Overweight</v>
      </c>
      <c r="Q1055" s="34" t="str">
        <f t="shared" si="3"/>
        <v>Normal</v>
      </c>
      <c r="S1055" s="34" t="s">
        <v>2644</v>
      </c>
      <c r="T1055" s="34">
        <v>1975.0</v>
      </c>
      <c r="U1055" s="34" t="s">
        <v>4776</v>
      </c>
      <c r="V1055" s="34">
        <v>6.0</v>
      </c>
      <c r="W1055" s="34">
        <v>1.0</v>
      </c>
      <c r="X1055" s="34">
        <v>8551.35</v>
      </c>
      <c r="Y1055" s="34" t="s">
        <v>4767</v>
      </c>
      <c r="Z1055" s="34" t="s">
        <v>4767</v>
      </c>
      <c r="AA1055" s="34" t="s">
        <v>4778</v>
      </c>
      <c r="AB1055" s="34" t="str">
        <f t="shared" si="4"/>
        <v>6-Aug-1975</v>
      </c>
      <c r="AC1055" s="43">
        <f t="shared" si="5"/>
        <v>47</v>
      </c>
      <c r="AD1055" s="44">
        <v>8551.35</v>
      </c>
    </row>
    <row r="1056">
      <c r="A1056" s="19" t="s">
        <v>2184</v>
      </c>
      <c r="B1056" s="19" t="s">
        <v>2185</v>
      </c>
      <c r="C1056" s="45" t="s">
        <v>5686</v>
      </c>
      <c r="D1056" s="45" t="s">
        <v>6597</v>
      </c>
      <c r="E1056" s="45" t="s">
        <v>5588</v>
      </c>
      <c r="G1056" s="21" t="s">
        <v>2184</v>
      </c>
      <c r="H1056" s="41">
        <v>25.66</v>
      </c>
      <c r="I1056" s="21">
        <v>4.62</v>
      </c>
      <c r="J1056" s="21" t="s">
        <v>4755</v>
      </c>
      <c r="K1056" s="21" t="s">
        <v>4753</v>
      </c>
      <c r="L1056" s="21" t="s">
        <v>4753</v>
      </c>
      <c r="M1056" s="21">
        <v>1.0</v>
      </c>
      <c r="N1056" s="21" t="s">
        <v>4753</v>
      </c>
      <c r="O1056" s="42">
        <f t="shared" si="1"/>
        <v>1</v>
      </c>
      <c r="P1056" s="34" t="str">
        <f t="shared" si="2"/>
        <v>Overweight</v>
      </c>
      <c r="Q1056" s="34" t="str">
        <f t="shared" si="3"/>
        <v>Normal</v>
      </c>
      <c r="S1056" s="34" t="s">
        <v>2642</v>
      </c>
      <c r="T1056" s="34">
        <v>1975.0</v>
      </c>
      <c r="U1056" s="34" t="s">
        <v>4776</v>
      </c>
      <c r="V1056" s="34">
        <v>21.0</v>
      </c>
      <c r="W1056" s="34">
        <v>1.0</v>
      </c>
      <c r="X1056" s="34">
        <v>8556.91</v>
      </c>
      <c r="Y1056" s="34" t="s">
        <v>4767</v>
      </c>
      <c r="Z1056" s="34" t="s">
        <v>4771</v>
      </c>
      <c r="AA1056" s="34" t="s">
        <v>4778</v>
      </c>
      <c r="AB1056" s="34" t="str">
        <f t="shared" si="4"/>
        <v>21-Aug-1975</v>
      </c>
      <c r="AC1056" s="43">
        <f t="shared" si="5"/>
        <v>47</v>
      </c>
      <c r="AD1056" s="44">
        <v>8556.91</v>
      </c>
    </row>
    <row r="1057">
      <c r="A1057" s="19" t="s">
        <v>2186</v>
      </c>
      <c r="B1057" s="19" t="s">
        <v>2187</v>
      </c>
      <c r="C1057" s="45" t="s">
        <v>4820</v>
      </c>
      <c r="D1057" s="45" t="s">
        <v>6598</v>
      </c>
      <c r="E1057" s="45" t="s">
        <v>6599</v>
      </c>
      <c r="G1057" s="21" t="s">
        <v>2186</v>
      </c>
      <c r="H1057" s="41">
        <v>39.11</v>
      </c>
      <c r="I1057" s="21">
        <v>5.87</v>
      </c>
      <c r="J1057" s="21" t="s">
        <v>4753</v>
      </c>
      <c r="K1057" s="21" t="s">
        <v>4753</v>
      </c>
      <c r="L1057" s="21" t="s">
        <v>4753</v>
      </c>
      <c r="M1057" s="21" t="s">
        <v>4754</v>
      </c>
      <c r="N1057" s="21" t="s">
        <v>4753</v>
      </c>
      <c r="O1057" s="42">
        <f t="shared" si="1"/>
        <v>0</v>
      </c>
      <c r="P1057" s="34" t="str">
        <f t="shared" si="2"/>
        <v>Above Obesity</v>
      </c>
      <c r="Q1057" s="34" t="str">
        <f t="shared" si="3"/>
        <v>Prediabetes weight</v>
      </c>
      <c r="S1057" s="34" t="s">
        <v>2640</v>
      </c>
      <c r="T1057" s="34">
        <v>1988.0</v>
      </c>
      <c r="U1057" s="34" t="s">
        <v>4773</v>
      </c>
      <c r="V1057" s="34">
        <v>21.0</v>
      </c>
      <c r="W1057" s="34">
        <v>3.0</v>
      </c>
      <c r="X1057" s="34">
        <v>8567.25</v>
      </c>
      <c r="Y1057" s="34" t="s">
        <v>4767</v>
      </c>
      <c r="Z1057" s="34" t="s">
        <v>4771</v>
      </c>
      <c r="AA1057" s="34" t="s">
        <v>4774</v>
      </c>
      <c r="AB1057" s="34" t="str">
        <f t="shared" si="4"/>
        <v>21-Sep-1988</v>
      </c>
      <c r="AC1057" s="43">
        <f t="shared" si="5"/>
        <v>34</v>
      </c>
      <c r="AD1057" s="44">
        <v>8567.25</v>
      </c>
    </row>
    <row r="1058">
      <c r="A1058" s="19" t="s">
        <v>2188</v>
      </c>
      <c r="B1058" s="19" t="s">
        <v>2189</v>
      </c>
      <c r="C1058" s="45" t="s">
        <v>5686</v>
      </c>
      <c r="D1058" s="45" t="s">
        <v>6492</v>
      </c>
      <c r="E1058" s="45" t="s">
        <v>6600</v>
      </c>
      <c r="G1058" s="21" t="s">
        <v>2188</v>
      </c>
      <c r="H1058" s="41">
        <v>43.78</v>
      </c>
      <c r="I1058" s="21">
        <v>5.71</v>
      </c>
      <c r="J1058" s="21" t="s">
        <v>4753</v>
      </c>
      <c r="K1058" s="21" t="s">
        <v>4753</v>
      </c>
      <c r="L1058" s="21" t="s">
        <v>4753</v>
      </c>
      <c r="M1058" s="21">
        <v>1.0</v>
      </c>
      <c r="N1058" s="21" t="s">
        <v>4753</v>
      </c>
      <c r="O1058" s="42">
        <f t="shared" si="1"/>
        <v>1</v>
      </c>
      <c r="P1058" s="34" t="str">
        <f t="shared" si="2"/>
        <v>Above Obesity</v>
      </c>
      <c r="Q1058" s="34" t="str">
        <f t="shared" si="3"/>
        <v>Prediabetes weight</v>
      </c>
      <c r="S1058" s="34" t="s">
        <v>2638</v>
      </c>
      <c r="T1058" s="34">
        <v>1975.0</v>
      </c>
      <c r="U1058" s="34" t="s">
        <v>4773</v>
      </c>
      <c r="V1058" s="34">
        <v>26.0</v>
      </c>
      <c r="W1058" s="34">
        <v>1.0</v>
      </c>
      <c r="X1058" s="34">
        <v>8569.86</v>
      </c>
      <c r="Y1058" s="34" t="s">
        <v>4767</v>
      </c>
      <c r="Z1058" s="34" t="s">
        <v>4768</v>
      </c>
      <c r="AA1058" s="34" t="s">
        <v>4769</v>
      </c>
      <c r="AB1058" s="34" t="str">
        <f t="shared" si="4"/>
        <v>26-Sep-1975</v>
      </c>
      <c r="AC1058" s="43">
        <f t="shared" si="5"/>
        <v>47</v>
      </c>
      <c r="AD1058" s="44">
        <v>8569.86</v>
      </c>
    </row>
    <row r="1059">
      <c r="A1059" s="19" t="s">
        <v>2190</v>
      </c>
      <c r="B1059" s="19" t="s">
        <v>2191</v>
      </c>
      <c r="C1059" s="45" t="s">
        <v>4820</v>
      </c>
      <c r="D1059" s="45" t="s">
        <v>6601</v>
      </c>
      <c r="E1059" s="45" t="s">
        <v>6403</v>
      </c>
      <c r="G1059" s="21" t="s">
        <v>2190</v>
      </c>
      <c r="H1059" s="41">
        <v>24.35</v>
      </c>
      <c r="I1059" s="21">
        <v>9.08</v>
      </c>
      <c r="J1059" s="21" t="s">
        <v>4753</v>
      </c>
      <c r="K1059" s="21" t="s">
        <v>4753</v>
      </c>
      <c r="L1059" s="21" t="s">
        <v>4753</v>
      </c>
      <c r="M1059" s="21" t="s">
        <v>4754</v>
      </c>
      <c r="N1059" s="21" t="s">
        <v>4753</v>
      </c>
      <c r="O1059" s="42">
        <f t="shared" si="1"/>
        <v>0</v>
      </c>
      <c r="P1059" s="34" t="str">
        <f t="shared" si="2"/>
        <v>Normal weight</v>
      </c>
      <c r="Q1059" s="34" t="str">
        <f t="shared" si="3"/>
        <v>Diabetes</v>
      </c>
      <c r="S1059" s="34" t="s">
        <v>2636</v>
      </c>
      <c r="T1059" s="34">
        <v>1982.0</v>
      </c>
      <c r="U1059" s="34" t="s">
        <v>4775</v>
      </c>
      <c r="V1059" s="34">
        <v>6.0</v>
      </c>
      <c r="W1059" s="34">
        <v>3.0</v>
      </c>
      <c r="X1059" s="34">
        <v>8572.04</v>
      </c>
      <c r="Y1059" s="34" t="s">
        <v>4767</v>
      </c>
      <c r="Z1059" s="34" t="s">
        <v>4767</v>
      </c>
      <c r="AA1059" s="34" t="s">
        <v>4787</v>
      </c>
      <c r="AB1059" s="34" t="str">
        <f t="shared" si="4"/>
        <v>6-Dec-1982</v>
      </c>
      <c r="AC1059" s="43">
        <f t="shared" si="5"/>
        <v>40</v>
      </c>
      <c r="AD1059" s="44">
        <v>8572.04</v>
      </c>
    </row>
    <row r="1060">
      <c r="A1060" s="19" t="s">
        <v>2192</v>
      </c>
      <c r="B1060" s="19" t="s">
        <v>2193</v>
      </c>
      <c r="C1060" s="45" t="s">
        <v>4815</v>
      </c>
      <c r="D1060" s="45" t="s">
        <v>6602</v>
      </c>
      <c r="E1060" s="45" t="s">
        <v>5206</v>
      </c>
      <c r="G1060" s="21" t="s">
        <v>2192</v>
      </c>
      <c r="H1060" s="41">
        <v>40.3</v>
      </c>
      <c r="I1060" s="21">
        <v>5.3</v>
      </c>
      <c r="J1060" s="21" t="s">
        <v>4755</v>
      </c>
      <c r="K1060" s="21" t="s">
        <v>4753</v>
      </c>
      <c r="L1060" s="21" t="s">
        <v>4753</v>
      </c>
      <c r="M1060" s="21">
        <v>2.0</v>
      </c>
      <c r="N1060" s="21" t="s">
        <v>4753</v>
      </c>
      <c r="O1060" s="42">
        <f t="shared" si="1"/>
        <v>2</v>
      </c>
      <c r="P1060" s="34" t="str">
        <f t="shared" si="2"/>
        <v>Above Obesity</v>
      </c>
      <c r="Q1060" s="34" t="str">
        <f t="shared" si="3"/>
        <v>Normal</v>
      </c>
      <c r="S1060" s="34" t="s">
        <v>2634</v>
      </c>
      <c r="T1060" s="34">
        <v>1987.0</v>
      </c>
      <c r="U1060" s="34" t="s">
        <v>4770</v>
      </c>
      <c r="V1060" s="34">
        <v>11.0</v>
      </c>
      <c r="W1060" s="34">
        <v>3.0</v>
      </c>
      <c r="X1060" s="34">
        <v>8573.3</v>
      </c>
      <c r="Y1060" s="34" t="s">
        <v>4767</v>
      </c>
      <c r="Z1060" s="34" t="s">
        <v>4767</v>
      </c>
      <c r="AA1060" s="34" t="s">
        <v>4787</v>
      </c>
      <c r="AB1060" s="34" t="str">
        <f t="shared" si="4"/>
        <v>11-Nov-1987</v>
      </c>
      <c r="AC1060" s="43">
        <f t="shared" si="5"/>
        <v>35</v>
      </c>
      <c r="AD1060" s="44">
        <v>8573.3</v>
      </c>
    </row>
    <row r="1061">
      <c r="A1061" s="19" t="s">
        <v>2194</v>
      </c>
      <c r="B1061" s="19" t="s">
        <v>2195</v>
      </c>
      <c r="C1061" s="45" t="s">
        <v>4815</v>
      </c>
      <c r="D1061" s="45" t="s">
        <v>6603</v>
      </c>
      <c r="E1061" s="45" t="s">
        <v>6604</v>
      </c>
      <c r="G1061" s="21" t="s">
        <v>2194</v>
      </c>
      <c r="H1061" s="41">
        <v>32.775</v>
      </c>
      <c r="I1061" s="21">
        <v>11.76</v>
      </c>
      <c r="J1061" s="31" t="s">
        <v>4878</v>
      </c>
      <c r="K1061" s="21" t="s">
        <v>4753</v>
      </c>
      <c r="L1061" s="21" t="s">
        <v>4753</v>
      </c>
      <c r="M1061" s="21" t="s">
        <v>4754</v>
      </c>
      <c r="N1061" s="21" t="s">
        <v>4753</v>
      </c>
      <c r="O1061" s="42">
        <f t="shared" si="1"/>
        <v>0</v>
      </c>
      <c r="P1061" s="34" t="str">
        <f t="shared" si="2"/>
        <v>Above Obesity</v>
      </c>
      <c r="Q1061" s="34" t="str">
        <f t="shared" si="3"/>
        <v>Diabetes</v>
      </c>
      <c r="S1061" s="34" t="s">
        <v>2632</v>
      </c>
      <c r="T1061" s="34">
        <v>1983.0</v>
      </c>
      <c r="U1061" s="34" t="s">
        <v>4775</v>
      </c>
      <c r="V1061" s="34">
        <v>30.0</v>
      </c>
      <c r="W1061" s="34">
        <v>5.0</v>
      </c>
      <c r="X1061" s="34">
        <v>8582.3</v>
      </c>
      <c r="Y1061" s="34" t="s">
        <v>4767</v>
      </c>
      <c r="Z1061" s="34" t="s">
        <v>4771</v>
      </c>
      <c r="AA1061" s="34" t="s">
        <v>4769</v>
      </c>
      <c r="AB1061" s="34" t="str">
        <f t="shared" si="4"/>
        <v>30-Dec-1983</v>
      </c>
      <c r="AC1061" s="43">
        <f t="shared" si="5"/>
        <v>39</v>
      </c>
      <c r="AD1061" s="44">
        <v>8582.3</v>
      </c>
    </row>
    <row r="1062">
      <c r="A1062" s="19" t="s">
        <v>2196</v>
      </c>
      <c r="B1062" s="19" t="s">
        <v>2197</v>
      </c>
      <c r="C1062" s="45" t="s">
        <v>4815</v>
      </c>
      <c r="D1062" s="45" t="s">
        <v>6605</v>
      </c>
      <c r="E1062" s="45" t="s">
        <v>6606</v>
      </c>
      <c r="G1062" s="21" t="s">
        <v>2196</v>
      </c>
      <c r="H1062" s="41">
        <v>39.6</v>
      </c>
      <c r="I1062" s="21">
        <v>5.11</v>
      </c>
      <c r="J1062" s="21" t="s">
        <v>4755</v>
      </c>
      <c r="K1062" s="21" t="s">
        <v>4753</v>
      </c>
      <c r="L1062" s="21" t="s">
        <v>4753</v>
      </c>
      <c r="M1062" s="21">
        <v>2.0</v>
      </c>
      <c r="N1062" s="21" t="s">
        <v>4753</v>
      </c>
      <c r="O1062" s="42">
        <f t="shared" si="1"/>
        <v>2</v>
      </c>
      <c r="P1062" s="34" t="str">
        <f t="shared" si="2"/>
        <v>Above Obesity</v>
      </c>
      <c r="Q1062" s="34" t="str">
        <f t="shared" si="3"/>
        <v>Normal</v>
      </c>
      <c r="S1062" s="34" t="s">
        <v>2630</v>
      </c>
      <c r="T1062" s="34">
        <v>1983.0</v>
      </c>
      <c r="U1062" s="34" t="s">
        <v>4766</v>
      </c>
      <c r="V1062" s="34">
        <v>25.0</v>
      </c>
      <c r="W1062" s="34">
        <v>5.0</v>
      </c>
      <c r="X1062" s="34">
        <v>8596.83</v>
      </c>
      <c r="Y1062" s="34" t="s">
        <v>4767</v>
      </c>
      <c r="Z1062" s="34" t="s">
        <v>4768</v>
      </c>
      <c r="AA1062" s="34" t="s">
        <v>4769</v>
      </c>
      <c r="AB1062" s="34" t="str">
        <f t="shared" si="4"/>
        <v>25-Jul-1983</v>
      </c>
      <c r="AC1062" s="43">
        <f t="shared" si="5"/>
        <v>39</v>
      </c>
      <c r="AD1062" s="44">
        <v>8596.83</v>
      </c>
    </row>
    <row r="1063">
      <c r="A1063" s="19" t="s">
        <v>2198</v>
      </c>
      <c r="B1063" s="19" t="s">
        <v>2199</v>
      </c>
      <c r="C1063" s="45" t="s">
        <v>4815</v>
      </c>
      <c r="D1063" s="45" t="s">
        <v>6147</v>
      </c>
      <c r="E1063" s="45" t="s">
        <v>6607</v>
      </c>
      <c r="G1063" s="21" t="s">
        <v>2198</v>
      </c>
      <c r="H1063" s="41">
        <v>30.97</v>
      </c>
      <c r="I1063" s="21">
        <v>5.54</v>
      </c>
      <c r="J1063" s="21" t="s">
        <v>4753</v>
      </c>
      <c r="K1063" s="21" t="s">
        <v>4753</v>
      </c>
      <c r="L1063" s="21" t="s">
        <v>4753</v>
      </c>
      <c r="M1063" s="21">
        <v>2.0</v>
      </c>
      <c r="N1063" s="21" t="s">
        <v>4753</v>
      </c>
      <c r="O1063" s="42">
        <f t="shared" si="1"/>
        <v>2</v>
      </c>
      <c r="P1063" s="34" t="str">
        <f t="shared" si="2"/>
        <v>Above Obesity</v>
      </c>
      <c r="Q1063" s="34" t="str">
        <f t="shared" si="3"/>
        <v>Normal</v>
      </c>
      <c r="S1063" s="34" t="s">
        <v>2628</v>
      </c>
      <c r="T1063" s="34">
        <v>1973.0</v>
      </c>
      <c r="U1063" s="34" t="s">
        <v>4766</v>
      </c>
      <c r="V1063" s="34">
        <v>11.0</v>
      </c>
      <c r="W1063" s="34">
        <v>0.0</v>
      </c>
      <c r="X1063" s="34">
        <v>8601.33</v>
      </c>
      <c r="Y1063" s="34" t="s">
        <v>4767</v>
      </c>
      <c r="Z1063" s="34" t="s">
        <v>4771</v>
      </c>
      <c r="AA1063" s="34" t="s">
        <v>4769</v>
      </c>
      <c r="AB1063" s="34" t="str">
        <f t="shared" si="4"/>
        <v>11-Jul-1973</v>
      </c>
      <c r="AC1063" s="43">
        <f t="shared" si="5"/>
        <v>49</v>
      </c>
      <c r="AD1063" s="44">
        <v>8601.33</v>
      </c>
    </row>
    <row r="1064">
      <c r="A1064" s="19" t="s">
        <v>2200</v>
      </c>
      <c r="B1064" s="19" t="s">
        <v>2201</v>
      </c>
      <c r="C1064" s="45" t="s">
        <v>4815</v>
      </c>
      <c r="D1064" s="45" t="s">
        <v>6608</v>
      </c>
      <c r="E1064" s="45" t="s">
        <v>6609</v>
      </c>
      <c r="G1064" s="21" t="s">
        <v>2200</v>
      </c>
      <c r="H1064" s="41">
        <v>27.645</v>
      </c>
      <c r="I1064" s="21">
        <v>8.87</v>
      </c>
      <c r="J1064" s="31" t="s">
        <v>4878</v>
      </c>
      <c r="K1064" s="21" t="s">
        <v>4753</v>
      </c>
      <c r="L1064" s="21" t="s">
        <v>4753</v>
      </c>
      <c r="M1064" s="21" t="s">
        <v>4754</v>
      </c>
      <c r="N1064" s="21" t="s">
        <v>4753</v>
      </c>
      <c r="O1064" s="42">
        <f t="shared" si="1"/>
        <v>0</v>
      </c>
      <c r="P1064" s="34" t="str">
        <f t="shared" si="2"/>
        <v>Overweight</v>
      </c>
      <c r="Q1064" s="34" t="str">
        <f t="shared" si="3"/>
        <v>Diabetes</v>
      </c>
      <c r="S1064" s="34" t="s">
        <v>2626</v>
      </c>
      <c r="T1064" s="34">
        <v>1977.0</v>
      </c>
      <c r="U1064" s="34" t="s">
        <v>4773</v>
      </c>
      <c r="V1064" s="34">
        <v>24.0</v>
      </c>
      <c r="W1064" s="34">
        <v>2.0</v>
      </c>
      <c r="X1064" s="34">
        <v>8603.82</v>
      </c>
      <c r="Y1064" s="34" t="s">
        <v>4767</v>
      </c>
      <c r="Z1064" s="34" t="s">
        <v>4771</v>
      </c>
      <c r="AA1064" s="34" t="s">
        <v>4780</v>
      </c>
      <c r="AB1064" s="34" t="str">
        <f t="shared" si="4"/>
        <v>24-Sep-1977</v>
      </c>
      <c r="AC1064" s="43">
        <f t="shared" si="5"/>
        <v>45</v>
      </c>
      <c r="AD1064" s="44">
        <v>8603.82</v>
      </c>
    </row>
    <row r="1065">
      <c r="A1065" s="19" t="s">
        <v>2202</v>
      </c>
      <c r="B1065" s="19" t="s">
        <v>2203</v>
      </c>
      <c r="C1065" s="45" t="s">
        <v>4815</v>
      </c>
      <c r="D1065" s="45" t="s">
        <v>6610</v>
      </c>
      <c r="E1065" s="45" t="s">
        <v>6611</v>
      </c>
      <c r="G1065" s="21" t="s">
        <v>2202</v>
      </c>
      <c r="H1065" s="41">
        <v>34.43</v>
      </c>
      <c r="I1065" s="21">
        <v>5.96</v>
      </c>
      <c r="J1065" s="21" t="s">
        <v>4755</v>
      </c>
      <c r="K1065" s="21" t="s">
        <v>4753</v>
      </c>
      <c r="L1065" s="21" t="s">
        <v>4753</v>
      </c>
      <c r="M1065" s="21">
        <v>2.0</v>
      </c>
      <c r="N1065" s="21" t="s">
        <v>4753</v>
      </c>
      <c r="O1065" s="42">
        <f t="shared" si="1"/>
        <v>2</v>
      </c>
      <c r="P1065" s="34" t="str">
        <f t="shared" si="2"/>
        <v>Above Obesity</v>
      </c>
      <c r="Q1065" s="34" t="str">
        <f t="shared" si="3"/>
        <v>Prediabetes weight</v>
      </c>
      <c r="S1065" s="34" t="s">
        <v>2624</v>
      </c>
      <c r="T1065" s="34">
        <v>1977.0</v>
      </c>
      <c r="U1065" s="34" t="s">
        <v>4770</v>
      </c>
      <c r="V1065" s="34">
        <v>12.0</v>
      </c>
      <c r="W1065" s="34">
        <v>2.0</v>
      </c>
      <c r="X1065" s="34">
        <v>8604.48</v>
      </c>
      <c r="Y1065" s="34" t="s">
        <v>4768</v>
      </c>
      <c r="Z1065" s="34" t="s">
        <v>4767</v>
      </c>
      <c r="AA1065" s="34" t="s">
        <v>4781</v>
      </c>
      <c r="AB1065" s="34" t="str">
        <f t="shared" si="4"/>
        <v>12-Nov-1977</v>
      </c>
      <c r="AC1065" s="43">
        <f t="shared" si="5"/>
        <v>45</v>
      </c>
      <c r="AD1065" s="44">
        <v>8604.48</v>
      </c>
    </row>
    <row r="1066">
      <c r="A1066" s="19" t="s">
        <v>2204</v>
      </c>
      <c r="B1066" s="19" t="s">
        <v>2205</v>
      </c>
      <c r="C1066" s="45" t="s">
        <v>4820</v>
      </c>
      <c r="D1066" s="45" t="s">
        <v>6612</v>
      </c>
      <c r="E1066" s="45" t="s">
        <v>6613</v>
      </c>
      <c r="G1066" s="21" t="s">
        <v>2204</v>
      </c>
      <c r="H1066" s="41">
        <v>39.6</v>
      </c>
      <c r="I1066" s="21">
        <v>4.44</v>
      </c>
      <c r="J1066" s="21" t="s">
        <v>4755</v>
      </c>
      <c r="K1066" s="21" t="s">
        <v>4753</v>
      </c>
      <c r="L1066" s="21" t="s">
        <v>4756</v>
      </c>
      <c r="M1066" s="21">
        <v>1.0</v>
      </c>
      <c r="N1066" s="21" t="s">
        <v>4753</v>
      </c>
      <c r="O1066" s="42">
        <f t="shared" si="1"/>
        <v>1</v>
      </c>
      <c r="P1066" s="34" t="str">
        <f t="shared" si="2"/>
        <v>Above Obesity</v>
      </c>
      <c r="Q1066" s="34" t="str">
        <f t="shared" si="3"/>
        <v>Normal</v>
      </c>
      <c r="S1066" s="34" t="s">
        <v>2622</v>
      </c>
      <c r="T1066" s="34">
        <v>1977.0</v>
      </c>
      <c r="U1066" s="34" t="s">
        <v>4777</v>
      </c>
      <c r="V1066" s="34">
        <v>15.0</v>
      </c>
      <c r="W1066" s="34">
        <v>3.0</v>
      </c>
      <c r="X1066" s="34">
        <v>8605.36</v>
      </c>
      <c r="Y1066" s="34" t="s">
        <v>4767</v>
      </c>
      <c r="Z1066" s="34" t="s">
        <v>4767</v>
      </c>
      <c r="AA1066" s="34" t="s">
        <v>4769</v>
      </c>
      <c r="AB1066" s="34" t="str">
        <f t="shared" si="4"/>
        <v>15-Oct-1977</v>
      </c>
      <c r="AC1066" s="43">
        <f t="shared" si="5"/>
        <v>45</v>
      </c>
      <c r="AD1066" s="44">
        <v>8605.36</v>
      </c>
    </row>
    <row r="1067">
      <c r="A1067" s="19" t="s">
        <v>2206</v>
      </c>
      <c r="B1067" s="19" t="s">
        <v>2207</v>
      </c>
      <c r="C1067" s="45" t="s">
        <v>4815</v>
      </c>
      <c r="D1067" s="45" t="s">
        <v>6614</v>
      </c>
      <c r="E1067" s="45" t="s">
        <v>6615</v>
      </c>
      <c r="G1067" s="21" t="s">
        <v>2206</v>
      </c>
      <c r="H1067" s="41">
        <v>22.1</v>
      </c>
      <c r="I1067" s="21">
        <v>4.65</v>
      </c>
      <c r="J1067" s="21" t="s">
        <v>4755</v>
      </c>
      <c r="K1067" s="21" t="s">
        <v>4753</v>
      </c>
      <c r="L1067" s="21" t="s">
        <v>4753</v>
      </c>
      <c r="M1067" s="21">
        <v>2.0</v>
      </c>
      <c r="N1067" s="21" t="s">
        <v>4753</v>
      </c>
      <c r="O1067" s="42">
        <f t="shared" si="1"/>
        <v>2</v>
      </c>
      <c r="P1067" s="34" t="str">
        <f t="shared" si="2"/>
        <v>Normal weight</v>
      </c>
      <c r="Q1067" s="34" t="str">
        <f t="shared" si="3"/>
        <v>Normal</v>
      </c>
      <c r="S1067" s="34" t="s">
        <v>2620</v>
      </c>
      <c r="T1067" s="34">
        <v>1979.0</v>
      </c>
      <c r="U1067" s="34" t="s">
        <v>4766</v>
      </c>
      <c r="V1067" s="34">
        <v>17.0</v>
      </c>
      <c r="W1067" s="34">
        <v>3.0</v>
      </c>
      <c r="X1067" s="34">
        <v>8606.22</v>
      </c>
      <c r="Y1067" s="34" t="s">
        <v>4771</v>
      </c>
      <c r="Z1067" s="34" t="s">
        <v>4767</v>
      </c>
      <c r="AA1067" s="34" t="s">
        <v>4786</v>
      </c>
      <c r="AB1067" s="34" t="str">
        <f t="shared" si="4"/>
        <v>17-Jul-1979</v>
      </c>
      <c r="AC1067" s="43">
        <f t="shared" si="5"/>
        <v>43</v>
      </c>
      <c r="AD1067" s="44">
        <v>8606.22</v>
      </c>
    </row>
    <row r="1068">
      <c r="A1068" s="19" t="s">
        <v>2208</v>
      </c>
      <c r="B1068" s="19" t="s">
        <v>2209</v>
      </c>
      <c r="C1068" s="45" t="s">
        <v>4820</v>
      </c>
      <c r="D1068" s="45" t="s">
        <v>6616</v>
      </c>
      <c r="E1068" s="45" t="s">
        <v>6617</v>
      </c>
      <c r="G1068" s="21" t="s">
        <v>2208</v>
      </c>
      <c r="H1068" s="41">
        <v>33.25</v>
      </c>
      <c r="I1068" s="21">
        <v>5.64</v>
      </c>
      <c r="J1068" s="21" t="s">
        <v>4755</v>
      </c>
      <c r="K1068" s="21" t="s">
        <v>4753</v>
      </c>
      <c r="L1068" s="21" t="s">
        <v>4756</v>
      </c>
      <c r="M1068" s="21">
        <v>1.0</v>
      </c>
      <c r="N1068" s="21" t="s">
        <v>4753</v>
      </c>
      <c r="O1068" s="42">
        <f t="shared" si="1"/>
        <v>1</v>
      </c>
      <c r="P1068" s="34" t="str">
        <f t="shared" si="2"/>
        <v>Above Obesity</v>
      </c>
      <c r="Q1068" s="34" t="str">
        <f t="shared" si="3"/>
        <v>Normal</v>
      </c>
      <c r="S1068" s="34" t="s">
        <v>2618</v>
      </c>
      <c r="T1068" s="34">
        <v>1977.0</v>
      </c>
      <c r="U1068" s="34" t="s">
        <v>4773</v>
      </c>
      <c r="V1068" s="34">
        <v>2.0</v>
      </c>
      <c r="W1068" s="34">
        <v>3.0</v>
      </c>
      <c r="X1068" s="34">
        <v>8615.3</v>
      </c>
      <c r="Y1068" s="34" t="s">
        <v>4767</v>
      </c>
      <c r="Z1068" s="34" t="s">
        <v>4768</v>
      </c>
      <c r="AA1068" s="34" t="s">
        <v>4778</v>
      </c>
      <c r="AB1068" s="34" t="str">
        <f t="shared" si="4"/>
        <v>2-Sep-1977</v>
      </c>
      <c r="AC1068" s="43">
        <f t="shared" si="5"/>
        <v>45</v>
      </c>
      <c r="AD1068" s="44">
        <v>8615.3</v>
      </c>
    </row>
    <row r="1069">
      <c r="A1069" s="19" t="s">
        <v>2210</v>
      </c>
      <c r="B1069" s="19" t="s">
        <v>2211</v>
      </c>
      <c r="C1069" s="45" t="s">
        <v>4815</v>
      </c>
      <c r="D1069" s="45" t="s">
        <v>6618</v>
      </c>
      <c r="E1069" s="45" t="s">
        <v>4828</v>
      </c>
      <c r="G1069" s="21" t="s">
        <v>2210</v>
      </c>
      <c r="H1069" s="41">
        <v>33.33</v>
      </c>
      <c r="I1069" s="21">
        <v>10.19</v>
      </c>
      <c r="J1069" s="21" t="s">
        <v>4753</v>
      </c>
      <c r="K1069" s="21" t="s">
        <v>4753</v>
      </c>
      <c r="L1069" s="21" t="s">
        <v>4753</v>
      </c>
      <c r="M1069" s="21" t="s">
        <v>4754</v>
      </c>
      <c r="N1069" s="21" t="s">
        <v>4753</v>
      </c>
      <c r="O1069" s="42">
        <f t="shared" si="1"/>
        <v>0</v>
      </c>
      <c r="P1069" s="34" t="str">
        <f t="shared" si="2"/>
        <v>Above Obesity</v>
      </c>
      <c r="Q1069" s="34" t="str">
        <f t="shared" si="3"/>
        <v>Diabetes</v>
      </c>
      <c r="S1069" s="34" t="s">
        <v>2616</v>
      </c>
      <c r="T1069" s="34">
        <v>1975.0</v>
      </c>
      <c r="U1069" s="34" t="s">
        <v>4776</v>
      </c>
      <c r="V1069" s="34">
        <v>3.0</v>
      </c>
      <c r="W1069" s="34">
        <v>1.0</v>
      </c>
      <c r="X1069" s="34">
        <v>8627.54</v>
      </c>
      <c r="Y1069" s="34" t="s">
        <v>4767</v>
      </c>
      <c r="Z1069" s="34" t="s">
        <v>4767</v>
      </c>
      <c r="AA1069" s="34" t="s">
        <v>4788</v>
      </c>
      <c r="AB1069" s="34" t="str">
        <f t="shared" si="4"/>
        <v>3-Aug-1975</v>
      </c>
      <c r="AC1069" s="43">
        <f t="shared" si="5"/>
        <v>47</v>
      </c>
      <c r="AD1069" s="44">
        <v>8627.54</v>
      </c>
    </row>
    <row r="1070">
      <c r="A1070" s="19" t="s">
        <v>2212</v>
      </c>
      <c r="B1070" s="19" t="s">
        <v>2213</v>
      </c>
      <c r="C1070" s="45" t="s">
        <v>4820</v>
      </c>
      <c r="D1070" s="45" t="s">
        <v>6158</v>
      </c>
      <c r="E1070" s="45" t="s">
        <v>6619</v>
      </c>
      <c r="G1070" s="21" t="s">
        <v>2212</v>
      </c>
      <c r="H1070" s="41">
        <v>30.5</v>
      </c>
      <c r="I1070" s="21">
        <v>10.79</v>
      </c>
      <c r="J1070" s="21" t="s">
        <v>4753</v>
      </c>
      <c r="K1070" s="21" t="s">
        <v>4753</v>
      </c>
      <c r="L1070" s="21" t="s">
        <v>4753</v>
      </c>
      <c r="M1070" s="21" t="s">
        <v>4754</v>
      </c>
      <c r="N1070" s="21" t="s">
        <v>4753</v>
      </c>
      <c r="O1070" s="42">
        <f t="shared" si="1"/>
        <v>0</v>
      </c>
      <c r="P1070" s="34" t="str">
        <f t="shared" si="2"/>
        <v>Above Obesity</v>
      </c>
      <c r="Q1070" s="34" t="str">
        <f t="shared" si="3"/>
        <v>Diabetes</v>
      </c>
      <c r="S1070" s="34" t="s">
        <v>2614</v>
      </c>
      <c r="T1070" s="34">
        <v>1965.0</v>
      </c>
      <c r="U1070" s="34" t="s">
        <v>4777</v>
      </c>
      <c r="V1070" s="34">
        <v>21.0</v>
      </c>
      <c r="W1070" s="34">
        <v>0.0</v>
      </c>
      <c r="X1070" s="34">
        <v>8665.09</v>
      </c>
      <c r="Y1070" s="34" t="s">
        <v>4768</v>
      </c>
      <c r="Z1070" s="34" t="s">
        <v>4767</v>
      </c>
      <c r="AA1070" s="34" t="s">
        <v>4774</v>
      </c>
      <c r="AB1070" s="34" t="str">
        <f t="shared" si="4"/>
        <v>21-Oct-1965</v>
      </c>
      <c r="AC1070" s="43">
        <f t="shared" si="5"/>
        <v>57</v>
      </c>
      <c r="AD1070" s="44">
        <v>8665.09</v>
      </c>
    </row>
    <row r="1071">
      <c r="A1071" s="19" t="s">
        <v>2214</v>
      </c>
      <c r="B1071" s="19" t="s">
        <v>2215</v>
      </c>
      <c r="C1071" s="45" t="s">
        <v>4820</v>
      </c>
      <c r="D1071" s="45" t="s">
        <v>6620</v>
      </c>
      <c r="E1071" s="45" t="s">
        <v>6621</v>
      </c>
      <c r="G1071" s="21" t="s">
        <v>2214</v>
      </c>
      <c r="H1071" s="41">
        <v>30.3</v>
      </c>
      <c r="I1071" s="21">
        <v>4.24</v>
      </c>
      <c r="J1071" s="21" t="s">
        <v>4753</v>
      </c>
      <c r="K1071" s="21" t="s">
        <v>4753</v>
      </c>
      <c r="L1071" s="21" t="s">
        <v>4753</v>
      </c>
      <c r="M1071" s="21" t="s">
        <v>4754</v>
      </c>
      <c r="N1071" s="21" t="s">
        <v>4753</v>
      </c>
      <c r="O1071" s="42">
        <f t="shared" si="1"/>
        <v>0</v>
      </c>
      <c r="P1071" s="34" t="str">
        <f t="shared" si="2"/>
        <v>Above Obesity</v>
      </c>
      <c r="Q1071" s="34" t="str">
        <f t="shared" si="3"/>
        <v>Normal</v>
      </c>
      <c r="S1071" s="34" t="s">
        <v>2612</v>
      </c>
      <c r="T1071" s="34">
        <v>1969.0</v>
      </c>
      <c r="U1071" s="34" t="s">
        <v>4776</v>
      </c>
      <c r="V1071" s="34">
        <v>10.0</v>
      </c>
      <c r="W1071" s="34">
        <v>0.0</v>
      </c>
      <c r="X1071" s="34">
        <v>8665.14</v>
      </c>
      <c r="Y1071" s="34" t="s">
        <v>4767</v>
      </c>
      <c r="Z1071" s="34" t="s">
        <v>4768</v>
      </c>
      <c r="AA1071" s="34" t="s">
        <v>4769</v>
      </c>
      <c r="AB1071" s="34" t="str">
        <f t="shared" si="4"/>
        <v>10-Aug-1969</v>
      </c>
      <c r="AC1071" s="43">
        <f t="shared" si="5"/>
        <v>53</v>
      </c>
      <c r="AD1071" s="44">
        <v>8665.14</v>
      </c>
    </row>
    <row r="1072">
      <c r="A1072" s="19" t="s">
        <v>2216</v>
      </c>
      <c r="B1072" s="19" t="s">
        <v>2217</v>
      </c>
      <c r="C1072" s="45" t="s">
        <v>4820</v>
      </c>
      <c r="D1072" s="45" t="s">
        <v>6622</v>
      </c>
      <c r="E1072" s="45" t="s">
        <v>5454</v>
      </c>
      <c r="G1072" s="21" t="s">
        <v>2216</v>
      </c>
      <c r="H1072" s="41">
        <v>26.22</v>
      </c>
      <c r="I1072" s="21">
        <v>5.83</v>
      </c>
      <c r="J1072" s="21" t="s">
        <v>4753</v>
      </c>
      <c r="K1072" s="21" t="s">
        <v>4753</v>
      </c>
      <c r="L1072" s="21" t="s">
        <v>4753</v>
      </c>
      <c r="M1072" s="21">
        <v>2.0</v>
      </c>
      <c r="N1072" s="21" t="s">
        <v>4753</v>
      </c>
      <c r="O1072" s="42">
        <f t="shared" si="1"/>
        <v>2</v>
      </c>
      <c r="P1072" s="34" t="str">
        <f t="shared" si="2"/>
        <v>Overweight</v>
      </c>
      <c r="Q1072" s="34" t="str">
        <f t="shared" si="3"/>
        <v>Prediabetes weight</v>
      </c>
      <c r="S1072" s="34" t="s">
        <v>2610</v>
      </c>
      <c r="T1072" s="34">
        <v>1974.0</v>
      </c>
      <c r="U1072" s="34" t="s">
        <v>4776</v>
      </c>
      <c r="V1072" s="34">
        <v>16.0</v>
      </c>
      <c r="W1072" s="34">
        <v>0.0</v>
      </c>
      <c r="X1072" s="34">
        <v>8671.19</v>
      </c>
      <c r="Y1072" s="34" t="s">
        <v>4767</v>
      </c>
      <c r="Z1072" s="34" t="s">
        <v>4771</v>
      </c>
      <c r="AA1072" s="34" t="s">
        <v>4774</v>
      </c>
      <c r="AB1072" s="34" t="str">
        <f t="shared" si="4"/>
        <v>16-Aug-1974</v>
      </c>
      <c r="AC1072" s="43">
        <f t="shared" si="5"/>
        <v>48</v>
      </c>
      <c r="AD1072" s="44">
        <v>8671.19</v>
      </c>
    </row>
    <row r="1073">
      <c r="A1073" s="19" t="s">
        <v>2218</v>
      </c>
      <c r="B1073" s="19" t="s">
        <v>2219</v>
      </c>
      <c r="C1073" s="45" t="s">
        <v>5686</v>
      </c>
      <c r="D1073" s="45" t="s">
        <v>6623</v>
      </c>
      <c r="E1073" s="45" t="s">
        <v>6624</v>
      </c>
      <c r="G1073" s="21" t="s">
        <v>2218</v>
      </c>
      <c r="H1073" s="41">
        <v>29.99</v>
      </c>
      <c r="I1073" s="21">
        <v>11.85</v>
      </c>
      <c r="J1073" s="21" t="s">
        <v>4753</v>
      </c>
      <c r="K1073" s="21" t="s">
        <v>4753</v>
      </c>
      <c r="L1073" s="21" t="s">
        <v>4753</v>
      </c>
      <c r="M1073" s="21" t="s">
        <v>4754</v>
      </c>
      <c r="N1073" s="21" t="s">
        <v>4753</v>
      </c>
      <c r="O1073" s="42">
        <f t="shared" si="1"/>
        <v>0</v>
      </c>
      <c r="P1073" s="34" t="str">
        <f t="shared" si="2"/>
        <v>Overweight</v>
      </c>
      <c r="Q1073" s="34" t="str">
        <f t="shared" si="3"/>
        <v>Diabetes</v>
      </c>
      <c r="S1073" s="34" t="s">
        <v>2608</v>
      </c>
      <c r="T1073" s="34">
        <v>1973.0</v>
      </c>
      <c r="U1073" s="34" t="s">
        <v>4777</v>
      </c>
      <c r="V1073" s="34">
        <v>11.0</v>
      </c>
      <c r="W1073" s="34">
        <v>0.0</v>
      </c>
      <c r="X1073" s="34">
        <v>8688.86</v>
      </c>
      <c r="Y1073" s="34" t="s">
        <v>4767</v>
      </c>
      <c r="Z1073" s="34" t="s">
        <v>4771</v>
      </c>
      <c r="AA1073" s="34" t="s">
        <v>4788</v>
      </c>
      <c r="AB1073" s="34" t="str">
        <f t="shared" si="4"/>
        <v>11-Oct-1973</v>
      </c>
      <c r="AC1073" s="43">
        <f t="shared" si="5"/>
        <v>49</v>
      </c>
      <c r="AD1073" s="44">
        <v>8688.86</v>
      </c>
    </row>
    <row r="1074">
      <c r="A1074" s="19" t="s">
        <v>2220</v>
      </c>
      <c r="B1074" s="19" t="s">
        <v>2221</v>
      </c>
      <c r="C1074" s="45" t="s">
        <v>4820</v>
      </c>
      <c r="D1074" s="45" t="s">
        <v>6625</v>
      </c>
      <c r="E1074" s="45" t="s">
        <v>6626</v>
      </c>
      <c r="G1074" s="21" t="s">
        <v>2220</v>
      </c>
      <c r="H1074" s="41">
        <v>36.38</v>
      </c>
      <c r="I1074" s="21">
        <v>5.98</v>
      </c>
      <c r="J1074" s="21" t="s">
        <v>4753</v>
      </c>
      <c r="K1074" s="21" t="s">
        <v>4753</v>
      </c>
      <c r="L1074" s="21" t="s">
        <v>4753</v>
      </c>
      <c r="M1074" s="21">
        <v>1.0</v>
      </c>
      <c r="N1074" s="21" t="s">
        <v>4753</v>
      </c>
      <c r="O1074" s="42">
        <f t="shared" si="1"/>
        <v>1</v>
      </c>
      <c r="P1074" s="34" t="str">
        <f t="shared" si="2"/>
        <v>Above Obesity</v>
      </c>
      <c r="Q1074" s="34" t="str">
        <f t="shared" si="3"/>
        <v>Prediabetes weight</v>
      </c>
      <c r="S1074" s="34" t="s">
        <v>2606</v>
      </c>
      <c r="T1074" s="34">
        <v>1980.0</v>
      </c>
      <c r="U1074" s="34" t="s">
        <v>4777</v>
      </c>
      <c r="V1074" s="34">
        <v>28.0</v>
      </c>
      <c r="W1074" s="34">
        <v>2.0</v>
      </c>
      <c r="X1074" s="34">
        <v>8701.84</v>
      </c>
      <c r="Y1074" s="34" t="s">
        <v>4767</v>
      </c>
      <c r="Z1074" s="34" t="s">
        <v>4768</v>
      </c>
      <c r="AA1074" s="34" t="s">
        <v>4787</v>
      </c>
      <c r="AB1074" s="34" t="str">
        <f t="shared" si="4"/>
        <v>28-Oct-1980</v>
      </c>
      <c r="AC1074" s="43">
        <f t="shared" si="5"/>
        <v>42</v>
      </c>
      <c r="AD1074" s="44">
        <v>8701.84</v>
      </c>
    </row>
    <row r="1075">
      <c r="A1075" s="19" t="s">
        <v>2222</v>
      </c>
      <c r="B1075" s="19" t="s">
        <v>2223</v>
      </c>
      <c r="C1075" s="45" t="s">
        <v>4815</v>
      </c>
      <c r="D1075" s="45" t="s">
        <v>6627</v>
      </c>
      <c r="E1075" s="45" t="s">
        <v>5095</v>
      </c>
      <c r="G1075" s="21" t="s">
        <v>2222</v>
      </c>
      <c r="H1075" s="41">
        <v>31.16</v>
      </c>
      <c r="I1075" s="21">
        <v>4.26</v>
      </c>
      <c r="J1075" s="21" t="s">
        <v>4755</v>
      </c>
      <c r="K1075" s="21" t="s">
        <v>4753</v>
      </c>
      <c r="L1075" s="21" t="s">
        <v>4756</v>
      </c>
      <c r="M1075" s="21">
        <v>1.0</v>
      </c>
      <c r="N1075" s="21" t="s">
        <v>4753</v>
      </c>
      <c r="O1075" s="42">
        <f t="shared" si="1"/>
        <v>1</v>
      </c>
      <c r="P1075" s="34" t="str">
        <f t="shared" si="2"/>
        <v>Above Obesity</v>
      </c>
      <c r="Q1075" s="34" t="str">
        <f t="shared" si="3"/>
        <v>Normal</v>
      </c>
      <c r="S1075" s="34" t="s">
        <v>2604</v>
      </c>
      <c r="T1075" s="34">
        <v>1973.0</v>
      </c>
      <c r="U1075" s="34" t="s">
        <v>4772</v>
      </c>
      <c r="V1075" s="34">
        <v>25.0</v>
      </c>
      <c r="W1075" s="34">
        <v>1.0</v>
      </c>
      <c r="X1075" s="34">
        <v>8703.46</v>
      </c>
      <c r="Y1075" s="34" t="s">
        <v>4768</v>
      </c>
      <c r="Z1075" s="34" t="s">
        <v>4768</v>
      </c>
      <c r="AA1075" s="34" t="s">
        <v>4778</v>
      </c>
      <c r="AB1075" s="34" t="str">
        <f t="shared" si="4"/>
        <v>25-Jun-1973</v>
      </c>
      <c r="AC1075" s="43">
        <f t="shared" si="5"/>
        <v>49</v>
      </c>
      <c r="AD1075" s="44">
        <v>8703.46</v>
      </c>
    </row>
    <row r="1076">
      <c r="A1076" s="19" t="s">
        <v>2224</v>
      </c>
      <c r="B1076" s="19" t="s">
        <v>2225</v>
      </c>
      <c r="C1076" s="45" t="s">
        <v>4815</v>
      </c>
      <c r="D1076" s="45" t="s">
        <v>6628</v>
      </c>
      <c r="E1076" s="45" t="s">
        <v>5785</v>
      </c>
      <c r="G1076" s="21" t="s">
        <v>2224</v>
      </c>
      <c r="H1076" s="41">
        <v>25.55</v>
      </c>
      <c r="I1076" s="21">
        <v>4.96</v>
      </c>
      <c r="J1076" s="21" t="s">
        <v>4755</v>
      </c>
      <c r="K1076" s="21" t="s">
        <v>4753</v>
      </c>
      <c r="L1076" s="21" t="s">
        <v>4753</v>
      </c>
      <c r="M1076" s="21">
        <v>1.0</v>
      </c>
      <c r="N1076" s="21" t="s">
        <v>4753</v>
      </c>
      <c r="O1076" s="42">
        <f t="shared" si="1"/>
        <v>1</v>
      </c>
      <c r="P1076" s="34" t="str">
        <f t="shared" si="2"/>
        <v>Overweight</v>
      </c>
      <c r="Q1076" s="34" t="str">
        <f t="shared" si="3"/>
        <v>Normal</v>
      </c>
      <c r="S1076" s="34" t="s">
        <v>2602</v>
      </c>
      <c r="T1076" s="34">
        <v>1976.0</v>
      </c>
      <c r="U1076" s="34" t="s">
        <v>4772</v>
      </c>
      <c r="V1076" s="34">
        <v>17.0</v>
      </c>
      <c r="W1076" s="34">
        <v>2.0</v>
      </c>
      <c r="X1076" s="34">
        <v>8733.23</v>
      </c>
      <c r="Y1076" s="34" t="s">
        <v>4767</v>
      </c>
      <c r="Z1076" s="34" t="s">
        <v>4768</v>
      </c>
      <c r="AA1076" s="34" t="s">
        <v>4774</v>
      </c>
      <c r="AB1076" s="34" t="str">
        <f t="shared" si="4"/>
        <v>17-Jun-1976</v>
      </c>
      <c r="AC1076" s="43">
        <f t="shared" si="5"/>
        <v>46</v>
      </c>
      <c r="AD1076" s="44">
        <v>8733.23</v>
      </c>
    </row>
    <row r="1077">
      <c r="A1077" s="19" t="s">
        <v>2226</v>
      </c>
      <c r="B1077" s="19" t="s">
        <v>2227</v>
      </c>
      <c r="C1077" s="45" t="s">
        <v>4815</v>
      </c>
      <c r="D1077" s="45" t="s">
        <v>5714</v>
      </c>
      <c r="E1077" s="45" t="s">
        <v>6629</v>
      </c>
      <c r="G1077" s="21" t="s">
        <v>2226</v>
      </c>
      <c r="H1077" s="41">
        <v>28.77</v>
      </c>
      <c r="I1077" s="21">
        <v>4.0</v>
      </c>
      <c r="J1077" s="31" t="s">
        <v>4878</v>
      </c>
      <c r="K1077" s="21" t="s">
        <v>4753</v>
      </c>
      <c r="L1077" s="21" t="s">
        <v>4753</v>
      </c>
      <c r="M1077" s="21" t="s">
        <v>4754</v>
      </c>
      <c r="N1077" s="21" t="s">
        <v>4753</v>
      </c>
      <c r="O1077" s="42">
        <f t="shared" si="1"/>
        <v>0</v>
      </c>
      <c r="P1077" s="34" t="str">
        <f t="shared" si="2"/>
        <v>Overweight</v>
      </c>
      <c r="Q1077" s="34" t="str">
        <f t="shared" si="3"/>
        <v>Normal</v>
      </c>
      <c r="S1077" s="34" t="s">
        <v>2600</v>
      </c>
      <c r="T1077" s="34">
        <v>1999.0</v>
      </c>
      <c r="U1077" s="34" t="s">
        <v>4776</v>
      </c>
      <c r="V1077" s="34">
        <v>23.0</v>
      </c>
      <c r="W1077" s="34">
        <v>0.0</v>
      </c>
      <c r="X1077" s="34">
        <v>8747.68</v>
      </c>
      <c r="Y1077" s="34" t="s">
        <v>4767</v>
      </c>
      <c r="Z1077" s="34" t="s">
        <v>4768</v>
      </c>
      <c r="AA1077" s="34" t="s">
        <v>4778</v>
      </c>
      <c r="AB1077" s="34" t="str">
        <f t="shared" si="4"/>
        <v>23-Aug-1999</v>
      </c>
      <c r="AC1077" s="43">
        <f t="shared" si="5"/>
        <v>23</v>
      </c>
      <c r="AD1077" s="44">
        <v>8747.68</v>
      </c>
    </row>
    <row r="1078">
      <c r="A1078" s="19" t="s">
        <v>2228</v>
      </c>
      <c r="B1078" s="19" t="s">
        <v>2229</v>
      </c>
      <c r="C1078" s="45" t="s">
        <v>4820</v>
      </c>
      <c r="D1078" s="45" t="s">
        <v>6630</v>
      </c>
      <c r="E1078" s="45" t="s">
        <v>6631</v>
      </c>
      <c r="G1078" s="21" t="s">
        <v>2228</v>
      </c>
      <c r="H1078" s="41">
        <v>23.14</v>
      </c>
      <c r="I1078" s="21">
        <v>4.15</v>
      </c>
      <c r="J1078" s="21" t="s">
        <v>4755</v>
      </c>
      <c r="K1078" s="21" t="s">
        <v>4753</v>
      </c>
      <c r="L1078" s="21" t="s">
        <v>4753</v>
      </c>
      <c r="M1078" s="21">
        <v>1.0</v>
      </c>
      <c r="N1078" s="21" t="s">
        <v>4753</v>
      </c>
      <c r="O1078" s="42">
        <f t="shared" si="1"/>
        <v>1</v>
      </c>
      <c r="P1078" s="34" t="str">
        <f t="shared" si="2"/>
        <v>Normal weight</v>
      </c>
      <c r="Q1078" s="34" t="str">
        <f t="shared" si="3"/>
        <v>Normal</v>
      </c>
      <c r="S1078" s="34" t="s">
        <v>2598</v>
      </c>
      <c r="T1078" s="34">
        <v>1969.0</v>
      </c>
      <c r="U1078" s="34" t="s">
        <v>4773</v>
      </c>
      <c r="V1078" s="34">
        <v>9.0</v>
      </c>
      <c r="W1078" s="34">
        <v>0.0</v>
      </c>
      <c r="X1078" s="34">
        <v>8760.12</v>
      </c>
      <c r="Y1078" s="34" t="s">
        <v>4767</v>
      </c>
      <c r="Z1078" s="34" t="s">
        <v>4771</v>
      </c>
      <c r="AA1078" s="34" t="s">
        <v>4769</v>
      </c>
      <c r="AB1078" s="34" t="str">
        <f t="shared" si="4"/>
        <v>9-Sep-1969</v>
      </c>
      <c r="AC1078" s="43">
        <f t="shared" si="5"/>
        <v>53</v>
      </c>
      <c r="AD1078" s="44">
        <v>8760.12</v>
      </c>
    </row>
    <row r="1079">
      <c r="A1079" s="19" t="s">
        <v>2230</v>
      </c>
      <c r="B1079" s="19" t="s">
        <v>2231</v>
      </c>
      <c r="C1079" s="45" t="s">
        <v>4815</v>
      </c>
      <c r="D1079" s="45" t="s">
        <v>6632</v>
      </c>
      <c r="E1079" s="45" t="s">
        <v>5241</v>
      </c>
      <c r="G1079" s="21" t="s">
        <v>2230</v>
      </c>
      <c r="H1079" s="41">
        <v>39.6</v>
      </c>
      <c r="I1079" s="21">
        <v>11.36</v>
      </c>
      <c r="J1079" s="21" t="s">
        <v>4753</v>
      </c>
      <c r="K1079" s="21" t="s">
        <v>4753</v>
      </c>
      <c r="L1079" s="21" t="s">
        <v>4753</v>
      </c>
      <c r="M1079" s="21" t="s">
        <v>4754</v>
      </c>
      <c r="N1079" s="21" t="s">
        <v>4753</v>
      </c>
      <c r="O1079" s="42">
        <f t="shared" si="1"/>
        <v>0</v>
      </c>
      <c r="P1079" s="34" t="str">
        <f t="shared" si="2"/>
        <v>Above Obesity</v>
      </c>
      <c r="Q1079" s="34" t="str">
        <f t="shared" si="3"/>
        <v>Diabetes</v>
      </c>
      <c r="S1079" s="34" t="s">
        <v>2596</v>
      </c>
      <c r="T1079" s="34">
        <v>1974.0</v>
      </c>
      <c r="U1079" s="34" t="s">
        <v>4773</v>
      </c>
      <c r="V1079" s="34">
        <v>6.0</v>
      </c>
      <c r="W1079" s="34">
        <v>1.0</v>
      </c>
      <c r="X1079" s="34">
        <v>8765.25</v>
      </c>
      <c r="Y1079" s="34" t="s">
        <v>4767</v>
      </c>
      <c r="Z1079" s="34" t="s">
        <v>4768</v>
      </c>
      <c r="AA1079" s="34" t="s">
        <v>4774</v>
      </c>
      <c r="AB1079" s="34" t="str">
        <f t="shared" si="4"/>
        <v>6-Sep-1974</v>
      </c>
      <c r="AC1079" s="43">
        <f t="shared" si="5"/>
        <v>48</v>
      </c>
      <c r="AD1079" s="44">
        <v>8765.25</v>
      </c>
    </row>
    <row r="1080">
      <c r="A1080" s="19" t="s">
        <v>2232</v>
      </c>
      <c r="B1080" s="19" t="s">
        <v>2233</v>
      </c>
      <c r="C1080" s="45" t="s">
        <v>4815</v>
      </c>
      <c r="D1080" s="45" t="s">
        <v>6633</v>
      </c>
      <c r="E1080" s="45" t="s">
        <v>6634</v>
      </c>
      <c r="G1080" s="21" t="s">
        <v>2232</v>
      </c>
      <c r="H1080" s="41">
        <v>29.2</v>
      </c>
      <c r="I1080" s="21">
        <v>7.53</v>
      </c>
      <c r="J1080" s="21" t="s">
        <v>4753</v>
      </c>
      <c r="K1080" s="21" t="s">
        <v>4753</v>
      </c>
      <c r="L1080" s="21" t="s">
        <v>4753</v>
      </c>
      <c r="M1080" s="21" t="s">
        <v>4754</v>
      </c>
      <c r="N1080" s="21" t="s">
        <v>4753</v>
      </c>
      <c r="O1080" s="42">
        <f t="shared" si="1"/>
        <v>0</v>
      </c>
      <c r="P1080" s="34" t="str">
        <f t="shared" si="2"/>
        <v>Overweight</v>
      </c>
      <c r="Q1080" s="34" t="str">
        <f t="shared" si="3"/>
        <v>Diabetes</v>
      </c>
      <c r="S1080" s="34" t="s">
        <v>2594</v>
      </c>
      <c r="T1080" s="34">
        <v>1971.0</v>
      </c>
      <c r="U1080" s="34" t="s">
        <v>4776</v>
      </c>
      <c r="V1080" s="34">
        <v>23.0</v>
      </c>
      <c r="W1080" s="34">
        <v>0.0</v>
      </c>
      <c r="X1080" s="34">
        <v>8782.47</v>
      </c>
      <c r="Y1080" s="34" t="s">
        <v>4767</v>
      </c>
      <c r="Z1080" s="34" t="s">
        <v>4768</v>
      </c>
      <c r="AA1080" s="34" t="s">
        <v>4778</v>
      </c>
      <c r="AB1080" s="34" t="str">
        <f t="shared" si="4"/>
        <v>23-Aug-1971</v>
      </c>
      <c r="AC1080" s="43">
        <f t="shared" si="5"/>
        <v>51</v>
      </c>
      <c r="AD1080" s="44">
        <v>8782.47</v>
      </c>
    </row>
    <row r="1081">
      <c r="A1081" s="19" t="s">
        <v>2234</v>
      </c>
      <c r="B1081" s="19" t="s">
        <v>2235</v>
      </c>
      <c r="C1081" s="45" t="s">
        <v>4815</v>
      </c>
      <c r="D1081" s="45" t="s">
        <v>6635</v>
      </c>
      <c r="E1081" s="45" t="s">
        <v>6636</v>
      </c>
      <c r="G1081" s="21" t="s">
        <v>2234</v>
      </c>
      <c r="H1081" s="41">
        <v>32.775</v>
      </c>
      <c r="I1081" s="21">
        <v>7.95</v>
      </c>
      <c r="J1081" s="21" t="s">
        <v>4753</v>
      </c>
      <c r="K1081" s="21" t="s">
        <v>4753</v>
      </c>
      <c r="L1081" s="21" t="s">
        <v>4753</v>
      </c>
      <c r="M1081" s="21" t="s">
        <v>4754</v>
      </c>
      <c r="N1081" s="21" t="s">
        <v>4753</v>
      </c>
      <c r="O1081" s="42">
        <f t="shared" si="1"/>
        <v>0</v>
      </c>
      <c r="P1081" s="34" t="str">
        <f t="shared" si="2"/>
        <v>Above Obesity</v>
      </c>
      <c r="Q1081" s="34" t="str">
        <f t="shared" si="3"/>
        <v>Diabetes</v>
      </c>
      <c r="S1081" s="34" t="s">
        <v>2592</v>
      </c>
      <c r="T1081" s="34">
        <v>1971.0</v>
      </c>
      <c r="U1081" s="34" t="s">
        <v>4772</v>
      </c>
      <c r="V1081" s="34">
        <v>18.0</v>
      </c>
      <c r="W1081" s="34">
        <v>0.0</v>
      </c>
      <c r="X1081" s="34">
        <v>8798.59</v>
      </c>
      <c r="Y1081" s="34" t="s">
        <v>4767</v>
      </c>
      <c r="Z1081" s="34" t="s">
        <v>4771</v>
      </c>
      <c r="AA1081" s="34" t="s">
        <v>4778</v>
      </c>
      <c r="AB1081" s="34" t="str">
        <f t="shared" si="4"/>
        <v>18-Jun-1971</v>
      </c>
      <c r="AC1081" s="43">
        <f t="shared" si="5"/>
        <v>51</v>
      </c>
      <c r="AD1081" s="44">
        <v>8798.59</v>
      </c>
    </row>
    <row r="1082">
      <c r="A1082" s="19" t="s">
        <v>2236</v>
      </c>
      <c r="B1082" s="19" t="s">
        <v>2237</v>
      </c>
      <c r="C1082" s="45" t="s">
        <v>4815</v>
      </c>
      <c r="D1082" s="45" t="s">
        <v>6637</v>
      </c>
      <c r="E1082" s="45" t="s">
        <v>6638</v>
      </c>
      <c r="G1082" s="21" t="s">
        <v>2236</v>
      </c>
      <c r="H1082" s="41">
        <v>24.035</v>
      </c>
      <c r="I1082" s="21">
        <v>8.5</v>
      </c>
      <c r="J1082" s="21" t="s">
        <v>4753</v>
      </c>
      <c r="K1082" s="21" t="s">
        <v>4753</v>
      </c>
      <c r="L1082" s="21" t="s">
        <v>4753</v>
      </c>
      <c r="M1082" s="21" t="s">
        <v>4754</v>
      </c>
      <c r="N1082" s="21" t="s">
        <v>4753</v>
      </c>
      <c r="O1082" s="42">
        <f t="shared" si="1"/>
        <v>0</v>
      </c>
      <c r="P1082" s="34" t="str">
        <f t="shared" si="2"/>
        <v>Normal weight</v>
      </c>
      <c r="Q1082" s="34" t="str">
        <f t="shared" si="3"/>
        <v>Diabetes</v>
      </c>
      <c r="S1082" s="34" t="s">
        <v>2590</v>
      </c>
      <c r="T1082" s="34">
        <v>1965.0</v>
      </c>
      <c r="U1082" s="34" t="s">
        <v>4776</v>
      </c>
      <c r="V1082" s="34">
        <v>29.0</v>
      </c>
      <c r="W1082" s="34">
        <v>0.0</v>
      </c>
      <c r="X1082" s="34">
        <v>8800.49</v>
      </c>
      <c r="Y1082" s="34" t="s">
        <v>4768</v>
      </c>
      <c r="Z1082" s="34" t="s">
        <v>4767</v>
      </c>
      <c r="AA1082" s="34" t="s">
        <v>4769</v>
      </c>
      <c r="AB1082" s="34" t="str">
        <f t="shared" si="4"/>
        <v>29-Aug-1965</v>
      </c>
      <c r="AC1082" s="43">
        <f t="shared" si="5"/>
        <v>57</v>
      </c>
      <c r="AD1082" s="44">
        <v>8800.49</v>
      </c>
    </row>
    <row r="1083">
      <c r="A1083" s="19" t="s">
        <v>2238</v>
      </c>
      <c r="B1083" s="19" t="s">
        <v>2239</v>
      </c>
      <c r="C1083" s="45" t="s">
        <v>5686</v>
      </c>
      <c r="D1083" s="45" t="s">
        <v>6639</v>
      </c>
      <c r="E1083" s="45" t="s">
        <v>6640</v>
      </c>
      <c r="G1083" s="21" t="s">
        <v>2238</v>
      </c>
      <c r="H1083" s="41">
        <v>30.55</v>
      </c>
      <c r="I1083" s="21">
        <v>5.89</v>
      </c>
      <c r="J1083" s="21" t="s">
        <v>4753</v>
      </c>
      <c r="K1083" s="21" t="s">
        <v>4753</v>
      </c>
      <c r="L1083" s="21" t="s">
        <v>4756</v>
      </c>
      <c r="M1083" s="21">
        <v>1.0</v>
      </c>
      <c r="N1083" s="21" t="s">
        <v>4753</v>
      </c>
      <c r="O1083" s="42">
        <f t="shared" si="1"/>
        <v>1</v>
      </c>
      <c r="P1083" s="34" t="str">
        <f t="shared" si="2"/>
        <v>Above Obesity</v>
      </c>
      <c r="Q1083" s="34" t="str">
        <f t="shared" si="3"/>
        <v>Prediabetes weight</v>
      </c>
      <c r="S1083" s="34" t="s">
        <v>2588</v>
      </c>
      <c r="T1083" s="34">
        <v>2001.0</v>
      </c>
      <c r="U1083" s="34" t="s">
        <v>4770</v>
      </c>
      <c r="V1083" s="34">
        <v>7.0</v>
      </c>
      <c r="W1083" s="34">
        <v>0.0</v>
      </c>
      <c r="X1083" s="34">
        <v>8821.88</v>
      </c>
      <c r="Y1083" s="34" t="s">
        <v>4767</v>
      </c>
      <c r="Z1083" s="34" t="s">
        <v>4768</v>
      </c>
      <c r="AA1083" s="34" t="s">
        <v>4785</v>
      </c>
      <c r="AB1083" s="34" t="str">
        <f t="shared" si="4"/>
        <v>7-Nov-2001</v>
      </c>
      <c r="AC1083" s="43">
        <f t="shared" si="5"/>
        <v>21</v>
      </c>
      <c r="AD1083" s="44">
        <v>8821.88</v>
      </c>
    </row>
    <row r="1084">
      <c r="A1084" s="19" t="s">
        <v>2240</v>
      </c>
      <c r="B1084" s="19" t="s">
        <v>2241</v>
      </c>
      <c r="C1084" s="45" t="s">
        <v>5686</v>
      </c>
      <c r="D1084" s="45" t="s">
        <v>6641</v>
      </c>
      <c r="E1084" s="45" t="s">
        <v>6642</v>
      </c>
      <c r="G1084" s="21" t="s">
        <v>2240</v>
      </c>
      <c r="H1084" s="41">
        <v>28.81</v>
      </c>
      <c r="I1084" s="21">
        <v>8.76</v>
      </c>
      <c r="J1084" s="21" t="s">
        <v>4753</v>
      </c>
      <c r="K1084" s="21" t="s">
        <v>4753</v>
      </c>
      <c r="L1084" s="21" t="s">
        <v>4753</v>
      </c>
      <c r="M1084" s="21">
        <v>2.0</v>
      </c>
      <c r="N1084" s="21" t="s">
        <v>4753</v>
      </c>
      <c r="O1084" s="42">
        <f t="shared" si="1"/>
        <v>2</v>
      </c>
      <c r="P1084" s="34" t="str">
        <f t="shared" si="2"/>
        <v>Overweight</v>
      </c>
      <c r="Q1084" s="34" t="str">
        <f t="shared" si="3"/>
        <v>Diabetes</v>
      </c>
      <c r="S1084" s="34" t="s">
        <v>2586</v>
      </c>
      <c r="T1084" s="34">
        <v>1976.0</v>
      </c>
      <c r="U1084" s="34" t="s">
        <v>4772</v>
      </c>
      <c r="V1084" s="34">
        <v>14.0</v>
      </c>
      <c r="W1084" s="34">
        <v>2.0</v>
      </c>
      <c r="X1084" s="34">
        <v>8823.28</v>
      </c>
      <c r="Y1084" s="34" t="s">
        <v>4767</v>
      </c>
      <c r="Z1084" s="34" t="s">
        <v>4771</v>
      </c>
      <c r="AA1084" s="34" t="s">
        <v>4778</v>
      </c>
      <c r="AB1084" s="34" t="str">
        <f t="shared" si="4"/>
        <v>14-Jun-1976</v>
      </c>
      <c r="AC1084" s="43">
        <f t="shared" si="5"/>
        <v>46</v>
      </c>
      <c r="AD1084" s="44">
        <v>8823.28</v>
      </c>
    </row>
    <row r="1085">
      <c r="A1085" s="19" t="s">
        <v>2242</v>
      </c>
      <c r="B1085" s="19" t="s">
        <v>2243</v>
      </c>
      <c r="C1085" s="45" t="s">
        <v>4815</v>
      </c>
      <c r="D1085" s="45" t="s">
        <v>6643</v>
      </c>
      <c r="E1085" s="45" t="s">
        <v>6644</v>
      </c>
      <c r="G1085" s="21" t="s">
        <v>2242</v>
      </c>
      <c r="H1085" s="41">
        <v>31.66</v>
      </c>
      <c r="I1085" s="21">
        <v>4.11</v>
      </c>
      <c r="J1085" s="21" t="s">
        <v>4753</v>
      </c>
      <c r="K1085" s="21" t="s">
        <v>4753</v>
      </c>
      <c r="L1085" s="21" t="s">
        <v>4753</v>
      </c>
      <c r="M1085" s="21" t="s">
        <v>4754</v>
      </c>
      <c r="N1085" s="21" t="s">
        <v>4753</v>
      </c>
      <c r="O1085" s="42">
        <f t="shared" si="1"/>
        <v>0</v>
      </c>
      <c r="P1085" s="34" t="str">
        <f t="shared" si="2"/>
        <v>Above Obesity</v>
      </c>
      <c r="Q1085" s="34" t="str">
        <f t="shared" si="3"/>
        <v>Normal</v>
      </c>
      <c r="S1085" s="34" t="s">
        <v>2584</v>
      </c>
      <c r="T1085" s="34">
        <v>1976.0</v>
      </c>
      <c r="U1085" s="34" t="s">
        <v>4777</v>
      </c>
      <c r="V1085" s="34">
        <v>19.0</v>
      </c>
      <c r="W1085" s="34">
        <v>1.0</v>
      </c>
      <c r="X1085" s="34">
        <v>8823.99</v>
      </c>
      <c r="Y1085" s="34" t="s">
        <v>4767</v>
      </c>
      <c r="Z1085" s="34" t="s">
        <v>4768</v>
      </c>
      <c r="AA1085" s="34" t="s">
        <v>4784</v>
      </c>
      <c r="AB1085" s="34" t="str">
        <f t="shared" si="4"/>
        <v>19-Oct-1976</v>
      </c>
      <c r="AC1085" s="43">
        <f t="shared" si="5"/>
        <v>46</v>
      </c>
      <c r="AD1085" s="44">
        <v>8823.99</v>
      </c>
    </row>
    <row r="1086">
      <c r="A1086" s="19" t="s">
        <v>2244</v>
      </c>
      <c r="B1086" s="19" t="s">
        <v>2245</v>
      </c>
      <c r="C1086" s="45" t="s">
        <v>4815</v>
      </c>
      <c r="D1086" s="45" t="s">
        <v>6645</v>
      </c>
      <c r="E1086" s="45" t="s">
        <v>5785</v>
      </c>
      <c r="G1086" s="21" t="s">
        <v>2244</v>
      </c>
      <c r="H1086" s="41">
        <v>28.215</v>
      </c>
      <c r="I1086" s="21">
        <v>7.56</v>
      </c>
      <c r="J1086" s="21" t="s">
        <v>4755</v>
      </c>
      <c r="K1086" s="21" t="s">
        <v>4753</v>
      </c>
      <c r="L1086" s="21" t="s">
        <v>4753</v>
      </c>
      <c r="M1086" s="21">
        <v>1.0</v>
      </c>
      <c r="N1086" s="21" t="s">
        <v>4753</v>
      </c>
      <c r="O1086" s="42">
        <f t="shared" si="1"/>
        <v>1</v>
      </c>
      <c r="P1086" s="34" t="str">
        <f t="shared" si="2"/>
        <v>Overweight</v>
      </c>
      <c r="Q1086" s="34" t="str">
        <f t="shared" si="3"/>
        <v>Diabetes</v>
      </c>
      <c r="S1086" s="34" t="s">
        <v>2582</v>
      </c>
      <c r="T1086" s="34">
        <v>1988.0</v>
      </c>
      <c r="U1086" s="34" t="s">
        <v>4776</v>
      </c>
      <c r="V1086" s="34">
        <v>22.0</v>
      </c>
      <c r="W1086" s="34">
        <v>3.0</v>
      </c>
      <c r="X1086" s="34">
        <v>8824.27</v>
      </c>
      <c r="Y1086" s="34" t="s">
        <v>4767</v>
      </c>
      <c r="Z1086" s="34" t="s">
        <v>4771</v>
      </c>
      <c r="AA1086" s="34" t="s">
        <v>4783</v>
      </c>
      <c r="AB1086" s="34" t="str">
        <f t="shared" si="4"/>
        <v>22-Aug-1988</v>
      </c>
      <c r="AC1086" s="43">
        <f t="shared" si="5"/>
        <v>34</v>
      </c>
      <c r="AD1086" s="44">
        <v>8824.27</v>
      </c>
    </row>
    <row r="1087">
      <c r="A1087" s="19" t="s">
        <v>2246</v>
      </c>
      <c r="B1087" s="19" t="s">
        <v>2247</v>
      </c>
      <c r="C1087" s="45" t="s">
        <v>4815</v>
      </c>
      <c r="D1087" s="45" t="s">
        <v>6646</v>
      </c>
      <c r="E1087" s="45" t="s">
        <v>5241</v>
      </c>
      <c r="G1087" s="21" t="s">
        <v>2246</v>
      </c>
      <c r="H1087" s="41">
        <v>26.12</v>
      </c>
      <c r="I1087" s="21">
        <v>4.17</v>
      </c>
      <c r="J1087" s="21" t="s">
        <v>4755</v>
      </c>
      <c r="K1087" s="21" t="s">
        <v>4753</v>
      </c>
      <c r="L1087" s="21" t="s">
        <v>4756</v>
      </c>
      <c r="M1087" s="21">
        <v>1.0</v>
      </c>
      <c r="N1087" s="21" t="s">
        <v>4753</v>
      </c>
      <c r="O1087" s="42">
        <f t="shared" si="1"/>
        <v>1</v>
      </c>
      <c r="P1087" s="34" t="str">
        <f t="shared" si="2"/>
        <v>Overweight</v>
      </c>
      <c r="Q1087" s="34" t="str">
        <f t="shared" si="3"/>
        <v>Normal</v>
      </c>
      <c r="S1087" s="34" t="s">
        <v>2580</v>
      </c>
      <c r="T1087" s="34">
        <v>1976.0</v>
      </c>
      <c r="U1087" s="34" t="s">
        <v>4766</v>
      </c>
      <c r="V1087" s="34">
        <v>14.0</v>
      </c>
      <c r="W1087" s="34">
        <v>2.0</v>
      </c>
      <c r="X1087" s="34">
        <v>8825.09</v>
      </c>
      <c r="Y1087" s="34" t="s">
        <v>4767</v>
      </c>
      <c r="Z1087" s="34" t="s">
        <v>4768</v>
      </c>
      <c r="AA1087" s="34" t="s">
        <v>4778</v>
      </c>
      <c r="AB1087" s="34" t="str">
        <f t="shared" si="4"/>
        <v>14-Jul-1976</v>
      </c>
      <c r="AC1087" s="43">
        <f t="shared" si="5"/>
        <v>46</v>
      </c>
      <c r="AD1087" s="44">
        <v>8825.09</v>
      </c>
    </row>
    <row r="1088">
      <c r="A1088" s="19" t="s">
        <v>2248</v>
      </c>
      <c r="B1088" s="19" t="s">
        <v>2249</v>
      </c>
      <c r="C1088" s="45" t="s">
        <v>4820</v>
      </c>
      <c r="D1088" s="45" t="s">
        <v>6647</v>
      </c>
      <c r="E1088" s="45" t="s">
        <v>6648</v>
      </c>
      <c r="G1088" s="21" t="s">
        <v>2248</v>
      </c>
      <c r="H1088" s="41">
        <v>36.63</v>
      </c>
      <c r="I1088" s="21">
        <v>11.42</v>
      </c>
      <c r="J1088" s="21" t="s">
        <v>4753</v>
      </c>
      <c r="K1088" s="21" t="s">
        <v>4753</v>
      </c>
      <c r="L1088" s="21" t="s">
        <v>4753</v>
      </c>
      <c r="M1088" s="21">
        <v>2.0</v>
      </c>
      <c r="N1088" s="21" t="s">
        <v>4753</v>
      </c>
      <c r="O1088" s="42">
        <f t="shared" si="1"/>
        <v>2</v>
      </c>
      <c r="P1088" s="34" t="str">
        <f t="shared" si="2"/>
        <v>Above Obesity</v>
      </c>
      <c r="Q1088" s="34" t="str">
        <f t="shared" si="3"/>
        <v>Diabetes</v>
      </c>
      <c r="S1088" s="34" t="s">
        <v>2578</v>
      </c>
      <c r="T1088" s="34">
        <v>1972.0</v>
      </c>
      <c r="U1088" s="34" t="s">
        <v>4770</v>
      </c>
      <c r="V1088" s="34">
        <v>14.0</v>
      </c>
      <c r="W1088" s="34">
        <v>0.0</v>
      </c>
      <c r="X1088" s="34">
        <v>8827.21</v>
      </c>
      <c r="Y1088" s="34" t="s">
        <v>4768</v>
      </c>
      <c r="Z1088" s="34" t="s">
        <v>4771</v>
      </c>
      <c r="AA1088" s="34" t="s">
        <v>4774</v>
      </c>
      <c r="AB1088" s="34" t="str">
        <f t="shared" si="4"/>
        <v>14-Nov-1972</v>
      </c>
      <c r="AC1088" s="43">
        <f t="shared" si="5"/>
        <v>50</v>
      </c>
      <c r="AD1088" s="44">
        <v>8827.21</v>
      </c>
    </row>
    <row r="1089">
      <c r="A1089" s="19" t="s">
        <v>2250</v>
      </c>
      <c r="B1089" s="19" t="s">
        <v>2251</v>
      </c>
      <c r="C1089" s="45" t="s">
        <v>4820</v>
      </c>
      <c r="D1089" s="45" t="s">
        <v>6649</v>
      </c>
      <c r="E1089" s="45" t="s">
        <v>6650</v>
      </c>
      <c r="G1089" s="21" t="s">
        <v>2250</v>
      </c>
      <c r="H1089" s="41">
        <v>33.345</v>
      </c>
      <c r="I1089" s="21">
        <v>7.33</v>
      </c>
      <c r="J1089" s="21" t="s">
        <v>4753</v>
      </c>
      <c r="K1089" s="21" t="s">
        <v>4753</v>
      </c>
      <c r="L1089" s="21" t="s">
        <v>4753</v>
      </c>
      <c r="M1089" s="21">
        <v>2.0</v>
      </c>
      <c r="N1089" s="21" t="s">
        <v>4753</v>
      </c>
      <c r="O1089" s="42">
        <f t="shared" si="1"/>
        <v>2</v>
      </c>
      <c r="P1089" s="34" t="str">
        <f t="shared" si="2"/>
        <v>Above Obesity</v>
      </c>
      <c r="Q1089" s="34" t="str">
        <f t="shared" si="3"/>
        <v>Diabetes</v>
      </c>
      <c r="S1089" s="34" t="s">
        <v>2576</v>
      </c>
      <c r="T1089" s="34">
        <v>1972.0</v>
      </c>
      <c r="U1089" s="34" t="s">
        <v>4770</v>
      </c>
      <c r="V1089" s="34">
        <v>22.0</v>
      </c>
      <c r="W1089" s="34">
        <v>0.0</v>
      </c>
      <c r="X1089" s="34">
        <v>8835.26</v>
      </c>
      <c r="Y1089" s="34" t="s">
        <v>4768</v>
      </c>
      <c r="Z1089" s="34" t="s">
        <v>4767</v>
      </c>
      <c r="AA1089" s="34" t="s">
        <v>4774</v>
      </c>
      <c r="AB1089" s="34" t="str">
        <f t="shared" si="4"/>
        <v>22-Nov-1972</v>
      </c>
      <c r="AC1089" s="43">
        <f t="shared" si="5"/>
        <v>50</v>
      </c>
      <c r="AD1089" s="44">
        <v>8835.26</v>
      </c>
    </row>
    <row r="1090">
      <c r="A1090" s="19" t="s">
        <v>2252</v>
      </c>
      <c r="B1090" s="19" t="s">
        <v>2253</v>
      </c>
      <c r="C1090" s="45" t="s">
        <v>5686</v>
      </c>
      <c r="D1090" s="45" t="s">
        <v>6651</v>
      </c>
      <c r="E1090" s="45" t="s">
        <v>6652</v>
      </c>
      <c r="G1090" s="21" t="s">
        <v>2252</v>
      </c>
      <c r="H1090" s="41">
        <v>27.11</v>
      </c>
      <c r="I1090" s="21">
        <v>6.7</v>
      </c>
      <c r="J1090" s="21" t="s">
        <v>4753</v>
      </c>
      <c r="K1090" s="21" t="s">
        <v>4753</v>
      </c>
      <c r="L1090" s="21" t="s">
        <v>4753</v>
      </c>
      <c r="M1090" s="21" t="s">
        <v>4754</v>
      </c>
      <c r="N1090" s="21" t="s">
        <v>4753</v>
      </c>
      <c r="O1090" s="42">
        <f t="shared" si="1"/>
        <v>0</v>
      </c>
      <c r="P1090" s="34" t="str">
        <f t="shared" si="2"/>
        <v>Overweight</v>
      </c>
      <c r="Q1090" s="34" t="str">
        <f t="shared" si="3"/>
        <v>Diabetes</v>
      </c>
      <c r="S1090" s="34" t="s">
        <v>2574</v>
      </c>
      <c r="T1090" s="34">
        <v>1974.0</v>
      </c>
      <c r="U1090" s="34" t="s">
        <v>4772</v>
      </c>
      <c r="V1090" s="34">
        <v>18.0</v>
      </c>
      <c r="W1090" s="34">
        <v>1.0</v>
      </c>
      <c r="X1090" s="34">
        <v>8871.15</v>
      </c>
      <c r="Y1090" s="34" t="s">
        <v>4767</v>
      </c>
      <c r="Z1090" s="34" t="s">
        <v>4768</v>
      </c>
      <c r="AA1090" s="34" t="s">
        <v>4769</v>
      </c>
      <c r="AB1090" s="34" t="str">
        <f t="shared" si="4"/>
        <v>18-Jun-1974</v>
      </c>
      <c r="AC1090" s="43">
        <f t="shared" si="5"/>
        <v>48</v>
      </c>
      <c r="AD1090" s="44">
        <v>8871.15</v>
      </c>
    </row>
    <row r="1091">
      <c r="A1091" s="19" t="s">
        <v>2254</v>
      </c>
      <c r="B1091" s="19" t="s">
        <v>2255</v>
      </c>
      <c r="C1091" s="45" t="s">
        <v>4820</v>
      </c>
      <c r="D1091" s="45" t="s">
        <v>6653</v>
      </c>
      <c r="E1091" s="45" t="s">
        <v>6654</v>
      </c>
      <c r="G1091" s="21" t="s">
        <v>2254</v>
      </c>
      <c r="H1091" s="41">
        <v>26.6</v>
      </c>
      <c r="I1091" s="21">
        <v>5.27</v>
      </c>
      <c r="J1091" s="21" t="s">
        <v>4755</v>
      </c>
      <c r="K1091" s="21" t="s">
        <v>4753</v>
      </c>
      <c r="L1091" s="21" t="s">
        <v>4756</v>
      </c>
      <c r="M1091" s="21">
        <v>1.0</v>
      </c>
      <c r="N1091" s="21" t="s">
        <v>4753</v>
      </c>
      <c r="O1091" s="42">
        <f t="shared" si="1"/>
        <v>1</v>
      </c>
      <c r="P1091" s="34" t="str">
        <f t="shared" si="2"/>
        <v>Overweight</v>
      </c>
      <c r="Q1091" s="34" t="str">
        <f t="shared" si="3"/>
        <v>Normal</v>
      </c>
      <c r="S1091" s="34" t="s">
        <v>2572</v>
      </c>
      <c r="T1091" s="34">
        <v>1973.0</v>
      </c>
      <c r="U1091" s="34" t="s">
        <v>4773</v>
      </c>
      <c r="V1091" s="34">
        <v>9.0</v>
      </c>
      <c r="W1091" s="34">
        <v>0.0</v>
      </c>
      <c r="X1091" s="34">
        <v>8890.59</v>
      </c>
      <c r="Y1091" s="34" t="s">
        <v>4767</v>
      </c>
      <c r="Z1091" s="34" t="s">
        <v>4768</v>
      </c>
      <c r="AA1091" s="34" t="s">
        <v>4774</v>
      </c>
      <c r="AB1091" s="34" t="str">
        <f t="shared" si="4"/>
        <v>9-Sep-1973</v>
      </c>
      <c r="AC1091" s="43">
        <f t="shared" si="5"/>
        <v>49</v>
      </c>
      <c r="AD1091" s="44">
        <v>8890.59</v>
      </c>
    </row>
    <row r="1092">
      <c r="A1092" s="19" t="s">
        <v>2256</v>
      </c>
      <c r="B1092" s="19" t="s">
        <v>2257</v>
      </c>
      <c r="C1092" s="45" t="s">
        <v>4820</v>
      </c>
      <c r="D1092" s="45" t="s">
        <v>6567</v>
      </c>
      <c r="E1092" s="45" t="s">
        <v>6655</v>
      </c>
      <c r="G1092" s="21" t="s">
        <v>2256</v>
      </c>
      <c r="H1092" s="41">
        <v>30.41</v>
      </c>
      <c r="I1092" s="21">
        <v>7.72</v>
      </c>
      <c r="J1092" s="21" t="s">
        <v>4753</v>
      </c>
      <c r="K1092" s="21" t="s">
        <v>4753</v>
      </c>
      <c r="L1092" s="21" t="s">
        <v>4753</v>
      </c>
      <c r="M1092" s="21" t="s">
        <v>4754</v>
      </c>
      <c r="N1092" s="21" t="s">
        <v>4753</v>
      </c>
      <c r="O1092" s="42">
        <f t="shared" si="1"/>
        <v>0</v>
      </c>
      <c r="P1092" s="34" t="str">
        <f t="shared" si="2"/>
        <v>Above Obesity</v>
      </c>
      <c r="Q1092" s="34" t="str">
        <f t="shared" si="3"/>
        <v>Diabetes</v>
      </c>
      <c r="S1092" s="34" t="s">
        <v>2570</v>
      </c>
      <c r="T1092" s="34">
        <v>1978.0</v>
      </c>
      <c r="U1092" s="34" t="s">
        <v>4775</v>
      </c>
      <c r="V1092" s="34">
        <v>16.0</v>
      </c>
      <c r="W1092" s="34">
        <v>3.0</v>
      </c>
      <c r="X1092" s="34">
        <v>8891.14</v>
      </c>
      <c r="Y1092" s="34" t="s">
        <v>4767</v>
      </c>
      <c r="Z1092" s="34" t="s">
        <v>4768</v>
      </c>
      <c r="AA1092" s="34" t="s">
        <v>4788</v>
      </c>
      <c r="AB1092" s="34" t="str">
        <f t="shared" si="4"/>
        <v>16-Dec-1978</v>
      </c>
      <c r="AC1092" s="43">
        <f t="shared" si="5"/>
        <v>44</v>
      </c>
      <c r="AD1092" s="44">
        <v>8891.14</v>
      </c>
    </row>
    <row r="1093">
      <c r="A1093" s="19" t="s">
        <v>2258</v>
      </c>
      <c r="B1093" s="19" t="s">
        <v>2259</v>
      </c>
      <c r="C1093" s="45" t="s">
        <v>4815</v>
      </c>
      <c r="D1093" s="45" t="s">
        <v>6656</v>
      </c>
      <c r="E1093" s="45" t="s">
        <v>6657</v>
      </c>
      <c r="G1093" s="21" t="s">
        <v>2258</v>
      </c>
      <c r="H1093" s="41">
        <v>28.98</v>
      </c>
      <c r="I1093" s="21">
        <v>8.68</v>
      </c>
      <c r="J1093" s="21" t="s">
        <v>4753</v>
      </c>
      <c r="K1093" s="21" t="s">
        <v>4753</v>
      </c>
      <c r="L1093" s="21" t="s">
        <v>4753</v>
      </c>
      <c r="M1093" s="21">
        <v>2.0</v>
      </c>
      <c r="N1093" s="21" t="s">
        <v>4753</v>
      </c>
      <c r="O1093" s="42">
        <f t="shared" si="1"/>
        <v>2</v>
      </c>
      <c r="P1093" s="34" t="str">
        <f t="shared" si="2"/>
        <v>Overweight</v>
      </c>
      <c r="Q1093" s="34" t="str">
        <f t="shared" si="3"/>
        <v>Diabetes</v>
      </c>
      <c r="S1093" s="34" t="s">
        <v>2568</v>
      </c>
      <c r="T1093" s="34">
        <v>1997.0</v>
      </c>
      <c r="U1093" s="34" t="s">
        <v>4770</v>
      </c>
      <c r="V1093" s="34">
        <v>28.0</v>
      </c>
      <c r="W1093" s="34">
        <v>0.0</v>
      </c>
      <c r="X1093" s="34">
        <v>8906.14</v>
      </c>
      <c r="Y1093" s="34" t="s">
        <v>4767</v>
      </c>
      <c r="Z1093" s="34" t="s">
        <v>4767</v>
      </c>
      <c r="AA1093" s="34" t="s">
        <v>4774</v>
      </c>
      <c r="AB1093" s="34" t="str">
        <f t="shared" si="4"/>
        <v>28-Nov-1997</v>
      </c>
      <c r="AC1093" s="43">
        <f t="shared" si="5"/>
        <v>25</v>
      </c>
      <c r="AD1093" s="44">
        <v>8906.14</v>
      </c>
    </row>
    <row r="1094">
      <c r="A1094" s="19" t="s">
        <v>2260</v>
      </c>
      <c r="B1094" s="19" t="s">
        <v>2261</v>
      </c>
      <c r="C1094" s="45" t="s">
        <v>4820</v>
      </c>
      <c r="D1094" s="45" t="s">
        <v>6658</v>
      </c>
      <c r="E1094" s="45" t="s">
        <v>6659</v>
      </c>
      <c r="G1094" s="21" t="s">
        <v>2260</v>
      </c>
      <c r="H1094" s="41">
        <v>31.24</v>
      </c>
      <c r="I1094" s="21">
        <v>9.8</v>
      </c>
      <c r="J1094" s="21" t="s">
        <v>4753</v>
      </c>
      <c r="K1094" s="21" t="s">
        <v>4753</v>
      </c>
      <c r="L1094" s="21" t="s">
        <v>4753</v>
      </c>
      <c r="M1094" s="21" t="s">
        <v>4754</v>
      </c>
      <c r="N1094" s="21" t="s">
        <v>4753</v>
      </c>
      <c r="O1094" s="42">
        <f t="shared" si="1"/>
        <v>0</v>
      </c>
      <c r="P1094" s="34" t="str">
        <f t="shared" si="2"/>
        <v>Above Obesity</v>
      </c>
      <c r="Q1094" s="34" t="str">
        <f t="shared" si="3"/>
        <v>Diabetes</v>
      </c>
      <c r="S1094" s="34" t="s">
        <v>2566</v>
      </c>
      <c r="T1094" s="34">
        <v>1967.0</v>
      </c>
      <c r="U1094" s="34" t="s">
        <v>4773</v>
      </c>
      <c r="V1094" s="34">
        <v>6.0</v>
      </c>
      <c r="W1094" s="34">
        <v>0.0</v>
      </c>
      <c r="X1094" s="34">
        <v>8908.47</v>
      </c>
      <c r="Y1094" s="34" t="s">
        <v>4768</v>
      </c>
      <c r="Z1094" s="34" t="s">
        <v>4767</v>
      </c>
      <c r="AA1094" s="34" t="s">
        <v>4769</v>
      </c>
      <c r="AB1094" s="34" t="str">
        <f t="shared" si="4"/>
        <v>6-Sep-1967</v>
      </c>
      <c r="AC1094" s="43">
        <f t="shared" si="5"/>
        <v>55</v>
      </c>
      <c r="AD1094" s="44">
        <v>8908.47</v>
      </c>
    </row>
    <row r="1095">
      <c r="A1095" s="19" t="s">
        <v>2262</v>
      </c>
      <c r="B1095" s="19" t="s">
        <v>2263</v>
      </c>
      <c r="C1095" s="45" t="s">
        <v>4815</v>
      </c>
      <c r="D1095" s="45" t="s">
        <v>4939</v>
      </c>
      <c r="E1095" s="45" t="s">
        <v>6251</v>
      </c>
      <c r="G1095" s="21" t="s">
        <v>2262</v>
      </c>
      <c r="H1095" s="41">
        <v>31.54</v>
      </c>
      <c r="I1095" s="21">
        <v>4.44</v>
      </c>
      <c r="J1095" s="21" t="s">
        <v>4753</v>
      </c>
      <c r="K1095" s="21" t="s">
        <v>4753</v>
      </c>
      <c r="L1095" s="21" t="s">
        <v>4753</v>
      </c>
      <c r="M1095" s="21" t="s">
        <v>4754</v>
      </c>
      <c r="N1095" s="21" t="s">
        <v>4753</v>
      </c>
      <c r="O1095" s="42">
        <f t="shared" si="1"/>
        <v>0</v>
      </c>
      <c r="P1095" s="34" t="str">
        <f t="shared" si="2"/>
        <v>Above Obesity</v>
      </c>
      <c r="Q1095" s="34" t="str">
        <f t="shared" si="3"/>
        <v>Normal</v>
      </c>
      <c r="S1095" s="34" t="s">
        <v>2564</v>
      </c>
      <c r="T1095" s="34">
        <v>1975.0</v>
      </c>
      <c r="U1095" s="34" t="s">
        <v>4766</v>
      </c>
      <c r="V1095" s="34">
        <v>7.0</v>
      </c>
      <c r="W1095" s="34">
        <v>1.0</v>
      </c>
      <c r="X1095" s="34">
        <v>8930.93</v>
      </c>
      <c r="Y1095" s="34" t="s">
        <v>4767</v>
      </c>
      <c r="Z1095" s="34" t="s">
        <v>4767</v>
      </c>
      <c r="AA1095" s="34" t="s">
        <v>4774</v>
      </c>
      <c r="AB1095" s="34" t="str">
        <f t="shared" si="4"/>
        <v>7-Jul-1975</v>
      </c>
      <c r="AC1095" s="43">
        <f t="shared" si="5"/>
        <v>47</v>
      </c>
      <c r="AD1095" s="44">
        <v>8930.93</v>
      </c>
    </row>
    <row r="1096">
      <c r="A1096" s="19" t="s">
        <v>2264</v>
      </c>
      <c r="B1096" s="19" t="s">
        <v>2265</v>
      </c>
      <c r="C1096" s="45" t="s">
        <v>4815</v>
      </c>
      <c r="D1096" s="45" t="s">
        <v>6660</v>
      </c>
      <c r="E1096" s="45" t="s">
        <v>5115</v>
      </c>
      <c r="G1096" s="21" t="s">
        <v>2264</v>
      </c>
      <c r="H1096" s="41">
        <v>38.6</v>
      </c>
      <c r="I1096" s="21">
        <v>7.19</v>
      </c>
      <c r="J1096" s="21" t="s">
        <v>4755</v>
      </c>
      <c r="K1096" s="21" t="s">
        <v>4753</v>
      </c>
      <c r="L1096" s="21" t="s">
        <v>4753</v>
      </c>
      <c r="M1096" s="21">
        <v>2.0</v>
      </c>
      <c r="N1096" s="21" t="s">
        <v>4753</v>
      </c>
      <c r="O1096" s="42">
        <f t="shared" si="1"/>
        <v>2</v>
      </c>
      <c r="P1096" s="34" t="str">
        <f t="shared" si="2"/>
        <v>Above Obesity</v>
      </c>
      <c r="Q1096" s="34" t="str">
        <f t="shared" si="3"/>
        <v>Diabetes</v>
      </c>
      <c r="S1096" s="34" t="s">
        <v>2562</v>
      </c>
      <c r="T1096" s="34">
        <v>1972.0</v>
      </c>
      <c r="U1096" s="34" t="s">
        <v>4772</v>
      </c>
      <c r="V1096" s="34">
        <v>6.0</v>
      </c>
      <c r="W1096" s="34">
        <v>0.0</v>
      </c>
      <c r="X1096" s="34">
        <v>8932.08</v>
      </c>
      <c r="Y1096" s="34" t="s">
        <v>4767</v>
      </c>
      <c r="Z1096" s="34" t="s">
        <v>4771</v>
      </c>
      <c r="AA1096" s="34" t="s">
        <v>4778</v>
      </c>
      <c r="AB1096" s="34" t="str">
        <f t="shared" si="4"/>
        <v>6-Jun-1972</v>
      </c>
      <c r="AC1096" s="43">
        <f t="shared" si="5"/>
        <v>51</v>
      </c>
      <c r="AD1096" s="44">
        <v>8932.08</v>
      </c>
    </row>
    <row r="1097">
      <c r="A1097" s="19" t="s">
        <v>2266</v>
      </c>
      <c r="B1097" s="19" t="s">
        <v>2267</v>
      </c>
      <c r="C1097" s="45" t="s">
        <v>5686</v>
      </c>
      <c r="D1097" s="45" t="s">
        <v>6661</v>
      </c>
      <c r="E1097" s="45" t="s">
        <v>6662</v>
      </c>
      <c r="G1097" s="21" t="s">
        <v>2266</v>
      </c>
      <c r="H1097" s="41">
        <v>37.95</v>
      </c>
      <c r="I1097" s="21">
        <v>6.06</v>
      </c>
      <c r="J1097" s="21" t="s">
        <v>4753</v>
      </c>
      <c r="K1097" s="21" t="s">
        <v>4753</v>
      </c>
      <c r="L1097" s="21" t="s">
        <v>4753</v>
      </c>
      <c r="M1097" s="21" t="s">
        <v>4754</v>
      </c>
      <c r="N1097" s="21" t="s">
        <v>4753</v>
      </c>
      <c r="O1097" s="42">
        <f t="shared" si="1"/>
        <v>0</v>
      </c>
      <c r="P1097" s="34" t="str">
        <f t="shared" si="2"/>
        <v>Above Obesity</v>
      </c>
      <c r="Q1097" s="34" t="str">
        <f t="shared" si="3"/>
        <v>Prediabetes weight</v>
      </c>
      <c r="S1097" s="34" t="s">
        <v>2560</v>
      </c>
      <c r="T1097" s="34">
        <v>1976.0</v>
      </c>
      <c r="U1097" s="34" t="s">
        <v>4775</v>
      </c>
      <c r="V1097" s="34">
        <v>25.0</v>
      </c>
      <c r="W1097" s="34">
        <v>3.0</v>
      </c>
      <c r="X1097" s="34">
        <v>8944.12</v>
      </c>
      <c r="Y1097" s="34" t="s">
        <v>4768</v>
      </c>
      <c r="Z1097" s="34" t="s">
        <v>4767</v>
      </c>
      <c r="AA1097" s="34" t="s">
        <v>4769</v>
      </c>
      <c r="AB1097" s="34" t="str">
        <f t="shared" si="4"/>
        <v>25-Dec-1976</v>
      </c>
      <c r="AC1097" s="43">
        <f t="shared" si="5"/>
        <v>46</v>
      </c>
      <c r="AD1097" s="44">
        <v>8944.12</v>
      </c>
    </row>
    <row r="1098">
      <c r="A1098" s="19" t="s">
        <v>2268</v>
      </c>
      <c r="B1098" s="19" t="s">
        <v>2269</v>
      </c>
      <c r="C1098" s="45" t="s">
        <v>4820</v>
      </c>
      <c r="D1098" s="45" t="s">
        <v>6663</v>
      </c>
      <c r="E1098" s="45" t="s">
        <v>6664</v>
      </c>
      <c r="G1098" s="21" t="s">
        <v>2268</v>
      </c>
      <c r="H1098" s="41">
        <v>38.97</v>
      </c>
      <c r="I1098" s="21">
        <v>5.12</v>
      </c>
      <c r="J1098" s="21" t="s">
        <v>4753</v>
      </c>
      <c r="K1098" s="21" t="s">
        <v>4753</v>
      </c>
      <c r="L1098" s="21" t="s">
        <v>4753</v>
      </c>
      <c r="M1098" s="21" t="s">
        <v>4754</v>
      </c>
      <c r="N1098" s="21" t="s">
        <v>4753</v>
      </c>
      <c r="O1098" s="42">
        <f t="shared" si="1"/>
        <v>0</v>
      </c>
      <c r="P1098" s="34" t="str">
        <f t="shared" si="2"/>
        <v>Above Obesity</v>
      </c>
      <c r="Q1098" s="34" t="str">
        <f t="shared" si="3"/>
        <v>Normal</v>
      </c>
      <c r="S1098" s="34" t="s">
        <v>2558</v>
      </c>
      <c r="T1098" s="34">
        <v>1992.0</v>
      </c>
      <c r="U1098" s="34" t="s">
        <v>4773</v>
      </c>
      <c r="V1098" s="34">
        <v>27.0</v>
      </c>
      <c r="W1098" s="34">
        <v>0.0</v>
      </c>
      <c r="X1098" s="34">
        <v>8954.99</v>
      </c>
      <c r="Y1098" s="34" t="s">
        <v>4767</v>
      </c>
      <c r="Z1098" s="34" t="s">
        <v>4768</v>
      </c>
      <c r="AA1098" s="34" t="s">
        <v>4790</v>
      </c>
      <c r="AB1098" s="34" t="str">
        <f t="shared" si="4"/>
        <v>27-Sep-1992</v>
      </c>
      <c r="AC1098" s="43">
        <f t="shared" si="5"/>
        <v>30</v>
      </c>
      <c r="AD1098" s="44">
        <v>8954.99</v>
      </c>
    </row>
    <row r="1099">
      <c r="A1099" s="19" t="s">
        <v>2270</v>
      </c>
      <c r="B1099" s="19" t="s">
        <v>2271</v>
      </c>
      <c r="C1099" s="45" t="s">
        <v>4820</v>
      </c>
      <c r="D1099" s="45" t="s">
        <v>6665</v>
      </c>
      <c r="E1099" s="45" t="s">
        <v>6030</v>
      </c>
      <c r="G1099" s="21" t="s">
        <v>2270</v>
      </c>
      <c r="H1099" s="41">
        <v>21.2</v>
      </c>
      <c r="I1099" s="21">
        <v>10.72</v>
      </c>
      <c r="J1099" s="21" t="s">
        <v>4753</v>
      </c>
      <c r="K1099" s="21" t="s">
        <v>4753</v>
      </c>
      <c r="L1099" s="21" t="s">
        <v>4753</v>
      </c>
      <c r="M1099" s="21" t="s">
        <v>4754</v>
      </c>
      <c r="N1099" s="21" t="s">
        <v>4753</v>
      </c>
      <c r="O1099" s="42">
        <f t="shared" si="1"/>
        <v>0</v>
      </c>
      <c r="P1099" s="34" t="str">
        <f t="shared" si="2"/>
        <v>Normal weight</v>
      </c>
      <c r="Q1099" s="34" t="str">
        <f t="shared" si="3"/>
        <v>Diabetes</v>
      </c>
      <c r="S1099" s="34" t="s">
        <v>2556</v>
      </c>
      <c r="T1099" s="34">
        <v>1974.0</v>
      </c>
      <c r="U1099" s="34" t="s">
        <v>4776</v>
      </c>
      <c r="V1099" s="34">
        <v>17.0</v>
      </c>
      <c r="W1099" s="34">
        <v>1.0</v>
      </c>
      <c r="X1099" s="34">
        <v>8964.06</v>
      </c>
      <c r="Y1099" s="34" t="s">
        <v>4768</v>
      </c>
      <c r="Z1099" s="34" t="s">
        <v>4767</v>
      </c>
      <c r="AA1099" s="34" t="s">
        <v>4781</v>
      </c>
      <c r="AB1099" s="34" t="str">
        <f t="shared" si="4"/>
        <v>17-Aug-1974</v>
      </c>
      <c r="AC1099" s="43">
        <f t="shared" si="5"/>
        <v>48</v>
      </c>
      <c r="AD1099" s="44">
        <v>8964.06</v>
      </c>
    </row>
    <row r="1100">
      <c r="A1100" s="19" t="s">
        <v>2272</v>
      </c>
      <c r="B1100" s="19" t="s">
        <v>2273</v>
      </c>
      <c r="C1100" s="45" t="s">
        <v>4820</v>
      </c>
      <c r="D1100" s="45" t="s">
        <v>5297</v>
      </c>
      <c r="E1100" s="45" t="s">
        <v>6666</v>
      </c>
      <c r="G1100" s="21" t="s">
        <v>2272</v>
      </c>
      <c r="H1100" s="41">
        <v>23.96</v>
      </c>
      <c r="I1100" s="21">
        <v>9.58</v>
      </c>
      <c r="J1100" s="21" t="s">
        <v>4755</v>
      </c>
      <c r="K1100" s="21" t="s">
        <v>4753</v>
      </c>
      <c r="L1100" s="21" t="s">
        <v>4756</v>
      </c>
      <c r="M1100" s="21">
        <v>1.0</v>
      </c>
      <c r="N1100" s="21" t="s">
        <v>4753</v>
      </c>
      <c r="O1100" s="42">
        <f t="shared" si="1"/>
        <v>1</v>
      </c>
      <c r="P1100" s="34" t="str">
        <f t="shared" si="2"/>
        <v>Normal weight</v>
      </c>
      <c r="Q1100" s="34" t="str">
        <f t="shared" si="3"/>
        <v>Diabetes</v>
      </c>
      <c r="S1100" s="34" t="s">
        <v>2554</v>
      </c>
      <c r="T1100" s="34">
        <v>1983.0</v>
      </c>
      <c r="U1100" s="34" t="s">
        <v>4766</v>
      </c>
      <c r="V1100" s="34">
        <v>15.0</v>
      </c>
      <c r="W1100" s="34">
        <v>5.0</v>
      </c>
      <c r="X1100" s="34">
        <v>8965.8</v>
      </c>
      <c r="Y1100" s="34" t="s">
        <v>4767</v>
      </c>
      <c r="Z1100" s="34" t="s">
        <v>4768</v>
      </c>
      <c r="AA1100" s="34" t="s">
        <v>4774</v>
      </c>
      <c r="AB1100" s="34" t="str">
        <f t="shared" si="4"/>
        <v>15-Jul-1983</v>
      </c>
      <c r="AC1100" s="43">
        <f t="shared" si="5"/>
        <v>39</v>
      </c>
      <c r="AD1100" s="44">
        <v>8965.8</v>
      </c>
    </row>
    <row r="1101">
      <c r="A1101" s="19" t="s">
        <v>2274</v>
      </c>
      <c r="B1101" s="19" t="s">
        <v>2275</v>
      </c>
      <c r="C1101" s="45" t="s">
        <v>4815</v>
      </c>
      <c r="D1101" s="45" t="s">
        <v>6667</v>
      </c>
      <c r="E1101" s="45" t="s">
        <v>6668</v>
      </c>
      <c r="G1101" s="21" t="s">
        <v>2274</v>
      </c>
      <c r="H1101" s="41">
        <v>35.93</v>
      </c>
      <c r="I1101" s="21">
        <v>6.4</v>
      </c>
      <c r="J1101" s="21" t="s">
        <v>4755</v>
      </c>
      <c r="K1101" s="21" t="s">
        <v>4753</v>
      </c>
      <c r="L1101" s="21" t="s">
        <v>4753</v>
      </c>
      <c r="M1101" s="21">
        <v>1.0</v>
      </c>
      <c r="N1101" s="21" t="s">
        <v>4753</v>
      </c>
      <c r="O1101" s="42">
        <f t="shared" si="1"/>
        <v>1</v>
      </c>
      <c r="P1101" s="34" t="str">
        <f t="shared" si="2"/>
        <v>Above Obesity</v>
      </c>
      <c r="Q1101" s="34" t="str">
        <f t="shared" si="3"/>
        <v>Prediabetes weight</v>
      </c>
      <c r="S1101" s="34" t="s">
        <v>2552</v>
      </c>
      <c r="T1101" s="34">
        <v>1974.0</v>
      </c>
      <c r="U1101" s="34" t="s">
        <v>4773</v>
      </c>
      <c r="V1101" s="34">
        <v>8.0</v>
      </c>
      <c r="W1101" s="34">
        <v>2.0</v>
      </c>
      <c r="X1101" s="34">
        <v>8968.33</v>
      </c>
      <c r="Y1101" s="34" t="s">
        <v>4768</v>
      </c>
      <c r="Z1101" s="34" t="s">
        <v>4767</v>
      </c>
      <c r="AA1101" s="34" t="s">
        <v>4778</v>
      </c>
      <c r="AB1101" s="34" t="str">
        <f t="shared" si="4"/>
        <v>8-Sep-1974</v>
      </c>
      <c r="AC1101" s="43">
        <f t="shared" si="5"/>
        <v>48</v>
      </c>
      <c r="AD1101" s="44">
        <v>8968.33</v>
      </c>
    </row>
    <row r="1102">
      <c r="A1102" s="19" t="s">
        <v>2276</v>
      </c>
      <c r="B1102" s="19" t="s">
        <v>2277</v>
      </c>
      <c r="C1102" s="45" t="s">
        <v>5686</v>
      </c>
      <c r="D1102" s="45" t="s">
        <v>6669</v>
      </c>
      <c r="E1102" s="45" t="s">
        <v>5633</v>
      </c>
      <c r="G1102" s="21" t="s">
        <v>2276</v>
      </c>
      <c r="H1102" s="41">
        <v>26.11</v>
      </c>
      <c r="I1102" s="21">
        <v>6.8</v>
      </c>
      <c r="J1102" s="21" t="s">
        <v>4755</v>
      </c>
      <c r="K1102" s="21" t="s">
        <v>4753</v>
      </c>
      <c r="L1102" s="21" t="s">
        <v>4753</v>
      </c>
      <c r="M1102" s="21">
        <v>2.0</v>
      </c>
      <c r="N1102" s="21" t="s">
        <v>4753</v>
      </c>
      <c r="O1102" s="42">
        <f t="shared" si="1"/>
        <v>2</v>
      </c>
      <c r="P1102" s="34" t="str">
        <f t="shared" si="2"/>
        <v>Overweight</v>
      </c>
      <c r="Q1102" s="34" t="str">
        <f t="shared" si="3"/>
        <v>Diabetes</v>
      </c>
      <c r="S1102" s="34" t="s">
        <v>2550</v>
      </c>
      <c r="T1102" s="34">
        <v>1974.0</v>
      </c>
      <c r="U1102" s="34" t="s">
        <v>4766</v>
      </c>
      <c r="V1102" s="34">
        <v>21.0</v>
      </c>
      <c r="W1102" s="34">
        <v>2.0</v>
      </c>
      <c r="X1102" s="34">
        <v>8978.19</v>
      </c>
      <c r="Y1102" s="34" t="s">
        <v>4767</v>
      </c>
      <c r="Z1102" s="34" t="s">
        <v>4767</v>
      </c>
      <c r="AA1102" s="34" t="s">
        <v>4769</v>
      </c>
      <c r="AB1102" s="34" t="str">
        <f t="shared" si="4"/>
        <v>21-Jul-1974</v>
      </c>
      <c r="AC1102" s="43">
        <f t="shared" si="5"/>
        <v>48</v>
      </c>
      <c r="AD1102" s="44">
        <v>8978.19</v>
      </c>
    </row>
    <row r="1103">
      <c r="A1103" s="19" t="s">
        <v>2278</v>
      </c>
      <c r="B1103" s="19" t="s">
        <v>2279</v>
      </c>
      <c r="C1103" s="45" t="s">
        <v>4815</v>
      </c>
      <c r="D1103" s="45" t="s">
        <v>5675</v>
      </c>
      <c r="E1103" s="45" t="s">
        <v>4828</v>
      </c>
      <c r="G1103" s="21" t="s">
        <v>2278</v>
      </c>
      <c r="H1103" s="41">
        <v>32.3</v>
      </c>
      <c r="I1103" s="21">
        <v>9.48</v>
      </c>
      <c r="J1103" s="21" t="s">
        <v>4753</v>
      </c>
      <c r="K1103" s="21" t="s">
        <v>4753</v>
      </c>
      <c r="L1103" s="21" t="s">
        <v>4753</v>
      </c>
      <c r="M1103" s="21">
        <v>2.0</v>
      </c>
      <c r="N1103" s="21" t="s">
        <v>4753</v>
      </c>
      <c r="O1103" s="42">
        <f t="shared" si="1"/>
        <v>2</v>
      </c>
      <c r="P1103" s="34" t="str">
        <f t="shared" si="2"/>
        <v>Above Obesity</v>
      </c>
      <c r="Q1103" s="34" t="str">
        <f t="shared" si="3"/>
        <v>Diabetes</v>
      </c>
      <c r="S1103" s="34" t="s">
        <v>2548</v>
      </c>
      <c r="T1103" s="34">
        <v>1973.0</v>
      </c>
      <c r="U1103" s="34" t="s">
        <v>4777</v>
      </c>
      <c r="V1103" s="34">
        <v>11.0</v>
      </c>
      <c r="W1103" s="34">
        <v>0.0</v>
      </c>
      <c r="X1103" s="34">
        <v>8988.16</v>
      </c>
      <c r="Y1103" s="34" t="s">
        <v>4767</v>
      </c>
      <c r="Z1103" s="34" t="s">
        <v>4771</v>
      </c>
      <c r="AA1103" s="34" t="s">
        <v>4774</v>
      </c>
      <c r="AB1103" s="34" t="str">
        <f t="shared" si="4"/>
        <v>11-Oct-1973</v>
      </c>
      <c r="AC1103" s="43">
        <f t="shared" si="5"/>
        <v>49</v>
      </c>
      <c r="AD1103" s="44">
        <v>8988.16</v>
      </c>
    </row>
    <row r="1104">
      <c r="A1104" s="19" t="s">
        <v>2280</v>
      </c>
      <c r="B1104" s="19" t="s">
        <v>2281</v>
      </c>
      <c r="C1104" s="45" t="s">
        <v>4815</v>
      </c>
      <c r="D1104" s="45" t="s">
        <v>6670</v>
      </c>
      <c r="E1104" s="45" t="s">
        <v>6671</v>
      </c>
      <c r="G1104" s="21" t="s">
        <v>2280</v>
      </c>
      <c r="H1104" s="41">
        <v>28.69</v>
      </c>
      <c r="I1104" s="21">
        <v>7.45</v>
      </c>
      <c r="J1104" s="21" t="s">
        <v>4753</v>
      </c>
      <c r="K1104" s="21" t="s">
        <v>4753</v>
      </c>
      <c r="L1104" s="21" t="s">
        <v>4753</v>
      </c>
      <c r="M1104" s="21">
        <v>2.0</v>
      </c>
      <c r="N1104" s="21" t="s">
        <v>4753</v>
      </c>
      <c r="O1104" s="42">
        <f t="shared" si="1"/>
        <v>2</v>
      </c>
      <c r="P1104" s="34" t="str">
        <f t="shared" si="2"/>
        <v>Overweight</v>
      </c>
      <c r="Q1104" s="34" t="str">
        <f t="shared" si="3"/>
        <v>Diabetes</v>
      </c>
      <c r="S1104" s="34" t="s">
        <v>2546</v>
      </c>
      <c r="T1104" s="34">
        <v>1979.0</v>
      </c>
      <c r="U1104" s="34" t="s">
        <v>4775</v>
      </c>
      <c r="V1104" s="34">
        <v>16.0</v>
      </c>
      <c r="W1104" s="34">
        <v>2.0</v>
      </c>
      <c r="X1104" s="34">
        <v>8998.43</v>
      </c>
      <c r="Y1104" s="34" t="s">
        <v>4767</v>
      </c>
      <c r="Z1104" s="34" t="s">
        <v>4771</v>
      </c>
      <c r="AA1104" s="34" t="s">
        <v>4783</v>
      </c>
      <c r="AB1104" s="34" t="str">
        <f t="shared" si="4"/>
        <v>16-Dec-1979</v>
      </c>
      <c r="AC1104" s="43">
        <f t="shared" si="5"/>
        <v>43</v>
      </c>
      <c r="AD1104" s="44">
        <v>8998.43</v>
      </c>
    </row>
    <row r="1105">
      <c r="A1105" s="19" t="s">
        <v>2282</v>
      </c>
      <c r="B1105" s="19" t="s">
        <v>2283</v>
      </c>
      <c r="C1105" s="45" t="s">
        <v>4820</v>
      </c>
      <c r="D1105" s="45" t="s">
        <v>6672</v>
      </c>
      <c r="E1105" s="45" t="s">
        <v>6673</v>
      </c>
      <c r="G1105" s="21" t="s">
        <v>2282</v>
      </c>
      <c r="H1105" s="41">
        <v>31.28</v>
      </c>
      <c r="I1105" s="21">
        <v>6.94</v>
      </c>
      <c r="J1105" s="21" t="s">
        <v>4755</v>
      </c>
      <c r="K1105" s="21" t="s">
        <v>4753</v>
      </c>
      <c r="L1105" s="21" t="s">
        <v>4753</v>
      </c>
      <c r="M1105" s="21">
        <v>1.0</v>
      </c>
      <c r="N1105" s="21" t="s">
        <v>4753</v>
      </c>
      <c r="O1105" s="42">
        <f t="shared" si="1"/>
        <v>1</v>
      </c>
      <c r="P1105" s="34" t="str">
        <f t="shared" si="2"/>
        <v>Above Obesity</v>
      </c>
      <c r="Q1105" s="34" t="str">
        <f t="shared" si="3"/>
        <v>Diabetes</v>
      </c>
      <c r="S1105" s="34" t="s">
        <v>2544</v>
      </c>
      <c r="T1105" s="34">
        <v>1993.0</v>
      </c>
      <c r="U1105" s="34" t="s">
        <v>4775</v>
      </c>
      <c r="V1105" s="34">
        <v>1.0</v>
      </c>
      <c r="W1105" s="34">
        <v>0.0</v>
      </c>
      <c r="X1105" s="34">
        <v>9010.2</v>
      </c>
      <c r="Y1105" s="34" t="s">
        <v>4767</v>
      </c>
      <c r="Z1105" s="34" t="s">
        <v>4768</v>
      </c>
      <c r="AA1105" s="34" t="s">
        <v>4790</v>
      </c>
      <c r="AB1105" s="34" t="str">
        <f t="shared" si="4"/>
        <v>1-Dec-1993</v>
      </c>
      <c r="AC1105" s="43">
        <f t="shared" si="5"/>
        <v>29</v>
      </c>
      <c r="AD1105" s="44">
        <v>9010.2</v>
      </c>
    </row>
    <row r="1106">
      <c r="A1106" s="19" t="s">
        <v>2284</v>
      </c>
      <c r="B1106" s="19" t="s">
        <v>2285</v>
      </c>
      <c r="C1106" s="45" t="s">
        <v>4815</v>
      </c>
      <c r="D1106" s="45" t="s">
        <v>6674</v>
      </c>
      <c r="E1106" s="45" t="s">
        <v>6675</v>
      </c>
      <c r="G1106" s="21" t="s">
        <v>2284</v>
      </c>
      <c r="H1106" s="41">
        <v>30.21</v>
      </c>
      <c r="I1106" s="21">
        <v>7.83</v>
      </c>
      <c r="J1106" s="21" t="s">
        <v>4753</v>
      </c>
      <c r="K1106" s="21" t="s">
        <v>4753</v>
      </c>
      <c r="L1106" s="21" t="s">
        <v>4753</v>
      </c>
      <c r="M1106" s="21" t="s">
        <v>4754</v>
      </c>
      <c r="N1106" s="21" t="s">
        <v>4753</v>
      </c>
      <c r="O1106" s="42">
        <f t="shared" si="1"/>
        <v>0</v>
      </c>
      <c r="P1106" s="34" t="str">
        <f t="shared" si="2"/>
        <v>Above Obesity</v>
      </c>
      <c r="Q1106" s="34" t="str">
        <f t="shared" si="3"/>
        <v>Diabetes</v>
      </c>
      <c r="S1106" s="34" t="s">
        <v>2542</v>
      </c>
      <c r="T1106" s="34">
        <v>1972.0</v>
      </c>
      <c r="U1106" s="34" t="s">
        <v>4775</v>
      </c>
      <c r="V1106" s="34">
        <v>7.0</v>
      </c>
      <c r="W1106" s="34">
        <v>1.0</v>
      </c>
      <c r="X1106" s="34">
        <v>9048.03</v>
      </c>
      <c r="Y1106" s="34" t="s">
        <v>4767</v>
      </c>
      <c r="Z1106" s="34" t="s">
        <v>4767</v>
      </c>
      <c r="AA1106" s="34" t="s">
        <v>4769</v>
      </c>
      <c r="AB1106" s="34" t="str">
        <f t="shared" si="4"/>
        <v>7-Dec-1972</v>
      </c>
      <c r="AC1106" s="43">
        <f t="shared" si="5"/>
        <v>50</v>
      </c>
      <c r="AD1106" s="44">
        <v>9048.03</v>
      </c>
    </row>
    <row r="1107">
      <c r="A1107" s="19" t="s">
        <v>2286</v>
      </c>
      <c r="B1107" s="19" t="s">
        <v>2287</v>
      </c>
      <c r="C1107" s="45" t="s">
        <v>4815</v>
      </c>
      <c r="D1107" s="45" t="s">
        <v>5109</v>
      </c>
      <c r="E1107" s="45" t="s">
        <v>5043</v>
      </c>
      <c r="G1107" s="21" t="s">
        <v>2286</v>
      </c>
      <c r="H1107" s="41">
        <v>38.28</v>
      </c>
      <c r="I1107" s="21">
        <v>10.17</v>
      </c>
      <c r="J1107" s="31" t="s">
        <v>4878</v>
      </c>
      <c r="K1107" s="21" t="s">
        <v>4753</v>
      </c>
      <c r="L1107" s="21" t="s">
        <v>4753</v>
      </c>
      <c r="M1107" s="21" t="s">
        <v>4754</v>
      </c>
      <c r="N1107" s="21" t="s">
        <v>4753</v>
      </c>
      <c r="O1107" s="42">
        <f t="shared" si="1"/>
        <v>0</v>
      </c>
      <c r="P1107" s="34" t="str">
        <f t="shared" si="2"/>
        <v>Above Obesity</v>
      </c>
      <c r="Q1107" s="34" t="str">
        <f t="shared" si="3"/>
        <v>Diabetes</v>
      </c>
      <c r="S1107" s="34" t="s">
        <v>2540</v>
      </c>
      <c r="T1107" s="34">
        <v>1972.0</v>
      </c>
      <c r="U1107" s="34" t="s">
        <v>4775</v>
      </c>
      <c r="V1107" s="34">
        <v>2.0</v>
      </c>
      <c r="W1107" s="34">
        <v>1.0</v>
      </c>
      <c r="X1107" s="34">
        <v>9058.73</v>
      </c>
      <c r="Y1107" s="34" t="s">
        <v>4768</v>
      </c>
      <c r="Z1107" s="34" t="s">
        <v>4767</v>
      </c>
      <c r="AA1107" s="34" t="s">
        <v>4769</v>
      </c>
      <c r="AB1107" s="34" t="str">
        <f t="shared" si="4"/>
        <v>2-Dec-1972</v>
      </c>
      <c r="AC1107" s="43">
        <f t="shared" si="5"/>
        <v>50</v>
      </c>
      <c r="AD1107" s="44">
        <v>9058.73</v>
      </c>
    </row>
    <row r="1108">
      <c r="A1108" s="19" t="s">
        <v>2288</v>
      </c>
      <c r="B1108" s="19" t="s">
        <v>2289</v>
      </c>
      <c r="C1108" s="45" t="s">
        <v>4815</v>
      </c>
      <c r="D1108" s="45" t="s">
        <v>6676</v>
      </c>
      <c r="E1108" s="45" t="s">
        <v>5863</v>
      </c>
      <c r="G1108" s="21" t="s">
        <v>2288</v>
      </c>
      <c r="H1108" s="41">
        <v>29.9</v>
      </c>
      <c r="I1108" s="21">
        <v>8.96</v>
      </c>
      <c r="J1108" s="31" t="s">
        <v>4878</v>
      </c>
      <c r="K1108" s="21" t="s">
        <v>4753</v>
      </c>
      <c r="L1108" s="21" t="s">
        <v>4753</v>
      </c>
      <c r="M1108" s="21" t="s">
        <v>4754</v>
      </c>
      <c r="N1108" s="21" t="s">
        <v>4753</v>
      </c>
      <c r="O1108" s="42">
        <f t="shared" si="1"/>
        <v>0</v>
      </c>
      <c r="P1108" s="34" t="str">
        <f t="shared" si="2"/>
        <v>Overweight</v>
      </c>
      <c r="Q1108" s="34" t="str">
        <f t="shared" si="3"/>
        <v>Diabetes</v>
      </c>
      <c r="S1108" s="34" t="s">
        <v>2538</v>
      </c>
      <c r="T1108" s="34">
        <v>1977.0</v>
      </c>
      <c r="U1108" s="34" t="s">
        <v>4770</v>
      </c>
      <c r="V1108" s="34">
        <v>4.0</v>
      </c>
      <c r="W1108" s="34">
        <v>2.0</v>
      </c>
      <c r="X1108" s="34">
        <v>9095.07</v>
      </c>
      <c r="Y1108" s="34" t="s">
        <v>4767</v>
      </c>
      <c r="Z1108" s="34" t="s">
        <v>4767</v>
      </c>
      <c r="AA1108" s="34" t="s">
        <v>4784</v>
      </c>
      <c r="AB1108" s="34" t="str">
        <f t="shared" si="4"/>
        <v>4-Nov-1977</v>
      </c>
      <c r="AC1108" s="43">
        <f t="shared" si="5"/>
        <v>45</v>
      </c>
      <c r="AD1108" s="44">
        <v>9095.07</v>
      </c>
    </row>
    <row r="1109">
      <c r="A1109" s="19" t="s">
        <v>2290</v>
      </c>
      <c r="B1109" s="19" t="s">
        <v>2291</v>
      </c>
      <c r="C1109" s="45" t="s">
        <v>4820</v>
      </c>
      <c r="D1109" s="45" t="s">
        <v>6677</v>
      </c>
      <c r="E1109" s="45" t="s">
        <v>6678</v>
      </c>
      <c r="G1109" s="21" t="s">
        <v>2290</v>
      </c>
      <c r="H1109" s="41">
        <v>23.18</v>
      </c>
      <c r="I1109" s="21">
        <v>6.96</v>
      </c>
      <c r="J1109" s="21" t="s">
        <v>4755</v>
      </c>
      <c r="K1109" s="21" t="s">
        <v>4753</v>
      </c>
      <c r="L1109" s="21" t="s">
        <v>4753</v>
      </c>
      <c r="M1109" s="21">
        <v>2.0</v>
      </c>
      <c r="N1109" s="21" t="s">
        <v>4753</v>
      </c>
      <c r="O1109" s="42">
        <f t="shared" si="1"/>
        <v>2</v>
      </c>
      <c r="P1109" s="34" t="str">
        <f t="shared" si="2"/>
        <v>Normal weight</v>
      </c>
      <c r="Q1109" s="34" t="str">
        <f t="shared" si="3"/>
        <v>Diabetes</v>
      </c>
      <c r="S1109" s="34" t="s">
        <v>2536</v>
      </c>
      <c r="T1109" s="34">
        <v>1965.0</v>
      </c>
      <c r="U1109" s="34" t="s">
        <v>4770</v>
      </c>
      <c r="V1109" s="34">
        <v>9.0</v>
      </c>
      <c r="W1109" s="34">
        <v>0.0</v>
      </c>
      <c r="X1109" s="34">
        <v>9095.94</v>
      </c>
      <c r="Y1109" s="34" t="s">
        <v>4768</v>
      </c>
      <c r="Z1109" s="34" t="s">
        <v>4771</v>
      </c>
      <c r="AA1109" s="34" t="s">
        <v>4778</v>
      </c>
      <c r="AB1109" s="34" t="str">
        <f t="shared" si="4"/>
        <v>9-Nov-1965</v>
      </c>
      <c r="AC1109" s="43">
        <f t="shared" si="5"/>
        <v>57</v>
      </c>
      <c r="AD1109" s="44">
        <v>9095.94</v>
      </c>
    </row>
    <row r="1110">
      <c r="A1110" s="19" t="s">
        <v>2292</v>
      </c>
      <c r="B1110" s="19" t="s">
        <v>2293</v>
      </c>
      <c r="C1110" s="45" t="s">
        <v>5686</v>
      </c>
      <c r="D1110" s="45" t="s">
        <v>6679</v>
      </c>
      <c r="E1110" s="45" t="s">
        <v>6680</v>
      </c>
      <c r="G1110" s="21" t="s">
        <v>2292</v>
      </c>
      <c r="H1110" s="41">
        <v>33.02</v>
      </c>
      <c r="I1110" s="21">
        <v>5.07</v>
      </c>
      <c r="J1110" s="31" t="s">
        <v>4878</v>
      </c>
      <c r="K1110" s="21" t="s">
        <v>4753</v>
      </c>
      <c r="L1110" s="21" t="s">
        <v>4753</v>
      </c>
      <c r="M1110" s="21" t="s">
        <v>4754</v>
      </c>
      <c r="N1110" s="21" t="s">
        <v>4753</v>
      </c>
      <c r="O1110" s="42">
        <f t="shared" si="1"/>
        <v>0</v>
      </c>
      <c r="P1110" s="34" t="str">
        <f t="shared" si="2"/>
        <v>Above Obesity</v>
      </c>
      <c r="Q1110" s="34" t="str">
        <f t="shared" si="3"/>
        <v>Normal</v>
      </c>
      <c r="S1110" s="34" t="s">
        <v>2534</v>
      </c>
      <c r="T1110" s="34">
        <v>1977.0</v>
      </c>
      <c r="U1110" s="34" t="s">
        <v>4775</v>
      </c>
      <c r="V1110" s="34">
        <v>2.0</v>
      </c>
      <c r="W1110" s="34">
        <v>3.0</v>
      </c>
      <c r="X1110" s="34">
        <v>9101.8</v>
      </c>
      <c r="Y1110" s="34" t="s">
        <v>4767</v>
      </c>
      <c r="Z1110" s="34" t="s">
        <v>4771</v>
      </c>
      <c r="AA1110" s="34" t="s">
        <v>4778</v>
      </c>
      <c r="AB1110" s="34" t="str">
        <f t="shared" si="4"/>
        <v>2-Dec-1977</v>
      </c>
      <c r="AC1110" s="43">
        <f t="shared" si="5"/>
        <v>45</v>
      </c>
      <c r="AD1110" s="44">
        <v>9101.8</v>
      </c>
    </row>
    <row r="1111">
      <c r="A1111" s="19" t="s">
        <v>2294</v>
      </c>
      <c r="B1111" s="19" t="s">
        <v>2295</v>
      </c>
      <c r="C1111" s="45" t="s">
        <v>5686</v>
      </c>
      <c r="D1111" s="45" t="s">
        <v>6681</v>
      </c>
      <c r="E1111" s="45" t="s">
        <v>6682</v>
      </c>
      <c r="G1111" s="21" t="s">
        <v>2294</v>
      </c>
      <c r="H1111" s="41">
        <v>27.29</v>
      </c>
      <c r="I1111" s="21">
        <v>5.85</v>
      </c>
      <c r="J1111" s="21" t="s">
        <v>4753</v>
      </c>
      <c r="K1111" s="21" t="s">
        <v>4753</v>
      </c>
      <c r="L1111" s="21" t="s">
        <v>4753</v>
      </c>
      <c r="M1111" s="21">
        <v>2.0</v>
      </c>
      <c r="N1111" s="21" t="s">
        <v>4753</v>
      </c>
      <c r="O1111" s="42">
        <f t="shared" si="1"/>
        <v>2</v>
      </c>
      <c r="P1111" s="34" t="str">
        <f t="shared" si="2"/>
        <v>Overweight</v>
      </c>
      <c r="Q1111" s="34" t="str">
        <f t="shared" si="3"/>
        <v>Prediabetes weight</v>
      </c>
      <c r="S1111" s="34" t="s">
        <v>2532</v>
      </c>
      <c r="T1111" s="34">
        <v>1970.0</v>
      </c>
      <c r="U1111" s="34" t="s">
        <v>4776</v>
      </c>
      <c r="V1111" s="34">
        <v>12.0</v>
      </c>
      <c r="W1111" s="34">
        <v>0.0</v>
      </c>
      <c r="X1111" s="34">
        <v>9140.95</v>
      </c>
      <c r="Y1111" s="34" t="s">
        <v>4768</v>
      </c>
      <c r="Z1111" s="34" t="s">
        <v>4768</v>
      </c>
      <c r="AA1111" s="34" t="s">
        <v>4769</v>
      </c>
      <c r="AB1111" s="34" t="str">
        <f t="shared" si="4"/>
        <v>12-Aug-1970</v>
      </c>
      <c r="AC1111" s="43">
        <f t="shared" si="5"/>
        <v>52</v>
      </c>
      <c r="AD1111" s="44">
        <v>9140.95</v>
      </c>
    </row>
    <row r="1112">
      <c r="A1112" s="19" t="s">
        <v>2296</v>
      </c>
      <c r="B1112" s="19" t="s">
        <v>2297</v>
      </c>
      <c r="C1112" s="45" t="s">
        <v>4820</v>
      </c>
      <c r="D1112" s="45" t="s">
        <v>5544</v>
      </c>
      <c r="E1112" s="45" t="s">
        <v>4970</v>
      </c>
      <c r="G1112" s="21" t="s">
        <v>2296</v>
      </c>
      <c r="H1112" s="41">
        <v>23.18</v>
      </c>
      <c r="I1112" s="21">
        <v>10.56</v>
      </c>
      <c r="J1112" s="21" t="s">
        <v>4753</v>
      </c>
      <c r="K1112" s="21" t="s">
        <v>4753</v>
      </c>
      <c r="L1112" s="21" t="s">
        <v>4753</v>
      </c>
      <c r="M1112" s="21">
        <v>2.0</v>
      </c>
      <c r="N1112" s="21" t="s">
        <v>4753</v>
      </c>
      <c r="O1112" s="42">
        <f t="shared" si="1"/>
        <v>2</v>
      </c>
      <c r="P1112" s="34" t="str">
        <f t="shared" si="2"/>
        <v>Normal weight</v>
      </c>
      <c r="Q1112" s="34" t="str">
        <f t="shared" si="3"/>
        <v>Diabetes</v>
      </c>
      <c r="S1112" s="34" t="s">
        <v>2530</v>
      </c>
      <c r="T1112" s="34">
        <v>1970.0</v>
      </c>
      <c r="U1112" s="34" t="s">
        <v>4777</v>
      </c>
      <c r="V1112" s="34">
        <v>18.0</v>
      </c>
      <c r="W1112" s="34">
        <v>0.0</v>
      </c>
      <c r="X1112" s="34">
        <v>9144.57</v>
      </c>
      <c r="Y1112" s="34" t="s">
        <v>4768</v>
      </c>
      <c r="Z1112" s="34" t="s">
        <v>4767</v>
      </c>
      <c r="AA1112" s="34" t="s">
        <v>4778</v>
      </c>
      <c r="AB1112" s="34" t="str">
        <f t="shared" si="4"/>
        <v>18-Oct-1970</v>
      </c>
      <c r="AC1112" s="43">
        <f t="shared" si="5"/>
        <v>52</v>
      </c>
      <c r="AD1112" s="44">
        <v>9144.57</v>
      </c>
    </row>
    <row r="1113">
      <c r="A1113" s="19" t="s">
        <v>2298</v>
      </c>
      <c r="B1113" s="19" t="s">
        <v>2299</v>
      </c>
      <c r="C1113" s="45" t="s">
        <v>5686</v>
      </c>
      <c r="D1113" s="45" t="s">
        <v>6683</v>
      </c>
      <c r="E1113" s="45" t="s">
        <v>6684</v>
      </c>
      <c r="G1113" s="21" t="s">
        <v>2298</v>
      </c>
      <c r="H1113" s="41">
        <v>32.66</v>
      </c>
      <c r="I1113" s="21">
        <v>8.92</v>
      </c>
      <c r="J1113" s="31" t="s">
        <v>4878</v>
      </c>
      <c r="K1113" s="21" t="s">
        <v>4753</v>
      </c>
      <c r="L1113" s="21" t="s">
        <v>4753</v>
      </c>
      <c r="M1113" s="21" t="s">
        <v>4754</v>
      </c>
      <c r="N1113" s="21" t="s">
        <v>4753</v>
      </c>
      <c r="O1113" s="42">
        <f t="shared" si="1"/>
        <v>0</v>
      </c>
      <c r="P1113" s="34" t="str">
        <f t="shared" si="2"/>
        <v>Above Obesity</v>
      </c>
      <c r="Q1113" s="34" t="str">
        <f t="shared" si="3"/>
        <v>Diabetes</v>
      </c>
      <c r="S1113" s="34" t="s">
        <v>2528</v>
      </c>
      <c r="T1113" s="34">
        <v>1982.0</v>
      </c>
      <c r="U1113" s="34" t="s">
        <v>4775</v>
      </c>
      <c r="V1113" s="34">
        <v>8.0</v>
      </c>
      <c r="W1113" s="34">
        <v>3.0</v>
      </c>
      <c r="X1113" s="34">
        <v>9147.5</v>
      </c>
      <c r="Y1113" s="34" t="s">
        <v>4767</v>
      </c>
      <c r="Z1113" s="34" t="s">
        <v>4771</v>
      </c>
      <c r="AA1113" s="34" t="s">
        <v>4774</v>
      </c>
      <c r="AB1113" s="34" t="str">
        <f t="shared" si="4"/>
        <v>8-Dec-1982</v>
      </c>
      <c r="AC1113" s="43">
        <f t="shared" si="5"/>
        <v>40</v>
      </c>
      <c r="AD1113" s="44">
        <v>9147.5</v>
      </c>
    </row>
    <row r="1114">
      <c r="A1114" s="19" t="s">
        <v>2300</v>
      </c>
      <c r="B1114" s="19" t="s">
        <v>2301</v>
      </c>
      <c r="C1114" s="45" t="s">
        <v>4815</v>
      </c>
      <c r="D1114" s="45" t="s">
        <v>6685</v>
      </c>
      <c r="E1114" s="45" t="s">
        <v>5000</v>
      </c>
      <c r="G1114" s="21" t="s">
        <v>2300</v>
      </c>
      <c r="H1114" s="41">
        <v>30.78</v>
      </c>
      <c r="I1114" s="21">
        <v>8.63</v>
      </c>
      <c r="J1114" s="21" t="s">
        <v>4753</v>
      </c>
      <c r="K1114" s="21" t="s">
        <v>4753</v>
      </c>
      <c r="L1114" s="21" t="s">
        <v>4753</v>
      </c>
      <c r="M1114" s="21" t="s">
        <v>4754</v>
      </c>
      <c r="N1114" s="21" t="s">
        <v>4753</v>
      </c>
      <c r="O1114" s="42">
        <f t="shared" si="1"/>
        <v>0</v>
      </c>
      <c r="P1114" s="34" t="str">
        <f t="shared" si="2"/>
        <v>Above Obesity</v>
      </c>
      <c r="Q1114" s="34" t="str">
        <f t="shared" si="3"/>
        <v>Diabetes</v>
      </c>
      <c r="S1114" s="34" t="s">
        <v>2526</v>
      </c>
      <c r="T1114" s="34">
        <v>1990.0</v>
      </c>
      <c r="U1114" s="34" t="s">
        <v>4776</v>
      </c>
      <c r="V1114" s="34">
        <v>23.0</v>
      </c>
      <c r="W1114" s="34">
        <v>3.0</v>
      </c>
      <c r="X1114" s="34">
        <v>9159.51</v>
      </c>
      <c r="Y1114" s="34" t="s">
        <v>4767</v>
      </c>
      <c r="Z1114" s="34" t="s">
        <v>4767</v>
      </c>
      <c r="AA1114" s="34" t="s">
        <v>4787</v>
      </c>
      <c r="AB1114" s="34" t="str">
        <f t="shared" si="4"/>
        <v>23-Aug-1990</v>
      </c>
      <c r="AC1114" s="43">
        <f t="shared" si="5"/>
        <v>32</v>
      </c>
      <c r="AD1114" s="44">
        <v>9159.51</v>
      </c>
    </row>
    <row r="1115">
      <c r="A1115" s="19" t="s">
        <v>2302</v>
      </c>
      <c r="B1115" s="19" t="s">
        <v>2303</v>
      </c>
      <c r="C1115" s="45" t="s">
        <v>4820</v>
      </c>
      <c r="D1115" s="45" t="s">
        <v>6686</v>
      </c>
      <c r="E1115" s="45" t="s">
        <v>6687</v>
      </c>
      <c r="G1115" s="21" t="s">
        <v>2302</v>
      </c>
      <c r="H1115" s="41">
        <v>47.2</v>
      </c>
      <c r="I1115" s="21">
        <v>6.29</v>
      </c>
      <c r="J1115" s="21" t="s">
        <v>4755</v>
      </c>
      <c r="K1115" s="21" t="s">
        <v>4753</v>
      </c>
      <c r="L1115" s="21" t="s">
        <v>4756</v>
      </c>
      <c r="M1115" s="21">
        <v>1.0</v>
      </c>
      <c r="N1115" s="21" t="s">
        <v>4753</v>
      </c>
      <c r="O1115" s="42">
        <f t="shared" si="1"/>
        <v>1</v>
      </c>
      <c r="P1115" s="34" t="str">
        <f t="shared" si="2"/>
        <v>Above Obesity</v>
      </c>
      <c r="Q1115" s="34" t="str">
        <f t="shared" si="3"/>
        <v>Prediabetes weight</v>
      </c>
      <c r="S1115" s="34" t="s">
        <v>2524</v>
      </c>
      <c r="T1115" s="34">
        <v>1970.0</v>
      </c>
      <c r="U1115" s="34" t="s">
        <v>4777</v>
      </c>
      <c r="V1115" s="34">
        <v>24.0</v>
      </c>
      <c r="W1115" s="34">
        <v>0.0</v>
      </c>
      <c r="X1115" s="34">
        <v>9171.75</v>
      </c>
      <c r="Y1115" s="34" t="s">
        <v>4767</v>
      </c>
      <c r="Z1115" s="34" t="s">
        <v>4767</v>
      </c>
      <c r="AA1115" s="34" t="s">
        <v>4774</v>
      </c>
      <c r="AB1115" s="34" t="str">
        <f t="shared" si="4"/>
        <v>24-Oct-1970</v>
      </c>
      <c r="AC1115" s="43">
        <f t="shared" si="5"/>
        <v>52</v>
      </c>
      <c r="AD1115" s="44">
        <v>9171.75</v>
      </c>
    </row>
    <row r="1116">
      <c r="A1116" s="19" t="s">
        <v>2304</v>
      </c>
      <c r="B1116" s="19" t="s">
        <v>2305</v>
      </c>
      <c r="C1116" s="45" t="s">
        <v>4820</v>
      </c>
      <c r="D1116" s="45" t="s">
        <v>6688</v>
      </c>
      <c r="E1116" s="45" t="s">
        <v>6689</v>
      </c>
      <c r="G1116" s="21" t="s">
        <v>2304</v>
      </c>
      <c r="H1116" s="41">
        <v>31.6</v>
      </c>
      <c r="I1116" s="21">
        <v>5.75</v>
      </c>
      <c r="J1116" s="21" t="s">
        <v>4753</v>
      </c>
      <c r="K1116" s="21" t="s">
        <v>4753</v>
      </c>
      <c r="L1116" s="21" t="s">
        <v>4753</v>
      </c>
      <c r="M1116" s="21">
        <v>2.0</v>
      </c>
      <c r="N1116" s="21" t="s">
        <v>4753</v>
      </c>
      <c r="O1116" s="42">
        <f t="shared" si="1"/>
        <v>2</v>
      </c>
      <c r="P1116" s="34" t="str">
        <f t="shared" si="2"/>
        <v>Above Obesity</v>
      </c>
      <c r="Q1116" s="34" t="str">
        <f t="shared" si="3"/>
        <v>Prediabetes weight</v>
      </c>
      <c r="S1116" s="34" t="s">
        <v>2522</v>
      </c>
      <c r="T1116" s="34">
        <v>1971.0</v>
      </c>
      <c r="U1116" s="34" t="s">
        <v>4775</v>
      </c>
      <c r="V1116" s="34">
        <v>29.0</v>
      </c>
      <c r="W1116" s="34">
        <v>0.0</v>
      </c>
      <c r="X1116" s="34">
        <v>9174.14</v>
      </c>
      <c r="Y1116" s="34" t="s">
        <v>4768</v>
      </c>
      <c r="Z1116" s="34" t="s">
        <v>4771</v>
      </c>
      <c r="AA1116" s="34" t="s">
        <v>4774</v>
      </c>
      <c r="AB1116" s="34" t="str">
        <f t="shared" si="4"/>
        <v>29-Dec-1971</v>
      </c>
      <c r="AC1116" s="43">
        <f t="shared" si="5"/>
        <v>51</v>
      </c>
      <c r="AD1116" s="44">
        <v>9174.14</v>
      </c>
    </row>
    <row r="1117">
      <c r="A1117" s="19" t="s">
        <v>2306</v>
      </c>
      <c r="B1117" s="19" t="s">
        <v>2307</v>
      </c>
      <c r="C1117" s="45" t="s">
        <v>4820</v>
      </c>
      <c r="D1117" s="45" t="s">
        <v>6690</v>
      </c>
      <c r="E1117" s="45" t="s">
        <v>6691</v>
      </c>
      <c r="G1117" s="21" t="s">
        <v>2306</v>
      </c>
      <c r="H1117" s="41">
        <v>33.915</v>
      </c>
      <c r="I1117" s="21">
        <v>6.66</v>
      </c>
      <c r="J1117" s="21" t="s">
        <v>4755</v>
      </c>
      <c r="K1117" s="21" t="s">
        <v>4753</v>
      </c>
      <c r="L1117" s="21" t="s">
        <v>4753</v>
      </c>
      <c r="M1117" s="21">
        <v>1.0</v>
      </c>
      <c r="N1117" s="21" t="s">
        <v>4753</v>
      </c>
      <c r="O1117" s="42">
        <f t="shared" si="1"/>
        <v>1</v>
      </c>
      <c r="P1117" s="34" t="str">
        <f t="shared" si="2"/>
        <v>Above Obesity</v>
      </c>
      <c r="Q1117" s="34" t="str">
        <f t="shared" si="3"/>
        <v>Diabetes</v>
      </c>
      <c r="S1117" s="34" t="s">
        <v>2520</v>
      </c>
      <c r="T1117" s="34">
        <v>1973.0</v>
      </c>
      <c r="U1117" s="34" t="s">
        <v>4775</v>
      </c>
      <c r="V1117" s="34">
        <v>25.0</v>
      </c>
      <c r="W1117" s="34">
        <v>1.0</v>
      </c>
      <c r="X1117" s="34">
        <v>9182.17</v>
      </c>
      <c r="Y1117" s="34" t="s">
        <v>4767</v>
      </c>
      <c r="Z1117" s="34" t="s">
        <v>4768</v>
      </c>
      <c r="AA1117" s="34" t="s">
        <v>4778</v>
      </c>
      <c r="AB1117" s="34" t="str">
        <f t="shared" si="4"/>
        <v>25-Dec-1973</v>
      </c>
      <c r="AC1117" s="43">
        <f t="shared" si="5"/>
        <v>49</v>
      </c>
      <c r="AD1117" s="44">
        <v>9182.17</v>
      </c>
    </row>
    <row r="1118">
      <c r="A1118" s="19" t="s">
        <v>2308</v>
      </c>
      <c r="B1118" s="19" t="s">
        <v>2309</v>
      </c>
      <c r="C1118" s="45" t="s">
        <v>4820</v>
      </c>
      <c r="D1118" s="45" t="s">
        <v>6692</v>
      </c>
      <c r="E1118" s="45" t="s">
        <v>6693</v>
      </c>
      <c r="G1118" s="21" t="s">
        <v>2308</v>
      </c>
      <c r="H1118" s="41">
        <v>23.54</v>
      </c>
      <c r="I1118" s="21">
        <v>5.1</v>
      </c>
      <c r="J1118" s="21" t="s">
        <v>4753</v>
      </c>
      <c r="K1118" s="21" t="s">
        <v>4753</v>
      </c>
      <c r="L1118" s="21" t="s">
        <v>4753</v>
      </c>
      <c r="M1118" s="21">
        <v>2.0</v>
      </c>
      <c r="N1118" s="21" t="s">
        <v>4753</v>
      </c>
      <c r="O1118" s="42">
        <f t="shared" si="1"/>
        <v>2</v>
      </c>
      <c r="P1118" s="34" t="str">
        <f t="shared" si="2"/>
        <v>Normal weight</v>
      </c>
      <c r="Q1118" s="34" t="str">
        <f t="shared" si="3"/>
        <v>Normal</v>
      </c>
      <c r="S1118" s="34" t="s">
        <v>2518</v>
      </c>
      <c r="T1118" s="34">
        <v>1976.0</v>
      </c>
      <c r="U1118" s="34" t="s">
        <v>4773</v>
      </c>
      <c r="V1118" s="34">
        <v>10.0</v>
      </c>
      <c r="W1118" s="34">
        <v>2.0</v>
      </c>
      <c r="X1118" s="34">
        <v>9193.84</v>
      </c>
      <c r="Y1118" s="34" t="s">
        <v>4767</v>
      </c>
      <c r="Z1118" s="34" t="s">
        <v>4771</v>
      </c>
      <c r="AA1118" s="34" t="s">
        <v>4774</v>
      </c>
      <c r="AB1118" s="34" t="str">
        <f t="shared" si="4"/>
        <v>10-Sep-1976</v>
      </c>
      <c r="AC1118" s="43">
        <f t="shared" si="5"/>
        <v>46</v>
      </c>
      <c r="AD1118" s="44">
        <v>9193.84</v>
      </c>
    </row>
    <row r="1119">
      <c r="A1119" s="19" t="s">
        <v>2310</v>
      </c>
      <c r="B1119" s="19" t="s">
        <v>2311</v>
      </c>
      <c r="C1119" s="45" t="s">
        <v>4820</v>
      </c>
      <c r="D1119" s="45" t="s">
        <v>6694</v>
      </c>
      <c r="E1119" s="45" t="s">
        <v>5249</v>
      </c>
      <c r="G1119" s="21" t="s">
        <v>2310</v>
      </c>
      <c r="H1119" s="41">
        <v>27.075</v>
      </c>
      <c r="I1119" s="21">
        <v>4.41</v>
      </c>
      <c r="J1119" s="21" t="s">
        <v>4753</v>
      </c>
      <c r="K1119" s="21" t="s">
        <v>4753</v>
      </c>
      <c r="L1119" s="21" t="s">
        <v>4753</v>
      </c>
      <c r="M1119" s="21">
        <v>2.0</v>
      </c>
      <c r="N1119" s="21" t="s">
        <v>4753</v>
      </c>
      <c r="O1119" s="42">
        <f t="shared" si="1"/>
        <v>2</v>
      </c>
      <c r="P1119" s="34" t="str">
        <f t="shared" si="2"/>
        <v>Overweight</v>
      </c>
      <c r="Q1119" s="34" t="str">
        <f t="shared" si="3"/>
        <v>Normal</v>
      </c>
      <c r="S1119" s="34" t="s">
        <v>2516</v>
      </c>
      <c r="T1119" s="34">
        <v>1986.0</v>
      </c>
      <c r="U1119" s="34" t="s">
        <v>4775</v>
      </c>
      <c r="V1119" s="34">
        <v>25.0</v>
      </c>
      <c r="W1119" s="34">
        <v>3.0</v>
      </c>
      <c r="X1119" s="34">
        <v>9210.06</v>
      </c>
      <c r="Y1119" s="34" t="s">
        <v>4767</v>
      </c>
      <c r="Z1119" s="34" t="s">
        <v>4768</v>
      </c>
      <c r="AA1119" s="34" t="s">
        <v>4787</v>
      </c>
      <c r="AB1119" s="34" t="str">
        <f t="shared" si="4"/>
        <v>25-Dec-1986</v>
      </c>
      <c r="AC1119" s="43">
        <f t="shared" si="5"/>
        <v>36</v>
      </c>
      <c r="AD1119" s="44">
        <v>9210.06</v>
      </c>
    </row>
    <row r="1120">
      <c r="A1120" s="19" t="s">
        <v>2312</v>
      </c>
      <c r="B1120" s="19" t="s">
        <v>2313</v>
      </c>
      <c r="C1120" s="45" t="s">
        <v>4815</v>
      </c>
      <c r="D1120" s="45" t="s">
        <v>6695</v>
      </c>
      <c r="E1120" s="45" t="s">
        <v>6696</v>
      </c>
      <c r="G1120" s="21" t="s">
        <v>2312</v>
      </c>
      <c r="H1120" s="41">
        <v>25.8</v>
      </c>
      <c r="I1120" s="21">
        <v>5.52</v>
      </c>
      <c r="J1120" s="31" t="s">
        <v>4878</v>
      </c>
      <c r="K1120" s="21" t="s">
        <v>4753</v>
      </c>
      <c r="L1120" s="21" t="s">
        <v>4753</v>
      </c>
      <c r="M1120" s="21" t="s">
        <v>4754</v>
      </c>
      <c r="N1120" s="21" t="s">
        <v>4753</v>
      </c>
      <c r="O1120" s="42">
        <f t="shared" si="1"/>
        <v>0</v>
      </c>
      <c r="P1120" s="34" t="str">
        <f t="shared" si="2"/>
        <v>Overweight</v>
      </c>
      <c r="Q1120" s="34" t="str">
        <f t="shared" si="3"/>
        <v>Normal</v>
      </c>
      <c r="S1120" s="34" t="s">
        <v>2514</v>
      </c>
      <c r="T1120" s="34">
        <v>1981.0</v>
      </c>
      <c r="U1120" s="34" t="s">
        <v>4775</v>
      </c>
      <c r="V1120" s="34">
        <v>5.0</v>
      </c>
      <c r="W1120" s="34">
        <v>5.0</v>
      </c>
      <c r="X1120" s="34">
        <v>9222.4</v>
      </c>
      <c r="Y1120" s="34" t="s">
        <v>4767</v>
      </c>
      <c r="Z1120" s="34" t="s">
        <v>4768</v>
      </c>
      <c r="AA1120" s="34" t="s">
        <v>4780</v>
      </c>
      <c r="AB1120" s="34" t="str">
        <f t="shared" si="4"/>
        <v>5-Dec-1981</v>
      </c>
      <c r="AC1120" s="43">
        <f t="shared" si="5"/>
        <v>41</v>
      </c>
      <c r="AD1120" s="44">
        <v>9222.4</v>
      </c>
    </row>
    <row r="1121">
      <c r="A1121" s="19" t="s">
        <v>2314</v>
      </c>
      <c r="B1121" s="19" t="s">
        <v>2315</v>
      </c>
      <c r="C1121" s="45" t="s">
        <v>4815</v>
      </c>
      <c r="D1121" s="45" t="s">
        <v>6697</v>
      </c>
      <c r="E1121" s="45" t="s">
        <v>6698</v>
      </c>
      <c r="G1121" s="21" t="s">
        <v>2314</v>
      </c>
      <c r="H1121" s="41">
        <v>36.1</v>
      </c>
      <c r="I1121" s="21">
        <v>4.62</v>
      </c>
      <c r="J1121" s="21" t="s">
        <v>4755</v>
      </c>
      <c r="K1121" s="21" t="s">
        <v>4753</v>
      </c>
      <c r="L1121" s="21" t="s">
        <v>4756</v>
      </c>
      <c r="M1121" s="21">
        <v>1.0</v>
      </c>
      <c r="N1121" s="21" t="s">
        <v>4753</v>
      </c>
      <c r="O1121" s="42">
        <f t="shared" si="1"/>
        <v>1</v>
      </c>
      <c r="P1121" s="34" t="str">
        <f t="shared" si="2"/>
        <v>Above Obesity</v>
      </c>
      <c r="Q1121" s="34" t="str">
        <f t="shared" si="3"/>
        <v>Normal</v>
      </c>
      <c r="S1121" s="34" t="s">
        <v>2512</v>
      </c>
      <c r="T1121" s="34">
        <v>1975.0</v>
      </c>
      <c r="U1121" s="34" t="s">
        <v>4775</v>
      </c>
      <c r="V1121" s="34">
        <v>6.0</v>
      </c>
      <c r="W1121" s="34">
        <v>2.0</v>
      </c>
      <c r="X1121" s="34">
        <v>9225.26</v>
      </c>
      <c r="Y1121" s="34" t="s">
        <v>4768</v>
      </c>
      <c r="Z1121" s="34" t="s">
        <v>4768</v>
      </c>
      <c r="AA1121" s="34" t="s">
        <v>4779</v>
      </c>
      <c r="AB1121" s="34" t="str">
        <f t="shared" si="4"/>
        <v>6-Dec-1975</v>
      </c>
      <c r="AC1121" s="43">
        <f t="shared" si="5"/>
        <v>47</v>
      </c>
      <c r="AD1121" s="44">
        <v>9225.26</v>
      </c>
    </row>
    <row r="1122">
      <c r="A1122" s="19" t="s">
        <v>2316</v>
      </c>
      <c r="B1122" s="19" t="s">
        <v>2317</v>
      </c>
      <c r="C1122" s="45" t="s">
        <v>4815</v>
      </c>
      <c r="D1122" s="45" t="s">
        <v>6699</v>
      </c>
      <c r="E1122" s="45" t="s">
        <v>6700</v>
      </c>
      <c r="G1122" s="21" t="s">
        <v>2316</v>
      </c>
      <c r="H1122" s="41">
        <v>30.495</v>
      </c>
      <c r="I1122" s="21">
        <v>5.74</v>
      </c>
      <c r="J1122" s="21" t="s">
        <v>4755</v>
      </c>
      <c r="K1122" s="21" t="s">
        <v>4753</v>
      </c>
      <c r="L1122" s="21" t="s">
        <v>4756</v>
      </c>
      <c r="M1122" s="21">
        <v>1.0</v>
      </c>
      <c r="N1122" s="21" t="s">
        <v>4753</v>
      </c>
      <c r="O1122" s="42">
        <f t="shared" si="1"/>
        <v>1</v>
      </c>
      <c r="P1122" s="34" t="str">
        <f t="shared" si="2"/>
        <v>Above Obesity</v>
      </c>
      <c r="Q1122" s="34" t="str">
        <f t="shared" si="3"/>
        <v>Prediabetes weight</v>
      </c>
      <c r="S1122" s="34" t="s">
        <v>2510</v>
      </c>
      <c r="T1122" s="34">
        <v>1980.0</v>
      </c>
      <c r="U1122" s="34" t="s">
        <v>4777</v>
      </c>
      <c r="V1122" s="34">
        <v>5.0</v>
      </c>
      <c r="W1122" s="34">
        <v>2.0</v>
      </c>
      <c r="X1122" s="34">
        <v>9247.94</v>
      </c>
      <c r="Y1122" s="34" t="s">
        <v>4767</v>
      </c>
      <c r="Z1122" s="34" t="s">
        <v>4771</v>
      </c>
      <c r="AA1122" s="34" t="s">
        <v>4787</v>
      </c>
      <c r="AB1122" s="34" t="str">
        <f t="shared" si="4"/>
        <v>5-Oct-1980</v>
      </c>
      <c r="AC1122" s="43">
        <f t="shared" si="5"/>
        <v>42</v>
      </c>
      <c r="AD1122" s="44">
        <v>9247.94</v>
      </c>
    </row>
    <row r="1123">
      <c r="A1123" s="19" t="s">
        <v>2318</v>
      </c>
      <c r="B1123" s="19" t="s">
        <v>2319</v>
      </c>
      <c r="C1123" s="45" t="s">
        <v>4815</v>
      </c>
      <c r="D1123" s="45" t="s">
        <v>6701</v>
      </c>
      <c r="E1123" s="45" t="s">
        <v>6702</v>
      </c>
      <c r="G1123" s="21" t="s">
        <v>2318</v>
      </c>
      <c r="H1123" s="41">
        <v>21.4</v>
      </c>
      <c r="I1123" s="21">
        <v>6.3</v>
      </c>
      <c r="J1123" s="21" t="s">
        <v>4755</v>
      </c>
      <c r="K1123" s="21" t="s">
        <v>4753</v>
      </c>
      <c r="L1123" s="21" t="s">
        <v>4756</v>
      </c>
      <c r="M1123" s="21">
        <v>1.0</v>
      </c>
      <c r="N1123" s="21" t="s">
        <v>4753</v>
      </c>
      <c r="O1123" s="42">
        <f t="shared" si="1"/>
        <v>1</v>
      </c>
      <c r="P1123" s="34" t="str">
        <f t="shared" si="2"/>
        <v>Normal weight</v>
      </c>
      <c r="Q1123" s="34" t="str">
        <f t="shared" si="3"/>
        <v>Prediabetes weight</v>
      </c>
      <c r="S1123" s="34" t="s">
        <v>2508</v>
      </c>
      <c r="T1123" s="34">
        <v>1974.0</v>
      </c>
      <c r="U1123" s="34" t="s">
        <v>4776</v>
      </c>
      <c r="V1123" s="34">
        <v>21.0</v>
      </c>
      <c r="W1123" s="34">
        <v>1.0</v>
      </c>
      <c r="X1123" s="34">
        <v>9249.5</v>
      </c>
      <c r="Y1123" s="34" t="s">
        <v>4767</v>
      </c>
      <c r="Z1123" s="34" t="s">
        <v>4771</v>
      </c>
      <c r="AA1123" s="34" t="s">
        <v>4774</v>
      </c>
      <c r="AB1123" s="34" t="str">
        <f t="shared" si="4"/>
        <v>21-Aug-1974</v>
      </c>
      <c r="AC1123" s="43">
        <f t="shared" si="5"/>
        <v>48</v>
      </c>
      <c r="AD1123" s="44">
        <v>9249.5</v>
      </c>
    </row>
    <row r="1124">
      <c r="A1124" s="19" t="s">
        <v>2320</v>
      </c>
      <c r="B1124" s="19" t="s">
        <v>2321</v>
      </c>
      <c r="C1124" s="45" t="s">
        <v>4820</v>
      </c>
      <c r="D1124" s="45" t="s">
        <v>6703</v>
      </c>
      <c r="E1124" s="45" t="s">
        <v>6704</v>
      </c>
      <c r="G1124" s="21" t="s">
        <v>2320</v>
      </c>
      <c r="H1124" s="41">
        <v>32.3</v>
      </c>
      <c r="I1124" s="21">
        <v>10.27</v>
      </c>
      <c r="J1124" s="21" t="s">
        <v>4753</v>
      </c>
      <c r="K1124" s="21" t="s">
        <v>4753</v>
      </c>
      <c r="L1124" s="21" t="s">
        <v>4753</v>
      </c>
      <c r="M1124" s="21" t="s">
        <v>4754</v>
      </c>
      <c r="N1124" s="21" t="s">
        <v>4753</v>
      </c>
      <c r="O1124" s="42">
        <f t="shared" si="1"/>
        <v>0</v>
      </c>
      <c r="P1124" s="34" t="str">
        <f t="shared" si="2"/>
        <v>Above Obesity</v>
      </c>
      <c r="Q1124" s="34" t="str">
        <f t="shared" si="3"/>
        <v>Diabetes</v>
      </c>
      <c r="S1124" s="34" t="s">
        <v>2506</v>
      </c>
      <c r="T1124" s="34">
        <v>1971.0</v>
      </c>
      <c r="U1124" s="34" t="s">
        <v>4776</v>
      </c>
      <c r="V1124" s="34">
        <v>6.0</v>
      </c>
      <c r="W1124" s="34">
        <v>0.0</v>
      </c>
      <c r="X1124" s="34">
        <v>9264.8</v>
      </c>
      <c r="Y1124" s="34" t="s">
        <v>4767</v>
      </c>
      <c r="Z1124" s="34" t="s">
        <v>4771</v>
      </c>
      <c r="AA1124" s="34" t="s">
        <v>4778</v>
      </c>
      <c r="AB1124" s="34" t="str">
        <f t="shared" si="4"/>
        <v>6-Aug-1971</v>
      </c>
      <c r="AC1124" s="43">
        <f t="shared" si="5"/>
        <v>51</v>
      </c>
      <c r="AD1124" s="44">
        <v>9264.8</v>
      </c>
    </row>
    <row r="1125">
      <c r="A1125" s="19" t="s">
        <v>2322</v>
      </c>
      <c r="B1125" s="19" t="s">
        <v>2323</v>
      </c>
      <c r="C1125" s="45" t="s">
        <v>4815</v>
      </c>
      <c r="D1125" s="45" t="s">
        <v>6705</v>
      </c>
      <c r="E1125" s="45" t="s">
        <v>5557</v>
      </c>
      <c r="G1125" s="21" t="s">
        <v>2322</v>
      </c>
      <c r="H1125" s="41">
        <v>29.78</v>
      </c>
      <c r="I1125" s="21">
        <v>5.85</v>
      </c>
      <c r="J1125" s="21" t="s">
        <v>4753</v>
      </c>
      <c r="K1125" s="21" t="s">
        <v>4753</v>
      </c>
      <c r="L1125" s="21" t="s">
        <v>4756</v>
      </c>
      <c r="M1125" s="21">
        <v>1.0</v>
      </c>
      <c r="N1125" s="21" t="s">
        <v>4753</v>
      </c>
      <c r="O1125" s="42">
        <f t="shared" si="1"/>
        <v>1</v>
      </c>
      <c r="P1125" s="34" t="str">
        <f t="shared" si="2"/>
        <v>Overweight</v>
      </c>
      <c r="Q1125" s="34" t="str">
        <f t="shared" si="3"/>
        <v>Prediabetes weight</v>
      </c>
      <c r="S1125" s="34" t="s">
        <v>2504</v>
      </c>
      <c r="T1125" s="34">
        <v>1973.0</v>
      </c>
      <c r="U1125" s="34" t="s">
        <v>4777</v>
      </c>
      <c r="V1125" s="34">
        <v>27.0</v>
      </c>
      <c r="W1125" s="34">
        <v>1.0</v>
      </c>
      <c r="X1125" s="34">
        <v>9282.48</v>
      </c>
      <c r="Y1125" s="34" t="s">
        <v>4768</v>
      </c>
      <c r="Z1125" s="34" t="s">
        <v>4767</v>
      </c>
      <c r="AA1125" s="34" t="s">
        <v>4781</v>
      </c>
      <c r="AB1125" s="34" t="str">
        <f t="shared" si="4"/>
        <v>27-Oct-1973</v>
      </c>
      <c r="AC1125" s="43">
        <f t="shared" si="5"/>
        <v>49</v>
      </c>
      <c r="AD1125" s="44">
        <v>9282.48</v>
      </c>
    </row>
    <row r="1126">
      <c r="A1126" s="19" t="s">
        <v>2324</v>
      </c>
      <c r="B1126" s="19" t="s">
        <v>2325</v>
      </c>
      <c r="C1126" s="45" t="s">
        <v>5686</v>
      </c>
      <c r="D1126" s="45" t="s">
        <v>6706</v>
      </c>
      <c r="E1126" s="45" t="s">
        <v>6707</v>
      </c>
      <c r="G1126" s="21" t="s">
        <v>2324</v>
      </c>
      <c r="H1126" s="41">
        <v>34.76</v>
      </c>
      <c r="I1126" s="21">
        <v>5.92</v>
      </c>
      <c r="J1126" s="21" t="s">
        <v>4755</v>
      </c>
      <c r="K1126" s="21" t="s">
        <v>4753</v>
      </c>
      <c r="L1126" s="21" t="s">
        <v>4753</v>
      </c>
      <c r="M1126" s="21">
        <v>1.0</v>
      </c>
      <c r="N1126" s="21" t="s">
        <v>4753</v>
      </c>
      <c r="O1126" s="42">
        <f t="shared" si="1"/>
        <v>1</v>
      </c>
      <c r="P1126" s="34" t="str">
        <f t="shared" si="2"/>
        <v>Above Obesity</v>
      </c>
      <c r="Q1126" s="34" t="str">
        <f t="shared" si="3"/>
        <v>Prediabetes weight</v>
      </c>
      <c r="S1126" s="34" t="s">
        <v>2502</v>
      </c>
      <c r="T1126" s="34">
        <v>1971.0</v>
      </c>
      <c r="U1126" s="34" t="s">
        <v>4766</v>
      </c>
      <c r="V1126" s="34">
        <v>2.0</v>
      </c>
      <c r="W1126" s="34">
        <v>0.0</v>
      </c>
      <c r="X1126" s="34">
        <v>9283.56</v>
      </c>
      <c r="Y1126" s="34" t="s">
        <v>4767</v>
      </c>
      <c r="Z1126" s="34" t="s">
        <v>4768</v>
      </c>
      <c r="AA1126" s="34" t="s">
        <v>4769</v>
      </c>
      <c r="AB1126" s="34" t="str">
        <f t="shared" si="4"/>
        <v>2-Jul-1971</v>
      </c>
      <c r="AC1126" s="43">
        <f t="shared" si="5"/>
        <v>51</v>
      </c>
      <c r="AD1126" s="44">
        <v>9283.56</v>
      </c>
    </row>
    <row r="1127">
      <c r="A1127" s="19" t="s">
        <v>2326</v>
      </c>
      <c r="B1127" s="19" t="s">
        <v>2327</v>
      </c>
      <c r="C1127" s="45" t="s">
        <v>4820</v>
      </c>
      <c r="D1127" s="45" t="s">
        <v>6708</v>
      </c>
      <c r="E1127" s="45" t="s">
        <v>6709</v>
      </c>
      <c r="G1127" s="21" t="s">
        <v>2326</v>
      </c>
      <c r="H1127" s="41">
        <v>18.335</v>
      </c>
      <c r="I1127" s="21">
        <v>10.01</v>
      </c>
      <c r="J1127" s="21" t="s">
        <v>4755</v>
      </c>
      <c r="K1127" s="21" t="s">
        <v>4753</v>
      </c>
      <c r="L1127" s="21" t="s">
        <v>4753</v>
      </c>
      <c r="M1127" s="21">
        <v>2.0</v>
      </c>
      <c r="N1127" s="21" t="s">
        <v>4753</v>
      </c>
      <c r="O1127" s="42">
        <f t="shared" si="1"/>
        <v>2</v>
      </c>
      <c r="P1127" s="34" t="str">
        <f t="shared" si="2"/>
        <v>Underweight</v>
      </c>
      <c r="Q1127" s="34" t="str">
        <f t="shared" si="3"/>
        <v>Diabetes</v>
      </c>
      <c r="S1127" s="34" t="s">
        <v>2500</v>
      </c>
      <c r="T1127" s="34">
        <v>1969.0</v>
      </c>
      <c r="U1127" s="34" t="s">
        <v>4770</v>
      </c>
      <c r="V1127" s="34">
        <v>26.0</v>
      </c>
      <c r="W1127" s="34">
        <v>0.0</v>
      </c>
      <c r="X1127" s="34">
        <v>9285.87</v>
      </c>
      <c r="Y1127" s="34" t="s">
        <v>4767</v>
      </c>
      <c r="Z1127" s="34" t="s">
        <v>4768</v>
      </c>
      <c r="AA1127" s="34" t="s">
        <v>4769</v>
      </c>
      <c r="AB1127" s="34" t="str">
        <f t="shared" si="4"/>
        <v>26-Nov-1969</v>
      </c>
      <c r="AC1127" s="43">
        <f t="shared" si="5"/>
        <v>53</v>
      </c>
      <c r="AD1127" s="44">
        <v>9285.87</v>
      </c>
    </row>
    <row r="1128">
      <c r="A1128" s="19" t="s">
        <v>2328</v>
      </c>
      <c r="B1128" s="19" t="s">
        <v>2329</v>
      </c>
      <c r="C1128" s="45" t="s">
        <v>4815</v>
      </c>
      <c r="D1128" s="45" t="s">
        <v>6710</v>
      </c>
      <c r="E1128" s="45" t="s">
        <v>5569</v>
      </c>
      <c r="G1128" s="21" t="s">
        <v>2328</v>
      </c>
      <c r="H1128" s="41">
        <v>32.3</v>
      </c>
      <c r="I1128" s="21">
        <v>9.59</v>
      </c>
      <c r="J1128" s="21" t="s">
        <v>4753</v>
      </c>
      <c r="K1128" s="21" t="s">
        <v>4753</v>
      </c>
      <c r="L1128" s="21" t="s">
        <v>4753</v>
      </c>
      <c r="M1128" s="21" t="s">
        <v>4754</v>
      </c>
      <c r="N1128" s="21" t="s">
        <v>4753</v>
      </c>
      <c r="O1128" s="42">
        <f t="shared" si="1"/>
        <v>0</v>
      </c>
      <c r="P1128" s="34" t="str">
        <f t="shared" si="2"/>
        <v>Above Obesity</v>
      </c>
      <c r="Q1128" s="34" t="str">
        <f t="shared" si="3"/>
        <v>Diabetes</v>
      </c>
      <c r="S1128" s="34" t="s">
        <v>2498</v>
      </c>
      <c r="T1128" s="34">
        <v>1973.0</v>
      </c>
      <c r="U1128" s="34" t="s">
        <v>4777</v>
      </c>
      <c r="V1128" s="34">
        <v>16.0</v>
      </c>
      <c r="W1128" s="34">
        <v>1.0</v>
      </c>
      <c r="X1128" s="34">
        <v>9288.03</v>
      </c>
      <c r="Y1128" s="34" t="s">
        <v>4767</v>
      </c>
      <c r="Z1128" s="34" t="s">
        <v>4768</v>
      </c>
      <c r="AA1128" s="34" t="s">
        <v>4782</v>
      </c>
      <c r="AB1128" s="34" t="str">
        <f t="shared" si="4"/>
        <v>16-Oct-1973</v>
      </c>
      <c r="AC1128" s="43">
        <f t="shared" si="5"/>
        <v>49</v>
      </c>
      <c r="AD1128" s="44">
        <v>9288.03</v>
      </c>
    </row>
    <row r="1129">
      <c r="A1129" s="19" t="s">
        <v>2330</v>
      </c>
      <c r="B1129" s="19" t="s">
        <v>2331</v>
      </c>
      <c r="C1129" s="45" t="s">
        <v>4815</v>
      </c>
      <c r="D1129" s="45" t="s">
        <v>6711</v>
      </c>
      <c r="E1129" s="45" t="s">
        <v>4912</v>
      </c>
      <c r="G1129" s="21" t="s">
        <v>2330</v>
      </c>
      <c r="H1129" s="41">
        <v>27.74</v>
      </c>
      <c r="I1129" s="21">
        <v>10.37</v>
      </c>
      <c r="J1129" s="21" t="s">
        <v>4753</v>
      </c>
      <c r="K1129" s="21" t="s">
        <v>4753</v>
      </c>
      <c r="L1129" s="21" t="s">
        <v>4753</v>
      </c>
      <c r="M1129" s="21" t="s">
        <v>4754</v>
      </c>
      <c r="N1129" s="21" t="s">
        <v>4753</v>
      </c>
      <c r="O1129" s="42">
        <f t="shared" si="1"/>
        <v>0</v>
      </c>
      <c r="P1129" s="34" t="str">
        <f t="shared" si="2"/>
        <v>Overweight</v>
      </c>
      <c r="Q1129" s="34" t="str">
        <f t="shared" si="3"/>
        <v>Diabetes</v>
      </c>
      <c r="S1129" s="34" t="s">
        <v>2496</v>
      </c>
      <c r="T1129" s="34">
        <v>1973.0</v>
      </c>
      <c r="U1129" s="34" t="s">
        <v>4773</v>
      </c>
      <c r="V1129" s="34">
        <v>18.0</v>
      </c>
      <c r="W1129" s="34">
        <v>1.0</v>
      </c>
      <c r="X1129" s="34">
        <v>9290.14</v>
      </c>
      <c r="Y1129" s="34" t="s">
        <v>4768</v>
      </c>
      <c r="Z1129" s="34" t="s">
        <v>4768</v>
      </c>
      <c r="AA1129" s="34" t="s">
        <v>4781</v>
      </c>
      <c r="AB1129" s="34" t="str">
        <f t="shared" si="4"/>
        <v>18-Sep-1973</v>
      </c>
      <c r="AC1129" s="43">
        <f t="shared" si="5"/>
        <v>49</v>
      </c>
      <c r="AD1129" s="44">
        <v>9290.14</v>
      </c>
    </row>
    <row r="1130">
      <c r="A1130" s="19" t="s">
        <v>2332</v>
      </c>
      <c r="B1130" s="19" t="s">
        <v>2333</v>
      </c>
      <c r="C1130" s="45" t="s">
        <v>4815</v>
      </c>
      <c r="D1130" s="45" t="s">
        <v>6712</v>
      </c>
      <c r="E1130" s="45" t="s">
        <v>6713</v>
      </c>
      <c r="G1130" s="21" t="s">
        <v>2332</v>
      </c>
      <c r="H1130" s="41">
        <v>24.0</v>
      </c>
      <c r="I1130" s="21">
        <v>4.01</v>
      </c>
      <c r="J1130" s="21" t="s">
        <v>4755</v>
      </c>
      <c r="K1130" s="21" t="s">
        <v>4753</v>
      </c>
      <c r="L1130" s="21" t="s">
        <v>4753</v>
      </c>
      <c r="M1130" s="21">
        <v>1.0</v>
      </c>
      <c r="N1130" s="21" t="s">
        <v>4753</v>
      </c>
      <c r="O1130" s="42">
        <f t="shared" si="1"/>
        <v>1</v>
      </c>
      <c r="P1130" s="34" t="str">
        <f t="shared" si="2"/>
        <v>Normal weight</v>
      </c>
      <c r="Q1130" s="34" t="str">
        <f t="shared" si="3"/>
        <v>Normal</v>
      </c>
      <c r="S1130" s="34" t="s">
        <v>2494</v>
      </c>
      <c r="T1130" s="34">
        <v>1976.0</v>
      </c>
      <c r="U1130" s="34" t="s">
        <v>4770</v>
      </c>
      <c r="V1130" s="34">
        <v>3.0</v>
      </c>
      <c r="W1130" s="34">
        <v>3.0</v>
      </c>
      <c r="X1130" s="34">
        <v>9301.89</v>
      </c>
      <c r="Y1130" s="34" t="s">
        <v>4767</v>
      </c>
      <c r="Z1130" s="34" t="s">
        <v>4771</v>
      </c>
      <c r="AA1130" s="34" t="s">
        <v>4774</v>
      </c>
      <c r="AB1130" s="34" t="str">
        <f t="shared" si="4"/>
        <v>3-Nov-1976</v>
      </c>
      <c r="AC1130" s="43">
        <f t="shared" si="5"/>
        <v>46</v>
      </c>
      <c r="AD1130" s="44">
        <v>9301.89</v>
      </c>
    </row>
    <row r="1131">
      <c r="A1131" s="19" t="s">
        <v>2334</v>
      </c>
      <c r="B1131" s="19" t="s">
        <v>2335</v>
      </c>
      <c r="C1131" s="45" t="s">
        <v>4820</v>
      </c>
      <c r="D1131" s="45" t="s">
        <v>6714</v>
      </c>
      <c r="E1131" s="45" t="s">
        <v>5756</v>
      </c>
      <c r="G1131" s="21" t="s">
        <v>2334</v>
      </c>
      <c r="H1131" s="41">
        <v>31.78</v>
      </c>
      <c r="I1131" s="21">
        <v>4.24</v>
      </c>
      <c r="J1131" s="21" t="s">
        <v>4755</v>
      </c>
      <c r="K1131" s="21" t="s">
        <v>4753</v>
      </c>
      <c r="L1131" s="21" t="s">
        <v>4756</v>
      </c>
      <c r="M1131" s="21">
        <v>1.0</v>
      </c>
      <c r="N1131" s="21" t="s">
        <v>4753</v>
      </c>
      <c r="O1131" s="42">
        <f t="shared" si="1"/>
        <v>1</v>
      </c>
      <c r="P1131" s="34" t="str">
        <f t="shared" si="2"/>
        <v>Above Obesity</v>
      </c>
      <c r="Q1131" s="34" t="str">
        <f t="shared" si="3"/>
        <v>Normal</v>
      </c>
      <c r="S1131" s="34" t="s">
        <v>2492</v>
      </c>
      <c r="T1131" s="34">
        <v>1973.0</v>
      </c>
      <c r="U1131" s="34" t="s">
        <v>4777</v>
      </c>
      <c r="V1131" s="34">
        <v>16.0</v>
      </c>
      <c r="W1131" s="34">
        <v>2.0</v>
      </c>
      <c r="X1131" s="34">
        <v>9304.7</v>
      </c>
      <c r="Y1131" s="34" t="s">
        <v>4768</v>
      </c>
      <c r="Z1131" s="34" t="s">
        <v>4768</v>
      </c>
      <c r="AA1131" s="34" t="s">
        <v>4769</v>
      </c>
      <c r="AB1131" s="34" t="str">
        <f t="shared" si="4"/>
        <v>16-Oct-1973</v>
      </c>
      <c r="AC1131" s="43">
        <f t="shared" si="5"/>
        <v>49</v>
      </c>
      <c r="AD1131" s="44">
        <v>9304.7</v>
      </c>
    </row>
    <row r="1132">
      <c r="A1132" s="19" t="s">
        <v>2336</v>
      </c>
      <c r="B1132" s="19" t="s">
        <v>2337</v>
      </c>
      <c r="C1132" s="45" t="s">
        <v>5686</v>
      </c>
      <c r="D1132" s="45" t="s">
        <v>6715</v>
      </c>
      <c r="E1132" s="45" t="s">
        <v>6716</v>
      </c>
      <c r="G1132" s="21" t="s">
        <v>2336</v>
      </c>
      <c r="H1132" s="41">
        <v>32.25</v>
      </c>
      <c r="I1132" s="21">
        <v>5.36</v>
      </c>
      <c r="J1132" s="31" t="s">
        <v>4878</v>
      </c>
      <c r="K1132" s="21" t="s">
        <v>4753</v>
      </c>
      <c r="L1132" s="21" t="s">
        <v>4753</v>
      </c>
      <c r="M1132" s="21" t="s">
        <v>4754</v>
      </c>
      <c r="N1132" s="21" t="s">
        <v>4753</v>
      </c>
      <c r="O1132" s="42">
        <f t="shared" si="1"/>
        <v>0</v>
      </c>
      <c r="P1132" s="34" t="str">
        <f t="shared" si="2"/>
        <v>Above Obesity</v>
      </c>
      <c r="Q1132" s="34" t="str">
        <f t="shared" si="3"/>
        <v>Normal</v>
      </c>
      <c r="S1132" s="34" t="s">
        <v>2490</v>
      </c>
      <c r="T1132" s="34">
        <v>1963.0</v>
      </c>
      <c r="U1132" s="34" t="s">
        <v>4772</v>
      </c>
      <c r="V1132" s="34">
        <v>8.0</v>
      </c>
      <c r="W1132" s="34">
        <v>0.0</v>
      </c>
      <c r="X1132" s="34">
        <v>9310.81</v>
      </c>
      <c r="Y1132" s="34" t="s">
        <v>4768</v>
      </c>
      <c r="Z1132" s="34" t="s">
        <v>4771</v>
      </c>
      <c r="AA1132" s="34" t="s">
        <v>4769</v>
      </c>
      <c r="AB1132" s="34" t="str">
        <f t="shared" si="4"/>
        <v>8-Jun-1963</v>
      </c>
      <c r="AC1132" s="43">
        <f t="shared" si="5"/>
        <v>60</v>
      </c>
      <c r="AD1132" s="44">
        <v>9310.81</v>
      </c>
    </row>
    <row r="1133">
      <c r="A1133" s="19" t="s">
        <v>2338</v>
      </c>
      <c r="B1133" s="19" t="s">
        <v>2339</v>
      </c>
      <c r="C1133" s="45" t="s">
        <v>4820</v>
      </c>
      <c r="D1133" s="45" t="s">
        <v>6717</v>
      </c>
      <c r="E1133" s="45" t="s">
        <v>6718</v>
      </c>
      <c r="G1133" s="21" t="s">
        <v>2338</v>
      </c>
      <c r="H1133" s="41">
        <v>30.115</v>
      </c>
      <c r="I1133" s="21">
        <v>4.99</v>
      </c>
      <c r="J1133" s="21" t="s">
        <v>4753</v>
      </c>
      <c r="K1133" s="21" t="s">
        <v>4753</v>
      </c>
      <c r="L1133" s="21" t="s">
        <v>4753</v>
      </c>
      <c r="M1133" s="21">
        <v>2.0</v>
      </c>
      <c r="N1133" s="21" t="s">
        <v>4753</v>
      </c>
      <c r="O1133" s="42">
        <f t="shared" si="1"/>
        <v>2</v>
      </c>
      <c r="P1133" s="34" t="str">
        <f t="shared" si="2"/>
        <v>Above Obesity</v>
      </c>
      <c r="Q1133" s="34" t="str">
        <f t="shared" si="3"/>
        <v>Normal</v>
      </c>
      <c r="S1133" s="34" t="s">
        <v>2488</v>
      </c>
      <c r="T1133" s="34">
        <v>1977.0</v>
      </c>
      <c r="U1133" s="34" t="s">
        <v>4777</v>
      </c>
      <c r="V1133" s="34">
        <v>12.0</v>
      </c>
      <c r="W1133" s="34">
        <v>2.0</v>
      </c>
      <c r="X1133" s="34">
        <v>9315.41</v>
      </c>
      <c r="Y1133" s="34" t="s">
        <v>4767</v>
      </c>
      <c r="Z1133" s="34" t="s">
        <v>4771</v>
      </c>
      <c r="AA1133" s="34" t="s">
        <v>4784</v>
      </c>
      <c r="AB1133" s="34" t="str">
        <f t="shared" si="4"/>
        <v>12-Oct-1977</v>
      </c>
      <c r="AC1133" s="43">
        <f t="shared" si="5"/>
        <v>45</v>
      </c>
      <c r="AD1133" s="44">
        <v>9315.41</v>
      </c>
    </row>
    <row r="1134">
      <c r="A1134" s="19" t="s">
        <v>2340</v>
      </c>
      <c r="B1134" s="19" t="s">
        <v>2341</v>
      </c>
      <c r="C1134" s="45" t="s">
        <v>4815</v>
      </c>
      <c r="D1134" s="45" t="s">
        <v>6719</v>
      </c>
      <c r="E1134" s="45" t="s">
        <v>6720</v>
      </c>
      <c r="G1134" s="21" t="s">
        <v>2340</v>
      </c>
      <c r="H1134" s="41">
        <v>22.41</v>
      </c>
      <c r="I1134" s="21">
        <v>8.68</v>
      </c>
      <c r="J1134" s="21" t="s">
        <v>4753</v>
      </c>
      <c r="K1134" s="21" t="s">
        <v>4753</v>
      </c>
      <c r="L1134" s="21" t="s">
        <v>4753</v>
      </c>
      <c r="M1134" s="21" t="s">
        <v>4754</v>
      </c>
      <c r="N1134" s="21" t="s">
        <v>4753</v>
      </c>
      <c r="O1134" s="42">
        <f t="shared" si="1"/>
        <v>0</v>
      </c>
      <c r="P1134" s="34" t="str">
        <f t="shared" si="2"/>
        <v>Normal weight</v>
      </c>
      <c r="Q1134" s="34" t="str">
        <f t="shared" si="3"/>
        <v>Diabetes</v>
      </c>
      <c r="S1134" s="34" t="s">
        <v>2486</v>
      </c>
      <c r="T1134" s="34">
        <v>1988.0</v>
      </c>
      <c r="U1134" s="34" t="s">
        <v>4766</v>
      </c>
      <c r="V1134" s="34">
        <v>9.0</v>
      </c>
      <c r="W1134" s="34">
        <v>3.0</v>
      </c>
      <c r="X1134" s="34">
        <v>9320.26</v>
      </c>
      <c r="Y1134" s="34" t="s">
        <v>4767</v>
      </c>
      <c r="Z1134" s="34" t="s">
        <v>4771</v>
      </c>
      <c r="AA1134" s="34" t="s">
        <v>4774</v>
      </c>
      <c r="AB1134" s="34" t="str">
        <f t="shared" si="4"/>
        <v>9-Jul-1988</v>
      </c>
      <c r="AC1134" s="43">
        <f t="shared" si="5"/>
        <v>34</v>
      </c>
      <c r="AD1134" s="44">
        <v>9320.26</v>
      </c>
    </row>
    <row r="1135">
      <c r="A1135" s="19" t="s">
        <v>2342</v>
      </c>
      <c r="B1135" s="19" t="s">
        <v>2343</v>
      </c>
      <c r="C1135" s="45" t="s">
        <v>4820</v>
      </c>
      <c r="D1135" s="45" t="s">
        <v>6721</v>
      </c>
      <c r="E1135" s="45" t="s">
        <v>5179</v>
      </c>
      <c r="G1135" s="21" t="s">
        <v>2342</v>
      </c>
      <c r="H1135" s="41">
        <v>45.72</v>
      </c>
      <c r="I1135" s="21">
        <v>4.23</v>
      </c>
      <c r="J1135" s="31" t="s">
        <v>4878</v>
      </c>
      <c r="K1135" s="21" t="s">
        <v>4753</v>
      </c>
      <c r="L1135" s="21" t="s">
        <v>4753</v>
      </c>
      <c r="M1135" s="21" t="s">
        <v>4754</v>
      </c>
      <c r="N1135" s="21" t="s">
        <v>4753</v>
      </c>
      <c r="O1135" s="42">
        <f t="shared" si="1"/>
        <v>0</v>
      </c>
      <c r="P1135" s="34" t="str">
        <f t="shared" si="2"/>
        <v>Above Obesity</v>
      </c>
      <c r="Q1135" s="34" t="str">
        <f t="shared" si="3"/>
        <v>Normal</v>
      </c>
      <c r="S1135" s="34" t="s">
        <v>2484</v>
      </c>
      <c r="T1135" s="34">
        <v>1996.0</v>
      </c>
      <c r="U1135" s="34" t="s">
        <v>4777</v>
      </c>
      <c r="V1135" s="34">
        <v>12.0</v>
      </c>
      <c r="W1135" s="34">
        <v>0.0</v>
      </c>
      <c r="X1135" s="34">
        <v>9338.61</v>
      </c>
      <c r="Y1135" s="34" t="s">
        <v>4767</v>
      </c>
      <c r="Z1135" s="34" t="s">
        <v>4771</v>
      </c>
      <c r="AA1135" s="34" t="s">
        <v>4790</v>
      </c>
      <c r="AB1135" s="34" t="str">
        <f t="shared" si="4"/>
        <v>12-Oct-1996</v>
      </c>
      <c r="AC1135" s="43">
        <f t="shared" si="5"/>
        <v>26</v>
      </c>
      <c r="AD1135" s="44">
        <v>9338.61</v>
      </c>
    </row>
    <row r="1136">
      <c r="A1136" s="19" t="s">
        <v>2344</v>
      </c>
      <c r="B1136" s="19" t="s">
        <v>2345</v>
      </c>
      <c r="C1136" s="45" t="s">
        <v>4820</v>
      </c>
      <c r="D1136" s="45" t="s">
        <v>6722</v>
      </c>
      <c r="E1136" s="45" t="s">
        <v>4942</v>
      </c>
      <c r="G1136" s="21" t="s">
        <v>2344</v>
      </c>
      <c r="H1136" s="41">
        <v>25.0</v>
      </c>
      <c r="I1136" s="21">
        <v>5.32</v>
      </c>
      <c r="J1136" s="21" t="s">
        <v>4755</v>
      </c>
      <c r="K1136" s="21" t="s">
        <v>4753</v>
      </c>
      <c r="L1136" s="21" t="s">
        <v>4753</v>
      </c>
      <c r="M1136" s="21">
        <v>2.0</v>
      </c>
      <c r="N1136" s="21" t="s">
        <v>4753</v>
      </c>
      <c r="O1136" s="42">
        <f t="shared" si="1"/>
        <v>2</v>
      </c>
      <c r="P1136" s="34" t="str">
        <f t="shared" si="2"/>
        <v>Overweight</v>
      </c>
      <c r="Q1136" s="34" t="str">
        <f t="shared" si="3"/>
        <v>Normal</v>
      </c>
      <c r="S1136" s="34" t="s">
        <v>2482</v>
      </c>
      <c r="T1136" s="34">
        <v>1988.0</v>
      </c>
      <c r="U1136" s="34" t="s">
        <v>4766</v>
      </c>
      <c r="V1136" s="34">
        <v>1.0</v>
      </c>
      <c r="W1136" s="34">
        <v>3.0</v>
      </c>
      <c r="X1136" s="34">
        <v>9344.2</v>
      </c>
      <c r="Y1136" s="34" t="s">
        <v>4767</v>
      </c>
      <c r="Z1136" s="34" t="s">
        <v>4771</v>
      </c>
      <c r="AA1136" s="34" t="s">
        <v>4787</v>
      </c>
      <c r="AB1136" s="34" t="str">
        <f t="shared" si="4"/>
        <v>1-Jul-1988</v>
      </c>
      <c r="AC1136" s="43">
        <f t="shared" si="5"/>
        <v>34</v>
      </c>
      <c r="AD1136" s="44">
        <v>9344.2</v>
      </c>
    </row>
    <row r="1137">
      <c r="A1137" s="19" t="s">
        <v>2346</v>
      </c>
      <c r="B1137" s="19" t="s">
        <v>2347</v>
      </c>
      <c r="C1137" s="45" t="s">
        <v>4820</v>
      </c>
      <c r="D1137" s="45" t="s">
        <v>6723</v>
      </c>
      <c r="E1137" s="45" t="s">
        <v>6724</v>
      </c>
      <c r="G1137" s="21" t="s">
        <v>2346</v>
      </c>
      <c r="H1137" s="41">
        <v>39.5</v>
      </c>
      <c r="I1137" s="21">
        <v>6.66</v>
      </c>
      <c r="J1137" s="21" t="s">
        <v>4753</v>
      </c>
      <c r="K1137" s="21" t="s">
        <v>4753</v>
      </c>
      <c r="L1137" s="21" t="s">
        <v>4753</v>
      </c>
      <c r="M1137" s="21" t="s">
        <v>4754</v>
      </c>
      <c r="N1137" s="21" t="s">
        <v>4753</v>
      </c>
      <c r="O1137" s="42">
        <f t="shared" si="1"/>
        <v>0</v>
      </c>
      <c r="P1137" s="34" t="str">
        <f t="shared" si="2"/>
        <v>Above Obesity</v>
      </c>
      <c r="Q1137" s="34" t="str">
        <f t="shared" si="3"/>
        <v>Diabetes</v>
      </c>
      <c r="S1137" s="34" t="s">
        <v>2480</v>
      </c>
      <c r="T1137" s="34">
        <v>1971.0</v>
      </c>
      <c r="U1137" s="34" t="s">
        <v>4777</v>
      </c>
      <c r="V1137" s="34">
        <v>8.0</v>
      </c>
      <c r="W1137" s="34">
        <v>0.0</v>
      </c>
      <c r="X1137" s="34">
        <v>9361.33</v>
      </c>
      <c r="Y1137" s="34" t="s">
        <v>4768</v>
      </c>
      <c r="Z1137" s="34" t="s">
        <v>4771</v>
      </c>
      <c r="AA1137" s="34" t="s">
        <v>4781</v>
      </c>
      <c r="AB1137" s="34" t="str">
        <f t="shared" si="4"/>
        <v>8-Oct-1971</v>
      </c>
      <c r="AC1137" s="43">
        <f t="shared" si="5"/>
        <v>51</v>
      </c>
      <c r="AD1137" s="44">
        <v>9361.33</v>
      </c>
    </row>
    <row r="1138">
      <c r="A1138" s="19" t="s">
        <v>2348</v>
      </c>
      <c r="B1138" s="19" t="s">
        <v>2349</v>
      </c>
      <c r="C1138" s="45" t="s">
        <v>4820</v>
      </c>
      <c r="D1138" s="45" t="s">
        <v>6725</v>
      </c>
      <c r="E1138" s="45" t="s">
        <v>6726</v>
      </c>
      <c r="G1138" s="21" t="s">
        <v>2348</v>
      </c>
      <c r="H1138" s="41">
        <v>37.73</v>
      </c>
      <c r="I1138" s="21">
        <v>7.4</v>
      </c>
      <c r="J1138" s="21" t="s">
        <v>4753</v>
      </c>
      <c r="K1138" s="21" t="s">
        <v>4753</v>
      </c>
      <c r="L1138" s="21" t="s">
        <v>4753</v>
      </c>
      <c r="M1138" s="21" t="s">
        <v>4754</v>
      </c>
      <c r="N1138" s="21" t="s">
        <v>4753</v>
      </c>
      <c r="O1138" s="42">
        <f t="shared" si="1"/>
        <v>0</v>
      </c>
      <c r="P1138" s="34" t="str">
        <f t="shared" si="2"/>
        <v>Above Obesity</v>
      </c>
      <c r="Q1138" s="34" t="str">
        <f t="shared" si="3"/>
        <v>Diabetes</v>
      </c>
      <c r="S1138" s="34" t="s">
        <v>2478</v>
      </c>
      <c r="T1138" s="34">
        <v>1969.0</v>
      </c>
      <c r="U1138" s="34" t="s">
        <v>4770</v>
      </c>
      <c r="V1138" s="34">
        <v>24.0</v>
      </c>
      <c r="W1138" s="34">
        <v>0.0</v>
      </c>
      <c r="X1138" s="34">
        <v>9377.45</v>
      </c>
      <c r="Y1138" s="34" t="s">
        <v>4767</v>
      </c>
      <c r="Z1138" s="34" t="s">
        <v>4768</v>
      </c>
      <c r="AA1138" s="34" t="s">
        <v>4769</v>
      </c>
      <c r="AB1138" s="34" t="str">
        <f t="shared" si="4"/>
        <v>24-Nov-1969</v>
      </c>
      <c r="AC1138" s="43">
        <f t="shared" si="5"/>
        <v>53</v>
      </c>
      <c r="AD1138" s="44">
        <v>9377.45</v>
      </c>
    </row>
    <row r="1139">
      <c r="A1139" s="19" t="s">
        <v>2350</v>
      </c>
      <c r="B1139" s="19" t="s">
        <v>2351</v>
      </c>
      <c r="C1139" s="45" t="s">
        <v>4820</v>
      </c>
      <c r="D1139" s="45" t="s">
        <v>6727</v>
      </c>
      <c r="E1139" s="45" t="s">
        <v>6728</v>
      </c>
      <c r="G1139" s="21" t="s">
        <v>2350</v>
      </c>
      <c r="H1139" s="41">
        <v>40.66</v>
      </c>
      <c r="I1139" s="21">
        <v>10.08</v>
      </c>
      <c r="J1139" s="21" t="s">
        <v>4753</v>
      </c>
      <c r="K1139" s="21" t="s">
        <v>4753</v>
      </c>
      <c r="L1139" s="21" t="s">
        <v>4753</v>
      </c>
      <c r="M1139" s="21" t="s">
        <v>4754</v>
      </c>
      <c r="N1139" s="21" t="s">
        <v>4753</v>
      </c>
      <c r="O1139" s="42">
        <f t="shared" si="1"/>
        <v>0</v>
      </c>
      <c r="P1139" s="34" t="str">
        <f t="shared" si="2"/>
        <v>Above Obesity</v>
      </c>
      <c r="Q1139" s="34" t="str">
        <f t="shared" si="3"/>
        <v>Diabetes</v>
      </c>
      <c r="S1139" s="34" t="s">
        <v>2476</v>
      </c>
      <c r="T1139" s="34">
        <v>1971.0</v>
      </c>
      <c r="U1139" s="34" t="s">
        <v>4770</v>
      </c>
      <c r="V1139" s="34">
        <v>26.0</v>
      </c>
      <c r="W1139" s="34">
        <v>1.0</v>
      </c>
      <c r="X1139" s="34">
        <v>9377.9</v>
      </c>
      <c r="Y1139" s="34" t="s">
        <v>4767</v>
      </c>
      <c r="Z1139" s="34" t="s">
        <v>4771</v>
      </c>
      <c r="AA1139" s="34" t="s">
        <v>4769</v>
      </c>
      <c r="AB1139" s="34" t="str">
        <f t="shared" si="4"/>
        <v>26-Nov-1971</v>
      </c>
      <c r="AC1139" s="43">
        <f t="shared" si="5"/>
        <v>51</v>
      </c>
      <c r="AD1139" s="44">
        <v>9377.9</v>
      </c>
    </row>
    <row r="1140">
      <c r="A1140" s="19" t="s">
        <v>2352</v>
      </c>
      <c r="B1140" s="19" t="s">
        <v>2353</v>
      </c>
      <c r="C1140" s="45" t="s">
        <v>4820</v>
      </c>
      <c r="D1140" s="45" t="s">
        <v>6729</v>
      </c>
      <c r="E1140" s="45" t="s">
        <v>6730</v>
      </c>
      <c r="G1140" s="21" t="s">
        <v>2352</v>
      </c>
      <c r="H1140" s="41">
        <v>34.2</v>
      </c>
      <c r="I1140" s="21">
        <v>8.58</v>
      </c>
      <c r="J1140" s="21" t="s">
        <v>4753</v>
      </c>
      <c r="K1140" s="21" t="s">
        <v>4753</v>
      </c>
      <c r="L1140" s="21" t="s">
        <v>4753</v>
      </c>
      <c r="M1140" s="21" t="s">
        <v>4754</v>
      </c>
      <c r="N1140" s="21" t="s">
        <v>4753</v>
      </c>
      <c r="O1140" s="42">
        <f t="shared" si="1"/>
        <v>0</v>
      </c>
      <c r="P1140" s="34" t="str">
        <f t="shared" si="2"/>
        <v>Above Obesity</v>
      </c>
      <c r="Q1140" s="34" t="str">
        <f t="shared" si="3"/>
        <v>Diabetes</v>
      </c>
      <c r="S1140" s="34" t="s">
        <v>2474</v>
      </c>
      <c r="T1140" s="34">
        <v>1975.0</v>
      </c>
      <c r="U1140" s="34" t="s">
        <v>4775</v>
      </c>
      <c r="V1140" s="34">
        <v>2.0</v>
      </c>
      <c r="W1140" s="34">
        <v>1.0</v>
      </c>
      <c r="X1140" s="34">
        <v>9380.75</v>
      </c>
      <c r="Y1140" s="34" t="s">
        <v>4767</v>
      </c>
      <c r="Z1140" s="34" t="s">
        <v>4767</v>
      </c>
      <c r="AA1140" s="34" t="s">
        <v>4784</v>
      </c>
      <c r="AB1140" s="34" t="str">
        <f t="shared" si="4"/>
        <v>2-Dec-1975</v>
      </c>
      <c r="AC1140" s="43">
        <f t="shared" si="5"/>
        <v>47</v>
      </c>
      <c r="AD1140" s="44">
        <v>9380.75</v>
      </c>
    </row>
    <row r="1141">
      <c r="A1141" s="19" t="s">
        <v>2354</v>
      </c>
      <c r="B1141" s="19" t="s">
        <v>2355</v>
      </c>
      <c r="C1141" s="45" t="s">
        <v>4815</v>
      </c>
      <c r="D1141" s="45" t="s">
        <v>6731</v>
      </c>
      <c r="E1141" s="45" t="s">
        <v>4912</v>
      </c>
      <c r="G1141" s="21" t="s">
        <v>2354</v>
      </c>
      <c r="H1141" s="41">
        <v>46.51</v>
      </c>
      <c r="I1141" s="21">
        <v>5.84</v>
      </c>
      <c r="J1141" s="21" t="s">
        <v>4753</v>
      </c>
      <c r="K1141" s="21" t="s">
        <v>4753</v>
      </c>
      <c r="L1141" s="21" t="s">
        <v>4753</v>
      </c>
      <c r="M1141" s="21">
        <v>1.0</v>
      </c>
      <c r="N1141" s="21" t="s">
        <v>4753</v>
      </c>
      <c r="O1141" s="42">
        <f t="shared" si="1"/>
        <v>1</v>
      </c>
      <c r="P1141" s="34" t="str">
        <f t="shared" si="2"/>
        <v>Above Obesity</v>
      </c>
      <c r="Q1141" s="34" t="str">
        <f t="shared" si="3"/>
        <v>Prediabetes weight</v>
      </c>
      <c r="S1141" s="34" t="s">
        <v>2472</v>
      </c>
      <c r="T1141" s="34">
        <v>1971.0</v>
      </c>
      <c r="U1141" s="34" t="s">
        <v>4775</v>
      </c>
      <c r="V1141" s="34">
        <v>29.0</v>
      </c>
      <c r="W1141" s="34">
        <v>1.0</v>
      </c>
      <c r="X1141" s="34">
        <v>9386.16</v>
      </c>
      <c r="Y1141" s="34" t="s">
        <v>4768</v>
      </c>
      <c r="Z1141" s="34" t="s">
        <v>4767</v>
      </c>
      <c r="AA1141" s="34" t="s">
        <v>4769</v>
      </c>
      <c r="AB1141" s="34" t="str">
        <f t="shared" si="4"/>
        <v>29-Dec-1971</v>
      </c>
      <c r="AC1141" s="43">
        <f t="shared" si="5"/>
        <v>51</v>
      </c>
      <c r="AD1141" s="44">
        <v>9386.16</v>
      </c>
    </row>
    <row r="1142">
      <c r="A1142" s="19" t="s">
        <v>2356</v>
      </c>
      <c r="B1142" s="19" t="s">
        <v>2357</v>
      </c>
      <c r="C1142" s="45" t="s">
        <v>4815</v>
      </c>
      <c r="D1142" s="45" t="s">
        <v>5229</v>
      </c>
      <c r="E1142" s="45" t="s">
        <v>4944</v>
      </c>
      <c r="G1142" s="21" t="s">
        <v>2356</v>
      </c>
      <c r="H1142" s="41">
        <v>28.88</v>
      </c>
      <c r="I1142" s="21">
        <v>4.86</v>
      </c>
      <c r="J1142" s="21" t="s">
        <v>4755</v>
      </c>
      <c r="K1142" s="21" t="s">
        <v>4753</v>
      </c>
      <c r="L1142" s="21" t="s">
        <v>4756</v>
      </c>
      <c r="M1142" s="21">
        <v>1.0</v>
      </c>
      <c r="N1142" s="21" t="s">
        <v>4753</v>
      </c>
      <c r="O1142" s="42">
        <f t="shared" si="1"/>
        <v>1</v>
      </c>
      <c r="P1142" s="34" t="str">
        <f t="shared" si="2"/>
        <v>Overweight</v>
      </c>
      <c r="Q1142" s="34" t="str">
        <f t="shared" si="3"/>
        <v>Normal</v>
      </c>
      <c r="S1142" s="34" t="s">
        <v>2470</v>
      </c>
      <c r="T1142" s="34">
        <v>1971.0</v>
      </c>
      <c r="U1142" s="34" t="s">
        <v>4777</v>
      </c>
      <c r="V1142" s="34">
        <v>20.0</v>
      </c>
      <c r="W1142" s="34">
        <v>1.0</v>
      </c>
      <c r="X1142" s="34">
        <v>9391.35</v>
      </c>
      <c r="Y1142" s="34" t="s">
        <v>4768</v>
      </c>
      <c r="Z1142" s="34" t="s">
        <v>4768</v>
      </c>
      <c r="AA1142" s="34" t="s">
        <v>4778</v>
      </c>
      <c r="AB1142" s="34" t="str">
        <f t="shared" si="4"/>
        <v>20-Oct-1971</v>
      </c>
      <c r="AC1142" s="43">
        <f t="shared" si="5"/>
        <v>51</v>
      </c>
      <c r="AD1142" s="44">
        <v>9391.35</v>
      </c>
    </row>
    <row r="1143">
      <c r="A1143" s="19" t="s">
        <v>2358</v>
      </c>
      <c r="B1143" s="19" t="s">
        <v>2359</v>
      </c>
      <c r="C1143" s="45" t="s">
        <v>4820</v>
      </c>
      <c r="D1143" s="45" t="s">
        <v>6732</v>
      </c>
      <c r="E1143" s="45" t="s">
        <v>5177</v>
      </c>
      <c r="G1143" s="21" t="s">
        <v>2358</v>
      </c>
      <c r="H1143" s="41">
        <v>33.915</v>
      </c>
      <c r="I1143" s="21">
        <v>11.52</v>
      </c>
      <c r="J1143" s="21" t="s">
        <v>4753</v>
      </c>
      <c r="K1143" s="21" t="s">
        <v>4753</v>
      </c>
      <c r="L1143" s="21" t="s">
        <v>4753</v>
      </c>
      <c r="M1143" s="21" t="s">
        <v>4754</v>
      </c>
      <c r="N1143" s="21" t="s">
        <v>4753</v>
      </c>
      <c r="O1143" s="42">
        <f t="shared" si="1"/>
        <v>0</v>
      </c>
      <c r="P1143" s="34" t="str">
        <f t="shared" si="2"/>
        <v>Above Obesity</v>
      </c>
      <c r="Q1143" s="34" t="str">
        <f t="shared" si="3"/>
        <v>Diabetes</v>
      </c>
      <c r="S1143" s="34" t="s">
        <v>2468</v>
      </c>
      <c r="T1143" s="34">
        <v>1976.0</v>
      </c>
      <c r="U1143" s="34" t="s">
        <v>4777</v>
      </c>
      <c r="V1143" s="34">
        <v>17.0</v>
      </c>
      <c r="W1143" s="34">
        <v>2.0</v>
      </c>
      <c r="X1143" s="34">
        <v>9411.01</v>
      </c>
      <c r="Y1143" s="34" t="s">
        <v>4767</v>
      </c>
      <c r="Z1143" s="34" t="s">
        <v>4768</v>
      </c>
      <c r="AA1143" s="34" t="s">
        <v>4784</v>
      </c>
      <c r="AB1143" s="34" t="str">
        <f t="shared" si="4"/>
        <v>17-Oct-1976</v>
      </c>
      <c r="AC1143" s="43">
        <f t="shared" si="5"/>
        <v>46</v>
      </c>
      <c r="AD1143" s="44">
        <v>9411.01</v>
      </c>
    </row>
    <row r="1144">
      <c r="A1144" s="19" t="s">
        <v>2360</v>
      </c>
      <c r="B1144" s="19" t="s">
        <v>2361</v>
      </c>
      <c r="C1144" s="45" t="s">
        <v>4815</v>
      </c>
      <c r="D1144" s="45" t="s">
        <v>6733</v>
      </c>
      <c r="E1144" s="45" t="s">
        <v>6251</v>
      </c>
      <c r="G1144" s="21" t="s">
        <v>2360</v>
      </c>
      <c r="H1144" s="41">
        <v>24.32</v>
      </c>
      <c r="I1144" s="21">
        <v>6.15</v>
      </c>
      <c r="J1144" s="21" t="s">
        <v>4755</v>
      </c>
      <c r="K1144" s="21" t="s">
        <v>4753</v>
      </c>
      <c r="L1144" s="21" t="s">
        <v>4756</v>
      </c>
      <c r="M1144" s="21">
        <v>1.0</v>
      </c>
      <c r="N1144" s="21" t="s">
        <v>4753</v>
      </c>
      <c r="O1144" s="42">
        <f t="shared" si="1"/>
        <v>1</v>
      </c>
      <c r="P1144" s="34" t="str">
        <f t="shared" si="2"/>
        <v>Normal weight</v>
      </c>
      <c r="Q1144" s="34" t="str">
        <f t="shared" si="3"/>
        <v>Prediabetes weight</v>
      </c>
      <c r="S1144" s="34" t="s">
        <v>2466</v>
      </c>
      <c r="T1144" s="34">
        <v>1976.0</v>
      </c>
      <c r="U1144" s="34" t="s">
        <v>4777</v>
      </c>
      <c r="V1144" s="34">
        <v>30.0</v>
      </c>
      <c r="W1144" s="34">
        <v>3.0</v>
      </c>
      <c r="X1144" s="34">
        <v>9414.92</v>
      </c>
      <c r="Y1144" s="34" t="s">
        <v>4767</v>
      </c>
      <c r="Z1144" s="34" t="s">
        <v>4767</v>
      </c>
      <c r="AA1144" s="34" t="s">
        <v>4778</v>
      </c>
      <c r="AB1144" s="34" t="str">
        <f t="shared" si="4"/>
        <v>30-Oct-1976</v>
      </c>
      <c r="AC1144" s="43">
        <f t="shared" si="5"/>
        <v>46</v>
      </c>
      <c r="AD1144" s="44">
        <v>9414.92</v>
      </c>
    </row>
    <row r="1145">
      <c r="A1145" s="19" t="s">
        <v>2362</v>
      </c>
      <c r="B1145" s="19" t="s">
        <v>2363</v>
      </c>
      <c r="C1145" s="45" t="s">
        <v>4820</v>
      </c>
      <c r="D1145" s="45" t="s">
        <v>6734</v>
      </c>
      <c r="E1145" s="45" t="s">
        <v>6735</v>
      </c>
      <c r="G1145" s="21" t="s">
        <v>2362</v>
      </c>
      <c r="H1145" s="41">
        <v>25.8</v>
      </c>
      <c r="I1145" s="21">
        <v>9.94</v>
      </c>
      <c r="J1145" s="21" t="s">
        <v>4753</v>
      </c>
      <c r="K1145" s="21" t="s">
        <v>4753</v>
      </c>
      <c r="L1145" s="21" t="s">
        <v>4753</v>
      </c>
      <c r="M1145" s="21" t="s">
        <v>4754</v>
      </c>
      <c r="N1145" s="21" t="s">
        <v>4753</v>
      </c>
      <c r="O1145" s="42">
        <f t="shared" si="1"/>
        <v>0</v>
      </c>
      <c r="P1145" s="34" t="str">
        <f t="shared" si="2"/>
        <v>Overweight</v>
      </c>
      <c r="Q1145" s="34" t="str">
        <f t="shared" si="3"/>
        <v>Diabetes</v>
      </c>
      <c r="S1145" s="34" t="s">
        <v>2464</v>
      </c>
      <c r="T1145" s="34">
        <v>1976.0</v>
      </c>
      <c r="U1145" s="34" t="s">
        <v>4770</v>
      </c>
      <c r="V1145" s="34">
        <v>3.0</v>
      </c>
      <c r="W1145" s="34">
        <v>2.0</v>
      </c>
      <c r="X1145" s="34">
        <v>9432.93</v>
      </c>
      <c r="Y1145" s="34" t="s">
        <v>4767</v>
      </c>
      <c r="Z1145" s="34" t="s">
        <v>4771</v>
      </c>
      <c r="AA1145" s="34" t="s">
        <v>4784</v>
      </c>
      <c r="AB1145" s="34" t="str">
        <f t="shared" si="4"/>
        <v>3-Nov-1976</v>
      </c>
      <c r="AC1145" s="43">
        <f t="shared" si="5"/>
        <v>46</v>
      </c>
      <c r="AD1145" s="44">
        <v>9432.93</v>
      </c>
    </row>
    <row r="1146">
      <c r="A1146" s="19" t="s">
        <v>2364</v>
      </c>
      <c r="B1146" s="19" t="s">
        <v>2365</v>
      </c>
      <c r="C1146" s="45" t="s">
        <v>4820</v>
      </c>
      <c r="D1146" s="45" t="s">
        <v>6736</v>
      </c>
      <c r="E1146" s="45" t="s">
        <v>4860</v>
      </c>
      <c r="G1146" s="21" t="s">
        <v>2364</v>
      </c>
      <c r="H1146" s="41">
        <v>21.56</v>
      </c>
      <c r="I1146" s="21">
        <v>10.56</v>
      </c>
      <c r="J1146" s="21" t="s">
        <v>4753</v>
      </c>
      <c r="K1146" s="21" t="s">
        <v>4753</v>
      </c>
      <c r="L1146" s="21" t="s">
        <v>4753</v>
      </c>
      <c r="M1146" s="21" t="s">
        <v>4754</v>
      </c>
      <c r="N1146" s="21" t="s">
        <v>4753</v>
      </c>
      <c r="O1146" s="42">
        <f t="shared" si="1"/>
        <v>0</v>
      </c>
      <c r="P1146" s="34" t="str">
        <f t="shared" si="2"/>
        <v>Normal weight</v>
      </c>
      <c r="Q1146" s="34" t="str">
        <f t="shared" si="3"/>
        <v>Diabetes</v>
      </c>
      <c r="S1146" s="34" t="s">
        <v>2462</v>
      </c>
      <c r="T1146" s="34">
        <v>1974.0</v>
      </c>
      <c r="U1146" s="34" t="s">
        <v>4770</v>
      </c>
      <c r="V1146" s="34">
        <v>27.0</v>
      </c>
      <c r="W1146" s="34">
        <v>1.0</v>
      </c>
      <c r="X1146" s="34">
        <v>9447.25</v>
      </c>
      <c r="Y1146" s="34" t="s">
        <v>4767</v>
      </c>
      <c r="Z1146" s="34" t="s">
        <v>4771</v>
      </c>
      <c r="AA1146" s="34" t="s">
        <v>4784</v>
      </c>
      <c r="AB1146" s="34" t="str">
        <f t="shared" si="4"/>
        <v>27-Nov-1974</v>
      </c>
      <c r="AC1146" s="43">
        <f t="shared" si="5"/>
        <v>48</v>
      </c>
      <c r="AD1146" s="44">
        <v>9447.25</v>
      </c>
    </row>
    <row r="1147">
      <c r="A1147" s="19" t="s">
        <v>2366</v>
      </c>
      <c r="B1147" s="19" t="s">
        <v>2367</v>
      </c>
      <c r="C1147" s="45" t="s">
        <v>4815</v>
      </c>
      <c r="D1147" s="45" t="s">
        <v>6737</v>
      </c>
      <c r="E1147" s="45" t="s">
        <v>6738</v>
      </c>
      <c r="G1147" s="21" t="s">
        <v>2366</v>
      </c>
      <c r="H1147" s="41">
        <v>31.6</v>
      </c>
      <c r="I1147" s="21">
        <v>6.79</v>
      </c>
      <c r="J1147" s="21" t="s">
        <v>4753</v>
      </c>
      <c r="K1147" s="21" t="s">
        <v>4753</v>
      </c>
      <c r="L1147" s="21" t="s">
        <v>4753</v>
      </c>
      <c r="M1147" s="21" t="s">
        <v>4754</v>
      </c>
      <c r="N1147" s="21" t="s">
        <v>4753</v>
      </c>
      <c r="O1147" s="42">
        <f t="shared" si="1"/>
        <v>0</v>
      </c>
      <c r="P1147" s="34" t="str">
        <f t="shared" si="2"/>
        <v>Above Obesity</v>
      </c>
      <c r="Q1147" s="34" t="str">
        <f t="shared" si="3"/>
        <v>Diabetes</v>
      </c>
      <c r="S1147" s="34" t="s">
        <v>2460</v>
      </c>
      <c r="T1147" s="34">
        <v>1974.0</v>
      </c>
      <c r="U1147" s="34" t="s">
        <v>4772</v>
      </c>
      <c r="V1147" s="34">
        <v>8.0</v>
      </c>
      <c r="W1147" s="34">
        <v>1.0</v>
      </c>
      <c r="X1147" s="34">
        <v>9447.38</v>
      </c>
      <c r="Y1147" s="34" t="s">
        <v>4767</v>
      </c>
      <c r="Z1147" s="34" t="s">
        <v>4768</v>
      </c>
      <c r="AA1147" s="34" t="s">
        <v>4784</v>
      </c>
      <c r="AB1147" s="34" t="str">
        <f t="shared" si="4"/>
        <v>8-Jun-1974</v>
      </c>
      <c r="AC1147" s="43">
        <f t="shared" si="5"/>
        <v>49</v>
      </c>
      <c r="AD1147" s="44">
        <v>9447.38</v>
      </c>
    </row>
    <row r="1148">
      <c r="A1148" s="19" t="s">
        <v>2368</v>
      </c>
      <c r="B1148" s="19" t="s">
        <v>2369</v>
      </c>
      <c r="C1148" s="45" t="s">
        <v>4815</v>
      </c>
      <c r="D1148" s="45" t="s">
        <v>6739</v>
      </c>
      <c r="E1148" s="45" t="s">
        <v>6740</v>
      </c>
      <c r="G1148" s="21" t="s">
        <v>2368</v>
      </c>
      <c r="H1148" s="41">
        <v>42.93</v>
      </c>
      <c r="I1148" s="21">
        <v>4.8</v>
      </c>
      <c r="J1148" s="21" t="s">
        <v>4753</v>
      </c>
      <c r="K1148" s="21" t="s">
        <v>4753</v>
      </c>
      <c r="L1148" s="21" t="s">
        <v>4753</v>
      </c>
      <c r="M1148" s="21">
        <v>1.0</v>
      </c>
      <c r="N1148" s="21" t="s">
        <v>4753</v>
      </c>
      <c r="O1148" s="42">
        <f t="shared" si="1"/>
        <v>1</v>
      </c>
      <c r="P1148" s="34" t="str">
        <f t="shared" si="2"/>
        <v>Above Obesity</v>
      </c>
      <c r="Q1148" s="34" t="str">
        <f t="shared" si="3"/>
        <v>Normal</v>
      </c>
      <c r="S1148" s="34" t="s">
        <v>2458</v>
      </c>
      <c r="T1148" s="34">
        <v>1987.0</v>
      </c>
      <c r="U1148" s="34" t="s">
        <v>4770</v>
      </c>
      <c r="V1148" s="34">
        <v>14.0</v>
      </c>
      <c r="W1148" s="34">
        <v>3.0</v>
      </c>
      <c r="X1148" s="34">
        <v>9448.42</v>
      </c>
      <c r="Y1148" s="34" t="s">
        <v>4767</v>
      </c>
      <c r="Z1148" s="34" t="s">
        <v>4768</v>
      </c>
      <c r="AA1148" s="34" t="s">
        <v>4787</v>
      </c>
      <c r="AB1148" s="34" t="str">
        <f t="shared" si="4"/>
        <v>14-Nov-1987</v>
      </c>
      <c r="AC1148" s="43">
        <f t="shared" si="5"/>
        <v>35</v>
      </c>
      <c r="AD1148" s="44">
        <v>9448.42</v>
      </c>
    </row>
    <row r="1149">
      <c r="A1149" s="19" t="s">
        <v>2370</v>
      </c>
      <c r="B1149" s="19" t="s">
        <v>2371</v>
      </c>
      <c r="C1149" s="45" t="s">
        <v>4815</v>
      </c>
      <c r="D1149" s="45" t="s">
        <v>6741</v>
      </c>
      <c r="E1149" s="45" t="s">
        <v>5009</v>
      </c>
      <c r="G1149" s="21" t="s">
        <v>2370</v>
      </c>
      <c r="H1149" s="41">
        <v>26.72</v>
      </c>
      <c r="I1149" s="21">
        <v>5.75</v>
      </c>
      <c r="J1149" s="21" t="s">
        <v>4753</v>
      </c>
      <c r="K1149" s="21" t="s">
        <v>4753</v>
      </c>
      <c r="L1149" s="21" t="s">
        <v>4753</v>
      </c>
      <c r="M1149" s="21">
        <v>2.0</v>
      </c>
      <c r="N1149" s="21" t="s">
        <v>4753</v>
      </c>
      <c r="O1149" s="42">
        <f t="shared" si="1"/>
        <v>2</v>
      </c>
      <c r="P1149" s="34" t="str">
        <f t="shared" si="2"/>
        <v>Overweight</v>
      </c>
      <c r="Q1149" s="34" t="str">
        <f t="shared" si="3"/>
        <v>Prediabetes weight</v>
      </c>
      <c r="S1149" s="34" t="s">
        <v>2456</v>
      </c>
      <c r="T1149" s="34">
        <v>1979.0</v>
      </c>
      <c r="U1149" s="34" t="s">
        <v>4766</v>
      </c>
      <c r="V1149" s="34">
        <v>17.0</v>
      </c>
      <c r="W1149" s="34">
        <v>2.0</v>
      </c>
      <c r="X1149" s="34">
        <v>9453.92</v>
      </c>
      <c r="Y1149" s="34" t="s">
        <v>4767</v>
      </c>
      <c r="Z1149" s="34" t="s">
        <v>4767</v>
      </c>
      <c r="AA1149" s="34" t="s">
        <v>4787</v>
      </c>
      <c r="AB1149" s="34" t="str">
        <f t="shared" si="4"/>
        <v>17-Jul-1979</v>
      </c>
      <c r="AC1149" s="43">
        <f t="shared" si="5"/>
        <v>43</v>
      </c>
      <c r="AD1149" s="44">
        <v>9453.92</v>
      </c>
    </row>
    <row r="1150">
      <c r="A1150" s="19" t="s">
        <v>2372</v>
      </c>
      <c r="B1150" s="19" t="s">
        <v>2373</v>
      </c>
      <c r="C1150" s="45" t="s">
        <v>4815</v>
      </c>
      <c r="D1150" s="45" t="s">
        <v>6742</v>
      </c>
      <c r="E1150" s="45" t="s">
        <v>5115</v>
      </c>
      <c r="G1150" s="21" t="s">
        <v>2372</v>
      </c>
      <c r="H1150" s="41">
        <v>26.67</v>
      </c>
      <c r="I1150" s="21">
        <v>5.81</v>
      </c>
      <c r="J1150" s="21" t="s">
        <v>4753</v>
      </c>
      <c r="K1150" s="21" t="s">
        <v>4753</v>
      </c>
      <c r="L1150" s="21" t="s">
        <v>4753</v>
      </c>
      <c r="M1150" s="21">
        <v>2.0</v>
      </c>
      <c r="N1150" s="21" t="s">
        <v>4753</v>
      </c>
      <c r="O1150" s="42">
        <f t="shared" si="1"/>
        <v>2</v>
      </c>
      <c r="P1150" s="34" t="str">
        <f t="shared" si="2"/>
        <v>Overweight</v>
      </c>
      <c r="Q1150" s="34" t="str">
        <f t="shared" si="3"/>
        <v>Prediabetes weight</v>
      </c>
      <c r="S1150" s="34" t="s">
        <v>2454</v>
      </c>
      <c r="T1150" s="34">
        <v>1969.0</v>
      </c>
      <c r="U1150" s="34" t="s">
        <v>4772</v>
      </c>
      <c r="V1150" s="34">
        <v>4.0</v>
      </c>
      <c r="W1150" s="34">
        <v>0.0</v>
      </c>
      <c r="X1150" s="34">
        <v>9487.64</v>
      </c>
      <c r="Y1150" s="34" t="s">
        <v>4767</v>
      </c>
      <c r="Z1150" s="34" t="s">
        <v>4767</v>
      </c>
      <c r="AA1150" s="34" t="s">
        <v>4769</v>
      </c>
      <c r="AB1150" s="34" t="str">
        <f t="shared" si="4"/>
        <v>4-Jun-1969</v>
      </c>
      <c r="AC1150" s="43">
        <f t="shared" si="5"/>
        <v>54</v>
      </c>
      <c r="AD1150" s="44">
        <v>9487.64</v>
      </c>
    </row>
    <row r="1151">
      <c r="A1151" s="19" t="s">
        <v>2374</v>
      </c>
      <c r="B1151" s="19" t="s">
        <v>2375</v>
      </c>
      <c r="C1151" s="45" t="s">
        <v>4820</v>
      </c>
      <c r="D1151" s="45" t="s">
        <v>6743</v>
      </c>
      <c r="E1151" s="45" t="s">
        <v>6744</v>
      </c>
      <c r="G1151" s="21" t="s">
        <v>2374</v>
      </c>
      <c r="H1151" s="41">
        <v>42.68</v>
      </c>
      <c r="I1151" s="21">
        <v>9.28</v>
      </c>
      <c r="J1151" s="21" t="s">
        <v>4753</v>
      </c>
      <c r="K1151" s="21" t="s">
        <v>4753</v>
      </c>
      <c r="L1151" s="21" t="s">
        <v>4753</v>
      </c>
      <c r="M1151" s="21">
        <v>2.0</v>
      </c>
      <c r="N1151" s="21" t="s">
        <v>4753</v>
      </c>
      <c r="O1151" s="42">
        <f t="shared" si="1"/>
        <v>2</v>
      </c>
      <c r="P1151" s="34" t="str">
        <f t="shared" si="2"/>
        <v>Above Obesity</v>
      </c>
      <c r="Q1151" s="34" t="str">
        <f t="shared" si="3"/>
        <v>Diabetes</v>
      </c>
      <c r="S1151" s="34" t="s">
        <v>2452</v>
      </c>
      <c r="T1151" s="34">
        <v>1976.0</v>
      </c>
      <c r="U1151" s="34" t="s">
        <v>4770</v>
      </c>
      <c r="V1151" s="34">
        <v>28.0</v>
      </c>
      <c r="W1151" s="34">
        <v>3.0</v>
      </c>
      <c r="X1151" s="34">
        <v>9500.57</v>
      </c>
      <c r="Y1151" s="34" t="s">
        <v>4767</v>
      </c>
      <c r="Z1151" s="34" t="s">
        <v>4768</v>
      </c>
      <c r="AA1151" s="34" t="s">
        <v>4788</v>
      </c>
      <c r="AB1151" s="34" t="str">
        <f t="shared" si="4"/>
        <v>28-Nov-1976</v>
      </c>
      <c r="AC1151" s="43">
        <f t="shared" si="5"/>
        <v>46</v>
      </c>
      <c r="AD1151" s="44">
        <v>9500.57</v>
      </c>
    </row>
    <row r="1152">
      <c r="A1152" s="19" t="s">
        <v>2376</v>
      </c>
      <c r="B1152" s="19" t="s">
        <v>2377</v>
      </c>
      <c r="C1152" s="45" t="s">
        <v>4815</v>
      </c>
      <c r="D1152" s="45" t="s">
        <v>5744</v>
      </c>
      <c r="E1152" s="45" t="s">
        <v>6745</v>
      </c>
      <c r="G1152" s="21" t="s">
        <v>2376</v>
      </c>
      <c r="H1152" s="41">
        <v>24.31</v>
      </c>
      <c r="I1152" s="21">
        <v>6.37</v>
      </c>
      <c r="J1152" s="21" t="s">
        <v>4753</v>
      </c>
      <c r="K1152" s="21" t="s">
        <v>4753</v>
      </c>
      <c r="L1152" s="21" t="s">
        <v>4753</v>
      </c>
      <c r="M1152" s="21" t="s">
        <v>4754</v>
      </c>
      <c r="N1152" s="21" t="s">
        <v>4753</v>
      </c>
      <c r="O1152" s="42">
        <f t="shared" si="1"/>
        <v>0</v>
      </c>
      <c r="P1152" s="34" t="str">
        <f t="shared" si="2"/>
        <v>Normal weight</v>
      </c>
      <c r="Q1152" s="34" t="str">
        <f t="shared" si="3"/>
        <v>Prediabetes weight</v>
      </c>
      <c r="S1152" s="34" t="s">
        <v>2450</v>
      </c>
      <c r="T1152" s="34">
        <v>1969.0</v>
      </c>
      <c r="U1152" s="34" t="s">
        <v>4776</v>
      </c>
      <c r="V1152" s="34">
        <v>24.0</v>
      </c>
      <c r="W1152" s="34">
        <v>0.0</v>
      </c>
      <c r="X1152" s="34">
        <v>9504.31</v>
      </c>
      <c r="Y1152" s="34" t="s">
        <v>4768</v>
      </c>
      <c r="Z1152" s="34" t="s">
        <v>4767</v>
      </c>
      <c r="AA1152" s="34" t="s">
        <v>4769</v>
      </c>
      <c r="AB1152" s="34" t="str">
        <f t="shared" si="4"/>
        <v>24-Aug-1969</v>
      </c>
      <c r="AC1152" s="43">
        <f t="shared" si="5"/>
        <v>53</v>
      </c>
      <c r="AD1152" s="44">
        <v>9504.31</v>
      </c>
    </row>
    <row r="1153">
      <c r="A1153" s="19" t="s">
        <v>2378</v>
      </c>
      <c r="B1153" s="19" t="s">
        <v>2379</v>
      </c>
      <c r="C1153" s="45" t="s">
        <v>4815</v>
      </c>
      <c r="D1153" s="45" t="s">
        <v>6746</v>
      </c>
      <c r="E1153" s="45" t="s">
        <v>6747</v>
      </c>
      <c r="G1153" s="21" t="s">
        <v>2378</v>
      </c>
      <c r="H1153" s="41">
        <v>44.75</v>
      </c>
      <c r="I1153" s="21">
        <v>5.09</v>
      </c>
      <c r="J1153" s="31" t="s">
        <v>4878</v>
      </c>
      <c r="K1153" s="21" t="s">
        <v>4753</v>
      </c>
      <c r="L1153" s="21" t="s">
        <v>4753</v>
      </c>
      <c r="M1153" s="21" t="s">
        <v>4754</v>
      </c>
      <c r="N1153" s="21" t="s">
        <v>4753</v>
      </c>
      <c r="O1153" s="42">
        <f t="shared" si="1"/>
        <v>0</v>
      </c>
      <c r="P1153" s="34" t="str">
        <f t="shared" si="2"/>
        <v>Above Obesity</v>
      </c>
      <c r="Q1153" s="34" t="str">
        <f t="shared" si="3"/>
        <v>Normal</v>
      </c>
      <c r="S1153" s="34" t="s">
        <v>2448</v>
      </c>
      <c r="T1153" s="34">
        <v>1992.0</v>
      </c>
      <c r="U1153" s="34" t="s">
        <v>4776</v>
      </c>
      <c r="V1153" s="34">
        <v>22.0</v>
      </c>
      <c r="W1153" s="34">
        <v>0.0</v>
      </c>
      <c r="X1153" s="34">
        <v>9507.68</v>
      </c>
      <c r="Y1153" s="34" t="s">
        <v>4767</v>
      </c>
      <c r="Z1153" s="34" t="s">
        <v>4771</v>
      </c>
      <c r="AA1153" s="34" t="s">
        <v>4774</v>
      </c>
      <c r="AB1153" s="34" t="str">
        <f t="shared" si="4"/>
        <v>22-Aug-1992</v>
      </c>
      <c r="AC1153" s="43">
        <f t="shared" si="5"/>
        <v>30</v>
      </c>
      <c r="AD1153" s="44">
        <v>9507.68</v>
      </c>
    </row>
    <row r="1154">
      <c r="A1154" s="19" t="s">
        <v>2380</v>
      </c>
      <c r="B1154" s="19" t="s">
        <v>2381</v>
      </c>
      <c r="C1154" s="45" t="s">
        <v>4820</v>
      </c>
      <c r="D1154" s="45" t="s">
        <v>6748</v>
      </c>
      <c r="E1154" s="45" t="s">
        <v>5716</v>
      </c>
      <c r="G1154" s="21" t="s">
        <v>2380</v>
      </c>
      <c r="H1154" s="41">
        <v>30.78</v>
      </c>
      <c r="I1154" s="21">
        <v>7.94</v>
      </c>
      <c r="J1154" s="21" t="s">
        <v>4753</v>
      </c>
      <c r="K1154" s="21" t="s">
        <v>4753</v>
      </c>
      <c r="L1154" s="21" t="s">
        <v>4753</v>
      </c>
      <c r="M1154" s="21">
        <v>2.0</v>
      </c>
      <c r="N1154" s="21" t="s">
        <v>4753</v>
      </c>
      <c r="O1154" s="42">
        <f t="shared" si="1"/>
        <v>2</v>
      </c>
      <c r="P1154" s="34" t="str">
        <f t="shared" si="2"/>
        <v>Above Obesity</v>
      </c>
      <c r="Q1154" s="34" t="str">
        <f t="shared" si="3"/>
        <v>Diabetes</v>
      </c>
      <c r="S1154" s="34" t="s">
        <v>2446</v>
      </c>
      <c r="T1154" s="34">
        <v>1971.0</v>
      </c>
      <c r="U1154" s="34" t="s">
        <v>4770</v>
      </c>
      <c r="V1154" s="34">
        <v>29.0</v>
      </c>
      <c r="W1154" s="34">
        <v>0.0</v>
      </c>
      <c r="X1154" s="34">
        <v>9528.9</v>
      </c>
      <c r="Y1154" s="34" t="s">
        <v>4767</v>
      </c>
      <c r="Z1154" s="34" t="s">
        <v>4767</v>
      </c>
      <c r="AA1154" s="34" t="s">
        <v>4778</v>
      </c>
      <c r="AB1154" s="34" t="str">
        <f t="shared" si="4"/>
        <v>29-Nov-1971</v>
      </c>
      <c r="AC1154" s="43">
        <f t="shared" si="5"/>
        <v>51</v>
      </c>
      <c r="AD1154" s="44">
        <v>9528.9</v>
      </c>
    </row>
    <row r="1155">
      <c r="A1155" s="19" t="s">
        <v>2382</v>
      </c>
      <c r="B1155" s="19" t="s">
        <v>2383</v>
      </c>
      <c r="C1155" s="45" t="s">
        <v>4820</v>
      </c>
      <c r="D1155" s="45" t="s">
        <v>6749</v>
      </c>
      <c r="E1155" s="45" t="s">
        <v>6750</v>
      </c>
      <c r="G1155" s="21" t="s">
        <v>2382</v>
      </c>
      <c r="H1155" s="41">
        <v>21.86</v>
      </c>
      <c r="I1155" s="21">
        <v>10.95</v>
      </c>
      <c r="J1155" s="21" t="s">
        <v>4753</v>
      </c>
      <c r="K1155" s="21" t="s">
        <v>4753</v>
      </c>
      <c r="L1155" s="21" t="s">
        <v>4753</v>
      </c>
      <c r="M1155" s="21" t="s">
        <v>4754</v>
      </c>
      <c r="N1155" s="21" t="s">
        <v>4753</v>
      </c>
      <c r="O1155" s="42">
        <f t="shared" si="1"/>
        <v>0</v>
      </c>
      <c r="P1155" s="34" t="str">
        <f t="shared" si="2"/>
        <v>Normal weight</v>
      </c>
      <c r="Q1155" s="34" t="str">
        <f t="shared" si="3"/>
        <v>Diabetes</v>
      </c>
      <c r="S1155" s="34" t="s">
        <v>2444</v>
      </c>
      <c r="T1155" s="34">
        <v>1973.0</v>
      </c>
      <c r="U1155" s="34" t="s">
        <v>4775</v>
      </c>
      <c r="V1155" s="34">
        <v>21.0</v>
      </c>
      <c r="W1155" s="34">
        <v>0.0</v>
      </c>
      <c r="X1155" s="34">
        <v>9538.65</v>
      </c>
      <c r="Y1155" s="34" t="s">
        <v>4767</v>
      </c>
      <c r="Z1155" s="34" t="s">
        <v>4768</v>
      </c>
      <c r="AA1155" s="34" t="s">
        <v>4787</v>
      </c>
      <c r="AB1155" s="34" t="str">
        <f t="shared" si="4"/>
        <v>21-Dec-1973</v>
      </c>
      <c r="AC1155" s="43">
        <f t="shared" si="5"/>
        <v>49</v>
      </c>
      <c r="AD1155" s="44">
        <v>9538.65</v>
      </c>
    </row>
    <row r="1156">
      <c r="A1156" s="19" t="s">
        <v>2384</v>
      </c>
      <c r="B1156" s="19" t="s">
        <v>2385</v>
      </c>
      <c r="C1156" s="45" t="s">
        <v>4820</v>
      </c>
      <c r="D1156" s="45" t="s">
        <v>6751</v>
      </c>
      <c r="E1156" s="45" t="s">
        <v>6752</v>
      </c>
      <c r="G1156" s="21" t="s">
        <v>2384</v>
      </c>
      <c r="H1156" s="41">
        <v>49.09</v>
      </c>
      <c r="I1156" s="21">
        <v>6.3</v>
      </c>
      <c r="J1156" s="31" t="s">
        <v>4878</v>
      </c>
      <c r="K1156" s="21" t="s">
        <v>4753</v>
      </c>
      <c r="L1156" s="21" t="s">
        <v>4753</v>
      </c>
      <c r="M1156" s="21" t="s">
        <v>4754</v>
      </c>
      <c r="N1156" s="21" t="s">
        <v>4753</v>
      </c>
      <c r="O1156" s="42">
        <f t="shared" si="1"/>
        <v>0</v>
      </c>
      <c r="P1156" s="34" t="str">
        <f t="shared" si="2"/>
        <v>Above Obesity</v>
      </c>
      <c r="Q1156" s="34" t="str">
        <f t="shared" si="3"/>
        <v>Prediabetes weight</v>
      </c>
      <c r="S1156" s="34" t="s">
        <v>2442</v>
      </c>
      <c r="T1156" s="34">
        <v>1975.0</v>
      </c>
      <c r="U1156" s="34" t="s">
        <v>4766</v>
      </c>
      <c r="V1156" s="34">
        <v>28.0</v>
      </c>
      <c r="W1156" s="34">
        <v>1.0</v>
      </c>
      <c r="X1156" s="34">
        <v>9540.17</v>
      </c>
      <c r="Y1156" s="34" t="s">
        <v>4767</v>
      </c>
      <c r="Z1156" s="34" t="s">
        <v>4767</v>
      </c>
      <c r="AA1156" s="34" t="s">
        <v>4784</v>
      </c>
      <c r="AB1156" s="34" t="str">
        <f t="shared" si="4"/>
        <v>28-Jul-1975</v>
      </c>
      <c r="AC1156" s="43">
        <f t="shared" si="5"/>
        <v>47</v>
      </c>
      <c r="AD1156" s="44">
        <v>9540.17</v>
      </c>
    </row>
    <row r="1157">
      <c r="A1157" s="19" t="s">
        <v>2386</v>
      </c>
      <c r="B1157" s="19" t="s">
        <v>2387</v>
      </c>
      <c r="C1157" s="45" t="s">
        <v>4815</v>
      </c>
      <c r="D1157" s="45" t="s">
        <v>6753</v>
      </c>
      <c r="E1157" s="45" t="s">
        <v>6754</v>
      </c>
      <c r="G1157" s="21" t="s">
        <v>2386</v>
      </c>
      <c r="H1157" s="41">
        <v>47.74</v>
      </c>
      <c r="I1157" s="21">
        <v>8.05</v>
      </c>
      <c r="J1157" s="21" t="s">
        <v>4755</v>
      </c>
      <c r="K1157" s="21" t="s">
        <v>4753</v>
      </c>
      <c r="L1157" s="21" t="s">
        <v>4753</v>
      </c>
      <c r="M1157" s="21">
        <v>2.0</v>
      </c>
      <c r="N1157" s="21" t="s">
        <v>4753</v>
      </c>
      <c r="O1157" s="42">
        <f t="shared" si="1"/>
        <v>2</v>
      </c>
      <c r="P1157" s="34" t="str">
        <f t="shared" si="2"/>
        <v>Above Obesity</v>
      </c>
      <c r="Q1157" s="34" t="str">
        <f t="shared" si="3"/>
        <v>Diabetes</v>
      </c>
      <c r="S1157" s="34" t="s">
        <v>2440</v>
      </c>
      <c r="T1157" s="34">
        <v>1972.0</v>
      </c>
      <c r="U1157" s="34" t="s">
        <v>4773</v>
      </c>
      <c r="V1157" s="34">
        <v>22.0</v>
      </c>
      <c r="W1157" s="34">
        <v>0.0</v>
      </c>
      <c r="X1157" s="34">
        <v>9541.7</v>
      </c>
      <c r="Y1157" s="34" t="s">
        <v>4767</v>
      </c>
      <c r="Z1157" s="34" t="s">
        <v>4771</v>
      </c>
      <c r="AA1157" s="34" t="s">
        <v>4784</v>
      </c>
      <c r="AB1157" s="34" t="str">
        <f t="shared" si="4"/>
        <v>22-Sep-1972</v>
      </c>
      <c r="AC1157" s="43">
        <f t="shared" si="5"/>
        <v>50</v>
      </c>
      <c r="AD1157" s="44">
        <v>9541.7</v>
      </c>
    </row>
    <row r="1158">
      <c r="A1158" s="19" t="s">
        <v>2388</v>
      </c>
      <c r="B1158" s="19" t="s">
        <v>2389</v>
      </c>
      <c r="C1158" s="45" t="s">
        <v>4815</v>
      </c>
      <c r="D1158" s="45" t="s">
        <v>6755</v>
      </c>
      <c r="E1158" s="45" t="s">
        <v>6756</v>
      </c>
      <c r="G1158" s="21" t="s">
        <v>2388</v>
      </c>
      <c r="H1158" s="41">
        <v>30.2</v>
      </c>
      <c r="I1158" s="21">
        <v>9.88</v>
      </c>
      <c r="J1158" s="21" t="s">
        <v>4755</v>
      </c>
      <c r="K1158" s="21" t="s">
        <v>4753</v>
      </c>
      <c r="L1158" s="21" t="s">
        <v>4753</v>
      </c>
      <c r="M1158" s="21">
        <v>2.0</v>
      </c>
      <c r="N1158" s="21" t="s">
        <v>4753</v>
      </c>
      <c r="O1158" s="42">
        <f t="shared" si="1"/>
        <v>2</v>
      </c>
      <c r="P1158" s="34" t="str">
        <f t="shared" si="2"/>
        <v>Above Obesity</v>
      </c>
      <c r="Q1158" s="34" t="str">
        <f t="shared" si="3"/>
        <v>Diabetes</v>
      </c>
      <c r="S1158" s="34" t="s">
        <v>2438</v>
      </c>
      <c r="T1158" s="34">
        <v>1972.0</v>
      </c>
      <c r="U1158" s="34" t="s">
        <v>4773</v>
      </c>
      <c r="V1158" s="34">
        <v>22.0</v>
      </c>
      <c r="W1158" s="34">
        <v>1.0</v>
      </c>
      <c r="X1158" s="34">
        <v>9549.57</v>
      </c>
      <c r="Y1158" s="34" t="s">
        <v>4767</v>
      </c>
      <c r="Z1158" s="34" t="s">
        <v>4771</v>
      </c>
      <c r="AA1158" s="34" t="s">
        <v>4769</v>
      </c>
      <c r="AB1158" s="34" t="str">
        <f t="shared" si="4"/>
        <v>22-Sep-1972</v>
      </c>
      <c r="AC1158" s="43">
        <f t="shared" si="5"/>
        <v>50</v>
      </c>
      <c r="AD1158" s="44">
        <v>9549.57</v>
      </c>
    </row>
    <row r="1159">
      <c r="A1159" s="19" t="s">
        <v>2390</v>
      </c>
      <c r="B1159" s="19" t="s">
        <v>2391</v>
      </c>
      <c r="C1159" s="45" t="s">
        <v>4815</v>
      </c>
      <c r="D1159" s="45" t="s">
        <v>6757</v>
      </c>
      <c r="E1159" s="45" t="s">
        <v>6758</v>
      </c>
      <c r="G1159" s="21" t="s">
        <v>2390</v>
      </c>
      <c r="H1159" s="41">
        <v>33.25</v>
      </c>
      <c r="I1159" s="21">
        <v>7.42</v>
      </c>
      <c r="J1159" s="21" t="s">
        <v>4755</v>
      </c>
      <c r="K1159" s="21" t="s">
        <v>4753</v>
      </c>
      <c r="L1159" s="21" t="s">
        <v>4753</v>
      </c>
      <c r="M1159" s="21">
        <v>2.0</v>
      </c>
      <c r="N1159" s="21" t="s">
        <v>4753</v>
      </c>
      <c r="O1159" s="42">
        <f t="shared" si="1"/>
        <v>2</v>
      </c>
      <c r="P1159" s="34" t="str">
        <f t="shared" si="2"/>
        <v>Above Obesity</v>
      </c>
      <c r="Q1159" s="34" t="str">
        <f t="shared" si="3"/>
        <v>Diabetes</v>
      </c>
      <c r="S1159" s="34" t="s">
        <v>2436</v>
      </c>
      <c r="T1159" s="34">
        <v>1974.0</v>
      </c>
      <c r="U1159" s="34" t="s">
        <v>4776</v>
      </c>
      <c r="V1159" s="34">
        <v>14.0</v>
      </c>
      <c r="W1159" s="34">
        <v>3.0</v>
      </c>
      <c r="X1159" s="34">
        <v>9563.03</v>
      </c>
      <c r="Y1159" s="34" t="s">
        <v>4768</v>
      </c>
      <c r="Z1159" s="34" t="s">
        <v>4771</v>
      </c>
      <c r="AA1159" s="34" t="s">
        <v>4778</v>
      </c>
      <c r="AB1159" s="34" t="str">
        <f t="shared" si="4"/>
        <v>14-Aug-1974</v>
      </c>
      <c r="AC1159" s="43">
        <f t="shared" si="5"/>
        <v>48</v>
      </c>
      <c r="AD1159" s="44">
        <v>9563.03</v>
      </c>
    </row>
    <row r="1160">
      <c r="A1160" s="19" t="s">
        <v>2392</v>
      </c>
      <c r="B1160" s="19" t="s">
        <v>2393</v>
      </c>
      <c r="C1160" s="45" t="s">
        <v>4820</v>
      </c>
      <c r="D1160" s="45" t="s">
        <v>6759</v>
      </c>
      <c r="E1160" s="45" t="s">
        <v>6760</v>
      </c>
      <c r="G1160" s="21" t="s">
        <v>2392</v>
      </c>
      <c r="H1160" s="41">
        <v>26.6</v>
      </c>
      <c r="I1160" s="21">
        <v>8.45</v>
      </c>
      <c r="J1160" s="21" t="s">
        <v>4755</v>
      </c>
      <c r="K1160" s="21" t="s">
        <v>4753</v>
      </c>
      <c r="L1160" s="21" t="s">
        <v>4753</v>
      </c>
      <c r="M1160" s="21">
        <v>1.0</v>
      </c>
      <c r="N1160" s="21" t="s">
        <v>4753</v>
      </c>
      <c r="O1160" s="42">
        <f t="shared" si="1"/>
        <v>1</v>
      </c>
      <c r="P1160" s="34" t="str">
        <f t="shared" si="2"/>
        <v>Overweight</v>
      </c>
      <c r="Q1160" s="34" t="str">
        <f t="shared" si="3"/>
        <v>Diabetes</v>
      </c>
      <c r="S1160" s="34" t="s">
        <v>2434</v>
      </c>
      <c r="T1160" s="34">
        <v>1973.0</v>
      </c>
      <c r="U1160" s="34" t="s">
        <v>4775</v>
      </c>
      <c r="V1160" s="34">
        <v>1.0</v>
      </c>
      <c r="W1160" s="34">
        <v>1.0</v>
      </c>
      <c r="X1160" s="34">
        <v>9566.99</v>
      </c>
      <c r="Y1160" s="34" t="s">
        <v>4767</v>
      </c>
      <c r="Z1160" s="34" t="s">
        <v>4771</v>
      </c>
      <c r="AA1160" s="34" t="s">
        <v>4774</v>
      </c>
      <c r="AB1160" s="34" t="str">
        <f t="shared" si="4"/>
        <v>1-Dec-1973</v>
      </c>
      <c r="AC1160" s="43">
        <f t="shared" si="5"/>
        <v>49</v>
      </c>
      <c r="AD1160" s="44">
        <v>9566.99</v>
      </c>
    </row>
    <row r="1161">
      <c r="A1161" s="19" t="s">
        <v>2394</v>
      </c>
      <c r="B1161" s="19" t="s">
        <v>2395</v>
      </c>
      <c r="C1161" s="45" t="s">
        <v>4815</v>
      </c>
      <c r="D1161" s="45" t="s">
        <v>6761</v>
      </c>
      <c r="E1161" s="45" t="s">
        <v>6762</v>
      </c>
      <c r="G1161" s="21" t="s">
        <v>2394</v>
      </c>
      <c r="H1161" s="41">
        <v>26.35</v>
      </c>
      <c r="I1161" s="21">
        <v>6.21</v>
      </c>
      <c r="J1161" s="21" t="s">
        <v>4753</v>
      </c>
      <c r="K1161" s="21" t="s">
        <v>4753</v>
      </c>
      <c r="L1161" s="21" t="s">
        <v>4753</v>
      </c>
      <c r="M1161" s="21">
        <v>2.0</v>
      </c>
      <c r="N1161" s="21" t="s">
        <v>4753</v>
      </c>
      <c r="O1161" s="42">
        <f t="shared" si="1"/>
        <v>2</v>
      </c>
      <c r="P1161" s="34" t="str">
        <f t="shared" si="2"/>
        <v>Overweight</v>
      </c>
      <c r="Q1161" s="34" t="str">
        <f t="shared" si="3"/>
        <v>Prediabetes weight</v>
      </c>
      <c r="S1161" s="34" t="s">
        <v>2432</v>
      </c>
      <c r="T1161" s="34">
        <v>1966.0</v>
      </c>
      <c r="U1161" s="34" t="s">
        <v>4775</v>
      </c>
      <c r="V1161" s="34">
        <v>4.0</v>
      </c>
      <c r="W1161" s="34">
        <v>0.0</v>
      </c>
      <c r="X1161" s="34">
        <v>9582.54</v>
      </c>
      <c r="Y1161" s="34" t="s">
        <v>4768</v>
      </c>
      <c r="Z1161" s="34" t="s">
        <v>4767</v>
      </c>
      <c r="AA1161" s="34" t="s">
        <v>4769</v>
      </c>
      <c r="AB1161" s="34" t="str">
        <f t="shared" si="4"/>
        <v>4-Dec-1966</v>
      </c>
      <c r="AC1161" s="43">
        <f t="shared" si="5"/>
        <v>56</v>
      </c>
      <c r="AD1161" s="44">
        <v>9582.54</v>
      </c>
    </row>
    <row r="1162">
      <c r="A1162" s="19" t="s">
        <v>2396</v>
      </c>
      <c r="B1162" s="19" t="s">
        <v>2397</v>
      </c>
      <c r="C1162" s="45" t="s">
        <v>4820</v>
      </c>
      <c r="D1162" s="45" t="s">
        <v>6763</v>
      </c>
      <c r="E1162" s="45" t="s">
        <v>6764</v>
      </c>
      <c r="G1162" s="21" t="s">
        <v>2396</v>
      </c>
      <c r="H1162" s="41">
        <v>39.995</v>
      </c>
      <c r="I1162" s="21">
        <v>4.65</v>
      </c>
      <c r="J1162" s="21" t="s">
        <v>4753</v>
      </c>
      <c r="K1162" s="21" t="s">
        <v>4753</v>
      </c>
      <c r="L1162" s="21" t="s">
        <v>4753</v>
      </c>
      <c r="M1162" s="21" t="s">
        <v>4754</v>
      </c>
      <c r="N1162" s="21" t="s">
        <v>4753</v>
      </c>
      <c r="O1162" s="42">
        <f t="shared" si="1"/>
        <v>0</v>
      </c>
      <c r="P1162" s="34" t="str">
        <f t="shared" si="2"/>
        <v>Above Obesity</v>
      </c>
      <c r="Q1162" s="34" t="str">
        <f t="shared" si="3"/>
        <v>Normal</v>
      </c>
      <c r="S1162" s="34" t="s">
        <v>2430</v>
      </c>
      <c r="T1162" s="34">
        <v>1973.0</v>
      </c>
      <c r="U1162" s="34" t="s">
        <v>4770</v>
      </c>
      <c r="V1162" s="34">
        <v>28.0</v>
      </c>
      <c r="W1162" s="34">
        <v>1.0</v>
      </c>
      <c r="X1162" s="34">
        <v>9583.89</v>
      </c>
      <c r="Y1162" s="34" t="s">
        <v>4767</v>
      </c>
      <c r="Z1162" s="34" t="s">
        <v>4768</v>
      </c>
      <c r="AA1162" s="34" t="s">
        <v>4774</v>
      </c>
      <c r="AB1162" s="34" t="str">
        <f t="shared" si="4"/>
        <v>28-Nov-1973</v>
      </c>
      <c r="AC1162" s="43">
        <f t="shared" si="5"/>
        <v>49</v>
      </c>
      <c r="AD1162" s="44">
        <v>9583.89</v>
      </c>
    </row>
    <row r="1163">
      <c r="A1163" s="19" t="s">
        <v>2398</v>
      </c>
      <c r="B1163" s="19" t="s">
        <v>2399</v>
      </c>
      <c r="C1163" s="45" t="s">
        <v>4820</v>
      </c>
      <c r="D1163" s="45" t="s">
        <v>6765</v>
      </c>
      <c r="E1163" s="45" t="s">
        <v>6766</v>
      </c>
      <c r="G1163" s="21" t="s">
        <v>2398</v>
      </c>
      <c r="H1163" s="41">
        <v>22.92</v>
      </c>
      <c r="I1163" s="21">
        <v>5.87</v>
      </c>
      <c r="J1163" s="21" t="s">
        <v>4755</v>
      </c>
      <c r="K1163" s="21" t="s">
        <v>4753</v>
      </c>
      <c r="L1163" s="21" t="s">
        <v>4753</v>
      </c>
      <c r="M1163" s="21">
        <v>1.0</v>
      </c>
      <c r="N1163" s="21" t="s">
        <v>4753</v>
      </c>
      <c r="O1163" s="42">
        <f t="shared" si="1"/>
        <v>1</v>
      </c>
      <c r="P1163" s="34" t="str">
        <f t="shared" si="2"/>
        <v>Normal weight</v>
      </c>
      <c r="Q1163" s="34" t="str">
        <f t="shared" si="3"/>
        <v>Prediabetes weight</v>
      </c>
      <c r="S1163" s="34" t="s">
        <v>2428</v>
      </c>
      <c r="T1163" s="34">
        <v>1981.0</v>
      </c>
      <c r="U1163" s="34" t="s">
        <v>4777</v>
      </c>
      <c r="V1163" s="34">
        <v>18.0</v>
      </c>
      <c r="W1163" s="34">
        <v>1.0</v>
      </c>
      <c r="X1163" s="34">
        <v>9584.04</v>
      </c>
      <c r="Y1163" s="34" t="s">
        <v>4767</v>
      </c>
      <c r="Z1163" s="34" t="s">
        <v>4771</v>
      </c>
      <c r="AA1163" s="34" t="s">
        <v>4787</v>
      </c>
      <c r="AB1163" s="34" t="str">
        <f t="shared" si="4"/>
        <v>18-Oct-1981</v>
      </c>
      <c r="AC1163" s="43">
        <f t="shared" si="5"/>
        <v>41</v>
      </c>
      <c r="AD1163" s="44">
        <v>9584.04</v>
      </c>
    </row>
    <row r="1164">
      <c r="A1164" s="19" t="s">
        <v>2400</v>
      </c>
      <c r="B1164" s="19" t="s">
        <v>2401</v>
      </c>
      <c r="C1164" s="45" t="s">
        <v>4815</v>
      </c>
      <c r="D1164" s="45" t="s">
        <v>6767</v>
      </c>
      <c r="E1164" s="45" t="s">
        <v>6768</v>
      </c>
      <c r="G1164" s="21" t="s">
        <v>2400</v>
      </c>
      <c r="H1164" s="41">
        <v>24.78</v>
      </c>
      <c r="I1164" s="21">
        <v>4.24</v>
      </c>
      <c r="J1164" s="21" t="s">
        <v>4755</v>
      </c>
      <c r="K1164" s="21" t="s">
        <v>4753</v>
      </c>
      <c r="L1164" s="21" t="s">
        <v>4753</v>
      </c>
      <c r="M1164" s="21">
        <v>2.0</v>
      </c>
      <c r="N1164" s="21" t="s">
        <v>4753</v>
      </c>
      <c r="O1164" s="42">
        <f t="shared" si="1"/>
        <v>2</v>
      </c>
      <c r="P1164" s="34" t="str">
        <f t="shared" si="2"/>
        <v>Normal weight</v>
      </c>
      <c r="Q1164" s="34" t="str">
        <f t="shared" si="3"/>
        <v>Normal</v>
      </c>
      <c r="S1164" s="34" t="s">
        <v>2426</v>
      </c>
      <c r="T1164" s="34">
        <v>1964.0</v>
      </c>
      <c r="U1164" s="34" t="s">
        <v>4775</v>
      </c>
      <c r="V1164" s="34">
        <v>15.0</v>
      </c>
      <c r="W1164" s="34">
        <v>0.0</v>
      </c>
      <c r="X1164" s="34">
        <v>9597.63</v>
      </c>
      <c r="Y1164" s="34" t="s">
        <v>4768</v>
      </c>
      <c r="Z1164" s="34" t="s">
        <v>4768</v>
      </c>
      <c r="AA1164" s="34" t="s">
        <v>4769</v>
      </c>
      <c r="AB1164" s="34" t="str">
        <f t="shared" si="4"/>
        <v>15-Dec-1964</v>
      </c>
      <c r="AC1164" s="43">
        <f t="shared" si="5"/>
        <v>58</v>
      </c>
      <c r="AD1164" s="44">
        <v>9597.63</v>
      </c>
    </row>
    <row r="1165">
      <c r="A1165" s="19" t="s">
        <v>2402</v>
      </c>
      <c r="B1165" s="19" t="s">
        <v>2403</v>
      </c>
      <c r="C1165" s="45" t="s">
        <v>4820</v>
      </c>
      <c r="D1165" s="45" t="s">
        <v>6769</v>
      </c>
      <c r="E1165" s="45" t="s">
        <v>6770</v>
      </c>
      <c r="G1165" s="21" t="s">
        <v>2402</v>
      </c>
      <c r="H1165" s="41">
        <v>34.07</v>
      </c>
      <c r="I1165" s="21">
        <v>7.81</v>
      </c>
      <c r="J1165" s="31" t="s">
        <v>4878</v>
      </c>
      <c r="K1165" s="21" t="s">
        <v>4753</v>
      </c>
      <c r="L1165" s="21" t="s">
        <v>4753</v>
      </c>
      <c r="M1165" s="21" t="s">
        <v>4754</v>
      </c>
      <c r="N1165" s="21" t="s">
        <v>4753</v>
      </c>
      <c r="O1165" s="42">
        <f t="shared" si="1"/>
        <v>0</v>
      </c>
      <c r="P1165" s="34" t="str">
        <f t="shared" si="2"/>
        <v>Above Obesity</v>
      </c>
      <c r="Q1165" s="34" t="str">
        <f t="shared" si="3"/>
        <v>Diabetes</v>
      </c>
      <c r="S1165" s="34" t="s">
        <v>2424</v>
      </c>
      <c r="T1165" s="34">
        <v>1972.0</v>
      </c>
      <c r="U1165" s="34" t="s">
        <v>4775</v>
      </c>
      <c r="V1165" s="34">
        <v>27.0</v>
      </c>
      <c r="W1165" s="34">
        <v>1.0</v>
      </c>
      <c r="X1165" s="34">
        <v>9617.66</v>
      </c>
      <c r="Y1165" s="34" t="s">
        <v>4768</v>
      </c>
      <c r="Z1165" s="34" t="s">
        <v>4768</v>
      </c>
      <c r="AA1165" s="34" t="s">
        <v>4781</v>
      </c>
      <c r="AB1165" s="34" t="str">
        <f t="shared" si="4"/>
        <v>27-Dec-1972</v>
      </c>
      <c r="AC1165" s="43">
        <f t="shared" si="5"/>
        <v>50</v>
      </c>
      <c r="AD1165" s="44">
        <v>9617.66</v>
      </c>
    </row>
    <row r="1166">
      <c r="A1166" s="19" t="s">
        <v>2404</v>
      </c>
      <c r="B1166" s="19" t="s">
        <v>2405</v>
      </c>
      <c r="C1166" s="45" t="s">
        <v>4820</v>
      </c>
      <c r="D1166" s="45" t="s">
        <v>6771</v>
      </c>
      <c r="E1166" s="45" t="s">
        <v>6772</v>
      </c>
      <c r="G1166" s="21" t="s">
        <v>2404</v>
      </c>
      <c r="H1166" s="41">
        <v>30.14</v>
      </c>
      <c r="I1166" s="21">
        <v>9.85</v>
      </c>
      <c r="J1166" s="21" t="s">
        <v>4753</v>
      </c>
      <c r="K1166" s="21" t="s">
        <v>4753</v>
      </c>
      <c r="L1166" s="21" t="s">
        <v>4753</v>
      </c>
      <c r="M1166" s="21" t="s">
        <v>4754</v>
      </c>
      <c r="N1166" s="21" t="s">
        <v>4753</v>
      </c>
      <c r="O1166" s="42">
        <f t="shared" si="1"/>
        <v>0</v>
      </c>
      <c r="P1166" s="34" t="str">
        <f t="shared" si="2"/>
        <v>Above Obesity</v>
      </c>
      <c r="Q1166" s="34" t="str">
        <f t="shared" si="3"/>
        <v>Diabetes</v>
      </c>
      <c r="S1166" s="34" t="s">
        <v>2422</v>
      </c>
      <c r="T1166" s="34">
        <v>1982.0</v>
      </c>
      <c r="U1166" s="34" t="s">
        <v>4776</v>
      </c>
      <c r="V1166" s="34">
        <v>29.0</v>
      </c>
      <c r="W1166" s="34">
        <v>3.0</v>
      </c>
      <c r="X1166" s="34">
        <v>9619.18</v>
      </c>
      <c r="Y1166" s="34" t="s">
        <v>4767</v>
      </c>
      <c r="Z1166" s="34" t="s">
        <v>4771</v>
      </c>
      <c r="AA1166" s="34" t="s">
        <v>4783</v>
      </c>
      <c r="AB1166" s="34" t="str">
        <f t="shared" si="4"/>
        <v>29-Aug-1982</v>
      </c>
      <c r="AC1166" s="43">
        <f t="shared" si="5"/>
        <v>40</v>
      </c>
      <c r="AD1166" s="44">
        <v>9619.18</v>
      </c>
    </row>
    <row r="1167">
      <c r="A1167" s="19" t="s">
        <v>2406</v>
      </c>
      <c r="B1167" s="19" t="s">
        <v>2407</v>
      </c>
      <c r="C1167" s="45" t="s">
        <v>4820</v>
      </c>
      <c r="D1167" s="45" t="s">
        <v>6773</v>
      </c>
      <c r="E1167" s="45" t="s">
        <v>5210</v>
      </c>
      <c r="G1167" s="21" t="s">
        <v>2406</v>
      </c>
      <c r="H1167" s="41">
        <v>18.05</v>
      </c>
      <c r="I1167" s="21">
        <v>6.94</v>
      </c>
      <c r="J1167" s="21" t="s">
        <v>4753</v>
      </c>
      <c r="K1167" s="21" t="s">
        <v>4753</v>
      </c>
      <c r="L1167" s="21" t="s">
        <v>4753</v>
      </c>
      <c r="M1167" s="21" t="s">
        <v>4754</v>
      </c>
      <c r="N1167" s="21" t="s">
        <v>4753</v>
      </c>
      <c r="O1167" s="42">
        <f t="shared" si="1"/>
        <v>0</v>
      </c>
      <c r="P1167" s="34" t="str">
        <f t="shared" si="2"/>
        <v>Underweight</v>
      </c>
      <c r="Q1167" s="34" t="str">
        <f t="shared" si="3"/>
        <v>Diabetes</v>
      </c>
      <c r="S1167" s="34" t="s">
        <v>2420</v>
      </c>
      <c r="T1167" s="34">
        <v>1975.0</v>
      </c>
      <c r="U1167" s="34" t="s">
        <v>4777</v>
      </c>
      <c r="V1167" s="34">
        <v>29.0</v>
      </c>
      <c r="W1167" s="34">
        <v>3.0</v>
      </c>
      <c r="X1167" s="34">
        <v>9620.33</v>
      </c>
      <c r="Y1167" s="34" t="s">
        <v>4768</v>
      </c>
      <c r="Z1167" s="34" t="s">
        <v>4768</v>
      </c>
      <c r="AA1167" s="34" t="s">
        <v>4774</v>
      </c>
      <c r="AB1167" s="34" t="str">
        <f t="shared" si="4"/>
        <v>29-Oct-1975</v>
      </c>
      <c r="AC1167" s="43">
        <f t="shared" si="5"/>
        <v>47</v>
      </c>
      <c r="AD1167" s="44">
        <v>9620.33</v>
      </c>
    </row>
    <row r="1168">
      <c r="A1168" s="19" t="s">
        <v>2408</v>
      </c>
      <c r="B1168" s="19" t="s">
        <v>2409</v>
      </c>
      <c r="C1168" s="45" t="s">
        <v>4820</v>
      </c>
      <c r="D1168" s="45" t="s">
        <v>6774</v>
      </c>
      <c r="E1168" s="45" t="s">
        <v>4892</v>
      </c>
      <c r="G1168" s="21" t="s">
        <v>2408</v>
      </c>
      <c r="H1168" s="41">
        <v>37.4</v>
      </c>
      <c r="I1168" s="21">
        <v>11.3</v>
      </c>
      <c r="J1168" s="21" t="s">
        <v>4755</v>
      </c>
      <c r="K1168" s="21" t="s">
        <v>4753</v>
      </c>
      <c r="L1168" s="21" t="s">
        <v>4753</v>
      </c>
      <c r="M1168" s="21">
        <v>2.0</v>
      </c>
      <c r="N1168" s="21" t="s">
        <v>4753</v>
      </c>
      <c r="O1168" s="42">
        <f t="shared" si="1"/>
        <v>2</v>
      </c>
      <c r="P1168" s="34" t="str">
        <f t="shared" si="2"/>
        <v>Above Obesity</v>
      </c>
      <c r="Q1168" s="34" t="str">
        <f t="shared" si="3"/>
        <v>Diabetes</v>
      </c>
      <c r="S1168" s="34" t="s">
        <v>2418</v>
      </c>
      <c r="T1168" s="34">
        <v>1970.0</v>
      </c>
      <c r="U1168" s="34" t="s">
        <v>4775</v>
      </c>
      <c r="V1168" s="34">
        <v>16.0</v>
      </c>
      <c r="W1168" s="34">
        <v>0.0</v>
      </c>
      <c r="X1168" s="34">
        <v>9625.92</v>
      </c>
      <c r="Y1168" s="34" t="s">
        <v>4767</v>
      </c>
      <c r="Z1168" s="34" t="s">
        <v>4768</v>
      </c>
      <c r="AA1168" s="34" t="s">
        <v>4778</v>
      </c>
      <c r="AB1168" s="34" t="str">
        <f t="shared" si="4"/>
        <v>16-Dec-1970</v>
      </c>
      <c r="AC1168" s="43">
        <f t="shared" si="5"/>
        <v>52</v>
      </c>
      <c r="AD1168" s="44">
        <v>9625.92</v>
      </c>
    </row>
    <row r="1169">
      <c r="A1169" s="19" t="s">
        <v>2410</v>
      </c>
      <c r="B1169" s="19" t="s">
        <v>2411</v>
      </c>
      <c r="C1169" s="45" t="s">
        <v>5686</v>
      </c>
      <c r="D1169" s="45" t="s">
        <v>6775</v>
      </c>
      <c r="E1169" s="45" t="s">
        <v>6776</v>
      </c>
      <c r="G1169" s="21" t="s">
        <v>2410</v>
      </c>
      <c r="H1169" s="41">
        <v>25.75</v>
      </c>
      <c r="I1169" s="21">
        <v>9.23</v>
      </c>
      <c r="J1169" s="21" t="s">
        <v>4753</v>
      </c>
      <c r="K1169" s="21" t="s">
        <v>4753</v>
      </c>
      <c r="L1169" s="21" t="s">
        <v>4753</v>
      </c>
      <c r="M1169" s="21" t="s">
        <v>4754</v>
      </c>
      <c r="N1169" s="21" t="s">
        <v>4753</v>
      </c>
      <c r="O1169" s="42">
        <f t="shared" si="1"/>
        <v>0</v>
      </c>
      <c r="P1169" s="34" t="str">
        <f t="shared" si="2"/>
        <v>Overweight</v>
      </c>
      <c r="Q1169" s="34" t="str">
        <f t="shared" si="3"/>
        <v>Diabetes</v>
      </c>
      <c r="S1169" s="34" t="s">
        <v>2416</v>
      </c>
      <c r="T1169" s="34">
        <v>1998.0</v>
      </c>
      <c r="U1169" s="34" t="s">
        <v>4772</v>
      </c>
      <c r="V1169" s="34">
        <v>23.0</v>
      </c>
      <c r="W1169" s="34">
        <v>0.0</v>
      </c>
      <c r="X1169" s="34">
        <v>9628.79</v>
      </c>
      <c r="Y1169" s="34" t="s">
        <v>4767</v>
      </c>
      <c r="Z1169" s="34" t="s">
        <v>4767</v>
      </c>
      <c r="AA1169" s="34" t="s">
        <v>4790</v>
      </c>
      <c r="AB1169" s="34" t="str">
        <f t="shared" si="4"/>
        <v>23-Jun-1998</v>
      </c>
      <c r="AC1169" s="43">
        <f t="shared" si="5"/>
        <v>24</v>
      </c>
      <c r="AD1169" s="44">
        <v>9628.79</v>
      </c>
    </row>
    <row r="1170">
      <c r="A1170" s="19" t="s">
        <v>2412</v>
      </c>
      <c r="B1170" s="19" t="s">
        <v>2413</v>
      </c>
      <c r="C1170" s="45" t="s">
        <v>4815</v>
      </c>
      <c r="D1170" s="45" t="s">
        <v>4897</v>
      </c>
      <c r="E1170" s="45" t="s">
        <v>6777</v>
      </c>
      <c r="G1170" s="21" t="s">
        <v>2412</v>
      </c>
      <c r="H1170" s="41">
        <v>32.3</v>
      </c>
      <c r="I1170" s="21">
        <v>4.37</v>
      </c>
      <c r="J1170" s="21" t="s">
        <v>4753</v>
      </c>
      <c r="K1170" s="21" t="s">
        <v>4753</v>
      </c>
      <c r="L1170" s="21" t="s">
        <v>4753</v>
      </c>
      <c r="M1170" s="21">
        <v>2.0</v>
      </c>
      <c r="N1170" s="21" t="s">
        <v>4753</v>
      </c>
      <c r="O1170" s="42">
        <f t="shared" si="1"/>
        <v>2</v>
      </c>
      <c r="P1170" s="34" t="str">
        <f t="shared" si="2"/>
        <v>Above Obesity</v>
      </c>
      <c r="Q1170" s="34" t="str">
        <f t="shared" si="3"/>
        <v>Normal</v>
      </c>
      <c r="S1170" s="34" t="s">
        <v>2414</v>
      </c>
      <c r="T1170" s="34">
        <v>1979.0</v>
      </c>
      <c r="U1170" s="34" t="s">
        <v>4775</v>
      </c>
      <c r="V1170" s="34">
        <v>19.0</v>
      </c>
      <c r="W1170" s="34">
        <v>2.0</v>
      </c>
      <c r="X1170" s="34">
        <v>9630.3</v>
      </c>
      <c r="Y1170" s="34" t="s">
        <v>4767</v>
      </c>
      <c r="Z1170" s="34" t="s">
        <v>4767</v>
      </c>
      <c r="AA1170" s="34" t="s">
        <v>4787</v>
      </c>
      <c r="AB1170" s="34" t="str">
        <f t="shared" si="4"/>
        <v>19-Dec-1979</v>
      </c>
      <c r="AC1170" s="43">
        <f t="shared" si="5"/>
        <v>43</v>
      </c>
      <c r="AD1170" s="44">
        <v>9630.3</v>
      </c>
    </row>
    <row r="1171">
      <c r="A1171" s="19" t="s">
        <v>2414</v>
      </c>
      <c r="B1171" s="19" t="s">
        <v>2415</v>
      </c>
      <c r="C1171" s="45" t="s">
        <v>4815</v>
      </c>
      <c r="D1171" s="45" t="s">
        <v>6778</v>
      </c>
      <c r="E1171" s="45" t="s">
        <v>6779</v>
      </c>
      <c r="G1171" s="21" t="s">
        <v>2414</v>
      </c>
      <c r="H1171" s="41">
        <v>28.61</v>
      </c>
      <c r="I1171" s="21">
        <v>5.76</v>
      </c>
      <c r="J1171" s="21" t="s">
        <v>4753</v>
      </c>
      <c r="K1171" s="21" t="s">
        <v>4753</v>
      </c>
      <c r="L1171" s="21" t="s">
        <v>4756</v>
      </c>
      <c r="M1171" s="21">
        <v>1.0</v>
      </c>
      <c r="N1171" s="21" t="s">
        <v>4753</v>
      </c>
      <c r="O1171" s="42">
        <f t="shared" si="1"/>
        <v>1</v>
      </c>
      <c r="P1171" s="34" t="str">
        <f t="shared" si="2"/>
        <v>Overweight</v>
      </c>
      <c r="Q1171" s="34" t="str">
        <f t="shared" si="3"/>
        <v>Prediabetes weight</v>
      </c>
      <c r="S1171" s="34" t="s">
        <v>2412</v>
      </c>
      <c r="T1171" s="34">
        <v>1972.0</v>
      </c>
      <c r="U1171" s="34" t="s">
        <v>4777</v>
      </c>
      <c r="V1171" s="34">
        <v>23.0</v>
      </c>
      <c r="W1171" s="34">
        <v>2.0</v>
      </c>
      <c r="X1171" s="34">
        <v>9630.4</v>
      </c>
      <c r="Y1171" s="34" t="s">
        <v>4767</v>
      </c>
      <c r="Z1171" s="34" t="s">
        <v>4767</v>
      </c>
      <c r="AA1171" s="34" t="s">
        <v>4778</v>
      </c>
      <c r="AB1171" s="34" t="str">
        <f t="shared" si="4"/>
        <v>23-Oct-1972</v>
      </c>
      <c r="AC1171" s="43">
        <f t="shared" si="5"/>
        <v>50</v>
      </c>
      <c r="AD1171" s="44">
        <v>9630.4</v>
      </c>
    </row>
    <row r="1172">
      <c r="A1172" s="19" t="s">
        <v>2416</v>
      </c>
      <c r="B1172" s="19" t="s">
        <v>2417</v>
      </c>
      <c r="C1172" s="45" t="s">
        <v>5686</v>
      </c>
      <c r="D1172" s="45" t="s">
        <v>6496</v>
      </c>
      <c r="E1172" s="45" t="s">
        <v>6780</v>
      </c>
      <c r="G1172" s="21" t="s">
        <v>2416</v>
      </c>
      <c r="H1172" s="41">
        <v>45.41</v>
      </c>
      <c r="I1172" s="21">
        <v>4.96</v>
      </c>
      <c r="J1172" s="21" t="s">
        <v>4753</v>
      </c>
      <c r="K1172" s="21" t="s">
        <v>4753</v>
      </c>
      <c r="L1172" s="21" t="s">
        <v>4753</v>
      </c>
      <c r="M1172" s="21">
        <v>1.0</v>
      </c>
      <c r="N1172" s="21" t="s">
        <v>4753</v>
      </c>
      <c r="O1172" s="42">
        <f t="shared" si="1"/>
        <v>1</v>
      </c>
      <c r="P1172" s="34" t="str">
        <f t="shared" si="2"/>
        <v>Above Obesity</v>
      </c>
      <c r="Q1172" s="34" t="str">
        <f t="shared" si="3"/>
        <v>Normal</v>
      </c>
      <c r="S1172" s="34" t="s">
        <v>2410</v>
      </c>
      <c r="T1172" s="34">
        <v>1968.0</v>
      </c>
      <c r="U1172" s="34" t="s">
        <v>4772</v>
      </c>
      <c r="V1172" s="34">
        <v>22.0</v>
      </c>
      <c r="W1172" s="34">
        <v>0.0</v>
      </c>
      <c r="X1172" s="34">
        <v>9630.91</v>
      </c>
      <c r="Y1172" s="34" t="s">
        <v>4768</v>
      </c>
      <c r="Z1172" s="34" t="s">
        <v>4767</v>
      </c>
      <c r="AA1172" s="34" t="s">
        <v>4769</v>
      </c>
      <c r="AB1172" s="34" t="str">
        <f t="shared" si="4"/>
        <v>22-Jun-1968</v>
      </c>
      <c r="AC1172" s="43">
        <f t="shared" si="5"/>
        <v>54</v>
      </c>
      <c r="AD1172" s="44">
        <v>9630.91</v>
      </c>
    </row>
    <row r="1173">
      <c r="A1173" s="19" t="s">
        <v>2418</v>
      </c>
      <c r="B1173" s="19" t="s">
        <v>2419</v>
      </c>
      <c r="C1173" s="45" t="s">
        <v>4820</v>
      </c>
      <c r="D1173" s="45" t="s">
        <v>6781</v>
      </c>
      <c r="E1173" s="45" t="s">
        <v>6782</v>
      </c>
      <c r="G1173" s="21" t="s">
        <v>2418</v>
      </c>
      <c r="H1173" s="41">
        <v>31.2</v>
      </c>
      <c r="I1173" s="21">
        <v>11.04</v>
      </c>
      <c r="J1173" s="21" t="s">
        <v>4755</v>
      </c>
      <c r="K1173" s="21" t="s">
        <v>4753</v>
      </c>
      <c r="L1173" s="21" t="s">
        <v>4753</v>
      </c>
      <c r="M1173" s="21">
        <v>2.0</v>
      </c>
      <c r="N1173" s="21" t="s">
        <v>4753</v>
      </c>
      <c r="O1173" s="42">
        <f t="shared" si="1"/>
        <v>2</v>
      </c>
      <c r="P1173" s="34" t="str">
        <f t="shared" si="2"/>
        <v>Above Obesity</v>
      </c>
      <c r="Q1173" s="34" t="str">
        <f t="shared" si="3"/>
        <v>Diabetes</v>
      </c>
      <c r="S1173" s="34" t="s">
        <v>2408</v>
      </c>
      <c r="T1173" s="34">
        <v>1970.0</v>
      </c>
      <c r="U1173" s="34" t="s">
        <v>4773</v>
      </c>
      <c r="V1173" s="34">
        <v>30.0</v>
      </c>
      <c r="W1173" s="34">
        <v>0.0</v>
      </c>
      <c r="X1173" s="34">
        <v>9634.54</v>
      </c>
      <c r="Y1173" s="34" t="s">
        <v>4767</v>
      </c>
      <c r="Z1173" s="34" t="s">
        <v>4767</v>
      </c>
      <c r="AA1173" s="34" t="s">
        <v>4778</v>
      </c>
      <c r="AB1173" s="34" t="str">
        <f t="shared" si="4"/>
        <v>30-Sep-1970</v>
      </c>
      <c r="AC1173" s="43">
        <f t="shared" si="5"/>
        <v>52</v>
      </c>
      <c r="AD1173" s="44">
        <v>9634.54</v>
      </c>
    </row>
    <row r="1174">
      <c r="A1174" s="19" t="s">
        <v>2420</v>
      </c>
      <c r="B1174" s="19" t="s">
        <v>2421</v>
      </c>
      <c r="C1174" s="45" t="s">
        <v>4815</v>
      </c>
      <c r="D1174" s="45" t="s">
        <v>6783</v>
      </c>
      <c r="E1174" s="45" t="s">
        <v>6784</v>
      </c>
      <c r="G1174" s="21" t="s">
        <v>2420</v>
      </c>
      <c r="H1174" s="41">
        <v>29.83</v>
      </c>
      <c r="I1174" s="21">
        <v>7.81</v>
      </c>
      <c r="J1174" s="21" t="s">
        <v>4755</v>
      </c>
      <c r="K1174" s="21" t="s">
        <v>4753</v>
      </c>
      <c r="L1174" s="21" t="s">
        <v>4753</v>
      </c>
      <c r="M1174" s="21">
        <v>1.0</v>
      </c>
      <c r="N1174" s="21" t="s">
        <v>4753</v>
      </c>
      <c r="O1174" s="42">
        <f t="shared" si="1"/>
        <v>1</v>
      </c>
      <c r="P1174" s="34" t="str">
        <f t="shared" si="2"/>
        <v>Overweight</v>
      </c>
      <c r="Q1174" s="34" t="str">
        <f t="shared" si="3"/>
        <v>Diabetes</v>
      </c>
      <c r="S1174" s="34" t="s">
        <v>2406</v>
      </c>
      <c r="T1174" s="34">
        <v>1971.0</v>
      </c>
      <c r="U1174" s="34" t="s">
        <v>4766</v>
      </c>
      <c r="V1174" s="34">
        <v>19.0</v>
      </c>
      <c r="W1174" s="34">
        <v>0.0</v>
      </c>
      <c r="X1174" s="34">
        <v>9644.25</v>
      </c>
      <c r="Y1174" s="34" t="s">
        <v>4767</v>
      </c>
      <c r="Z1174" s="34" t="s">
        <v>4771</v>
      </c>
      <c r="AA1174" s="34" t="s">
        <v>4774</v>
      </c>
      <c r="AB1174" s="34" t="str">
        <f t="shared" si="4"/>
        <v>19-Jul-1971</v>
      </c>
      <c r="AC1174" s="43">
        <f t="shared" si="5"/>
        <v>51</v>
      </c>
      <c r="AD1174" s="44">
        <v>9644.25</v>
      </c>
    </row>
    <row r="1175">
      <c r="A1175" s="19" t="s">
        <v>2422</v>
      </c>
      <c r="B1175" s="19" t="s">
        <v>2423</v>
      </c>
      <c r="C1175" s="45" t="s">
        <v>5686</v>
      </c>
      <c r="D1175" s="45" t="s">
        <v>6785</v>
      </c>
      <c r="E1175" s="45" t="s">
        <v>6786</v>
      </c>
      <c r="G1175" s="21" t="s">
        <v>2422</v>
      </c>
      <c r="H1175" s="41">
        <v>29.06</v>
      </c>
      <c r="I1175" s="21">
        <v>4.55</v>
      </c>
      <c r="J1175" s="21" t="s">
        <v>4753</v>
      </c>
      <c r="K1175" s="21" t="s">
        <v>4753</v>
      </c>
      <c r="L1175" s="21" t="s">
        <v>4753</v>
      </c>
      <c r="M1175" s="21" t="s">
        <v>4754</v>
      </c>
      <c r="N1175" s="21" t="s">
        <v>4753</v>
      </c>
      <c r="O1175" s="42">
        <f t="shared" si="1"/>
        <v>0</v>
      </c>
      <c r="P1175" s="34" t="str">
        <f t="shared" si="2"/>
        <v>Overweight</v>
      </c>
      <c r="Q1175" s="34" t="str">
        <f t="shared" si="3"/>
        <v>Normal</v>
      </c>
      <c r="S1175" s="34" t="s">
        <v>2404</v>
      </c>
      <c r="T1175" s="34">
        <v>1974.0</v>
      </c>
      <c r="U1175" s="34" t="s">
        <v>4766</v>
      </c>
      <c r="V1175" s="34">
        <v>8.0</v>
      </c>
      <c r="W1175" s="34">
        <v>0.0</v>
      </c>
      <c r="X1175" s="34">
        <v>9653.81</v>
      </c>
      <c r="Y1175" s="34" t="s">
        <v>4767</v>
      </c>
      <c r="Z1175" s="34" t="s">
        <v>4767</v>
      </c>
      <c r="AA1175" s="34" t="s">
        <v>4778</v>
      </c>
      <c r="AB1175" s="34" t="str">
        <f t="shared" si="4"/>
        <v>8-Jul-1974</v>
      </c>
      <c r="AC1175" s="43">
        <f t="shared" si="5"/>
        <v>48</v>
      </c>
      <c r="AD1175" s="44">
        <v>9653.81</v>
      </c>
    </row>
    <row r="1176">
      <c r="A1176" s="19" t="s">
        <v>2424</v>
      </c>
      <c r="B1176" s="19" t="s">
        <v>2425</v>
      </c>
      <c r="C1176" s="45" t="s">
        <v>4815</v>
      </c>
      <c r="D1176" s="45" t="s">
        <v>6787</v>
      </c>
      <c r="E1176" s="45" t="s">
        <v>6788</v>
      </c>
      <c r="G1176" s="21" t="s">
        <v>2424</v>
      </c>
      <c r="H1176" s="41">
        <v>27.455</v>
      </c>
      <c r="I1176" s="21">
        <v>6.13</v>
      </c>
      <c r="J1176" s="21" t="s">
        <v>4753</v>
      </c>
      <c r="K1176" s="21" t="s">
        <v>4753</v>
      </c>
      <c r="L1176" s="21" t="s">
        <v>4753</v>
      </c>
      <c r="M1176" s="21">
        <v>2.0</v>
      </c>
      <c r="N1176" s="21" t="s">
        <v>4753</v>
      </c>
      <c r="O1176" s="42">
        <f t="shared" si="1"/>
        <v>2</v>
      </c>
      <c r="P1176" s="34" t="str">
        <f t="shared" si="2"/>
        <v>Overweight</v>
      </c>
      <c r="Q1176" s="34" t="str">
        <f t="shared" si="3"/>
        <v>Prediabetes weight</v>
      </c>
      <c r="S1176" s="34" t="s">
        <v>2402</v>
      </c>
      <c r="T1176" s="34">
        <v>1981.0</v>
      </c>
      <c r="U1176" s="34" t="s">
        <v>4776</v>
      </c>
      <c r="V1176" s="34">
        <v>8.0</v>
      </c>
      <c r="W1176" s="34">
        <v>1.0</v>
      </c>
      <c r="X1176" s="34">
        <v>9664.34</v>
      </c>
      <c r="Y1176" s="34" t="s">
        <v>4767</v>
      </c>
      <c r="Z1176" s="34" t="s">
        <v>4768</v>
      </c>
      <c r="AA1176" s="34" t="s">
        <v>4778</v>
      </c>
      <c r="AB1176" s="34" t="str">
        <f t="shared" si="4"/>
        <v>8-Aug-1981</v>
      </c>
      <c r="AC1176" s="43">
        <f t="shared" si="5"/>
        <v>41</v>
      </c>
      <c r="AD1176" s="44">
        <v>9664.34</v>
      </c>
    </row>
    <row r="1177">
      <c r="A1177" s="19" t="s">
        <v>2426</v>
      </c>
      <c r="B1177" s="19" t="s">
        <v>2427</v>
      </c>
      <c r="C1177" s="45" t="s">
        <v>4815</v>
      </c>
      <c r="D1177" s="45" t="s">
        <v>6789</v>
      </c>
      <c r="E1177" s="45" t="s">
        <v>6790</v>
      </c>
      <c r="G1177" s="21" t="s">
        <v>2426</v>
      </c>
      <c r="H1177" s="41">
        <v>23.01</v>
      </c>
      <c r="I1177" s="21">
        <v>6.04</v>
      </c>
      <c r="J1177" s="21" t="s">
        <v>4755</v>
      </c>
      <c r="K1177" s="21" t="s">
        <v>4753</v>
      </c>
      <c r="L1177" s="21" t="s">
        <v>4753</v>
      </c>
      <c r="M1177" s="21">
        <v>1.0</v>
      </c>
      <c r="N1177" s="21" t="s">
        <v>4753</v>
      </c>
      <c r="O1177" s="42">
        <f t="shared" si="1"/>
        <v>1</v>
      </c>
      <c r="P1177" s="34" t="str">
        <f t="shared" si="2"/>
        <v>Normal weight</v>
      </c>
      <c r="Q1177" s="34" t="str">
        <f t="shared" si="3"/>
        <v>Prediabetes weight</v>
      </c>
      <c r="S1177" s="34" t="s">
        <v>2400</v>
      </c>
      <c r="T1177" s="34">
        <v>1966.0</v>
      </c>
      <c r="U1177" s="34" t="s">
        <v>4773</v>
      </c>
      <c r="V1177" s="34">
        <v>16.0</v>
      </c>
      <c r="W1177" s="34">
        <v>0.0</v>
      </c>
      <c r="X1177" s="34">
        <v>9684.29</v>
      </c>
      <c r="Y1177" s="34" t="s">
        <v>4768</v>
      </c>
      <c r="Z1177" s="34" t="s">
        <v>4767</v>
      </c>
      <c r="AA1177" s="34" t="s">
        <v>4769</v>
      </c>
      <c r="AB1177" s="34" t="str">
        <f t="shared" si="4"/>
        <v>16-Sep-1966</v>
      </c>
      <c r="AC1177" s="43">
        <f t="shared" si="5"/>
        <v>56</v>
      </c>
      <c r="AD1177" s="44">
        <v>9684.29</v>
      </c>
    </row>
    <row r="1178">
      <c r="A1178" s="19" t="s">
        <v>2428</v>
      </c>
      <c r="B1178" s="19" t="s">
        <v>2429</v>
      </c>
      <c r="C1178" s="45" t="s">
        <v>4815</v>
      </c>
      <c r="D1178" s="45" t="s">
        <v>6791</v>
      </c>
      <c r="E1178" s="45" t="s">
        <v>6792</v>
      </c>
      <c r="G1178" s="21" t="s">
        <v>2428</v>
      </c>
      <c r="H1178" s="41">
        <v>31.39</v>
      </c>
      <c r="I1178" s="21">
        <v>8.85</v>
      </c>
      <c r="J1178" s="31" t="s">
        <v>4878</v>
      </c>
      <c r="K1178" s="21" t="s">
        <v>4753</v>
      </c>
      <c r="L1178" s="21" t="s">
        <v>4753</v>
      </c>
      <c r="M1178" s="21" t="s">
        <v>4754</v>
      </c>
      <c r="N1178" s="21" t="s">
        <v>4753</v>
      </c>
      <c r="O1178" s="42">
        <f t="shared" si="1"/>
        <v>0</v>
      </c>
      <c r="P1178" s="34" t="str">
        <f t="shared" si="2"/>
        <v>Above Obesity</v>
      </c>
      <c r="Q1178" s="34" t="str">
        <f t="shared" si="3"/>
        <v>Diabetes</v>
      </c>
      <c r="S1178" s="34" t="s">
        <v>2398</v>
      </c>
      <c r="T1178" s="34">
        <v>1964.0</v>
      </c>
      <c r="U1178" s="34" t="s">
        <v>4770</v>
      </c>
      <c r="V1178" s="34">
        <v>7.0</v>
      </c>
      <c r="W1178" s="34">
        <v>0.0</v>
      </c>
      <c r="X1178" s="34">
        <v>9698.42</v>
      </c>
      <c r="Y1178" s="34" t="s">
        <v>4768</v>
      </c>
      <c r="Z1178" s="34" t="s">
        <v>4768</v>
      </c>
      <c r="AA1178" s="34" t="s">
        <v>4769</v>
      </c>
      <c r="AB1178" s="34" t="str">
        <f t="shared" si="4"/>
        <v>7-Nov-1964</v>
      </c>
      <c r="AC1178" s="43">
        <f t="shared" si="5"/>
        <v>58</v>
      </c>
      <c r="AD1178" s="44">
        <v>9698.42</v>
      </c>
    </row>
    <row r="1179">
      <c r="A1179" s="19" t="s">
        <v>2430</v>
      </c>
      <c r="B1179" s="19" t="s">
        <v>2431</v>
      </c>
      <c r="C1179" s="45" t="s">
        <v>4820</v>
      </c>
      <c r="D1179" s="45" t="s">
        <v>6793</v>
      </c>
      <c r="E1179" s="45" t="s">
        <v>6794</v>
      </c>
      <c r="G1179" s="21" t="s">
        <v>2430</v>
      </c>
      <c r="H1179" s="41">
        <v>34.77</v>
      </c>
      <c r="I1179" s="21">
        <v>10.54</v>
      </c>
      <c r="J1179" s="21" t="s">
        <v>4753</v>
      </c>
      <c r="K1179" s="21" t="s">
        <v>4753</v>
      </c>
      <c r="L1179" s="21" t="s">
        <v>4753</v>
      </c>
      <c r="M1179" s="21">
        <v>2.0</v>
      </c>
      <c r="N1179" s="21" t="s">
        <v>4753</v>
      </c>
      <c r="O1179" s="42">
        <f t="shared" si="1"/>
        <v>2</v>
      </c>
      <c r="P1179" s="34" t="str">
        <f t="shared" si="2"/>
        <v>Above Obesity</v>
      </c>
      <c r="Q1179" s="34" t="str">
        <f t="shared" si="3"/>
        <v>Diabetes</v>
      </c>
      <c r="S1179" s="34" t="s">
        <v>2396</v>
      </c>
      <c r="T1179" s="34">
        <v>1977.0</v>
      </c>
      <c r="U1179" s="34" t="s">
        <v>4773</v>
      </c>
      <c r="V1179" s="34">
        <v>19.0</v>
      </c>
      <c r="W1179" s="34">
        <v>3.0</v>
      </c>
      <c r="X1179" s="34">
        <v>9704.67</v>
      </c>
      <c r="Y1179" s="34" t="s">
        <v>4767</v>
      </c>
      <c r="Z1179" s="34" t="s">
        <v>4768</v>
      </c>
      <c r="AA1179" s="34" t="s">
        <v>4784</v>
      </c>
      <c r="AB1179" s="34" t="str">
        <f t="shared" si="4"/>
        <v>19-Sep-1977</v>
      </c>
      <c r="AC1179" s="43">
        <f t="shared" si="5"/>
        <v>45</v>
      </c>
      <c r="AD1179" s="44">
        <v>9704.67</v>
      </c>
    </row>
    <row r="1180">
      <c r="A1180" s="19" t="s">
        <v>2432</v>
      </c>
      <c r="B1180" s="19" t="s">
        <v>2433</v>
      </c>
      <c r="C1180" s="45" t="s">
        <v>4815</v>
      </c>
      <c r="D1180" s="45" t="s">
        <v>6795</v>
      </c>
      <c r="E1180" s="45" t="s">
        <v>4952</v>
      </c>
      <c r="G1180" s="21" t="s">
        <v>2432</v>
      </c>
      <c r="H1180" s="41">
        <v>24.48</v>
      </c>
      <c r="I1180" s="21">
        <v>4.37</v>
      </c>
      <c r="J1180" s="21" t="s">
        <v>4755</v>
      </c>
      <c r="K1180" s="21" t="s">
        <v>4753</v>
      </c>
      <c r="L1180" s="21" t="s">
        <v>4753</v>
      </c>
      <c r="M1180" s="21">
        <v>2.0</v>
      </c>
      <c r="N1180" s="21" t="s">
        <v>4753</v>
      </c>
      <c r="O1180" s="42">
        <f t="shared" si="1"/>
        <v>2</v>
      </c>
      <c r="P1180" s="34" t="str">
        <f t="shared" si="2"/>
        <v>Normal weight</v>
      </c>
      <c r="Q1180" s="34" t="str">
        <f t="shared" si="3"/>
        <v>Normal</v>
      </c>
      <c r="S1180" s="34" t="s">
        <v>2394</v>
      </c>
      <c r="T1180" s="34">
        <v>1972.0</v>
      </c>
      <c r="U1180" s="34" t="s">
        <v>4766</v>
      </c>
      <c r="V1180" s="34">
        <v>10.0</v>
      </c>
      <c r="W1180" s="34">
        <v>0.0</v>
      </c>
      <c r="X1180" s="34">
        <v>9710.71</v>
      </c>
      <c r="Y1180" s="34" t="s">
        <v>4767</v>
      </c>
      <c r="Z1180" s="34" t="s">
        <v>4771</v>
      </c>
      <c r="AA1180" s="34" t="s">
        <v>4787</v>
      </c>
      <c r="AB1180" s="34" t="str">
        <f t="shared" si="4"/>
        <v>10-Jul-1972</v>
      </c>
      <c r="AC1180" s="43">
        <f t="shared" si="5"/>
        <v>50</v>
      </c>
      <c r="AD1180" s="44">
        <v>9710.71</v>
      </c>
    </row>
    <row r="1181">
      <c r="A1181" s="19" t="s">
        <v>2434</v>
      </c>
      <c r="B1181" s="19" t="s">
        <v>2435</v>
      </c>
      <c r="C1181" s="45" t="s">
        <v>4820</v>
      </c>
      <c r="D1181" s="45" t="s">
        <v>6796</v>
      </c>
      <c r="E1181" s="45" t="s">
        <v>5171</v>
      </c>
      <c r="G1181" s="21" t="s">
        <v>2434</v>
      </c>
      <c r="H1181" s="41">
        <v>22.61</v>
      </c>
      <c r="I1181" s="21">
        <v>9.63</v>
      </c>
      <c r="J1181" s="21" t="s">
        <v>4753</v>
      </c>
      <c r="K1181" s="21" t="s">
        <v>4753</v>
      </c>
      <c r="L1181" s="21" t="s">
        <v>4753</v>
      </c>
      <c r="M1181" s="21">
        <v>2.0</v>
      </c>
      <c r="N1181" s="21" t="s">
        <v>4753</v>
      </c>
      <c r="O1181" s="42">
        <f t="shared" si="1"/>
        <v>2</v>
      </c>
      <c r="P1181" s="34" t="str">
        <f t="shared" si="2"/>
        <v>Normal weight</v>
      </c>
      <c r="Q1181" s="34" t="str">
        <f t="shared" si="3"/>
        <v>Diabetes</v>
      </c>
      <c r="S1181" s="34" t="s">
        <v>2392</v>
      </c>
      <c r="T1181" s="34">
        <v>1975.0</v>
      </c>
      <c r="U1181" s="34" t="s">
        <v>4772</v>
      </c>
      <c r="V1181" s="34">
        <v>27.0</v>
      </c>
      <c r="W1181" s="34">
        <v>2.0</v>
      </c>
      <c r="X1181" s="34">
        <v>9715.84</v>
      </c>
      <c r="Y1181" s="34" t="s">
        <v>4767</v>
      </c>
      <c r="Z1181" s="34" t="s">
        <v>4771</v>
      </c>
      <c r="AA1181" s="34" t="s">
        <v>4784</v>
      </c>
      <c r="AB1181" s="34" t="str">
        <f t="shared" si="4"/>
        <v>27-Jun-1975</v>
      </c>
      <c r="AC1181" s="43">
        <f t="shared" si="5"/>
        <v>47</v>
      </c>
      <c r="AD1181" s="44">
        <v>9715.84</v>
      </c>
    </row>
    <row r="1182">
      <c r="A1182" s="19" t="s">
        <v>2436</v>
      </c>
      <c r="B1182" s="19" t="s">
        <v>2437</v>
      </c>
      <c r="C1182" s="45" t="s">
        <v>4815</v>
      </c>
      <c r="D1182" s="45" t="s">
        <v>6797</v>
      </c>
      <c r="E1182" s="45" t="s">
        <v>4866</v>
      </c>
      <c r="G1182" s="21" t="s">
        <v>2436</v>
      </c>
      <c r="H1182" s="41">
        <v>34.3</v>
      </c>
      <c r="I1182" s="21">
        <v>10.37</v>
      </c>
      <c r="J1182" s="21" t="s">
        <v>4753</v>
      </c>
      <c r="K1182" s="21" t="s">
        <v>4753</v>
      </c>
      <c r="L1182" s="21" t="s">
        <v>4753</v>
      </c>
      <c r="M1182" s="21" t="s">
        <v>4754</v>
      </c>
      <c r="N1182" s="21" t="s">
        <v>4753</v>
      </c>
      <c r="O1182" s="42">
        <f t="shared" si="1"/>
        <v>0</v>
      </c>
      <c r="P1182" s="34" t="str">
        <f t="shared" si="2"/>
        <v>Above Obesity</v>
      </c>
      <c r="Q1182" s="34" t="str">
        <f t="shared" si="3"/>
        <v>Diabetes</v>
      </c>
      <c r="S1182" s="34" t="s">
        <v>2390</v>
      </c>
      <c r="T1182" s="34">
        <v>1970.0</v>
      </c>
      <c r="U1182" s="34" t="s">
        <v>4773</v>
      </c>
      <c r="V1182" s="34">
        <v>12.0</v>
      </c>
      <c r="W1182" s="34">
        <v>0.0</v>
      </c>
      <c r="X1182" s="34">
        <v>9722.77</v>
      </c>
      <c r="Y1182" s="34" t="s">
        <v>4768</v>
      </c>
      <c r="Z1182" s="34" t="s">
        <v>4771</v>
      </c>
      <c r="AA1182" s="34" t="s">
        <v>4781</v>
      </c>
      <c r="AB1182" s="34" t="str">
        <f t="shared" si="4"/>
        <v>12-Sep-1970</v>
      </c>
      <c r="AC1182" s="43">
        <f t="shared" si="5"/>
        <v>52</v>
      </c>
      <c r="AD1182" s="44">
        <v>9722.77</v>
      </c>
    </row>
    <row r="1183">
      <c r="A1183" s="19" t="s">
        <v>2438</v>
      </c>
      <c r="B1183" s="19" t="s">
        <v>2439</v>
      </c>
      <c r="C1183" s="45" t="s">
        <v>4820</v>
      </c>
      <c r="D1183" s="45" t="s">
        <v>4895</v>
      </c>
      <c r="E1183" s="45" t="s">
        <v>6798</v>
      </c>
      <c r="G1183" s="21" t="s">
        <v>2438</v>
      </c>
      <c r="H1183" s="41">
        <v>46.09</v>
      </c>
      <c r="I1183" s="21">
        <v>5.44</v>
      </c>
      <c r="J1183" s="21" t="s">
        <v>4753</v>
      </c>
      <c r="K1183" s="21" t="s">
        <v>4753</v>
      </c>
      <c r="L1183" s="21" t="s">
        <v>4753</v>
      </c>
      <c r="M1183" s="21">
        <v>2.0</v>
      </c>
      <c r="N1183" s="21" t="s">
        <v>4753</v>
      </c>
      <c r="O1183" s="42">
        <f t="shared" si="1"/>
        <v>2</v>
      </c>
      <c r="P1183" s="34" t="str">
        <f t="shared" si="2"/>
        <v>Above Obesity</v>
      </c>
      <c r="Q1183" s="34" t="str">
        <f t="shared" si="3"/>
        <v>Normal</v>
      </c>
      <c r="S1183" s="34" t="s">
        <v>2388</v>
      </c>
      <c r="T1183" s="34">
        <v>1970.0</v>
      </c>
      <c r="U1183" s="34" t="s">
        <v>4776</v>
      </c>
      <c r="V1183" s="34">
        <v>18.0</v>
      </c>
      <c r="W1183" s="34">
        <v>1.0</v>
      </c>
      <c r="X1183" s="34">
        <v>9724.53</v>
      </c>
      <c r="Y1183" s="34" t="s">
        <v>4768</v>
      </c>
      <c r="Z1183" s="34" t="s">
        <v>4771</v>
      </c>
      <c r="AA1183" s="34" t="s">
        <v>4778</v>
      </c>
      <c r="AB1183" s="34" t="str">
        <f t="shared" si="4"/>
        <v>18-Aug-1970</v>
      </c>
      <c r="AC1183" s="43">
        <f t="shared" si="5"/>
        <v>52</v>
      </c>
      <c r="AD1183" s="44">
        <v>9724.53</v>
      </c>
    </row>
    <row r="1184">
      <c r="A1184" s="19" t="s">
        <v>2440</v>
      </c>
      <c r="B1184" s="19" t="s">
        <v>2441</v>
      </c>
      <c r="C1184" s="45" t="s">
        <v>4820</v>
      </c>
      <c r="D1184" s="45" t="s">
        <v>6799</v>
      </c>
      <c r="E1184" s="45" t="s">
        <v>6800</v>
      </c>
      <c r="G1184" s="21" t="s">
        <v>2440</v>
      </c>
      <c r="H1184" s="41">
        <v>44.745</v>
      </c>
      <c r="I1184" s="21">
        <v>5.19</v>
      </c>
      <c r="J1184" s="21" t="s">
        <v>4753</v>
      </c>
      <c r="K1184" s="21" t="s">
        <v>4753</v>
      </c>
      <c r="L1184" s="21" t="s">
        <v>4753</v>
      </c>
      <c r="M1184" s="21">
        <v>2.0</v>
      </c>
      <c r="N1184" s="21" t="s">
        <v>4753</v>
      </c>
      <c r="O1184" s="42">
        <f t="shared" si="1"/>
        <v>2</v>
      </c>
      <c r="P1184" s="34" t="str">
        <f t="shared" si="2"/>
        <v>Above Obesity</v>
      </c>
      <c r="Q1184" s="34" t="str">
        <f t="shared" si="3"/>
        <v>Normal</v>
      </c>
      <c r="S1184" s="34" t="s">
        <v>2386</v>
      </c>
      <c r="T1184" s="34">
        <v>1970.0</v>
      </c>
      <c r="U1184" s="34" t="s">
        <v>4766</v>
      </c>
      <c r="V1184" s="34">
        <v>4.0</v>
      </c>
      <c r="W1184" s="34">
        <v>1.0</v>
      </c>
      <c r="X1184" s="34">
        <v>9748.91</v>
      </c>
      <c r="Y1184" s="34" t="s">
        <v>4767</v>
      </c>
      <c r="Z1184" s="34" t="s">
        <v>4771</v>
      </c>
      <c r="AA1184" s="34" t="s">
        <v>4769</v>
      </c>
      <c r="AB1184" s="34" t="str">
        <f t="shared" si="4"/>
        <v>4-Jul-1970</v>
      </c>
      <c r="AC1184" s="43">
        <f t="shared" si="5"/>
        <v>52</v>
      </c>
      <c r="AD1184" s="44">
        <v>9748.91</v>
      </c>
    </row>
    <row r="1185">
      <c r="A1185" s="19" t="s">
        <v>2442</v>
      </c>
      <c r="B1185" s="19" t="s">
        <v>2443</v>
      </c>
      <c r="C1185" s="45" t="s">
        <v>5686</v>
      </c>
      <c r="D1185" s="45" t="s">
        <v>6801</v>
      </c>
      <c r="E1185" s="45" t="s">
        <v>6802</v>
      </c>
      <c r="G1185" s="21" t="s">
        <v>2442</v>
      </c>
      <c r="H1185" s="41">
        <v>26.33</v>
      </c>
      <c r="I1185" s="21">
        <v>11.8</v>
      </c>
      <c r="J1185" s="21" t="s">
        <v>4755</v>
      </c>
      <c r="K1185" s="21" t="s">
        <v>4753</v>
      </c>
      <c r="L1185" s="21" t="s">
        <v>4753</v>
      </c>
      <c r="M1185" s="21">
        <v>1.0</v>
      </c>
      <c r="N1185" s="21" t="s">
        <v>4753</v>
      </c>
      <c r="O1185" s="42">
        <f t="shared" si="1"/>
        <v>1</v>
      </c>
      <c r="P1185" s="34" t="str">
        <f t="shared" si="2"/>
        <v>Overweight</v>
      </c>
      <c r="Q1185" s="34" t="str">
        <f t="shared" si="3"/>
        <v>Diabetes</v>
      </c>
      <c r="S1185" s="34" t="s">
        <v>2384</v>
      </c>
      <c r="T1185" s="34">
        <v>2001.0</v>
      </c>
      <c r="U1185" s="34" t="s">
        <v>4766</v>
      </c>
      <c r="V1185" s="34">
        <v>14.0</v>
      </c>
      <c r="W1185" s="34">
        <v>0.0</v>
      </c>
      <c r="X1185" s="34">
        <v>9753.49</v>
      </c>
      <c r="Y1185" s="34" t="s">
        <v>4767</v>
      </c>
      <c r="Z1185" s="34" t="s">
        <v>4767</v>
      </c>
      <c r="AA1185" s="34" t="s">
        <v>4774</v>
      </c>
      <c r="AB1185" s="34" t="str">
        <f t="shared" si="4"/>
        <v>14-Jul-2001</v>
      </c>
      <c r="AC1185" s="43">
        <f t="shared" si="5"/>
        <v>21</v>
      </c>
      <c r="AD1185" s="44">
        <v>9753.49</v>
      </c>
    </row>
    <row r="1186">
      <c r="A1186" s="19" t="s">
        <v>2444</v>
      </c>
      <c r="B1186" s="19" t="s">
        <v>2445</v>
      </c>
      <c r="C1186" s="45" t="s">
        <v>4815</v>
      </c>
      <c r="D1186" s="45" t="s">
        <v>6803</v>
      </c>
      <c r="E1186" s="45" t="s">
        <v>6804</v>
      </c>
      <c r="G1186" s="21" t="s">
        <v>2444</v>
      </c>
      <c r="H1186" s="41">
        <v>26.6</v>
      </c>
      <c r="I1186" s="21">
        <v>8.38</v>
      </c>
      <c r="J1186" s="21" t="s">
        <v>4753</v>
      </c>
      <c r="K1186" s="21" t="s">
        <v>4753</v>
      </c>
      <c r="L1186" s="21" t="s">
        <v>4753</v>
      </c>
      <c r="M1186" s="21">
        <v>2.0</v>
      </c>
      <c r="N1186" s="21" t="s">
        <v>4753</v>
      </c>
      <c r="O1186" s="42">
        <f t="shared" si="1"/>
        <v>2</v>
      </c>
      <c r="P1186" s="34" t="str">
        <f t="shared" si="2"/>
        <v>Overweight</v>
      </c>
      <c r="Q1186" s="34" t="str">
        <f t="shared" si="3"/>
        <v>Diabetes</v>
      </c>
      <c r="S1186" s="34" t="s">
        <v>2382</v>
      </c>
      <c r="T1186" s="34">
        <v>1965.0</v>
      </c>
      <c r="U1186" s="34" t="s">
        <v>4773</v>
      </c>
      <c r="V1186" s="34">
        <v>5.0</v>
      </c>
      <c r="W1186" s="34">
        <v>0.0</v>
      </c>
      <c r="X1186" s="34">
        <v>9764.08</v>
      </c>
      <c r="Y1186" s="34" t="s">
        <v>4768</v>
      </c>
      <c r="Z1186" s="34" t="s">
        <v>4771</v>
      </c>
      <c r="AA1186" s="34" t="s">
        <v>4774</v>
      </c>
      <c r="AB1186" s="34" t="str">
        <f t="shared" si="4"/>
        <v>5-Sep-1965</v>
      </c>
      <c r="AC1186" s="43">
        <f t="shared" si="5"/>
        <v>57</v>
      </c>
      <c r="AD1186" s="44">
        <v>9764.08</v>
      </c>
    </row>
    <row r="1187">
      <c r="A1187" s="19" t="s">
        <v>2446</v>
      </c>
      <c r="B1187" s="19" t="s">
        <v>2447</v>
      </c>
      <c r="C1187" s="45" t="s">
        <v>4820</v>
      </c>
      <c r="D1187" s="45" t="s">
        <v>6805</v>
      </c>
      <c r="E1187" s="45" t="s">
        <v>4860</v>
      </c>
      <c r="G1187" s="21" t="s">
        <v>2446</v>
      </c>
      <c r="H1187" s="41">
        <v>27.5</v>
      </c>
      <c r="I1187" s="21">
        <v>7.58</v>
      </c>
      <c r="J1187" s="21" t="s">
        <v>4753</v>
      </c>
      <c r="K1187" s="21" t="s">
        <v>4753</v>
      </c>
      <c r="L1187" s="21" t="s">
        <v>4753</v>
      </c>
      <c r="M1187" s="21" t="s">
        <v>4754</v>
      </c>
      <c r="N1187" s="21" t="s">
        <v>4753</v>
      </c>
      <c r="O1187" s="42">
        <f t="shared" si="1"/>
        <v>0</v>
      </c>
      <c r="P1187" s="34" t="str">
        <f t="shared" si="2"/>
        <v>Overweight</v>
      </c>
      <c r="Q1187" s="34" t="str">
        <f t="shared" si="3"/>
        <v>Diabetes</v>
      </c>
      <c r="S1187" s="34" t="s">
        <v>2380</v>
      </c>
      <c r="T1187" s="34">
        <v>1973.0</v>
      </c>
      <c r="U1187" s="34" t="s">
        <v>4766</v>
      </c>
      <c r="V1187" s="34">
        <v>7.0</v>
      </c>
      <c r="W1187" s="34">
        <v>1.0</v>
      </c>
      <c r="X1187" s="34">
        <v>9778.35</v>
      </c>
      <c r="Y1187" s="34" t="s">
        <v>4767</v>
      </c>
      <c r="Z1187" s="34" t="s">
        <v>4767</v>
      </c>
      <c r="AA1187" s="34" t="s">
        <v>4784</v>
      </c>
      <c r="AB1187" s="34" t="str">
        <f t="shared" si="4"/>
        <v>7-Jul-1973</v>
      </c>
      <c r="AC1187" s="43">
        <f t="shared" si="5"/>
        <v>49</v>
      </c>
      <c r="AD1187" s="44">
        <v>9778.35</v>
      </c>
    </row>
    <row r="1188">
      <c r="A1188" s="19" t="s">
        <v>2448</v>
      </c>
      <c r="B1188" s="19" t="s">
        <v>2449</v>
      </c>
      <c r="C1188" s="45" t="s">
        <v>4820</v>
      </c>
      <c r="D1188" s="45" t="s">
        <v>6806</v>
      </c>
      <c r="E1188" s="45" t="s">
        <v>6807</v>
      </c>
      <c r="G1188" s="21" t="s">
        <v>2448</v>
      </c>
      <c r="H1188" s="41">
        <v>41.55</v>
      </c>
      <c r="I1188" s="21">
        <v>4.61</v>
      </c>
      <c r="J1188" s="21" t="s">
        <v>4753</v>
      </c>
      <c r="K1188" s="21" t="s">
        <v>4753</v>
      </c>
      <c r="L1188" s="21" t="s">
        <v>4753</v>
      </c>
      <c r="M1188" s="21">
        <v>1.0</v>
      </c>
      <c r="N1188" s="21" t="s">
        <v>4753</v>
      </c>
      <c r="O1188" s="42">
        <f t="shared" si="1"/>
        <v>1</v>
      </c>
      <c r="P1188" s="34" t="str">
        <f t="shared" si="2"/>
        <v>Above Obesity</v>
      </c>
      <c r="Q1188" s="34" t="str">
        <f t="shared" si="3"/>
        <v>Normal</v>
      </c>
      <c r="S1188" s="34" t="s">
        <v>2378</v>
      </c>
      <c r="T1188" s="34">
        <v>1996.0</v>
      </c>
      <c r="U1188" s="34" t="s">
        <v>4776</v>
      </c>
      <c r="V1188" s="34">
        <v>8.0</v>
      </c>
      <c r="W1188" s="34">
        <v>0.0</v>
      </c>
      <c r="X1188" s="34">
        <v>9787.32</v>
      </c>
      <c r="Y1188" s="34" t="s">
        <v>4767</v>
      </c>
      <c r="Z1188" s="34" t="s">
        <v>4768</v>
      </c>
      <c r="AA1188" s="34" t="s">
        <v>4785</v>
      </c>
      <c r="AB1188" s="34" t="str">
        <f t="shared" si="4"/>
        <v>8-Aug-1996</v>
      </c>
      <c r="AC1188" s="43">
        <f t="shared" si="5"/>
        <v>26</v>
      </c>
      <c r="AD1188" s="44">
        <v>9787.32</v>
      </c>
    </row>
    <row r="1189">
      <c r="A1189" s="19" t="s">
        <v>2450</v>
      </c>
      <c r="B1189" s="19" t="s">
        <v>2451</v>
      </c>
      <c r="C1189" s="45" t="s">
        <v>4815</v>
      </c>
      <c r="D1189" s="45" t="s">
        <v>5331</v>
      </c>
      <c r="E1189" s="45" t="s">
        <v>6808</v>
      </c>
      <c r="G1189" s="21" t="s">
        <v>2450</v>
      </c>
      <c r="H1189" s="41">
        <v>41.47</v>
      </c>
      <c r="I1189" s="21">
        <v>4.7</v>
      </c>
      <c r="J1189" s="21" t="s">
        <v>4755</v>
      </c>
      <c r="K1189" s="21" t="s">
        <v>4753</v>
      </c>
      <c r="L1189" s="21" t="s">
        <v>4756</v>
      </c>
      <c r="M1189" s="21">
        <v>1.0</v>
      </c>
      <c r="N1189" s="21" t="s">
        <v>4753</v>
      </c>
      <c r="O1189" s="42">
        <f t="shared" si="1"/>
        <v>1</v>
      </c>
      <c r="P1189" s="34" t="str">
        <f t="shared" si="2"/>
        <v>Above Obesity</v>
      </c>
      <c r="Q1189" s="34" t="str">
        <f t="shared" si="3"/>
        <v>Normal</v>
      </c>
      <c r="S1189" s="34" t="s">
        <v>2376</v>
      </c>
      <c r="T1189" s="34">
        <v>1977.0</v>
      </c>
      <c r="U1189" s="34" t="s">
        <v>4772</v>
      </c>
      <c r="V1189" s="34">
        <v>7.0</v>
      </c>
      <c r="W1189" s="34">
        <v>5.0</v>
      </c>
      <c r="X1189" s="34">
        <v>9788.87</v>
      </c>
      <c r="Y1189" s="34" t="s">
        <v>4768</v>
      </c>
      <c r="Z1189" s="34" t="s">
        <v>4767</v>
      </c>
      <c r="AA1189" s="34" t="s">
        <v>4769</v>
      </c>
      <c r="AB1189" s="34" t="str">
        <f t="shared" si="4"/>
        <v>7-Jun-1977</v>
      </c>
      <c r="AC1189" s="43">
        <f t="shared" si="5"/>
        <v>46</v>
      </c>
      <c r="AD1189" s="44">
        <v>9788.87</v>
      </c>
    </row>
    <row r="1190">
      <c r="A1190" s="19" t="s">
        <v>2452</v>
      </c>
      <c r="B1190" s="19" t="s">
        <v>2453</v>
      </c>
      <c r="C1190" s="45" t="s">
        <v>4815</v>
      </c>
      <c r="D1190" s="45" t="s">
        <v>6809</v>
      </c>
      <c r="E1190" s="45" t="s">
        <v>6810</v>
      </c>
      <c r="G1190" s="21" t="s">
        <v>2452</v>
      </c>
      <c r="H1190" s="41">
        <v>24.795</v>
      </c>
      <c r="I1190" s="21">
        <v>6.05</v>
      </c>
      <c r="J1190" s="31" t="s">
        <v>4878</v>
      </c>
      <c r="K1190" s="21" t="s">
        <v>4753</v>
      </c>
      <c r="L1190" s="21" t="s">
        <v>4753</v>
      </c>
      <c r="M1190" s="21" t="s">
        <v>4754</v>
      </c>
      <c r="N1190" s="21" t="s">
        <v>4753</v>
      </c>
      <c r="O1190" s="42">
        <f t="shared" si="1"/>
        <v>0</v>
      </c>
      <c r="P1190" s="34" t="str">
        <f t="shared" si="2"/>
        <v>Normal weight</v>
      </c>
      <c r="Q1190" s="34" t="str">
        <f t="shared" si="3"/>
        <v>Prediabetes weight</v>
      </c>
      <c r="S1190" s="34" t="s">
        <v>2374</v>
      </c>
      <c r="T1190" s="34">
        <v>1973.0</v>
      </c>
      <c r="U1190" s="34" t="s">
        <v>4773</v>
      </c>
      <c r="V1190" s="34">
        <v>17.0</v>
      </c>
      <c r="W1190" s="34">
        <v>2.0</v>
      </c>
      <c r="X1190" s="34">
        <v>9800.89</v>
      </c>
      <c r="Y1190" s="34" t="s">
        <v>4767</v>
      </c>
      <c r="Z1190" s="34" t="s">
        <v>4771</v>
      </c>
      <c r="AA1190" s="34" t="s">
        <v>4769</v>
      </c>
      <c r="AB1190" s="34" t="str">
        <f t="shared" si="4"/>
        <v>17-Sep-1973</v>
      </c>
      <c r="AC1190" s="43">
        <f t="shared" si="5"/>
        <v>49</v>
      </c>
      <c r="AD1190" s="44">
        <v>9800.89</v>
      </c>
    </row>
    <row r="1191">
      <c r="A1191" s="19" t="s">
        <v>2454</v>
      </c>
      <c r="B1191" s="19" t="s">
        <v>2455</v>
      </c>
      <c r="C1191" s="45" t="s">
        <v>4815</v>
      </c>
      <c r="D1191" s="45" t="s">
        <v>6811</v>
      </c>
      <c r="E1191" s="45" t="s">
        <v>6812</v>
      </c>
      <c r="G1191" s="21" t="s">
        <v>2454</v>
      </c>
      <c r="H1191" s="41">
        <v>29.48</v>
      </c>
      <c r="I1191" s="21">
        <v>5.63</v>
      </c>
      <c r="J1191" s="21" t="s">
        <v>4755</v>
      </c>
      <c r="K1191" s="21" t="s">
        <v>4753</v>
      </c>
      <c r="L1191" s="21" t="s">
        <v>4756</v>
      </c>
      <c r="M1191" s="21">
        <v>1.0</v>
      </c>
      <c r="N1191" s="21" t="s">
        <v>4753</v>
      </c>
      <c r="O1191" s="42">
        <f t="shared" si="1"/>
        <v>1</v>
      </c>
      <c r="P1191" s="34" t="str">
        <f t="shared" si="2"/>
        <v>Overweight</v>
      </c>
      <c r="Q1191" s="34" t="str">
        <f t="shared" si="3"/>
        <v>Normal</v>
      </c>
      <c r="S1191" s="34" t="s">
        <v>2372</v>
      </c>
      <c r="T1191" s="34">
        <v>1972.0</v>
      </c>
      <c r="U1191" s="34" t="s">
        <v>4772</v>
      </c>
      <c r="V1191" s="34">
        <v>28.0</v>
      </c>
      <c r="W1191" s="34">
        <v>0.0</v>
      </c>
      <c r="X1191" s="34">
        <v>9819.25</v>
      </c>
      <c r="Y1191" s="34" t="s">
        <v>4767</v>
      </c>
      <c r="Z1191" s="34" t="s">
        <v>4767</v>
      </c>
      <c r="AA1191" s="34" t="s">
        <v>4787</v>
      </c>
      <c r="AB1191" s="34" t="str">
        <f t="shared" si="4"/>
        <v>28-Jun-1972</v>
      </c>
      <c r="AC1191" s="43">
        <f t="shared" si="5"/>
        <v>50</v>
      </c>
      <c r="AD1191" s="44">
        <v>9819.25</v>
      </c>
    </row>
    <row r="1192">
      <c r="A1192" s="19" t="s">
        <v>2456</v>
      </c>
      <c r="B1192" s="19" t="s">
        <v>2457</v>
      </c>
      <c r="C1192" s="45" t="s">
        <v>4815</v>
      </c>
      <c r="D1192" s="45" t="s">
        <v>6813</v>
      </c>
      <c r="E1192" s="45" t="s">
        <v>6814</v>
      </c>
      <c r="G1192" s="21" t="s">
        <v>2456</v>
      </c>
      <c r="H1192" s="41">
        <v>28.09</v>
      </c>
      <c r="I1192" s="21">
        <v>6.06</v>
      </c>
      <c r="J1192" s="21" t="s">
        <v>4753</v>
      </c>
      <c r="K1192" s="21" t="s">
        <v>4753</v>
      </c>
      <c r="L1192" s="21" t="s">
        <v>4756</v>
      </c>
      <c r="M1192" s="21">
        <v>1.0</v>
      </c>
      <c r="N1192" s="21" t="s">
        <v>4753</v>
      </c>
      <c r="O1192" s="42">
        <f t="shared" si="1"/>
        <v>1</v>
      </c>
      <c r="P1192" s="34" t="str">
        <f t="shared" si="2"/>
        <v>Overweight</v>
      </c>
      <c r="Q1192" s="34" t="str">
        <f t="shared" si="3"/>
        <v>Prediabetes weight</v>
      </c>
      <c r="S1192" s="34" t="s">
        <v>2370</v>
      </c>
      <c r="T1192" s="34">
        <v>1972.0</v>
      </c>
      <c r="U1192" s="34" t="s">
        <v>4773</v>
      </c>
      <c r="V1192" s="34">
        <v>26.0</v>
      </c>
      <c r="W1192" s="34">
        <v>0.0</v>
      </c>
      <c r="X1192" s="34">
        <v>9836.21</v>
      </c>
      <c r="Y1192" s="34" t="s">
        <v>4767</v>
      </c>
      <c r="Z1192" s="34" t="s">
        <v>4768</v>
      </c>
      <c r="AA1192" s="34" t="s">
        <v>4787</v>
      </c>
      <c r="AB1192" s="34" t="str">
        <f t="shared" si="4"/>
        <v>26-Sep-1972</v>
      </c>
      <c r="AC1192" s="43">
        <f t="shared" si="5"/>
        <v>50</v>
      </c>
      <c r="AD1192" s="44">
        <v>9836.21</v>
      </c>
    </row>
    <row r="1193">
      <c r="A1193" s="19" t="s">
        <v>2458</v>
      </c>
      <c r="B1193" s="19" t="s">
        <v>2459</v>
      </c>
      <c r="C1193" s="45" t="s">
        <v>4815</v>
      </c>
      <c r="D1193" s="45" t="s">
        <v>6815</v>
      </c>
      <c r="E1193" s="45" t="s">
        <v>5273</v>
      </c>
      <c r="G1193" s="21" t="s">
        <v>2458</v>
      </c>
      <c r="H1193" s="41">
        <v>32.73</v>
      </c>
      <c r="I1193" s="21">
        <v>5.19</v>
      </c>
      <c r="J1193" s="21" t="s">
        <v>4753</v>
      </c>
      <c r="K1193" s="21" t="s">
        <v>4753</v>
      </c>
      <c r="L1193" s="21" t="s">
        <v>4753</v>
      </c>
      <c r="M1193" s="21">
        <v>1.0</v>
      </c>
      <c r="N1193" s="21" t="s">
        <v>4753</v>
      </c>
      <c r="O1193" s="42">
        <f t="shared" si="1"/>
        <v>1</v>
      </c>
      <c r="P1193" s="34" t="str">
        <f t="shared" si="2"/>
        <v>Above Obesity</v>
      </c>
      <c r="Q1193" s="34" t="str">
        <f t="shared" si="3"/>
        <v>Normal</v>
      </c>
      <c r="S1193" s="34" t="s">
        <v>2368</v>
      </c>
      <c r="T1193" s="34">
        <v>1992.0</v>
      </c>
      <c r="U1193" s="34" t="s">
        <v>4776</v>
      </c>
      <c r="V1193" s="34">
        <v>13.0</v>
      </c>
      <c r="W1193" s="34">
        <v>0.0</v>
      </c>
      <c r="X1193" s="34">
        <v>9844.45</v>
      </c>
      <c r="Y1193" s="34" t="s">
        <v>4767</v>
      </c>
      <c r="Z1193" s="34" t="s">
        <v>4771</v>
      </c>
      <c r="AA1193" s="34" t="s">
        <v>4774</v>
      </c>
      <c r="AB1193" s="34" t="str">
        <f t="shared" si="4"/>
        <v>13-Aug-1992</v>
      </c>
      <c r="AC1193" s="43">
        <f t="shared" si="5"/>
        <v>30</v>
      </c>
      <c r="AD1193" s="44">
        <v>9844.45</v>
      </c>
    </row>
    <row r="1194">
      <c r="A1194" s="19" t="s">
        <v>2460</v>
      </c>
      <c r="B1194" s="19" t="s">
        <v>2461</v>
      </c>
      <c r="C1194" s="45" t="s">
        <v>4820</v>
      </c>
      <c r="D1194" s="45" t="s">
        <v>6816</v>
      </c>
      <c r="E1194" s="45" t="s">
        <v>5452</v>
      </c>
      <c r="G1194" s="21" t="s">
        <v>2460</v>
      </c>
      <c r="H1194" s="41">
        <v>27.36</v>
      </c>
      <c r="I1194" s="21">
        <v>8.96</v>
      </c>
      <c r="J1194" s="21" t="s">
        <v>4753</v>
      </c>
      <c r="K1194" s="21" t="s">
        <v>4753</v>
      </c>
      <c r="L1194" s="21" t="s">
        <v>4753</v>
      </c>
      <c r="M1194" s="21" t="s">
        <v>4754</v>
      </c>
      <c r="N1194" s="21" t="s">
        <v>4753</v>
      </c>
      <c r="O1194" s="42">
        <f t="shared" si="1"/>
        <v>0</v>
      </c>
      <c r="P1194" s="34" t="str">
        <f t="shared" si="2"/>
        <v>Overweight</v>
      </c>
      <c r="Q1194" s="34" t="str">
        <f t="shared" si="3"/>
        <v>Diabetes</v>
      </c>
      <c r="S1194" s="34" t="s">
        <v>2366</v>
      </c>
      <c r="T1194" s="34">
        <v>1968.0</v>
      </c>
      <c r="U1194" s="34" t="s">
        <v>4770</v>
      </c>
      <c r="V1194" s="34">
        <v>4.0</v>
      </c>
      <c r="W1194" s="34">
        <v>0.0</v>
      </c>
      <c r="X1194" s="34">
        <v>9850.43</v>
      </c>
      <c r="Y1194" s="34" t="s">
        <v>4768</v>
      </c>
      <c r="Z1194" s="34" t="s">
        <v>4768</v>
      </c>
      <c r="AA1194" s="34" t="s">
        <v>4778</v>
      </c>
      <c r="AB1194" s="34" t="str">
        <f t="shared" si="4"/>
        <v>4-Nov-1968</v>
      </c>
      <c r="AC1194" s="43">
        <f t="shared" si="5"/>
        <v>54</v>
      </c>
      <c r="AD1194" s="44">
        <v>9850.43</v>
      </c>
    </row>
    <row r="1195">
      <c r="A1195" s="19" t="s">
        <v>2462</v>
      </c>
      <c r="B1195" s="19" t="s">
        <v>2463</v>
      </c>
      <c r="C1195" s="45" t="s">
        <v>4820</v>
      </c>
      <c r="D1195" s="45" t="s">
        <v>6817</v>
      </c>
      <c r="E1195" s="45" t="s">
        <v>5025</v>
      </c>
      <c r="G1195" s="21" t="s">
        <v>2462</v>
      </c>
      <c r="H1195" s="41">
        <v>27.265</v>
      </c>
      <c r="I1195" s="21">
        <v>11.39</v>
      </c>
      <c r="J1195" s="21" t="s">
        <v>4753</v>
      </c>
      <c r="K1195" s="21" t="s">
        <v>4753</v>
      </c>
      <c r="L1195" s="21" t="s">
        <v>4753</v>
      </c>
      <c r="M1195" s="21" t="s">
        <v>4754</v>
      </c>
      <c r="N1195" s="21" t="s">
        <v>4753</v>
      </c>
      <c r="O1195" s="42">
        <f t="shared" si="1"/>
        <v>0</v>
      </c>
      <c r="P1195" s="34" t="str">
        <f t="shared" si="2"/>
        <v>Overweight</v>
      </c>
      <c r="Q1195" s="34" t="str">
        <f t="shared" si="3"/>
        <v>Diabetes</v>
      </c>
      <c r="S1195" s="34" t="s">
        <v>2364</v>
      </c>
      <c r="T1195" s="34">
        <v>1971.0</v>
      </c>
      <c r="U1195" s="34" t="s">
        <v>4777</v>
      </c>
      <c r="V1195" s="34">
        <v>23.0</v>
      </c>
      <c r="W1195" s="34">
        <v>1.0</v>
      </c>
      <c r="X1195" s="34">
        <v>9855.13</v>
      </c>
      <c r="Y1195" s="34" t="s">
        <v>4767</v>
      </c>
      <c r="Z1195" s="34" t="s">
        <v>4768</v>
      </c>
      <c r="AA1195" s="34" t="s">
        <v>4769</v>
      </c>
      <c r="AB1195" s="34" t="str">
        <f t="shared" si="4"/>
        <v>23-Oct-1971</v>
      </c>
      <c r="AC1195" s="43">
        <f t="shared" si="5"/>
        <v>51</v>
      </c>
      <c r="AD1195" s="44">
        <v>9855.13</v>
      </c>
    </row>
    <row r="1196">
      <c r="A1196" s="19" t="s">
        <v>2464</v>
      </c>
      <c r="B1196" s="19" t="s">
        <v>2465</v>
      </c>
      <c r="C1196" s="45" t="s">
        <v>4820</v>
      </c>
      <c r="D1196" s="45" t="s">
        <v>6818</v>
      </c>
      <c r="E1196" s="45" t="s">
        <v>6819</v>
      </c>
      <c r="G1196" s="21" t="s">
        <v>2464</v>
      </c>
      <c r="H1196" s="41">
        <v>48.07</v>
      </c>
      <c r="I1196" s="21">
        <v>4.06</v>
      </c>
      <c r="J1196" s="31" t="s">
        <v>4878</v>
      </c>
      <c r="K1196" s="21" t="s">
        <v>4753</v>
      </c>
      <c r="L1196" s="21" t="s">
        <v>4753</v>
      </c>
      <c r="M1196" s="21" t="s">
        <v>4754</v>
      </c>
      <c r="N1196" s="21" t="s">
        <v>4753</v>
      </c>
      <c r="O1196" s="42">
        <f t="shared" si="1"/>
        <v>0</v>
      </c>
      <c r="P1196" s="34" t="str">
        <f t="shared" si="2"/>
        <v>Above Obesity</v>
      </c>
      <c r="Q1196" s="34" t="str">
        <f t="shared" si="3"/>
        <v>Normal</v>
      </c>
      <c r="S1196" s="34" t="s">
        <v>2362</v>
      </c>
      <c r="T1196" s="34">
        <v>1971.0</v>
      </c>
      <c r="U1196" s="34" t="s">
        <v>4766</v>
      </c>
      <c r="V1196" s="34">
        <v>17.0</v>
      </c>
      <c r="W1196" s="34">
        <v>1.0</v>
      </c>
      <c r="X1196" s="34">
        <v>9861.03</v>
      </c>
      <c r="Y1196" s="34" t="s">
        <v>4767</v>
      </c>
      <c r="Z1196" s="34" t="s">
        <v>4767</v>
      </c>
      <c r="AA1196" s="34" t="s">
        <v>4778</v>
      </c>
      <c r="AB1196" s="34" t="str">
        <f t="shared" si="4"/>
        <v>17-Jul-1971</v>
      </c>
      <c r="AC1196" s="43">
        <f t="shared" si="5"/>
        <v>51</v>
      </c>
      <c r="AD1196" s="44">
        <v>9861.03</v>
      </c>
    </row>
    <row r="1197">
      <c r="A1197" s="19" t="s">
        <v>2466</v>
      </c>
      <c r="B1197" s="19" t="s">
        <v>2467</v>
      </c>
      <c r="C1197" s="45" t="s">
        <v>4820</v>
      </c>
      <c r="D1197" s="45" t="s">
        <v>6820</v>
      </c>
      <c r="E1197" s="45" t="s">
        <v>6821</v>
      </c>
      <c r="G1197" s="21" t="s">
        <v>2466</v>
      </c>
      <c r="H1197" s="41">
        <v>30.8</v>
      </c>
      <c r="I1197" s="21">
        <v>5.23</v>
      </c>
      <c r="J1197" s="31" t="s">
        <v>4878</v>
      </c>
      <c r="K1197" s="21" t="s">
        <v>4753</v>
      </c>
      <c r="L1197" s="21" t="s">
        <v>4753</v>
      </c>
      <c r="M1197" s="21" t="s">
        <v>4754</v>
      </c>
      <c r="N1197" s="21" t="s">
        <v>4753</v>
      </c>
      <c r="O1197" s="42">
        <f t="shared" si="1"/>
        <v>0</v>
      </c>
      <c r="P1197" s="34" t="str">
        <f t="shared" si="2"/>
        <v>Above Obesity</v>
      </c>
      <c r="Q1197" s="34" t="str">
        <f t="shared" si="3"/>
        <v>Normal</v>
      </c>
      <c r="S1197" s="34" t="s">
        <v>2360</v>
      </c>
      <c r="T1197" s="34">
        <v>1969.0</v>
      </c>
      <c r="U1197" s="34" t="s">
        <v>4777</v>
      </c>
      <c r="V1197" s="34">
        <v>20.0</v>
      </c>
      <c r="W1197" s="34">
        <v>0.0</v>
      </c>
      <c r="X1197" s="34">
        <v>9863.47</v>
      </c>
      <c r="Y1197" s="34" t="s">
        <v>4768</v>
      </c>
      <c r="Z1197" s="34" t="s">
        <v>4768</v>
      </c>
      <c r="AA1197" s="34" t="s">
        <v>4774</v>
      </c>
      <c r="AB1197" s="34" t="str">
        <f t="shared" si="4"/>
        <v>20-Oct-1969</v>
      </c>
      <c r="AC1197" s="43">
        <f t="shared" si="5"/>
        <v>53</v>
      </c>
      <c r="AD1197" s="44">
        <v>9863.47</v>
      </c>
    </row>
    <row r="1198">
      <c r="A1198" s="19" t="s">
        <v>2468</v>
      </c>
      <c r="B1198" s="19" t="s">
        <v>2469</v>
      </c>
      <c r="C1198" s="45" t="s">
        <v>4820</v>
      </c>
      <c r="D1198" s="45" t="s">
        <v>6822</v>
      </c>
      <c r="E1198" s="45" t="s">
        <v>6823</v>
      </c>
      <c r="G1198" s="21" t="s">
        <v>2468</v>
      </c>
      <c r="H1198" s="41">
        <v>32.3</v>
      </c>
      <c r="I1198" s="21">
        <v>5.05</v>
      </c>
      <c r="J1198" s="31" t="s">
        <v>4878</v>
      </c>
      <c r="K1198" s="21" t="s">
        <v>4753</v>
      </c>
      <c r="L1198" s="21" t="s">
        <v>4753</v>
      </c>
      <c r="M1198" s="21" t="s">
        <v>4754</v>
      </c>
      <c r="N1198" s="21" t="s">
        <v>4753</v>
      </c>
      <c r="O1198" s="42">
        <f t="shared" si="1"/>
        <v>0</v>
      </c>
      <c r="P1198" s="34" t="str">
        <f t="shared" si="2"/>
        <v>Above Obesity</v>
      </c>
      <c r="Q1198" s="34" t="str">
        <f t="shared" si="3"/>
        <v>Normal</v>
      </c>
      <c r="S1198" s="34" t="s">
        <v>2358</v>
      </c>
      <c r="T1198" s="34">
        <v>1971.0</v>
      </c>
      <c r="U1198" s="34" t="s">
        <v>4770</v>
      </c>
      <c r="V1198" s="34">
        <v>9.0</v>
      </c>
      <c r="W1198" s="34">
        <v>0.0</v>
      </c>
      <c r="X1198" s="34">
        <v>9866.3</v>
      </c>
      <c r="Y1198" s="34" t="s">
        <v>4767</v>
      </c>
      <c r="Z1198" s="34" t="s">
        <v>4768</v>
      </c>
      <c r="AA1198" s="34" t="s">
        <v>4784</v>
      </c>
      <c r="AB1198" s="34" t="str">
        <f t="shared" si="4"/>
        <v>9-Nov-1971</v>
      </c>
      <c r="AC1198" s="43">
        <f t="shared" si="5"/>
        <v>51</v>
      </c>
      <c r="AD1198" s="44">
        <v>9866.3</v>
      </c>
    </row>
    <row r="1199">
      <c r="A1199" s="19" t="s">
        <v>2470</v>
      </c>
      <c r="B1199" s="19" t="s">
        <v>2471</v>
      </c>
      <c r="C1199" s="45" t="s">
        <v>4815</v>
      </c>
      <c r="D1199" s="45" t="s">
        <v>6824</v>
      </c>
      <c r="E1199" s="45" t="s">
        <v>6550</v>
      </c>
      <c r="G1199" s="21" t="s">
        <v>2470</v>
      </c>
      <c r="H1199" s="41">
        <v>39.7</v>
      </c>
      <c r="I1199" s="21">
        <v>7.34</v>
      </c>
      <c r="J1199" s="21" t="s">
        <v>4753</v>
      </c>
      <c r="K1199" s="21" t="s">
        <v>4753</v>
      </c>
      <c r="L1199" s="21" t="s">
        <v>4753</v>
      </c>
      <c r="M1199" s="21" t="s">
        <v>4754</v>
      </c>
      <c r="N1199" s="21" t="s">
        <v>4753</v>
      </c>
      <c r="O1199" s="42">
        <f t="shared" si="1"/>
        <v>0</v>
      </c>
      <c r="P1199" s="34" t="str">
        <f t="shared" si="2"/>
        <v>Above Obesity</v>
      </c>
      <c r="Q1199" s="34" t="str">
        <f t="shared" si="3"/>
        <v>Diabetes</v>
      </c>
      <c r="S1199" s="34" t="s">
        <v>2356</v>
      </c>
      <c r="T1199" s="34">
        <v>1969.0</v>
      </c>
      <c r="U1199" s="34" t="s">
        <v>4776</v>
      </c>
      <c r="V1199" s="34">
        <v>13.0</v>
      </c>
      <c r="W1199" s="34">
        <v>0.0</v>
      </c>
      <c r="X1199" s="34">
        <v>9869.81</v>
      </c>
      <c r="Y1199" s="34" t="s">
        <v>4768</v>
      </c>
      <c r="Z1199" s="34" t="s">
        <v>4768</v>
      </c>
      <c r="AA1199" s="34" t="s">
        <v>4774</v>
      </c>
      <c r="AB1199" s="34" t="str">
        <f t="shared" si="4"/>
        <v>13-Aug-1969</v>
      </c>
      <c r="AC1199" s="43">
        <f t="shared" si="5"/>
        <v>53</v>
      </c>
      <c r="AD1199" s="44">
        <v>9869.81</v>
      </c>
    </row>
    <row r="1200">
      <c r="A1200" s="19" t="s">
        <v>2472</v>
      </c>
      <c r="B1200" s="19" t="s">
        <v>2473</v>
      </c>
      <c r="C1200" s="45" t="s">
        <v>4815</v>
      </c>
      <c r="D1200" s="45" t="s">
        <v>6825</v>
      </c>
      <c r="E1200" s="45" t="s">
        <v>6826</v>
      </c>
      <c r="G1200" s="21" t="s">
        <v>2472</v>
      </c>
      <c r="H1200" s="41">
        <v>35.97</v>
      </c>
      <c r="I1200" s="21">
        <v>8.13</v>
      </c>
      <c r="J1200" s="21" t="s">
        <v>4753</v>
      </c>
      <c r="K1200" s="21" t="s">
        <v>4753</v>
      </c>
      <c r="L1200" s="21" t="s">
        <v>4753</v>
      </c>
      <c r="M1200" s="21" t="s">
        <v>4754</v>
      </c>
      <c r="N1200" s="21" t="s">
        <v>4753</v>
      </c>
      <c r="O1200" s="42">
        <f t="shared" si="1"/>
        <v>0</v>
      </c>
      <c r="P1200" s="34" t="str">
        <f t="shared" si="2"/>
        <v>Above Obesity</v>
      </c>
      <c r="Q1200" s="34" t="str">
        <f t="shared" si="3"/>
        <v>Diabetes</v>
      </c>
      <c r="S1200" s="34" t="s">
        <v>2354</v>
      </c>
      <c r="T1200" s="34">
        <v>1998.0</v>
      </c>
      <c r="U1200" s="34" t="s">
        <v>4766</v>
      </c>
      <c r="V1200" s="34">
        <v>6.0</v>
      </c>
      <c r="W1200" s="34">
        <v>0.0</v>
      </c>
      <c r="X1200" s="34">
        <v>9870.59</v>
      </c>
      <c r="Y1200" s="34" t="s">
        <v>4767</v>
      </c>
      <c r="Z1200" s="34" t="s">
        <v>4767</v>
      </c>
      <c r="AA1200" s="34" t="s">
        <v>4785</v>
      </c>
      <c r="AB1200" s="34" t="str">
        <f t="shared" si="4"/>
        <v>6-Jul-1998</v>
      </c>
      <c r="AC1200" s="43">
        <f t="shared" si="5"/>
        <v>24</v>
      </c>
      <c r="AD1200" s="44">
        <v>9870.59</v>
      </c>
    </row>
    <row r="1201">
      <c r="A1201" s="19" t="s">
        <v>2474</v>
      </c>
      <c r="B1201" s="19" t="s">
        <v>2475</v>
      </c>
      <c r="C1201" s="45" t="s">
        <v>5686</v>
      </c>
      <c r="D1201" s="45" t="s">
        <v>6827</v>
      </c>
      <c r="E1201" s="45" t="s">
        <v>6403</v>
      </c>
      <c r="G1201" s="21" t="s">
        <v>2474</v>
      </c>
      <c r="H1201" s="41">
        <v>25.86</v>
      </c>
      <c r="I1201" s="21">
        <v>6.68</v>
      </c>
      <c r="J1201" s="21" t="s">
        <v>4755</v>
      </c>
      <c r="K1201" s="21" t="s">
        <v>4753</v>
      </c>
      <c r="L1201" s="21" t="s">
        <v>4753</v>
      </c>
      <c r="M1201" s="21">
        <v>1.0</v>
      </c>
      <c r="N1201" s="21" t="s">
        <v>4753</v>
      </c>
      <c r="O1201" s="42">
        <f t="shared" si="1"/>
        <v>1</v>
      </c>
      <c r="P1201" s="34" t="str">
        <f t="shared" si="2"/>
        <v>Overweight</v>
      </c>
      <c r="Q1201" s="34" t="str">
        <f t="shared" si="3"/>
        <v>Diabetes</v>
      </c>
      <c r="S1201" s="34" t="s">
        <v>2352</v>
      </c>
      <c r="T1201" s="34">
        <v>1971.0</v>
      </c>
      <c r="U1201" s="34" t="s">
        <v>4775</v>
      </c>
      <c r="V1201" s="34">
        <v>22.0</v>
      </c>
      <c r="W1201" s="34">
        <v>1.0</v>
      </c>
      <c r="X1201" s="34">
        <v>9872.7</v>
      </c>
      <c r="Y1201" s="34" t="s">
        <v>4767</v>
      </c>
      <c r="Z1201" s="34" t="s">
        <v>4767</v>
      </c>
      <c r="AA1201" s="34" t="s">
        <v>4778</v>
      </c>
      <c r="AB1201" s="34" t="str">
        <f t="shared" si="4"/>
        <v>22-Dec-1971</v>
      </c>
      <c r="AC1201" s="43">
        <f t="shared" si="5"/>
        <v>51</v>
      </c>
      <c r="AD1201" s="44">
        <v>9872.7</v>
      </c>
    </row>
    <row r="1202">
      <c r="A1202" s="19" t="s">
        <v>2476</v>
      </c>
      <c r="B1202" s="19" t="s">
        <v>2477</v>
      </c>
      <c r="C1202" s="45" t="s">
        <v>4815</v>
      </c>
      <c r="D1202" s="45" t="s">
        <v>6256</v>
      </c>
      <c r="E1202" s="45" t="s">
        <v>4912</v>
      </c>
      <c r="G1202" s="21" t="s">
        <v>2476</v>
      </c>
      <c r="H1202" s="41">
        <v>30.03</v>
      </c>
      <c r="I1202" s="21">
        <v>11.51</v>
      </c>
      <c r="J1202" s="21" t="s">
        <v>4753</v>
      </c>
      <c r="K1202" s="21" t="s">
        <v>4753</v>
      </c>
      <c r="L1202" s="21" t="s">
        <v>4753</v>
      </c>
      <c r="M1202" s="21" t="s">
        <v>4754</v>
      </c>
      <c r="N1202" s="21" t="s">
        <v>4753</v>
      </c>
      <c r="O1202" s="42">
        <f t="shared" si="1"/>
        <v>0</v>
      </c>
      <c r="P1202" s="34" t="str">
        <f t="shared" si="2"/>
        <v>Above Obesity</v>
      </c>
      <c r="Q1202" s="34" t="str">
        <f t="shared" si="3"/>
        <v>Diabetes</v>
      </c>
      <c r="S1202" s="34" t="s">
        <v>2350</v>
      </c>
      <c r="T1202" s="34">
        <v>1971.0</v>
      </c>
      <c r="U1202" s="34" t="s">
        <v>4766</v>
      </c>
      <c r="V1202" s="34">
        <v>3.0</v>
      </c>
      <c r="W1202" s="34">
        <v>0.0</v>
      </c>
      <c r="X1202" s="34">
        <v>9875.68</v>
      </c>
      <c r="Y1202" s="34" t="s">
        <v>4767</v>
      </c>
      <c r="Z1202" s="34" t="s">
        <v>4768</v>
      </c>
      <c r="AA1202" s="34" t="s">
        <v>4784</v>
      </c>
      <c r="AB1202" s="34" t="str">
        <f t="shared" si="4"/>
        <v>3-Jul-1971</v>
      </c>
      <c r="AC1202" s="43">
        <f t="shared" si="5"/>
        <v>51</v>
      </c>
      <c r="AD1202" s="44">
        <v>9875.68</v>
      </c>
    </row>
    <row r="1203">
      <c r="A1203" s="19" t="s">
        <v>2478</v>
      </c>
      <c r="B1203" s="19" t="s">
        <v>2479</v>
      </c>
      <c r="C1203" s="45" t="s">
        <v>5686</v>
      </c>
      <c r="D1203" s="45" t="s">
        <v>6828</v>
      </c>
      <c r="E1203" s="45" t="s">
        <v>6829</v>
      </c>
      <c r="G1203" s="21" t="s">
        <v>2478</v>
      </c>
      <c r="H1203" s="41">
        <v>25.76</v>
      </c>
      <c r="I1203" s="21">
        <v>6.02</v>
      </c>
      <c r="J1203" s="21" t="s">
        <v>4755</v>
      </c>
      <c r="K1203" s="21" t="s">
        <v>4753</v>
      </c>
      <c r="L1203" s="21" t="s">
        <v>4756</v>
      </c>
      <c r="M1203" s="21">
        <v>1.0</v>
      </c>
      <c r="N1203" s="21" t="s">
        <v>4753</v>
      </c>
      <c r="O1203" s="42">
        <f t="shared" si="1"/>
        <v>1</v>
      </c>
      <c r="P1203" s="34" t="str">
        <f t="shared" si="2"/>
        <v>Overweight</v>
      </c>
      <c r="Q1203" s="34" t="str">
        <f t="shared" si="3"/>
        <v>Prediabetes weight</v>
      </c>
      <c r="S1203" s="34" t="s">
        <v>2348</v>
      </c>
      <c r="T1203" s="34">
        <v>1971.0</v>
      </c>
      <c r="U1203" s="34" t="s">
        <v>4777</v>
      </c>
      <c r="V1203" s="34">
        <v>3.0</v>
      </c>
      <c r="W1203" s="34">
        <v>1.0</v>
      </c>
      <c r="X1203" s="34">
        <v>9877.61</v>
      </c>
      <c r="Y1203" s="34" t="s">
        <v>4767</v>
      </c>
      <c r="Z1203" s="34" t="s">
        <v>4771</v>
      </c>
      <c r="AA1203" s="34" t="s">
        <v>4769</v>
      </c>
      <c r="AB1203" s="34" t="str">
        <f t="shared" si="4"/>
        <v>3-Oct-1971</v>
      </c>
      <c r="AC1203" s="43">
        <f t="shared" si="5"/>
        <v>51</v>
      </c>
      <c r="AD1203" s="44">
        <v>9877.61</v>
      </c>
    </row>
    <row r="1204">
      <c r="A1204" s="19" t="s">
        <v>2480</v>
      </c>
      <c r="B1204" s="19" t="s">
        <v>2481</v>
      </c>
      <c r="C1204" s="45" t="s">
        <v>4815</v>
      </c>
      <c r="D1204" s="45" t="s">
        <v>6830</v>
      </c>
      <c r="E1204" s="45" t="s">
        <v>6831</v>
      </c>
      <c r="G1204" s="21" t="s">
        <v>2480</v>
      </c>
      <c r="H1204" s="41">
        <v>22.42</v>
      </c>
      <c r="I1204" s="21">
        <v>7.96</v>
      </c>
      <c r="J1204" s="21" t="s">
        <v>4753</v>
      </c>
      <c r="K1204" s="21" t="s">
        <v>4753</v>
      </c>
      <c r="L1204" s="21" t="s">
        <v>4753</v>
      </c>
      <c r="M1204" s="21" t="s">
        <v>4754</v>
      </c>
      <c r="N1204" s="21" t="s">
        <v>4753</v>
      </c>
      <c r="O1204" s="42">
        <f t="shared" si="1"/>
        <v>0</v>
      </c>
      <c r="P1204" s="34" t="str">
        <f t="shared" si="2"/>
        <v>Normal weight</v>
      </c>
      <c r="Q1204" s="34" t="str">
        <f t="shared" si="3"/>
        <v>Diabetes</v>
      </c>
      <c r="S1204" s="34" t="s">
        <v>2346</v>
      </c>
      <c r="T1204" s="34">
        <v>1971.0</v>
      </c>
      <c r="U1204" s="34" t="s">
        <v>4770</v>
      </c>
      <c r="V1204" s="34">
        <v>8.0</v>
      </c>
      <c r="W1204" s="34">
        <v>1.0</v>
      </c>
      <c r="X1204" s="34">
        <v>9880.07</v>
      </c>
      <c r="Y1204" s="34" t="s">
        <v>4767</v>
      </c>
      <c r="Z1204" s="34" t="s">
        <v>4768</v>
      </c>
      <c r="AA1204" s="34" t="s">
        <v>4778</v>
      </c>
      <c r="AB1204" s="34" t="str">
        <f t="shared" si="4"/>
        <v>8-Nov-1971</v>
      </c>
      <c r="AC1204" s="43">
        <f t="shared" si="5"/>
        <v>51</v>
      </c>
      <c r="AD1204" s="44">
        <v>9880.07</v>
      </c>
    </row>
    <row r="1205">
      <c r="A1205" s="19" t="s">
        <v>2482</v>
      </c>
      <c r="B1205" s="19" t="s">
        <v>2483</v>
      </c>
      <c r="C1205" s="45" t="s">
        <v>4815</v>
      </c>
      <c r="D1205" s="45" t="s">
        <v>6832</v>
      </c>
      <c r="E1205" s="45" t="s">
        <v>5447</v>
      </c>
      <c r="G1205" s="21" t="s">
        <v>2482</v>
      </c>
      <c r="H1205" s="41">
        <v>33.18</v>
      </c>
      <c r="I1205" s="21">
        <v>6.01</v>
      </c>
      <c r="J1205" s="21" t="s">
        <v>4755</v>
      </c>
      <c r="K1205" s="21" t="s">
        <v>4753</v>
      </c>
      <c r="L1205" s="21" t="s">
        <v>4753</v>
      </c>
      <c r="M1205" s="21">
        <v>1.0</v>
      </c>
      <c r="N1205" s="21" t="s">
        <v>4753</v>
      </c>
      <c r="O1205" s="42">
        <f t="shared" si="1"/>
        <v>1</v>
      </c>
      <c r="P1205" s="34" t="str">
        <f t="shared" si="2"/>
        <v>Above Obesity</v>
      </c>
      <c r="Q1205" s="34" t="str">
        <f t="shared" si="3"/>
        <v>Prediabetes weight</v>
      </c>
      <c r="S1205" s="34" t="s">
        <v>2344</v>
      </c>
      <c r="T1205" s="34">
        <v>1966.0</v>
      </c>
      <c r="U1205" s="34" t="s">
        <v>4770</v>
      </c>
      <c r="V1205" s="34">
        <v>5.0</v>
      </c>
      <c r="W1205" s="34">
        <v>0.0</v>
      </c>
      <c r="X1205" s="34">
        <v>9890.23</v>
      </c>
      <c r="Y1205" s="34" t="s">
        <v>4768</v>
      </c>
      <c r="Z1205" s="34" t="s">
        <v>4768</v>
      </c>
      <c r="AA1205" s="34" t="s">
        <v>4769</v>
      </c>
      <c r="AB1205" s="34" t="str">
        <f t="shared" si="4"/>
        <v>5-Nov-1966</v>
      </c>
      <c r="AC1205" s="43">
        <f t="shared" si="5"/>
        <v>56</v>
      </c>
      <c r="AD1205" s="44">
        <v>9890.23</v>
      </c>
    </row>
    <row r="1206">
      <c r="A1206" s="19" t="s">
        <v>2484</v>
      </c>
      <c r="B1206" s="19" t="s">
        <v>2485</v>
      </c>
      <c r="C1206" s="45" t="s">
        <v>5686</v>
      </c>
      <c r="D1206" s="45" t="s">
        <v>6833</v>
      </c>
      <c r="E1206" s="45" t="s">
        <v>6834</v>
      </c>
      <c r="G1206" s="21" t="s">
        <v>2484</v>
      </c>
      <c r="H1206" s="41">
        <v>43.04</v>
      </c>
      <c r="I1206" s="21">
        <v>5.9</v>
      </c>
      <c r="J1206" s="31" t="s">
        <v>4878</v>
      </c>
      <c r="K1206" s="21" t="s">
        <v>4753</v>
      </c>
      <c r="L1206" s="21" t="s">
        <v>4753</v>
      </c>
      <c r="M1206" s="21" t="s">
        <v>4754</v>
      </c>
      <c r="N1206" s="21" t="s">
        <v>4753</v>
      </c>
      <c r="O1206" s="42">
        <f t="shared" si="1"/>
        <v>0</v>
      </c>
      <c r="P1206" s="34" t="str">
        <f t="shared" si="2"/>
        <v>Above Obesity</v>
      </c>
      <c r="Q1206" s="34" t="str">
        <f t="shared" si="3"/>
        <v>Prediabetes weight</v>
      </c>
      <c r="S1206" s="34" t="s">
        <v>2342</v>
      </c>
      <c r="T1206" s="34">
        <v>1996.0</v>
      </c>
      <c r="U1206" s="34" t="s">
        <v>4766</v>
      </c>
      <c r="V1206" s="34">
        <v>8.0</v>
      </c>
      <c r="W1206" s="34">
        <v>0.0</v>
      </c>
      <c r="X1206" s="34">
        <v>9894.69</v>
      </c>
      <c r="Y1206" s="34" t="s">
        <v>4767</v>
      </c>
      <c r="Z1206" s="34" t="s">
        <v>4768</v>
      </c>
      <c r="AA1206" s="34" t="s">
        <v>4774</v>
      </c>
      <c r="AB1206" s="34" t="str">
        <f t="shared" si="4"/>
        <v>8-Jul-1996</v>
      </c>
      <c r="AC1206" s="43">
        <f t="shared" si="5"/>
        <v>26</v>
      </c>
      <c r="AD1206" s="44">
        <v>9894.69</v>
      </c>
    </row>
    <row r="1207">
      <c r="A1207" s="19" t="s">
        <v>2486</v>
      </c>
      <c r="B1207" s="19" t="s">
        <v>2487</v>
      </c>
      <c r="C1207" s="45" t="s">
        <v>4815</v>
      </c>
      <c r="D1207" s="45" t="s">
        <v>6835</v>
      </c>
      <c r="E1207" s="45" t="s">
        <v>6836</v>
      </c>
      <c r="G1207" s="21" t="s">
        <v>2486</v>
      </c>
      <c r="H1207" s="41">
        <v>34.15</v>
      </c>
      <c r="I1207" s="21">
        <v>4.49</v>
      </c>
      <c r="J1207" s="21" t="s">
        <v>4755</v>
      </c>
      <c r="K1207" s="21" t="s">
        <v>4753</v>
      </c>
      <c r="L1207" s="21" t="s">
        <v>4753</v>
      </c>
      <c r="M1207" s="21">
        <v>1.0</v>
      </c>
      <c r="N1207" s="21" t="s">
        <v>4753</v>
      </c>
      <c r="O1207" s="42">
        <f t="shared" si="1"/>
        <v>1</v>
      </c>
      <c r="P1207" s="34" t="str">
        <f t="shared" si="2"/>
        <v>Above Obesity</v>
      </c>
      <c r="Q1207" s="34" t="str">
        <f t="shared" si="3"/>
        <v>Normal</v>
      </c>
      <c r="S1207" s="34" t="s">
        <v>2340</v>
      </c>
      <c r="T1207" s="34">
        <v>1962.0</v>
      </c>
      <c r="U1207" s="34" t="s">
        <v>4776</v>
      </c>
      <c r="V1207" s="34">
        <v>17.0</v>
      </c>
      <c r="W1207" s="34">
        <v>0.0</v>
      </c>
      <c r="X1207" s="34">
        <v>9907.83</v>
      </c>
      <c r="Y1207" s="34" t="s">
        <v>4768</v>
      </c>
      <c r="Z1207" s="34" t="s">
        <v>4767</v>
      </c>
      <c r="AA1207" s="34" t="s">
        <v>4769</v>
      </c>
      <c r="AB1207" s="34" t="str">
        <f t="shared" si="4"/>
        <v>17-Aug-1962</v>
      </c>
      <c r="AC1207" s="43">
        <f t="shared" si="5"/>
        <v>60</v>
      </c>
      <c r="AD1207" s="44">
        <v>9907.83</v>
      </c>
    </row>
    <row r="1208">
      <c r="A1208" s="19" t="s">
        <v>2488</v>
      </c>
      <c r="B1208" s="19" t="s">
        <v>2489</v>
      </c>
      <c r="C1208" s="45" t="s">
        <v>5686</v>
      </c>
      <c r="D1208" s="45" t="s">
        <v>6837</v>
      </c>
      <c r="E1208" s="45" t="s">
        <v>6838</v>
      </c>
      <c r="G1208" s="21" t="s">
        <v>2488</v>
      </c>
      <c r="H1208" s="41">
        <v>25.78</v>
      </c>
      <c r="I1208" s="21">
        <v>6.25</v>
      </c>
      <c r="J1208" s="21" t="s">
        <v>4753</v>
      </c>
      <c r="K1208" s="21" t="s">
        <v>4753</v>
      </c>
      <c r="L1208" s="21" t="s">
        <v>4753</v>
      </c>
      <c r="M1208" s="21" t="s">
        <v>4754</v>
      </c>
      <c r="N1208" s="21" t="s">
        <v>4753</v>
      </c>
      <c r="O1208" s="42">
        <f t="shared" si="1"/>
        <v>0</v>
      </c>
      <c r="P1208" s="34" t="str">
        <f t="shared" si="2"/>
        <v>Overweight</v>
      </c>
      <c r="Q1208" s="34" t="str">
        <f t="shared" si="3"/>
        <v>Prediabetes weight</v>
      </c>
      <c r="S1208" s="34" t="s">
        <v>2338</v>
      </c>
      <c r="T1208" s="34">
        <v>1972.0</v>
      </c>
      <c r="U1208" s="34" t="s">
        <v>4773</v>
      </c>
      <c r="V1208" s="34">
        <v>14.0</v>
      </c>
      <c r="W1208" s="34">
        <v>1.0</v>
      </c>
      <c r="X1208" s="34">
        <v>9910.36</v>
      </c>
      <c r="Y1208" s="34" t="s">
        <v>4767</v>
      </c>
      <c r="Z1208" s="34" t="s">
        <v>4768</v>
      </c>
      <c r="AA1208" s="34" t="s">
        <v>4774</v>
      </c>
      <c r="AB1208" s="34" t="str">
        <f t="shared" si="4"/>
        <v>14-Sep-1972</v>
      </c>
      <c r="AC1208" s="43">
        <f t="shared" si="5"/>
        <v>50</v>
      </c>
      <c r="AD1208" s="44">
        <v>9910.36</v>
      </c>
    </row>
    <row r="1209">
      <c r="A1209" s="19" t="s">
        <v>2490</v>
      </c>
      <c r="B1209" s="19" t="s">
        <v>2491</v>
      </c>
      <c r="C1209" s="45" t="s">
        <v>4820</v>
      </c>
      <c r="D1209" s="45" t="s">
        <v>5811</v>
      </c>
      <c r="E1209" s="45" t="s">
        <v>6839</v>
      </c>
      <c r="G1209" s="21" t="s">
        <v>2490</v>
      </c>
      <c r="H1209" s="41">
        <v>21.02</v>
      </c>
      <c r="I1209" s="21">
        <v>9.62</v>
      </c>
      <c r="J1209" s="21" t="s">
        <v>4755</v>
      </c>
      <c r="K1209" s="21" t="s">
        <v>4753</v>
      </c>
      <c r="L1209" s="21" t="s">
        <v>4756</v>
      </c>
      <c r="M1209" s="21">
        <v>1.0</v>
      </c>
      <c r="N1209" s="21" t="s">
        <v>4753</v>
      </c>
      <c r="O1209" s="42">
        <f t="shared" si="1"/>
        <v>1</v>
      </c>
      <c r="P1209" s="34" t="str">
        <f t="shared" si="2"/>
        <v>Normal weight</v>
      </c>
      <c r="Q1209" s="34" t="str">
        <f t="shared" si="3"/>
        <v>Diabetes</v>
      </c>
      <c r="S1209" s="34" t="s">
        <v>2336</v>
      </c>
      <c r="T1209" s="34">
        <v>1985.0</v>
      </c>
      <c r="U1209" s="34" t="s">
        <v>4776</v>
      </c>
      <c r="V1209" s="34">
        <v>19.0</v>
      </c>
      <c r="W1209" s="34">
        <v>3.0</v>
      </c>
      <c r="X1209" s="34">
        <v>9930.64</v>
      </c>
      <c r="Y1209" s="34" t="s">
        <v>4767</v>
      </c>
      <c r="Z1209" s="34" t="s">
        <v>4768</v>
      </c>
      <c r="AA1209" s="34" t="s">
        <v>4783</v>
      </c>
      <c r="AB1209" s="34" t="str">
        <f t="shared" si="4"/>
        <v>19-Aug-1985</v>
      </c>
      <c r="AC1209" s="43">
        <f t="shared" si="5"/>
        <v>37</v>
      </c>
      <c r="AD1209" s="44">
        <v>9930.64</v>
      </c>
    </row>
    <row r="1210">
      <c r="A1210" s="19" t="s">
        <v>2492</v>
      </c>
      <c r="B1210" s="19" t="s">
        <v>2493</v>
      </c>
      <c r="C1210" s="45" t="s">
        <v>4815</v>
      </c>
      <c r="D1210" s="45" t="s">
        <v>6840</v>
      </c>
      <c r="E1210" s="45" t="s">
        <v>6841</v>
      </c>
      <c r="G1210" s="21" t="s">
        <v>2492</v>
      </c>
      <c r="H1210" s="41">
        <v>37.51</v>
      </c>
      <c r="I1210" s="21">
        <v>11.06</v>
      </c>
      <c r="J1210" s="21" t="s">
        <v>4753</v>
      </c>
      <c r="K1210" s="21" t="s">
        <v>4753</v>
      </c>
      <c r="L1210" s="21" t="s">
        <v>4753</v>
      </c>
      <c r="M1210" s="21">
        <v>2.0</v>
      </c>
      <c r="N1210" s="21" t="s">
        <v>4753</v>
      </c>
      <c r="O1210" s="42">
        <f t="shared" si="1"/>
        <v>2</v>
      </c>
      <c r="P1210" s="34" t="str">
        <f t="shared" si="2"/>
        <v>Above Obesity</v>
      </c>
      <c r="Q1210" s="34" t="str">
        <f t="shared" si="3"/>
        <v>Diabetes</v>
      </c>
      <c r="S1210" s="34" t="s">
        <v>2334</v>
      </c>
      <c r="T1210" s="34">
        <v>1983.0</v>
      </c>
      <c r="U1210" s="34" t="s">
        <v>4775</v>
      </c>
      <c r="V1210" s="34">
        <v>3.0</v>
      </c>
      <c r="W1210" s="34">
        <v>3.0</v>
      </c>
      <c r="X1210" s="34">
        <v>9931.96</v>
      </c>
      <c r="Y1210" s="34" t="s">
        <v>4767</v>
      </c>
      <c r="Z1210" s="34" t="s">
        <v>4767</v>
      </c>
      <c r="AA1210" s="34" t="s">
        <v>4774</v>
      </c>
      <c r="AB1210" s="34" t="str">
        <f t="shared" si="4"/>
        <v>3-Dec-1983</v>
      </c>
      <c r="AC1210" s="43">
        <f t="shared" si="5"/>
        <v>39</v>
      </c>
      <c r="AD1210" s="44">
        <v>9931.96</v>
      </c>
    </row>
    <row r="1211">
      <c r="A1211" s="19" t="s">
        <v>2494</v>
      </c>
      <c r="B1211" s="19" t="s">
        <v>2495</v>
      </c>
      <c r="C1211" s="45" t="s">
        <v>4815</v>
      </c>
      <c r="D1211" s="45" t="s">
        <v>5916</v>
      </c>
      <c r="E1211" s="45" t="s">
        <v>5115</v>
      </c>
      <c r="G1211" s="21" t="s">
        <v>2494</v>
      </c>
      <c r="H1211" s="41">
        <v>25.745</v>
      </c>
      <c r="I1211" s="21">
        <v>6.11</v>
      </c>
      <c r="J1211" s="31" t="s">
        <v>4878</v>
      </c>
      <c r="K1211" s="21" t="s">
        <v>4753</v>
      </c>
      <c r="L1211" s="21" t="s">
        <v>4753</v>
      </c>
      <c r="M1211" s="21" t="s">
        <v>4754</v>
      </c>
      <c r="N1211" s="21" t="s">
        <v>4753</v>
      </c>
      <c r="O1211" s="42">
        <f t="shared" si="1"/>
        <v>0</v>
      </c>
      <c r="P1211" s="34" t="str">
        <f t="shared" si="2"/>
        <v>Overweight</v>
      </c>
      <c r="Q1211" s="34" t="str">
        <f t="shared" si="3"/>
        <v>Prediabetes weight</v>
      </c>
      <c r="S1211" s="34" t="s">
        <v>2332</v>
      </c>
      <c r="T1211" s="34">
        <v>1964.0</v>
      </c>
      <c r="U1211" s="34" t="s">
        <v>4773</v>
      </c>
      <c r="V1211" s="34">
        <v>11.0</v>
      </c>
      <c r="W1211" s="34">
        <v>0.0</v>
      </c>
      <c r="X1211" s="34">
        <v>9933.44</v>
      </c>
      <c r="Y1211" s="34" t="s">
        <v>4768</v>
      </c>
      <c r="Z1211" s="34" t="s">
        <v>4768</v>
      </c>
      <c r="AA1211" s="34" t="s">
        <v>4769</v>
      </c>
      <c r="AB1211" s="34" t="str">
        <f t="shared" si="4"/>
        <v>11-Sep-1964</v>
      </c>
      <c r="AC1211" s="43">
        <f t="shared" si="5"/>
        <v>58</v>
      </c>
      <c r="AD1211" s="44">
        <v>9933.44</v>
      </c>
    </row>
    <row r="1212">
      <c r="A1212" s="19" t="s">
        <v>2496</v>
      </c>
      <c r="B1212" s="19" t="s">
        <v>2497</v>
      </c>
      <c r="C1212" s="45" t="s">
        <v>4815</v>
      </c>
      <c r="D1212" s="45" t="s">
        <v>6842</v>
      </c>
      <c r="E1212" s="45" t="s">
        <v>6274</v>
      </c>
      <c r="G1212" s="21" t="s">
        <v>2496</v>
      </c>
      <c r="H1212" s="41">
        <v>31.35</v>
      </c>
      <c r="I1212" s="21">
        <v>11.49</v>
      </c>
      <c r="J1212" s="21" t="s">
        <v>4753</v>
      </c>
      <c r="K1212" s="21" t="s">
        <v>4753</v>
      </c>
      <c r="L1212" s="21" t="s">
        <v>4753</v>
      </c>
      <c r="M1212" s="21">
        <v>2.0</v>
      </c>
      <c r="N1212" s="21" t="s">
        <v>4753</v>
      </c>
      <c r="O1212" s="42">
        <f t="shared" si="1"/>
        <v>2</v>
      </c>
      <c r="P1212" s="34" t="str">
        <f t="shared" si="2"/>
        <v>Above Obesity</v>
      </c>
      <c r="Q1212" s="34" t="str">
        <f t="shared" si="3"/>
        <v>Diabetes</v>
      </c>
      <c r="S1212" s="34" t="s">
        <v>2330</v>
      </c>
      <c r="T1212" s="34">
        <v>1971.0</v>
      </c>
      <c r="U1212" s="34" t="s">
        <v>4775</v>
      </c>
      <c r="V1212" s="34">
        <v>26.0</v>
      </c>
      <c r="W1212" s="34">
        <v>1.0</v>
      </c>
      <c r="X1212" s="34">
        <v>9957.72</v>
      </c>
      <c r="Y1212" s="34" t="s">
        <v>4767</v>
      </c>
      <c r="Z1212" s="34" t="s">
        <v>4768</v>
      </c>
      <c r="AA1212" s="34" t="s">
        <v>4782</v>
      </c>
      <c r="AB1212" s="34" t="str">
        <f t="shared" si="4"/>
        <v>26-Dec-1971</v>
      </c>
      <c r="AC1212" s="43">
        <f t="shared" si="5"/>
        <v>51</v>
      </c>
      <c r="AD1212" s="44">
        <v>9957.72</v>
      </c>
    </row>
    <row r="1213">
      <c r="A1213" s="19" t="s">
        <v>2498</v>
      </c>
      <c r="B1213" s="19" t="s">
        <v>2499</v>
      </c>
      <c r="C1213" s="45" t="s">
        <v>4815</v>
      </c>
      <c r="D1213" s="45" t="s">
        <v>6843</v>
      </c>
      <c r="E1213" s="45" t="s">
        <v>5113</v>
      </c>
      <c r="G1213" s="21" t="s">
        <v>2498</v>
      </c>
      <c r="H1213" s="41">
        <v>29.83</v>
      </c>
      <c r="I1213" s="21">
        <v>8.68</v>
      </c>
      <c r="J1213" s="21" t="s">
        <v>4753</v>
      </c>
      <c r="K1213" s="21" t="s">
        <v>4753</v>
      </c>
      <c r="L1213" s="21" t="s">
        <v>4753</v>
      </c>
      <c r="M1213" s="21">
        <v>2.0</v>
      </c>
      <c r="N1213" s="21" t="s">
        <v>4753</v>
      </c>
      <c r="O1213" s="42">
        <f t="shared" si="1"/>
        <v>2</v>
      </c>
      <c r="P1213" s="34" t="str">
        <f t="shared" si="2"/>
        <v>Overweight</v>
      </c>
      <c r="Q1213" s="34" t="str">
        <f t="shared" si="3"/>
        <v>Diabetes</v>
      </c>
      <c r="S1213" s="34" t="s">
        <v>2328</v>
      </c>
      <c r="T1213" s="34">
        <v>1971.0</v>
      </c>
      <c r="U1213" s="34" t="s">
        <v>4777</v>
      </c>
      <c r="V1213" s="34">
        <v>6.0</v>
      </c>
      <c r="W1213" s="34">
        <v>1.0</v>
      </c>
      <c r="X1213" s="34">
        <v>9964.06</v>
      </c>
      <c r="Y1213" s="34" t="s">
        <v>4767</v>
      </c>
      <c r="Z1213" s="34" t="s">
        <v>4767</v>
      </c>
      <c r="AA1213" s="34" t="s">
        <v>4780</v>
      </c>
      <c r="AB1213" s="34" t="str">
        <f t="shared" si="4"/>
        <v>6-Oct-1971</v>
      </c>
      <c r="AC1213" s="43">
        <f t="shared" si="5"/>
        <v>51</v>
      </c>
      <c r="AD1213" s="44">
        <v>9964.06</v>
      </c>
    </row>
    <row r="1214">
      <c r="A1214" s="19" t="s">
        <v>2500</v>
      </c>
      <c r="B1214" s="19" t="s">
        <v>2501</v>
      </c>
      <c r="C1214" s="45" t="s">
        <v>5686</v>
      </c>
      <c r="D1214" s="45" t="s">
        <v>6844</v>
      </c>
      <c r="E1214" s="45" t="s">
        <v>5588</v>
      </c>
      <c r="G1214" s="21" t="s">
        <v>2500</v>
      </c>
      <c r="H1214" s="41">
        <v>25.49</v>
      </c>
      <c r="I1214" s="21">
        <v>5.68</v>
      </c>
      <c r="J1214" s="21" t="s">
        <v>4755</v>
      </c>
      <c r="K1214" s="21" t="s">
        <v>4753</v>
      </c>
      <c r="L1214" s="21" t="s">
        <v>4756</v>
      </c>
      <c r="M1214" s="21">
        <v>1.0</v>
      </c>
      <c r="N1214" s="21" t="s">
        <v>4753</v>
      </c>
      <c r="O1214" s="42">
        <f t="shared" si="1"/>
        <v>1</v>
      </c>
      <c r="P1214" s="34" t="str">
        <f t="shared" si="2"/>
        <v>Overweight</v>
      </c>
      <c r="Q1214" s="34" t="str">
        <f t="shared" si="3"/>
        <v>Normal</v>
      </c>
      <c r="S1214" s="34" t="s">
        <v>2326</v>
      </c>
      <c r="T1214" s="34">
        <v>1970.0</v>
      </c>
      <c r="U1214" s="34" t="s">
        <v>4776</v>
      </c>
      <c r="V1214" s="34">
        <v>11.0</v>
      </c>
      <c r="W1214" s="34">
        <v>0.0</v>
      </c>
      <c r="X1214" s="34">
        <v>9991.04</v>
      </c>
      <c r="Y1214" s="34" t="s">
        <v>4767</v>
      </c>
      <c r="Z1214" s="34" t="s">
        <v>4768</v>
      </c>
      <c r="AA1214" s="34" t="s">
        <v>4774</v>
      </c>
      <c r="AB1214" s="34" t="str">
        <f t="shared" si="4"/>
        <v>11-Aug-1970</v>
      </c>
      <c r="AC1214" s="43">
        <f t="shared" si="5"/>
        <v>52</v>
      </c>
      <c r="AD1214" s="44">
        <v>9991.04</v>
      </c>
    </row>
    <row r="1215">
      <c r="A1215" s="19" t="s">
        <v>2502</v>
      </c>
      <c r="B1215" s="19" t="s">
        <v>2503</v>
      </c>
      <c r="C1215" s="45" t="s">
        <v>4820</v>
      </c>
      <c r="D1215" s="45" t="s">
        <v>6845</v>
      </c>
      <c r="E1215" s="45" t="s">
        <v>6030</v>
      </c>
      <c r="G1215" s="21" t="s">
        <v>2502</v>
      </c>
      <c r="H1215" s="41">
        <v>34.1</v>
      </c>
      <c r="I1215" s="21">
        <v>8.45</v>
      </c>
      <c r="J1215" s="21" t="s">
        <v>4753</v>
      </c>
      <c r="K1215" s="21" t="s">
        <v>4753</v>
      </c>
      <c r="L1215" s="21" t="s">
        <v>4753</v>
      </c>
      <c r="M1215" s="21" t="s">
        <v>4754</v>
      </c>
      <c r="N1215" s="21" t="s">
        <v>4753</v>
      </c>
      <c r="O1215" s="42">
        <f t="shared" si="1"/>
        <v>0</v>
      </c>
      <c r="P1215" s="34" t="str">
        <f t="shared" si="2"/>
        <v>Above Obesity</v>
      </c>
      <c r="Q1215" s="34" t="str">
        <f t="shared" si="3"/>
        <v>Diabetes</v>
      </c>
      <c r="S1215" s="34" t="s">
        <v>2324</v>
      </c>
      <c r="T1215" s="34">
        <v>1988.0</v>
      </c>
      <c r="U1215" s="34" t="s">
        <v>4766</v>
      </c>
      <c r="V1215" s="34">
        <v>3.0</v>
      </c>
      <c r="W1215" s="34">
        <v>3.0</v>
      </c>
      <c r="X1215" s="34">
        <v>10011.44</v>
      </c>
      <c r="Y1215" s="34" t="s">
        <v>4768</v>
      </c>
      <c r="Z1215" s="34" t="s">
        <v>4768</v>
      </c>
      <c r="AA1215" s="34" t="s">
        <v>4790</v>
      </c>
      <c r="AB1215" s="34" t="str">
        <f t="shared" si="4"/>
        <v>3-Jul-1988</v>
      </c>
      <c r="AC1215" s="43">
        <f t="shared" si="5"/>
        <v>34</v>
      </c>
      <c r="AD1215" s="44">
        <v>10011.44</v>
      </c>
    </row>
    <row r="1216">
      <c r="A1216" s="19" t="s">
        <v>2504</v>
      </c>
      <c r="B1216" s="19" t="s">
        <v>2505</v>
      </c>
      <c r="C1216" s="45" t="s">
        <v>4815</v>
      </c>
      <c r="D1216" s="45" t="s">
        <v>6846</v>
      </c>
      <c r="E1216" s="45" t="s">
        <v>6847</v>
      </c>
      <c r="G1216" s="21" t="s">
        <v>2504</v>
      </c>
      <c r="H1216" s="41">
        <v>25.84</v>
      </c>
      <c r="I1216" s="21">
        <v>8.51</v>
      </c>
      <c r="J1216" s="21" t="s">
        <v>4753</v>
      </c>
      <c r="K1216" s="21" t="s">
        <v>4753</v>
      </c>
      <c r="L1216" s="21" t="s">
        <v>4753</v>
      </c>
      <c r="M1216" s="21">
        <v>2.0</v>
      </c>
      <c r="N1216" s="21" t="s">
        <v>4753</v>
      </c>
      <c r="O1216" s="42">
        <f t="shared" si="1"/>
        <v>2</v>
      </c>
      <c r="P1216" s="34" t="str">
        <f t="shared" si="2"/>
        <v>Overweight</v>
      </c>
      <c r="Q1216" s="34" t="str">
        <f t="shared" si="3"/>
        <v>Diabetes</v>
      </c>
      <c r="S1216" s="34" t="s">
        <v>2322</v>
      </c>
      <c r="T1216" s="34">
        <v>1979.0</v>
      </c>
      <c r="U1216" s="34" t="s">
        <v>4775</v>
      </c>
      <c r="V1216" s="34">
        <v>28.0</v>
      </c>
      <c r="W1216" s="34">
        <v>2.0</v>
      </c>
      <c r="X1216" s="34">
        <v>10027.15</v>
      </c>
      <c r="Y1216" s="34" t="s">
        <v>4768</v>
      </c>
      <c r="Z1216" s="34" t="s">
        <v>4771</v>
      </c>
      <c r="AA1216" s="34" t="s">
        <v>4787</v>
      </c>
      <c r="AB1216" s="34" t="str">
        <f t="shared" si="4"/>
        <v>28-Dec-1979</v>
      </c>
      <c r="AC1216" s="43">
        <f t="shared" si="5"/>
        <v>43</v>
      </c>
      <c r="AD1216" s="44">
        <v>10027.15</v>
      </c>
    </row>
    <row r="1217">
      <c r="A1217" s="19" t="s">
        <v>2506</v>
      </c>
      <c r="B1217" s="19" t="s">
        <v>2507</v>
      </c>
      <c r="C1217" s="45" t="s">
        <v>4820</v>
      </c>
      <c r="D1217" s="45" t="s">
        <v>6848</v>
      </c>
      <c r="E1217" s="45" t="s">
        <v>6849</v>
      </c>
      <c r="G1217" s="21" t="s">
        <v>2506</v>
      </c>
      <c r="H1217" s="41">
        <v>20.6</v>
      </c>
      <c r="I1217" s="21">
        <v>7.62</v>
      </c>
      <c r="J1217" s="21" t="s">
        <v>4753</v>
      </c>
      <c r="K1217" s="21" t="s">
        <v>4753</v>
      </c>
      <c r="L1217" s="21" t="s">
        <v>4753</v>
      </c>
      <c r="M1217" s="21" t="s">
        <v>4754</v>
      </c>
      <c r="N1217" s="21" t="s">
        <v>4753</v>
      </c>
      <c r="O1217" s="42">
        <f t="shared" si="1"/>
        <v>0</v>
      </c>
      <c r="P1217" s="34" t="str">
        <f t="shared" si="2"/>
        <v>Normal weight</v>
      </c>
      <c r="Q1217" s="34" t="str">
        <f t="shared" si="3"/>
        <v>Diabetes</v>
      </c>
      <c r="S1217" s="34" t="s">
        <v>2320</v>
      </c>
      <c r="T1217" s="34">
        <v>1974.0</v>
      </c>
      <c r="U1217" s="34" t="s">
        <v>4776</v>
      </c>
      <c r="V1217" s="34">
        <v>30.0</v>
      </c>
      <c r="W1217" s="34">
        <v>2.0</v>
      </c>
      <c r="X1217" s="34">
        <v>10043.25</v>
      </c>
      <c r="Y1217" s="34" t="s">
        <v>4768</v>
      </c>
      <c r="Z1217" s="34" t="s">
        <v>4767</v>
      </c>
      <c r="AA1217" s="34" t="s">
        <v>4784</v>
      </c>
      <c r="AB1217" s="34" t="str">
        <f t="shared" si="4"/>
        <v>30-Aug-1974</v>
      </c>
      <c r="AC1217" s="43">
        <f t="shared" si="5"/>
        <v>48</v>
      </c>
      <c r="AD1217" s="44">
        <v>10043.25</v>
      </c>
    </row>
    <row r="1218">
      <c r="A1218" s="19" t="s">
        <v>2508</v>
      </c>
      <c r="B1218" s="19" t="s">
        <v>2509</v>
      </c>
      <c r="C1218" s="45" t="s">
        <v>4820</v>
      </c>
      <c r="D1218" s="45" t="s">
        <v>6119</v>
      </c>
      <c r="E1218" s="45" t="s">
        <v>6020</v>
      </c>
      <c r="G1218" s="21" t="s">
        <v>2508</v>
      </c>
      <c r="H1218" s="41">
        <v>28.88</v>
      </c>
      <c r="I1218" s="21">
        <v>10.18</v>
      </c>
      <c r="J1218" s="21" t="s">
        <v>4753</v>
      </c>
      <c r="K1218" s="21" t="s">
        <v>4753</v>
      </c>
      <c r="L1218" s="21" t="s">
        <v>4753</v>
      </c>
      <c r="M1218" s="21" t="s">
        <v>4754</v>
      </c>
      <c r="N1218" s="21" t="s">
        <v>4753</v>
      </c>
      <c r="O1218" s="42">
        <f t="shared" si="1"/>
        <v>0</v>
      </c>
      <c r="P1218" s="34" t="str">
        <f t="shared" si="2"/>
        <v>Overweight</v>
      </c>
      <c r="Q1218" s="34" t="str">
        <f t="shared" si="3"/>
        <v>Diabetes</v>
      </c>
      <c r="S1218" s="34" t="s">
        <v>2318</v>
      </c>
      <c r="T1218" s="34">
        <v>1969.0</v>
      </c>
      <c r="U1218" s="34" t="s">
        <v>4776</v>
      </c>
      <c r="V1218" s="34">
        <v>22.0</v>
      </c>
      <c r="W1218" s="34">
        <v>1.0</v>
      </c>
      <c r="X1218" s="34">
        <v>10065.41</v>
      </c>
      <c r="Y1218" s="34" t="s">
        <v>4768</v>
      </c>
      <c r="Z1218" s="34" t="s">
        <v>4767</v>
      </c>
      <c r="AA1218" s="34" t="s">
        <v>4778</v>
      </c>
      <c r="AB1218" s="34" t="str">
        <f t="shared" si="4"/>
        <v>22-Aug-1969</v>
      </c>
      <c r="AC1218" s="43">
        <f t="shared" si="5"/>
        <v>53</v>
      </c>
      <c r="AD1218" s="44">
        <v>10065.41</v>
      </c>
    </row>
    <row r="1219">
      <c r="A1219" s="19" t="s">
        <v>2510</v>
      </c>
      <c r="B1219" s="19" t="s">
        <v>2511</v>
      </c>
      <c r="C1219" s="45" t="s">
        <v>4815</v>
      </c>
      <c r="D1219" s="45" t="s">
        <v>6850</v>
      </c>
      <c r="E1219" s="45" t="s">
        <v>6851</v>
      </c>
      <c r="G1219" s="21" t="s">
        <v>2510</v>
      </c>
      <c r="H1219" s="41">
        <v>28.24</v>
      </c>
      <c r="I1219" s="21">
        <v>5.36</v>
      </c>
      <c r="J1219" s="21" t="s">
        <v>4753</v>
      </c>
      <c r="K1219" s="21" t="s">
        <v>4753</v>
      </c>
      <c r="L1219" s="21" t="s">
        <v>4753</v>
      </c>
      <c r="M1219" s="21" t="s">
        <v>4754</v>
      </c>
      <c r="N1219" s="21" t="s">
        <v>4753</v>
      </c>
      <c r="O1219" s="42">
        <f t="shared" si="1"/>
        <v>0</v>
      </c>
      <c r="P1219" s="34" t="str">
        <f t="shared" si="2"/>
        <v>Overweight</v>
      </c>
      <c r="Q1219" s="34" t="str">
        <f t="shared" si="3"/>
        <v>Normal</v>
      </c>
      <c r="S1219" s="34" t="s">
        <v>2316</v>
      </c>
      <c r="T1219" s="34">
        <v>1969.0</v>
      </c>
      <c r="U1219" s="34" t="s">
        <v>4777</v>
      </c>
      <c r="V1219" s="34">
        <v>27.0</v>
      </c>
      <c r="W1219" s="34">
        <v>0.0</v>
      </c>
      <c r="X1219" s="34">
        <v>10072.06</v>
      </c>
      <c r="Y1219" s="34" t="s">
        <v>4768</v>
      </c>
      <c r="Z1219" s="34" t="s">
        <v>4771</v>
      </c>
      <c r="AA1219" s="34" t="s">
        <v>4788</v>
      </c>
      <c r="AB1219" s="34" t="str">
        <f t="shared" si="4"/>
        <v>27-Oct-1969</v>
      </c>
      <c r="AC1219" s="43">
        <f t="shared" si="5"/>
        <v>53</v>
      </c>
      <c r="AD1219" s="44">
        <v>10072.06</v>
      </c>
    </row>
    <row r="1220">
      <c r="A1220" s="19" t="s">
        <v>2512</v>
      </c>
      <c r="B1220" s="19" t="s">
        <v>2513</v>
      </c>
      <c r="C1220" s="45" t="s">
        <v>4815</v>
      </c>
      <c r="D1220" s="45" t="s">
        <v>6852</v>
      </c>
      <c r="E1220" s="45" t="s">
        <v>4830</v>
      </c>
      <c r="G1220" s="21" t="s">
        <v>2512</v>
      </c>
      <c r="H1220" s="41">
        <v>25.46</v>
      </c>
      <c r="I1220" s="21">
        <v>11.78</v>
      </c>
      <c r="J1220" s="21" t="s">
        <v>4755</v>
      </c>
      <c r="K1220" s="21" t="s">
        <v>4753</v>
      </c>
      <c r="L1220" s="21" t="s">
        <v>4753</v>
      </c>
      <c r="M1220" s="21">
        <v>1.0</v>
      </c>
      <c r="N1220" s="21" t="s">
        <v>4753</v>
      </c>
      <c r="O1220" s="42">
        <f t="shared" si="1"/>
        <v>1</v>
      </c>
      <c r="P1220" s="34" t="str">
        <f t="shared" si="2"/>
        <v>Overweight</v>
      </c>
      <c r="Q1220" s="34" t="str">
        <f t="shared" si="3"/>
        <v>Diabetes</v>
      </c>
      <c r="S1220" s="34" t="s">
        <v>2314</v>
      </c>
      <c r="T1220" s="34">
        <v>1969.0</v>
      </c>
      <c r="U1220" s="34" t="s">
        <v>4766</v>
      </c>
      <c r="V1220" s="34">
        <v>3.0</v>
      </c>
      <c r="W1220" s="34">
        <v>1.0</v>
      </c>
      <c r="X1220" s="34">
        <v>10085.85</v>
      </c>
      <c r="Y1220" s="34" t="s">
        <v>4768</v>
      </c>
      <c r="Z1220" s="34" t="s">
        <v>4768</v>
      </c>
      <c r="AA1220" s="34" t="s">
        <v>4778</v>
      </c>
      <c r="AB1220" s="34" t="str">
        <f t="shared" si="4"/>
        <v>3-Jul-1969</v>
      </c>
      <c r="AC1220" s="43">
        <f t="shared" si="5"/>
        <v>53</v>
      </c>
      <c r="AD1220" s="44">
        <v>10085.85</v>
      </c>
    </row>
    <row r="1221">
      <c r="A1221" s="19" t="s">
        <v>2514</v>
      </c>
      <c r="B1221" s="19" t="s">
        <v>2515</v>
      </c>
      <c r="C1221" s="45" t="s">
        <v>4815</v>
      </c>
      <c r="D1221" s="45" t="s">
        <v>6853</v>
      </c>
      <c r="E1221" s="45" t="s">
        <v>6854</v>
      </c>
      <c r="G1221" s="21" t="s">
        <v>2514</v>
      </c>
      <c r="H1221" s="41">
        <v>29.64</v>
      </c>
      <c r="I1221" s="21">
        <v>10.82</v>
      </c>
      <c r="J1221" s="31" t="s">
        <v>4878</v>
      </c>
      <c r="K1221" s="21" t="s">
        <v>4753</v>
      </c>
      <c r="L1221" s="21" t="s">
        <v>4753</v>
      </c>
      <c r="M1221" s="21" t="s">
        <v>4754</v>
      </c>
      <c r="N1221" s="21" t="s">
        <v>4753</v>
      </c>
      <c r="O1221" s="42">
        <f t="shared" si="1"/>
        <v>0</v>
      </c>
      <c r="P1221" s="34" t="str">
        <f t="shared" si="2"/>
        <v>Overweight</v>
      </c>
      <c r="Q1221" s="34" t="str">
        <f t="shared" si="3"/>
        <v>Diabetes</v>
      </c>
      <c r="S1221" s="34" t="s">
        <v>2312</v>
      </c>
      <c r="T1221" s="34">
        <v>1976.0</v>
      </c>
      <c r="U1221" s="34" t="s">
        <v>4775</v>
      </c>
      <c r="V1221" s="34">
        <v>19.0</v>
      </c>
      <c r="W1221" s="34">
        <v>5.0</v>
      </c>
      <c r="X1221" s="34">
        <v>10096.97</v>
      </c>
      <c r="Y1221" s="34" t="s">
        <v>4768</v>
      </c>
      <c r="Z1221" s="34" t="s">
        <v>4767</v>
      </c>
      <c r="AA1221" s="34" t="s">
        <v>4778</v>
      </c>
      <c r="AB1221" s="34" t="str">
        <f t="shared" si="4"/>
        <v>19-Dec-1976</v>
      </c>
      <c r="AC1221" s="43">
        <f t="shared" si="5"/>
        <v>46</v>
      </c>
      <c r="AD1221" s="44">
        <v>10096.97</v>
      </c>
    </row>
    <row r="1222">
      <c r="A1222" s="19" t="s">
        <v>2516</v>
      </c>
      <c r="B1222" s="19" t="s">
        <v>2517</v>
      </c>
      <c r="C1222" s="45" t="s">
        <v>4815</v>
      </c>
      <c r="D1222" s="45" t="s">
        <v>6855</v>
      </c>
      <c r="E1222" s="45" t="s">
        <v>6856</v>
      </c>
      <c r="G1222" s="21" t="s">
        <v>2516</v>
      </c>
      <c r="H1222" s="41">
        <v>31.27</v>
      </c>
      <c r="I1222" s="21">
        <v>7.73</v>
      </c>
      <c r="J1222" s="21" t="s">
        <v>4755</v>
      </c>
      <c r="K1222" s="21" t="s">
        <v>4753</v>
      </c>
      <c r="L1222" s="21" t="s">
        <v>4753</v>
      </c>
      <c r="M1222" s="21">
        <v>1.0</v>
      </c>
      <c r="N1222" s="21" t="s">
        <v>4753</v>
      </c>
      <c r="O1222" s="42">
        <f t="shared" si="1"/>
        <v>1</v>
      </c>
      <c r="P1222" s="34" t="str">
        <f t="shared" si="2"/>
        <v>Above Obesity</v>
      </c>
      <c r="Q1222" s="34" t="str">
        <f t="shared" si="3"/>
        <v>Diabetes</v>
      </c>
      <c r="S1222" s="34" t="s">
        <v>2310</v>
      </c>
      <c r="T1222" s="34">
        <v>1972.0</v>
      </c>
      <c r="U1222" s="34" t="s">
        <v>4777</v>
      </c>
      <c r="V1222" s="34">
        <v>19.0</v>
      </c>
      <c r="W1222" s="34">
        <v>1.0</v>
      </c>
      <c r="X1222" s="34">
        <v>10106.13</v>
      </c>
      <c r="Y1222" s="34" t="s">
        <v>4768</v>
      </c>
      <c r="Z1222" s="34" t="s">
        <v>4771</v>
      </c>
      <c r="AA1222" s="34" t="s">
        <v>4784</v>
      </c>
      <c r="AB1222" s="34" t="str">
        <f t="shared" si="4"/>
        <v>19-Oct-1972</v>
      </c>
      <c r="AC1222" s="43">
        <f t="shared" si="5"/>
        <v>50</v>
      </c>
      <c r="AD1222" s="44">
        <v>10106.13</v>
      </c>
    </row>
    <row r="1223">
      <c r="A1223" s="19" t="s">
        <v>2518</v>
      </c>
      <c r="B1223" s="19" t="s">
        <v>2519</v>
      </c>
      <c r="C1223" s="45" t="s">
        <v>4820</v>
      </c>
      <c r="D1223" s="45" t="s">
        <v>6857</v>
      </c>
      <c r="E1223" s="45" t="s">
        <v>6858</v>
      </c>
      <c r="G1223" s="21" t="s">
        <v>2518</v>
      </c>
      <c r="H1223" s="41">
        <v>19.95</v>
      </c>
      <c r="I1223" s="21">
        <v>6.24</v>
      </c>
      <c r="J1223" s="31" t="s">
        <v>4878</v>
      </c>
      <c r="K1223" s="21" t="s">
        <v>4753</v>
      </c>
      <c r="L1223" s="21" t="s">
        <v>4753</v>
      </c>
      <c r="M1223" s="21" t="s">
        <v>4754</v>
      </c>
      <c r="N1223" s="21" t="s">
        <v>4753</v>
      </c>
      <c r="O1223" s="42">
        <f t="shared" si="1"/>
        <v>0</v>
      </c>
      <c r="P1223" s="34" t="str">
        <f t="shared" si="2"/>
        <v>Normal weight</v>
      </c>
      <c r="Q1223" s="34" t="str">
        <f t="shared" si="3"/>
        <v>Prediabetes weight</v>
      </c>
      <c r="S1223" s="34" t="s">
        <v>2308</v>
      </c>
      <c r="T1223" s="34">
        <v>1972.0</v>
      </c>
      <c r="U1223" s="34" t="s">
        <v>4776</v>
      </c>
      <c r="V1223" s="34">
        <v>8.0</v>
      </c>
      <c r="W1223" s="34">
        <v>2.0</v>
      </c>
      <c r="X1223" s="34">
        <v>10107.22</v>
      </c>
      <c r="Y1223" s="34" t="s">
        <v>4768</v>
      </c>
      <c r="Z1223" s="34" t="s">
        <v>4771</v>
      </c>
      <c r="AA1223" s="34" t="s">
        <v>4769</v>
      </c>
      <c r="AB1223" s="34" t="str">
        <f t="shared" si="4"/>
        <v>8-Aug-1972</v>
      </c>
      <c r="AC1223" s="43">
        <f t="shared" si="5"/>
        <v>50</v>
      </c>
      <c r="AD1223" s="44">
        <v>10107.22</v>
      </c>
    </row>
    <row r="1224">
      <c r="A1224" s="19" t="s">
        <v>2520</v>
      </c>
      <c r="B1224" s="19" t="s">
        <v>2521</v>
      </c>
      <c r="C1224" s="45" t="s">
        <v>4820</v>
      </c>
      <c r="D1224" s="45" t="s">
        <v>6859</v>
      </c>
      <c r="E1224" s="45" t="s">
        <v>6860</v>
      </c>
      <c r="G1224" s="21" t="s">
        <v>2520</v>
      </c>
      <c r="H1224" s="41">
        <v>21.3</v>
      </c>
      <c r="I1224" s="21">
        <v>10.42</v>
      </c>
      <c r="J1224" s="21" t="s">
        <v>4753</v>
      </c>
      <c r="K1224" s="21" t="s">
        <v>4753</v>
      </c>
      <c r="L1224" s="21" t="s">
        <v>4753</v>
      </c>
      <c r="M1224" s="21">
        <v>2.0</v>
      </c>
      <c r="N1224" s="21" t="s">
        <v>4753</v>
      </c>
      <c r="O1224" s="42">
        <f t="shared" si="1"/>
        <v>2</v>
      </c>
      <c r="P1224" s="34" t="str">
        <f t="shared" si="2"/>
        <v>Normal weight</v>
      </c>
      <c r="Q1224" s="34" t="str">
        <f t="shared" si="3"/>
        <v>Diabetes</v>
      </c>
      <c r="S1224" s="34" t="s">
        <v>2306</v>
      </c>
      <c r="T1224" s="34">
        <v>1975.0</v>
      </c>
      <c r="U1224" s="34" t="s">
        <v>4766</v>
      </c>
      <c r="V1224" s="34">
        <v>2.0</v>
      </c>
      <c r="W1224" s="34">
        <v>3.0</v>
      </c>
      <c r="X1224" s="34">
        <v>10115.01</v>
      </c>
      <c r="Y1224" s="34" t="s">
        <v>4768</v>
      </c>
      <c r="Z1224" s="34" t="s">
        <v>4768</v>
      </c>
      <c r="AA1224" s="34" t="s">
        <v>4774</v>
      </c>
      <c r="AB1224" s="34" t="str">
        <f t="shared" si="4"/>
        <v>2-Jul-1975</v>
      </c>
      <c r="AC1224" s="43">
        <f t="shared" si="5"/>
        <v>47</v>
      </c>
      <c r="AD1224" s="44">
        <v>10115.01</v>
      </c>
    </row>
    <row r="1225">
      <c r="A1225" s="19" t="s">
        <v>2522</v>
      </c>
      <c r="B1225" s="19" t="s">
        <v>2523</v>
      </c>
      <c r="C1225" s="45" t="s">
        <v>4815</v>
      </c>
      <c r="D1225" s="45" t="s">
        <v>5380</v>
      </c>
      <c r="E1225" s="45" t="s">
        <v>6861</v>
      </c>
      <c r="G1225" s="21" t="s">
        <v>2522</v>
      </c>
      <c r="H1225" s="41">
        <v>31.635</v>
      </c>
      <c r="I1225" s="21">
        <v>11.11</v>
      </c>
      <c r="J1225" s="21" t="s">
        <v>4753</v>
      </c>
      <c r="K1225" s="21" t="s">
        <v>4753</v>
      </c>
      <c r="L1225" s="21" t="s">
        <v>4753</v>
      </c>
      <c r="M1225" s="21" t="s">
        <v>4754</v>
      </c>
      <c r="N1225" s="21" t="s">
        <v>4753</v>
      </c>
      <c r="O1225" s="42">
        <f t="shared" si="1"/>
        <v>0</v>
      </c>
      <c r="P1225" s="34" t="str">
        <f t="shared" si="2"/>
        <v>Above Obesity</v>
      </c>
      <c r="Q1225" s="34" t="str">
        <f t="shared" si="3"/>
        <v>Diabetes</v>
      </c>
      <c r="S1225" s="34" t="s">
        <v>2304</v>
      </c>
      <c r="T1225" s="34">
        <v>1972.0</v>
      </c>
      <c r="U1225" s="34" t="s">
        <v>4770</v>
      </c>
      <c r="V1225" s="34">
        <v>16.0</v>
      </c>
      <c r="W1225" s="34">
        <v>2.0</v>
      </c>
      <c r="X1225" s="34">
        <v>10118.42</v>
      </c>
      <c r="Y1225" s="34" t="s">
        <v>4768</v>
      </c>
      <c r="Z1225" s="34" t="s">
        <v>4768</v>
      </c>
      <c r="AA1225" s="34" t="s">
        <v>4778</v>
      </c>
      <c r="AB1225" s="34" t="str">
        <f t="shared" si="4"/>
        <v>16-Nov-1972</v>
      </c>
      <c r="AC1225" s="43">
        <f t="shared" si="5"/>
        <v>50</v>
      </c>
      <c r="AD1225" s="44">
        <v>10118.42</v>
      </c>
    </row>
    <row r="1226">
      <c r="A1226" s="19" t="s">
        <v>2524</v>
      </c>
      <c r="B1226" s="19" t="s">
        <v>2525</v>
      </c>
      <c r="C1226" s="45" t="s">
        <v>4820</v>
      </c>
      <c r="D1226" s="45" t="s">
        <v>4915</v>
      </c>
      <c r="E1226" s="45" t="s">
        <v>6862</v>
      </c>
      <c r="G1226" s="21" t="s">
        <v>2524</v>
      </c>
      <c r="H1226" s="41">
        <v>23.9</v>
      </c>
      <c r="I1226" s="21">
        <v>7.67</v>
      </c>
      <c r="J1226" s="21" t="s">
        <v>4755</v>
      </c>
      <c r="K1226" s="21" t="s">
        <v>4753</v>
      </c>
      <c r="L1226" s="21" t="s">
        <v>4753</v>
      </c>
      <c r="M1226" s="21">
        <v>2.0</v>
      </c>
      <c r="N1226" s="21" t="s">
        <v>4753</v>
      </c>
      <c r="O1226" s="42">
        <f t="shared" si="1"/>
        <v>2</v>
      </c>
      <c r="P1226" s="34" t="str">
        <f t="shared" si="2"/>
        <v>Normal weight</v>
      </c>
      <c r="Q1226" s="34" t="str">
        <f t="shared" si="3"/>
        <v>Diabetes</v>
      </c>
      <c r="S1226" s="34" t="s">
        <v>2302</v>
      </c>
      <c r="T1226" s="34">
        <v>1997.0</v>
      </c>
      <c r="U1226" s="34" t="s">
        <v>4773</v>
      </c>
      <c r="V1226" s="34">
        <v>5.0</v>
      </c>
      <c r="W1226" s="34">
        <v>0.0</v>
      </c>
      <c r="X1226" s="34">
        <v>10139.84</v>
      </c>
      <c r="Y1226" s="34" t="s">
        <v>4768</v>
      </c>
      <c r="Z1226" s="34" t="s">
        <v>4767</v>
      </c>
      <c r="AA1226" s="34" t="s">
        <v>4774</v>
      </c>
      <c r="AB1226" s="34" t="str">
        <f t="shared" si="4"/>
        <v>5-Sep-1997</v>
      </c>
      <c r="AC1226" s="43">
        <f t="shared" si="5"/>
        <v>25</v>
      </c>
      <c r="AD1226" s="44">
        <v>10139.84</v>
      </c>
    </row>
    <row r="1227">
      <c r="A1227" s="19" t="s">
        <v>2526</v>
      </c>
      <c r="B1227" s="19" t="s">
        <v>2527</v>
      </c>
      <c r="C1227" s="45" t="s">
        <v>4815</v>
      </c>
      <c r="D1227" s="45" t="s">
        <v>6863</v>
      </c>
      <c r="E1227" s="45" t="s">
        <v>6864</v>
      </c>
      <c r="G1227" s="21" t="s">
        <v>2526</v>
      </c>
      <c r="H1227" s="41">
        <v>34.15</v>
      </c>
      <c r="I1227" s="21">
        <v>6.15</v>
      </c>
      <c r="J1227" s="21" t="s">
        <v>4753</v>
      </c>
      <c r="K1227" s="21" t="s">
        <v>4753</v>
      </c>
      <c r="L1227" s="21" t="s">
        <v>4753</v>
      </c>
      <c r="M1227" s="21" t="s">
        <v>4754</v>
      </c>
      <c r="N1227" s="21" t="s">
        <v>4753</v>
      </c>
      <c r="O1227" s="42">
        <f t="shared" si="1"/>
        <v>0</v>
      </c>
      <c r="P1227" s="34" t="str">
        <f t="shared" si="2"/>
        <v>Above Obesity</v>
      </c>
      <c r="Q1227" s="34" t="str">
        <f t="shared" si="3"/>
        <v>Prediabetes weight</v>
      </c>
      <c r="S1227" s="34" t="s">
        <v>2300</v>
      </c>
      <c r="T1227" s="34">
        <v>1974.0</v>
      </c>
      <c r="U1227" s="34" t="s">
        <v>4775</v>
      </c>
      <c r="V1227" s="34">
        <v>30.0</v>
      </c>
      <c r="W1227" s="34">
        <v>3.0</v>
      </c>
      <c r="X1227" s="34">
        <v>10141.14</v>
      </c>
      <c r="Y1227" s="34" t="s">
        <v>4768</v>
      </c>
      <c r="Z1227" s="34" t="s">
        <v>4771</v>
      </c>
      <c r="AA1227" s="34" t="s">
        <v>4781</v>
      </c>
      <c r="AB1227" s="34" t="str">
        <f t="shared" si="4"/>
        <v>30-Dec-1974</v>
      </c>
      <c r="AC1227" s="43">
        <f t="shared" si="5"/>
        <v>48</v>
      </c>
      <c r="AD1227" s="44">
        <v>10141.14</v>
      </c>
    </row>
    <row r="1228">
      <c r="A1228" s="19" t="s">
        <v>2528</v>
      </c>
      <c r="B1228" s="19" t="s">
        <v>2529</v>
      </c>
      <c r="C1228" s="45" t="s">
        <v>4820</v>
      </c>
      <c r="D1228" s="45" t="s">
        <v>6865</v>
      </c>
      <c r="E1228" s="45" t="s">
        <v>6866</v>
      </c>
      <c r="G1228" s="21" t="s">
        <v>2528</v>
      </c>
      <c r="H1228" s="41">
        <v>28.71</v>
      </c>
      <c r="I1228" s="21">
        <v>5.71</v>
      </c>
      <c r="J1228" s="21" t="s">
        <v>4753</v>
      </c>
      <c r="K1228" s="21" t="s">
        <v>4753</v>
      </c>
      <c r="L1228" s="21" t="s">
        <v>4753</v>
      </c>
      <c r="M1228" s="21" t="s">
        <v>4754</v>
      </c>
      <c r="N1228" s="21" t="s">
        <v>4753</v>
      </c>
      <c r="O1228" s="42">
        <f t="shared" si="1"/>
        <v>0</v>
      </c>
      <c r="P1228" s="34" t="str">
        <f t="shared" si="2"/>
        <v>Overweight</v>
      </c>
      <c r="Q1228" s="34" t="str">
        <f t="shared" si="3"/>
        <v>Prediabetes weight</v>
      </c>
      <c r="S1228" s="34" t="s">
        <v>2298</v>
      </c>
      <c r="T1228" s="34">
        <v>1981.0</v>
      </c>
      <c r="U1228" s="34" t="s">
        <v>4772</v>
      </c>
      <c r="V1228" s="34">
        <v>12.0</v>
      </c>
      <c r="W1228" s="34">
        <v>1.0</v>
      </c>
      <c r="X1228" s="34">
        <v>10146.13</v>
      </c>
      <c r="Y1228" s="34" t="s">
        <v>4768</v>
      </c>
      <c r="Z1228" s="34" t="s">
        <v>4771</v>
      </c>
      <c r="AA1228" s="34" t="s">
        <v>4783</v>
      </c>
      <c r="AB1228" s="34" t="str">
        <f t="shared" si="4"/>
        <v>12-Jun-1981</v>
      </c>
      <c r="AC1228" s="43">
        <f t="shared" si="5"/>
        <v>41</v>
      </c>
      <c r="AD1228" s="44">
        <v>10146.13</v>
      </c>
    </row>
    <row r="1229">
      <c r="A1229" s="19" t="s">
        <v>2530</v>
      </c>
      <c r="B1229" s="19" t="s">
        <v>2531</v>
      </c>
      <c r="C1229" s="45" t="s">
        <v>4815</v>
      </c>
      <c r="D1229" s="45" t="s">
        <v>6867</v>
      </c>
      <c r="E1229" s="45" t="s">
        <v>6868</v>
      </c>
      <c r="G1229" s="21" t="s">
        <v>2530</v>
      </c>
      <c r="H1229" s="41">
        <v>36.7</v>
      </c>
      <c r="I1229" s="21">
        <v>8.7</v>
      </c>
      <c r="J1229" s="21" t="s">
        <v>4755</v>
      </c>
      <c r="K1229" s="21" t="s">
        <v>4753</v>
      </c>
      <c r="L1229" s="21" t="s">
        <v>4753</v>
      </c>
      <c r="M1229" s="21">
        <v>2.0</v>
      </c>
      <c r="N1229" s="21" t="s">
        <v>4753</v>
      </c>
      <c r="O1229" s="42">
        <f t="shared" si="1"/>
        <v>2</v>
      </c>
      <c r="P1229" s="34" t="str">
        <f t="shared" si="2"/>
        <v>Above Obesity</v>
      </c>
      <c r="Q1229" s="34" t="str">
        <f t="shared" si="3"/>
        <v>Diabetes</v>
      </c>
      <c r="S1229" s="34" t="s">
        <v>2296</v>
      </c>
      <c r="T1229" s="34">
        <v>1973.0</v>
      </c>
      <c r="U1229" s="34" t="s">
        <v>4777</v>
      </c>
      <c r="V1229" s="34">
        <v>13.0</v>
      </c>
      <c r="W1229" s="34">
        <v>2.0</v>
      </c>
      <c r="X1229" s="34">
        <v>10156.78</v>
      </c>
      <c r="Y1229" s="34" t="s">
        <v>4768</v>
      </c>
      <c r="Z1229" s="34" t="s">
        <v>4767</v>
      </c>
      <c r="AA1229" s="34" t="s">
        <v>4774</v>
      </c>
      <c r="AB1229" s="34" t="str">
        <f t="shared" si="4"/>
        <v>13-Oct-1973</v>
      </c>
      <c r="AC1229" s="43">
        <f t="shared" si="5"/>
        <v>49</v>
      </c>
      <c r="AD1229" s="44">
        <v>10156.78</v>
      </c>
    </row>
    <row r="1230">
      <c r="A1230" s="19" t="s">
        <v>2532</v>
      </c>
      <c r="B1230" s="19" t="s">
        <v>2533</v>
      </c>
      <c r="C1230" s="45" t="s">
        <v>4815</v>
      </c>
      <c r="D1230" s="45" t="s">
        <v>6869</v>
      </c>
      <c r="E1230" s="45" t="s">
        <v>5273</v>
      </c>
      <c r="G1230" s="21" t="s">
        <v>2532</v>
      </c>
      <c r="H1230" s="41">
        <v>34.1</v>
      </c>
      <c r="I1230" s="21">
        <v>9.04</v>
      </c>
      <c r="J1230" s="21" t="s">
        <v>4755</v>
      </c>
      <c r="K1230" s="21" t="s">
        <v>4753</v>
      </c>
      <c r="L1230" s="21" t="s">
        <v>4753</v>
      </c>
      <c r="M1230" s="21">
        <v>2.0</v>
      </c>
      <c r="N1230" s="21" t="s">
        <v>4753</v>
      </c>
      <c r="O1230" s="42">
        <f t="shared" si="1"/>
        <v>2</v>
      </c>
      <c r="P1230" s="34" t="str">
        <f t="shared" si="2"/>
        <v>Above Obesity</v>
      </c>
      <c r="Q1230" s="34" t="str">
        <f t="shared" si="3"/>
        <v>Diabetes</v>
      </c>
      <c r="S1230" s="34" t="s">
        <v>2294</v>
      </c>
      <c r="T1230" s="34">
        <v>1972.0</v>
      </c>
      <c r="U1230" s="34" t="s">
        <v>4766</v>
      </c>
      <c r="V1230" s="34">
        <v>10.0</v>
      </c>
      <c r="W1230" s="34">
        <v>0.0</v>
      </c>
      <c r="X1230" s="34">
        <v>10160.87</v>
      </c>
      <c r="Y1230" s="34" t="s">
        <v>4768</v>
      </c>
      <c r="Z1230" s="34" t="s">
        <v>4768</v>
      </c>
      <c r="AA1230" s="34" t="s">
        <v>4783</v>
      </c>
      <c r="AB1230" s="34" t="str">
        <f t="shared" si="4"/>
        <v>10-Jul-1972</v>
      </c>
      <c r="AC1230" s="43">
        <f t="shared" si="5"/>
        <v>50</v>
      </c>
      <c r="AD1230" s="44">
        <v>10160.87</v>
      </c>
    </row>
    <row r="1231">
      <c r="A1231" s="19" t="s">
        <v>2534</v>
      </c>
      <c r="B1231" s="19" t="s">
        <v>2535</v>
      </c>
      <c r="C1231" s="45" t="s">
        <v>4820</v>
      </c>
      <c r="D1231" s="45" t="s">
        <v>6870</v>
      </c>
      <c r="E1231" s="45" t="s">
        <v>6871</v>
      </c>
      <c r="G1231" s="21" t="s">
        <v>2534</v>
      </c>
      <c r="H1231" s="41">
        <v>25.7</v>
      </c>
      <c r="I1231" s="21">
        <v>5.61</v>
      </c>
      <c r="J1231" s="21" t="s">
        <v>4753</v>
      </c>
      <c r="K1231" s="21" t="s">
        <v>4753</v>
      </c>
      <c r="L1231" s="21" t="s">
        <v>4753</v>
      </c>
      <c r="M1231" s="21" t="s">
        <v>4754</v>
      </c>
      <c r="N1231" s="21" t="s">
        <v>4753</v>
      </c>
      <c r="O1231" s="42">
        <f t="shared" si="1"/>
        <v>0</v>
      </c>
      <c r="P1231" s="34" t="str">
        <f t="shared" si="2"/>
        <v>Overweight</v>
      </c>
      <c r="Q1231" s="34" t="str">
        <f t="shared" si="3"/>
        <v>Normal</v>
      </c>
      <c r="S1231" s="34" t="s">
        <v>2292</v>
      </c>
      <c r="T1231" s="34">
        <v>1985.0</v>
      </c>
      <c r="U1231" s="34" t="s">
        <v>4777</v>
      </c>
      <c r="V1231" s="34">
        <v>16.0</v>
      </c>
      <c r="W1231" s="34">
        <v>3.0</v>
      </c>
      <c r="X1231" s="34">
        <v>10191.82</v>
      </c>
      <c r="Y1231" s="34" t="s">
        <v>4768</v>
      </c>
      <c r="Z1231" s="34" t="s">
        <v>4767</v>
      </c>
      <c r="AA1231" s="34" t="s">
        <v>4790</v>
      </c>
      <c r="AB1231" s="34" t="str">
        <f t="shared" si="4"/>
        <v>16-Oct-1985</v>
      </c>
      <c r="AC1231" s="43">
        <f t="shared" si="5"/>
        <v>37</v>
      </c>
      <c r="AD1231" s="44">
        <v>10191.82</v>
      </c>
    </row>
    <row r="1232">
      <c r="A1232" s="19" t="s">
        <v>2536</v>
      </c>
      <c r="B1232" s="19" t="s">
        <v>2537</v>
      </c>
      <c r="C1232" s="45" t="s">
        <v>4820</v>
      </c>
      <c r="D1232" s="45" t="s">
        <v>6872</v>
      </c>
      <c r="E1232" s="45" t="s">
        <v>6873</v>
      </c>
      <c r="G1232" s="21" t="s">
        <v>2536</v>
      </c>
      <c r="H1232" s="41">
        <v>21.68</v>
      </c>
      <c r="I1232" s="21">
        <v>8.12</v>
      </c>
      <c r="J1232" s="21" t="s">
        <v>4753</v>
      </c>
      <c r="K1232" s="21" t="s">
        <v>4753</v>
      </c>
      <c r="L1232" s="21" t="s">
        <v>4753</v>
      </c>
      <c r="M1232" s="21" t="s">
        <v>4754</v>
      </c>
      <c r="N1232" s="21" t="s">
        <v>4753</v>
      </c>
      <c r="O1232" s="42">
        <f t="shared" si="1"/>
        <v>0</v>
      </c>
      <c r="P1232" s="34" t="str">
        <f t="shared" si="2"/>
        <v>Normal weight</v>
      </c>
      <c r="Q1232" s="34" t="str">
        <f t="shared" si="3"/>
        <v>Diabetes</v>
      </c>
      <c r="S1232" s="34" t="s">
        <v>2290</v>
      </c>
      <c r="T1232" s="34">
        <v>1970.0</v>
      </c>
      <c r="U1232" s="34" t="s">
        <v>4775</v>
      </c>
      <c r="V1232" s="34">
        <v>24.0</v>
      </c>
      <c r="W1232" s="34">
        <v>0.0</v>
      </c>
      <c r="X1232" s="34">
        <v>10197.77</v>
      </c>
      <c r="Y1232" s="34" t="s">
        <v>4768</v>
      </c>
      <c r="Z1232" s="34" t="s">
        <v>4771</v>
      </c>
      <c r="AA1232" s="34" t="s">
        <v>4784</v>
      </c>
      <c r="AB1232" s="34" t="str">
        <f t="shared" si="4"/>
        <v>24-Dec-1970</v>
      </c>
      <c r="AC1232" s="43">
        <f t="shared" si="5"/>
        <v>52</v>
      </c>
      <c r="AD1232" s="44">
        <v>10197.77</v>
      </c>
    </row>
    <row r="1233">
      <c r="A1233" s="19" t="s">
        <v>2538</v>
      </c>
      <c r="B1233" s="19" t="s">
        <v>2539</v>
      </c>
      <c r="C1233" s="45" t="s">
        <v>4820</v>
      </c>
      <c r="D1233" s="45" t="s">
        <v>6874</v>
      </c>
      <c r="E1233" s="45" t="s">
        <v>6875</v>
      </c>
      <c r="G1233" s="21" t="s">
        <v>2538</v>
      </c>
      <c r="H1233" s="41">
        <v>25.175</v>
      </c>
      <c r="I1233" s="21">
        <v>4.74</v>
      </c>
      <c r="J1233" s="21" t="s">
        <v>4753</v>
      </c>
      <c r="K1233" s="21" t="s">
        <v>4753</v>
      </c>
      <c r="L1233" s="21" t="s">
        <v>4753</v>
      </c>
      <c r="M1233" s="21" t="s">
        <v>4754</v>
      </c>
      <c r="N1233" s="21" t="s">
        <v>4753</v>
      </c>
      <c r="O1233" s="42">
        <f t="shared" si="1"/>
        <v>0</v>
      </c>
      <c r="P1233" s="34" t="str">
        <f t="shared" si="2"/>
        <v>Overweight</v>
      </c>
      <c r="Q1233" s="34" t="str">
        <f t="shared" si="3"/>
        <v>Normal</v>
      </c>
      <c r="S1233" s="34" t="s">
        <v>2288</v>
      </c>
      <c r="T1233" s="34">
        <v>1967.0</v>
      </c>
      <c r="U1233" s="34" t="s">
        <v>4773</v>
      </c>
      <c r="V1233" s="34">
        <v>26.0</v>
      </c>
      <c r="W1233" s="34">
        <v>0.0</v>
      </c>
      <c r="X1233" s="34">
        <v>10214.64</v>
      </c>
      <c r="Y1233" s="34" t="s">
        <v>4768</v>
      </c>
      <c r="Z1233" s="34" t="s">
        <v>4767</v>
      </c>
      <c r="AA1233" s="34" t="s">
        <v>4778</v>
      </c>
      <c r="AB1233" s="34" t="str">
        <f t="shared" si="4"/>
        <v>26-Sep-1967</v>
      </c>
      <c r="AC1233" s="43">
        <f t="shared" si="5"/>
        <v>55</v>
      </c>
      <c r="AD1233" s="44">
        <v>10214.64</v>
      </c>
    </row>
    <row r="1234">
      <c r="A1234" s="19" t="s">
        <v>2540</v>
      </c>
      <c r="B1234" s="19" t="s">
        <v>2541</v>
      </c>
      <c r="C1234" s="45" t="s">
        <v>4815</v>
      </c>
      <c r="D1234" s="45" t="s">
        <v>6876</v>
      </c>
      <c r="E1234" s="45" t="s">
        <v>6877</v>
      </c>
      <c r="G1234" s="21" t="s">
        <v>2540</v>
      </c>
      <c r="H1234" s="41">
        <v>44.77</v>
      </c>
      <c r="I1234" s="21">
        <v>4.06</v>
      </c>
      <c r="J1234" s="21" t="s">
        <v>4753</v>
      </c>
      <c r="K1234" s="21" t="s">
        <v>4753</v>
      </c>
      <c r="L1234" s="21" t="s">
        <v>4753</v>
      </c>
      <c r="M1234" s="21">
        <v>2.0</v>
      </c>
      <c r="N1234" s="21" t="s">
        <v>4753</v>
      </c>
      <c r="O1234" s="42">
        <f t="shared" si="1"/>
        <v>2</v>
      </c>
      <c r="P1234" s="34" t="str">
        <f t="shared" si="2"/>
        <v>Above Obesity</v>
      </c>
      <c r="Q1234" s="34" t="str">
        <f t="shared" si="3"/>
        <v>Normal</v>
      </c>
      <c r="S1234" s="34" t="s">
        <v>2286</v>
      </c>
      <c r="T1234" s="34">
        <v>1967.0</v>
      </c>
      <c r="U1234" s="34" t="s">
        <v>4772</v>
      </c>
      <c r="V1234" s="34">
        <v>28.0</v>
      </c>
      <c r="W1234" s="34">
        <v>0.0</v>
      </c>
      <c r="X1234" s="34">
        <v>10226.28</v>
      </c>
      <c r="Y1234" s="34" t="s">
        <v>4768</v>
      </c>
      <c r="Z1234" s="34" t="s">
        <v>4768</v>
      </c>
      <c r="AA1234" s="34" t="s">
        <v>4769</v>
      </c>
      <c r="AB1234" s="34" t="str">
        <f t="shared" si="4"/>
        <v>28-Jun-1967</v>
      </c>
      <c r="AC1234" s="43">
        <f t="shared" si="5"/>
        <v>55</v>
      </c>
      <c r="AD1234" s="44">
        <v>10226.28</v>
      </c>
    </row>
    <row r="1235">
      <c r="A1235" s="19" t="s">
        <v>2542</v>
      </c>
      <c r="B1235" s="19" t="s">
        <v>2543</v>
      </c>
      <c r="C1235" s="45" t="s">
        <v>4815</v>
      </c>
      <c r="D1235" s="45" t="s">
        <v>6538</v>
      </c>
      <c r="E1235" s="45" t="s">
        <v>6878</v>
      </c>
      <c r="G1235" s="21" t="s">
        <v>2542</v>
      </c>
      <c r="H1235" s="41">
        <v>37.07</v>
      </c>
      <c r="I1235" s="21">
        <v>5.69</v>
      </c>
      <c r="J1235" s="21" t="s">
        <v>4753</v>
      </c>
      <c r="K1235" s="21" t="s">
        <v>4753</v>
      </c>
      <c r="L1235" s="21" t="s">
        <v>4753</v>
      </c>
      <c r="M1235" s="21">
        <v>2.0</v>
      </c>
      <c r="N1235" s="21" t="s">
        <v>4753</v>
      </c>
      <c r="O1235" s="42">
        <f t="shared" si="1"/>
        <v>2</v>
      </c>
      <c r="P1235" s="34" t="str">
        <f t="shared" si="2"/>
        <v>Above Obesity</v>
      </c>
      <c r="Q1235" s="34" t="str">
        <f t="shared" si="3"/>
        <v>Normal</v>
      </c>
      <c r="S1235" s="34" t="s">
        <v>2284</v>
      </c>
      <c r="T1235" s="34">
        <v>1968.0</v>
      </c>
      <c r="U1235" s="34" t="s">
        <v>4773</v>
      </c>
      <c r="V1235" s="34">
        <v>23.0</v>
      </c>
      <c r="W1235" s="34">
        <v>0.0</v>
      </c>
      <c r="X1235" s="34">
        <v>10231.5</v>
      </c>
      <c r="Y1235" s="34" t="s">
        <v>4768</v>
      </c>
      <c r="Z1235" s="34" t="s">
        <v>4771</v>
      </c>
      <c r="AA1235" s="34" t="s">
        <v>4774</v>
      </c>
      <c r="AB1235" s="34" t="str">
        <f t="shared" si="4"/>
        <v>23-Sep-1968</v>
      </c>
      <c r="AC1235" s="43">
        <f t="shared" si="5"/>
        <v>54</v>
      </c>
      <c r="AD1235" s="44">
        <v>10231.5</v>
      </c>
    </row>
    <row r="1236">
      <c r="A1236" s="19" t="s">
        <v>2544</v>
      </c>
      <c r="B1236" s="19" t="s">
        <v>2545</v>
      </c>
      <c r="C1236" s="45" t="s">
        <v>5686</v>
      </c>
      <c r="D1236" s="45" t="s">
        <v>4974</v>
      </c>
      <c r="E1236" s="45" t="s">
        <v>6879</v>
      </c>
      <c r="G1236" s="21" t="s">
        <v>2544</v>
      </c>
      <c r="H1236" s="41">
        <v>39.8</v>
      </c>
      <c r="I1236" s="21">
        <v>5.66</v>
      </c>
      <c r="J1236" s="21" t="s">
        <v>4753</v>
      </c>
      <c r="K1236" s="21" t="s">
        <v>4753</v>
      </c>
      <c r="L1236" s="21" t="s">
        <v>4756</v>
      </c>
      <c r="M1236" s="21">
        <v>1.0</v>
      </c>
      <c r="N1236" s="21" t="s">
        <v>4753</v>
      </c>
      <c r="O1236" s="42">
        <f t="shared" si="1"/>
        <v>1</v>
      </c>
      <c r="P1236" s="34" t="str">
        <f t="shared" si="2"/>
        <v>Above Obesity</v>
      </c>
      <c r="Q1236" s="34" t="str">
        <f t="shared" si="3"/>
        <v>Normal</v>
      </c>
      <c r="S1236" s="34" t="s">
        <v>2282</v>
      </c>
      <c r="T1236" s="34">
        <v>1975.0</v>
      </c>
      <c r="U1236" s="34" t="s">
        <v>4776</v>
      </c>
      <c r="V1236" s="34">
        <v>15.0</v>
      </c>
      <c r="W1236" s="34">
        <v>1.0</v>
      </c>
      <c r="X1236" s="34">
        <v>10259.13</v>
      </c>
      <c r="Y1236" s="34" t="s">
        <v>4768</v>
      </c>
      <c r="Z1236" s="34" t="s">
        <v>4767</v>
      </c>
      <c r="AA1236" s="34" t="s">
        <v>4778</v>
      </c>
      <c r="AB1236" s="34" t="str">
        <f t="shared" si="4"/>
        <v>15-Aug-1975</v>
      </c>
      <c r="AC1236" s="43">
        <f t="shared" si="5"/>
        <v>47</v>
      </c>
      <c r="AD1236" s="44">
        <v>10259.13</v>
      </c>
    </row>
    <row r="1237">
      <c r="A1237" s="19" t="s">
        <v>2546</v>
      </c>
      <c r="B1237" s="19" t="s">
        <v>2547</v>
      </c>
      <c r="C1237" s="45" t="s">
        <v>5686</v>
      </c>
      <c r="D1237" s="45" t="s">
        <v>6880</v>
      </c>
      <c r="E1237" s="45" t="s">
        <v>6881</v>
      </c>
      <c r="G1237" s="21" t="s">
        <v>2546</v>
      </c>
      <c r="H1237" s="41">
        <v>26.36</v>
      </c>
      <c r="I1237" s="21">
        <v>4.32</v>
      </c>
      <c r="J1237" s="21" t="s">
        <v>4753</v>
      </c>
      <c r="K1237" s="21" t="s">
        <v>4753</v>
      </c>
      <c r="L1237" s="21" t="s">
        <v>4756</v>
      </c>
      <c r="M1237" s="21">
        <v>1.0</v>
      </c>
      <c r="N1237" s="21" t="s">
        <v>4753</v>
      </c>
      <c r="O1237" s="42">
        <f t="shared" si="1"/>
        <v>1</v>
      </c>
      <c r="P1237" s="34" t="str">
        <f t="shared" si="2"/>
        <v>Overweight</v>
      </c>
      <c r="Q1237" s="34" t="str">
        <f t="shared" si="3"/>
        <v>Normal</v>
      </c>
      <c r="S1237" s="34" t="s">
        <v>2280</v>
      </c>
      <c r="T1237" s="34">
        <v>1973.0</v>
      </c>
      <c r="U1237" s="34" t="s">
        <v>4773</v>
      </c>
      <c r="V1237" s="34">
        <v>5.0</v>
      </c>
      <c r="W1237" s="34">
        <v>3.0</v>
      </c>
      <c r="X1237" s="34">
        <v>10264.44</v>
      </c>
      <c r="Y1237" s="34" t="s">
        <v>4768</v>
      </c>
      <c r="Z1237" s="34" t="s">
        <v>4767</v>
      </c>
      <c r="AA1237" s="34" t="s">
        <v>4774</v>
      </c>
      <c r="AB1237" s="34" t="str">
        <f t="shared" si="4"/>
        <v>5-Sep-1973</v>
      </c>
      <c r="AC1237" s="43">
        <f t="shared" si="5"/>
        <v>49</v>
      </c>
      <c r="AD1237" s="44">
        <v>10264.44</v>
      </c>
    </row>
    <row r="1238">
      <c r="A1238" s="19" t="s">
        <v>2548</v>
      </c>
      <c r="B1238" s="19" t="s">
        <v>2549</v>
      </c>
      <c r="C1238" s="45" t="s">
        <v>4820</v>
      </c>
      <c r="D1238" s="45" t="s">
        <v>6882</v>
      </c>
      <c r="E1238" s="45" t="s">
        <v>6883</v>
      </c>
      <c r="G1238" s="21" t="s">
        <v>2548</v>
      </c>
      <c r="H1238" s="41">
        <v>29.925</v>
      </c>
      <c r="I1238" s="21">
        <v>8.29</v>
      </c>
      <c r="J1238" s="21" t="s">
        <v>4753</v>
      </c>
      <c r="K1238" s="21" t="s">
        <v>4753</v>
      </c>
      <c r="L1238" s="21" t="s">
        <v>4753</v>
      </c>
      <c r="M1238" s="21">
        <v>2.0</v>
      </c>
      <c r="N1238" s="21" t="s">
        <v>4753</v>
      </c>
      <c r="O1238" s="42">
        <f t="shared" si="1"/>
        <v>2</v>
      </c>
      <c r="P1238" s="34" t="str">
        <f t="shared" si="2"/>
        <v>Overweight</v>
      </c>
      <c r="Q1238" s="34" t="str">
        <f t="shared" si="3"/>
        <v>Diabetes</v>
      </c>
      <c r="S1238" s="34" t="s">
        <v>2278</v>
      </c>
      <c r="T1238" s="34">
        <v>1973.0</v>
      </c>
      <c r="U1238" s="34" t="s">
        <v>4770</v>
      </c>
      <c r="V1238" s="34">
        <v>27.0</v>
      </c>
      <c r="W1238" s="34">
        <v>3.0</v>
      </c>
      <c r="X1238" s="34">
        <v>10269.46</v>
      </c>
      <c r="Y1238" s="34" t="s">
        <v>4768</v>
      </c>
      <c r="Z1238" s="34" t="s">
        <v>4768</v>
      </c>
      <c r="AA1238" s="34" t="s">
        <v>4774</v>
      </c>
      <c r="AB1238" s="34" t="str">
        <f t="shared" si="4"/>
        <v>27-Nov-1973</v>
      </c>
      <c r="AC1238" s="43">
        <f t="shared" si="5"/>
        <v>49</v>
      </c>
      <c r="AD1238" s="44">
        <v>10269.46</v>
      </c>
    </row>
    <row r="1239">
      <c r="A1239" s="19" t="s">
        <v>2550</v>
      </c>
      <c r="B1239" s="19" t="s">
        <v>2551</v>
      </c>
      <c r="C1239" s="45" t="s">
        <v>4815</v>
      </c>
      <c r="D1239" s="45" t="s">
        <v>6884</v>
      </c>
      <c r="E1239" s="45" t="s">
        <v>5113</v>
      </c>
      <c r="G1239" s="21" t="s">
        <v>2550</v>
      </c>
      <c r="H1239" s="41">
        <v>37.29</v>
      </c>
      <c r="I1239" s="21">
        <v>10.46</v>
      </c>
      <c r="J1239" s="21" t="s">
        <v>4753</v>
      </c>
      <c r="K1239" s="21" t="s">
        <v>4753</v>
      </c>
      <c r="L1239" s="21" t="s">
        <v>4753</v>
      </c>
      <c r="M1239" s="21" t="s">
        <v>4754</v>
      </c>
      <c r="N1239" s="21" t="s">
        <v>4753</v>
      </c>
      <c r="O1239" s="42">
        <f t="shared" si="1"/>
        <v>0</v>
      </c>
      <c r="P1239" s="34" t="str">
        <f t="shared" si="2"/>
        <v>Above Obesity</v>
      </c>
      <c r="Q1239" s="34" t="str">
        <f t="shared" si="3"/>
        <v>Diabetes</v>
      </c>
      <c r="S1239" s="34" t="s">
        <v>2276</v>
      </c>
      <c r="T1239" s="34">
        <v>1970.0</v>
      </c>
      <c r="U1239" s="34" t="s">
        <v>4772</v>
      </c>
      <c r="V1239" s="34">
        <v>21.0</v>
      </c>
      <c r="W1239" s="34">
        <v>0.0</v>
      </c>
      <c r="X1239" s="34">
        <v>10274.33</v>
      </c>
      <c r="Y1239" s="34" t="s">
        <v>4768</v>
      </c>
      <c r="Z1239" s="34" t="s">
        <v>4771</v>
      </c>
      <c r="AA1239" s="34" t="s">
        <v>4784</v>
      </c>
      <c r="AB1239" s="34" t="str">
        <f t="shared" si="4"/>
        <v>21-Jun-1970</v>
      </c>
      <c r="AC1239" s="43">
        <f t="shared" si="5"/>
        <v>52</v>
      </c>
      <c r="AD1239" s="44">
        <v>10274.33</v>
      </c>
    </row>
    <row r="1240">
      <c r="A1240" s="19" t="s">
        <v>2552</v>
      </c>
      <c r="B1240" s="19" t="s">
        <v>2553</v>
      </c>
      <c r="C1240" s="45" t="s">
        <v>4815</v>
      </c>
      <c r="D1240" s="45" t="s">
        <v>6885</v>
      </c>
      <c r="E1240" s="45" t="s">
        <v>6886</v>
      </c>
      <c r="G1240" s="21" t="s">
        <v>2552</v>
      </c>
      <c r="H1240" s="41">
        <v>30.2</v>
      </c>
      <c r="I1240" s="21">
        <v>11.96</v>
      </c>
      <c r="J1240" s="21" t="s">
        <v>4753</v>
      </c>
      <c r="K1240" s="21" t="s">
        <v>4753</v>
      </c>
      <c r="L1240" s="21" t="s">
        <v>4753</v>
      </c>
      <c r="M1240" s="21" t="s">
        <v>4754</v>
      </c>
      <c r="N1240" s="21" t="s">
        <v>4753</v>
      </c>
      <c r="O1240" s="42">
        <f t="shared" si="1"/>
        <v>0</v>
      </c>
      <c r="P1240" s="34" t="str">
        <f t="shared" si="2"/>
        <v>Above Obesity</v>
      </c>
      <c r="Q1240" s="34" t="str">
        <f t="shared" si="3"/>
        <v>Diabetes</v>
      </c>
      <c r="S1240" s="34" t="s">
        <v>2274</v>
      </c>
      <c r="T1240" s="34">
        <v>1988.0</v>
      </c>
      <c r="U1240" s="34" t="s">
        <v>4773</v>
      </c>
      <c r="V1240" s="34">
        <v>14.0</v>
      </c>
      <c r="W1240" s="34">
        <v>3.0</v>
      </c>
      <c r="X1240" s="34">
        <v>10276.99</v>
      </c>
      <c r="Y1240" s="34" t="s">
        <v>4768</v>
      </c>
      <c r="Z1240" s="34" t="s">
        <v>4771</v>
      </c>
      <c r="AA1240" s="34" t="s">
        <v>4787</v>
      </c>
      <c r="AB1240" s="34" t="str">
        <f t="shared" si="4"/>
        <v>14-Sep-1988</v>
      </c>
      <c r="AC1240" s="43">
        <f t="shared" si="5"/>
        <v>34</v>
      </c>
      <c r="AD1240" s="44">
        <v>10276.99</v>
      </c>
    </row>
    <row r="1241">
      <c r="A1241" s="19" t="s">
        <v>2554</v>
      </c>
      <c r="B1241" s="19" t="s">
        <v>2555</v>
      </c>
      <c r="C1241" s="45" t="s">
        <v>4820</v>
      </c>
      <c r="D1241" s="45" t="s">
        <v>6887</v>
      </c>
      <c r="E1241" s="45" t="s">
        <v>6888</v>
      </c>
      <c r="G1241" s="21" t="s">
        <v>2554</v>
      </c>
      <c r="H1241" s="41">
        <v>24.225</v>
      </c>
      <c r="I1241" s="21">
        <v>4.25</v>
      </c>
      <c r="J1241" s="21" t="s">
        <v>4755</v>
      </c>
      <c r="K1241" s="21" t="s">
        <v>4753</v>
      </c>
      <c r="L1241" s="21" t="s">
        <v>4756</v>
      </c>
      <c r="M1241" s="21">
        <v>1.0</v>
      </c>
      <c r="N1241" s="21" t="s">
        <v>4753</v>
      </c>
      <c r="O1241" s="42">
        <f t="shared" si="1"/>
        <v>1</v>
      </c>
      <c r="P1241" s="34" t="str">
        <f t="shared" si="2"/>
        <v>Normal weight</v>
      </c>
      <c r="Q1241" s="34" t="str">
        <f t="shared" si="3"/>
        <v>Normal</v>
      </c>
      <c r="S1241" s="34" t="s">
        <v>2272</v>
      </c>
      <c r="T1241" s="34">
        <v>1963.0</v>
      </c>
      <c r="U1241" s="34" t="s">
        <v>4773</v>
      </c>
      <c r="V1241" s="34">
        <v>24.0</v>
      </c>
      <c r="W1241" s="34">
        <v>0.0</v>
      </c>
      <c r="X1241" s="34">
        <v>10308.04</v>
      </c>
      <c r="Y1241" s="34" t="s">
        <v>4768</v>
      </c>
      <c r="Z1241" s="34" t="s">
        <v>4771</v>
      </c>
      <c r="AA1241" s="34" t="s">
        <v>4769</v>
      </c>
      <c r="AB1241" s="34" t="str">
        <f t="shared" si="4"/>
        <v>24-Sep-1963</v>
      </c>
      <c r="AC1241" s="43">
        <f t="shared" si="5"/>
        <v>59</v>
      </c>
      <c r="AD1241" s="44">
        <v>10308.04</v>
      </c>
    </row>
    <row r="1242">
      <c r="A1242" s="19" t="s">
        <v>2556</v>
      </c>
      <c r="B1242" s="19" t="s">
        <v>2557</v>
      </c>
      <c r="C1242" s="45" t="s">
        <v>4815</v>
      </c>
      <c r="D1242" s="45" t="s">
        <v>6889</v>
      </c>
      <c r="E1242" s="45" t="s">
        <v>6890</v>
      </c>
      <c r="G1242" s="21" t="s">
        <v>2556</v>
      </c>
      <c r="H1242" s="41">
        <v>31.445</v>
      </c>
      <c r="I1242" s="21">
        <v>8.33</v>
      </c>
      <c r="J1242" s="21" t="s">
        <v>4753</v>
      </c>
      <c r="K1242" s="21" t="s">
        <v>4753</v>
      </c>
      <c r="L1242" s="21" t="s">
        <v>4753</v>
      </c>
      <c r="M1242" s="21" t="s">
        <v>4754</v>
      </c>
      <c r="N1242" s="21" t="s">
        <v>4753</v>
      </c>
      <c r="O1242" s="42">
        <f t="shared" si="1"/>
        <v>0</v>
      </c>
      <c r="P1242" s="34" t="str">
        <f t="shared" si="2"/>
        <v>Above Obesity</v>
      </c>
      <c r="Q1242" s="34" t="str">
        <f t="shared" si="3"/>
        <v>Diabetes</v>
      </c>
      <c r="S1242" s="34" t="s">
        <v>2270</v>
      </c>
      <c r="T1242" s="34">
        <v>1962.0</v>
      </c>
      <c r="U1242" s="34" t="s">
        <v>4766</v>
      </c>
      <c r="V1242" s="34">
        <v>12.0</v>
      </c>
      <c r="W1242" s="34">
        <v>0.0</v>
      </c>
      <c r="X1242" s="34">
        <v>10310.78</v>
      </c>
      <c r="Y1242" s="34" t="s">
        <v>4768</v>
      </c>
      <c r="Z1242" s="34" t="s">
        <v>4768</v>
      </c>
      <c r="AA1242" s="34" t="s">
        <v>4774</v>
      </c>
      <c r="AB1242" s="34" t="str">
        <f t="shared" si="4"/>
        <v>12-Jul-1962</v>
      </c>
      <c r="AC1242" s="43">
        <f t="shared" si="5"/>
        <v>60</v>
      </c>
      <c r="AD1242" s="44">
        <v>10310.78</v>
      </c>
    </row>
    <row r="1243">
      <c r="A1243" s="19" t="s">
        <v>2558</v>
      </c>
      <c r="B1243" s="19" t="s">
        <v>2559</v>
      </c>
      <c r="C1243" s="45" t="s">
        <v>5686</v>
      </c>
      <c r="D1243" s="45" t="s">
        <v>6375</v>
      </c>
      <c r="E1243" s="45" t="s">
        <v>6891</v>
      </c>
      <c r="G1243" s="21" t="s">
        <v>2558</v>
      </c>
      <c r="H1243" s="41">
        <v>38.88</v>
      </c>
      <c r="I1243" s="21">
        <v>4.29</v>
      </c>
      <c r="J1243" s="21" t="s">
        <v>4753</v>
      </c>
      <c r="K1243" s="21" t="s">
        <v>4753</v>
      </c>
      <c r="L1243" s="21" t="s">
        <v>4753</v>
      </c>
      <c r="M1243" s="21">
        <v>1.0</v>
      </c>
      <c r="N1243" s="21" t="s">
        <v>4753</v>
      </c>
      <c r="O1243" s="42">
        <f t="shared" si="1"/>
        <v>1</v>
      </c>
      <c r="P1243" s="34" t="str">
        <f t="shared" si="2"/>
        <v>Above Obesity</v>
      </c>
      <c r="Q1243" s="34" t="str">
        <f t="shared" si="3"/>
        <v>Normal</v>
      </c>
      <c r="S1243" s="34" t="s">
        <v>2268</v>
      </c>
      <c r="T1243" s="34">
        <v>1991.0</v>
      </c>
      <c r="U1243" s="34" t="s">
        <v>4770</v>
      </c>
      <c r="V1243" s="34">
        <v>17.0</v>
      </c>
      <c r="W1243" s="34">
        <v>3.0</v>
      </c>
      <c r="X1243" s="34">
        <v>10315.91</v>
      </c>
      <c r="Y1243" s="34" t="s">
        <v>4768</v>
      </c>
      <c r="Z1243" s="34" t="s">
        <v>4767</v>
      </c>
      <c r="AA1243" s="34" t="s">
        <v>4774</v>
      </c>
      <c r="AB1243" s="34" t="str">
        <f t="shared" si="4"/>
        <v>17-Nov-1991</v>
      </c>
      <c r="AC1243" s="43">
        <f t="shared" si="5"/>
        <v>31</v>
      </c>
      <c r="AD1243" s="44">
        <v>10315.91</v>
      </c>
    </row>
    <row r="1244">
      <c r="A1244" s="19" t="s">
        <v>2560</v>
      </c>
      <c r="B1244" s="19" t="s">
        <v>2561</v>
      </c>
      <c r="C1244" s="45" t="s">
        <v>4815</v>
      </c>
      <c r="D1244" s="45" t="s">
        <v>6892</v>
      </c>
      <c r="E1244" s="45" t="s">
        <v>6893</v>
      </c>
      <c r="G1244" s="21" t="s">
        <v>2560</v>
      </c>
      <c r="H1244" s="41">
        <v>43.89</v>
      </c>
      <c r="I1244" s="21">
        <v>6.32</v>
      </c>
      <c r="J1244" s="31" t="s">
        <v>4878</v>
      </c>
      <c r="K1244" s="21" t="s">
        <v>4753</v>
      </c>
      <c r="L1244" s="21" t="s">
        <v>4753</v>
      </c>
      <c r="M1244" s="21" t="s">
        <v>4754</v>
      </c>
      <c r="N1244" s="21" t="s">
        <v>4753</v>
      </c>
      <c r="O1244" s="42">
        <f t="shared" si="1"/>
        <v>0</v>
      </c>
      <c r="P1244" s="34" t="str">
        <f t="shared" si="2"/>
        <v>Above Obesity</v>
      </c>
      <c r="Q1244" s="34" t="str">
        <f t="shared" si="3"/>
        <v>Prediabetes weight</v>
      </c>
      <c r="S1244" s="34" t="s">
        <v>2266</v>
      </c>
      <c r="T1244" s="34">
        <v>1991.0</v>
      </c>
      <c r="U1244" s="34" t="s">
        <v>4776</v>
      </c>
      <c r="V1244" s="34">
        <v>21.0</v>
      </c>
      <c r="W1244" s="34">
        <v>3.0</v>
      </c>
      <c r="X1244" s="34">
        <v>10322.9</v>
      </c>
      <c r="Y1244" s="34" t="s">
        <v>4768</v>
      </c>
      <c r="Z1244" s="34" t="s">
        <v>4771</v>
      </c>
      <c r="AA1244" s="34" t="s">
        <v>4790</v>
      </c>
      <c r="AB1244" s="34" t="str">
        <f t="shared" si="4"/>
        <v>21-Aug-1991</v>
      </c>
      <c r="AC1244" s="43">
        <f t="shared" si="5"/>
        <v>31</v>
      </c>
      <c r="AD1244" s="44">
        <v>10322.9</v>
      </c>
    </row>
    <row r="1245">
      <c r="A1245" s="19" t="s">
        <v>2562</v>
      </c>
      <c r="B1245" s="19" t="s">
        <v>2563</v>
      </c>
      <c r="C1245" s="45" t="s">
        <v>4820</v>
      </c>
      <c r="D1245" s="45" t="s">
        <v>6894</v>
      </c>
      <c r="E1245" s="45" t="s">
        <v>6619</v>
      </c>
      <c r="G1245" s="21" t="s">
        <v>2562</v>
      </c>
      <c r="H1245" s="41">
        <v>25.6</v>
      </c>
      <c r="I1245" s="21">
        <v>5.65</v>
      </c>
      <c r="J1245" s="21" t="s">
        <v>4753</v>
      </c>
      <c r="K1245" s="21" t="s">
        <v>4753</v>
      </c>
      <c r="L1245" s="21" t="s">
        <v>4753</v>
      </c>
      <c r="M1245" s="21">
        <v>2.0</v>
      </c>
      <c r="N1245" s="21" t="s">
        <v>4753</v>
      </c>
      <c r="O1245" s="42">
        <f t="shared" si="1"/>
        <v>2</v>
      </c>
      <c r="P1245" s="34" t="str">
        <f t="shared" si="2"/>
        <v>Overweight</v>
      </c>
      <c r="Q1245" s="34" t="str">
        <f t="shared" si="3"/>
        <v>Normal</v>
      </c>
      <c r="S1245" s="34" t="s">
        <v>2264</v>
      </c>
      <c r="T1245" s="34">
        <v>1970.0</v>
      </c>
      <c r="U1245" s="34" t="s">
        <v>4775</v>
      </c>
      <c r="V1245" s="34">
        <v>1.0</v>
      </c>
      <c r="W1245" s="34">
        <v>2.0</v>
      </c>
      <c r="X1245" s="34">
        <v>10325.21</v>
      </c>
      <c r="Y1245" s="34" t="s">
        <v>4768</v>
      </c>
      <c r="Z1245" s="34" t="s">
        <v>4768</v>
      </c>
      <c r="AA1245" s="34" t="s">
        <v>4778</v>
      </c>
      <c r="AB1245" s="34" t="str">
        <f t="shared" si="4"/>
        <v>1-Dec-1970</v>
      </c>
      <c r="AC1245" s="43">
        <f t="shared" si="5"/>
        <v>52</v>
      </c>
      <c r="AD1245" s="44">
        <v>10325.21</v>
      </c>
    </row>
    <row r="1246">
      <c r="A1246" s="19" t="s">
        <v>2564</v>
      </c>
      <c r="B1246" s="19" t="s">
        <v>2565</v>
      </c>
      <c r="C1246" s="45" t="s">
        <v>4820</v>
      </c>
      <c r="D1246" s="45" t="s">
        <v>6830</v>
      </c>
      <c r="E1246" s="45" t="s">
        <v>6895</v>
      </c>
      <c r="G1246" s="21" t="s">
        <v>2564</v>
      </c>
      <c r="H1246" s="41">
        <v>29.545</v>
      </c>
      <c r="I1246" s="21">
        <v>8.41</v>
      </c>
      <c r="J1246" s="21" t="s">
        <v>4755</v>
      </c>
      <c r="K1246" s="21" t="s">
        <v>4753</v>
      </c>
      <c r="L1246" s="21" t="s">
        <v>4753</v>
      </c>
      <c r="M1246" s="21">
        <v>1.0</v>
      </c>
      <c r="N1246" s="21" t="s">
        <v>4753</v>
      </c>
      <c r="O1246" s="42">
        <f t="shared" si="1"/>
        <v>1</v>
      </c>
      <c r="P1246" s="34" t="str">
        <f t="shared" si="2"/>
        <v>Overweight</v>
      </c>
      <c r="Q1246" s="34" t="str">
        <f t="shared" si="3"/>
        <v>Diabetes</v>
      </c>
      <c r="S1246" s="34" t="s">
        <v>2262</v>
      </c>
      <c r="T1246" s="34">
        <v>1982.0</v>
      </c>
      <c r="U1246" s="34" t="s">
        <v>4766</v>
      </c>
      <c r="V1246" s="34">
        <v>21.0</v>
      </c>
      <c r="W1246" s="34">
        <v>3.0</v>
      </c>
      <c r="X1246" s="34">
        <v>10329.06</v>
      </c>
      <c r="Y1246" s="34" t="s">
        <v>4768</v>
      </c>
      <c r="Z1246" s="34" t="s">
        <v>4771</v>
      </c>
      <c r="AA1246" s="34" t="s">
        <v>4787</v>
      </c>
      <c r="AB1246" s="34" t="str">
        <f t="shared" si="4"/>
        <v>21-Jul-1982</v>
      </c>
      <c r="AC1246" s="43">
        <f t="shared" si="5"/>
        <v>40</v>
      </c>
      <c r="AD1246" s="44">
        <v>10329.06</v>
      </c>
    </row>
    <row r="1247">
      <c r="A1247" s="19" t="s">
        <v>2566</v>
      </c>
      <c r="B1247" s="19" t="s">
        <v>2567</v>
      </c>
      <c r="C1247" s="45" t="s">
        <v>4815</v>
      </c>
      <c r="D1247" s="45" t="s">
        <v>6896</v>
      </c>
      <c r="E1247" s="45" t="s">
        <v>6897</v>
      </c>
      <c r="G1247" s="21" t="s">
        <v>2566</v>
      </c>
      <c r="H1247" s="41">
        <v>23.25</v>
      </c>
      <c r="I1247" s="21">
        <v>11.96</v>
      </c>
      <c r="J1247" s="31" t="s">
        <v>4878</v>
      </c>
      <c r="K1247" s="21" t="s">
        <v>4753</v>
      </c>
      <c r="L1247" s="21" t="s">
        <v>4753</v>
      </c>
      <c r="M1247" s="21" t="s">
        <v>4754</v>
      </c>
      <c r="N1247" s="21" t="s">
        <v>4753</v>
      </c>
      <c r="O1247" s="42">
        <f t="shared" si="1"/>
        <v>0</v>
      </c>
      <c r="P1247" s="34" t="str">
        <f t="shared" si="2"/>
        <v>Normal weight</v>
      </c>
      <c r="Q1247" s="34" t="str">
        <f t="shared" si="3"/>
        <v>Diabetes</v>
      </c>
      <c r="S1247" s="34" t="s">
        <v>2260</v>
      </c>
      <c r="T1247" s="34">
        <v>1968.0</v>
      </c>
      <c r="U1247" s="34" t="s">
        <v>4766</v>
      </c>
      <c r="V1247" s="34">
        <v>19.0</v>
      </c>
      <c r="W1247" s="34">
        <v>0.0</v>
      </c>
      <c r="X1247" s="34">
        <v>10338.93</v>
      </c>
      <c r="Y1247" s="34" t="s">
        <v>4768</v>
      </c>
      <c r="Z1247" s="34" t="s">
        <v>4771</v>
      </c>
      <c r="AA1247" s="34" t="s">
        <v>4769</v>
      </c>
      <c r="AB1247" s="34" t="str">
        <f t="shared" si="4"/>
        <v>19-Jul-1968</v>
      </c>
      <c r="AC1247" s="43">
        <f t="shared" si="5"/>
        <v>54</v>
      </c>
      <c r="AD1247" s="44">
        <v>10338.93</v>
      </c>
    </row>
    <row r="1248">
      <c r="A1248" s="19" t="s">
        <v>2568</v>
      </c>
      <c r="B1248" s="19" t="s">
        <v>2569</v>
      </c>
      <c r="C1248" s="45" t="s">
        <v>4815</v>
      </c>
      <c r="D1248" s="45" t="s">
        <v>6898</v>
      </c>
      <c r="E1248" s="45" t="s">
        <v>6899</v>
      </c>
      <c r="G1248" s="21" t="s">
        <v>2568</v>
      </c>
      <c r="H1248" s="41">
        <v>43.95</v>
      </c>
      <c r="I1248" s="21">
        <v>5.17</v>
      </c>
      <c r="J1248" s="21" t="s">
        <v>4755</v>
      </c>
      <c r="K1248" s="21" t="s">
        <v>4753</v>
      </c>
      <c r="L1248" s="21" t="s">
        <v>4756</v>
      </c>
      <c r="M1248" s="21">
        <v>1.0</v>
      </c>
      <c r="N1248" s="21" t="s">
        <v>4753</v>
      </c>
      <c r="O1248" s="42">
        <f t="shared" si="1"/>
        <v>1</v>
      </c>
      <c r="P1248" s="34" t="str">
        <f t="shared" si="2"/>
        <v>Above Obesity</v>
      </c>
      <c r="Q1248" s="34" t="str">
        <f t="shared" si="3"/>
        <v>Normal</v>
      </c>
      <c r="S1248" s="34" t="s">
        <v>2258</v>
      </c>
      <c r="T1248" s="34">
        <v>1973.0</v>
      </c>
      <c r="U1248" s="34" t="s">
        <v>4776</v>
      </c>
      <c r="V1248" s="34">
        <v>8.0</v>
      </c>
      <c r="W1248" s="34">
        <v>0.0</v>
      </c>
      <c r="X1248" s="34">
        <v>10345.93</v>
      </c>
      <c r="Y1248" s="34" t="s">
        <v>4768</v>
      </c>
      <c r="Z1248" s="34" t="s">
        <v>4767</v>
      </c>
      <c r="AA1248" s="34" t="s">
        <v>4787</v>
      </c>
      <c r="AB1248" s="34" t="str">
        <f t="shared" si="4"/>
        <v>8-Aug-1973</v>
      </c>
      <c r="AC1248" s="43">
        <f t="shared" si="5"/>
        <v>49</v>
      </c>
      <c r="AD1248" s="44">
        <v>10345.93</v>
      </c>
    </row>
    <row r="1249">
      <c r="A1249" s="19" t="s">
        <v>2570</v>
      </c>
      <c r="B1249" s="19" t="s">
        <v>2571</v>
      </c>
      <c r="C1249" s="45" t="s">
        <v>4815</v>
      </c>
      <c r="D1249" s="45" t="s">
        <v>6900</v>
      </c>
      <c r="E1249" s="45" t="s">
        <v>5547</v>
      </c>
      <c r="G1249" s="21" t="s">
        <v>2570</v>
      </c>
      <c r="H1249" s="41">
        <v>21.85</v>
      </c>
      <c r="I1249" s="21">
        <v>8.76</v>
      </c>
      <c r="J1249" s="21" t="s">
        <v>4753</v>
      </c>
      <c r="K1249" s="21" t="s">
        <v>4753</v>
      </c>
      <c r="L1249" s="21" t="s">
        <v>4753</v>
      </c>
      <c r="M1249" s="21" t="s">
        <v>4754</v>
      </c>
      <c r="N1249" s="21" t="s">
        <v>4753</v>
      </c>
      <c r="O1249" s="42">
        <f t="shared" si="1"/>
        <v>0</v>
      </c>
      <c r="P1249" s="34" t="str">
        <f t="shared" si="2"/>
        <v>Normal weight</v>
      </c>
      <c r="Q1249" s="34" t="str">
        <f t="shared" si="3"/>
        <v>Diabetes</v>
      </c>
      <c r="S1249" s="34" t="s">
        <v>2256</v>
      </c>
      <c r="T1249" s="34">
        <v>1974.0</v>
      </c>
      <c r="U1249" s="34" t="s">
        <v>4773</v>
      </c>
      <c r="V1249" s="34">
        <v>29.0</v>
      </c>
      <c r="W1249" s="34">
        <v>0.0</v>
      </c>
      <c r="X1249" s="34">
        <v>10352.48</v>
      </c>
      <c r="Y1249" s="34" t="s">
        <v>4768</v>
      </c>
      <c r="Z1249" s="34" t="s">
        <v>4771</v>
      </c>
      <c r="AA1249" s="34" t="s">
        <v>4774</v>
      </c>
      <c r="AB1249" s="34" t="str">
        <f t="shared" si="4"/>
        <v>29-Sep-1974</v>
      </c>
      <c r="AC1249" s="43">
        <f t="shared" si="5"/>
        <v>48</v>
      </c>
      <c r="AD1249" s="44">
        <v>10352.48</v>
      </c>
    </row>
    <row r="1250">
      <c r="A1250" s="19" t="s">
        <v>2572</v>
      </c>
      <c r="B1250" s="19" t="s">
        <v>2573</v>
      </c>
      <c r="C1250" s="45" t="s">
        <v>4815</v>
      </c>
      <c r="D1250" s="45" t="s">
        <v>6901</v>
      </c>
      <c r="E1250" s="45" t="s">
        <v>5095</v>
      </c>
      <c r="G1250" s="21" t="s">
        <v>2572</v>
      </c>
      <c r="H1250" s="41">
        <v>25.73</v>
      </c>
      <c r="I1250" s="21">
        <v>7.99</v>
      </c>
      <c r="J1250" s="21" t="s">
        <v>4753</v>
      </c>
      <c r="K1250" s="21" t="s">
        <v>4753</v>
      </c>
      <c r="L1250" s="21" t="s">
        <v>4753</v>
      </c>
      <c r="M1250" s="21">
        <v>2.0</v>
      </c>
      <c r="N1250" s="21" t="s">
        <v>4753</v>
      </c>
      <c r="O1250" s="42">
        <f t="shared" si="1"/>
        <v>2</v>
      </c>
      <c r="P1250" s="34" t="str">
        <f t="shared" si="2"/>
        <v>Overweight</v>
      </c>
      <c r="Q1250" s="34" t="str">
        <f t="shared" si="3"/>
        <v>Diabetes</v>
      </c>
      <c r="S1250" s="34" t="s">
        <v>2254</v>
      </c>
      <c r="T1250" s="34">
        <v>1969.0</v>
      </c>
      <c r="U1250" s="34" t="s">
        <v>4772</v>
      </c>
      <c r="V1250" s="34">
        <v>17.0</v>
      </c>
      <c r="W1250" s="34">
        <v>0.0</v>
      </c>
      <c r="X1250" s="34">
        <v>10355.64</v>
      </c>
      <c r="Y1250" s="34" t="s">
        <v>4768</v>
      </c>
      <c r="Z1250" s="34" t="s">
        <v>4771</v>
      </c>
      <c r="AA1250" s="34" t="s">
        <v>4774</v>
      </c>
      <c r="AB1250" s="34" t="str">
        <f t="shared" si="4"/>
        <v>17-Jun-1969</v>
      </c>
      <c r="AC1250" s="43">
        <f t="shared" si="5"/>
        <v>53</v>
      </c>
      <c r="AD1250" s="44">
        <v>10355.64</v>
      </c>
    </row>
    <row r="1251">
      <c r="A1251" s="19" t="s">
        <v>2574</v>
      </c>
      <c r="B1251" s="19" t="s">
        <v>2575</v>
      </c>
      <c r="C1251" s="45" t="s">
        <v>4820</v>
      </c>
      <c r="D1251" s="45" t="s">
        <v>6902</v>
      </c>
      <c r="E1251" s="45" t="s">
        <v>6903</v>
      </c>
      <c r="G1251" s="21" t="s">
        <v>2574</v>
      </c>
      <c r="H1251" s="41">
        <v>32.23</v>
      </c>
      <c r="I1251" s="21">
        <v>8.59</v>
      </c>
      <c r="J1251" s="21" t="s">
        <v>4753</v>
      </c>
      <c r="K1251" s="21" t="s">
        <v>4753</v>
      </c>
      <c r="L1251" s="21" t="s">
        <v>4753</v>
      </c>
      <c r="M1251" s="21" t="s">
        <v>4754</v>
      </c>
      <c r="N1251" s="21" t="s">
        <v>4753</v>
      </c>
      <c r="O1251" s="42">
        <f t="shared" si="1"/>
        <v>0</v>
      </c>
      <c r="P1251" s="34" t="str">
        <f t="shared" si="2"/>
        <v>Above Obesity</v>
      </c>
      <c r="Q1251" s="34" t="str">
        <f t="shared" si="3"/>
        <v>Diabetes</v>
      </c>
      <c r="S1251" s="34" t="s">
        <v>2252</v>
      </c>
      <c r="T1251" s="34">
        <v>1971.0</v>
      </c>
      <c r="U1251" s="34" t="s">
        <v>4773</v>
      </c>
      <c r="V1251" s="34">
        <v>6.0</v>
      </c>
      <c r="W1251" s="34">
        <v>0.0</v>
      </c>
      <c r="X1251" s="34">
        <v>10356.67</v>
      </c>
      <c r="Y1251" s="34" t="s">
        <v>4768</v>
      </c>
      <c r="Z1251" s="34" t="s">
        <v>4771</v>
      </c>
      <c r="AA1251" s="34" t="s">
        <v>4783</v>
      </c>
      <c r="AB1251" s="34" t="str">
        <f t="shared" si="4"/>
        <v>6-Sep-1971</v>
      </c>
      <c r="AC1251" s="43">
        <f t="shared" si="5"/>
        <v>51</v>
      </c>
      <c r="AD1251" s="44">
        <v>10356.67</v>
      </c>
    </row>
    <row r="1252">
      <c r="A1252" s="19" t="s">
        <v>2576</v>
      </c>
      <c r="B1252" s="19" t="s">
        <v>2577</v>
      </c>
      <c r="C1252" s="45" t="s">
        <v>4815</v>
      </c>
      <c r="D1252" s="45" t="s">
        <v>6904</v>
      </c>
      <c r="E1252" s="45" t="s">
        <v>6905</v>
      </c>
      <c r="G1252" s="21" t="s">
        <v>2576</v>
      </c>
      <c r="H1252" s="41">
        <v>32.205</v>
      </c>
      <c r="I1252" s="21">
        <v>6.14</v>
      </c>
      <c r="J1252" s="21" t="s">
        <v>4753</v>
      </c>
      <c r="K1252" s="21" t="s">
        <v>4753</v>
      </c>
      <c r="L1252" s="21" t="s">
        <v>4753</v>
      </c>
      <c r="M1252" s="21">
        <v>2.0</v>
      </c>
      <c r="N1252" s="21" t="s">
        <v>4753</v>
      </c>
      <c r="O1252" s="42">
        <f t="shared" si="1"/>
        <v>2</v>
      </c>
      <c r="P1252" s="34" t="str">
        <f t="shared" si="2"/>
        <v>Above Obesity</v>
      </c>
      <c r="Q1252" s="34" t="str">
        <f t="shared" si="3"/>
        <v>Prediabetes weight</v>
      </c>
      <c r="S1252" s="34" t="s">
        <v>2250</v>
      </c>
      <c r="T1252" s="34">
        <v>1973.0</v>
      </c>
      <c r="U1252" s="34" t="s">
        <v>4773</v>
      </c>
      <c r="V1252" s="34">
        <v>29.0</v>
      </c>
      <c r="W1252" s="34">
        <v>2.0</v>
      </c>
      <c r="X1252" s="34">
        <v>10370.91</v>
      </c>
      <c r="Y1252" s="34" t="s">
        <v>4768</v>
      </c>
      <c r="Z1252" s="34" t="s">
        <v>4768</v>
      </c>
      <c r="AA1252" s="34" t="s">
        <v>4784</v>
      </c>
      <c r="AB1252" s="34" t="str">
        <f t="shared" si="4"/>
        <v>29-Sep-1973</v>
      </c>
      <c r="AC1252" s="43">
        <f t="shared" si="5"/>
        <v>49</v>
      </c>
      <c r="AD1252" s="44">
        <v>10370.91</v>
      </c>
    </row>
    <row r="1253">
      <c r="A1253" s="19" t="s">
        <v>2578</v>
      </c>
      <c r="B1253" s="19" t="s">
        <v>2579</v>
      </c>
      <c r="C1253" s="45" t="s">
        <v>4815</v>
      </c>
      <c r="D1253" s="45" t="s">
        <v>6906</v>
      </c>
      <c r="E1253" s="45" t="s">
        <v>5905</v>
      </c>
      <c r="G1253" s="21" t="s">
        <v>2578</v>
      </c>
      <c r="H1253" s="41">
        <v>26.41</v>
      </c>
      <c r="I1253" s="21">
        <v>4.08</v>
      </c>
      <c r="J1253" s="21" t="s">
        <v>4753</v>
      </c>
      <c r="K1253" s="21" t="s">
        <v>4753</v>
      </c>
      <c r="L1253" s="21" t="s">
        <v>4753</v>
      </c>
      <c r="M1253" s="21">
        <v>2.0</v>
      </c>
      <c r="N1253" s="21" t="s">
        <v>4753</v>
      </c>
      <c r="O1253" s="42">
        <f t="shared" si="1"/>
        <v>2</v>
      </c>
      <c r="P1253" s="34" t="str">
        <f t="shared" si="2"/>
        <v>Overweight</v>
      </c>
      <c r="Q1253" s="34" t="str">
        <f t="shared" si="3"/>
        <v>Normal</v>
      </c>
      <c r="S1253" s="34" t="s">
        <v>2248</v>
      </c>
      <c r="T1253" s="34">
        <v>1973.0</v>
      </c>
      <c r="U1253" s="34" t="s">
        <v>4773</v>
      </c>
      <c r="V1253" s="34">
        <v>19.0</v>
      </c>
      <c r="W1253" s="34">
        <v>3.0</v>
      </c>
      <c r="X1253" s="34">
        <v>10381.48</v>
      </c>
      <c r="Y1253" s="34" t="s">
        <v>4768</v>
      </c>
      <c r="Z1253" s="34" t="s">
        <v>4768</v>
      </c>
      <c r="AA1253" s="34" t="s">
        <v>4769</v>
      </c>
      <c r="AB1253" s="34" t="str">
        <f t="shared" si="4"/>
        <v>19-Sep-1973</v>
      </c>
      <c r="AC1253" s="43">
        <f t="shared" si="5"/>
        <v>49</v>
      </c>
      <c r="AD1253" s="44">
        <v>10381.48</v>
      </c>
    </row>
    <row r="1254">
      <c r="A1254" s="19" t="s">
        <v>2580</v>
      </c>
      <c r="B1254" s="19" t="s">
        <v>2581</v>
      </c>
      <c r="C1254" s="45" t="s">
        <v>4820</v>
      </c>
      <c r="D1254" s="45" t="s">
        <v>6907</v>
      </c>
      <c r="E1254" s="45" t="s">
        <v>6908</v>
      </c>
      <c r="G1254" s="21" t="s">
        <v>2580</v>
      </c>
      <c r="H1254" s="41">
        <v>30.2</v>
      </c>
      <c r="I1254" s="21">
        <v>6.25</v>
      </c>
      <c r="J1254" s="31" t="s">
        <v>4878</v>
      </c>
      <c r="K1254" s="21" t="s">
        <v>4753</v>
      </c>
      <c r="L1254" s="21" t="s">
        <v>4753</v>
      </c>
      <c r="M1254" s="21" t="s">
        <v>4754</v>
      </c>
      <c r="N1254" s="21" t="s">
        <v>4753</v>
      </c>
      <c r="O1254" s="42">
        <f t="shared" si="1"/>
        <v>0</v>
      </c>
      <c r="P1254" s="34" t="str">
        <f t="shared" si="2"/>
        <v>Above Obesity</v>
      </c>
      <c r="Q1254" s="34" t="str">
        <f t="shared" si="3"/>
        <v>Prediabetes weight</v>
      </c>
      <c r="S1254" s="34" t="s">
        <v>2246</v>
      </c>
      <c r="T1254" s="34">
        <v>1969.0</v>
      </c>
      <c r="U1254" s="34" t="s">
        <v>4766</v>
      </c>
      <c r="V1254" s="34">
        <v>7.0</v>
      </c>
      <c r="W1254" s="34">
        <v>0.0</v>
      </c>
      <c r="X1254" s="34">
        <v>10403.27</v>
      </c>
      <c r="Y1254" s="34" t="s">
        <v>4768</v>
      </c>
      <c r="Z1254" s="34" t="s">
        <v>4767</v>
      </c>
      <c r="AA1254" s="34" t="s">
        <v>4789</v>
      </c>
      <c r="AB1254" s="34" t="str">
        <f t="shared" si="4"/>
        <v>7-Jul-1969</v>
      </c>
      <c r="AC1254" s="43">
        <f t="shared" si="5"/>
        <v>53</v>
      </c>
      <c r="AD1254" s="44">
        <v>10403.27</v>
      </c>
    </row>
    <row r="1255">
      <c r="A1255" s="19" t="s">
        <v>2582</v>
      </c>
      <c r="B1255" s="19" t="s">
        <v>2583</v>
      </c>
      <c r="C1255" s="45" t="s">
        <v>5686</v>
      </c>
      <c r="D1255" s="45" t="s">
        <v>6909</v>
      </c>
      <c r="E1255" s="45" t="s">
        <v>4970</v>
      </c>
      <c r="G1255" s="21" t="s">
        <v>2582</v>
      </c>
      <c r="H1255" s="41">
        <v>31.26</v>
      </c>
      <c r="I1255" s="21">
        <v>5.94</v>
      </c>
      <c r="J1255" s="21" t="s">
        <v>4755</v>
      </c>
      <c r="K1255" s="21" t="s">
        <v>4753</v>
      </c>
      <c r="L1255" s="21" t="s">
        <v>4753</v>
      </c>
      <c r="M1255" s="21">
        <v>1.0</v>
      </c>
      <c r="N1255" s="21" t="s">
        <v>4753</v>
      </c>
      <c r="O1255" s="42">
        <f t="shared" si="1"/>
        <v>1</v>
      </c>
      <c r="P1255" s="34" t="str">
        <f t="shared" si="2"/>
        <v>Above Obesity</v>
      </c>
      <c r="Q1255" s="34" t="str">
        <f t="shared" si="3"/>
        <v>Prediabetes weight</v>
      </c>
      <c r="S1255" s="34" t="s">
        <v>2244</v>
      </c>
      <c r="T1255" s="34">
        <v>1975.0</v>
      </c>
      <c r="U1255" s="34" t="s">
        <v>4772</v>
      </c>
      <c r="V1255" s="34">
        <v>5.0</v>
      </c>
      <c r="W1255" s="34">
        <v>4.0</v>
      </c>
      <c r="X1255" s="34">
        <v>10407.09</v>
      </c>
      <c r="Y1255" s="34" t="s">
        <v>4768</v>
      </c>
      <c r="Z1255" s="34" t="s">
        <v>4771</v>
      </c>
      <c r="AA1255" s="34" t="s">
        <v>4779</v>
      </c>
      <c r="AB1255" s="34" t="str">
        <f t="shared" si="4"/>
        <v>5-Jun-1975</v>
      </c>
      <c r="AC1255" s="43">
        <f t="shared" si="5"/>
        <v>48</v>
      </c>
      <c r="AD1255" s="44">
        <v>10407.09</v>
      </c>
    </row>
    <row r="1256">
      <c r="A1256" s="19" t="s">
        <v>2584</v>
      </c>
      <c r="B1256" s="19" t="s">
        <v>2585</v>
      </c>
      <c r="C1256" s="45" t="s">
        <v>4820</v>
      </c>
      <c r="D1256" s="45" t="s">
        <v>6910</v>
      </c>
      <c r="E1256" s="45" t="s">
        <v>6911</v>
      </c>
      <c r="G1256" s="21" t="s">
        <v>2584</v>
      </c>
      <c r="H1256" s="41">
        <v>33.725</v>
      </c>
      <c r="I1256" s="21">
        <v>6.45</v>
      </c>
      <c r="J1256" s="31" t="s">
        <v>4878</v>
      </c>
      <c r="K1256" s="21" t="s">
        <v>4753</v>
      </c>
      <c r="L1256" s="21" t="s">
        <v>4753</v>
      </c>
      <c r="M1256" s="21" t="s">
        <v>4754</v>
      </c>
      <c r="N1256" s="21" t="s">
        <v>4753</v>
      </c>
      <c r="O1256" s="42">
        <f t="shared" si="1"/>
        <v>0</v>
      </c>
      <c r="P1256" s="34" t="str">
        <f t="shared" si="2"/>
        <v>Above Obesity</v>
      </c>
      <c r="Q1256" s="34" t="str">
        <f t="shared" si="3"/>
        <v>Prediabetes weight</v>
      </c>
      <c r="S1256" s="34" t="s">
        <v>2242</v>
      </c>
      <c r="T1256" s="34">
        <v>1980.0</v>
      </c>
      <c r="U1256" s="34" t="s">
        <v>4777</v>
      </c>
      <c r="V1256" s="34">
        <v>24.0</v>
      </c>
      <c r="W1256" s="34">
        <v>2.0</v>
      </c>
      <c r="X1256" s="34">
        <v>10407.98</v>
      </c>
      <c r="Y1256" s="34" t="s">
        <v>4768</v>
      </c>
      <c r="Z1256" s="34" t="s">
        <v>4771</v>
      </c>
      <c r="AA1256" s="34" t="s">
        <v>4787</v>
      </c>
      <c r="AB1256" s="34" t="str">
        <f t="shared" si="4"/>
        <v>24-Oct-1980</v>
      </c>
      <c r="AC1256" s="43">
        <f t="shared" si="5"/>
        <v>42</v>
      </c>
      <c r="AD1256" s="44">
        <v>10407.98</v>
      </c>
    </row>
    <row r="1257">
      <c r="A1257" s="19" t="s">
        <v>2586</v>
      </c>
      <c r="B1257" s="19" t="s">
        <v>2587</v>
      </c>
      <c r="C1257" s="45" t="s">
        <v>4820</v>
      </c>
      <c r="D1257" s="45" t="s">
        <v>6912</v>
      </c>
      <c r="E1257" s="45" t="s">
        <v>6913</v>
      </c>
      <c r="G1257" s="21" t="s">
        <v>2586</v>
      </c>
      <c r="H1257" s="41">
        <v>28.9</v>
      </c>
      <c r="I1257" s="21">
        <v>5.74</v>
      </c>
      <c r="J1257" s="31" t="s">
        <v>4878</v>
      </c>
      <c r="K1257" s="21" t="s">
        <v>4753</v>
      </c>
      <c r="L1257" s="21" t="s">
        <v>4753</v>
      </c>
      <c r="M1257" s="21" t="s">
        <v>4754</v>
      </c>
      <c r="N1257" s="21" t="s">
        <v>4753</v>
      </c>
      <c r="O1257" s="42">
        <f t="shared" si="1"/>
        <v>0</v>
      </c>
      <c r="P1257" s="34" t="str">
        <f t="shared" si="2"/>
        <v>Overweight</v>
      </c>
      <c r="Q1257" s="34" t="str">
        <f t="shared" si="3"/>
        <v>Prediabetes weight</v>
      </c>
      <c r="S1257" s="34" t="s">
        <v>2240</v>
      </c>
      <c r="T1257" s="34">
        <v>1973.0</v>
      </c>
      <c r="U1257" s="34" t="s">
        <v>4777</v>
      </c>
      <c r="V1257" s="34">
        <v>11.0</v>
      </c>
      <c r="W1257" s="34">
        <v>0.0</v>
      </c>
      <c r="X1257" s="34">
        <v>10419.59</v>
      </c>
      <c r="Y1257" s="34" t="s">
        <v>4768</v>
      </c>
      <c r="Z1257" s="34" t="s">
        <v>4767</v>
      </c>
      <c r="AA1257" s="34" t="s">
        <v>4783</v>
      </c>
      <c r="AB1257" s="34" t="str">
        <f t="shared" si="4"/>
        <v>11-Oct-1973</v>
      </c>
      <c r="AC1257" s="43">
        <f t="shared" si="5"/>
        <v>49</v>
      </c>
      <c r="AD1257" s="44">
        <v>10419.59</v>
      </c>
    </row>
    <row r="1258">
      <c r="A1258" s="19" t="s">
        <v>2588</v>
      </c>
      <c r="B1258" s="19" t="s">
        <v>2589</v>
      </c>
      <c r="C1258" s="45" t="s">
        <v>4815</v>
      </c>
      <c r="D1258" s="45" t="s">
        <v>6914</v>
      </c>
      <c r="E1258" s="45" t="s">
        <v>5111</v>
      </c>
      <c r="G1258" s="21" t="s">
        <v>2588</v>
      </c>
      <c r="H1258" s="41">
        <v>45.69</v>
      </c>
      <c r="I1258" s="21">
        <v>4.43</v>
      </c>
      <c r="J1258" s="31" t="s">
        <v>4878</v>
      </c>
      <c r="K1258" s="21" t="s">
        <v>4753</v>
      </c>
      <c r="L1258" s="21" t="s">
        <v>4753</v>
      </c>
      <c r="M1258" s="21" t="s">
        <v>4754</v>
      </c>
      <c r="N1258" s="21" t="s">
        <v>4753</v>
      </c>
      <c r="O1258" s="42">
        <f t="shared" si="1"/>
        <v>0</v>
      </c>
      <c r="P1258" s="34" t="str">
        <f t="shared" si="2"/>
        <v>Above Obesity</v>
      </c>
      <c r="Q1258" s="34" t="str">
        <f t="shared" si="3"/>
        <v>Normal</v>
      </c>
      <c r="S1258" s="34" t="s">
        <v>2238</v>
      </c>
      <c r="T1258" s="34">
        <v>1979.0</v>
      </c>
      <c r="U1258" s="34" t="s">
        <v>4770</v>
      </c>
      <c r="V1258" s="34">
        <v>25.0</v>
      </c>
      <c r="W1258" s="34">
        <v>2.0</v>
      </c>
      <c r="X1258" s="34">
        <v>10419.65</v>
      </c>
      <c r="Y1258" s="34" t="s">
        <v>4768</v>
      </c>
      <c r="Z1258" s="34" t="s">
        <v>4767</v>
      </c>
      <c r="AA1258" s="34" t="s">
        <v>4783</v>
      </c>
      <c r="AB1258" s="34" t="str">
        <f t="shared" si="4"/>
        <v>25-Nov-1979</v>
      </c>
      <c r="AC1258" s="43">
        <f t="shared" si="5"/>
        <v>43</v>
      </c>
      <c r="AD1258" s="44">
        <v>10419.65</v>
      </c>
    </row>
    <row r="1259">
      <c r="A1259" s="19" t="s">
        <v>2590</v>
      </c>
      <c r="B1259" s="19" t="s">
        <v>2591</v>
      </c>
      <c r="C1259" s="45" t="s">
        <v>4820</v>
      </c>
      <c r="D1259" s="45" t="s">
        <v>6915</v>
      </c>
      <c r="E1259" s="45" t="s">
        <v>6916</v>
      </c>
      <c r="G1259" s="21" t="s">
        <v>2590</v>
      </c>
      <c r="H1259" s="41">
        <v>21.03</v>
      </c>
      <c r="I1259" s="21">
        <v>6.5</v>
      </c>
      <c r="J1259" s="21" t="s">
        <v>4753</v>
      </c>
      <c r="K1259" s="21" t="s">
        <v>4753</v>
      </c>
      <c r="L1259" s="21" t="s">
        <v>4753</v>
      </c>
      <c r="M1259" s="21" t="s">
        <v>4754</v>
      </c>
      <c r="N1259" s="21" t="s">
        <v>4753</v>
      </c>
      <c r="O1259" s="42">
        <f t="shared" si="1"/>
        <v>0</v>
      </c>
      <c r="P1259" s="34" t="str">
        <f t="shared" si="2"/>
        <v>Normal weight</v>
      </c>
      <c r="Q1259" s="34" t="str">
        <f t="shared" si="3"/>
        <v>Diabetes</v>
      </c>
      <c r="S1259" s="34" t="s">
        <v>2236</v>
      </c>
      <c r="T1259" s="34">
        <v>1968.0</v>
      </c>
      <c r="U1259" s="34" t="s">
        <v>4775</v>
      </c>
      <c r="V1259" s="34">
        <v>27.0</v>
      </c>
      <c r="W1259" s="34">
        <v>0.0</v>
      </c>
      <c r="X1259" s="34">
        <v>10422.92</v>
      </c>
      <c r="Y1259" s="34" t="s">
        <v>4768</v>
      </c>
      <c r="Z1259" s="34" t="s">
        <v>4771</v>
      </c>
      <c r="AA1259" s="34" t="s">
        <v>4788</v>
      </c>
      <c r="AB1259" s="34" t="str">
        <f t="shared" si="4"/>
        <v>27-Dec-1968</v>
      </c>
      <c r="AC1259" s="43">
        <f t="shared" si="5"/>
        <v>54</v>
      </c>
      <c r="AD1259" s="44">
        <v>10422.92</v>
      </c>
    </row>
    <row r="1260">
      <c r="A1260" s="19" t="s">
        <v>2592</v>
      </c>
      <c r="B1260" s="19" t="s">
        <v>2593</v>
      </c>
      <c r="C1260" s="45" t="s">
        <v>4815</v>
      </c>
      <c r="D1260" s="45" t="s">
        <v>6917</v>
      </c>
      <c r="E1260" s="45" t="s">
        <v>6918</v>
      </c>
      <c r="G1260" s="21" t="s">
        <v>2592</v>
      </c>
      <c r="H1260" s="41">
        <v>37.0</v>
      </c>
      <c r="I1260" s="21">
        <v>8.75</v>
      </c>
      <c r="J1260" s="21" t="s">
        <v>4753</v>
      </c>
      <c r="K1260" s="21" t="s">
        <v>4753</v>
      </c>
      <c r="L1260" s="21" t="s">
        <v>4753</v>
      </c>
      <c r="M1260" s="21" t="s">
        <v>4754</v>
      </c>
      <c r="N1260" s="21" t="s">
        <v>4753</v>
      </c>
      <c r="O1260" s="42">
        <f t="shared" si="1"/>
        <v>0</v>
      </c>
      <c r="P1260" s="34" t="str">
        <f t="shared" si="2"/>
        <v>Above Obesity</v>
      </c>
      <c r="Q1260" s="34" t="str">
        <f t="shared" si="3"/>
        <v>Diabetes</v>
      </c>
      <c r="S1260" s="34" t="s">
        <v>2234</v>
      </c>
      <c r="T1260" s="34">
        <v>1968.0</v>
      </c>
      <c r="U1260" s="34" t="s">
        <v>4776</v>
      </c>
      <c r="V1260" s="34">
        <v>23.0</v>
      </c>
      <c r="W1260" s="34">
        <v>0.0</v>
      </c>
      <c r="X1260" s="34">
        <v>10435.07</v>
      </c>
      <c r="Y1260" s="34" t="s">
        <v>4768</v>
      </c>
      <c r="Z1260" s="34" t="s">
        <v>4771</v>
      </c>
      <c r="AA1260" s="34" t="s">
        <v>4781</v>
      </c>
      <c r="AB1260" s="34" t="str">
        <f t="shared" si="4"/>
        <v>23-Aug-1968</v>
      </c>
      <c r="AC1260" s="43">
        <f t="shared" si="5"/>
        <v>54</v>
      </c>
      <c r="AD1260" s="44">
        <v>10435.07</v>
      </c>
    </row>
    <row r="1261">
      <c r="A1261" s="19" t="s">
        <v>2594</v>
      </c>
      <c r="B1261" s="19" t="s">
        <v>2595</v>
      </c>
      <c r="C1261" s="45" t="s">
        <v>4815</v>
      </c>
      <c r="D1261" s="45" t="s">
        <v>6506</v>
      </c>
      <c r="E1261" s="45" t="s">
        <v>6919</v>
      </c>
      <c r="G1261" s="21" t="s">
        <v>2594</v>
      </c>
      <c r="H1261" s="41">
        <v>25.4</v>
      </c>
      <c r="I1261" s="21">
        <v>11.96</v>
      </c>
      <c r="J1261" s="21" t="s">
        <v>4753</v>
      </c>
      <c r="K1261" s="21" t="s">
        <v>4753</v>
      </c>
      <c r="L1261" s="21" t="s">
        <v>4753</v>
      </c>
      <c r="M1261" s="21" t="s">
        <v>4754</v>
      </c>
      <c r="N1261" s="21" t="s">
        <v>4753</v>
      </c>
      <c r="O1261" s="42">
        <f t="shared" si="1"/>
        <v>0</v>
      </c>
      <c r="P1261" s="34" t="str">
        <f t="shared" si="2"/>
        <v>Overweight</v>
      </c>
      <c r="Q1261" s="34" t="str">
        <f t="shared" si="3"/>
        <v>Diabetes</v>
      </c>
      <c r="S1261" s="34" t="s">
        <v>2232</v>
      </c>
      <c r="T1261" s="34">
        <v>1968.0</v>
      </c>
      <c r="U1261" s="34" t="s">
        <v>4776</v>
      </c>
      <c r="V1261" s="34">
        <v>29.0</v>
      </c>
      <c r="W1261" s="34">
        <v>1.0</v>
      </c>
      <c r="X1261" s="34">
        <v>10436.1</v>
      </c>
      <c r="Y1261" s="34" t="s">
        <v>4768</v>
      </c>
      <c r="Z1261" s="34" t="s">
        <v>4768</v>
      </c>
      <c r="AA1261" s="34" t="s">
        <v>4778</v>
      </c>
      <c r="AB1261" s="34" t="str">
        <f t="shared" si="4"/>
        <v>29-Aug-1968</v>
      </c>
      <c r="AC1261" s="43">
        <f t="shared" si="5"/>
        <v>54</v>
      </c>
      <c r="AD1261" s="44">
        <v>10436.1</v>
      </c>
    </row>
    <row r="1262">
      <c r="A1262" s="19" t="s">
        <v>2596</v>
      </c>
      <c r="B1262" s="19" t="s">
        <v>2597</v>
      </c>
      <c r="C1262" s="45" t="s">
        <v>4815</v>
      </c>
      <c r="D1262" s="45" t="s">
        <v>6920</v>
      </c>
      <c r="E1262" s="45" t="s">
        <v>5542</v>
      </c>
      <c r="G1262" s="21" t="s">
        <v>2596</v>
      </c>
      <c r="H1262" s="41">
        <v>32.3</v>
      </c>
      <c r="I1262" s="21">
        <v>10.54</v>
      </c>
      <c r="J1262" s="21" t="s">
        <v>4753</v>
      </c>
      <c r="K1262" s="21" t="s">
        <v>4753</v>
      </c>
      <c r="L1262" s="21" t="s">
        <v>4753</v>
      </c>
      <c r="M1262" s="21" t="s">
        <v>4754</v>
      </c>
      <c r="N1262" s="21" t="s">
        <v>4753</v>
      </c>
      <c r="O1262" s="42">
        <f t="shared" si="1"/>
        <v>0</v>
      </c>
      <c r="P1262" s="34" t="str">
        <f t="shared" si="2"/>
        <v>Above Obesity</v>
      </c>
      <c r="Q1262" s="34" t="str">
        <f t="shared" si="3"/>
        <v>Diabetes</v>
      </c>
      <c r="S1262" s="34" t="s">
        <v>2230</v>
      </c>
      <c r="T1262" s="34">
        <v>1968.0</v>
      </c>
      <c r="U1262" s="34" t="s">
        <v>4770</v>
      </c>
      <c r="V1262" s="34">
        <v>8.0</v>
      </c>
      <c r="W1262" s="34">
        <v>1.0</v>
      </c>
      <c r="X1262" s="34">
        <v>10450.55</v>
      </c>
      <c r="Y1262" s="34" t="s">
        <v>4768</v>
      </c>
      <c r="Z1262" s="34" t="s">
        <v>4771</v>
      </c>
      <c r="AA1262" s="34" t="s">
        <v>4778</v>
      </c>
      <c r="AB1262" s="34" t="str">
        <f t="shared" si="4"/>
        <v>8-Nov-1968</v>
      </c>
      <c r="AC1262" s="43">
        <f t="shared" si="5"/>
        <v>54</v>
      </c>
      <c r="AD1262" s="44">
        <v>10450.55</v>
      </c>
    </row>
    <row r="1263">
      <c r="A1263" s="19" t="s">
        <v>2598</v>
      </c>
      <c r="B1263" s="19" t="s">
        <v>2599</v>
      </c>
      <c r="C1263" s="45" t="s">
        <v>4820</v>
      </c>
      <c r="D1263" s="45" t="s">
        <v>6921</v>
      </c>
      <c r="E1263" s="45" t="s">
        <v>6922</v>
      </c>
      <c r="G1263" s="21" t="s">
        <v>2598</v>
      </c>
      <c r="H1263" s="41">
        <v>23.94</v>
      </c>
      <c r="I1263" s="21">
        <v>4.54</v>
      </c>
      <c r="J1263" s="21" t="s">
        <v>4755</v>
      </c>
      <c r="K1263" s="21" t="s">
        <v>4753</v>
      </c>
      <c r="L1263" s="21" t="s">
        <v>4756</v>
      </c>
      <c r="M1263" s="21">
        <v>1.0</v>
      </c>
      <c r="N1263" s="21" t="s">
        <v>4753</v>
      </c>
      <c r="O1263" s="42">
        <f t="shared" si="1"/>
        <v>1</v>
      </c>
      <c r="P1263" s="34" t="str">
        <f t="shared" si="2"/>
        <v>Normal weight</v>
      </c>
      <c r="Q1263" s="34" t="str">
        <f t="shared" si="3"/>
        <v>Normal</v>
      </c>
      <c r="S1263" s="34" t="s">
        <v>2228</v>
      </c>
      <c r="T1263" s="34">
        <v>1964.0</v>
      </c>
      <c r="U1263" s="34" t="s">
        <v>4777</v>
      </c>
      <c r="V1263" s="34">
        <v>14.0</v>
      </c>
      <c r="W1263" s="34">
        <v>0.0</v>
      </c>
      <c r="X1263" s="34">
        <v>10455.1</v>
      </c>
      <c r="Y1263" s="34" t="s">
        <v>4768</v>
      </c>
      <c r="Z1263" s="34" t="s">
        <v>4771</v>
      </c>
      <c r="AA1263" s="34" t="s">
        <v>4774</v>
      </c>
      <c r="AB1263" s="34" t="str">
        <f t="shared" si="4"/>
        <v>14-Oct-1964</v>
      </c>
      <c r="AC1263" s="43">
        <f t="shared" si="5"/>
        <v>58</v>
      </c>
      <c r="AD1263" s="44">
        <v>10455.1</v>
      </c>
    </row>
    <row r="1264">
      <c r="A1264" s="19" t="s">
        <v>2600</v>
      </c>
      <c r="B1264" s="19" t="s">
        <v>2601</v>
      </c>
      <c r="C1264" s="45" t="s">
        <v>4820</v>
      </c>
      <c r="D1264" s="45" t="s">
        <v>6923</v>
      </c>
      <c r="E1264" s="45" t="s">
        <v>6924</v>
      </c>
      <c r="G1264" s="21" t="s">
        <v>2600</v>
      </c>
      <c r="H1264" s="41">
        <v>46.4</v>
      </c>
      <c r="I1264" s="21">
        <v>5.71</v>
      </c>
      <c r="J1264" s="21" t="s">
        <v>4753</v>
      </c>
      <c r="K1264" s="21" t="s">
        <v>4753</v>
      </c>
      <c r="L1264" s="21" t="s">
        <v>4753</v>
      </c>
      <c r="M1264" s="21" t="s">
        <v>4754</v>
      </c>
      <c r="N1264" s="21" t="s">
        <v>4753</v>
      </c>
      <c r="O1264" s="42">
        <f t="shared" si="1"/>
        <v>0</v>
      </c>
      <c r="P1264" s="34" t="str">
        <f t="shared" si="2"/>
        <v>Above Obesity</v>
      </c>
      <c r="Q1264" s="34" t="str">
        <f t="shared" si="3"/>
        <v>Prediabetes weight</v>
      </c>
      <c r="S1264" s="34" t="s">
        <v>2226</v>
      </c>
      <c r="T1264" s="34">
        <v>1976.0</v>
      </c>
      <c r="U1264" s="34" t="s">
        <v>4776</v>
      </c>
      <c r="V1264" s="34">
        <v>3.0</v>
      </c>
      <c r="W1264" s="34">
        <v>2.0</v>
      </c>
      <c r="X1264" s="34">
        <v>10455.14</v>
      </c>
      <c r="Y1264" s="34" t="s">
        <v>4768</v>
      </c>
      <c r="Z1264" s="34" t="s">
        <v>4767</v>
      </c>
      <c r="AA1264" s="34" t="s">
        <v>4787</v>
      </c>
      <c r="AB1264" s="34" t="str">
        <f t="shared" si="4"/>
        <v>3-Aug-1976</v>
      </c>
      <c r="AC1264" s="43">
        <f t="shared" si="5"/>
        <v>46</v>
      </c>
      <c r="AD1264" s="44">
        <v>10455.14</v>
      </c>
    </row>
    <row r="1265">
      <c r="A1265" s="19" t="s">
        <v>2602</v>
      </c>
      <c r="B1265" s="19" t="s">
        <v>2603</v>
      </c>
      <c r="C1265" s="45" t="s">
        <v>4815</v>
      </c>
      <c r="D1265" s="45" t="s">
        <v>6925</v>
      </c>
      <c r="E1265" s="45" t="s">
        <v>6926</v>
      </c>
      <c r="G1265" s="21" t="s">
        <v>2602</v>
      </c>
      <c r="H1265" s="41">
        <v>40.375</v>
      </c>
      <c r="I1265" s="21">
        <v>6.25</v>
      </c>
      <c r="J1265" s="31" t="s">
        <v>4878</v>
      </c>
      <c r="K1265" s="21" t="s">
        <v>4753</v>
      </c>
      <c r="L1265" s="21" t="s">
        <v>4753</v>
      </c>
      <c r="M1265" s="21" t="s">
        <v>4754</v>
      </c>
      <c r="N1265" s="21" t="s">
        <v>4753</v>
      </c>
      <c r="O1265" s="42">
        <f t="shared" si="1"/>
        <v>0</v>
      </c>
      <c r="P1265" s="34" t="str">
        <f t="shared" si="2"/>
        <v>Above Obesity</v>
      </c>
      <c r="Q1265" s="34" t="str">
        <f t="shared" si="3"/>
        <v>Prediabetes weight</v>
      </c>
      <c r="S1265" s="34" t="s">
        <v>2224</v>
      </c>
      <c r="T1265" s="34">
        <v>1964.0</v>
      </c>
      <c r="U1265" s="34" t="s">
        <v>4766</v>
      </c>
      <c r="V1265" s="34">
        <v>27.0</v>
      </c>
      <c r="W1265" s="34">
        <v>0.0</v>
      </c>
      <c r="X1265" s="34">
        <v>10459.19</v>
      </c>
      <c r="Y1265" s="34" t="s">
        <v>4768</v>
      </c>
      <c r="Z1265" s="34" t="s">
        <v>4771</v>
      </c>
      <c r="AA1265" s="34" t="s">
        <v>4769</v>
      </c>
      <c r="AB1265" s="34" t="str">
        <f t="shared" si="4"/>
        <v>27-Jul-1964</v>
      </c>
      <c r="AC1265" s="43">
        <f t="shared" si="5"/>
        <v>58</v>
      </c>
      <c r="AD1265" s="44">
        <v>10459.19</v>
      </c>
    </row>
    <row r="1266">
      <c r="A1266" s="19" t="s">
        <v>2604</v>
      </c>
      <c r="B1266" s="19" t="s">
        <v>2605</v>
      </c>
      <c r="C1266" s="45" t="s">
        <v>4815</v>
      </c>
      <c r="D1266" s="45" t="s">
        <v>6927</v>
      </c>
      <c r="E1266" s="45" t="s">
        <v>6928</v>
      </c>
      <c r="G1266" s="21" t="s">
        <v>2604</v>
      </c>
      <c r="H1266" s="41">
        <v>28.7</v>
      </c>
      <c r="I1266" s="21">
        <v>9.47</v>
      </c>
      <c r="J1266" s="21" t="s">
        <v>4753</v>
      </c>
      <c r="K1266" s="21" t="s">
        <v>4753</v>
      </c>
      <c r="L1266" s="21" t="s">
        <v>4753</v>
      </c>
      <c r="M1266" s="21">
        <v>2.0</v>
      </c>
      <c r="N1266" s="21" t="s">
        <v>4753</v>
      </c>
      <c r="O1266" s="42">
        <f t="shared" si="1"/>
        <v>2</v>
      </c>
      <c r="P1266" s="34" t="str">
        <f t="shared" si="2"/>
        <v>Overweight</v>
      </c>
      <c r="Q1266" s="34" t="str">
        <f t="shared" si="3"/>
        <v>Diabetes</v>
      </c>
      <c r="S1266" s="34" t="s">
        <v>2222</v>
      </c>
      <c r="T1266" s="34">
        <v>1969.0</v>
      </c>
      <c r="U1266" s="34" t="s">
        <v>4773</v>
      </c>
      <c r="V1266" s="34">
        <v>22.0</v>
      </c>
      <c r="W1266" s="34">
        <v>1.0</v>
      </c>
      <c r="X1266" s="34">
        <v>10461.98</v>
      </c>
      <c r="Y1266" s="34" t="s">
        <v>4768</v>
      </c>
      <c r="Z1266" s="34" t="s">
        <v>4771</v>
      </c>
      <c r="AA1266" s="34" t="s">
        <v>4774</v>
      </c>
      <c r="AB1266" s="34" t="str">
        <f t="shared" si="4"/>
        <v>22-Sep-1969</v>
      </c>
      <c r="AC1266" s="43">
        <f t="shared" si="5"/>
        <v>53</v>
      </c>
      <c r="AD1266" s="44">
        <v>10461.98</v>
      </c>
    </row>
    <row r="1267">
      <c r="A1267" s="19" t="s">
        <v>2606</v>
      </c>
      <c r="B1267" s="19" t="s">
        <v>2607</v>
      </c>
      <c r="C1267" s="45" t="s">
        <v>4815</v>
      </c>
      <c r="D1267" s="45" t="s">
        <v>6929</v>
      </c>
      <c r="E1267" s="45" t="s">
        <v>5206</v>
      </c>
      <c r="G1267" s="21" t="s">
        <v>2606</v>
      </c>
      <c r="H1267" s="41">
        <v>26.63</v>
      </c>
      <c r="I1267" s="21">
        <v>5.7</v>
      </c>
      <c r="J1267" s="21" t="s">
        <v>4753</v>
      </c>
      <c r="K1267" s="21" t="s">
        <v>4753</v>
      </c>
      <c r="L1267" s="21" t="s">
        <v>4753</v>
      </c>
      <c r="M1267" s="21" t="s">
        <v>4754</v>
      </c>
      <c r="N1267" s="21" t="s">
        <v>4753</v>
      </c>
      <c r="O1267" s="42">
        <f t="shared" si="1"/>
        <v>0</v>
      </c>
      <c r="P1267" s="34" t="str">
        <f t="shared" si="2"/>
        <v>Overweight</v>
      </c>
      <c r="Q1267" s="34" t="str">
        <f t="shared" si="3"/>
        <v>Prediabetes weight</v>
      </c>
      <c r="S1267" s="34" t="s">
        <v>2220</v>
      </c>
      <c r="T1267" s="34">
        <v>1987.0</v>
      </c>
      <c r="U1267" s="34" t="s">
        <v>4772</v>
      </c>
      <c r="V1267" s="34">
        <v>28.0</v>
      </c>
      <c r="W1267" s="34">
        <v>3.0</v>
      </c>
      <c r="X1267" s="34">
        <v>10464.83</v>
      </c>
      <c r="Y1267" s="34" t="s">
        <v>4768</v>
      </c>
      <c r="Z1267" s="34" t="s">
        <v>4771</v>
      </c>
      <c r="AA1267" s="34" t="s">
        <v>4774</v>
      </c>
      <c r="AB1267" s="34" t="str">
        <f t="shared" si="4"/>
        <v>28-Jun-1987</v>
      </c>
      <c r="AC1267" s="43">
        <f t="shared" si="5"/>
        <v>35</v>
      </c>
      <c r="AD1267" s="44">
        <v>10464.83</v>
      </c>
    </row>
    <row r="1268">
      <c r="A1268" s="19" t="s">
        <v>2608</v>
      </c>
      <c r="B1268" s="19" t="s">
        <v>2609</v>
      </c>
      <c r="C1268" s="45" t="s">
        <v>4815</v>
      </c>
      <c r="D1268" s="45" t="s">
        <v>6930</v>
      </c>
      <c r="E1268" s="45" t="s">
        <v>6931</v>
      </c>
      <c r="G1268" s="21" t="s">
        <v>2608</v>
      </c>
      <c r="H1268" s="41">
        <v>22.515</v>
      </c>
      <c r="I1268" s="21">
        <v>11.18</v>
      </c>
      <c r="J1268" s="21" t="s">
        <v>4753</v>
      </c>
      <c r="K1268" s="21" t="s">
        <v>4753</v>
      </c>
      <c r="L1268" s="21" t="s">
        <v>4753</v>
      </c>
      <c r="M1268" s="21">
        <v>2.0</v>
      </c>
      <c r="N1268" s="21" t="s">
        <v>4753</v>
      </c>
      <c r="O1268" s="42">
        <f t="shared" si="1"/>
        <v>2</v>
      </c>
      <c r="P1268" s="34" t="str">
        <f t="shared" si="2"/>
        <v>Normal weight</v>
      </c>
      <c r="Q1268" s="34" t="str">
        <f t="shared" si="3"/>
        <v>Diabetes</v>
      </c>
      <c r="S1268" s="34" t="s">
        <v>2218</v>
      </c>
      <c r="T1268" s="34">
        <v>1978.0</v>
      </c>
      <c r="U1268" s="34" t="s">
        <v>4776</v>
      </c>
      <c r="V1268" s="34">
        <v>21.0</v>
      </c>
      <c r="W1268" s="34">
        <v>2.0</v>
      </c>
      <c r="X1268" s="34">
        <v>10486.55</v>
      </c>
      <c r="Y1268" s="34" t="s">
        <v>4768</v>
      </c>
      <c r="Z1268" s="34" t="s">
        <v>4768</v>
      </c>
      <c r="AA1268" s="34" t="s">
        <v>4783</v>
      </c>
      <c r="AB1268" s="34" t="str">
        <f t="shared" si="4"/>
        <v>21-Aug-1978</v>
      </c>
      <c r="AC1268" s="43">
        <f t="shared" si="5"/>
        <v>44</v>
      </c>
      <c r="AD1268" s="44">
        <v>10486.55</v>
      </c>
    </row>
    <row r="1269">
      <c r="A1269" s="19" t="s">
        <v>2610</v>
      </c>
      <c r="B1269" s="19" t="s">
        <v>2611</v>
      </c>
      <c r="C1269" s="45" t="s">
        <v>4820</v>
      </c>
      <c r="D1269" s="45" t="s">
        <v>6932</v>
      </c>
      <c r="E1269" s="45" t="s">
        <v>6933</v>
      </c>
      <c r="G1269" s="21" t="s">
        <v>2610</v>
      </c>
      <c r="H1269" s="41">
        <v>36.575</v>
      </c>
      <c r="I1269" s="21">
        <v>10.98</v>
      </c>
      <c r="J1269" s="21" t="s">
        <v>4753</v>
      </c>
      <c r="K1269" s="21" t="s">
        <v>4753</v>
      </c>
      <c r="L1269" s="21" t="s">
        <v>4753</v>
      </c>
      <c r="M1269" s="21" t="s">
        <v>4754</v>
      </c>
      <c r="N1269" s="21" t="s">
        <v>4753</v>
      </c>
      <c r="O1269" s="42">
        <f t="shared" si="1"/>
        <v>0</v>
      </c>
      <c r="P1269" s="34" t="str">
        <f t="shared" si="2"/>
        <v>Above Obesity</v>
      </c>
      <c r="Q1269" s="34" t="str">
        <f t="shared" si="3"/>
        <v>Diabetes</v>
      </c>
      <c r="S1269" s="34" t="s">
        <v>2216</v>
      </c>
      <c r="T1269" s="34">
        <v>1972.0</v>
      </c>
      <c r="U1269" s="34" t="s">
        <v>4777</v>
      </c>
      <c r="V1269" s="34">
        <v>19.0</v>
      </c>
      <c r="W1269" s="34">
        <v>2.0</v>
      </c>
      <c r="X1269" s="34">
        <v>10493.95</v>
      </c>
      <c r="Y1269" s="34" t="s">
        <v>4768</v>
      </c>
      <c r="Z1269" s="34" t="s">
        <v>4771</v>
      </c>
      <c r="AA1269" s="34" t="s">
        <v>4774</v>
      </c>
      <c r="AB1269" s="34" t="str">
        <f t="shared" si="4"/>
        <v>19-Oct-1972</v>
      </c>
      <c r="AC1269" s="43">
        <f t="shared" si="5"/>
        <v>50</v>
      </c>
      <c r="AD1269" s="44">
        <v>10493.95</v>
      </c>
    </row>
    <row r="1270">
      <c r="A1270" s="19" t="s">
        <v>2612</v>
      </c>
      <c r="B1270" s="19" t="s">
        <v>2613</v>
      </c>
      <c r="C1270" s="45" t="s">
        <v>4820</v>
      </c>
      <c r="D1270" s="45" t="s">
        <v>6934</v>
      </c>
      <c r="E1270" s="45" t="s">
        <v>6922</v>
      </c>
      <c r="G1270" s="21" t="s">
        <v>2612</v>
      </c>
      <c r="H1270" s="41">
        <v>23.66</v>
      </c>
      <c r="I1270" s="21">
        <v>5.11</v>
      </c>
      <c r="J1270" s="21" t="s">
        <v>4755</v>
      </c>
      <c r="K1270" s="21" t="s">
        <v>4753</v>
      </c>
      <c r="L1270" s="21" t="s">
        <v>4756</v>
      </c>
      <c r="M1270" s="21">
        <v>1.0</v>
      </c>
      <c r="N1270" s="21" t="s">
        <v>4753</v>
      </c>
      <c r="O1270" s="42">
        <f t="shared" si="1"/>
        <v>1</v>
      </c>
      <c r="P1270" s="34" t="str">
        <f t="shared" si="2"/>
        <v>Normal weight</v>
      </c>
      <c r="Q1270" s="34" t="str">
        <f t="shared" si="3"/>
        <v>Normal</v>
      </c>
      <c r="S1270" s="34" t="s">
        <v>2214</v>
      </c>
      <c r="T1270" s="34">
        <v>1977.0</v>
      </c>
      <c r="U1270" s="34" t="s">
        <v>4777</v>
      </c>
      <c r="V1270" s="34">
        <v>25.0</v>
      </c>
      <c r="W1270" s="34">
        <v>2.0</v>
      </c>
      <c r="X1270" s="34">
        <v>10495.6</v>
      </c>
      <c r="Y1270" s="34" t="s">
        <v>4768</v>
      </c>
      <c r="Z1270" s="34" t="s">
        <v>4771</v>
      </c>
      <c r="AA1270" s="34" t="s">
        <v>4774</v>
      </c>
      <c r="AB1270" s="34" t="str">
        <f t="shared" si="4"/>
        <v>25-Oct-1977</v>
      </c>
      <c r="AC1270" s="43">
        <f t="shared" si="5"/>
        <v>45</v>
      </c>
      <c r="AD1270" s="44">
        <v>10495.6</v>
      </c>
    </row>
    <row r="1271">
      <c r="A1271" s="19" t="s">
        <v>2614</v>
      </c>
      <c r="B1271" s="19" t="s">
        <v>2615</v>
      </c>
      <c r="C1271" s="45" t="s">
        <v>4820</v>
      </c>
      <c r="D1271" s="45" t="s">
        <v>5176</v>
      </c>
      <c r="E1271" s="45" t="s">
        <v>6935</v>
      </c>
      <c r="G1271" s="21" t="s">
        <v>2614</v>
      </c>
      <c r="H1271" s="41">
        <v>18.62</v>
      </c>
      <c r="I1271" s="21">
        <v>10.24</v>
      </c>
      <c r="J1271" s="21" t="s">
        <v>4753</v>
      </c>
      <c r="K1271" s="21" t="s">
        <v>4753</v>
      </c>
      <c r="L1271" s="21" t="s">
        <v>4753</v>
      </c>
      <c r="M1271" s="21" t="s">
        <v>4754</v>
      </c>
      <c r="N1271" s="21" t="s">
        <v>4753</v>
      </c>
      <c r="O1271" s="42">
        <f t="shared" si="1"/>
        <v>0</v>
      </c>
      <c r="P1271" s="34" t="str">
        <f t="shared" si="2"/>
        <v>Normal weight</v>
      </c>
      <c r="Q1271" s="34" t="str">
        <f t="shared" si="3"/>
        <v>Diabetes</v>
      </c>
      <c r="S1271" s="34" t="s">
        <v>2212</v>
      </c>
      <c r="T1271" s="34">
        <v>1971.0</v>
      </c>
      <c r="U1271" s="34" t="s">
        <v>4773</v>
      </c>
      <c r="V1271" s="34">
        <v>26.0</v>
      </c>
      <c r="W1271" s="34">
        <v>0.0</v>
      </c>
      <c r="X1271" s="34">
        <v>10546.48</v>
      </c>
      <c r="Y1271" s="34" t="s">
        <v>4768</v>
      </c>
      <c r="Z1271" s="34" t="s">
        <v>4768</v>
      </c>
      <c r="AA1271" s="34" t="s">
        <v>4778</v>
      </c>
      <c r="AB1271" s="34" t="str">
        <f t="shared" si="4"/>
        <v>26-Sep-1971</v>
      </c>
      <c r="AC1271" s="43">
        <f t="shared" si="5"/>
        <v>51</v>
      </c>
      <c r="AD1271" s="44">
        <v>10546.48</v>
      </c>
    </row>
    <row r="1272">
      <c r="A1272" s="19" t="s">
        <v>2616</v>
      </c>
      <c r="B1272" s="19" t="s">
        <v>2617</v>
      </c>
      <c r="C1272" s="45" t="s">
        <v>4815</v>
      </c>
      <c r="D1272" s="45" t="s">
        <v>5092</v>
      </c>
      <c r="E1272" s="45" t="s">
        <v>6936</v>
      </c>
      <c r="G1272" s="21" t="s">
        <v>2616</v>
      </c>
      <c r="H1272" s="41">
        <v>19.19</v>
      </c>
      <c r="I1272" s="21">
        <v>7.71</v>
      </c>
      <c r="J1272" s="21" t="s">
        <v>4755</v>
      </c>
      <c r="K1272" s="21" t="s">
        <v>4753</v>
      </c>
      <c r="L1272" s="21" t="s">
        <v>4753</v>
      </c>
      <c r="M1272" s="21">
        <v>1.0</v>
      </c>
      <c r="N1272" s="21" t="s">
        <v>4753</v>
      </c>
      <c r="O1272" s="42">
        <f t="shared" si="1"/>
        <v>1</v>
      </c>
      <c r="P1272" s="34" t="str">
        <f t="shared" si="2"/>
        <v>Normal weight</v>
      </c>
      <c r="Q1272" s="34" t="str">
        <f t="shared" si="3"/>
        <v>Diabetes</v>
      </c>
      <c r="S1272" s="34" t="s">
        <v>2210</v>
      </c>
      <c r="T1272" s="34">
        <v>1971.0</v>
      </c>
      <c r="U1272" s="34" t="s">
        <v>4772</v>
      </c>
      <c r="V1272" s="34">
        <v>29.0</v>
      </c>
      <c r="W1272" s="34">
        <v>3.0</v>
      </c>
      <c r="X1272" s="34">
        <v>10560.49</v>
      </c>
      <c r="Y1272" s="34" t="s">
        <v>4768</v>
      </c>
      <c r="Z1272" s="34" t="s">
        <v>4767</v>
      </c>
      <c r="AA1272" s="34" t="s">
        <v>4769</v>
      </c>
      <c r="AB1272" s="34" t="str">
        <f t="shared" si="4"/>
        <v>29-Jun-1971</v>
      </c>
      <c r="AC1272" s="43">
        <f t="shared" si="5"/>
        <v>51</v>
      </c>
      <c r="AD1272" s="44">
        <v>10560.49</v>
      </c>
    </row>
    <row r="1273">
      <c r="A1273" s="19" t="s">
        <v>2618</v>
      </c>
      <c r="B1273" s="19" t="s">
        <v>2619</v>
      </c>
      <c r="C1273" s="45" t="s">
        <v>4815</v>
      </c>
      <c r="D1273" s="45" t="s">
        <v>6937</v>
      </c>
      <c r="E1273" s="45" t="s">
        <v>6938</v>
      </c>
      <c r="G1273" s="21" t="s">
        <v>2618</v>
      </c>
      <c r="H1273" s="41">
        <v>27.5</v>
      </c>
      <c r="I1273" s="21">
        <v>6.03</v>
      </c>
      <c r="J1273" s="21" t="s">
        <v>4753</v>
      </c>
      <c r="K1273" s="21" t="s">
        <v>4753</v>
      </c>
      <c r="L1273" s="21" t="s">
        <v>4753</v>
      </c>
      <c r="M1273" s="21" t="s">
        <v>4754</v>
      </c>
      <c r="N1273" s="21" t="s">
        <v>4753</v>
      </c>
      <c r="O1273" s="42">
        <f t="shared" si="1"/>
        <v>0</v>
      </c>
      <c r="P1273" s="34" t="str">
        <f t="shared" si="2"/>
        <v>Overweight</v>
      </c>
      <c r="Q1273" s="34" t="str">
        <f t="shared" si="3"/>
        <v>Prediabetes weight</v>
      </c>
      <c r="S1273" s="34" t="s">
        <v>2208</v>
      </c>
      <c r="T1273" s="34">
        <v>1969.0</v>
      </c>
      <c r="U1273" s="34" t="s">
        <v>4766</v>
      </c>
      <c r="V1273" s="34">
        <v>17.0</v>
      </c>
      <c r="W1273" s="34">
        <v>0.0</v>
      </c>
      <c r="X1273" s="34">
        <v>10564.88</v>
      </c>
      <c r="Y1273" s="34" t="s">
        <v>4768</v>
      </c>
      <c r="Z1273" s="34" t="s">
        <v>4771</v>
      </c>
      <c r="AA1273" s="34" t="s">
        <v>4784</v>
      </c>
      <c r="AB1273" s="34" t="str">
        <f t="shared" si="4"/>
        <v>17-Jul-1969</v>
      </c>
      <c r="AC1273" s="43">
        <f t="shared" si="5"/>
        <v>53</v>
      </c>
      <c r="AD1273" s="44">
        <v>10564.88</v>
      </c>
    </row>
    <row r="1274">
      <c r="A1274" s="19" t="s">
        <v>2620</v>
      </c>
      <c r="B1274" s="19" t="s">
        <v>2621</v>
      </c>
      <c r="C1274" s="45" t="s">
        <v>4815</v>
      </c>
      <c r="D1274" s="45" t="s">
        <v>6939</v>
      </c>
      <c r="E1274" s="45" t="s">
        <v>6940</v>
      </c>
      <c r="G1274" s="21" t="s">
        <v>2620</v>
      </c>
      <c r="H1274" s="41">
        <v>27.36</v>
      </c>
      <c r="I1274" s="21">
        <v>5.96</v>
      </c>
      <c r="J1274" s="21" t="s">
        <v>4753</v>
      </c>
      <c r="K1274" s="21" t="s">
        <v>4753</v>
      </c>
      <c r="L1274" s="21" t="s">
        <v>4756</v>
      </c>
      <c r="M1274" s="21">
        <v>1.0</v>
      </c>
      <c r="N1274" s="21" t="s">
        <v>4753</v>
      </c>
      <c r="O1274" s="42">
        <f t="shared" si="1"/>
        <v>1</v>
      </c>
      <c r="P1274" s="34" t="str">
        <f t="shared" si="2"/>
        <v>Overweight</v>
      </c>
      <c r="Q1274" s="34" t="str">
        <f t="shared" si="3"/>
        <v>Prediabetes weight</v>
      </c>
      <c r="S1274" s="34" t="s">
        <v>2206</v>
      </c>
      <c r="T1274" s="34">
        <v>1966.0</v>
      </c>
      <c r="U1274" s="34" t="s">
        <v>4775</v>
      </c>
      <c r="V1274" s="34">
        <v>11.0</v>
      </c>
      <c r="W1274" s="34">
        <v>0.0</v>
      </c>
      <c r="X1274" s="34">
        <v>10577.09</v>
      </c>
      <c r="Y1274" s="34" t="s">
        <v>4768</v>
      </c>
      <c r="Z1274" s="34" t="s">
        <v>4768</v>
      </c>
      <c r="AA1274" s="34" t="s">
        <v>4778</v>
      </c>
      <c r="AB1274" s="34" t="str">
        <f t="shared" si="4"/>
        <v>11-Dec-1966</v>
      </c>
      <c r="AC1274" s="43">
        <f t="shared" si="5"/>
        <v>56</v>
      </c>
      <c r="AD1274" s="44">
        <v>10577.09</v>
      </c>
    </row>
    <row r="1275">
      <c r="A1275" s="19" t="s">
        <v>2622</v>
      </c>
      <c r="B1275" s="19" t="s">
        <v>2623</v>
      </c>
      <c r="C1275" s="45" t="s">
        <v>4815</v>
      </c>
      <c r="D1275" s="45" t="s">
        <v>6941</v>
      </c>
      <c r="E1275" s="45" t="s">
        <v>6942</v>
      </c>
      <c r="G1275" s="21" t="s">
        <v>2622</v>
      </c>
      <c r="H1275" s="41">
        <v>20.35</v>
      </c>
      <c r="I1275" s="21">
        <v>4.16</v>
      </c>
      <c r="J1275" s="21" t="s">
        <v>4753</v>
      </c>
      <c r="K1275" s="21" t="s">
        <v>4753</v>
      </c>
      <c r="L1275" s="21" t="s">
        <v>4753</v>
      </c>
      <c r="M1275" s="21" t="s">
        <v>4754</v>
      </c>
      <c r="N1275" s="21" t="s">
        <v>4753</v>
      </c>
      <c r="O1275" s="42">
        <f t="shared" si="1"/>
        <v>0</v>
      </c>
      <c r="P1275" s="34" t="str">
        <f t="shared" si="2"/>
        <v>Normal weight</v>
      </c>
      <c r="Q1275" s="34" t="str">
        <f t="shared" si="3"/>
        <v>Normal</v>
      </c>
      <c r="S1275" s="34" t="s">
        <v>2204</v>
      </c>
      <c r="T1275" s="34">
        <v>1969.0</v>
      </c>
      <c r="U1275" s="34" t="s">
        <v>4775</v>
      </c>
      <c r="V1275" s="34">
        <v>25.0</v>
      </c>
      <c r="W1275" s="34">
        <v>1.0</v>
      </c>
      <c r="X1275" s="34">
        <v>10579.71</v>
      </c>
      <c r="Y1275" s="34" t="s">
        <v>4768</v>
      </c>
      <c r="Z1275" s="34" t="s">
        <v>4768</v>
      </c>
      <c r="AA1275" s="34" t="s">
        <v>4769</v>
      </c>
      <c r="AB1275" s="34" t="str">
        <f t="shared" si="4"/>
        <v>25-Dec-1969</v>
      </c>
      <c r="AC1275" s="43">
        <f t="shared" si="5"/>
        <v>53</v>
      </c>
      <c r="AD1275" s="44">
        <v>10579.71</v>
      </c>
    </row>
    <row r="1276">
      <c r="A1276" s="19" t="s">
        <v>2624</v>
      </c>
      <c r="B1276" s="19" t="s">
        <v>2625</v>
      </c>
      <c r="C1276" s="45" t="s">
        <v>4815</v>
      </c>
      <c r="D1276" s="45" t="s">
        <v>6943</v>
      </c>
      <c r="E1276" s="45" t="s">
        <v>4866</v>
      </c>
      <c r="G1276" s="21" t="s">
        <v>2624</v>
      </c>
      <c r="H1276" s="41">
        <v>24.035</v>
      </c>
      <c r="I1276" s="21">
        <v>6.11</v>
      </c>
      <c r="J1276" s="21" t="s">
        <v>4753</v>
      </c>
      <c r="K1276" s="21" t="s">
        <v>4753</v>
      </c>
      <c r="L1276" s="21" t="s">
        <v>4753</v>
      </c>
      <c r="M1276" s="21" t="s">
        <v>4754</v>
      </c>
      <c r="N1276" s="21" t="s">
        <v>4753</v>
      </c>
      <c r="O1276" s="42">
        <f t="shared" si="1"/>
        <v>0</v>
      </c>
      <c r="P1276" s="34" t="str">
        <f t="shared" si="2"/>
        <v>Normal weight</v>
      </c>
      <c r="Q1276" s="34" t="str">
        <f t="shared" si="3"/>
        <v>Prediabetes weight</v>
      </c>
      <c r="S1276" s="34" t="s">
        <v>2202</v>
      </c>
      <c r="T1276" s="34">
        <v>1966.0</v>
      </c>
      <c r="U1276" s="34" t="s">
        <v>4770</v>
      </c>
      <c r="V1276" s="34">
        <v>3.0</v>
      </c>
      <c r="W1276" s="34">
        <v>0.0</v>
      </c>
      <c r="X1276" s="34">
        <v>10594.23</v>
      </c>
      <c r="Y1276" s="34" t="s">
        <v>4768</v>
      </c>
      <c r="Z1276" s="34" t="s">
        <v>4768</v>
      </c>
      <c r="AA1276" s="34" t="s">
        <v>4769</v>
      </c>
      <c r="AB1276" s="34" t="str">
        <f t="shared" si="4"/>
        <v>3-Nov-1966</v>
      </c>
      <c r="AC1276" s="43">
        <f t="shared" si="5"/>
        <v>56</v>
      </c>
      <c r="AD1276" s="44">
        <v>10594.23</v>
      </c>
    </row>
    <row r="1277">
      <c r="A1277" s="19" t="s">
        <v>2626</v>
      </c>
      <c r="B1277" s="19" t="s">
        <v>2627</v>
      </c>
      <c r="C1277" s="45" t="s">
        <v>4815</v>
      </c>
      <c r="D1277" s="45" t="s">
        <v>6476</v>
      </c>
      <c r="E1277" s="45" t="s">
        <v>6944</v>
      </c>
      <c r="G1277" s="21" t="s">
        <v>2626</v>
      </c>
      <c r="H1277" s="41">
        <v>23.56</v>
      </c>
      <c r="I1277" s="21">
        <v>5.97</v>
      </c>
      <c r="J1277" s="21" t="s">
        <v>4753</v>
      </c>
      <c r="K1277" s="21" t="s">
        <v>4753</v>
      </c>
      <c r="L1277" s="21" t="s">
        <v>4753</v>
      </c>
      <c r="M1277" s="21" t="s">
        <v>4754</v>
      </c>
      <c r="N1277" s="21" t="s">
        <v>4753</v>
      </c>
      <c r="O1277" s="42">
        <f t="shared" si="1"/>
        <v>0</v>
      </c>
      <c r="P1277" s="34" t="str">
        <f t="shared" si="2"/>
        <v>Normal weight</v>
      </c>
      <c r="Q1277" s="34" t="str">
        <f t="shared" si="3"/>
        <v>Prediabetes weight</v>
      </c>
      <c r="S1277" s="34" t="s">
        <v>2200</v>
      </c>
      <c r="T1277" s="34">
        <v>1967.0</v>
      </c>
      <c r="U1277" s="34" t="s">
        <v>4770</v>
      </c>
      <c r="V1277" s="34">
        <v>29.0</v>
      </c>
      <c r="W1277" s="34">
        <v>0.0</v>
      </c>
      <c r="X1277" s="34">
        <v>10594.5</v>
      </c>
      <c r="Y1277" s="34" t="s">
        <v>4768</v>
      </c>
      <c r="Z1277" s="34" t="s">
        <v>4771</v>
      </c>
      <c r="AA1277" s="34" t="s">
        <v>4774</v>
      </c>
      <c r="AB1277" s="34" t="str">
        <f t="shared" si="4"/>
        <v>29-Nov-1967</v>
      </c>
      <c r="AC1277" s="43">
        <f t="shared" si="5"/>
        <v>55</v>
      </c>
      <c r="AD1277" s="44">
        <v>10594.5</v>
      </c>
    </row>
    <row r="1278">
      <c r="A1278" s="19" t="s">
        <v>2628</v>
      </c>
      <c r="B1278" s="19" t="s">
        <v>2629</v>
      </c>
      <c r="C1278" s="45" t="s">
        <v>4820</v>
      </c>
      <c r="D1278" s="45" t="s">
        <v>6945</v>
      </c>
      <c r="E1278" s="45" t="s">
        <v>6946</v>
      </c>
      <c r="G1278" s="21" t="s">
        <v>2628</v>
      </c>
      <c r="H1278" s="41">
        <v>27.17</v>
      </c>
      <c r="I1278" s="21">
        <v>10.81</v>
      </c>
      <c r="J1278" s="21" t="s">
        <v>4753</v>
      </c>
      <c r="K1278" s="21" t="s">
        <v>4753</v>
      </c>
      <c r="L1278" s="21" t="s">
        <v>4753</v>
      </c>
      <c r="M1278" s="21">
        <v>2.0</v>
      </c>
      <c r="N1278" s="21" t="s">
        <v>4753</v>
      </c>
      <c r="O1278" s="42">
        <f t="shared" si="1"/>
        <v>2</v>
      </c>
      <c r="P1278" s="34" t="str">
        <f t="shared" si="2"/>
        <v>Overweight</v>
      </c>
      <c r="Q1278" s="34" t="str">
        <f t="shared" si="3"/>
        <v>Diabetes</v>
      </c>
      <c r="S1278" s="34" t="s">
        <v>2198</v>
      </c>
      <c r="T1278" s="34">
        <v>1972.0</v>
      </c>
      <c r="U1278" s="34" t="s">
        <v>4775</v>
      </c>
      <c r="V1278" s="34">
        <v>14.0</v>
      </c>
      <c r="W1278" s="34">
        <v>3.0</v>
      </c>
      <c r="X1278" s="34">
        <v>10600.55</v>
      </c>
      <c r="Y1278" s="34" t="s">
        <v>4768</v>
      </c>
      <c r="Z1278" s="34" t="s">
        <v>4771</v>
      </c>
      <c r="AA1278" s="34" t="s">
        <v>4774</v>
      </c>
      <c r="AB1278" s="34" t="str">
        <f t="shared" si="4"/>
        <v>14-Dec-1972</v>
      </c>
      <c r="AC1278" s="43">
        <f t="shared" si="5"/>
        <v>50</v>
      </c>
      <c r="AD1278" s="44">
        <v>10600.55</v>
      </c>
    </row>
    <row r="1279">
      <c r="A1279" s="19" t="s">
        <v>2630</v>
      </c>
      <c r="B1279" s="19" t="s">
        <v>2631</v>
      </c>
      <c r="C1279" s="45" t="s">
        <v>4820</v>
      </c>
      <c r="D1279" s="45" t="s">
        <v>6947</v>
      </c>
      <c r="E1279" s="45" t="s">
        <v>6948</v>
      </c>
      <c r="G1279" s="21" t="s">
        <v>2630</v>
      </c>
      <c r="H1279" s="41">
        <v>34.32</v>
      </c>
      <c r="I1279" s="21">
        <v>5.7</v>
      </c>
      <c r="J1279" s="21" t="s">
        <v>4755</v>
      </c>
      <c r="K1279" s="21" t="s">
        <v>4753</v>
      </c>
      <c r="L1279" s="21" t="s">
        <v>4756</v>
      </c>
      <c r="M1279" s="21">
        <v>1.0</v>
      </c>
      <c r="N1279" s="21" t="s">
        <v>4753</v>
      </c>
      <c r="O1279" s="42">
        <f t="shared" si="1"/>
        <v>1</v>
      </c>
      <c r="P1279" s="34" t="str">
        <f t="shared" si="2"/>
        <v>Above Obesity</v>
      </c>
      <c r="Q1279" s="34" t="str">
        <f t="shared" si="3"/>
        <v>Prediabetes weight</v>
      </c>
      <c r="S1279" s="34" t="s">
        <v>2196</v>
      </c>
      <c r="T1279" s="34">
        <v>1966.0</v>
      </c>
      <c r="U1279" s="34" t="s">
        <v>4766</v>
      </c>
      <c r="V1279" s="34">
        <v>20.0</v>
      </c>
      <c r="W1279" s="34">
        <v>0.0</v>
      </c>
      <c r="X1279" s="34">
        <v>10601.41</v>
      </c>
      <c r="Y1279" s="34" t="s">
        <v>4768</v>
      </c>
      <c r="Z1279" s="34" t="s">
        <v>4767</v>
      </c>
      <c r="AA1279" s="34" t="s">
        <v>4778</v>
      </c>
      <c r="AB1279" s="34" t="str">
        <f t="shared" si="4"/>
        <v>20-Jul-1966</v>
      </c>
      <c r="AC1279" s="43">
        <f t="shared" si="5"/>
        <v>56</v>
      </c>
      <c r="AD1279" s="44">
        <v>10601.41</v>
      </c>
    </row>
    <row r="1280">
      <c r="A1280" s="19" t="s">
        <v>2632</v>
      </c>
      <c r="B1280" s="19" t="s">
        <v>2633</v>
      </c>
      <c r="C1280" s="45" t="s">
        <v>4820</v>
      </c>
      <c r="D1280" s="45" t="s">
        <v>6949</v>
      </c>
      <c r="E1280" s="45" t="s">
        <v>6654</v>
      </c>
      <c r="G1280" s="21" t="s">
        <v>2632</v>
      </c>
      <c r="H1280" s="41">
        <v>23.87</v>
      </c>
      <c r="I1280" s="21">
        <v>4.77</v>
      </c>
      <c r="J1280" s="21" t="s">
        <v>4755</v>
      </c>
      <c r="K1280" s="21" t="s">
        <v>4753</v>
      </c>
      <c r="L1280" s="21" t="s">
        <v>4756</v>
      </c>
      <c r="M1280" s="21">
        <v>1.0</v>
      </c>
      <c r="N1280" s="21" t="s">
        <v>4753</v>
      </c>
      <c r="O1280" s="42">
        <f t="shared" si="1"/>
        <v>1</v>
      </c>
      <c r="P1280" s="34" t="str">
        <f t="shared" si="2"/>
        <v>Normal weight</v>
      </c>
      <c r="Q1280" s="34" t="str">
        <f t="shared" si="3"/>
        <v>Normal</v>
      </c>
      <c r="S1280" s="34" t="s">
        <v>2194</v>
      </c>
      <c r="T1280" s="34">
        <v>1967.0</v>
      </c>
      <c r="U1280" s="34" t="s">
        <v>4772</v>
      </c>
      <c r="V1280" s="34">
        <v>23.0</v>
      </c>
      <c r="W1280" s="34">
        <v>0.0</v>
      </c>
      <c r="X1280" s="34">
        <v>10601.63</v>
      </c>
      <c r="Y1280" s="34" t="s">
        <v>4768</v>
      </c>
      <c r="Z1280" s="34" t="s">
        <v>4767</v>
      </c>
      <c r="AA1280" s="34" t="s">
        <v>4774</v>
      </c>
      <c r="AB1280" s="34" t="str">
        <f t="shared" si="4"/>
        <v>23-Jun-1967</v>
      </c>
      <c r="AC1280" s="43">
        <f t="shared" si="5"/>
        <v>55</v>
      </c>
      <c r="AD1280" s="44">
        <v>10601.63</v>
      </c>
    </row>
    <row r="1281">
      <c r="A1281" s="19" t="s">
        <v>2634</v>
      </c>
      <c r="B1281" s="19" t="s">
        <v>2635</v>
      </c>
      <c r="C1281" s="45" t="s">
        <v>4815</v>
      </c>
      <c r="D1281" s="45" t="s">
        <v>6950</v>
      </c>
      <c r="E1281" s="45" t="s">
        <v>6951</v>
      </c>
      <c r="G1281" s="21" t="s">
        <v>2634</v>
      </c>
      <c r="H1281" s="41">
        <v>30.15</v>
      </c>
      <c r="I1281" s="21">
        <v>4.25</v>
      </c>
      <c r="J1281" s="21" t="s">
        <v>4753</v>
      </c>
      <c r="K1281" s="21" t="s">
        <v>4753</v>
      </c>
      <c r="L1281" s="21" t="s">
        <v>4753</v>
      </c>
      <c r="M1281" s="21">
        <v>1.0</v>
      </c>
      <c r="N1281" s="21" t="s">
        <v>4753</v>
      </c>
      <c r="O1281" s="42">
        <f t="shared" si="1"/>
        <v>1</v>
      </c>
      <c r="P1281" s="34" t="str">
        <f t="shared" si="2"/>
        <v>Above Obesity</v>
      </c>
      <c r="Q1281" s="34" t="str">
        <f t="shared" si="3"/>
        <v>Normal</v>
      </c>
      <c r="S1281" s="34" t="s">
        <v>2192</v>
      </c>
      <c r="T1281" s="34">
        <v>1966.0</v>
      </c>
      <c r="U1281" s="34" t="s">
        <v>4766</v>
      </c>
      <c r="V1281" s="34">
        <v>2.0</v>
      </c>
      <c r="W1281" s="34">
        <v>0.0</v>
      </c>
      <c r="X1281" s="34">
        <v>10602.39</v>
      </c>
      <c r="Y1281" s="34" t="s">
        <v>4768</v>
      </c>
      <c r="Z1281" s="34" t="s">
        <v>4768</v>
      </c>
      <c r="AA1281" s="34" t="s">
        <v>4778</v>
      </c>
      <c r="AB1281" s="34" t="str">
        <f t="shared" si="4"/>
        <v>2-Jul-1966</v>
      </c>
      <c r="AC1281" s="43">
        <f t="shared" si="5"/>
        <v>56</v>
      </c>
      <c r="AD1281" s="44">
        <v>10602.39</v>
      </c>
    </row>
    <row r="1282">
      <c r="A1282" s="19" t="s">
        <v>2636</v>
      </c>
      <c r="B1282" s="19" t="s">
        <v>2637</v>
      </c>
      <c r="C1282" s="45" t="s">
        <v>4815</v>
      </c>
      <c r="D1282" s="45" t="s">
        <v>6952</v>
      </c>
      <c r="E1282" s="45" t="s">
        <v>5109</v>
      </c>
      <c r="G1282" s="21" t="s">
        <v>2636</v>
      </c>
      <c r="H1282" s="41">
        <v>26.36</v>
      </c>
      <c r="I1282" s="21">
        <v>5.52</v>
      </c>
      <c r="J1282" s="21" t="s">
        <v>4753</v>
      </c>
      <c r="K1282" s="21" t="s">
        <v>4753</v>
      </c>
      <c r="L1282" s="21" t="s">
        <v>4753</v>
      </c>
      <c r="M1282" s="21" t="s">
        <v>4754</v>
      </c>
      <c r="N1282" s="21" t="s">
        <v>4753</v>
      </c>
      <c r="O1282" s="42">
        <f t="shared" si="1"/>
        <v>0</v>
      </c>
      <c r="P1282" s="34" t="str">
        <f t="shared" si="2"/>
        <v>Overweight</v>
      </c>
      <c r="Q1282" s="34" t="str">
        <f t="shared" si="3"/>
        <v>Normal</v>
      </c>
      <c r="S1282" s="34" t="s">
        <v>2190</v>
      </c>
      <c r="T1282" s="34">
        <v>1965.0</v>
      </c>
      <c r="U1282" s="34" t="s">
        <v>4772</v>
      </c>
      <c r="V1282" s="34">
        <v>27.0</v>
      </c>
      <c r="W1282" s="34">
        <v>0.0</v>
      </c>
      <c r="X1282" s="34">
        <v>10608.67</v>
      </c>
      <c r="Y1282" s="34" t="s">
        <v>4768</v>
      </c>
      <c r="Z1282" s="34" t="s">
        <v>4768</v>
      </c>
      <c r="AA1282" s="34" t="s">
        <v>4774</v>
      </c>
      <c r="AB1282" s="34" t="str">
        <f t="shared" si="4"/>
        <v>27-Jun-1965</v>
      </c>
      <c r="AC1282" s="43">
        <f t="shared" si="5"/>
        <v>57</v>
      </c>
      <c r="AD1282" s="44">
        <v>10608.67</v>
      </c>
    </row>
    <row r="1283">
      <c r="A1283" s="19" t="s">
        <v>2638</v>
      </c>
      <c r="B1283" s="19" t="s">
        <v>2639</v>
      </c>
      <c r="C1283" s="45" t="s">
        <v>4820</v>
      </c>
      <c r="D1283" s="45" t="s">
        <v>6953</v>
      </c>
      <c r="E1283" s="45" t="s">
        <v>6954</v>
      </c>
      <c r="G1283" s="21" t="s">
        <v>2638</v>
      </c>
      <c r="H1283" s="41">
        <v>45.32</v>
      </c>
      <c r="I1283" s="21">
        <v>6.53</v>
      </c>
      <c r="J1283" s="21" t="s">
        <v>4755</v>
      </c>
      <c r="K1283" s="21" t="s">
        <v>4753</v>
      </c>
      <c r="L1283" s="21" t="s">
        <v>4753</v>
      </c>
      <c r="M1283" s="21">
        <v>1.0</v>
      </c>
      <c r="N1283" s="21" t="s">
        <v>4753</v>
      </c>
      <c r="O1283" s="42">
        <f t="shared" si="1"/>
        <v>1</v>
      </c>
      <c r="P1283" s="34" t="str">
        <f t="shared" si="2"/>
        <v>Above Obesity</v>
      </c>
      <c r="Q1283" s="34" t="str">
        <f t="shared" si="3"/>
        <v>Diabetes</v>
      </c>
      <c r="S1283" s="34" t="s">
        <v>2188</v>
      </c>
      <c r="T1283" s="34">
        <v>1992.0</v>
      </c>
      <c r="U1283" s="34" t="s">
        <v>4766</v>
      </c>
      <c r="V1283" s="34">
        <v>23.0</v>
      </c>
      <c r="W1283" s="34">
        <v>0.0</v>
      </c>
      <c r="X1283" s="34">
        <v>10617.04</v>
      </c>
      <c r="Y1283" s="34" t="s">
        <v>4768</v>
      </c>
      <c r="Z1283" s="34" t="s">
        <v>4768</v>
      </c>
      <c r="AA1283" s="34" t="s">
        <v>4790</v>
      </c>
      <c r="AB1283" s="34" t="str">
        <f t="shared" si="4"/>
        <v>23-Jul-1992</v>
      </c>
      <c r="AC1283" s="43">
        <f t="shared" si="5"/>
        <v>30</v>
      </c>
      <c r="AD1283" s="44">
        <v>10617.04</v>
      </c>
    </row>
    <row r="1284">
      <c r="A1284" s="19" t="s">
        <v>2640</v>
      </c>
      <c r="B1284" s="19" t="s">
        <v>2641</v>
      </c>
      <c r="C1284" s="45" t="s">
        <v>4815</v>
      </c>
      <c r="D1284" s="45" t="s">
        <v>5274</v>
      </c>
      <c r="E1284" s="45" t="s">
        <v>5237</v>
      </c>
      <c r="G1284" s="21" t="s">
        <v>2640</v>
      </c>
      <c r="H1284" s="41">
        <v>31.93</v>
      </c>
      <c r="I1284" s="21">
        <v>4.82</v>
      </c>
      <c r="J1284" s="21" t="s">
        <v>4755</v>
      </c>
      <c r="K1284" s="21" t="s">
        <v>4753</v>
      </c>
      <c r="L1284" s="21" t="s">
        <v>4753</v>
      </c>
      <c r="M1284" s="21">
        <v>1.0</v>
      </c>
      <c r="N1284" s="21" t="s">
        <v>4753</v>
      </c>
      <c r="O1284" s="42">
        <f t="shared" si="1"/>
        <v>1</v>
      </c>
      <c r="P1284" s="34" t="str">
        <f t="shared" si="2"/>
        <v>Above Obesity</v>
      </c>
      <c r="Q1284" s="34" t="str">
        <f t="shared" si="3"/>
        <v>Normal</v>
      </c>
      <c r="S1284" s="34" t="s">
        <v>2186</v>
      </c>
      <c r="T1284" s="34">
        <v>1990.0</v>
      </c>
      <c r="U1284" s="34" t="s">
        <v>4766</v>
      </c>
      <c r="V1284" s="34">
        <v>6.0</v>
      </c>
      <c r="W1284" s="34">
        <v>3.0</v>
      </c>
      <c r="X1284" s="34">
        <v>10620.26</v>
      </c>
      <c r="Y1284" s="34" t="s">
        <v>4768</v>
      </c>
      <c r="Z1284" s="34" t="s">
        <v>4768</v>
      </c>
      <c r="AA1284" s="34" t="s">
        <v>4774</v>
      </c>
      <c r="AB1284" s="34" t="str">
        <f t="shared" si="4"/>
        <v>6-Jul-1990</v>
      </c>
      <c r="AC1284" s="43">
        <f t="shared" si="5"/>
        <v>32</v>
      </c>
      <c r="AD1284" s="44">
        <v>10620.26</v>
      </c>
    </row>
    <row r="1285">
      <c r="A1285" s="19" t="s">
        <v>2642</v>
      </c>
      <c r="B1285" s="19" t="s">
        <v>2643</v>
      </c>
      <c r="C1285" s="45" t="s">
        <v>4820</v>
      </c>
      <c r="D1285" s="45" t="s">
        <v>6955</v>
      </c>
      <c r="E1285" s="45" t="s">
        <v>6956</v>
      </c>
      <c r="G1285" s="21" t="s">
        <v>2642</v>
      </c>
      <c r="H1285" s="41">
        <v>36.0</v>
      </c>
      <c r="I1285" s="21">
        <v>11.94</v>
      </c>
      <c r="J1285" s="21" t="s">
        <v>4755</v>
      </c>
      <c r="K1285" s="21" t="s">
        <v>4753</v>
      </c>
      <c r="L1285" s="21" t="s">
        <v>4753</v>
      </c>
      <c r="M1285" s="21">
        <v>1.0</v>
      </c>
      <c r="N1285" s="21" t="s">
        <v>4753</v>
      </c>
      <c r="O1285" s="42">
        <f t="shared" si="1"/>
        <v>1</v>
      </c>
      <c r="P1285" s="34" t="str">
        <f t="shared" si="2"/>
        <v>Above Obesity</v>
      </c>
      <c r="Q1285" s="34" t="str">
        <f t="shared" si="3"/>
        <v>Diabetes</v>
      </c>
      <c r="S1285" s="34" t="s">
        <v>2184</v>
      </c>
      <c r="T1285" s="34">
        <v>1964.0</v>
      </c>
      <c r="U1285" s="34" t="s">
        <v>4776</v>
      </c>
      <c r="V1285" s="34">
        <v>8.0</v>
      </c>
      <c r="W1285" s="34">
        <v>0.0</v>
      </c>
      <c r="X1285" s="34">
        <v>10627.81</v>
      </c>
      <c r="Y1285" s="34" t="s">
        <v>4768</v>
      </c>
      <c r="Z1285" s="34" t="s">
        <v>4768</v>
      </c>
      <c r="AA1285" s="34" t="s">
        <v>4769</v>
      </c>
      <c r="AB1285" s="34" t="str">
        <f t="shared" si="4"/>
        <v>8-Aug-1964</v>
      </c>
      <c r="AC1285" s="43">
        <f t="shared" si="5"/>
        <v>58</v>
      </c>
      <c r="AD1285" s="44">
        <v>10627.81</v>
      </c>
    </row>
    <row r="1286">
      <c r="A1286" s="19" t="s">
        <v>2644</v>
      </c>
      <c r="B1286" s="19" t="s">
        <v>2645</v>
      </c>
      <c r="C1286" s="45" t="s">
        <v>4820</v>
      </c>
      <c r="D1286" s="45" t="s">
        <v>6957</v>
      </c>
      <c r="E1286" s="45" t="s">
        <v>6958</v>
      </c>
      <c r="G1286" s="21" t="s">
        <v>2644</v>
      </c>
      <c r="H1286" s="41">
        <v>32.0</v>
      </c>
      <c r="I1286" s="21">
        <v>7.85</v>
      </c>
      <c r="J1286" s="21" t="s">
        <v>4755</v>
      </c>
      <c r="K1286" s="21" t="s">
        <v>4753</v>
      </c>
      <c r="L1286" s="21" t="s">
        <v>4753</v>
      </c>
      <c r="M1286" s="21">
        <v>1.0</v>
      </c>
      <c r="N1286" s="21" t="s">
        <v>4753</v>
      </c>
      <c r="O1286" s="42">
        <f t="shared" si="1"/>
        <v>1</v>
      </c>
      <c r="P1286" s="34" t="str">
        <f t="shared" si="2"/>
        <v>Above Obesity</v>
      </c>
      <c r="Q1286" s="34" t="str">
        <f t="shared" si="3"/>
        <v>Diabetes</v>
      </c>
      <c r="S1286" s="34" t="s">
        <v>2182</v>
      </c>
      <c r="T1286" s="34">
        <v>1976.0</v>
      </c>
      <c r="U1286" s="34" t="s">
        <v>4770</v>
      </c>
      <c r="V1286" s="34">
        <v>22.0</v>
      </c>
      <c r="W1286" s="34">
        <v>2.0</v>
      </c>
      <c r="X1286" s="34">
        <v>10665.44</v>
      </c>
      <c r="Y1286" s="34" t="s">
        <v>4768</v>
      </c>
      <c r="Z1286" s="34" t="s">
        <v>4767</v>
      </c>
      <c r="AA1286" s="34" t="s">
        <v>4787</v>
      </c>
      <c r="AB1286" s="34" t="str">
        <f t="shared" si="4"/>
        <v>22-Nov-1976</v>
      </c>
      <c r="AC1286" s="43">
        <f t="shared" si="5"/>
        <v>46</v>
      </c>
      <c r="AD1286" s="44">
        <v>10665.44</v>
      </c>
    </row>
    <row r="1287">
      <c r="A1287" s="19" t="s">
        <v>2646</v>
      </c>
      <c r="B1287" s="19" t="s">
        <v>2647</v>
      </c>
      <c r="C1287" s="45" t="s">
        <v>4820</v>
      </c>
      <c r="D1287" s="45" t="s">
        <v>6959</v>
      </c>
      <c r="E1287" s="45" t="s">
        <v>6960</v>
      </c>
      <c r="G1287" s="21" t="s">
        <v>2646</v>
      </c>
      <c r="H1287" s="41">
        <v>29.37</v>
      </c>
      <c r="I1287" s="21">
        <v>8.01</v>
      </c>
      <c r="J1287" s="21" t="s">
        <v>4755</v>
      </c>
      <c r="K1287" s="21" t="s">
        <v>4753</v>
      </c>
      <c r="L1287" s="21" t="s">
        <v>4753</v>
      </c>
      <c r="M1287" s="21">
        <v>1.0</v>
      </c>
      <c r="N1287" s="21" t="s">
        <v>4753</v>
      </c>
      <c r="O1287" s="42">
        <f t="shared" si="1"/>
        <v>1</v>
      </c>
      <c r="P1287" s="34" t="str">
        <f t="shared" si="2"/>
        <v>Overweight</v>
      </c>
      <c r="Q1287" s="34" t="str">
        <f t="shared" si="3"/>
        <v>Diabetes</v>
      </c>
      <c r="S1287" s="34" t="s">
        <v>2180</v>
      </c>
      <c r="T1287" s="34">
        <v>1962.0</v>
      </c>
      <c r="U1287" s="34" t="s">
        <v>4773</v>
      </c>
      <c r="V1287" s="34">
        <v>7.0</v>
      </c>
      <c r="W1287" s="34">
        <v>0.0</v>
      </c>
      <c r="X1287" s="34">
        <v>10676.83</v>
      </c>
      <c r="Y1287" s="34" t="s">
        <v>4768</v>
      </c>
      <c r="Z1287" s="34" t="s">
        <v>4768</v>
      </c>
      <c r="AA1287" s="34" t="s">
        <v>4769</v>
      </c>
      <c r="AB1287" s="34" t="str">
        <f t="shared" si="4"/>
        <v>7-Sep-1962</v>
      </c>
      <c r="AC1287" s="43">
        <f t="shared" si="5"/>
        <v>60</v>
      </c>
      <c r="AD1287" s="44">
        <v>10676.83</v>
      </c>
    </row>
    <row r="1288">
      <c r="A1288" s="19" t="s">
        <v>2648</v>
      </c>
      <c r="B1288" s="19" t="s">
        <v>2649</v>
      </c>
      <c r="C1288" s="45" t="s">
        <v>4820</v>
      </c>
      <c r="D1288" s="45" t="s">
        <v>4839</v>
      </c>
      <c r="E1288" s="45" t="s">
        <v>6961</v>
      </c>
      <c r="G1288" s="21" t="s">
        <v>2648</v>
      </c>
      <c r="H1288" s="41">
        <v>23.6</v>
      </c>
      <c r="I1288" s="21">
        <v>7.4</v>
      </c>
      <c r="J1288" s="21" t="s">
        <v>4755</v>
      </c>
      <c r="K1288" s="21" t="s">
        <v>4753</v>
      </c>
      <c r="L1288" s="21" t="s">
        <v>4753</v>
      </c>
      <c r="M1288" s="21">
        <v>1.0</v>
      </c>
      <c r="N1288" s="21" t="s">
        <v>4753</v>
      </c>
      <c r="O1288" s="42">
        <f t="shared" si="1"/>
        <v>1</v>
      </c>
      <c r="P1288" s="34" t="str">
        <f t="shared" si="2"/>
        <v>Normal weight</v>
      </c>
      <c r="Q1288" s="34" t="str">
        <f t="shared" si="3"/>
        <v>Diabetes</v>
      </c>
      <c r="S1288" s="34" t="s">
        <v>2178</v>
      </c>
      <c r="T1288" s="34">
        <v>1977.0</v>
      </c>
      <c r="U1288" s="34" t="s">
        <v>4776</v>
      </c>
      <c r="V1288" s="34">
        <v>2.0</v>
      </c>
      <c r="W1288" s="34">
        <v>2.0</v>
      </c>
      <c r="X1288" s="34">
        <v>10690.11</v>
      </c>
      <c r="Y1288" s="34" t="s">
        <v>4768</v>
      </c>
      <c r="Z1288" s="34" t="s">
        <v>4767</v>
      </c>
      <c r="AA1288" s="34" t="s">
        <v>4787</v>
      </c>
      <c r="AB1288" s="34" t="str">
        <f t="shared" si="4"/>
        <v>2-Aug-1977</v>
      </c>
      <c r="AC1288" s="43">
        <f t="shared" si="5"/>
        <v>45</v>
      </c>
      <c r="AD1288" s="44">
        <v>10690.11</v>
      </c>
    </row>
    <row r="1289">
      <c r="A1289" s="19" t="s">
        <v>2650</v>
      </c>
      <c r="B1289" s="19" t="s">
        <v>2651</v>
      </c>
      <c r="C1289" s="45" t="s">
        <v>4820</v>
      </c>
      <c r="D1289" s="45" t="s">
        <v>6962</v>
      </c>
      <c r="E1289" s="45" t="s">
        <v>5177</v>
      </c>
      <c r="G1289" s="21" t="s">
        <v>2650</v>
      </c>
      <c r="H1289" s="41">
        <v>33.155</v>
      </c>
      <c r="I1289" s="21">
        <v>8.38</v>
      </c>
      <c r="J1289" s="31" t="s">
        <v>4878</v>
      </c>
      <c r="K1289" s="21" t="s">
        <v>4753</v>
      </c>
      <c r="L1289" s="21" t="s">
        <v>4753</v>
      </c>
      <c r="M1289" s="21" t="s">
        <v>4754</v>
      </c>
      <c r="N1289" s="21" t="s">
        <v>4753</v>
      </c>
      <c r="O1289" s="42">
        <f t="shared" si="1"/>
        <v>0</v>
      </c>
      <c r="P1289" s="34" t="str">
        <f t="shared" si="2"/>
        <v>Above Obesity</v>
      </c>
      <c r="Q1289" s="34" t="str">
        <f t="shared" si="3"/>
        <v>Diabetes</v>
      </c>
      <c r="S1289" s="34" t="s">
        <v>2176</v>
      </c>
      <c r="T1289" s="34">
        <v>1976.0</v>
      </c>
      <c r="U1289" s="34" t="s">
        <v>4773</v>
      </c>
      <c r="V1289" s="34">
        <v>30.0</v>
      </c>
      <c r="W1289" s="34">
        <v>2.0</v>
      </c>
      <c r="X1289" s="34">
        <v>10698.38</v>
      </c>
      <c r="Y1289" s="34" t="s">
        <v>4768</v>
      </c>
      <c r="Z1289" s="34" t="s">
        <v>4771</v>
      </c>
      <c r="AA1289" s="34" t="s">
        <v>4783</v>
      </c>
      <c r="AB1289" s="34" t="str">
        <f t="shared" si="4"/>
        <v>30-Sep-1976</v>
      </c>
      <c r="AC1289" s="43">
        <f t="shared" si="5"/>
        <v>46</v>
      </c>
      <c r="AD1289" s="44">
        <v>10698.38</v>
      </c>
    </row>
    <row r="1290">
      <c r="A1290" s="19" t="s">
        <v>2652</v>
      </c>
      <c r="B1290" s="19" t="s">
        <v>2653</v>
      </c>
      <c r="C1290" s="45" t="s">
        <v>4820</v>
      </c>
      <c r="D1290" s="45" t="s">
        <v>6963</v>
      </c>
      <c r="E1290" s="45" t="s">
        <v>6964</v>
      </c>
      <c r="G1290" s="21" t="s">
        <v>2652</v>
      </c>
      <c r="H1290" s="41">
        <v>24.32</v>
      </c>
      <c r="I1290" s="21">
        <v>11.56</v>
      </c>
      <c r="J1290" s="21" t="s">
        <v>4755</v>
      </c>
      <c r="K1290" s="21" t="s">
        <v>4753</v>
      </c>
      <c r="L1290" s="21" t="s">
        <v>4753</v>
      </c>
      <c r="M1290" s="21">
        <v>1.0</v>
      </c>
      <c r="N1290" s="21" t="s">
        <v>4753</v>
      </c>
      <c r="O1290" s="42">
        <f t="shared" si="1"/>
        <v>1</v>
      </c>
      <c r="P1290" s="34" t="str">
        <f t="shared" si="2"/>
        <v>Normal weight</v>
      </c>
      <c r="Q1290" s="34" t="str">
        <f t="shared" si="3"/>
        <v>Diabetes</v>
      </c>
      <c r="S1290" s="34" t="s">
        <v>2174</v>
      </c>
      <c r="T1290" s="34">
        <v>1972.0</v>
      </c>
      <c r="U1290" s="34" t="s">
        <v>4777</v>
      </c>
      <c r="V1290" s="34">
        <v>24.0</v>
      </c>
      <c r="W1290" s="34">
        <v>3.0</v>
      </c>
      <c r="X1290" s="34">
        <v>10702.64</v>
      </c>
      <c r="Y1290" s="34" t="s">
        <v>4768</v>
      </c>
      <c r="Z1290" s="34" t="s">
        <v>4768</v>
      </c>
      <c r="AA1290" s="34" t="s">
        <v>4769</v>
      </c>
      <c r="AB1290" s="34" t="str">
        <f t="shared" si="4"/>
        <v>24-Oct-1972</v>
      </c>
      <c r="AC1290" s="43">
        <f t="shared" si="5"/>
        <v>50</v>
      </c>
      <c r="AD1290" s="44">
        <v>10702.64</v>
      </c>
    </row>
    <row r="1291">
      <c r="A1291" s="19" t="s">
        <v>2654</v>
      </c>
      <c r="B1291" s="19" t="s">
        <v>2655</v>
      </c>
      <c r="C1291" s="45" t="s">
        <v>4820</v>
      </c>
      <c r="D1291" s="45" t="s">
        <v>6965</v>
      </c>
      <c r="E1291" s="45" t="s">
        <v>6966</v>
      </c>
      <c r="G1291" s="21" t="s">
        <v>2654</v>
      </c>
      <c r="H1291" s="41">
        <v>36.3</v>
      </c>
      <c r="I1291" s="21">
        <v>4.61</v>
      </c>
      <c r="J1291" s="21" t="s">
        <v>4753</v>
      </c>
      <c r="K1291" s="21" t="s">
        <v>4753</v>
      </c>
      <c r="L1291" s="21" t="s">
        <v>4753</v>
      </c>
      <c r="M1291" s="21" t="s">
        <v>4754</v>
      </c>
      <c r="N1291" s="21" t="s">
        <v>4753</v>
      </c>
      <c r="O1291" s="42">
        <f t="shared" si="1"/>
        <v>0</v>
      </c>
      <c r="P1291" s="34" t="str">
        <f t="shared" si="2"/>
        <v>Above Obesity</v>
      </c>
      <c r="Q1291" s="34" t="str">
        <f t="shared" si="3"/>
        <v>Normal</v>
      </c>
      <c r="S1291" s="34" t="s">
        <v>2172</v>
      </c>
      <c r="T1291" s="34">
        <v>1967.0</v>
      </c>
      <c r="U1291" s="34" t="s">
        <v>4766</v>
      </c>
      <c r="V1291" s="34">
        <v>30.0</v>
      </c>
      <c r="W1291" s="34">
        <v>0.0</v>
      </c>
      <c r="X1291" s="34">
        <v>10704.47</v>
      </c>
      <c r="Y1291" s="34" t="s">
        <v>4768</v>
      </c>
      <c r="Z1291" s="34" t="s">
        <v>4767</v>
      </c>
      <c r="AA1291" s="34" t="s">
        <v>4778</v>
      </c>
      <c r="AB1291" s="34" t="str">
        <f t="shared" si="4"/>
        <v>30-Jul-1967</v>
      </c>
      <c r="AC1291" s="43">
        <f t="shared" si="5"/>
        <v>55</v>
      </c>
      <c r="AD1291" s="44">
        <v>10704.47</v>
      </c>
    </row>
    <row r="1292">
      <c r="A1292" s="19" t="s">
        <v>2656</v>
      </c>
      <c r="B1292" s="19" t="s">
        <v>2657</v>
      </c>
      <c r="C1292" s="45" t="s">
        <v>4820</v>
      </c>
      <c r="D1292" s="45" t="s">
        <v>6967</v>
      </c>
      <c r="E1292" s="45" t="s">
        <v>4927</v>
      </c>
      <c r="G1292" s="21" t="s">
        <v>2656</v>
      </c>
      <c r="H1292" s="41">
        <v>34.4</v>
      </c>
      <c r="I1292" s="21">
        <v>4.95</v>
      </c>
      <c r="J1292" s="21" t="s">
        <v>4753</v>
      </c>
      <c r="K1292" s="21" t="s">
        <v>4753</v>
      </c>
      <c r="L1292" s="21" t="s">
        <v>4756</v>
      </c>
      <c r="M1292" s="21">
        <v>1.0</v>
      </c>
      <c r="N1292" s="21" t="s">
        <v>4753</v>
      </c>
      <c r="O1292" s="42">
        <f t="shared" si="1"/>
        <v>1</v>
      </c>
      <c r="P1292" s="34" t="str">
        <f t="shared" si="2"/>
        <v>Above Obesity</v>
      </c>
      <c r="Q1292" s="34" t="str">
        <f t="shared" si="3"/>
        <v>Normal</v>
      </c>
      <c r="S1292" s="34" t="s">
        <v>2170</v>
      </c>
      <c r="T1292" s="34">
        <v>1967.0</v>
      </c>
      <c r="U1292" s="34" t="s">
        <v>4777</v>
      </c>
      <c r="V1292" s="34">
        <v>5.0</v>
      </c>
      <c r="W1292" s="34">
        <v>0.0</v>
      </c>
      <c r="X1292" s="34">
        <v>10713.64</v>
      </c>
      <c r="Y1292" s="34" t="s">
        <v>4768</v>
      </c>
      <c r="Z1292" s="34" t="s">
        <v>4768</v>
      </c>
      <c r="AA1292" s="34" t="s">
        <v>4778</v>
      </c>
      <c r="AB1292" s="34" t="str">
        <f t="shared" si="4"/>
        <v>5-Oct-1967</v>
      </c>
      <c r="AC1292" s="43">
        <f t="shared" si="5"/>
        <v>55</v>
      </c>
      <c r="AD1292" s="44">
        <v>10713.64</v>
      </c>
    </row>
    <row r="1293">
      <c r="A1293" s="19" t="s">
        <v>2658</v>
      </c>
      <c r="B1293" s="19" t="s">
        <v>2659</v>
      </c>
      <c r="C1293" s="45" t="s">
        <v>4820</v>
      </c>
      <c r="D1293" s="45" t="s">
        <v>6968</v>
      </c>
      <c r="E1293" s="45" t="s">
        <v>6654</v>
      </c>
      <c r="G1293" s="21" t="s">
        <v>2658</v>
      </c>
      <c r="H1293" s="41">
        <v>30.9</v>
      </c>
      <c r="I1293" s="21">
        <v>5.04</v>
      </c>
      <c r="J1293" s="21" t="s">
        <v>4753</v>
      </c>
      <c r="K1293" s="21" t="s">
        <v>4753</v>
      </c>
      <c r="L1293" s="21" t="s">
        <v>4753</v>
      </c>
      <c r="M1293" s="21" t="s">
        <v>4754</v>
      </c>
      <c r="N1293" s="21" t="s">
        <v>4753</v>
      </c>
      <c r="O1293" s="42">
        <f t="shared" si="1"/>
        <v>0</v>
      </c>
      <c r="P1293" s="34" t="str">
        <f t="shared" si="2"/>
        <v>Above Obesity</v>
      </c>
      <c r="Q1293" s="34" t="str">
        <f t="shared" si="3"/>
        <v>Normal</v>
      </c>
      <c r="S1293" s="34" t="s">
        <v>2168</v>
      </c>
      <c r="T1293" s="34">
        <v>1992.0</v>
      </c>
      <c r="U1293" s="34" t="s">
        <v>4772</v>
      </c>
      <c r="V1293" s="34">
        <v>25.0</v>
      </c>
      <c r="W1293" s="34">
        <v>0.0</v>
      </c>
      <c r="X1293" s="34">
        <v>10719.57</v>
      </c>
      <c r="Y1293" s="34" t="s">
        <v>4768</v>
      </c>
      <c r="Z1293" s="34" t="s">
        <v>4771</v>
      </c>
      <c r="AA1293" s="34" t="s">
        <v>4774</v>
      </c>
      <c r="AB1293" s="34" t="str">
        <f t="shared" si="4"/>
        <v>25-Jun-1992</v>
      </c>
      <c r="AC1293" s="43">
        <f t="shared" si="5"/>
        <v>30</v>
      </c>
      <c r="AD1293" s="44">
        <v>10719.57</v>
      </c>
    </row>
    <row r="1294">
      <c r="A1294" s="19" t="s">
        <v>2660</v>
      </c>
      <c r="B1294" s="19" t="s">
        <v>2661</v>
      </c>
      <c r="C1294" s="45" t="s">
        <v>4820</v>
      </c>
      <c r="D1294" s="45" t="s">
        <v>6969</v>
      </c>
      <c r="E1294" s="45" t="s">
        <v>6970</v>
      </c>
      <c r="G1294" s="21" t="s">
        <v>2660</v>
      </c>
      <c r="H1294" s="41">
        <v>28.6</v>
      </c>
      <c r="I1294" s="21">
        <v>5.42</v>
      </c>
      <c r="J1294" s="21" t="s">
        <v>4753</v>
      </c>
      <c r="K1294" s="21" t="s">
        <v>4753</v>
      </c>
      <c r="L1294" s="21" t="s">
        <v>4753</v>
      </c>
      <c r="M1294" s="21" t="s">
        <v>4754</v>
      </c>
      <c r="N1294" s="21" t="s">
        <v>4753</v>
      </c>
      <c r="O1294" s="42">
        <f t="shared" si="1"/>
        <v>0</v>
      </c>
      <c r="P1294" s="34" t="str">
        <f t="shared" si="2"/>
        <v>Overweight</v>
      </c>
      <c r="Q1294" s="34" t="str">
        <f t="shared" si="3"/>
        <v>Normal</v>
      </c>
      <c r="S1294" s="34" t="s">
        <v>2166</v>
      </c>
      <c r="T1294" s="34">
        <v>1974.0</v>
      </c>
      <c r="U1294" s="34" t="s">
        <v>4775</v>
      </c>
      <c r="V1294" s="34">
        <v>9.0</v>
      </c>
      <c r="W1294" s="34">
        <v>4.0</v>
      </c>
      <c r="X1294" s="34">
        <v>10736.87</v>
      </c>
      <c r="Y1294" s="34" t="s">
        <v>4768</v>
      </c>
      <c r="Z1294" s="34" t="s">
        <v>4771</v>
      </c>
      <c r="AA1294" s="34" t="s">
        <v>4781</v>
      </c>
      <c r="AB1294" s="34" t="str">
        <f t="shared" si="4"/>
        <v>9-Dec-1974</v>
      </c>
      <c r="AC1294" s="43">
        <f t="shared" si="5"/>
        <v>48</v>
      </c>
      <c r="AD1294" s="44">
        <v>10736.87</v>
      </c>
    </row>
    <row r="1295">
      <c r="A1295" s="19" t="s">
        <v>2662</v>
      </c>
      <c r="B1295" s="19" t="s">
        <v>2663</v>
      </c>
      <c r="C1295" s="45" t="s">
        <v>4820</v>
      </c>
      <c r="D1295" s="45" t="s">
        <v>6971</v>
      </c>
      <c r="E1295" s="45" t="s">
        <v>6972</v>
      </c>
      <c r="G1295" s="21" t="s">
        <v>2662</v>
      </c>
      <c r="H1295" s="41">
        <v>27.83</v>
      </c>
      <c r="I1295" s="21">
        <v>5.39</v>
      </c>
      <c r="J1295" s="21" t="s">
        <v>4753</v>
      </c>
      <c r="K1295" s="21" t="s">
        <v>4753</v>
      </c>
      <c r="L1295" s="21" t="s">
        <v>4753</v>
      </c>
      <c r="M1295" s="21" t="s">
        <v>4754</v>
      </c>
      <c r="N1295" s="21" t="s">
        <v>4753</v>
      </c>
      <c r="O1295" s="42">
        <f t="shared" si="1"/>
        <v>0</v>
      </c>
      <c r="P1295" s="34" t="str">
        <f t="shared" si="2"/>
        <v>Overweight</v>
      </c>
      <c r="Q1295" s="34" t="str">
        <f t="shared" si="3"/>
        <v>Normal</v>
      </c>
      <c r="S1295" s="34" t="s">
        <v>2164</v>
      </c>
      <c r="T1295" s="34">
        <v>1986.0</v>
      </c>
      <c r="U1295" s="34" t="s">
        <v>4776</v>
      </c>
      <c r="V1295" s="34">
        <v>29.0</v>
      </c>
      <c r="W1295" s="34">
        <v>3.0</v>
      </c>
      <c r="X1295" s="34">
        <v>10749.02</v>
      </c>
      <c r="Y1295" s="34" t="s">
        <v>4768</v>
      </c>
      <c r="Z1295" s="34" t="s">
        <v>4771</v>
      </c>
      <c r="AA1295" s="34" t="s">
        <v>4790</v>
      </c>
      <c r="AB1295" s="34" t="str">
        <f t="shared" si="4"/>
        <v>29-Aug-1986</v>
      </c>
      <c r="AC1295" s="43">
        <f t="shared" si="5"/>
        <v>36</v>
      </c>
      <c r="AD1295" s="44">
        <v>10749.02</v>
      </c>
    </row>
    <row r="1296">
      <c r="A1296" s="19" t="s">
        <v>2664</v>
      </c>
      <c r="B1296" s="19" t="s">
        <v>2665</v>
      </c>
      <c r="C1296" s="45" t="s">
        <v>4815</v>
      </c>
      <c r="D1296" s="45" t="s">
        <v>6973</v>
      </c>
      <c r="E1296" s="45" t="s">
        <v>6974</v>
      </c>
      <c r="G1296" s="21" t="s">
        <v>2664</v>
      </c>
      <c r="H1296" s="41">
        <v>39.64</v>
      </c>
      <c r="I1296" s="21">
        <v>6.0</v>
      </c>
      <c r="J1296" s="21" t="s">
        <v>4753</v>
      </c>
      <c r="K1296" s="21" t="s">
        <v>4753</v>
      </c>
      <c r="L1296" s="21" t="s">
        <v>4756</v>
      </c>
      <c r="M1296" s="21">
        <v>1.0</v>
      </c>
      <c r="N1296" s="21" t="s">
        <v>4753</v>
      </c>
      <c r="O1296" s="42">
        <f t="shared" si="1"/>
        <v>1</v>
      </c>
      <c r="P1296" s="34" t="str">
        <f t="shared" si="2"/>
        <v>Above Obesity</v>
      </c>
      <c r="Q1296" s="34" t="str">
        <f t="shared" si="3"/>
        <v>Prediabetes weight</v>
      </c>
      <c r="S1296" s="34" t="s">
        <v>2162</v>
      </c>
      <c r="T1296" s="34">
        <v>1989.0</v>
      </c>
      <c r="U1296" s="34" t="s">
        <v>4770</v>
      </c>
      <c r="V1296" s="34">
        <v>25.0</v>
      </c>
      <c r="W1296" s="34">
        <v>3.0</v>
      </c>
      <c r="X1296" s="34">
        <v>10769.75</v>
      </c>
      <c r="Y1296" s="34" t="s">
        <v>4768</v>
      </c>
      <c r="Z1296" s="34" t="s">
        <v>4767</v>
      </c>
      <c r="AA1296" s="34" t="s">
        <v>4791</v>
      </c>
      <c r="AB1296" s="34" t="str">
        <f t="shared" si="4"/>
        <v>25-Nov-1989</v>
      </c>
      <c r="AC1296" s="43">
        <f t="shared" si="5"/>
        <v>33</v>
      </c>
      <c r="AD1296" s="44">
        <v>10769.75</v>
      </c>
    </row>
    <row r="1297">
      <c r="A1297" s="19" t="s">
        <v>2666</v>
      </c>
      <c r="B1297" s="19" t="s">
        <v>2667</v>
      </c>
      <c r="C1297" s="45" t="s">
        <v>4820</v>
      </c>
      <c r="D1297" s="45" t="s">
        <v>6975</v>
      </c>
      <c r="E1297" s="45" t="s">
        <v>6976</v>
      </c>
      <c r="G1297" s="21" t="s">
        <v>2666</v>
      </c>
      <c r="H1297" s="41">
        <v>38.48</v>
      </c>
      <c r="I1297" s="21">
        <v>6.02</v>
      </c>
      <c r="J1297" s="21" t="s">
        <v>4753</v>
      </c>
      <c r="K1297" s="21" t="s">
        <v>4753</v>
      </c>
      <c r="L1297" s="21" t="s">
        <v>4753</v>
      </c>
      <c r="M1297" s="21">
        <v>1.0</v>
      </c>
      <c r="N1297" s="21" t="s">
        <v>4753</v>
      </c>
      <c r="O1297" s="42">
        <f t="shared" si="1"/>
        <v>1</v>
      </c>
      <c r="P1297" s="34" t="str">
        <f t="shared" si="2"/>
        <v>Above Obesity</v>
      </c>
      <c r="Q1297" s="34" t="str">
        <f t="shared" si="3"/>
        <v>Prediabetes weight</v>
      </c>
      <c r="S1297" s="34" t="s">
        <v>2160</v>
      </c>
      <c r="T1297" s="34">
        <v>1967.0</v>
      </c>
      <c r="U1297" s="34" t="s">
        <v>4770</v>
      </c>
      <c r="V1297" s="34">
        <v>11.0</v>
      </c>
      <c r="W1297" s="34">
        <v>1.0</v>
      </c>
      <c r="X1297" s="34">
        <v>10791.96</v>
      </c>
      <c r="Y1297" s="34" t="s">
        <v>4768</v>
      </c>
      <c r="Z1297" s="34" t="s">
        <v>4767</v>
      </c>
      <c r="AA1297" s="34" t="s">
        <v>4778</v>
      </c>
      <c r="AB1297" s="34" t="str">
        <f t="shared" si="4"/>
        <v>11-Nov-1967</v>
      </c>
      <c r="AC1297" s="43">
        <f t="shared" si="5"/>
        <v>55</v>
      </c>
      <c r="AD1297" s="44">
        <v>10791.96</v>
      </c>
    </row>
    <row r="1298">
      <c r="A1298" s="19" t="s">
        <v>2668</v>
      </c>
      <c r="B1298" s="19" t="s">
        <v>2669</v>
      </c>
      <c r="C1298" s="45" t="s">
        <v>4815</v>
      </c>
      <c r="D1298" s="45" t="s">
        <v>6977</v>
      </c>
      <c r="E1298" s="45" t="s">
        <v>6978</v>
      </c>
      <c r="G1298" s="21" t="s">
        <v>2668</v>
      </c>
      <c r="H1298" s="41">
        <v>36.2</v>
      </c>
      <c r="I1298" s="21">
        <v>4.62</v>
      </c>
      <c r="J1298" s="21" t="s">
        <v>4753</v>
      </c>
      <c r="K1298" s="21" t="s">
        <v>4753</v>
      </c>
      <c r="L1298" s="21" t="s">
        <v>4753</v>
      </c>
      <c r="M1298" s="21">
        <v>2.0</v>
      </c>
      <c r="N1298" s="21" t="s">
        <v>4753</v>
      </c>
      <c r="O1298" s="42">
        <f t="shared" si="1"/>
        <v>2</v>
      </c>
      <c r="P1298" s="34" t="str">
        <f t="shared" si="2"/>
        <v>Above Obesity</v>
      </c>
      <c r="Q1298" s="34" t="str">
        <f t="shared" si="3"/>
        <v>Normal</v>
      </c>
      <c r="S1298" s="34" t="s">
        <v>2158</v>
      </c>
      <c r="T1298" s="34">
        <v>1999.0</v>
      </c>
      <c r="U1298" s="34" t="s">
        <v>4775</v>
      </c>
      <c r="V1298" s="34">
        <v>24.0</v>
      </c>
      <c r="W1298" s="34">
        <v>0.0</v>
      </c>
      <c r="X1298" s="34">
        <v>10795.94</v>
      </c>
      <c r="Y1298" s="34" t="s">
        <v>4768</v>
      </c>
      <c r="Z1298" s="34" t="s">
        <v>4771</v>
      </c>
      <c r="AA1298" s="34" t="s">
        <v>4778</v>
      </c>
      <c r="AB1298" s="34" t="str">
        <f t="shared" si="4"/>
        <v>24-Dec-1999</v>
      </c>
      <c r="AC1298" s="43">
        <f t="shared" si="5"/>
        <v>23</v>
      </c>
      <c r="AD1298" s="44">
        <v>10795.94</v>
      </c>
    </row>
    <row r="1299">
      <c r="A1299" s="19" t="s">
        <v>2670</v>
      </c>
      <c r="B1299" s="19" t="s">
        <v>2671</v>
      </c>
      <c r="C1299" s="45" t="s">
        <v>5686</v>
      </c>
      <c r="D1299" s="45" t="s">
        <v>5938</v>
      </c>
      <c r="E1299" s="45" t="s">
        <v>6979</v>
      </c>
      <c r="G1299" s="21" t="s">
        <v>2670</v>
      </c>
      <c r="H1299" s="41">
        <v>27.13</v>
      </c>
      <c r="I1299" s="21">
        <v>5.59</v>
      </c>
      <c r="J1299" s="21" t="s">
        <v>4753</v>
      </c>
      <c r="K1299" s="21" t="s">
        <v>4753</v>
      </c>
      <c r="L1299" s="21" t="s">
        <v>4753</v>
      </c>
      <c r="M1299" s="21">
        <v>1.0</v>
      </c>
      <c r="N1299" s="21" t="s">
        <v>4753</v>
      </c>
      <c r="O1299" s="42">
        <f t="shared" si="1"/>
        <v>1</v>
      </c>
      <c r="P1299" s="34" t="str">
        <f t="shared" si="2"/>
        <v>Overweight</v>
      </c>
      <c r="Q1299" s="34" t="str">
        <f t="shared" si="3"/>
        <v>Normal</v>
      </c>
      <c r="S1299" s="34" t="s">
        <v>2156</v>
      </c>
      <c r="T1299" s="34">
        <v>1967.0</v>
      </c>
      <c r="U1299" s="34" t="s">
        <v>4777</v>
      </c>
      <c r="V1299" s="34">
        <v>23.0</v>
      </c>
      <c r="W1299" s="34">
        <v>0.0</v>
      </c>
      <c r="X1299" s="34">
        <v>10796.35</v>
      </c>
      <c r="Y1299" s="34" t="s">
        <v>4768</v>
      </c>
      <c r="Z1299" s="34" t="s">
        <v>4771</v>
      </c>
      <c r="AA1299" s="34" t="s">
        <v>4780</v>
      </c>
      <c r="AB1299" s="34" t="str">
        <f t="shared" si="4"/>
        <v>23-Oct-1967</v>
      </c>
      <c r="AC1299" s="43">
        <f t="shared" si="5"/>
        <v>55</v>
      </c>
      <c r="AD1299" s="44">
        <v>10796.35</v>
      </c>
    </row>
    <row r="1300">
      <c r="A1300" s="19" t="s">
        <v>2672</v>
      </c>
      <c r="B1300" s="19" t="s">
        <v>2673</v>
      </c>
      <c r="C1300" s="45" t="s">
        <v>4820</v>
      </c>
      <c r="D1300" s="45" t="s">
        <v>6653</v>
      </c>
      <c r="E1300" s="45" t="s">
        <v>6980</v>
      </c>
      <c r="G1300" s="21" t="s">
        <v>2672</v>
      </c>
      <c r="H1300" s="41">
        <v>20.75</v>
      </c>
      <c r="I1300" s="21">
        <v>5.18</v>
      </c>
      <c r="J1300" s="21" t="s">
        <v>4755</v>
      </c>
      <c r="K1300" s="21" t="s">
        <v>4753</v>
      </c>
      <c r="L1300" s="21" t="s">
        <v>4753</v>
      </c>
      <c r="M1300" s="21">
        <v>2.0</v>
      </c>
      <c r="N1300" s="21" t="s">
        <v>4753</v>
      </c>
      <c r="O1300" s="42">
        <f t="shared" si="1"/>
        <v>2</v>
      </c>
      <c r="P1300" s="34" t="str">
        <f t="shared" si="2"/>
        <v>Normal weight</v>
      </c>
      <c r="Q1300" s="34" t="str">
        <f t="shared" si="3"/>
        <v>Normal</v>
      </c>
      <c r="S1300" s="34" t="s">
        <v>2154</v>
      </c>
      <c r="T1300" s="34">
        <v>1970.0</v>
      </c>
      <c r="U1300" s="34" t="s">
        <v>4777</v>
      </c>
      <c r="V1300" s="34">
        <v>28.0</v>
      </c>
      <c r="W1300" s="34">
        <v>1.0</v>
      </c>
      <c r="X1300" s="34">
        <v>10797.34</v>
      </c>
      <c r="Y1300" s="34" t="s">
        <v>4768</v>
      </c>
      <c r="Z1300" s="34" t="s">
        <v>4767</v>
      </c>
      <c r="AA1300" s="34" t="s">
        <v>4785</v>
      </c>
      <c r="AB1300" s="34" t="str">
        <f t="shared" si="4"/>
        <v>28-Oct-1970</v>
      </c>
      <c r="AC1300" s="43">
        <f t="shared" si="5"/>
        <v>52</v>
      </c>
      <c r="AD1300" s="44">
        <v>10797.34</v>
      </c>
    </row>
    <row r="1301">
      <c r="A1301" s="19" t="s">
        <v>2674</v>
      </c>
      <c r="B1301" s="19" t="s">
        <v>2675</v>
      </c>
      <c r="C1301" s="45" t="s">
        <v>4815</v>
      </c>
      <c r="D1301" s="45" t="s">
        <v>6981</v>
      </c>
      <c r="E1301" s="45" t="s">
        <v>4894</v>
      </c>
      <c r="G1301" s="21" t="s">
        <v>2674</v>
      </c>
      <c r="H1301" s="41">
        <v>26.6</v>
      </c>
      <c r="I1301" s="21">
        <v>6.29</v>
      </c>
      <c r="J1301" s="21" t="s">
        <v>4753</v>
      </c>
      <c r="K1301" s="21" t="s">
        <v>4753</v>
      </c>
      <c r="L1301" s="21" t="s">
        <v>4753</v>
      </c>
      <c r="M1301" s="21">
        <v>2.0</v>
      </c>
      <c r="N1301" s="21" t="s">
        <v>4753</v>
      </c>
      <c r="O1301" s="42">
        <f t="shared" si="1"/>
        <v>2</v>
      </c>
      <c r="P1301" s="34" t="str">
        <f t="shared" si="2"/>
        <v>Overweight</v>
      </c>
      <c r="Q1301" s="34" t="str">
        <f t="shared" si="3"/>
        <v>Prediabetes weight</v>
      </c>
      <c r="S1301" s="34" t="s">
        <v>2152</v>
      </c>
      <c r="T1301" s="34">
        <v>1970.0</v>
      </c>
      <c r="U1301" s="34" t="s">
        <v>4775</v>
      </c>
      <c r="V1301" s="34">
        <v>18.0</v>
      </c>
      <c r="W1301" s="34">
        <v>2.0</v>
      </c>
      <c r="X1301" s="34">
        <v>10806.84</v>
      </c>
      <c r="Y1301" s="34" t="s">
        <v>4768</v>
      </c>
      <c r="Z1301" s="34" t="s">
        <v>4767</v>
      </c>
      <c r="AA1301" s="34" t="s">
        <v>4778</v>
      </c>
      <c r="AB1301" s="34" t="str">
        <f t="shared" si="4"/>
        <v>18-Dec-1970</v>
      </c>
      <c r="AC1301" s="43">
        <f t="shared" si="5"/>
        <v>52</v>
      </c>
      <c r="AD1301" s="44">
        <v>10806.84</v>
      </c>
    </row>
    <row r="1302">
      <c r="A1302" s="19" t="s">
        <v>2676</v>
      </c>
      <c r="B1302" s="19" t="s">
        <v>2677</v>
      </c>
      <c r="C1302" s="45" t="s">
        <v>4815</v>
      </c>
      <c r="D1302" s="45" t="s">
        <v>6982</v>
      </c>
      <c r="E1302" s="45" t="s">
        <v>6983</v>
      </c>
      <c r="G1302" s="21" t="s">
        <v>2676</v>
      </c>
      <c r="H1302" s="41">
        <v>25.3</v>
      </c>
      <c r="I1302" s="21">
        <v>4.49</v>
      </c>
      <c r="J1302" s="21" t="s">
        <v>4753</v>
      </c>
      <c r="K1302" s="21" t="s">
        <v>4753</v>
      </c>
      <c r="L1302" s="21" t="s">
        <v>4753</v>
      </c>
      <c r="M1302" s="21">
        <v>2.0</v>
      </c>
      <c r="N1302" s="21" t="s">
        <v>4753</v>
      </c>
      <c r="O1302" s="42">
        <f t="shared" si="1"/>
        <v>2</v>
      </c>
      <c r="P1302" s="34" t="str">
        <f t="shared" si="2"/>
        <v>Overweight</v>
      </c>
      <c r="Q1302" s="34" t="str">
        <f t="shared" si="3"/>
        <v>Normal</v>
      </c>
      <c r="S1302" s="34" t="s">
        <v>2150</v>
      </c>
      <c r="T1302" s="34">
        <v>1967.0</v>
      </c>
      <c r="U1302" s="34" t="s">
        <v>4777</v>
      </c>
      <c r="V1302" s="34">
        <v>2.0</v>
      </c>
      <c r="W1302" s="34">
        <v>1.0</v>
      </c>
      <c r="X1302" s="34">
        <v>10807.49</v>
      </c>
      <c r="Y1302" s="34" t="s">
        <v>4768</v>
      </c>
      <c r="Z1302" s="34" t="s">
        <v>4767</v>
      </c>
      <c r="AA1302" s="34" t="s">
        <v>4769</v>
      </c>
      <c r="AB1302" s="34" t="str">
        <f t="shared" si="4"/>
        <v>2-Oct-1967</v>
      </c>
      <c r="AC1302" s="43">
        <f t="shared" si="5"/>
        <v>55</v>
      </c>
      <c r="AD1302" s="44">
        <v>10807.49</v>
      </c>
    </row>
    <row r="1303">
      <c r="A1303" s="19" t="s">
        <v>2678</v>
      </c>
      <c r="B1303" s="19" t="s">
        <v>2679</v>
      </c>
      <c r="C1303" s="45" t="s">
        <v>4815</v>
      </c>
      <c r="D1303" s="45" t="s">
        <v>6984</v>
      </c>
      <c r="E1303" s="45" t="s">
        <v>6985</v>
      </c>
      <c r="G1303" s="21" t="s">
        <v>2678</v>
      </c>
      <c r="H1303" s="41">
        <v>18.84</v>
      </c>
      <c r="I1303" s="21">
        <v>11.82</v>
      </c>
      <c r="J1303" s="21" t="s">
        <v>4755</v>
      </c>
      <c r="K1303" s="21" t="s">
        <v>4753</v>
      </c>
      <c r="L1303" s="21" t="s">
        <v>4756</v>
      </c>
      <c r="M1303" s="21">
        <v>1.0</v>
      </c>
      <c r="N1303" s="21" t="s">
        <v>4753</v>
      </c>
      <c r="O1303" s="42">
        <f t="shared" si="1"/>
        <v>1</v>
      </c>
      <c r="P1303" s="34" t="str">
        <f t="shared" si="2"/>
        <v>Normal weight</v>
      </c>
      <c r="Q1303" s="34" t="str">
        <f t="shared" si="3"/>
        <v>Diabetes</v>
      </c>
      <c r="S1303" s="34" t="s">
        <v>2148</v>
      </c>
      <c r="T1303" s="34">
        <v>1968.0</v>
      </c>
      <c r="U1303" s="34" t="s">
        <v>4766</v>
      </c>
      <c r="V1303" s="34">
        <v>28.0</v>
      </c>
      <c r="W1303" s="34">
        <v>1.0</v>
      </c>
      <c r="X1303" s="34">
        <v>10825.25</v>
      </c>
      <c r="Y1303" s="34" t="s">
        <v>4768</v>
      </c>
      <c r="Z1303" s="34" t="s">
        <v>4768</v>
      </c>
      <c r="AA1303" s="34" t="s">
        <v>4774</v>
      </c>
      <c r="AB1303" s="34" t="str">
        <f t="shared" si="4"/>
        <v>28-Jul-1968</v>
      </c>
      <c r="AC1303" s="43">
        <f t="shared" si="5"/>
        <v>54</v>
      </c>
      <c r="AD1303" s="44">
        <v>10825.25</v>
      </c>
    </row>
    <row r="1304">
      <c r="A1304" s="19" t="s">
        <v>2680</v>
      </c>
      <c r="B1304" s="19" t="s">
        <v>2681</v>
      </c>
      <c r="C1304" s="45" t="s">
        <v>4815</v>
      </c>
      <c r="D1304" s="45" t="s">
        <v>6986</v>
      </c>
      <c r="E1304" s="45" t="s">
        <v>6987</v>
      </c>
      <c r="G1304" s="21" t="s">
        <v>2680</v>
      </c>
      <c r="H1304" s="41">
        <v>19.57</v>
      </c>
      <c r="I1304" s="21">
        <v>7.41</v>
      </c>
      <c r="J1304" s="21" t="s">
        <v>4755</v>
      </c>
      <c r="K1304" s="21" t="s">
        <v>4753</v>
      </c>
      <c r="L1304" s="21" t="s">
        <v>4753</v>
      </c>
      <c r="M1304" s="21">
        <v>1.0</v>
      </c>
      <c r="N1304" s="21" t="s">
        <v>4753</v>
      </c>
      <c r="O1304" s="42">
        <f t="shared" si="1"/>
        <v>1</v>
      </c>
      <c r="P1304" s="34" t="str">
        <f t="shared" si="2"/>
        <v>Normal weight</v>
      </c>
      <c r="Q1304" s="34" t="str">
        <f t="shared" si="3"/>
        <v>Diabetes</v>
      </c>
      <c r="S1304" s="34" t="s">
        <v>2146</v>
      </c>
      <c r="T1304" s="34">
        <v>1971.0</v>
      </c>
      <c r="U1304" s="34" t="s">
        <v>4775</v>
      </c>
      <c r="V1304" s="34">
        <v>20.0</v>
      </c>
      <c r="W1304" s="34">
        <v>2.0</v>
      </c>
      <c r="X1304" s="34">
        <v>10848.13</v>
      </c>
      <c r="Y1304" s="34" t="s">
        <v>4768</v>
      </c>
      <c r="Z1304" s="34" t="s">
        <v>4768</v>
      </c>
      <c r="AA1304" s="34" t="s">
        <v>4774</v>
      </c>
      <c r="AB1304" s="34" t="str">
        <f t="shared" si="4"/>
        <v>20-Dec-1971</v>
      </c>
      <c r="AC1304" s="43">
        <f t="shared" si="5"/>
        <v>51</v>
      </c>
      <c r="AD1304" s="44">
        <v>10848.13</v>
      </c>
    </row>
    <row r="1305">
      <c r="A1305" s="19" t="s">
        <v>2682</v>
      </c>
      <c r="B1305" s="19" t="s">
        <v>2683</v>
      </c>
      <c r="C1305" s="45" t="s">
        <v>4815</v>
      </c>
      <c r="D1305" s="45" t="s">
        <v>6988</v>
      </c>
      <c r="E1305" s="45" t="s">
        <v>5237</v>
      </c>
      <c r="G1305" s="21" t="s">
        <v>2682</v>
      </c>
      <c r="H1305" s="41">
        <v>30.495</v>
      </c>
      <c r="I1305" s="21">
        <v>5.97</v>
      </c>
      <c r="J1305" s="21" t="s">
        <v>4753</v>
      </c>
      <c r="K1305" s="21" t="s">
        <v>4753</v>
      </c>
      <c r="L1305" s="21" t="s">
        <v>4753</v>
      </c>
      <c r="M1305" s="21" t="s">
        <v>4754</v>
      </c>
      <c r="N1305" s="21" t="s">
        <v>4753</v>
      </c>
      <c r="O1305" s="42">
        <f t="shared" si="1"/>
        <v>0</v>
      </c>
      <c r="P1305" s="34" t="str">
        <f t="shared" si="2"/>
        <v>Above Obesity</v>
      </c>
      <c r="Q1305" s="34" t="str">
        <f t="shared" si="3"/>
        <v>Prediabetes weight</v>
      </c>
      <c r="S1305" s="34" t="s">
        <v>2144</v>
      </c>
      <c r="T1305" s="34">
        <v>1994.0</v>
      </c>
      <c r="U1305" s="34" t="s">
        <v>4773</v>
      </c>
      <c r="V1305" s="34">
        <v>6.0</v>
      </c>
      <c r="W1305" s="34">
        <v>0.0</v>
      </c>
      <c r="X1305" s="34">
        <v>10886.66</v>
      </c>
      <c r="Y1305" s="34" t="s">
        <v>4768</v>
      </c>
      <c r="Z1305" s="34" t="s">
        <v>4768</v>
      </c>
      <c r="AA1305" s="34" t="s">
        <v>4774</v>
      </c>
      <c r="AB1305" s="34" t="str">
        <f t="shared" si="4"/>
        <v>6-Sep-1994</v>
      </c>
      <c r="AC1305" s="43">
        <f t="shared" si="5"/>
        <v>28</v>
      </c>
      <c r="AD1305" s="44">
        <v>10886.66</v>
      </c>
    </row>
    <row r="1306">
      <c r="A1306" s="19" t="s">
        <v>2684</v>
      </c>
      <c r="B1306" s="19" t="s">
        <v>2685</v>
      </c>
      <c r="C1306" s="45" t="s">
        <v>4815</v>
      </c>
      <c r="D1306" s="45" t="s">
        <v>6989</v>
      </c>
      <c r="E1306" s="45" t="s">
        <v>5569</v>
      </c>
      <c r="G1306" s="21" t="s">
        <v>2684</v>
      </c>
      <c r="H1306" s="41">
        <v>30.115</v>
      </c>
      <c r="I1306" s="21">
        <v>5.74</v>
      </c>
      <c r="J1306" s="21" t="s">
        <v>4753</v>
      </c>
      <c r="K1306" s="21" t="s">
        <v>4753</v>
      </c>
      <c r="L1306" s="21" t="s">
        <v>4756</v>
      </c>
      <c r="M1306" s="21">
        <v>1.0</v>
      </c>
      <c r="N1306" s="21" t="s">
        <v>4753</v>
      </c>
      <c r="O1306" s="42">
        <f t="shared" si="1"/>
        <v>1</v>
      </c>
      <c r="P1306" s="34" t="str">
        <f t="shared" si="2"/>
        <v>Above Obesity</v>
      </c>
      <c r="Q1306" s="34" t="str">
        <f t="shared" si="3"/>
        <v>Prediabetes weight</v>
      </c>
      <c r="S1306" s="34" t="s">
        <v>2142</v>
      </c>
      <c r="T1306" s="34">
        <v>1968.0</v>
      </c>
      <c r="U1306" s="34" t="s">
        <v>4770</v>
      </c>
      <c r="V1306" s="34">
        <v>13.0</v>
      </c>
      <c r="W1306" s="34">
        <v>0.0</v>
      </c>
      <c r="X1306" s="34">
        <v>10923.93</v>
      </c>
      <c r="Y1306" s="34" t="s">
        <v>4768</v>
      </c>
      <c r="Z1306" s="34" t="s">
        <v>4771</v>
      </c>
      <c r="AA1306" s="34" t="s">
        <v>4784</v>
      </c>
      <c r="AB1306" s="34" t="str">
        <f t="shared" si="4"/>
        <v>13-Nov-1968</v>
      </c>
      <c r="AC1306" s="43">
        <f t="shared" si="5"/>
        <v>54</v>
      </c>
      <c r="AD1306" s="44">
        <v>10923.93</v>
      </c>
    </row>
    <row r="1307">
      <c r="A1307" s="19" t="s">
        <v>2686</v>
      </c>
      <c r="B1307" s="19" t="s">
        <v>2687</v>
      </c>
      <c r="C1307" s="45" t="s">
        <v>4815</v>
      </c>
      <c r="D1307" s="45" t="s">
        <v>6990</v>
      </c>
      <c r="E1307" s="45" t="s">
        <v>6991</v>
      </c>
      <c r="G1307" s="21" t="s">
        <v>2686</v>
      </c>
      <c r="H1307" s="41">
        <v>24.78</v>
      </c>
      <c r="I1307" s="21">
        <v>9.85</v>
      </c>
      <c r="J1307" s="21" t="s">
        <v>4753</v>
      </c>
      <c r="K1307" s="21" t="s">
        <v>4753</v>
      </c>
      <c r="L1307" s="21" t="s">
        <v>4753</v>
      </c>
      <c r="M1307" s="21" t="s">
        <v>4754</v>
      </c>
      <c r="N1307" s="21" t="s">
        <v>4753</v>
      </c>
      <c r="O1307" s="42">
        <f t="shared" si="1"/>
        <v>0</v>
      </c>
      <c r="P1307" s="34" t="str">
        <f t="shared" si="2"/>
        <v>Normal weight</v>
      </c>
      <c r="Q1307" s="34" t="str">
        <f t="shared" si="3"/>
        <v>Diabetes</v>
      </c>
      <c r="S1307" s="34" t="s">
        <v>2140</v>
      </c>
      <c r="T1307" s="34">
        <v>1968.0</v>
      </c>
      <c r="U1307" s="34" t="s">
        <v>4770</v>
      </c>
      <c r="V1307" s="34">
        <v>12.0</v>
      </c>
      <c r="W1307" s="34">
        <v>1.0</v>
      </c>
      <c r="X1307" s="34">
        <v>10928.85</v>
      </c>
      <c r="Y1307" s="34" t="s">
        <v>4768</v>
      </c>
      <c r="Z1307" s="34" t="s">
        <v>4768</v>
      </c>
      <c r="AA1307" s="34" t="s">
        <v>4769</v>
      </c>
      <c r="AB1307" s="34" t="str">
        <f t="shared" si="4"/>
        <v>12-Nov-1968</v>
      </c>
      <c r="AC1307" s="43">
        <f t="shared" si="5"/>
        <v>54</v>
      </c>
      <c r="AD1307" s="44">
        <v>10928.85</v>
      </c>
    </row>
    <row r="1308">
      <c r="A1308" s="19" t="s">
        <v>2688</v>
      </c>
      <c r="B1308" s="19" t="s">
        <v>2689</v>
      </c>
      <c r="C1308" s="45" t="s">
        <v>4815</v>
      </c>
      <c r="D1308" s="45" t="s">
        <v>6992</v>
      </c>
      <c r="E1308" s="45" t="s">
        <v>6993</v>
      </c>
      <c r="G1308" s="21" t="s">
        <v>2688</v>
      </c>
      <c r="H1308" s="41">
        <v>24.77</v>
      </c>
      <c r="I1308" s="21">
        <v>7.59</v>
      </c>
      <c r="J1308" s="21" t="s">
        <v>4753</v>
      </c>
      <c r="K1308" s="21" t="s">
        <v>4753</v>
      </c>
      <c r="L1308" s="21" t="s">
        <v>4753</v>
      </c>
      <c r="M1308" s="21" t="s">
        <v>4754</v>
      </c>
      <c r="N1308" s="21" t="s">
        <v>4753</v>
      </c>
      <c r="O1308" s="42">
        <f t="shared" si="1"/>
        <v>0</v>
      </c>
      <c r="P1308" s="34" t="str">
        <f t="shared" si="2"/>
        <v>Normal weight</v>
      </c>
      <c r="Q1308" s="34" t="str">
        <f t="shared" si="3"/>
        <v>Diabetes</v>
      </c>
      <c r="S1308" s="34" t="s">
        <v>2138</v>
      </c>
      <c r="T1308" s="34">
        <v>1969.0</v>
      </c>
      <c r="U1308" s="34" t="s">
        <v>4770</v>
      </c>
      <c r="V1308" s="34">
        <v>10.0</v>
      </c>
      <c r="W1308" s="34">
        <v>1.0</v>
      </c>
      <c r="X1308" s="34">
        <v>10942.13</v>
      </c>
      <c r="Y1308" s="34" t="s">
        <v>4768</v>
      </c>
      <c r="Z1308" s="34" t="s">
        <v>4768</v>
      </c>
      <c r="AA1308" s="34" t="s">
        <v>4774</v>
      </c>
      <c r="AB1308" s="34" t="str">
        <f t="shared" si="4"/>
        <v>10-Nov-1969</v>
      </c>
      <c r="AC1308" s="43">
        <f t="shared" si="5"/>
        <v>53</v>
      </c>
      <c r="AD1308" s="44">
        <v>10942.13</v>
      </c>
    </row>
    <row r="1309">
      <c r="A1309" s="19" t="s">
        <v>2690</v>
      </c>
      <c r="B1309" s="19" t="s">
        <v>2691</v>
      </c>
      <c r="C1309" s="45" t="s">
        <v>4815</v>
      </c>
      <c r="D1309" s="45" t="s">
        <v>6994</v>
      </c>
      <c r="E1309" s="45" t="s">
        <v>6305</v>
      </c>
      <c r="G1309" s="21" t="s">
        <v>2690</v>
      </c>
      <c r="H1309" s="41">
        <v>16.58</v>
      </c>
      <c r="I1309" s="21">
        <v>6.98</v>
      </c>
      <c r="J1309" s="21" t="s">
        <v>4755</v>
      </c>
      <c r="K1309" s="21" t="s">
        <v>4753</v>
      </c>
      <c r="L1309" s="21" t="s">
        <v>4756</v>
      </c>
      <c r="M1309" s="21">
        <v>1.0</v>
      </c>
      <c r="N1309" s="21" t="s">
        <v>4753</v>
      </c>
      <c r="O1309" s="42">
        <f t="shared" si="1"/>
        <v>1</v>
      </c>
      <c r="P1309" s="34" t="str">
        <f t="shared" si="2"/>
        <v>Underweight</v>
      </c>
      <c r="Q1309" s="34" t="str">
        <f t="shared" si="3"/>
        <v>Diabetes</v>
      </c>
      <c r="S1309" s="34" t="s">
        <v>2136</v>
      </c>
      <c r="T1309" s="34">
        <v>1965.0</v>
      </c>
      <c r="U1309" s="34" t="s">
        <v>4775</v>
      </c>
      <c r="V1309" s="34">
        <v>4.0</v>
      </c>
      <c r="W1309" s="34">
        <v>0.0</v>
      </c>
      <c r="X1309" s="34">
        <v>10959.33</v>
      </c>
      <c r="Y1309" s="34" t="s">
        <v>4768</v>
      </c>
      <c r="Z1309" s="34" t="s">
        <v>4768</v>
      </c>
      <c r="AA1309" s="34" t="s">
        <v>4778</v>
      </c>
      <c r="AB1309" s="34" t="str">
        <f t="shared" si="4"/>
        <v>4-Dec-1965</v>
      </c>
      <c r="AC1309" s="43">
        <f t="shared" si="5"/>
        <v>57</v>
      </c>
      <c r="AD1309" s="44">
        <v>10959.33</v>
      </c>
    </row>
    <row r="1310">
      <c r="A1310" s="19" t="s">
        <v>2692</v>
      </c>
      <c r="B1310" s="19" t="s">
        <v>2693</v>
      </c>
      <c r="C1310" s="45" t="s">
        <v>4815</v>
      </c>
      <c r="D1310" s="45" t="s">
        <v>5415</v>
      </c>
      <c r="E1310" s="45" t="s">
        <v>6995</v>
      </c>
      <c r="G1310" s="21" t="s">
        <v>2692</v>
      </c>
      <c r="H1310" s="41">
        <v>38.17</v>
      </c>
      <c r="I1310" s="21">
        <v>4.73</v>
      </c>
      <c r="J1310" s="31" t="s">
        <v>4878</v>
      </c>
      <c r="K1310" s="21" t="s">
        <v>4753</v>
      </c>
      <c r="L1310" s="21" t="s">
        <v>4753</v>
      </c>
      <c r="M1310" s="21" t="s">
        <v>4754</v>
      </c>
      <c r="N1310" s="21" t="s">
        <v>4753</v>
      </c>
      <c r="O1310" s="42">
        <f t="shared" si="1"/>
        <v>0</v>
      </c>
      <c r="P1310" s="34" t="str">
        <f t="shared" si="2"/>
        <v>Above Obesity</v>
      </c>
      <c r="Q1310" s="34" t="str">
        <f t="shared" si="3"/>
        <v>Normal</v>
      </c>
      <c r="S1310" s="34" t="s">
        <v>2134</v>
      </c>
      <c r="T1310" s="34">
        <v>1969.0</v>
      </c>
      <c r="U1310" s="34" t="s">
        <v>4776</v>
      </c>
      <c r="V1310" s="34">
        <v>14.0</v>
      </c>
      <c r="W1310" s="34">
        <v>1.0</v>
      </c>
      <c r="X1310" s="34">
        <v>10959.69</v>
      </c>
      <c r="Y1310" s="34" t="s">
        <v>4768</v>
      </c>
      <c r="Z1310" s="34" t="s">
        <v>4768</v>
      </c>
      <c r="AA1310" s="34" t="s">
        <v>4774</v>
      </c>
      <c r="AB1310" s="34" t="str">
        <f t="shared" si="4"/>
        <v>14-Aug-1969</v>
      </c>
      <c r="AC1310" s="43">
        <f t="shared" si="5"/>
        <v>53</v>
      </c>
      <c r="AD1310" s="44">
        <v>10959.69</v>
      </c>
    </row>
    <row r="1311">
      <c r="A1311" s="19" t="s">
        <v>2694</v>
      </c>
      <c r="B1311" s="19" t="s">
        <v>2695</v>
      </c>
      <c r="C1311" s="45" t="s">
        <v>4815</v>
      </c>
      <c r="D1311" s="45" t="s">
        <v>6996</v>
      </c>
      <c r="E1311" s="45" t="s">
        <v>6997</v>
      </c>
      <c r="G1311" s="21" t="s">
        <v>2694</v>
      </c>
      <c r="H1311" s="41">
        <v>39.425</v>
      </c>
      <c r="I1311" s="21">
        <v>4.76</v>
      </c>
      <c r="J1311" s="31" t="s">
        <v>4878</v>
      </c>
      <c r="K1311" s="21" t="s">
        <v>4753</v>
      </c>
      <c r="L1311" s="21" t="s">
        <v>4753</v>
      </c>
      <c r="M1311" s="21" t="s">
        <v>4754</v>
      </c>
      <c r="N1311" s="21" t="s">
        <v>4753</v>
      </c>
      <c r="O1311" s="42">
        <f t="shared" si="1"/>
        <v>0</v>
      </c>
      <c r="P1311" s="34" t="str">
        <f t="shared" si="2"/>
        <v>Above Obesity</v>
      </c>
      <c r="Q1311" s="34" t="str">
        <f t="shared" si="3"/>
        <v>Normal</v>
      </c>
      <c r="S1311" s="34" t="s">
        <v>2132</v>
      </c>
      <c r="T1311" s="34">
        <v>1965.0</v>
      </c>
      <c r="U1311" s="34" t="s">
        <v>4772</v>
      </c>
      <c r="V1311" s="34">
        <v>19.0</v>
      </c>
      <c r="W1311" s="34">
        <v>0.0</v>
      </c>
      <c r="X1311" s="34">
        <v>10965.45</v>
      </c>
      <c r="Y1311" s="34" t="s">
        <v>4768</v>
      </c>
      <c r="Z1311" s="34" t="s">
        <v>4767</v>
      </c>
      <c r="AA1311" s="34" t="s">
        <v>4778</v>
      </c>
      <c r="AB1311" s="34" t="str">
        <f t="shared" si="4"/>
        <v>19-Jun-1965</v>
      </c>
      <c r="AC1311" s="43">
        <f t="shared" si="5"/>
        <v>57</v>
      </c>
      <c r="AD1311" s="44">
        <v>10965.45</v>
      </c>
    </row>
    <row r="1312">
      <c r="A1312" s="19" t="s">
        <v>2696</v>
      </c>
      <c r="B1312" s="19" t="s">
        <v>2697</v>
      </c>
      <c r="C1312" s="45" t="s">
        <v>4815</v>
      </c>
      <c r="D1312" s="45" t="s">
        <v>6998</v>
      </c>
      <c r="E1312" s="45" t="s">
        <v>6999</v>
      </c>
      <c r="G1312" s="21" t="s">
        <v>2696</v>
      </c>
      <c r="H1312" s="41">
        <v>33.44</v>
      </c>
      <c r="I1312" s="21">
        <v>6.24</v>
      </c>
      <c r="J1312" s="31" t="s">
        <v>4878</v>
      </c>
      <c r="K1312" s="21" t="s">
        <v>4753</v>
      </c>
      <c r="L1312" s="21" t="s">
        <v>4753</v>
      </c>
      <c r="M1312" s="21" t="s">
        <v>4754</v>
      </c>
      <c r="N1312" s="21" t="s">
        <v>4753</v>
      </c>
      <c r="O1312" s="42">
        <f t="shared" si="1"/>
        <v>0</v>
      </c>
      <c r="P1312" s="34" t="str">
        <f t="shared" si="2"/>
        <v>Above Obesity</v>
      </c>
      <c r="Q1312" s="34" t="str">
        <f t="shared" si="3"/>
        <v>Prediabetes weight</v>
      </c>
      <c r="S1312" s="34" t="s">
        <v>2130</v>
      </c>
      <c r="T1312" s="34">
        <v>1966.0</v>
      </c>
      <c r="U1312" s="34" t="s">
        <v>4766</v>
      </c>
      <c r="V1312" s="34">
        <v>9.0</v>
      </c>
      <c r="W1312" s="34">
        <v>0.0</v>
      </c>
      <c r="X1312" s="34">
        <v>10976.25</v>
      </c>
      <c r="Y1312" s="34" t="s">
        <v>4768</v>
      </c>
      <c r="Z1312" s="34" t="s">
        <v>4767</v>
      </c>
      <c r="AA1312" s="34" t="s">
        <v>4774</v>
      </c>
      <c r="AB1312" s="34" t="str">
        <f t="shared" si="4"/>
        <v>9-Jul-1966</v>
      </c>
      <c r="AC1312" s="43">
        <f t="shared" si="5"/>
        <v>56</v>
      </c>
      <c r="AD1312" s="44">
        <v>10976.25</v>
      </c>
    </row>
    <row r="1313">
      <c r="A1313" s="19" t="s">
        <v>2698</v>
      </c>
      <c r="B1313" s="19" t="s">
        <v>2699</v>
      </c>
      <c r="C1313" s="45" t="s">
        <v>4815</v>
      </c>
      <c r="D1313" s="45" t="s">
        <v>7000</v>
      </c>
      <c r="E1313" s="45" t="s">
        <v>5542</v>
      </c>
      <c r="G1313" s="21" t="s">
        <v>2698</v>
      </c>
      <c r="H1313" s="41">
        <v>33.345</v>
      </c>
      <c r="I1313" s="21">
        <v>5.44</v>
      </c>
      <c r="J1313" s="31" t="s">
        <v>4878</v>
      </c>
      <c r="K1313" s="21" t="s">
        <v>4753</v>
      </c>
      <c r="L1313" s="21" t="s">
        <v>4753</v>
      </c>
      <c r="M1313" s="21" t="s">
        <v>4754</v>
      </c>
      <c r="N1313" s="21" t="s">
        <v>4753</v>
      </c>
      <c r="O1313" s="42">
        <f t="shared" si="1"/>
        <v>0</v>
      </c>
      <c r="P1313" s="34" t="str">
        <f t="shared" si="2"/>
        <v>Above Obesity</v>
      </c>
      <c r="Q1313" s="34" t="str">
        <f t="shared" si="3"/>
        <v>Normal</v>
      </c>
      <c r="S1313" s="34" t="s">
        <v>2128</v>
      </c>
      <c r="T1313" s="34">
        <v>1973.0</v>
      </c>
      <c r="U1313" s="34" t="s">
        <v>4777</v>
      </c>
      <c r="V1313" s="34">
        <v>21.0</v>
      </c>
      <c r="W1313" s="34">
        <v>4.0</v>
      </c>
      <c r="X1313" s="34">
        <v>10977.21</v>
      </c>
      <c r="Y1313" s="34" t="s">
        <v>4768</v>
      </c>
      <c r="Z1313" s="34" t="s">
        <v>4771</v>
      </c>
      <c r="AA1313" s="34" t="s">
        <v>4769</v>
      </c>
      <c r="AB1313" s="34" t="str">
        <f t="shared" si="4"/>
        <v>21-Oct-1973</v>
      </c>
      <c r="AC1313" s="43">
        <f t="shared" si="5"/>
        <v>49</v>
      </c>
      <c r="AD1313" s="44">
        <v>10977.21</v>
      </c>
    </row>
    <row r="1314">
      <c r="A1314" s="19" t="s">
        <v>2700</v>
      </c>
      <c r="B1314" s="19" t="s">
        <v>2701</v>
      </c>
      <c r="C1314" s="45" t="s">
        <v>4820</v>
      </c>
      <c r="D1314" s="45" t="s">
        <v>7001</v>
      </c>
      <c r="E1314" s="45" t="s">
        <v>7002</v>
      </c>
      <c r="G1314" s="21" t="s">
        <v>2700</v>
      </c>
      <c r="H1314" s="41">
        <v>38.79</v>
      </c>
      <c r="I1314" s="21">
        <v>5.08</v>
      </c>
      <c r="J1314" s="21" t="s">
        <v>4753</v>
      </c>
      <c r="K1314" s="21" t="s">
        <v>4753</v>
      </c>
      <c r="L1314" s="21" t="s">
        <v>4756</v>
      </c>
      <c r="M1314" s="21">
        <v>1.0</v>
      </c>
      <c r="N1314" s="21" t="s">
        <v>4753</v>
      </c>
      <c r="O1314" s="42">
        <f t="shared" si="1"/>
        <v>1</v>
      </c>
      <c r="P1314" s="34" t="str">
        <f t="shared" si="2"/>
        <v>Above Obesity</v>
      </c>
      <c r="Q1314" s="34" t="str">
        <f t="shared" si="3"/>
        <v>Normal</v>
      </c>
      <c r="S1314" s="34" t="s">
        <v>2126</v>
      </c>
      <c r="T1314" s="34">
        <v>1965.0</v>
      </c>
      <c r="U1314" s="34" t="s">
        <v>4775</v>
      </c>
      <c r="V1314" s="34">
        <v>18.0</v>
      </c>
      <c r="W1314" s="34">
        <v>0.0</v>
      </c>
      <c r="X1314" s="34">
        <v>10982.5</v>
      </c>
      <c r="Y1314" s="34" t="s">
        <v>4768</v>
      </c>
      <c r="Z1314" s="34" t="s">
        <v>4768</v>
      </c>
      <c r="AA1314" s="34" t="s">
        <v>4769</v>
      </c>
      <c r="AB1314" s="34" t="str">
        <f t="shared" si="4"/>
        <v>18-Dec-1965</v>
      </c>
      <c r="AC1314" s="43">
        <f t="shared" si="5"/>
        <v>57</v>
      </c>
      <c r="AD1314" s="44">
        <v>10982.5</v>
      </c>
    </row>
    <row r="1315">
      <c r="A1315" s="19" t="s">
        <v>2702</v>
      </c>
      <c r="B1315" s="19" t="s">
        <v>2703</v>
      </c>
      <c r="C1315" s="45" t="s">
        <v>4820</v>
      </c>
      <c r="D1315" s="45" t="s">
        <v>7003</v>
      </c>
      <c r="E1315" s="45" t="s">
        <v>5319</v>
      </c>
      <c r="G1315" s="21" t="s">
        <v>2702</v>
      </c>
      <c r="H1315" s="41">
        <v>30.685</v>
      </c>
      <c r="I1315" s="21">
        <v>4.87</v>
      </c>
      <c r="J1315" s="21" t="s">
        <v>4753</v>
      </c>
      <c r="K1315" s="21" t="s">
        <v>4753</v>
      </c>
      <c r="L1315" s="21" t="s">
        <v>4756</v>
      </c>
      <c r="M1315" s="21">
        <v>1.0</v>
      </c>
      <c r="N1315" s="21" t="s">
        <v>4753</v>
      </c>
      <c r="O1315" s="42">
        <f t="shared" si="1"/>
        <v>1</v>
      </c>
      <c r="P1315" s="34" t="str">
        <f t="shared" si="2"/>
        <v>Above Obesity</v>
      </c>
      <c r="Q1315" s="34" t="str">
        <f t="shared" si="3"/>
        <v>Normal</v>
      </c>
      <c r="S1315" s="34" t="s">
        <v>2124</v>
      </c>
      <c r="T1315" s="34">
        <v>2000.0</v>
      </c>
      <c r="U1315" s="34" t="s">
        <v>4773</v>
      </c>
      <c r="V1315" s="34">
        <v>17.0</v>
      </c>
      <c r="W1315" s="34">
        <v>0.0</v>
      </c>
      <c r="X1315" s="34">
        <v>10991.58</v>
      </c>
      <c r="Y1315" s="34" t="s">
        <v>4768</v>
      </c>
      <c r="Z1315" s="34" t="s">
        <v>4768</v>
      </c>
      <c r="AA1315" s="34" t="s">
        <v>4774</v>
      </c>
      <c r="AB1315" s="34" t="str">
        <f t="shared" si="4"/>
        <v>17-Sep-2000</v>
      </c>
      <c r="AC1315" s="43">
        <f t="shared" si="5"/>
        <v>22</v>
      </c>
      <c r="AD1315" s="44">
        <v>10991.58</v>
      </c>
    </row>
    <row r="1316">
      <c r="A1316" s="19" t="s">
        <v>2704</v>
      </c>
      <c r="B1316" s="19" t="s">
        <v>2705</v>
      </c>
      <c r="C1316" s="45" t="s">
        <v>4815</v>
      </c>
      <c r="D1316" s="45" t="s">
        <v>7004</v>
      </c>
      <c r="E1316" s="45" t="s">
        <v>7005</v>
      </c>
      <c r="G1316" s="21" t="s">
        <v>2704</v>
      </c>
      <c r="H1316" s="41">
        <v>22.135</v>
      </c>
      <c r="I1316" s="21">
        <v>8.17</v>
      </c>
      <c r="J1316" s="21" t="s">
        <v>4753</v>
      </c>
      <c r="K1316" s="21" t="s">
        <v>4753</v>
      </c>
      <c r="L1316" s="21" t="s">
        <v>4753</v>
      </c>
      <c r="M1316" s="21" t="s">
        <v>4754</v>
      </c>
      <c r="N1316" s="21" t="s">
        <v>4753</v>
      </c>
      <c r="O1316" s="42">
        <f t="shared" si="1"/>
        <v>0</v>
      </c>
      <c r="P1316" s="34" t="str">
        <f t="shared" si="2"/>
        <v>Normal weight</v>
      </c>
      <c r="Q1316" s="34" t="str">
        <f t="shared" si="3"/>
        <v>Diabetes</v>
      </c>
      <c r="S1316" s="34" t="s">
        <v>2122</v>
      </c>
      <c r="T1316" s="34">
        <v>1968.0</v>
      </c>
      <c r="U1316" s="34" t="s">
        <v>4777</v>
      </c>
      <c r="V1316" s="34">
        <v>24.0</v>
      </c>
      <c r="W1316" s="34">
        <v>2.0</v>
      </c>
      <c r="X1316" s="34">
        <v>11013.71</v>
      </c>
      <c r="Y1316" s="34" t="s">
        <v>4768</v>
      </c>
      <c r="Z1316" s="34" t="s">
        <v>4771</v>
      </c>
      <c r="AA1316" s="34" t="s">
        <v>4769</v>
      </c>
      <c r="AB1316" s="34" t="str">
        <f t="shared" si="4"/>
        <v>24-Oct-1968</v>
      </c>
      <c r="AC1316" s="43">
        <f t="shared" si="5"/>
        <v>54</v>
      </c>
      <c r="AD1316" s="44">
        <v>11013.71</v>
      </c>
    </row>
    <row r="1317">
      <c r="A1317" s="19" t="s">
        <v>2706</v>
      </c>
      <c r="B1317" s="19" t="s">
        <v>2707</v>
      </c>
      <c r="C1317" s="45" t="s">
        <v>4820</v>
      </c>
      <c r="D1317" s="45" t="s">
        <v>7006</v>
      </c>
      <c r="E1317" s="45" t="s">
        <v>5695</v>
      </c>
      <c r="G1317" s="21" t="s">
        <v>2706</v>
      </c>
      <c r="H1317" s="41">
        <v>33.33</v>
      </c>
      <c r="I1317" s="21">
        <v>7.61</v>
      </c>
      <c r="J1317" s="21" t="s">
        <v>4753</v>
      </c>
      <c r="K1317" s="21" t="s">
        <v>4753</v>
      </c>
      <c r="L1317" s="21" t="s">
        <v>4753</v>
      </c>
      <c r="M1317" s="21" t="s">
        <v>4754</v>
      </c>
      <c r="N1317" s="21" t="s">
        <v>4753</v>
      </c>
      <c r="O1317" s="42">
        <f t="shared" si="1"/>
        <v>0</v>
      </c>
      <c r="P1317" s="34" t="str">
        <f t="shared" si="2"/>
        <v>Above Obesity</v>
      </c>
      <c r="Q1317" s="34" t="str">
        <f t="shared" si="3"/>
        <v>Diabetes</v>
      </c>
      <c r="S1317" s="34" t="s">
        <v>2120</v>
      </c>
      <c r="T1317" s="34">
        <v>1974.0</v>
      </c>
      <c r="U1317" s="34" t="s">
        <v>4775</v>
      </c>
      <c r="V1317" s="34">
        <v>15.0</v>
      </c>
      <c r="W1317" s="34">
        <v>4.0</v>
      </c>
      <c r="X1317" s="34">
        <v>11015.17</v>
      </c>
      <c r="Y1317" s="34" t="s">
        <v>4768</v>
      </c>
      <c r="Z1317" s="34" t="s">
        <v>4771</v>
      </c>
      <c r="AA1317" s="34" t="s">
        <v>4774</v>
      </c>
      <c r="AB1317" s="34" t="str">
        <f t="shared" si="4"/>
        <v>15-Dec-1974</v>
      </c>
      <c r="AC1317" s="43">
        <f t="shared" si="5"/>
        <v>48</v>
      </c>
      <c r="AD1317" s="44">
        <v>11015.17</v>
      </c>
    </row>
    <row r="1318">
      <c r="A1318" s="19" t="s">
        <v>2708</v>
      </c>
      <c r="B1318" s="19" t="s">
        <v>2709</v>
      </c>
      <c r="C1318" s="45" t="s">
        <v>4820</v>
      </c>
      <c r="D1318" s="45" t="s">
        <v>7007</v>
      </c>
      <c r="E1318" s="45" t="s">
        <v>7008</v>
      </c>
      <c r="G1318" s="21" t="s">
        <v>2708</v>
      </c>
      <c r="H1318" s="41">
        <v>31.13</v>
      </c>
      <c r="I1318" s="21">
        <v>10.1</v>
      </c>
      <c r="J1318" s="21" t="s">
        <v>4753</v>
      </c>
      <c r="K1318" s="21" t="s">
        <v>4753</v>
      </c>
      <c r="L1318" s="21" t="s">
        <v>4753</v>
      </c>
      <c r="M1318" s="21" t="s">
        <v>4754</v>
      </c>
      <c r="N1318" s="21" t="s">
        <v>4753</v>
      </c>
      <c r="O1318" s="42">
        <f t="shared" si="1"/>
        <v>0</v>
      </c>
      <c r="P1318" s="34" t="str">
        <f t="shared" si="2"/>
        <v>Above Obesity</v>
      </c>
      <c r="Q1318" s="34" t="str">
        <f t="shared" si="3"/>
        <v>Diabetes</v>
      </c>
      <c r="S1318" s="34" t="s">
        <v>2118</v>
      </c>
      <c r="T1318" s="34">
        <v>1991.0</v>
      </c>
      <c r="U1318" s="34" t="s">
        <v>4772</v>
      </c>
      <c r="V1318" s="34">
        <v>26.0</v>
      </c>
      <c r="W1318" s="34">
        <v>3.0</v>
      </c>
      <c r="X1318" s="34">
        <v>11018.05</v>
      </c>
      <c r="Y1318" s="34" t="s">
        <v>4768</v>
      </c>
      <c r="Z1318" s="34" t="s">
        <v>4767</v>
      </c>
      <c r="AA1318" s="34" t="s">
        <v>4774</v>
      </c>
      <c r="AB1318" s="34" t="str">
        <f t="shared" si="4"/>
        <v>26-Jun-1991</v>
      </c>
      <c r="AC1318" s="43">
        <f t="shared" si="5"/>
        <v>31</v>
      </c>
      <c r="AD1318" s="44">
        <v>11018.05</v>
      </c>
    </row>
    <row r="1319">
      <c r="A1319" s="19" t="s">
        <v>2710</v>
      </c>
      <c r="B1319" s="19" t="s">
        <v>2711</v>
      </c>
      <c r="C1319" s="45" t="s">
        <v>4820</v>
      </c>
      <c r="D1319" s="45" t="s">
        <v>7009</v>
      </c>
      <c r="E1319" s="45" t="s">
        <v>7010</v>
      </c>
      <c r="G1319" s="21" t="s">
        <v>2710</v>
      </c>
      <c r="H1319" s="41">
        <v>28.9</v>
      </c>
      <c r="I1319" s="21">
        <v>11.24</v>
      </c>
      <c r="J1319" s="21" t="s">
        <v>4753</v>
      </c>
      <c r="K1319" s="21" t="s">
        <v>4753</v>
      </c>
      <c r="L1319" s="21" t="s">
        <v>4753</v>
      </c>
      <c r="M1319" s="21" t="s">
        <v>4754</v>
      </c>
      <c r="N1319" s="21" t="s">
        <v>4753</v>
      </c>
      <c r="O1319" s="42">
        <f t="shared" si="1"/>
        <v>0</v>
      </c>
      <c r="P1319" s="34" t="str">
        <f t="shared" si="2"/>
        <v>Overweight</v>
      </c>
      <c r="Q1319" s="34" t="str">
        <f t="shared" si="3"/>
        <v>Diabetes</v>
      </c>
      <c r="S1319" s="34" t="s">
        <v>2116</v>
      </c>
      <c r="T1319" s="34">
        <v>1996.0</v>
      </c>
      <c r="U1319" s="34" t="s">
        <v>4766</v>
      </c>
      <c r="V1319" s="34">
        <v>21.0</v>
      </c>
      <c r="W1319" s="34">
        <v>0.0</v>
      </c>
      <c r="X1319" s="34">
        <v>11028.56</v>
      </c>
      <c r="Y1319" s="34" t="s">
        <v>4768</v>
      </c>
      <c r="Z1319" s="34" t="s">
        <v>4768</v>
      </c>
      <c r="AA1319" s="34" t="s">
        <v>4774</v>
      </c>
      <c r="AB1319" s="34" t="str">
        <f t="shared" si="4"/>
        <v>21-Jul-1996</v>
      </c>
      <c r="AC1319" s="43">
        <f t="shared" si="5"/>
        <v>26</v>
      </c>
      <c r="AD1319" s="44">
        <v>11028.56</v>
      </c>
    </row>
    <row r="1320">
      <c r="A1320" s="19" t="s">
        <v>2712</v>
      </c>
      <c r="B1320" s="19" t="s">
        <v>2713</v>
      </c>
      <c r="C1320" s="45" t="s">
        <v>4815</v>
      </c>
      <c r="D1320" s="45" t="s">
        <v>7011</v>
      </c>
      <c r="E1320" s="45" t="s">
        <v>7012</v>
      </c>
      <c r="G1320" s="21" t="s">
        <v>2712</v>
      </c>
      <c r="H1320" s="41">
        <v>43.31</v>
      </c>
      <c r="I1320" s="21">
        <v>6.1</v>
      </c>
      <c r="J1320" s="21" t="s">
        <v>4755</v>
      </c>
      <c r="K1320" s="21" t="s">
        <v>4755</v>
      </c>
      <c r="L1320" s="21" t="s">
        <v>4753</v>
      </c>
      <c r="M1320" s="21">
        <v>1.0</v>
      </c>
      <c r="N1320" s="21" t="s">
        <v>4753</v>
      </c>
      <c r="O1320" s="42">
        <f t="shared" si="1"/>
        <v>1</v>
      </c>
      <c r="P1320" s="34" t="str">
        <f t="shared" si="2"/>
        <v>Above Obesity</v>
      </c>
      <c r="Q1320" s="34" t="str">
        <f t="shared" si="3"/>
        <v>Prediabetes weight</v>
      </c>
      <c r="S1320" s="34" t="s">
        <v>2114</v>
      </c>
      <c r="T1320" s="34">
        <v>1974.0</v>
      </c>
      <c r="U1320" s="34" t="s">
        <v>4775</v>
      </c>
      <c r="V1320" s="34">
        <v>10.0</v>
      </c>
      <c r="W1320" s="34">
        <v>4.0</v>
      </c>
      <c r="X1320" s="34">
        <v>11033.66</v>
      </c>
      <c r="Y1320" s="34" t="s">
        <v>4768</v>
      </c>
      <c r="Z1320" s="34" t="s">
        <v>4768</v>
      </c>
      <c r="AA1320" s="34" t="s">
        <v>4774</v>
      </c>
      <c r="AB1320" s="34" t="str">
        <f t="shared" si="4"/>
        <v>10-Dec-1974</v>
      </c>
      <c r="AC1320" s="43">
        <f t="shared" si="5"/>
        <v>48</v>
      </c>
      <c r="AD1320" s="44">
        <v>11033.66</v>
      </c>
    </row>
    <row r="1321">
      <c r="A1321" s="19" t="s">
        <v>2714</v>
      </c>
      <c r="B1321" s="19" t="s">
        <v>2715</v>
      </c>
      <c r="C1321" s="45" t="s">
        <v>4820</v>
      </c>
      <c r="D1321" s="45" t="s">
        <v>7013</v>
      </c>
      <c r="E1321" s="45" t="s">
        <v>4822</v>
      </c>
      <c r="G1321" s="21" t="s">
        <v>2714</v>
      </c>
      <c r="H1321" s="41">
        <v>22.8</v>
      </c>
      <c r="I1321" s="21">
        <v>6.98</v>
      </c>
      <c r="J1321" s="21" t="s">
        <v>4753</v>
      </c>
      <c r="K1321" s="21" t="s">
        <v>4753</v>
      </c>
      <c r="L1321" s="21" t="s">
        <v>4753</v>
      </c>
      <c r="M1321" s="21" t="s">
        <v>4754</v>
      </c>
      <c r="N1321" s="21" t="s">
        <v>4753</v>
      </c>
      <c r="O1321" s="42">
        <f t="shared" si="1"/>
        <v>0</v>
      </c>
      <c r="P1321" s="34" t="str">
        <f t="shared" si="2"/>
        <v>Normal weight</v>
      </c>
      <c r="Q1321" s="34" t="str">
        <f t="shared" si="3"/>
        <v>Diabetes</v>
      </c>
      <c r="S1321" s="34" t="s">
        <v>2112</v>
      </c>
      <c r="T1321" s="34">
        <v>1989.0</v>
      </c>
      <c r="U1321" s="34" t="s">
        <v>4777</v>
      </c>
      <c r="V1321" s="34">
        <v>25.0</v>
      </c>
      <c r="W1321" s="34">
        <v>3.0</v>
      </c>
      <c r="X1321" s="34">
        <v>11037.51</v>
      </c>
      <c r="Y1321" s="34" t="s">
        <v>4768</v>
      </c>
      <c r="Z1321" s="34" t="s">
        <v>4771</v>
      </c>
      <c r="AA1321" s="34" t="s">
        <v>4774</v>
      </c>
      <c r="AB1321" s="34" t="str">
        <f t="shared" si="4"/>
        <v>25-Oct-1989</v>
      </c>
      <c r="AC1321" s="43">
        <f t="shared" si="5"/>
        <v>33</v>
      </c>
      <c r="AD1321" s="44">
        <v>11037.51</v>
      </c>
    </row>
    <row r="1322">
      <c r="A1322" s="19" t="s">
        <v>2716</v>
      </c>
      <c r="B1322" s="19" t="s">
        <v>2717</v>
      </c>
      <c r="C1322" s="45" t="s">
        <v>4815</v>
      </c>
      <c r="D1322" s="45" t="s">
        <v>7014</v>
      </c>
      <c r="E1322" s="45" t="s">
        <v>7015</v>
      </c>
      <c r="G1322" s="21" t="s">
        <v>2716</v>
      </c>
      <c r="H1322" s="41">
        <v>19.09</v>
      </c>
      <c r="I1322" s="21">
        <v>4.0</v>
      </c>
      <c r="J1322" s="21" t="s">
        <v>4755</v>
      </c>
      <c r="K1322" s="21" t="s">
        <v>4753</v>
      </c>
      <c r="L1322" s="21" t="s">
        <v>4753</v>
      </c>
      <c r="M1322" s="21">
        <v>1.0</v>
      </c>
      <c r="N1322" s="21" t="s">
        <v>4753</v>
      </c>
      <c r="O1322" s="42">
        <f t="shared" si="1"/>
        <v>1</v>
      </c>
      <c r="P1322" s="34" t="str">
        <f t="shared" si="2"/>
        <v>Normal weight</v>
      </c>
      <c r="Q1322" s="34" t="str">
        <f t="shared" si="3"/>
        <v>Normal</v>
      </c>
      <c r="S1322" s="34" t="s">
        <v>2110</v>
      </c>
      <c r="T1322" s="34">
        <v>1974.0</v>
      </c>
      <c r="U1322" s="34" t="s">
        <v>4776</v>
      </c>
      <c r="V1322" s="34">
        <v>30.0</v>
      </c>
      <c r="W1322" s="34">
        <v>0.0</v>
      </c>
      <c r="X1322" s="34">
        <v>11037.85</v>
      </c>
      <c r="Y1322" s="34" t="s">
        <v>4768</v>
      </c>
      <c r="Z1322" s="34" t="s">
        <v>4767</v>
      </c>
      <c r="AA1322" s="34" t="s">
        <v>4783</v>
      </c>
      <c r="AB1322" s="34" t="str">
        <f t="shared" si="4"/>
        <v>30-Aug-1974</v>
      </c>
      <c r="AC1322" s="43">
        <f t="shared" si="5"/>
        <v>48</v>
      </c>
      <c r="AD1322" s="44">
        <v>11037.85</v>
      </c>
    </row>
    <row r="1323">
      <c r="A1323" s="19" t="s">
        <v>2718</v>
      </c>
      <c r="B1323" s="19" t="s">
        <v>2719</v>
      </c>
      <c r="C1323" s="45" t="s">
        <v>4820</v>
      </c>
      <c r="D1323" s="45" t="s">
        <v>7016</v>
      </c>
      <c r="E1323" s="45" t="s">
        <v>7017</v>
      </c>
      <c r="G1323" s="21" t="s">
        <v>2718</v>
      </c>
      <c r="H1323" s="41">
        <v>23.37</v>
      </c>
      <c r="I1323" s="21">
        <v>4.23</v>
      </c>
      <c r="J1323" s="21" t="s">
        <v>4753</v>
      </c>
      <c r="K1323" s="21" t="s">
        <v>4753</v>
      </c>
      <c r="L1323" s="21" t="s">
        <v>4753</v>
      </c>
      <c r="M1323" s="21" t="s">
        <v>4754</v>
      </c>
      <c r="N1323" s="21" t="s">
        <v>4753</v>
      </c>
      <c r="O1323" s="42">
        <f t="shared" si="1"/>
        <v>0</v>
      </c>
      <c r="P1323" s="34" t="str">
        <f t="shared" si="2"/>
        <v>Normal weight</v>
      </c>
      <c r="Q1323" s="34" t="str">
        <f t="shared" si="3"/>
        <v>Normal</v>
      </c>
      <c r="S1323" s="34" t="s">
        <v>2108</v>
      </c>
      <c r="T1323" s="34">
        <v>2001.0</v>
      </c>
      <c r="U1323" s="34" t="s">
        <v>4775</v>
      </c>
      <c r="V1323" s="34">
        <v>17.0</v>
      </c>
      <c r="W1323" s="34">
        <v>0.0</v>
      </c>
      <c r="X1323" s="34">
        <v>11046.02</v>
      </c>
      <c r="Y1323" s="34" t="s">
        <v>4768</v>
      </c>
      <c r="Z1323" s="34" t="s">
        <v>4771</v>
      </c>
      <c r="AA1323" s="34" t="s">
        <v>4790</v>
      </c>
      <c r="AB1323" s="34" t="str">
        <f t="shared" si="4"/>
        <v>17-Dec-2001</v>
      </c>
      <c r="AC1323" s="43">
        <f t="shared" si="5"/>
        <v>21</v>
      </c>
      <c r="AD1323" s="44">
        <v>11046.02</v>
      </c>
    </row>
    <row r="1324">
      <c r="A1324" s="19" t="s">
        <v>2720</v>
      </c>
      <c r="B1324" s="19" t="s">
        <v>2721</v>
      </c>
      <c r="C1324" s="45" t="s">
        <v>4820</v>
      </c>
      <c r="D1324" s="45" t="s">
        <v>7018</v>
      </c>
      <c r="E1324" s="45" t="s">
        <v>7019</v>
      </c>
      <c r="G1324" s="21" t="s">
        <v>2720</v>
      </c>
      <c r="H1324" s="41">
        <v>33.44</v>
      </c>
      <c r="I1324" s="21">
        <v>4.72</v>
      </c>
      <c r="J1324" s="31" t="s">
        <v>4878</v>
      </c>
      <c r="K1324" s="21" t="s">
        <v>4753</v>
      </c>
      <c r="L1324" s="21" t="s">
        <v>4753</v>
      </c>
      <c r="M1324" s="21" t="s">
        <v>4754</v>
      </c>
      <c r="N1324" s="21" t="s">
        <v>4753</v>
      </c>
      <c r="O1324" s="42">
        <f t="shared" si="1"/>
        <v>0</v>
      </c>
      <c r="P1324" s="34" t="str">
        <f t="shared" si="2"/>
        <v>Above Obesity</v>
      </c>
      <c r="Q1324" s="34" t="str">
        <f t="shared" si="3"/>
        <v>Normal</v>
      </c>
      <c r="S1324" s="34" t="s">
        <v>2106</v>
      </c>
      <c r="T1324" s="34">
        <v>2000.0</v>
      </c>
      <c r="U1324" s="34" t="s">
        <v>4773</v>
      </c>
      <c r="V1324" s="34">
        <v>18.0</v>
      </c>
      <c r="W1324" s="34">
        <v>0.0</v>
      </c>
      <c r="X1324" s="34">
        <v>11068.7</v>
      </c>
      <c r="Y1324" s="34" t="s">
        <v>4768</v>
      </c>
      <c r="Z1324" s="34" t="s">
        <v>4771</v>
      </c>
      <c r="AA1324" s="34" t="s">
        <v>4778</v>
      </c>
      <c r="AB1324" s="34" t="str">
        <f t="shared" si="4"/>
        <v>18-Sep-2000</v>
      </c>
      <c r="AC1324" s="43">
        <f t="shared" si="5"/>
        <v>22</v>
      </c>
      <c r="AD1324" s="44">
        <v>11068.7</v>
      </c>
    </row>
    <row r="1325">
      <c r="A1325" s="19" t="s">
        <v>2722</v>
      </c>
      <c r="B1325" s="19" t="s">
        <v>2723</v>
      </c>
      <c r="C1325" s="45" t="s">
        <v>4820</v>
      </c>
      <c r="D1325" s="45" t="s">
        <v>7020</v>
      </c>
      <c r="E1325" s="45" t="s">
        <v>7021</v>
      </c>
      <c r="G1325" s="21" t="s">
        <v>2722</v>
      </c>
      <c r="H1325" s="41">
        <v>28.05</v>
      </c>
      <c r="I1325" s="21">
        <v>5.63</v>
      </c>
      <c r="J1325" s="31" t="s">
        <v>4878</v>
      </c>
      <c r="K1325" s="21" t="s">
        <v>4753</v>
      </c>
      <c r="L1325" s="21" t="s">
        <v>4753</v>
      </c>
      <c r="M1325" s="21" t="s">
        <v>4754</v>
      </c>
      <c r="N1325" s="21" t="s">
        <v>4753</v>
      </c>
      <c r="O1325" s="42">
        <f t="shared" si="1"/>
        <v>0</v>
      </c>
      <c r="P1325" s="34" t="str">
        <f t="shared" si="2"/>
        <v>Overweight</v>
      </c>
      <c r="Q1325" s="34" t="str">
        <f t="shared" si="3"/>
        <v>Normal</v>
      </c>
      <c r="S1325" s="34" t="s">
        <v>2104</v>
      </c>
      <c r="T1325" s="34">
        <v>1971.0</v>
      </c>
      <c r="U1325" s="34" t="s">
        <v>4770</v>
      </c>
      <c r="V1325" s="34">
        <v>9.0</v>
      </c>
      <c r="W1325" s="34">
        <v>0.0</v>
      </c>
      <c r="X1325" s="34">
        <v>11068.77</v>
      </c>
      <c r="Y1325" s="34" t="s">
        <v>4768</v>
      </c>
      <c r="Z1325" s="34" t="s">
        <v>4767</v>
      </c>
      <c r="AA1325" s="34" t="s">
        <v>4774</v>
      </c>
      <c r="AB1325" s="34" t="str">
        <f t="shared" si="4"/>
        <v>9-Nov-1971</v>
      </c>
      <c r="AC1325" s="43">
        <f t="shared" si="5"/>
        <v>51</v>
      </c>
      <c r="AD1325" s="44">
        <v>11068.77</v>
      </c>
    </row>
    <row r="1326">
      <c r="A1326" s="19" t="s">
        <v>2724</v>
      </c>
      <c r="B1326" s="19" t="s">
        <v>2725</v>
      </c>
      <c r="C1326" s="45" t="s">
        <v>4820</v>
      </c>
      <c r="D1326" s="45" t="s">
        <v>7022</v>
      </c>
      <c r="E1326" s="45" t="s">
        <v>4942</v>
      </c>
      <c r="G1326" s="21" t="s">
        <v>2724</v>
      </c>
      <c r="H1326" s="41">
        <v>27.72</v>
      </c>
      <c r="I1326" s="21">
        <v>5.83</v>
      </c>
      <c r="J1326" s="31" t="s">
        <v>4878</v>
      </c>
      <c r="K1326" s="21" t="s">
        <v>4753</v>
      </c>
      <c r="L1326" s="21" t="s">
        <v>4753</v>
      </c>
      <c r="M1326" s="21" t="s">
        <v>4754</v>
      </c>
      <c r="N1326" s="21" t="s">
        <v>4753</v>
      </c>
      <c r="O1326" s="42">
        <f t="shared" si="1"/>
        <v>0</v>
      </c>
      <c r="P1326" s="34" t="str">
        <f t="shared" si="2"/>
        <v>Overweight</v>
      </c>
      <c r="Q1326" s="34" t="str">
        <f t="shared" si="3"/>
        <v>Prediabetes weight</v>
      </c>
      <c r="S1326" s="34" t="s">
        <v>2102</v>
      </c>
      <c r="T1326" s="34">
        <v>1966.0</v>
      </c>
      <c r="U1326" s="34" t="s">
        <v>4770</v>
      </c>
      <c r="V1326" s="34">
        <v>7.0</v>
      </c>
      <c r="W1326" s="34">
        <v>0.0</v>
      </c>
      <c r="X1326" s="34">
        <v>11070.54</v>
      </c>
      <c r="Y1326" s="34" t="s">
        <v>4768</v>
      </c>
      <c r="Z1326" s="34" t="s">
        <v>4768</v>
      </c>
      <c r="AA1326" s="34" t="s">
        <v>4778</v>
      </c>
      <c r="AB1326" s="34" t="str">
        <f t="shared" si="4"/>
        <v>7-Nov-1966</v>
      </c>
      <c r="AC1326" s="43">
        <f t="shared" si="5"/>
        <v>56</v>
      </c>
      <c r="AD1326" s="44">
        <v>11070.54</v>
      </c>
    </row>
    <row r="1327">
      <c r="A1327" s="19" t="s">
        <v>2726</v>
      </c>
      <c r="B1327" s="19" t="s">
        <v>2727</v>
      </c>
      <c r="C1327" s="45" t="s">
        <v>4820</v>
      </c>
      <c r="D1327" s="45" t="s">
        <v>7023</v>
      </c>
      <c r="E1327" s="45" t="s">
        <v>7024</v>
      </c>
      <c r="G1327" s="21" t="s">
        <v>2726</v>
      </c>
      <c r="H1327" s="41">
        <v>29.81</v>
      </c>
      <c r="I1327" s="21">
        <v>9.23</v>
      </c>
      <c r="J1327" s="21" t="s">
        <v>4753</v>
      </c>
      <c r="K1327" s="21" t="s">
        <v>4753</v>
      </c>
      <c r="L1327" s="21" t="s">
        <v>4753</v>
      </c>
      <c r="M1327" s="21" t="s">
        <v>4754</v>
      </c>
      <c r="N1327" s="21" t="s">
        <v>4753</v>
      </c>
      <c r="O1327" s="42">
        <f t="shared" si="1"/>
        <v>0</v>
      </c>
      <c r="P1327" s="34" t="str">
        <f t="shared" si="2"/>
        <v>Overweight</v>
      </c>
      <c r="Q1327" s="34" t="str">
        <f t="shared" si="3"/>
        <v>Diabetes</v>
      </c>
      <c r="S1327" s="34" t="s">
        <v>2100</v>
      </c>
      <c r="T1327" s="34">
        <v>1966.0</v>
      </c>
      <c r="U1327" s="34" t="s">
        <v>4770</v>
      </c>
      <c r="V1327" s="34">
        <v>20.0</v>
      </c>
      <c r="W1327" s="34">
        <v>0.0</v>
      </c>
      <c r="X1327" s="34">
        <v>11073.18</v>
      </c>
      <c r="Y1327" s="34" t="s">
        <v>4768</v>
      </c>
      <c r="Z1327" s="34" t="s">
        <v>4768</v>
      </c>
      <c r="AA1327" s="34" t="s">
        <v>4778</v>
      </c>
      <c r="AB1327" s="34" t="str">
        <f t="shared" si="4"/>
        <v>20-Nov-1966</v>
      </c>
      <c r="AC1327" s="43">
        <f t="shared" si="5"/>
        <v>56</v>
      </c>
      <c r="AD1327" s="44">
        <v>11073.18</v>
      </c>
    </row>
    <row r="1328">
      <c r="A1328" s="19" t="s">
        <v>2728</v>
      </c>
      <c r="B1328" s="19" t="s">
        <v>2729</v>
      </c>
      <c r="C1328" s="45" t="s">
        <v>4820</v>
      </c>
      <c r="D1328" s="45" t="s">
        <v>7025</v>
      </c>
      <c r="E1328" s="45" t="s">
        <v>5690</v>
      </c>
      <c r="G1328" s="21" t="s">
        <v>2728</v>
      </c>
      <c r="H1328" s="41">
        <v>23.98</v>
      </c>
      <c r="I1328" s="21">
        <v>9.89</v>
      </c>
      <c r="J1328" s="21" t="s">
        <v>4753</v>
      </c>
      <c r="K1328" s="21" t="s">
        <v>4753</v>
      </c>
      <c r="L1328" s="21" t="s">
        <v>4753</v>
      </c>
      <c r="M1328" s="21" t="s">
        <v>4754</v>
      </c>
      <c r="N1328" s="21" t="s">
        <v>4753</v>
      </c>
      <c r="O1328" s="42">
        <f t="shared" si="1"/>
        <v>0</v>
      </c>
      <c r="P1328" s="34" t="str">
        <f t="shared" si="2"/>
        <v>Normal weight</v>
      </c>
      <c r="Q1328" s="34" t="str">
        <f t="shared" si="3"/>
        <v>Diabetes</v>
      </c>
      <c r="S1328" s="34" t="s">
        <v>2098</v>
      </c>
      <c r="T1328" s="34">
        <v>1967.0</v>
      </c>
      <c r="U1328" s="34" t="s">
        <v>4773</v>
      </c>
      <c r="V1328" s="34">
        <v>4.0</v>
      </c>
      <c r="W1328" s="34">
        <v>0.0</v>
      </c>
      <c r="X1328" s="34">
        <v>11082.58</v>
      </c>
      <c r="Y1328" s="34" t="s">
        <v>4768</v>
      </c>
      <c r="Z1328" s="34" t="s">
        <v>4767</v>
      </c>
      <c r="AA1328" s="34" t="s">
        <v>4774</v>
      </c>
      <c r="AB1328" s="34" t="str">
        <f t="shared" si="4"/>
        <v>4-Sep-1967</v>
      </c>
      <c r="AC1328" s="43">
        <f t="shared" si="5"/>
        <v>55</v>
      </c>
      <c r="AD1328" s="44">
        <v>11082.58</v>
      </c>
    </row>
    <row r="1329">
      <c r="A1329" s="19" t="s">
        <v>2730</v>
      </c>
      <c r="B1329" s="19" t="s">
        <v>2731</v>
      </c>
      <c r="C1329" s="45" t="s">
        <v>4815</v>
      </c>
      <c r="D1329" s="45" t="s">
        <v>7026</v>
      </c>
      <c r="E1329" s="45" t="s">
        <v>7027</v>
      </c>
      <c r="G1329" s="21" t="s">
        <v>2730</v>
      </c>
      <c r="H1329" s="41">
        <v>17.34</v>
      </c>
      <c r="I1329" s="21">
        <v>12.0</v>
      </c>
      <c r="J1329" s="21" t="s">
        <v>4753</v>
      </c>
      <c r="K1329" s="21" t="s">
        <v>4753</v>
      </c>
      <c r="L1329" s="21" t="s">
        <v>4753</v>
      </c>
      <c r="M1329" s="21" t="s">
        <v>4754</v>
      </c>
      <c r="N1329" s="21" t="s">
        <v>4753</v>
      </c>
      <c r="O1329" s="42">
        <f t="shared" si="1"/>
        <v>0</v>
      </c>
      <c r="P1329" s="34" t="str">
        <f t="shared" si="2"/>
        <v>Underweight</v>
      </c>
      <c r="Q1329" s="34" t="str">
        <f t="shared" si="3"/>
        <v>Diabetes</v>
      </c>
      <c r="S1329" s="34" t="s">
        <v>2096</v>
      </c>
      <c r="T1329" s="34">
        <v>1972.0</v>
      </c>
      <c r="U1329" s="34" t="s">
        <v>4777</v>
      </c>
      <c r="V1329" s="34">
        <v>7.0</v>
      </c>
      <c r="W1329" s="34">
        <v>3.0</v>
      </c>
      <c r="X1329" s="34">
        <v>11085.59</v>
      </c>
      <c r="Y1329" s="34" t="s">
        <v>4768</v>
      </c>
      <c r="Z1329" s="34" t="s">
        <v>4767</v>
      </c>
      <c r="AA1329" s="34" t="s">
        <v>4774</v>
      </c>
      <c r="AB1329" s="34" t="str">
        <f t="shared" si="4"/>
        <v>7-Oct-1972</v>
      </c>
      <c r="AC1329" s="43">
        <f t="shared" si="5"/>
        <v>50</v>
      </c>
      <c r="AD1329" s="44">
        <v>11085.59</v>
      </c>
    </row>
    <row r="1330">
      <c r="A1330" s="19" t="s">
        <v>2732</v>
      </c>
      <c r="B1330" s="19" t="s">
        <v>2733</v>
      </c>
      <c r="C1330" s="45" t="s">
        <v>5686</v>
      </c>
      <c r="D1330" s="45" t="s">
        <v>7028</v>
      </c>
      <c r="E1330" s="45" t="s">
        <v>7029</v>
      </c>
      <c r="G1330" s="21" t="s">
        <v>2732</v>
      </c>
      <c r="H1330" s="41">
        <v>40.39</v>
      </c>
      <c r="I1330" s="21">
        <v>4.24</v>
      </c>
      <c r="J1330" s="21" t="s">
        <v>4755</v>
      </c>
      <c r="K1330" s="21" t="s">
        <v>4753</v>
      </c>
      <c r="L1330" s="21" t="s">
        <v>4756</v>
      </c>
      <c r="M1330" s="21">
        <v>1.0</v>
      </c>
      <c r="N1330" s="21" t="s">
        <v>4753</v>
      </c>
      <c r="O1330" s="42">
        <f t="shared" si="1"/>
        <v>1</v>
      </c>
      <c r="P1330" s="34" t="str">
        <f t="shared" si="2"/>
        <v>Above Obesity</v>
      </c>
      <c r="Q1330" s="34" t="str">
        <f t="shared" si="3"/>
        <v>Normal</v>
      </c>
      <c r="S1330" s="34" t="s">
        <v>2094</v>
      </c>
      <c r="T1330" s="34">
        <v>1966.0</v>
      </c>
      <c r="U1330" s="34" t="s">
        <v>4773</v>
      </c>
      <c r="V1330" s="34">
        <v>9.0</v>
      </c>
      <c r="W1330" s="34">
        <v>0.0</v>
      </c>
      <c r="X1330" s="34">
        <v>11090.72</v>
      </c>
      <c r="Y1330" s="34" t="s">
        <v>4768</v>
      </c>
      <c r="Z1330" s="34" t="s">
        <v>4771</v>
      </c>
      <c r="AA1330" s="34" t="s">
        <v>4769</v>
      </c>
      <c r="AB1330" s="34" t="str">
        <f t="shared" si="4"/>
        <v>9-Sep-1966</v>
      </c>
      <c r="AC1330" s="43">
        <f t="shared" si="5"/>
        <v>56</v>
      </c>
      <c r="AD1330" s="44">
        <v>11090.72</v>
      </c>
    </row>
    <row r="1331">
      <c r="A1331" s="19" t="s">
        <v>2734</v>
      </c>
      <c r="B1331" s="19" t="s">
        <v>2735</v>
      </c>
      <c r="C1331" s="45" t="s">
        <v>4815</v>
      </c>
      <c r="D1331" s="45" t="s">
        <v>7030</v>
      </c>
      <c r="E1331" s="45" t="s">
        <v>5251</v>
      </c>
      <c r="G1331" s="21" t="s">
        <v>2734</v>
      </c>
      <c r="H1331" s="41">
        <v>25.96</v>
      </c>
      <c r="I1331" s="21">
        <v>4.68</v>
      </c>
      <c r="J1331" s="21" t="s">
        <v>4755</v>
      </c>
      <c r="K1331" s="21" t="s">
        <v>4753</v>
      </c>
      <c r="L1331" s="21" t="s">
        <v>4756</v>
      </c>
      <c r="M1331" s="21">
        <v>1.0</v>
      </c>
      <c r="N1331" s="21" t="s">
        <v>4753</v>
      </c>
      <c r="O1331" s="42">
        <f t="shared" si="1"/>
        <v>1</v>
      </c>
      <c r="P1331" s="34" t="str">
        <f t="shared" si="2"/>
        <v>Overweight</v>
      </c>
      <c r="Q1331" s="34" t="str">
        <f t="shared" si="3"/>
        <v>Normal</v>
      </c>
      <c r="S1331" s="34" t="s">
        <v>2092</v>
      </c>
      <c r="T1331" s="34">
        <v>1966.0</v>
      </c>
      <c r="U1331" s="34" t="s">
        <v>4766</v>
      </c>
      <c r="V1331" s="34">
        <v>5.0</v>
      </c>
      <c r="W1331" s="34">
        <v>0.0</v>
      </c>
      <c r="X1331" s="34">
        <v>11093.62</v>
      </c>
      <c r="Y1331" s="34" t="s">
        <v>4768</v>
      </c>
      <c r="Z1331" s="34" t="s">
        <v>4771</v>
      </c>
      <c r="AA1331" s="34" t="s">
        <v>4769</v>
      </c>
      <c r="AB1331" s="34" t="str">
        <f t="shared" si="4"/>
        <v>5-Jul-1966</v>
      </c>
      <c r="AC1331" s="43">
        <f t="shared" si="5"/>
        <v>56</v>
      </c>
      <c r="AD1331" s="44">
        <v>11093.62</v>
      </c>
    </row>
    <row r="1332">
      <c r="A1332" s="19" t="s">
        <v>2736</v>
      </c>
      <c r="B1332" s="19" t="s">
        <v>2737</v>
      </c>
      <c r="C1332" s="45" t="s">
        <v>4820</v>
      </c>
      <c r="D1332" s="45" t="s">
        <v>7031</v>
      </c>
      <c r="E1332" s="45" t="s">
        <v>5702</v>
      </c>
      <c r="G1332" s="21" t="s">
        <v>2736</v>
      </c>
      <c r="H1332" s="41">
        <v>17.68</v>
      </c>
      <c r="I1332" s="21">
        <v>8.57</v>
      </c>
      <c r="J1332" s="21" t="s">
        <v>4755</v>
      </c>
      <c r="K1332" s="21" t="s">
        <v>4753</v>
      </c>
      <c r="L1332" s="21" t="s">
        <v>4756</v>
      </c>
      <c r="M1332" s="21">
        <v>1.0</v>
      </c>
      <c r="N1332" s="21" t="s">
        <v>4753</v>
      </c>
      <c r="O1332" s="42">
        <f t="shared" si="1"/>
        <v>1</v>
      </c>
      <c r="P1332" s="34" t="str">
        <f t="shared" si="2"/>
        <v>Underweight</v>
      </c>
      <c r="Q1332" s="34" t="str">
        <f t="shared" si="3"/>
        <v>Diabetes</v>
      </c>
      <c r="S1332" s="34" t="s">
        <v>2090</v>
      </c>
      <c r="T1332" s="34">
        <v>1980.0</v>
      </c>
      <c r="U1332" s="34" t="s">
        <v>4776</v>
      </c>
      <c r="V1332" s="34">
        <v>20.0</v>
      </c>
      <c r="W1332" s="34">
        <v>2.0</v>
      </c>
      <c r="X1332" s="34">
        <v>11103.33</v>
      </c>
      <c r="Y1332" s="34" t="s">
        <v>4768</v>
      </c>
      <c r="Z1332" s="34" t="s">
        <v>4771</v>
      </c>
      <c r="AA1332" s="34" t="s">
        <v>4787</v>
      </c>
      <c r="AB1332" s="34" t="str">
        <f t="shared" si="4"/>
        <v>20-Aug-1980</v>
      </c>
      <c r="AC1332" s="43">
        <f t="shared" si="5"/>
        <v>42</v>
      </c>
      <c r="AD1332" s="44">
        <v>11103.33</v>
      </c>
    </row>
    <row r="1333">
      <c r="A1333" s="19" t="s">
        <v>2738</v>
      </c>
      <c r="B1333" s="19" t="s">
        <v>2739</v>
      </c>
      <c r="C1333" s="45" t="s">
        <v>4815</v>
      </c>
      <c r="D1333" s="45" t="s">
        <v>7032</v>
      </c>
      <c r="E1333" s="45" t="s">
        <v>7033</v>
      </c>
      <c r="G1333" s="21" t="s">
        <v>2738</v>
      </c>
      <c r="H1333" s="41">
        <v>30.875</v>
      </c>
      <c r="I1333" s="21">
        <v>4.1</v>
      </c>
      <c r="J1333" s="21" t="s">
        <v>4753</v>
      </c>
      <c r="K1333" s="21" t="s">
        <v>4753</v>
      </c>
      <c r="L1333" s="21" t="s">
        <v>4753</v>
      </c>
      <c r="M1333" s="21" t="s">
        <v>4754</v>
      </c>
      <c r="N1333" s="21" t="s">
        <v>4753</v>
      </c>
      <c r="O1333" s="42">
        <f t="shared" si="1"/>
        <v>0</v>
      </c>
      <c r="P1333" s="34" t="str">
        <f t="shared" si="2"/>
        <v>Above Obesity</v>
      </c>
      <c r="Q1333" s="34" t="str">
        <f t="shared" si="3"/>
        <v>Normal</v>
      </c>
      <c r="S1333" s="34" t="s">
        <v>2088</v>
      </c>
      <c r="T1333" s="34">
        <v>1969.0</v>
      </c>
      <c r="U1333" s="34" t="s">
        <v>4770</v>
      </c>
      <c r="V1333" s="34">
        <v>30.0</v>
      </c>
      <c r="W1333" s="34">
        <v>2.0</v>
      </c>
      <c r="X1333" s="34">
        <v>11150.78</v>
      </c>
      <c r="Y1333" s="34" t="s">
        <v>4768</v>
      </c>
      <c r="Z1333" s="34" t="s">
        <v>4767</v>
      </c>
      <c r="AA1333" s="34" t="s">
        <v>4778</v>
      </c>
      <c r="AB1333" s="34" t="str">
        <f t="shared" si="4"/>
        <v>30-Nov-1969</v>
      </c>
      <c r="AC1333" s="43">
        <f t="shared" si="5"/>
        <v>53</v>
      </c>
      <c r="AD1333" s="44">
        <v>11150.78</v>
      </c>
    </row>
    <row r="1334">
      <c r="A1334" s="19" t="s">
        <v>2740</v>
      </c>
      <c r="B1334" s="19" t="s">
        <v>2741</v>
      </c>
      <c r="C1334" s="45" t="s">
        <v>5686</v>
      </c>
      <c r="D1334" s="45" t="s">
        <v>7034</v>
      </c>
      <c r="E1334" s="45" t="s">
        <v>7035</v>
      </c>
      <c r="G1334" s="21" t="s">
        <v>2740</v>
      </c>
      <c r="H1334" s="41">
        <v>30.81</v>
      </c>
      <c r="I1334" s="21">
        <v>4.49</v>
      </c>
      <c r="J1334" s="21" t="s">
        <v>4753</v>
      </c>
      <c r="K1334" s="21" t="s">
        <v>4753</v>
      </c>
      <c r="L1334" s="21" t="s">
        <v>4753</v>
      </c>
      <c r="M1334" s="21" t="s">
        <v>4754</v>
      </c>
      <c r="N1334" s="21" t="s">
        <v>4753</v>
      </c>
      <c r="O1334" s="42">
        <f t="shared" si="1"/>
        <v>0</v>
      </c>
      <c r="P1334" s="34" t="str">
        <f t="shared" si="2"/>
        <v>Above Obesity</v>
      </c>
      <c r="Q1334" s="34" t="str">
        <f t="shared" si="3"/>
        <v>Normal</v>
      </c>
      <c r="S1334" s="34" t="s">
        <v>2086</v>
      </c>
      <c r="T1334" s="34">
        <v>1969.0</v>
      </c>
      <c r="U1334" s="34" t="s">
        <v>4772</v>
      </c>
      <c r="V1334" s="34">
        <v>25.0</v>
      </c>
      <c r="W1334" s="34">
        <v>2.0</v>
      </c>
      <c r="X1334" s="34">
        <v>11163.57</v>
      </c>
      <c r="Y1334" s="34" t="s">
        <v>4768</v>
      </c>
      <c r="Z1334" s="34" t="s">
        <v>4767</v>
      </c>
      <c r="AA1334" s="34" t="s">
        <v>4778</v>
      </c>
      <c r="AB1334" s="34" t="str">
        <f t="shared" si="4"/>
        <v>25-Jun-1969</v>
      </c>
      <c r="AC1334" s="43">
        <f t="shared" si="5"/>
        <v>53</v>
      </c>
      <c r="AD1334" s="44">
        <v>11163.57</v>
      </c>
    </row>
    <row r="1335">
      <c r="A1335" s="19" t="s">
        <v>2742</v>
      </c>
      <c r="B1335" s="19" t="s">
        <v>2743</v>
      </c>
      <c r="C1335" s="45" t="s">
        <v>4815</v>
      </c>
      <c r="D1335" s="45" t="s">
        <v>7036</v>
      </c>
      <c r="E1335" s="45" t="s">
        <v>7037</v>
      </c>
      <c r="G1335" s="21" t="s">
        <v>2742</v>
      </c>
      <c r="H1335" s="41">
        <v>36.85</v>
      </c>
      <c r="I1335" s="21">
        <v>8.8</v>
      </c>
      <c r="J1335" s="21" t="s">
        <v>4753</v>
      </c>
      <c r="K1335" s="21" t="s">
        <v>4753</v>
      </c>
      <c r="L1335" s="21" t="s">
        <v>4753</v>
      </c>
      <c r="M1335" s="21">
        <v>2.0</v>
      </c>
      <c r="N1335" s="21" t="s">
        <v>4753</v>
      </c>
      <c r="O1335" s="42">
        <f t="shared" si="1"/>
        <v>2</v>
      </c>
      <c r="P1335" s="34" t="str">
        <f t="shared" si="2"/>
        <v>Above Obesity</v>
      </c>
      <c r="Q1335" s="34" t="str">
        <f t="shared" si="3"/>
        <v>Diabetes</v>
      </c>
      <c r="S1335" s="34" t="s">
        <v>2084</v>
      </c>
      <c r="T1335" s="34">
        <v>1966.0</v>
      </c>
      <c r="U1335" s="34" t="s">
        <v>4776</v>
      </c>
      <c r="V1335" s="34">
        <v>6.0</v>
      </c>
      <c r="W1335" s="34">
        <v>0.0</v>
      </c>
      <c r="X1335" s="34">
        <v>11165.42</v>
      </c>
      <c r="Y1335" s="34" t="s">
        <v>4768</v>
      </c>
      <c r="Z1335" s="34" t="s">
        <v>4771</v>
      </c>
      <c r="AA1335" s="34" t="s">
        <v>4781</v>
      </c>
      <c r="AB1335" s="34" t="str">
        <f t="shared" si="4"/>
        <v>6-Aug-1966</v>
      </c>
      <c r="AC1335" s="43">
        <f t="shared" si="5"/>
        <v>56</v>
      </c>
      <c r="AD1335" s="44">
        <v>11165.42</v>
      </c>
    </row>
    <row r="1336">
      <c r="A1336" s="19" t="s">
        <v>2744</v>
      </c>
      <c r="B1336" s="19" t="s">
        <v>2745</v>
      </c>
      <c r="C1336" s="45" t="s">
        <v>4815</v>
      </c>
      <c r="D1336" s="45" t="s">
        <v>7038</v>
      </c>
      <c r="E1336" s="45" t="s">
        <v>7039</v>
      </c>
      <c r="G1336" s="21" t="s">
        <v>2744</v>
      </c>
      <c r="H1336" s="41">
        <v>35.86</v>
      </c>
      <c r="I1336" s="21">
        <v>7.93</v>
      </c>
      <c r="J1336" s="21" t="s">
        <v>4753</v>
      </c>
      <c r="K1336" s="21" t="s">
        <v>4753</v>
      </c>
      <c r="L1336" s="21" t="s">
        <v>4753</v>
      </c>
      <c r="M1336" s="21">
        <v>2.0</v>
      </c>
      <c r="N1336" s="21" t="s">
        <v>4753</v>
      </c>
      <c r="O1336" s="42">
        <f t="shared" si="1"/>
        <v>2</v>
      </c>
      <c r="P1336" s="34" t="str">
        <f t="shared" si="2"/>
        <v>Above Obesity</v>
      </c>
      <c r="Q1336" s="34" t="str">
        <f t="shared" si="3"/>
        <v>Diabetes</v>
      </c>
      <c r="S1336" s="34" t="s">
        <v>2082</v>
      </c>
      <c r="T1336" s="34">
        <v>1972.0</v>
      </c>
      <c r="U1336" s="34" t="s">
        <v>4773</v>
      </c>
      <c r="V1336" s="34">
        <v>3.0</v>
      </c>
      <c r="W1336" s="34">
        <v>0.0</v>
      </c>
      <c r="X1336" s="34">
        <v>11186.2</v>
      </c>
      <c r="Y1336" s="34" t="s">
        <v>4768</v>
      </c>
      <c r="Z1336" s="34" t="s">
        <v>4767</v>
      </c>
      <c r="AA1336" s="34" t="s">
        <v>4787</v>
      </c>
      <c r="AB1336" s="34" t="str">
        <f t="shared" si="4"/>
        <v>3-Sep-1972</v>
      </c>
      <c r="AC1336" s="43">
        <f t="shared" si="5"/>
        <v>50</v>
      </c>
      <c r="AD1336" s="44">
        <v>11186.2</v>
      </c>
    </row>
    <row r="1337">
      <c r="A1337" s="19" t="s">
        <v>2746</v>
      </c>
      <c r="B1337" s="19" t="s">
        <v>2747</v>
      </c>
      <c r="C1337" s="45" t="s">
        <v>4815</v>
      </c>
      <c r="D1337" s="45" t="s">
        <v>4825</v>
      </c>
      <c r="E1337" s="45" t="s">
        <v>7040</v>
      </c>
      <c r="G1337" s="21" t="s">
        <v>2746</v>
      </c>
      <c r="H1337" s="41">
        <v>30.3</v>
      </c>
      <c r="I1337" s="21">
        <v>9.45</v>
      </c>
      <c r="J1337" s="21" t="s">
        <v>4753</v>
      </c>
      <c r="K1337" s="21" t="s">
        <v>4753</v>
      </c>
      <c r="L1337" s="21" t="s">
        <v>4753</v>
      </c>
      <c r="M1337" s="21">
        <v>2.0</v>
      </c>
      <c r="N1337" s="21" t="s">
        <v>4753</v>
      </c>
      <c r="O1337" s="42">
        <f t="shared" si="1"/>
        <v>2</v>
      </c>
      <c r="P1337" s="34" t="str">
        <f t="shared" si="2"/>
        <v>Above Obesity</v>
      </c>
      <c r="Q1337" s="34" t="str">
        <f t="shared" si="3"/>
        <v>Diabetes</v>
      </c>
      <c r="S1337" s="34" t="s">
        <v>2080</v>
      </c>
      <c r="T1337" s="34">
        <v>1970.0</v>
      </c>
      <c r="U1337" s="34" t="s">
        <v>4772</v>
      </c>
      <c r="V1337" s="34">
        <v>14.0</v>
      </c>
      <c r="W1337" s="34">
        <v>2.0</v>
      </c>
      <c r="X1337" s="34">
        <v>11187.66</v>
      </c>
      <c r="Y1337" s="34" t="s">
        <v>4768</v>
      </c>
      <c r="Z1337" s="34" t="s">
        <v>4767</v>
      </c>
      <c r="AA1337" s="34" t="s">
        <v>4774</v>
      </c>
      <c r="AB1337" s="34" t="str">
        <f t="shared" si="4"/>
        <v>14-Jun-1970</v>
      </c>
      <c r="AC1337" s="43">
        <f t="shared" si="5"/>
        <v>52</v>
      </c>
      <c r="AD1337" s="44">
        <v>11187.66</v>
      </c>
    </row>
    <row r="1338">
      <c r="A1338" s="19" t="s">
        <v>2748</v>
      </c>
      <c r="B1338" s="19" t="s">
        <v>2749</v>
      </c>
      <c r="C1338" s="45" t="s">
        <v>4815</v>
      </c>
      <c r="D1338" s="45" t="s">
        <v>7041</v>
      </c>
      <c r="E1338" s="45" t="s">
        <v>7042</v>
      </c>
      <c r="G1338" s="21" t="s">
        <v>2748</v>
      </c>
      <c r="H1338" s="41">
        <v>32.015</v>
      </c>
      <c r="I1338" s="21">
        <v>7.67</v>
      </c>
      <c r="J1338" s="21" t="s">
        <v>4753</v>
      </c>
      <c r="K1338" s="21" t="s">
        <v>4753</v>
      </c>
      <c r="L1338" s="21" t="s">
        <v>4753</v>
      </c>
      <c r="M1338" s="21" t="s">
        <v>4754</v>
      </c>
      <c r="N1338" s="21" t="s">
        <v>4753</v>
      </c>
      <c r="O1338" s="42">
        <f t="shared" si="1"/>
        <v>0</v>
      </c>
      <c r="P1338" s="34" t="str">
        <f t="shared" si="2"/>
        <v>Above Obesity</v>
      </c>
      <c r="Q1338" s="34" t="str">
        <f t="shared" si="3"/>
        <v>Diabetes</v>
      </c>
      <c r="S1338" s="34" t="s">
        <v>2078</v>
      </c>
      <c r="T1338" s="34">
        <v>1976.0</v>
      </c>
      <c r="U1338" s="34" t="s">
        <v>4772</v>
      </c>
      <c r="V1338" s="34">
        <v>28.0</v>
      </c>
      <c r="W1338" s="34">
        <v>2.0</v>
      </c>
      <c r="X1338" s="34">
        <v>11217.35</v>
      </c>
      <c r="Y1338" s="34" t="s">
        <v>4768</v>
      </c>
      <c r="Z1338" s="34" t="s">
        <v>4767</v>
      </c>
      <c r="AA1338" s="34" t="s">
        <v>4783</v>
      </c>
      <c r="AB1338" s="34" t="str">
        <f t="shared" si="4"/>
        <v>28-Jun-1976</v>
      </c>
      <c r="AC1338" s="43">
        <f t="shared" si="5"/>
        <v>46</v>
      </c>
      <c r="AD1338" s="44">
        <v>11217.35</v>
      </c>
    </row>
    <row r="1339">
      <c r="A1339" s="19" t="s">
        <v>2750</v>
      </c>
      <c r="B1339" s="19" t="s">
        <v>2751</v>
      </c>
      <c r="C1339" s="45" t="s">
        <v>5686</v>
      </c>
      <c r="D1339" s="45" t="s">
        <v>4945</v>
      </c>
      <c r="E1339" s="45" t="s">
        <v>5855</v>
      </c>
      <c r="G1339" s="21" t="s">
        <v>2750</v>
      </c>
      <c r="H1339" s="41">
        <v>25.06</v>
      </c>
      <c r="I1339" s="21">
        <v>10.53</v>
      </c>
      <c r="J1339" s="21" t="s">
        <v>4753</v>
      </c>
      <c r="K1339" s="21" t="s">
        <v>4753</v>
      </c>
      <c r="L1339" s="21" t="s">
        <v>4753</v>
      </c>
      <c r="M1339" s="21">
        <v>2.0</v>
      </c>
      <c r="N1339" s="21" t="s">
        <v>4753</v>
      </c>
      <c r="O1339" s="42">
        <f t="shared" si="1"/>
        <v>2</v>
      </c>
      <c r="P1339" s="34" t="str">
        <f t="shared" si="2"/>
        <v>Overweight</v>
      </c>
      <c r="Q1339" s="34" t="str">
        <f t="shared" si="3"/>
        <v>Diabetes</v>
      </c>
      <c r="S1339" s="34" t="s">
        <v>2076</v>
      </c>
      <c r="T1339" s="34">
        <v>1969.0</v>
      </c>
      <c r="U1339" s="34" t="s">
        <v>4775</v>
      </c>
      <c r="V1339" s="34">
        <v>30.0</v>
      </c>
      <c r="W1339" s="34">
        <v>2.0</v>
      </c>
      <c r="X1339" s="34">
        <v>11244.38</v>
      </c>
      <c r="Y1339" s="34" t="s">
        <v>4768</v>
      </c>
      <c r="Z1339" s="34" t="s">
        <v>4771</v>
      </c>
      <c r="AA1339" s="34" t="s">
        <v>4781</v>
      </c>
      <c r="AB1339" s="34" t="str">
        <f t="shared" si="4"/>
        <v>30-Dec-1969</v>
      </c>
      <c r="AC1339" s="43">
        <f t="shared" si="5"/>
        <v>53</v>
      </c>
      <c r="AD1339" s="44">
        <v>11244.38</v>
      </c>
    </row>
    <row r="1340">
      <c r="A1340" s="19" t="s">
        <v>2752</v>
      </c>
      <c r="B1340" s="19" t="s">
        <v>2753</v>
      </c>
      <c r="C1340" s="45" t="s">
        <v>4815</v>
      </c>
      <c r="D1340" s="45" t="s">
        <v>7043</v>
      </c>
      <c r="E1340" s="45" t="s">
        <v>5113</v>
      </c>
      <c r="G1340" s="21" t="s">
        <v>2752</v>
      </c>
      <c r="H1340" s="41">
        <v>18.83</v>
      </c>
      <c r="I1340" s="21">
        <v>10.08</v>
      </c>
      <c r="J1340" s="31" t="s">
        <v>4878</v>
      </c>
      <c r="K1340" s="21" t="s">
        <v>4753</v>
      </c>
      <c r="L1340" s="21" t="s">
        <v>4753</v>
      </c>
      <c r="M1340" s="21" t="s">
        <v>4754</v>
      </c>
      <c r="N1340" s="21" t="s">
        <v>4753</v>
      </c>
      <c r="O1340" s="42">
        <f t="shared" si="1"/>
        <v>0</v>
      </c>
      <c r="P1340" s="34" t="str">
        <f t="shared" si="2"/>
        <v>Normal weight</v>
      </c>
      <c r="Q1340" s="34" t="str">
        <f t="shared" si="3"/>
        <v>Diabetes</v>
      </c>
      <c r="S1340" s="34" t="s">
        <v>2074</v>
      </c>
      <c r="T1340" s="34">
        <v>1989.0</v>
      </c>
      <c r="U1340" s="34" t="s">
        <v>4775</v>
      </c>
      <c r="V1340" s="34">
        <v>17.0</v>
      </c>
      <c r="W1340" s="34">
        <v>3.0</v>
      </c>
      <c r="X1340" s="34">
        <v>11250.43</v>
      </c>
      <c r="Y1340" s="34" t="s">
        <v>4768</v>
      </c>
      <c r="Z1340" s="34" t="s">
        <v>4767</v>
      </c>
      <c r="AA1340" s="34" t="s">
        <v>4790</v>
      </c>
      <c r="AB1340" s="34" t="str">
        <f t="shared" si="4"/>
        <v>17-Dec-1989</v>
      </c>
      <c r="AC1340" s="43">
        <f t="shared" si="5"/>
        <v>33</v>
      </c>
      <c r="AD1340" s="44">
        <v>11250.43</v>
      </c>
    </row>
    <row r="1341">
      <c r="A1341" s="19" t="s">
        <v>2754</v>
      </c>
      <c r="B1341" s="19" t="s">
        <v>2755</v>
      </c>
      <c r="C1341" s="45" t="s">
        <v>4815</v>
      </c>
      <c r="D1341" s="45" t="s">
        <v>7044</v>
      </c>
      <c r="E1341" s="45" t="s">
        <v>7045</v>
      </c>
      <c r="G1341" s="21" t="s">
        <v>2754</v>
      </c>
      <c r="H1341" s="41">
        <v>47.52</v>
      </c>
      <c r="I1341" s="21">
        <v>11.39</v>
      </c>
      <c r="J1341" s="21" t="s">
        <v>4755</v>
      </c>
      <c r="K1341" s="21" t="s">
        <v>4753</v>
      </c>
      <c r="L1341" s="21" t="s">
        <v>4753</v>
      </c>
      <c r="M1341" s="21">
        <v>1.0</v>
      </c>
      <c r="N1341" s="21" t="s">
        <v>4753</v>
      </c>
      <c r="O1341" s="42">
        <f t="shared" si="1"/>
        <v>1</v>
      </c>
      <c r="P1341" s="34" t="str">
        <f t="shared" si="2"/>
        <v>Above Obesity</v>
      </c>
      <c r="Q1341" s="34" t="str">
        <f t="shared" si="3"/>
        <v>Diabetes</v>
      </c>
      <c r="S1341" s="34" t="s">
        <v>2072</v>
      </c>
      <c r="T1341" s="34">
        <v>1969.0</v>
      </c>
      <c r="U1341" s="34" t="s">
        <v>4776</v>
      </c>
      <c r="V1341" s="34">
        <v>20.0</v>
      </c>
      <c r="W1341" s="34">
        <v>3.0</v>
      </c>
      <c r="X1341" s="34">
        <v>11253.42</v>
      </c>
      <c r="Y1341" s="34" t="s">
        <v>4768</v>
      </c>
      <c r="Z1341" s="34" t="s">
        <v>4771</v>
      </c>
      <c r="AA1341" s="34" t="s">
        <v>4778</v>
      </c>
      <c r="AB1341" s="34" t="str">
        <f t="shared" si="4"/>
        <v>20-Aug-1969</v>
      </c>
      <c r="AC1341" s="43">
        <f t="shared" si="5"/>
        <v>53</v>
      </c>
      <c r="AD1341" s="44">
        <v>11253.42</v>
      </c>
    </row>
    <row r="1342">
      <c r="A1342" s="19" t="s">
        <v>2756</v>
      </c>
      <c r="B1342" s="19" t="s">
        <v>2757</v>
      </c>
      <c r="C1342" s="45" t="s">
        <v>5686</v>
      </c>
      <c r="D1342" s="45" t="s">
        <v>7046</v>
      </c>
      <c r="E1342" s="45" t="s">
        <v>7047</v>
      </c>
      <c r="G1342" s="21" t="s">
        <v>2756</v>
      </c>
      <c r="H1342" s="41">
        <v>37.82</v>
      </c>
      <c r="I1342" s="21">
        <v>6.36</v>
      </c>
      <c r="J1342" s="21" t="s">
        <v>4753</v>
      </c>
      <c r="K1342" s="21" t="s">
        <v>4753</v>
      </c>
      <c r="L1342" s="21" t="s">
        <v>4753</v>
      </c>
      <c r="M1342" s="21" t="s">
        <v>4754</v>
      </c>
      <c r="N1342" s="21" t="s">
        <v>4753</v>
      </c>
      <c r="O1342" s="42">
        <f t="shared" si="1"/>
        <v>0</v>
      </c>
      <c r="P1342" s="34" t="str">
        <f t="shared" si="2"/>
        <v>Above Obesity</v>
      </c>
      <c r="Q1342" s="34" t="str">
        <f t="shared" si="3"/>
        <v>Prediabetes weight</v>
      </c>
      <c r="S1342" s="34" t="s">
        <v>2070</v>
      </c>
      <c r="T1342" s="34">
        <v>1981.0</v>
      </c>
      <c r="U1342" s="34" t="s">
        <v>4777</v>
      </c>
      <c r="V1342" s="34">
        <v>2.0</v>
      </c>
      <c r="W1342" s="34">
        <v>1.0</v>
      </c>
      <c r="X1342" s="34">
        <v>11255.29</v>
      </c>
      <c r="Y1342" s="34" t="s">
        <v>4768</v>
      </c>
      <c r="Z1342" s="34" t="s">
        <v>4771</v>
      </c>
      <c r="AA1342" s="34" t="s">
        <v>4790</v>
      </c>
      <c r="AB1342" s="34" t="str">
        <f t="shared" si="4"/>
        <v>2-Oct-1981</v>
      </c>
      <c r="AC1342" s="43">
        <f t="shared" si="5"/>
        <v>41</v>
      </c>
      <c r="AD1342" s="44">
        <v>11255.29</v>
      </c>
    </row>
    <row r="1343">
      <c r="A1343" s="19" t="s">
        <v>2758</v>
      </c>
      <c r="B1343" s="19" t="s">
        <v>2759</v>
      </c>
      <c r="C1343" s="45" t="s">
        <v>4820</v>
      </c>
      <c r="D1343" s="45" t="s">
        <v>7048</v>
      </c>
      <c r="E1343" s="45" t="s">
        <v>7049</v>
      </c>
      <c r="G1343" s="21" t="s">
        <v>2758</v>
      </c>
      <c r="H1343" s="41">
        <v>44.16</v>
      </c>
      <c r="I1343" s="21">
        <v>5.31</v>
      </c>
      <c r="J1343" s="31" t="s">
        <v>4878</v>
      </c>
      <c r="K1343" s="21" t="s">
        <v>4753</v>
      </c>
      <c r="L1343" s="21" t="s">
        <v>4753</v>
      </c>
      <c r="M1343" s="21" t="s">
        <v>4754</v>
      </c>
      <c r="N1343" s="21" t="s">
        <v>4753</v>
      </c>
      <c r="O1343" s="42">
        <f t="shared" si="1"/>
        <v>0</v>
      </c>
      <c r="P1343" s="34" t="str">
        <f t="shared" si="2"/>
        <v>Above Obesity</v>
      </c>
      <c r="Q1343" s="34" t="str">
        <f t="shared" si="3"/>
        <v>Normal</v>
      </c>
      <c r="S1343" s="34" t="s">
        <v>2068</v>
      </c>
      <c r="T1343" s="34">
        <v>1969.0</v>
      </c>
      <c r="U1343" s="34" t="s">
        <v>4777</v>
      </c>
      <c r="V1343" s="34">
        <v>11.0</v>
      </c>
      <c r="W1343" s="34">
        <v>3.0</v>
      </c>
      <c r="X1343" s="34">
        <v>11264.54</v>
      </c>
      <c r="Y1343" s="34" t="s">
        <v>4768</v>
      </c>
      <c r="Z1343" s="34" t="s">
        <v>4767</v>
      </c>
      <c r="AA1343" s="34" t="s">
        <v>4778</v>
      </c>
      <c r="AB1343" s="34" t="str">
        <f t="shared" si="4"/>
        <v>11-Oct-1969</v>
      </c>
      <c r="AC1343" s="43">
        <f t="shared" si="5"/>
        <v>53</v>
      </c>
      <c r="AD1343" s="44">
        <v>11264.54</v>
      </c>
    </row>
    <row r="1344">
      <c r="A1344" s="19" t="s">
        <v>2760</v>
      </c>
      <c r="B1344" s="19" t="s">
        <v>2761</v>
      </c>
      <c r="C1344" s="45" t="s">
        <v>5686</v>
      </c>
      <c r="D1344" s="45" t="s">
        <v>7050</v>
      </c>
      <c r="E1344" s="45" t="s">
        <v>7051</v>
      </c>
      <c r="G1344" s="21" t="s">
        <v>2760</v>
      </c>
      <c r="H1344" s="41">
        <v>37.05</v>
      </c>
      <c r="I1344" s="21">
        <v>4.74</v>
      </c>
      <c r="J1344" s="21" t="s">
        <v>4753</v>
      </c>
      <c r="K1344" s="21" t="s">
        <v>4753</v>
      </c>
      <c r="L1344" s="21" t="s">
        <v>4756</v>
      </c>
      <c r="M1344" s="21">
        <v>1.0</v>
      </c>
      <c r="N1344" s="21" t="s">
        <v>4753</v>
      </c>
      <c r="O1344" s="42">
        <f t="shared" si="1"/>
        <v>1</v>
      </c>
      <c r="P1344" s="34" t="str">
        <f t="shared" si="2"/>
        <v>Above Obesity</v>
      </c>
      <c r="Q1344" s="34" t="str">
        <f t="shared" si="3"/>
        <v>Normal</v>
      </c>
      <c r="S1344" s="34" t="s">
        <v>2066</v>
      </c>
      <c r="T1344" s="34">
        <v>1971.0</v>
      </c>
      <c r="U1344" s="34" t="s">
        <v>4775</v>
      </c>
      <c r="V1344" s="34">
        <v>26.0</v>
      </c>
      <c r="W1344" s="34">
        <v>0.0</v>
      </c>
      <c r="X1344" s="34">
        <v>11265.71</v>
      </c>
      <c r="Y1344" s="34" t="s">
        <v>4768</v>
      </c>
      <c r="Z1344" s="34" t="s">
        <v>4771</v>
      </c>
      <c r="AA1344" s="34" t="s">
        <v>4783</v>
      </c>
      <c r="AB1344" s="34" t="str">
        <f t="shared" si="4"/>
        <v>26-Dec-1971</v>
      </c>
      <c r="AC1344" s="43">
        <f t="shared" si="5"/>
        <v>51</v>
      </c>
      <c r="AD1344" s="44">
        <v>11265.71</v>
      </c>
    </row>
    <row r="1345">
      <c r="A1345" s="19" t="s">
        <v>2762</v>
      </c>
      <c r="B1345" s="19" t="s">
        <v>2763</v>
      </c>
      <c r="C1345" s="45" t="s">
        <v>4820</v>
      </c>
      <c r="D1345" s="45" t="s">
        <v>7052</v>
      </c>
      <c r="E1345" s="45" t="s">
        <v>5586</v>
      </c>
      <c r="G1345" s="21" t="s">
        <v>2762</v>
      </c>
      <c r="H1345" s="41">
        <v>18.66</v>
      </c>
      <c r="I1345" s="21">
        <v>11.35</v>
      </c>
      <c r="J1345" s="21" t="s">
        <v>4753</v>
      </c>
      <c r="K1345" s="21" t="s">
        <v>4753</v>
      </c>
      <c r="L1345" s="21" t="s">
        <v>4753</v>
      </c>
      <c r="M1345" s="21" t="s">
        <v>4754</v>
      </c>
      <c r="N1345" s="21" t="s">
        <v>4753</v>
      </c>
      <c r="O1345" s="42">
        <f t="shared" si="1"/>
        <v>0</v>
      </c>
      <c r="P1345" s="34" t="str">
        <f t="shared" si="2"/>
        <v>Normal weight</v>
      </c>
      <c r="Q1345" s="34" t="str">
        <f t="shared" si="3"/>
        <v>Diabetes</v>
      </c>
      <c r="S1345" s="34" t="s">
        <v>2064</v>
      </c>
      <c r="T1345" s="34">
        <v>2004.0</v>
      </c>
      <c r="U1345" s="34" t="s">
        <v>4777</v>
      </c>
      <c r="V1345" s="34">
        <v>4.0</v>
      </c>
      <c r="W1345" s="34">
        <v>1.0</v>
      </c>
      <c r="X1345" s="34">
        <v>11272.33</v>
      </c>
      <c r="Y1345" s="34" t="s">
        <v>4768</v>
      </c>
      <c r="Z1345" s="34" t="s">
        <v>4767</v>
      </c>
      <c r="AA1345" s="34" t="s">
        <v>4780</v>
      </c>
      <c r="AB1345" s="34" t="str">
        <f t="shared" si="4"/>
        <v>4-Oct-2004</v>
      </c>
      <c r="AC1345" s="43">
        <f t="shared" si="5"/>
        <v>18</v>
      </c>
      <c r="AD1345" s="44">
        <v>11272.33</v>
      </c>
    </row>
    <row r="1346">
      <c r="A1346" s="19" t="s">
        <v>2764</v>
      </c>
      <c r="B1346" s="19" t="s">
        <v>2765</v>
      </c>
      <c r="C1346" s="45" t="s">
        <v>4815</v>
      </c>
      <c r="D1346" s="45" t="s">
        <v>7053</v>
      </c>
      <c r="E1346" s="45" t="s">
        <v>5009</v>
      </c>
      <c r="G1346" s="21" t="s">
        <v>2764</v>
      </c>
      <c r="H1346" s="41">
        <v>36.2</v>
      </c>
      <c r="I1346" s="21">
        <v>6.81</v>
      </c>
      <c r="J1346" s="21" t="s">
        <v>4755</v>
      </c>
      <c r="K1346" s="21" t="s">
        <v>4753</v>
      </c>
      <c r="L1346" s="21" t="s">
        <v>4753</v>
      </c>
      <c r="M1346" s="21">
        <v>1.0</v>
      </c>
      <c r="N1346" s="21" t="s">
        <v>4753</v>
      </c>
      <c r="O1346" s="42">
        <f t="shared" si="1"/>
        <v>1</v>
      </c>
      <c r="P1346" s="34" t="str">
        <f t="shared" si="2"/>
        <v>Above Obesity</v>
      </c>
      <c r="Q1346" s="34" t="str">
        <f t="shared" si="3"/>
        <v>Diabetes</v>
      </c>
      <c r="S1346" s="34" t="s">
        <v>2062</v>
      </c>
      <c r="T1346" s="34">
        <v>1967.0</v>
      </c>
      <c r="U1346" s="34" t="s">
        <v>4772</v>
      </c>
      <c r="V1346" s="34">
        <v>14.0</v>
      </c>
      <c r="W1346" s="34">
        <v>0.0</v>
      </c>
      <c r="X1346" s="34">
        <v>11286.54</v>
      </c>
      <c r="Y1346" s="34" t="s">
        <v>4768</v>
      </c>
      <c r="Z1346" s="34" t="s">
        <v>4768</v>
      </c>
      <c r="AA1346" s="34" t="s">
        <v>4784</v>
      </c>
      <c r="AB1346" s="34" t="str">
        <f t="shared" si="4"/>
        <v>14-Jun-1967</v>
      </c>
      <c r="AC1346" s="43">
        <f t="shared" si="5"/>
        <v>55</v>
      </c>
      <c r="AD1346" s="44">
        <v>11286.54</v>
      </c>
    </row>
    <row r="1347">
      <c r="A1347" s="19" t="s">
        <v>2766</v>
      </c>
      <c r="B1347" s="19" t="s">
        <v>2767</v>
      </c>
      <c r="C1347" s="45" t="s">
        <v>4820</v>
      </c>
      <c r="D1347" s="45" t="s">
        <v>7054</v>
      </c>
      <c r="E1347" s="45" t="s">
        <v>7055</v>
      </c>
      <c r="G1347" s="21" t="s">
        <v>2766</v>
      </c>
      <c r="H1347" s="41">
        <v>18.87</v>
      </c>
      <c r="I1347" s="21">
        <v>8.06</v>
      </c>
      <c r="J1347" s="21" t="s">
        <v>4753</v>
      </c>
      <c r="K1347" s="21" t="s">
        <v>4753</v>
      </c>
      <c r="L1347" s="21" t="s">
        <v>4753</v>
      </c>
      <c r="M1347" s="21" t="s">
        <v>4754</v>
      </c>
      <c r="N1347" s="21" t="s">
        <v>4753</v>
      </c>
      <c r="O1347" s="42">
        <f t="shared" si="1"/>
        <v>0</v>
      </c>
      <c r="P1347" s="34" t="str">
        <f t="shared" si="2"/>
        <v>Normal weight</v>
      </c>
      <c r="Q1347" s="34" t="str">
        <f t="shared" si="3"/>
        <v>Diabetes</v>
      </c>
      <c r="S1347" s="34" t="s">
        <v>2060</v>
      </c>
      <c r="T1347" s="34">
        <v>1970.0</v>
      </c>
      <c r="U1347" s="34" t="s">
        <v>4772</v>
      </c>
      <c r="V1347" s="34">
        <v>22.0</v>
      </c>
      <c r="W1347" s="34">
        <v>3.0</v>
      </c>
      <c r="X1347" s="34">
        <v>11289.11</v>
      </c>
      <c r="Y1347" s="34" t="s">
        <v>4768</v>
      </c>
      <c r="Z1347" s="34" t="s">
        <v>4771</v>
      </c>
      <c r="AA1347" s="34" t="s">
        <v>4774</v>
      </c>
      <c r="AB1347" s="34" t="str">
        <f t="shared" si="4"/>
        <v>22-Jun-1970</v>
      </c>
      <c r="AC1347" s="43">
        <f t="shared" si="5"/>
        <v>52</v>
      </c>
      <c r="AD1347" s="44">
        <v>11289.11</v>
      </c>
    </row>
    <row r="1348">
      <c r="A1348" s="19" t="s">
        <v>2768</v>
      </c>
      <c r="B1348" s="19" t="s">
        <v>2769</v>
      </c>
      <c r="C1348" s="45" t="s">
        <v>4815</v>
      </c>
      <c r="D1348" s="45" t="s">
        <v>7056</v>
      </c>
      <c r="E1348" s="45" t="s">
        <v>5163</v>
      </c>
      <c r="G1348" s="21" t="s">
        <v>2768</v>
      </c>
      <c r="H1348" s="41">
        <v>32.3</v>
      </c>
      <c r="I1348" s="21">
        <v>6.74</v>
      </c>
      <c r="J1348" s="21" t="s">
        <v>4755</v>
      </c>
      <c r="K1348" s="21" t="s">
        <v>4753</v>
      </c>
      <c r="L1348" s="21" t="s">
        <v>4753</v>
      </c>
      <c r="M1348" s="21">
        <v>1.0</v>
      </c>
      <c r="N1348" s="21" t="s">
        <v>4753</v>
      </c>
      <c r="O1348" s="42">
        <f t="shared" si="1"/>
        <v>1</v>
      </c>
      <c r="P1348" s="34" t="str">
        <f t="shared" si="2"/>
        <v>Above Obesity</v>
      </c>
      <c r="Q1348" s="34" t="str">
        <f t="shared" si="3"/>
        <v>Diabetes</v>
      </c>
      <c r="S1348" s="34" t="s">
        <v>2058</v>
      </c>
      <c r="T1348" s="34">
        <v>1988.0</v>
      </c>
      <c r="U1348" s="34" t="s">
        <v>4770</v>
      </c>
      <c r="V1348" s="34">
        <v>14.0</v>
      </c>
      <c r="W1348" s="34">
        <v>3.0</v>
      </c>
      <c r="X1348" s="34">
        <v>11294.57</v>
      </c>
      <c r="Y1348" s="34" t="s">
        <v>4768</v>
      </c>
      <c r="Z1348" s="34" t="s">
        <v>4771</v>
      </c>
      <c r="AA1348" s="34" t="s">
        <v>4791</v>
      </c>
      <c r="AB1348" s="34" t="str">
        <f t="shared" si="4"/>
        <v>14-Nov-1988</v>
      </c>
      <c r="AC1348" s="43">
        <f t="shared" si="5"/>
        <v>34</v>
      </c>
      <c r="AD1348" s="44">
        <v>11294.57</v>
      </c>
    </row>
    <row r="1349">
      <c r="A1349" s="19" t="s">
        <v>2770</v>
      </c>
      <c r="B1349" s="19" t="s">
        <v>2771</v>
      </c>
      <c r="C1349" s="45" t="s">
        <v>4820</v>
      </c>
      <c r="D1349" s="45" t="s">
        <v>7057</v>
      </c>
      <c r="E1349" s="45" t="s">
        <v>7058</v>
      </c>
      <c r="G1349" s="21" t="s">
        <v>2770</v>
      </c>
      <c r="H1349" s="41">
        <v>22.64</v>
      </c>
      <c r="I1349" s="21">
        <v>6.54</v>
      </c>
      <c r="J1349" s="21" t="s">
        <v>4755</v>
      </c>
      <c r="K1349" s="21" t="s">
        <v>4753</v>
      </c>
      <c r="L1349" s="21" t="s">
        <v>4753</v>
      </c>
      <c r="M1349" s="21">
        <v>2.0</v>
      </c>
      <c r="N1349" s="21" t="s">
        <v>4753</v>
      </c>
      <c r="O1349" s="42">
        <f t="shared" si="1"/>
        <v>2</v>
      </c>
      <c r="P1349" s="34" t="str">
        <f t="shared" si="2"/>
        <v>Normal weight</v>
      </c>
      <c r="Q1349" s="34" t="str">
        <f t="shared" si="3"/>
        <v>Diabetes</v>
      </c>
      <c r="S1349" s="34" t="s">
        <v>2056</v>
      </c>
      <c r="T1349" s="34">
        <v>1972.0</v>
      </c>
      <c r="U1349" s="34" t="s">
        <v>4773</v>
      </c>
      <c r="V1349" s="34">
        <v>25.0</v>
      </c>
      <c r="W1349" s="34">
        <v>4.0</v>
      </c>
      <c r="X1349" s="34">
        <v>11299.34</v>
      </c>
      <c r="Y1349" s="34" t="s">
        <v>4768</v>
      </c>
      <c r="Z1349" s="34" t="s">
        <v>4767</v>
      </c>
      <c r="AA1349" s="34" t="s">
        <v>4778</v>
      </c>
      <c r="AB1349" s="34" t="str">
        <f t="shared" si="4"/>
        <v>25-Sep-1972</v>
      </c>
      <c r="AC1349" s="43">
        <f t="shared" si="5"/>
        <v>50</v>
      </c>
      <c r="AD1349" s="44">
        <v>11299.34</v>
      </c>
    </row>
    <row r="1350">
      <c r="A1350" s="19" t="s">
        <v>2772</v>
      </c>
      <c r="B1350" s="19" t="s">
        <v>2773</v>
      </c>
      <c r="C1350" s="45" t="s">
        <v>5686</v>
      </c>
      <c r="D1350" s="45" t="s">
        <v>7059</v>
      </c>
      <c r="E1350" s="45" t="s">
        <v>5588</v>
      </c>
      <c r="G1350" s="21" t="s">
        <v>2772</v>
      </c>
      <c r="H1350" s="41">
        <v>28.69</v>
      </c>
      <c r="I1350" s="21">
        <v>5.4</v>
      </c>
      <c r="J1350" s="21" t="s">
        <v>4753</v>
      </c>
      <c r="K1350" s="21" t="s">
        <v>4753</v>
      </c>
      <c r="L1350" s="21" t="s">
        <v>4753</v>
      </c>
      <c r="M1350" s="21" t="s">
        <v>4754</v>
      </c>
      <c r="N1350" s="21" t="s">
        <v>4753</v>
      </c>
      <c r="O1350" s="42">
        <f t="shared" si="1"/>
        <v>0</v>
      </c>
      <c r="P1350" s="34" t="str">
        <f t="shared" si="2"/>
        <v>Overweight</v>
      </c>
      <c r="Q1350" s="34" t="str">
        <f t="shared" si="3"/>
        <v>Normal</v>
      </c>
      <c r="S1350" s="34" t="s">
        <v>2054</v>
      </c>
      <c r="T1350" s="34">
        <v>1968.0</v>
      </c>
      <c r="U1350" s="34" t="s">
        <v>4777</v>
      </c>
      <c r="V1350" s="34">
        <v>6.0</v>
      </c>
      <c r="W1350" s="34">
        <v>1.0</v>
      </c>
      <c r="X1350" s="34">
        <v>11305.93</v>
      </c>
      <c r="Y1350" s="34" t="s">
        <v>4768</v>
      </c>
      <c r="Z1350" s="34" t="s">
        <v>4771</v>
      </c>
      <c r="AA1350" s="34" t="s">
        <v>4774</v>
      </c>
      <c r="AB1350" s="34" t="str">
        <f t="shared" si="4"/>
        <v>6-Oct-1968</v>
      </c>
      <c r="AC1350" s="43">
        <f t="shared" si="5"/>
        <v>54</v>
      </c>
      <c r="AD1350" s="44">
        <v>11305.93</v>
      </c>
    </row>
    <row r="1351">
      <c r="A1351" s="19" t="s">
        <v>2774</v>
      </c>
      <c r="B1351" s="19" t="s">
        <v>2775</v>
      </c>
      <c r="C1351" s="45" t="s">
        <v>4815</v>
      </c>
      <c r="D1351" s="45" t="s">
        <v>7060</v>
      </c>
      <c r="E1351" s="45" t="s">
        <v>7061</v>
      </c>
      <c r="G1351" s="21" t="s">
        <v>2774</v>
      </c>
      <c r="H1351" s="41">
        <v>28.16</v>
      </c>
      <c r="I1351" s="21">
        <v>5.58</v>
      </c>
      <c r="J1351" s="31" t="s">
        <v>4878</v>
      </c>
      <c r="K1351" s="21" t="s">
        <v>4753</v>
      </c>
      <c r="L1351" s="21" t="s">
        <v>4753</v>
      </c>
      <c r="M1351" s="21" t="s">
        <v>4754</v>
      </c>
      <c r="N1351" s="21" t="s">
        <v>4753</v>
      </c>
      <c r="O1351" s="42">
        <f t="shared" si="1"/>
        <v>0</v>
      </c>
      <c r="P1351" s="34" t="str">
        <f t="shared" si="2"/>
        <v>Overweight</v>
      </c>
      <c r="Q1351" s="34" t="str">
        <f t="shared" si="3"/>
        <v>Normal</v>
      </c>
      <c r="S1351" s="34" t="s">
        <v>2052</v>
      </c>
      <c r="T1351" s="34">
        <v>1963.0</v>
      </c>
      <c r="U1351" s="34" t="s">
        <v>4770</v>
      </c>
      <c r="V1351" s="34">
        <v>22.0</v>
      </c>
      <c r="W1351" s="34">
        <v>0.0</v>
      </c>
      <c r="X1351" s="34">
        <v>11312.33</v>
      </c>
      <c r="Y1351" s="34" t="s">
        <v>4768</v>
      </c>
      <c r="Z1351" s="34" t="s">
        <v>4768</v>
      </c>
      <c r="AA1351" s="34" t="s">
        <v>4774</v>
      </c>
      <c r="AB1351" s="34" t="str">
        <f t="shared" si="4"/>
        <v>22-Nov-1963</v>
      </c>
      <c r="AC1351" s="43">
        <f t="shared" si="5"/>
        <v>59</v>
      </c>
      <c r="AD1351" s="44">
        <v>11312.33</v>
      </c>
    </row>
    <row r="1352">
      <c r="A1352" s="19" t="s">
        <v>2776</v>
      </c>
      <c r="B1352" s="19" t="s">
        <v>2777</v>
      </c>
      <c r="C1352" s="45" t="s">
        <v>4820</v>
      </c>
      <c r="D1352" s="45" t="s">
        <v>5380</v>
      </c>
      <c r="E1352" s="45" t="s">
        <v>7062</v>
      </c>
      <c r="G1352" s="21" t="s">
        <v>2776</v>
      </c>
      <c r="H1352" s="41">
        <v>45.54</v>
      </c>
      <c r="I1352" s="21">
        <v>5.84</v>
      </c>
      <c r="J1352" s="21" t="s">
        <v>4753</v>
      </c>
      <c r="K1352" s="21" t="s">
        <v>4753</v>
      </c>
      <c r="L1352" s="21" t="s">
        <v>4756</v>
      </c>
      <c r="M1352" s="21">
        <v>1.0</v>
      </c>
      <c r="N1352" s="21" t="s">
        <v>4753</v>
      </c>
      <c r="O1352" s="42">
        <f t="shared" si="1"/>
        <v>1</v>
      </c>
      <c r="P1352" s="34" t="str">
        <f t="shared" si="2"/>
        <v>Above Obesity</v>
      </c>
      <c r="Q1352" s="34" t="str">
        <f t="shared" si="3"/>
        <v>Prediabetes weight</v>
      </c>
      <c r="S1352" s="34" t="s">
        <v>2050</v>
      </c>
      <c r="T1352" s="34">
        <v>1995.0</v>
      </c>
      <c r="U1352" s="34" t="s">
        <v>4775</v>
      </c>
      <c r="V1352" s="34">
        <v>10.0</v>
      </c>
      <c r="W1352" s="34">
        <v>0.0</v>
      </c>
      <c r="X1352" s="34">
        <v>11318.57</v>
      </c>
      <c r="Y1352" s="34" t="s">
        <v>4768</v>
      </c>
      <c r="Z1352" s="34" t="s">
        <v>4767</v>
      </c>
      <c r="AA1352" s="34" t="s">
        <v>4790</v>
      </c>
      <c r="AB1352" s="34" t="str">
        <f t="shared" si="4"/>
        <v>10-Dec-1995</v>
      </c>
      <c r="AC1352" s="43">
        <f t="shared" si="5"/>
        <v>27</v>
      </c>
      <c r="AD1352" s="44">
        <v>11318.57</v>
      </c>
    </row>
    <row r="1353">
      <c r="A1353" s="19" t="s">
        <v>2778</v>
      </c>
      <c r="B1353" s="19" t="s">
        <v>2779</v>
      </c>
      <c r="C1353" s="45" t="s">
        <v>4815</v>
      </c>
      <c r="D1353" s="45" t="s">
        <v>7063</v>
      </c>
      <c r="E1353" s="45" t="s">
        <v>5525</v>
      </c>
      <c r="G1353" s="21" t="s">
        <v>2778</v>
      </c>
      <c r="H1353" s="41">
        <v>28.7</v>
      </c>
      <c r="I1353" s="21">
        <v>4.2</v>
      </c>
      <c r="J1353" s="21" t="s">
        <v>4753</v>
      </c>
      <c r="K1353" s="21" t="s">
        <v>4753</v>
      </c>
      <c r="L1353" s="21" t="s">
        <v>4753</v>
      </c>
      <c r="M1353" s="21" t="s">
        <v>4754</v>
      </c>
      <c r="N1353" s="21" t="s">
        <v>4753</v>
      </c>
      <c r="O1353" s="42">
        <f t="shared" si="1"/>
        <v>0</v>
      </c>
      <c r="P1353" s="34" t="str">
        <f t="shared" si="2"/>
        <v>Overweight</v>
      </c>
      <c r="Q1353" s="34" t="str">
        <f t="shared" si="3"/>
        <v>Normal</v>
      </c>
      <c r="S1353" s="34" t="s">
        <v>2048</v>
      </c>
      <c r="T1353" s="34">
        <v>1963.0</v>
      </c>
      <c r="U1353" s="34" t="s">
        <v>4766</v>
      </c>
      <c r="V1353" s="34">
        <v>11.0</v>
      </c>
      <c r="W1353" s="34">
        <v>0.0</v>
      </c>
      <c r="X1353" s="34">
        <v>11319.12</v>
      </c>
      <c r="Y1353" s="34" t="s">
        <v>4768</v>
      </c>
      <c r="Z1353" s="34" t="s">
        <v>4771</v>
      </c>
      <c r="AA1353" s="34" t="s">
        <v>4774</v>
      </c>
      <c r="AB1353" s="34" t="str">
        <f t="shared" si="4"/>
        <v>11-Jul-1963</v>
      </c>
      <c r="AC1353" s="43">
        <f t="shared" si="5"/>
        <v>59</v>
      </c>
      <c r="AD1353" s="44">
        <v>11319.12</v>
      </c>
    </row>
    <row r="1354">
      <c r="A1354" s="19" t="s">
        <v>2780</v>
      </c>
      <c r="B1354" s="19" t="s">
        <v>2781</v>
      </c>
      <c r="C1354" s="45" t="s">
        <v>4820</v>
      </c>
      <c r="D1354" s="45" t="s">
        <v>7064</v>
      </c>
      <c r="E1354" s="45" t="s">
        <v>7065</v>
      </c>
      <c r="G1354" s="21" t="s">
        <v>2780</v>
      </c>
      <c r="H1354" s="41">
        <v>27.74</v>
      </c>
      <c r="I1354" s="21">
        <v>6.06</v>
      </c>
      <c r="J1354" s="31" t="s">
        <v>4878</v>
      </c>
      <c r="K1354" s="21" t="s">
        <v>4753</v>
      </c>
      <c r="L1354" s="21" t="s">
        <v>4753</v>
      </c>
      <c r="M1354" s="21" t="s">
        <v>4754</v>
      </c>
      <c r="N1354" s="21" t="s">
        <v>4753</v>
      </c>
      <c r="O1354" s="42">
        <f t="shared" si="1"/>
        <v>0</v>
      </c>
      <c r="P1354" s="34" t="str">
        <f t="shared" si="2"/>
        <v>Overweight</v>
      </c>
      <c r="Q1354" s="34" t="str">
        <f t="shared" si="3"/>
        <v>Prediabetes weight</v>
      </c>
      <c r="S1354" s="34" t="s">
        <v>2046</v>
      </c>
      <c r="T1354" s="34">
        <v>2002.0</v>
      </c>
      <c r="U1354" s="34" t="s">
        <v>4773</v>
      </c>
      <c r="V1354" s="34">
        <v>20.0</v>
      </c>
      <c r="W1354" s="34">
        <v>0.0</v>
      </c>
      <c r="X1354" s="34">
        <v>11321.49</v>
      </c>
      <c r="Y1354" s="34" t="s">
        <v>4768</v>
      </c>
      <c r="Z1354" s="34" t="s">
        <v>4768</v>
      </c>
      <c r="AA1354" s="34" t="s">
        <v>4774</v>
      </c>
      <c r="AB1354" s="34" t="str">
        <f t="shared" si="4"/>
        <v>20-Sep-2002</v>
      </c>
      <c r="AC1354" s="43">
        <f t="shared" si="5"/>
        <v>20</v>
      </c>
      <c r="AD1354" s="44">
        <v>11321.49</v>
      </c>
    </row>
    <row r="1355">
      <c r="A1355" s="19" t="s">
        <v>2782</v>
      </c>
      <c r="B1355" s="19" t="s">
        <v>2783</v>
      </c>
      <c r="C1355" s="45" t="s">
        <v>4820</v>
      </c>
      <c r="D1355" s="45" t="s">
        <v>5459</v>
      </c>
      <c r="E1355" s="45" t="s">
        <v>7066</v>
      </c>
      <c r="G1355" s="21" t="s">
        <v>2782</v>
      </c>
      <c r="H1355" s="41">
        <v>36.955</v>
      </c>
      <c r="I1355" s="21">
        <v>7.57</v>
      </c>
      <c r="J1355" s="21" t="s">
        <v>4753</v>
      </c>
      <c r="K1355" s="21" t="s">
        <v>4753</v>
      </c>
      <c r="L1355" s="21" t="s">
        <v>4753</v>
      </c>
      <c r="M1355" s="21" t="s">
        <v>4754</v>
      </c>
      <c r="N1355" s="21" t="s">
        <v>4753</v>
      </c>
      <c r="O1355" s="42">
        <f t="shared" si="1"/>
        <v>0</v>
      </c>
      <c r="P1355" s="34" t="str">
        <f t="shared" si="2"/>
        <v>Above Obesity</v>
      </c>
      <c r="Q1355" s="34" t="str">
        <f t="shared" si="3"/>
        <v>Diabetes</v>
      </c>
      <c r="S1355" s="34" t="s">
        <v>2044</v>
      </c>
      <c r="T1355" s="34">
        <v>1989.0</v>
      </c>
      <c r="U1355" s="34" t="s">
        <v>4776</v>
      </c>
      <c r="V1355" s="34">
        <v>19.0</v>
      </c>
      <c r="W1355" s="34">
        <v>1.0</v>
      </c>
      <c r="X1355" s="34">
        <v>11326.71</v>
      </c>
      <c r="Y1355" s="34" t="s">
        <v>4768</v>
      </c>
      <c r="Z1355" s="34" t="s">
        <v>4768</v>
      </c>
      <c r="AA1355" s="34" t="s">
        <v>4769</v>
      </c>
      <c r="AB1355" s="34" t="str">
        <f t="shared" si="4"/>
        <v>19-Aug-1989</v>
      </c>
      <c r="AC1355" s="43">
        <f t="shared" si="5"/>
        <v>33</v>
      </c>
      <c r="AD1355" s="44">
        <v>11326.71</v>
      </c>
    </row>
    <row r="1356">
      <c r="A1356" s="19" t="s">
        <v>2784</v>
      </c>
      <c r="B1356" s="19" t="s">
        <v>2785</v>
      </c>
      <c r="C1356" s="45" t="s">
        <v>4820</v>
      </c>
      <c r="D1356" s="45" t="s">
        <v>6791</v>
      </c>
      <c r="E1356" s="45" t="s">
        <v>7067</v>
      </c>
      <c r="G1356" s="21" t="s">
        <v>2784</v>
      </c>
      <c r="H1356" s="41">
        <v>30.69</v>
      </c>
      <c r="I1356" s="21">
        <v>6.15</v>
      </c>
      <c r="J1356" s="21" t="s">
        <v>4753</v>
      </c>
      <c r="K1356" s="21" t="s">
        <v>4753</v>
      </c>
      <c r="L1356" s="21" t="s">
        <v>4753</v>
      </c>
      <c r="M1356" s="21" t="s">
        <v>4754</v>
      </c>
      <c r="N1356" s="21" t="s">
        <v>4753</v>
      </c>
      <c r="O1356" s="42">
        <f t="shared" si="1"/>
        <v>0</v>
      </c>
      <c r="P1356" s="34" t="str">
        <f t="shared" si="2"/>
        <v>Above Obesity</v>
      </c>
      <c r="Q1356" s="34" t="str">
        <f t="shared" si="3"/>
        <v>Prediabetes weight</v>
      </c>
      <c r="S1356" s="34" t="s">
        <v>2042</v>
      </c>
      <c r="T1356" s="34">
        <v>1968.0</v>
      </c>
      <c r="U1356" s="34" t="s">
        <v>4770</v>
      </c>
      <c r="V1356" s="34">
        <v>2.0</v>
      </c>
      <c r="W1356" s="34">
        <v>0.0</v>
      </c>
      <c r="X1356" s="34">
        <v>11344.32</v>
      </c>
      <c r="Y1356" s="34" t="s">
        <v>4768</v>
      </c>
      <c r="Z1356" s="34" t="s">
        <v>4767</v>
      </c>
      <c r="AA1356" s="34" t="s">
        <v>4783</v>
      </c>
      <c r="AB1356" s="34" t="str">
        <f t="shared" si="4"/>
        <v>2-Nov-1968</v>
      </c>
      <c r="AC1356" s="43">
        <f t="shared" si="5"/>
        <v>54</v>
      </c>
      <c r="AD1356" s="44">
        <v>11344.32</v>
      </c>
    </row>
    <row r="1357">
      <c r="A1357" s="19" t="s">
        <v>2786</v>
      </c>
      <c r="B1357" s="19" t="s">
        <v>2787</v>
      </c>
      <c r="C1357" s="45" t="s">
        <v>4820</v>
      </c>
      <c r="D1357" s="45" t="s">
        <v>7068</v>
      </c>
      <c r="E1357" s="45" t="s">
        <v>7069</v>
      </c>
      <c r="G1357" s="21" t="s">
        <v>2786</v>
      </c>
      <c r="H1357" s="41">
        <v>24.985</v>
      </c>
      <c r="I1357" s="21">
        <v>4.56</v>
      </c>
      <c r="J1357" s="21" t="s">
        <v>4753</v>
      </c>
      <c r="K1357" s="21" t="s">
        <v>4753</v>
      </c>
      <c r="L1357" s="21" t="s">
        <v>4753</v>
      </c>
      <c r="M1357" s="21" t="s">
        <v>4754</v>
      </c>
      <c r="N1357" s="21" t="s">
        <v>4753</v>
      </c>
      <c r="O1357" s="42">
        <f t="shared" si="1"/>
        <v>0</v>
      </c>
      <c r="P1357" s="34" t="str">
        <f t="shared" si="2"/>
        <v>Normal weight</v>
      </c>
      <c r="Q1357" s="34" t="str">
        <f t="shared" si="3"/>
        <v>Normal</v>
      </c>
      <c r="S1357" s="34" t="s">
        <v>2040</v>
      </c>
      <c r="T1357" s="34">
        <v>1964.0</v>
      </c>
      <c r="U1357" s="34" t="s">
        <v>4766</v>
      </c>
      <c r="V1357" s="34">
        <v>12.0</v>
      </c>
      <c r="W1357" s="34">
        <v>0.0</v>
      </c>
      <c r="X1357" s="34">
        <v>11345.52</v>
      </c>
      <c r="Y1357" s="34" t="s">
        <v>4768</v>
      </c>
      <c r="Z1357" s="34" t="s">
        <v>4768</v>
      </c>
      <c r="AA1357" s="34" t="s">
        <v>4778</v>
      </c>
      <c r="AB1357" s="34" t="str">
        <f t="shared" si="4"/>
        <v>12-Jul-1964</v>
      </c>
      <c r="AC1357" s="43">
        <f t="shared" si="5"/>
        <v>58</v>
      </c>
      <c r="AD1357" s="44">
        <v>11345.52</v>
      </c>
    </row>
    <row r="1358">
      <c r="A1358" s="19" t="s">
        <v>2788</v>
      </c>
      <c r="B1358" s="19" t="s">
        <v>2789</v>
      </c>
      <c r="C1358" s="45" t="s">
        <v>4820</v>
      </c>
      <c r="D1358" s="45" t="s">
        <v>7070</v>
      </c>
      <c r="E1358" s="45" t="s">
        <v>7071</v>
      </c>
      <c r="G1358" s="21" t="s">
        <v>2788</v>
      </c>
      <c r="H1358" s="41">
        <v>39.42</v>
      </c>
      <c r="I1358" s="21">
        <v>4.72</v>
      </c>
      <c r="J1358" s="21" t="s">
        <v>4755</v>
      </c>
      <c r="K1358" s="21" t="s">
        <v>4753</v>
      </c>
      <c r="L1358" s="21" t="s">
        <v>4753</v>
      </c>
      <c r="M1358" s="21">
        <v>1.0</v>
      </c>
      <c r="N1358" s="21" t="s">
        <v>4753</v>
      </c>
      <c r="O1358" s="42">
        <f t="shared" si="1"/>
        <v>1</v>
      </c>
      <c r="P1358" s="34" t="str">
        <f t="shared" si="2"/>
        <v>Above Obesity</v>
      </c>
      <c r="Q1358" s="34" t="str">
        <f t="shared" si="3"/>
        <v>Normal</v>
      </c>
      <c r="S1358" s="34" t="s">
        <v>2038</v>
      </c>
      <c r="T1358" s="34">
        <v>1965.0</v>
      </c>
      <c r="U1358" s="34" t="s">
        <v>4770</v>
      </c>
      <c r="V1358" s="34">
        <v>29.0</v>
      </c>
      <c r="W1358" s="34">
        <v>0.0</v>
      </c>
      <c r="X1358" s="34">
        <v>11353.23</v>
      </c>
      <c r="Y1358" s="34" t="s">
        <v>4768</v>
      </c>
      <c r="Z1358" s="34" t="s">
        <v>4771</v>
      </c>
      <c r="AA1358" s="34" t="s">
        <v>4774</v>
      </c>
      <c r="AB1358" s="34" t="str">
        <f t="shared" si="4"/>
        <v>29-Nov-1965</v>
      </c>
      <c r="AC1358" s="43">
        <f t="shared" si="5"/>
        <v>57</v>
      </c>
      <c r="AD1358" s="44">
        <v>11353.23</v>
      </c>
    </row>
    <row r="1359">
      <c r="A1359" s="19" t="s">
        <v>2790</v>
      </c>
      <c r="B1359" s="19" t="s">
        <v>2791</v>
      </c>
      <c r="C1359" s="45" t="s">
        <v>4815</v>
      </c>
      <c r="D1359" s="45" t="s">
        <v>7072</v>
      </c>
      <c r="E1359" s="45" t="s">
        <v>5889</v>
      </c>
      <c r="G1359" s="21" t="s">
        <v>2790</v>
      </c>
      <c r="H1359" s="41">
        <v>16.8</v>
      </c>
      <c r="I1359" s="21">
        <v>7.98</v>
      </c>
      <c r="J1359" s="21" t="s">
        <v>4753</v>
      </c>
      <c r="K1359" s="21" t="s">
        <v>4753</v>
      </c>
      <c r="L1359" s="21" t="s">
        <v>4753</v>
      </c>
      <c r="M1359" s="21" t="s">
        <v>4754</v>
      </c>
      <c r="N1359" s="21" t="s">
        <v>4753</v>
      </c>
      <c r="O1359" s="42">
        <f t="shared" si="1"/>
        <v>0</v>
      </c>
      <c r="P1359" s="34" t="str">
        <f t="shared" si="2"/>
        <v>Underweight</v>
      </c>
      <c r="Q1359" s="34" t="str">
        <f t="shared" si="3"/>
        <v>Diabetes</v>
      </c>
      <c r="S1359" s="34" t="s">
        <v>2036</v>
      </c>
      <c r="T1359" s="34">
        <v>1965.0</v>
      </c>
      <c r="U1359" s="34" t="s">
        <v>4773</v>
      </c>
      <c r="V1359" s="34">
        <v>26.0</v>
      </c>
      <c r="W1359" s="34">
        <v>0.0</v>
      </c>
      <c r="X1359" s="34">
        <v>11356.66</v>
      </c>
      <c r="Y1359" s="34" t="s">
        <v>4768</v>
      </c>
      <c r="Z1359" s="34" t="s">
        <v>4768</v>
      </c>
      <c r="AA1359" s="34" t="s">
        <v>4774</v>
      </c>
      <c r="AB1359" s="34" t="str">
        <f t="shared" si="4"/>
        <v>26-Sep-1965</v>
      </c>
      <c r="AC1359" s="43">
        <f t="shared" si="5"/>
        <v>57</v>
      </c>
      <c r="AD1359" s="44">
        <v>11356.66</v>
      </c>
    </row>
    <row r="1360">
      <c r="A1360" s="19" t="s">
        <v>2792</v>
      </c>
      <c r="B1360" s="19" t="s">
        <v>2793</v>
      </c>
      <c r="C1360" s="45" t="s">
        <v>4820</v>
      </c>
      <c r="D1360" s="45" t="s">
        <v>7073</v>
      </c>
      <c r="E1360" s="45" t="s">
        <v>7074</v>
      </c>
      <c r="G1360" s="21" t="s">
        <v>2792</v>
      </c>
      <c r="H1360" s="41">
        <v>23.275</v>
      </c>
      <c r="I1360" s="21">
        <v>6.26</v>
      </c>
      <c r="J1360" s="21" t="s">
        <v>4755</v>
      </c>
      <c r="K1360" s="21" t="s">
        <v>4753</v>
      </c>
      <c r="L1360" s="21" t="s">
        <v>4756</v>
      </c>
      <c r="M1360" s="21">
        <v>1.0</v>
      </c>
      <c r="N1360" s="21" t="s">
        <v>4753</v>
      </c>
      <c r="O1360" s="42">
        <f t="shared" si="1"/>
        <v>1</v>
      </c>
      <c r="P1360" s="34" t="str">
        <f t="shared" si="2"/>
        <v>Normal weight</v>
      </c>
      <c r="Q1360" s="34" t="str">
        <f t="shared" si="3"/>
        <v>Prediabetes weight</v>
      </c>
      <c r="S1360" s="34" t="s">
        <v>2034</v>
      </c>
      <c r="T1360" s="34">
        <v>1964.0</v>
      </c>
      <c r="U1360" s="34" t="s">
        <v>4766</v>
      </c>
      <c r="V1360" s="34">
        <v>4.0</v>
      </c>
      <c r="W1360" s="34">
        <v>0.0</v>
      </c>
      <c r="X1360" s="34">
        <v>11362.76</v>
      </c>
      <c r="Y1360" s="34" t="s">
        <v>4768</v>
      </c>
      <c r="Z1360" s="34" t="s">
        <v>4771</v>
      </c>
      <c r="AA1360" s="34" t="s">
        <v>4778</v>
      </c>
      <c r="AB1360" s="34" t="str">
        <f t="shared" si="4"/>
        <v>4-Jul-1964</v>
      </c>
      <c r="AC1360" s="43">
        <f t="shared" si="5"/>
        <v>58</v>
      </c>
      <c r="AD1360" s="44">
        <v>11362.76</v>
      </c>
    </row>
    <row r="1361">
      <c r="A1361" s="19" t="s">
        <v>2794</v>
      </c>
      <c r="B1361" s="19" t="s">
        <v>2795</v>
      </c>
      <c r="C1361" s="45" t="s">
        <v>4820</v>
      </c>
      <c r="D1361" s="45" t="s">
        <v>5072</v>
      </c>
      <c r="E1361" s="45" t="s">
        <v>7075</v>
      </c>
      <c r="G1361" s="21" t="s">
        <v>2794</v>
      </c>
      <c r="H1361" s="41">
        <v>22.8</v>
      </c>
      <c r="I1361" s="21">
        <v>4.29</v>
      </c>
      <c r="J1361" s="21" t="s">
        <v>4755</v>
      </c>
      <c r="K1361" s="21" t="s">
        <v>4753</v>
      </c>
      <c r="L1361" s="21" t="s">
        <v>4756</v>
      </c>
      <c r="M1361" s="21">
        <v>1.0</v>
      </c>
      <c r="N1361" s="21" t="s">
        <v>4753</v>
      </c>
      <c r="O1361" s="42">
        <f t="shared" si="1"/>
        <v>1</v>
      </c>
      <c r="P1361" s="34" t="str">
        <f t="shared" si="2"/>
        <v>Normal weight</v>
      </c>
      <c r="Q1361" s="34" t="str">
        <f t="shared" si="3"/>
        <v>Normal</v>
      </c>
      <c r="S1361" s="34" t="s">
        <v>2032</v>
      </c>
      <c r="T1361" s="34">
        <v>1964.0</v>
      </c>
      <c r="U1361" s="34" t="s">
        <v>4766</v>
      </c>
      <c r="V1361" s="34">
        <v>3.0</v>
      </c>
      <c r="W1361" s="34">
        <v>0.0</v>
      </c>
      <c r="X1361" s="34">
        <v>11363.28</v>
      </c>
      <c r="Y1361" s="34" t="s">
        <v>4768</v>
      </c>
      <c r="Z1361" s="34" t="s">
        <v>4771</v>
      </c>
      <c r="AA1361" s="34" t="s">
        <v>4769</v>
      </c>
      <c r="AB1361" s="34" t="str">
        <f t="shared" si="4"/>
        <v>3-Jul-1964</v>
      </c>
      <c r="AC1361" s="43">
        <f t="shared" si="5"/>
        <v>58</v>
      </c>
      <c r="AD1361" s="44">
        <v>11363.28</v>
      </c>
    </row>
    <row r="1362">
      <c r="A1362" s="19" t="s">
        <v>2796</v>
      </c>
      <c r="B1362" s="19" t="s">
        <v>2797</v>
      </c>
      <c r="C1362" s="45" t="s">
        <v>4815</v>
      </c>
      <c r="D1362" s="45" t="s">
        <v>7076</v>
      </c>
      <c r="E1362" s="45" t="s">
        <v>7077</v>
      </c>
      <c r="G1362" s="21" t="s">
        <v>2796</v>
      </c>
      <c r="H1362" s="41">
        <v>24.3</v>
      </c>
      <c r="I1362" s="21">
        <v>5.43</v>
      </c>
      <c r="J1362" s="21" t="s">
        <v>4753</v>
      </c>
      <c r="K1362" s="21" t="s">
        <v>4753</v>
      </c>
      <c r="L1362" s="21" t="s">
        <v>4753</v>
      </c>
      <c r="M1362" s="21">
        <v>2.0</v>
      </c>
      <c r="N1362" s="21" t="s">
        <v>4753</v>
      </c>
      <c r="O1362" s="42">
        <f t="shared" si="1"/>
        <v>2</v>
      </c>
      <c r="P1362" s="34" t="str">
        <f t="shared" si="2"/>
        <v>Normal weight</v>
      </c>
      <c r="Q1362" s="34" t="str">
        <f t="shared" si="3"/>
        <v>Normal</v>
      </c>
      <c r="S1362" s="34" t="s">
        <v>2030</v>
      </c>
      <c r="T1362" s="34">
        <v>1964.0</v>
      </c>
      <c r="U1362" s="34" t="s">
        <v>4775</v>
      </c>
      <c r="V1362" s="34">
        <v>13.0</v>
      </c>
      <c r="W1362" s="34">
        <v>0.0</v>
      </c>
      <c r="X1362" s="34">
        <v>11365.95</v>
      </c>
      <c r="Y1362" s="34" t="s">
        <v>4768</v>
      </c>
      <c r="Z1362" s="34" t="s">
        <v>4767</v>
      </c>
      <c r="AA1362" s="34" t="s">
        <v>4778</v>
      </c>
      <c r="AB1362" s="34" t="str">
        <f t="shared" si="4"/>
        <v>13-Dec-1964</v>
      </c>
      <c r="AC1362" s="43">
        <f t="shared" si="5"/>
        <v>58</v>
      </c>
      <c r="AD1362" s="44">
        <v>11365.95</v>
      </c>
    </row>
    <row r="1363">
      <c r="A1363" s="19" t="s">
        <v>2798</v>
      </c>
      <c r="B1363" s="19" t="s">
        <v>2799</v>
      </c>
      <c r="C1363" s="45" t="s">
        <v>4815</v>
      </c>
      <c r="D1363" s="45" t="s">
        <v>7078</v>
      </c>
      <c r="E1363" s="45" t="s">
        <v>7079</v>
      </c>
      <c r="G1363" s="21" t="s">
        <v>2798</v>
      </c>
      <c r="H1363" s="41">
        <v>25.13</v>
      </c>
      <c r="I1363" s="21">
        <v>8.0</v>
      </c>
      <c r="J1363" s="21" t="s">
        <v>4755</v>
      </c>
      <c r="K1363" s="21" t="s">
        <v>4753</v>
      </c>
      <c r="L1363" s="21" t="s">
        <v>4753</v>
      </c>
      <c r="M1363" s="21">
        <v>1.0</v>
      </c>
      <c r="N1363" s="21" t="s">
        <v>4753</v>
      </c>
      <c r="O1363" s="42">
        <f t="shared" si="1"/>
        <v>1</v>
      </c>
      <c r="P1363" s="34" t="str">
        <f t="shared" si="2"/>
        <v>Overweight</v>
      </c>
      <c r="Q1363" s="34" t="str">
        <f t="shared" si="3"/>
        <v>Diabetes</v>
      </c>
      <c r="S1363" s="34" t="s">
        <v>2028</v>
      </c>
      <c r="T1363" s="34">
        <v>1979.0</v>
      </c>
      <c r="U1363" s="34" t="s">
        <v>4772</v>
      </c>
      <c r="V1363" s="34">
        <v>7.0</v>
      </c>
      <c r="W1363" s="34">
        <v>2.0</v>
      </c>
      <c r="X1363" s="34">
        <v>11369.39</v>
      </c>
      <c r="Y1363" s="34" t="s">
        <v>4768</v>
      </c>
      <c r="Z1363" s="34" t="s">
        <v>4771</v>
      </c>
      <c r="AA1363" s="34" t="s">
        <v>4790</v>
      </c>
      <c r="AB1363" s="34" t="str">
        <f t="shared" si="4"/>
        <v>7-Jun-1979</v>
      </c>
      <c r="AC1363" s="43">
        <f t="shared" si="5"/>
        <v>44</v>
      </c>
      <c r="AD1363" s="44">
        <v>11369.39</v>
      </c>
    </row>
    <row r="1364">
      <c r="A1364" s="19" t="s">
        <v>2800</v>
      </c>
      <c r="B1364" s="19" t="s">
        <v>2801</v>
      </c>
      <c r="C1364" s="45" t="s">
        <v>4815</v>
      </c>
      <c r="D1364" s="45" t="s">
        <v>6224</v>
      </c>
      <c r="E1364" s="45" t="s">
        <v>7080</v>
      </c>
      <c r="G1364" s="21" t="s">
        <v>2800</v>
      </c>
      <c r="H1364" s="41">
        <v>22.72</v>
      </c>
      <c r="I1364" s="21">
        <v>9.96</v>
      </c>
      <c r="J1364" s="21" t="s">
        <v>4755</v>
      </c>
      <c r="K1364" s="21" t="s">
        <v>4753</v>
      </c>
      <c r="L1364" s="21" t="s">
        <v>4753</v>
      </c>
      <c r="M1364" s="21">
        <v>2.0</v>
      </c>
      <c r="N1364" s="21" t="s">
        <v>4753</v>
      </c>
      <c r="O1364" s="42">
        <f t="shared" si="1"/>
        <v>2</v>
      </c>
      <c r="P1364" s="34" t="str">
        <f t="shared" si="2"/>
        <v>Normal weight</v>
      </c>
      <c r="Q1364" s="34" t="str">
        <f t="shared" si="3"/>
        <v>Diabetes</v>
      </c>
      <c r="S1364" s="34" t="s">
        <v>2026</v>
      </c>
      <c r="T1364" s="34">
        <v>1972.0</v>
      </c>
      <c r="U1364" s="34" t="s">
        <v>4775</v>
      </c>
      <c r="V1364" s="34">
        <v>6.0</v>
      </c>
      <c r="W1364" s="34">
        <v>0.0</v>
      </c>
      <c r="X1364" s="34">
        <v>11378.57</v>
      </c>
      <c r="Y1364" s="34" t="s">
        <v>4768</v>
      </c>
      <c r="Z1364" s="34" t="s">
        <v>4767</v>
      </c>
      <c r="AA1364" s="34" t="s">
        <v>4783</v>
      </c>
      <c r="AB1364" s="34" t="str">
        <f t="shared" si="4"/>
        <v>6-Dec-1972</v>
      </c>
      <c r="AC1364" s="43">
        <f t="shared" si="5"/>
        <v>50</v>
      </c>
      <c r="AD1364" s="44">
        <v>11378.57</v>
      </c>
    </row>
    <row r="1365">
      <c r="A1365" s="19" t="s">
        <v>2802</v>
      </c>
      <c r="B1365" s="19" t="s">
        <v>2803</v>
      </c>
      <c r="C1365" s="45" t="s">
        <v>4820</v>
      </c>
      <c r="D1365" s="45" t="s">
        <v>7081</v>
      </c>
      <c r="E1365" s="45" t="s">
        <v>7082</v>
      </c>
      <c r="G1365" s="21" t="s">
        <v>2802</v>
      </c>
      <c r="H1365" s="41">
        <v>32.6</v>
      </c>
      <c r="I1365" s="21">
        <v>6.8</v>
      </c>
      <c r="J1365" s="31" t="s">
        <v>4878</v>
      </c>
      <c r="K1365" s="21" t="s">
        <v>4753</v>
      </c>
      <c r="L1365" s="21" t="s">
        <v>4753</v>
      </c>
      <c r="M1365" s="21" t="s">
        <v>4754</v>
      </c>
      <c r="N1365" s="21" t="s">
        <v>4753</v>
      </c>
      <c r="O1365" s="42">
        <f t="shared" si="1"/>
        <v>0</v>
      </c>
      <c r="P1365" s="34" t="str">
        <f t="shared" si="2"/>
        <v>Above Obesity</v>
      </c>
      <c r="Q1365" s="34" t="str">
        <f t="shared" si="3"/>
        <v>Diabetes</v>
      </c>
      <c r="S1365" s="34" t="s">
        <v>2024</v>
      </c>
      <c r="T1365" s="34">
        <v>1964.0</v>
      </c>
      <c r="U1365" s="34" t="s">
        <v>4772</v>
      </c>
      <c r="V1365" s="34">
        <v>13.0</v>
      </c>
      <c r="W1365" s="34">
        <v>0.0</v>
      </c>
      <c r="X1365" s="34">
        <v>11381.33</v>
      </c>
      <c r="Y1365" s="34" t="s">
        <v>4768</v>
      </c>
      <c r="Z1365" s="34" t="s">
        <v>4767</v>
      </c>
      <c r="AA1365" s="34" t="s">
        <v>4769</v>
      </c>
      <c r="AB1365" s="34" t="str">
        <f t="shared" si="4"/>
        <v>13-Jun-1964</v>
      </c>
      <c r="AC1365" s="43">
        <f t="shared" si="5"/>
        <v>58</v>
      </c>
      <c r="AD1365" s="44">
        <v>11381.33</v>
      </c>
    </row>
    <row r="1366">
      <c r="A1366" s="19" t="s">
        <v>2804</v>
      </c>
      <c r="B1366" s="19" t="s">
        <v>2805</v>
      </c>
      <c r="C1366" s="45" t="s">
        <v>4820</v>
      </c>
      <c r="D1366" s="45" t="s">
        <v>7083</v>
      </c>
      <c r="E1366" s="45" t="s">
        <v>4860</v>
      </c>
      <c r="G1366" s="21" t="s">
        <v>2804</v>
      </c>
      <c r="H1366" s="41">
        <v>17.28</v>
      </c>
      <c r="I1366" s="21">
        <v>6.22</v>
      </c>
      <c r="J1366" s="21" t="s">
        <v>4755</v>
      </c>
      <c r="K1366" s="21" t="s">
        <v>4753</v>
      </c>
      <c r="L1366" s="21" t="s">
        <v>4753</v>
      </c>
      <c r="M1366" s="21">
        <v>2.0</v>
      </c>
      <c r="N1366" s="21" t="s">
        <v>4753</v>
      </c>
      <c r="O1366" s="42">
        <f t="shared" si="1"/>
        <v>2</v>
      </c>
      <c r="P1366" s="34" t="str">
        <f t="shared" si="2"/>
        <v>Underweight</v>
      </c>
      <c r="Q1366" s="34" t="str">
        <f t="shared" si="3"/>
        <v>Prediabetes weight</v>
      </c>
      <c r="S1366" s="34" t="s">
        <v>2022</v>
      </c>
      <c r="T1366" s="34">
        <v>1997.0</v>
      </c>
      <c r="U1366" s="34" t="s">
        <v>4766</v>
      </c>
      <c r="V1366" s="34">
        <v>28.0</v>
      </c>
      <c r="W1366" s="34">
        <v>0.0</v>
      </c>
      <c r="X1366" s="34">
        <v>11388.27</v>
      </c>
      <c r="Y1366" s="34" t="s">
        <v>4768</v>
      </c>
      <c r="Z1366" s="34" t="s">
        <v>4767</v>
      </c>
      <c r="AA1366" s="34" t="s">
        <v>4790</v>
      </c>
      <c r="AB1366" s="34" t="str">
        <f t="shared" si="4"/>
        <v>28-Jul-1997</v>
      </c>
      <c r="AC1366" s="43">
        <f t="shared" si="5"/>
        <v>25</v>
      </c>
      <c r="AD1366" s="44">
        <v>11388.27</v>
      </c>
    </row>
    <row r="1367">
      <c r="A1367" s="19" t="s">
        <v>2806</v>
      </c>
      <c r="B1367" s="19" t="s">
        <v>2807</v>
      </c>
      <c r="C1367" s="45" t="s">
        <v>5686</v>
      </c>
      <c r="D1367" s="45" t="s">
        <v>7084</v>
      </c>
      <c r="E1367" s="45" t="s">
        <v>7085</v>
      </c>
      <c r="G1367" s="21" t="s">
        <v>2806</v>
      </c>
      <c r="H1367" s="41">
        <v>27.92</v>
      </c>
      <c r="I1367" s="21">
        <v>5.79</v>
      </c>
      <c r="J1367" s="21" t="s">
        <v>4753</v>
      </c>
      <c r="K1367" s="21" t="s">
        <v>4753</v>
      </c>
      <c r="L1367" s="21" t="s">
        <v>4753</v>
      </c>
      <c r="M1367" s="21">
        <v>1.0</v>
      </c>
      <c r="N1367" s="21" t="s">
        <v>4753</v>
      </c>
      <c r="O1367" s="42">
        <f t="shared" si="1"/>
        <v>1</v>
      </c>
      <c r="P1367" s="34" t="str">
        <f t="shared" si="2"/>
        <v>Overweight</v>
      </c>
      <c r="Q1367" s="34" t="str">
        <f t="shared" si="3"/>
        <v>Prediabetes weight</v>
      </c>
      <c r="S1367" s="34" t="s">
        <v>2020</v>
      </c>
      <c r="T1367" s="34">
        <v>1967.0</v>
      </c>
      <c r="U1367" s="34" t="s">
        <v>4775</v>
      </c>
      <c r="V1367" s="34">
        <v>19.0</v>
      </c>
      <c r="W1367" s="34">
        <v>1.0</v>
      </c>
      <c r="X1367" s="34">
        <v>11394.07</v>
      </c>
      <c r="Y1367" s="34" t="s">
        <v>4768</v>
      </c>
      <c r="Z1367" s="34" t="s">
        <v>4771</v>
      </c>
      <c r="AA1367" s="34" t="s">
        <v>4782</v>
      </c>
      <c r="AB1367" s="34" t="str">
        <f t="shared" si="4"/>
        <v>19-Dec-1967</v>
      </c>
      <c r="AC1367" s="43">
        <f t="shared" si="5"/>
        <v>55</v>
      </c>
      <c r="AD1367" s="44">
        <v>11394.07</v>
      </c>
    </row>
    <row r="1368">
      <c r="A1368" s="19" t="s">
        <v>2808</v>
      </c>
      <c r="B1368" s="19" t="s">
        <v>2809</v>
      </c>
      <c r="C1368" s="45" t="s">
        <v>4820</v>
      </c>
      <c r="D1368" s="45" t="s">
        <v>7086</v>
      </c>
      <c r="E1368" s="45" t="s">
        <v>7087</v>
      </c>
      <c r="G1368" s="21" t="s">
        <v>2808</v>
      </c>
      <c r="H1368" s="41">
        <v>38.285</v>
      </c>
      <c r="I1368" s="21">
        <v>5.41</v>
      </c>
      <c r="J1368" s="21" t="s">
        <v>4753</v>
      </c>
      <c r="K1368" s="21" t="s">
        <v>4753</v>
      </c>
      <c r="L1368" s="21" t="s">
        <v>4753</v>
      </c>
      <c r="M1368" s="21" t="s">
        <v>4754</v>
      </c>
      <c r="N1368" s="21" t="s">
        <v>4753</v>
      </c>
      <c r="O1368" s="42">
        <f t="shared" si="1"/>
        <v>0</v>
      </c>
      <c r="P1368" s="34" t="str">
        <f t="shared" si="2"/>
        <v>Above Obesity</v>
      </c>
      <c r="Q1368" s="34" t="str">
        <f t="shared" si="3"/>
        <v>Normal</v>
      </c>
      <c r="S1368" s="34" t="s">
        <v>2018</v>
      </c>
      <c r="T1368" s="34">
        <v>1970.0</v>
      </c>
      <c r="U1368" s="34" t="s">
        <v>4777</v>
      </c>
      <c r="V1368" s="34">
        <v>2.0</v>
      </c>
      <c r="W1368" s="34">
        <v>2.0</v>
      </c>
      <c r="X1368" s="34">
        <v>11396.9</v>
      </c>
      <c r="Y1368" s="34" t="s">
        <v>4768</v>
      </c>
      <c r="Z1368" s="34" t="s">
        <v>4768</v>
      </c>
      <c r="AA1368" s="34" t="s">
        <v>4784</v>
      </c>
      <c r="AB1368" s="34" t="str">
        <f t="shared" si="4"/>
        <v>2-Oct-1970</v>
      </c>
      <c r="AC1368" s="43">
        <f t="shared" si="5"/>
        <v>52</v>
      </c>
      <c r="AD1368" s="44">
        <v>11396.9</v>
      </c>
    </row>
    <row r="1369">
      <c r="A1369" s="19" t="s">
        <v>2810</v>
      </c>
      <c r="B1369" s="19" t="s">
        <v>2811</v>
      </c>
      <c r="C1369" s="45" t="s">
        <v>4815</v>
      </c>
      <c r="D1369" s="45" t="s">
        <v>4927</v>
      </c>
      <c r="E1369" s="45" t="s">
        <v>5009</v>
      </c>
      <c r="G1369" s="21" t="s">
        <v>2810</v>
      </c>
      <c r="H1369" s="41">
        <v>16.48</v>
      </c>
      <c r="I1369" s="21">
        <v>11.05</v>
      </c>
      <c r="J1369" s="21" t="s">
        <v>4753</v>
      </c>
      <c r="K1369" s="21" t="s">
        <v>4753</v>
      </c>
      <c r="L1369" s="21" t="s">
        <v>4753</v>
      </c>
      <c r="M1369" s="21" t="s">
        <v>4754</v>
      </c>
      <c r="N1369" s="21" t="s">
        <v>4753</v>
      </c>
      <c r="O1369" s="42">
        <f t="shared" si="1"/>
        <v>0</v>
      </c>
      <c r="P1369" s="34" t="str">
        <f t="shared" si="2"/>
        <v>Underweight</v>
      </c>
      <c r="Q1369" s="34" t="str">
        <f t="shared" si="3"/>
        <v>Diabetes</v>
      </c>
      <c r="S1369" s="34" t="s">
        <v>2016</v>
      </c>
      <c r="T1369" s="34">
        <v>1970.0</v>
      </c>
      <c r="U1369" s="34" t="s">
        <v>4777</v>
      </c>
      <c r="V1369" s="34">
        <v>7.0</v>
      </c>
      <c r="W1369" s="34">
        <v>3.0</v>
      </c>
      <c r="X1369" s="34">
        <v>11411.69</v>
      </c>
      <c r="Y1369" s="34" t="s">
        <v>4768</v>
      </c>
      <c r="Z1369" s="34" t="s">
        <v>4767</v>
      </c>
      <c r="AA1369" s="34" t="s">
        <v>4778</v>
      </c>
      <c r="AB1369" s="34" t="str">
        <f t="shared" si="4"/>
        <v>7-Oct-1970</v>
      </c>
      <c r="AC1369" s="43">
        <f t="shared" si="5"/>
        <v>52</v>
      </c>
      <c r="AD1369" s="44">
        <v>11411.69</v>
      </c>
    </row>
    <row r="1370">
      <c r="A1370" s="19" t="s">
        <v>2812</v>
      </c>
      <c r="B1370" s="19" t="s">
        <v>2813</v>
      </c>
      <c r="C1370" s="45" t="s">
        <v>4815</v>
      </c>
      <c r="D1370" s="45" t="s">
        <v>7088</v>
      </c>
      <c r="E1370" s="45" t="s">
        <v>7089</v>
      </c>
      <c r="G1370" s="21" t="s">
        <v>2812</v>
      </c>
      <c r="H1370" s="41">
        <v>38.57</v>
      </c>
      <c r="I1370" s="21">
        <v>6.27</v>
      </c>
      <c r="J1370" s="21" t="s">
        <v>4753</v>
      </c>
      <c r="K1370" s="21" t="s">
        <v>4753</v>
      </c>
      <c r="L1370" s="21" t="s">
        <v>4753</v>
      </c>
      <c r="M1370" s="21" t="s">
        <v>4754</v>
      </c>
      <c r="N1370" s="21" t="s">
        <v>4753</v>
      </c>
      <c r="O1370" s="42">
        <f t="shared" si="1"/>
        <v>0</v>
      </c>
      <c r="P1370" s="34" t="str">
        <f t="shared" si="2"/>
        <v>Above Obesity</v>
      </c>
      <c r="Q1370" s="34" t="str">
        <f t="shared" si="3"/>
        <v>Prediabetes weight</v>
      </c>
      <c r="S1370" s="34" t="s">
        <v>2014</v>
      </c>
      <c r="T1370" s="34">
        <v>1983.0</v>
      </c>
      <c r="U1370" s="34" t="s">
        <v>4777</v>
      </c>
      <c r="V1370" s="34">
        <v>23.0</v>
      </c>
      <c r="W1370" s="34">
        <v>3.0</v>
      </c>
      <c r="X1370" s="34">
        <v>11412.02</v>
      </c>
      <c r="Y1370" s="34" t="s">
        <v>4768</v>
      </c>
      <c r="Z1370" s="34" t="s">
        <v>4771</v>
      </c>
      <c r="AA1370" s="34" t="s">
        <v>4787</v>
      </c>
      <c r="AB1370" s="34" t="str">
        <f t="shared" si="4"/>
        <v>23-Oct-1983</v>
      </c>
      <c r="AC1370" s="43">
        <f t="shared" si="5"/>
        <v>39</v>
      </c>
      <c r="AD1370" s="44">
        <v>11412.02</v>
      </c>
    </row>
    <row r="1371">
      <c r="A1371" s="19" t="s">
        <v>2814</v>
      </c>
      <c r="B1371" s="19" t="s">
        <v>2815</v>
      </c>
      <c r="C1371" s="45" t="s">
        <v>4815</v>
      </c>
      <c r="D1371" s="45" t="s">
        <v>7090</v>
      </c>
      <c r="E1371" s="45" t="s">
        <v>7091</v>
      </c>
      <c r="G1371" s="21" t="s">
        <v>2814</v>
      </c>
      <c r="H1371" s="41">
        <v>43.85</v>
      </c>
      <c r="I1371" s="21">
        <v>4.77</v>
      </c>
      <c r="J1371" s="31" t="s">
        <v>4878</v>
      </c>
      <c r="K1371" s="21" t="s">
        <v>4753</v>
      </c>
      <c r="L1371" s="21" t="s">
        <v>4753</v>
      </c>
      <c r="M1371" s="21" t="s">
        <v>4754</v>
      </c>
      <c r="N1371" s="21" t="s">
        <v>4753</v>
      </c>
      <c r="O1371" s="42">
        <f t="shared" si="1"/>
        <v>0</v>
      </c>
      <c r="P1371" s="34" t="str">
        <f t="shared" si="2"/>
        <v>Above Obesity</v>
      </c>
      <c r="Q1371" s="34" t="str">
        <f t="shared" si="3"/>
        <v>Normal</v>
      </c>
      <c r="S1371" s="34" t="s">
        <v>2012</v>
      </c>
      <c r="T1371" s="34">
        <v>1985.0</v>
      </c>
      <c r="U1371" s="34" t="s">
        <v>4772</v>
      </c>
      <c r="V1371" s="34">
        <v>9.0</v>
      </c>
      <c r="W1371" s="34">
        <v>3.0</v>
      </c>
      <c r="X1371" s="34">
        <v>11419.49</v>
      </c>
      <c r="Y1371" s="34" t="s">
        <v>4768</v>
      </c>
      <c r="Z1371" s="34" t="s">
        <v>4771</v>
      </c>
      <c r="AA1371" s="34" t="s">
        <v>4774</v>
      </c>
      <c r="AB1371" s="34" t="str">
        <f t="shared" si="4"/>
        <v>9-Jun-1985</v>
      </c>
      <c r="AC1371" s="43">
        <f t="shared" si="5"/>
        <v>37</v>
      </c>
      <c r="AD1371" s="44">
        <v>11419.49</v>
      </c>
    </row>
    <row r="1372">
      <c r="A1372" s="19" t="s">
        <v>2816</v>
      </c>
      <c r="B1372" s="19" t="s">
        <v>2817</v>
      </c>
      <c r="C1372" s="45" t="s">
        <v>4820</v>
      </c>
      <c r="D1372" s="45" t="s">
        <v>7092</v>
      </c>
      <c r="E1372" s="45" t="s">
        <v>7093</v>
      </c>
      <c r="G1372" s="21" t="s">
        <v>2816</v>
      </c>
      <c r="H1372" s="41">
        <v>30.11</v>
      </c>
      <c r="I1372" s="21">
        <v>4.08</v>
      </c>
      <c r="J1372" s="21" t="s">
        <v>4753</v>
      </c>
      <c r="K1372" s="21" t="s">
        <v>4753</v>
      </c>
      <c r="L1372" s="21" t="s">
        <v>4753</v>
      </c>
      <c r="M1372" s="21" t="s">
        <v>4754</v>
      </c>
      <c r="N1372" s="21" t="s">
        <v>4753</v>
      </c>
      <c r="O1372" s="42">
        <f t="shared" si="1"/>
        <v>0</v>
      </c>
      <c r="P1372" s="34" t="str">
        <f t="shared" si="2"/>
        <v>Above Obesity</v>
      </c>
      <c r="Q1372" s="34" t="str">
        <f t="shared" si="3"/>
        <v>Normal</v>
      </c>
      <c r="S1372" s="34" t="s">
        <v>2010</v>
      </c>
      <c r="T1372" s="34">
        <v>1980.0</v>
      </c>
      <c r="U1372" s="34" t="s">
        <v>4766</v>
      </c>
      <c r="V1372" s="34">
        <v>17.0</v>
      </c>
      <c r="W1372" s="34">
        <v>2.0</v>
      </c>
      <c r="X1372" s="34">
        <v>11435.74</v>
      </c>
      <c r="Y1372" s="34" t="s">
        <v>4768</v>
      </c>
      <c r="Z1372" s="34" t="s">
        <v>4768</v>
      </c>
      <c r="AA1372" s="34" t="s">
        <v>4787</v>
      </c>
      <c r="AB1372" s="34" t="str">
        <f t="shared" si="4"/>
        <v>17-Jul-1980</v>
      </c>
      <c r="AC1372" s="43">
        <f t="shared" si="5"/>
        <v>42</v>
      </c>
      <c r="AD1372" s="44">
        <v>11435.74</v>
      </c>
    </row>
    <row r="1373">
      <c r="A1373" s="19" t="s">
        <v>2818</v>
      </c>
      <c r="B1373" s="19" t="s">
        <v>2819</v>
      </c>
      <c r="C1373" s="45" t="s">
        <v>4820</v>
      </c>
      <c r="D1373" s="45" t="s">
        <v>7094</v>
      </c>
      <c r="E1373" s="45" t="s">
        <v>7095</v>
      </c>
      <c r="G1373" s="21" t="s">
        <v>2818</v>
      </c>
      <c r="H1373" s="41">
        <v>31.59</v>
      </c>
      <c r="I1373" s="21">
        <v>6.01</v>
      </c>
      <c r="J1373" s="21" t="s">
        <v>4753</v>
      </c>
      <c r="K1373" s="21" t="s">
        <v>4753</v>
      </c>
      <c r="L1373" s="21" t="s">
        <v>4753</v>
      </c>
      <c r="M1373" s="21" t="s">
        <v>4754</v>
      </c>
      <c r="N1373" s="21" t="s">
        <v>4753</v>
      </c>
      <c r="O1373" s="42">
        <f t="shared" si="1"/>
        <v>0</v>
      </c>
      <c r="P1373" s="34" t="str">
        <f t="shared" si="2"/>
        <v>Above Obesity</v>
      </c>
      <c r="Q1373" s="34" t="str">
        <f t="shared" si="3"/>
        <v>Prediabetes weight</v>
      </c>
      <c r="S1373" s="34" t="s">
        <v>2008</v>
      </c>
      <c r="T1373" s="34">
        <v>1971.0</v>
      </c>
      <c r="U1373" s="34" t="s">
        <v>4773</v>
      </c>
      <c r="V1373" s="34">
        <v>12.0</v>
      </c>
      <c r="W1373" s="34">
        <v>3.0</v>
      </c>
      <c r="X1373" s="34">
        <v>11436.74</v>
      </c>
      <c r="Y1373" s="34" t="s">
        <v>4768</v>
      </c>
      <c r="Z1373" s="34" t="s">
        <v>4768</v>
      </c>
      <c r="AA1373" s="34" t="s">
        <v>4774</v>
      </c>
      <c r="AB1373" s="34" t="str">
        <f t="shared" si="4"/>
        <v>12-Sep-1971</v>
      </c>
      <c r="AC1373" s="43">
        <f t="shared" si="5"/>
        <v>51</v>
      </c>
      <c r="AD1373" s="44">
        <v>11436.74</v>
      </c>
    </row>
    <row r="1374">
      <c r="A1374" s="19" t="s">
        <v>2820</v>
      </c>
      <c r="B1374" s="19" t="s">
        <v>2821</v>
      </c>
      <c r="C1374" s="45" t="s">
        <v>4815</v>
      </c>
      <c r="D1374" s="45" t="s">
        <v>5158</v>
      </c>
      <c r="E1374" s="45" t="s">
        <v>7096</v>
      </c>
      <c r="G1374" s="21" t="s">
        <v>2820</v>
      </c>
      <c r="H1374" s="41">
        <v>40.15</v>
      </c>
      <c r="I1374" s="21">
        <v>11.84</v>
      </c>
      <c r="J1374" s="21" t="s">
        <v>4753</v>
      </c>
      <c r="K1374" s="21" t="s">
        <v>4753</v>
      </c>
      <c r="L1374" s="21" t="s">
        <v>4753</v>
      </c>
      <c r="M1374" s="21" t="s">
        <v>4754</v>
      </c>
      <c r="N1374" s="21" t="s">
        <v>4753</v>
      </c>
      <c r="O1374" s="42">
        <f t="shared" si="1"/>
        <v>0</v>
      </c>
      <c r="P1374" s="34" t="str">
        <f t="shared" si="2"/>
        <v>Above Obesity</v>
      </c>
      <c r="Q1374" s="34" t="str">
        <f t="shared" si="3"/>
        <v>Diabetes</v>
      </c>
      <c r="S1374" s="34" t="s">
        <v>2006</v>
      </c>
      <c r="T1374" s="34">
        <v>1966.0</v>
      </c>
      <c r="U1374" s="34" t="s">
        <v>4772</v>
      </c>
      <c r="V1374" s="34">
        <v>14.0</v>
      </c>
      <c r="W1374" s="34">
        <v>0.0</v>
      </c>
      <c r="X1374" s="34">
        <v>11454.02</v>
      </c>
      <c r="Y1374" s="34" t="s">
        <v>4768</v>
      </c>
      <c r="Z1374" s="34" t="s">
        <v>4771</v>
      </c>
      <c r="AA1374" s="34" t="s">
        <v>4774</v>
      </c>
      <c r="AB1374" s="34" t="str">
        <f t="shared" si="4"/>
        <v>14-Jun-1966</v>
      </c>
      <c r="AC1374" s="43">
        <f t="shared" si="5"/>
        <v>56</v>
      </c>
      <c r="AD1374" s="44">
        <v>11454.02</v>
      </c>
    </row>
    <row r="1375">
      <c r="A1375" s="19" t="s">
        <v>2822</v>
      </c>
      <c r="B1375" s="19" t="s">
        <v>2823</v>
      </c>
      <c r="C1375" s="45" t="s">
        <v>4815</v>
      </c>
      <c r="D1375" s="45" t="s">
        <v>7097</v>
      </c>
      <c r="E1375" s="45" t="s">
        <v>7098</v>
      </c>
      <c r="G1375" s="21" t="s">
        <v>2822</v>
      </c>
      <c r="H1375" s="41">
        <v>40.7</v>
      </c>
      <c r="I1375" s="21">
        <v>6.27</v>
      </c>
      <c r="J1375" s="21" t="s">
        <v>4755</v>
      </c>
      <c r="K1375" s="21" t="s">
        <v>4753</v>
      </c>
      <c r="L1375" s="21" t="s">
        <v>4756</v>
      </c>
      <c r="M1375" s="21">
        <v>1.0</v>
      </c>
      <c r="N1375" s="21" t="s">
        <v>4753</v>
      </c>
      <c r="O1375" s="42">
        <f t="shared" si="1"/>
        <v>1</v>
      </c>
      <c r="P1375" s="34" t="str">
        <f t="shared" si="2"/>
        <v>Above Obesity</v>
      </c>
      <c r="Q1375" s="34" t="str">
        <f t="shared" si="3"/>
        <v>Prediabetes weight</v>
      </c>
      <c r="S1375" s="34" t="s">
        <v>2004</v>
      </c>
      <c r="T1375" s="34">
        <v>1965.0</v>
      </c>
      <c r="U1375" s="34" t="s">
        <v>4772</v>
      </c>
      <c r="V1375" s="34">
        <v>23.0</v>
      </c>
      <c r="W1375" s="34">
        <v>0.0</v>
      </c>
      <c r="X1375" s="34">
        <v>11455.28</v>
      </c>
      <c r="Y1375" s="34" t="s">
        <v>4768</v>
      </c>
      <c r="Z1375" s="34" t="s">
        <v>4767</v>
      </c>
      <c r="AA1375" s="34" t="s">
        <v>4778</v>
      </c>
      <c r="AB1375" s="34" t="str">
        <f t="shared" si="4"/>
        <v>23-Jun-1965</v>
      </c>
      <c r="AC1375" s="43">
        <f t="shared" si="5"/>
        <v>57</v>
      </c>
      <c r="AD1375" s="44">
        <v>11455.28</v>
      </c>
    </row>
    <row r="1376">
      <c r="A1376" s="19" t="s">
        <v>2824</v>
      </c>
      <c r="B1376" s="19" t="s">
        <v>2825</v>
      </c>
      <c r="C1376" s="45" t="s">
        <v>5686</v>
      </c>
      <c r="D1376" s="45" t="s">
        <v>5790</v>
      </c>
      <c r="E1376" s="45" t="s">
        <v>7099</v>
      </c>
      <c r="G1376" s="21" t="s">
        <v>2824</v>
      </c>
      <c r="H1376" s="41">
        <v>40.76</v>
      </c>
      <c r="I1376" s="21">
        <v>5.28</v>
      </c>
      <c r="J1376" s="21" t="s">
        <v>4753</v>
      </c>
      <c r="K1376" s="21" t="s">
        <v>4753</v>
      </c>
      <c r="L1376" s="21" t="s">
        <v>4753</v>
      </c>
      <c r="M1376" s="21" t="s">
        <v>4754</v>
      </c>
      <c r="N1376" s="21" t="s">
        <v>4753</v>
      </c>
      <c r="O1376" s="42">
        <f t="shared" si="1"/>
        <v>0</v>
      </c>
      <c r="P1376" s="34" t="str">
        <f t="shared" si="2"/>
        <v>Above Obesity</v>
      </c>
      <c r="Q1376" s="34" t="str">
        <f t="shared" si="3"/>
        <v>Normal</v>
      </c>
      <c r="S1376" s="34" t="s">
        <v>2002</v>
      </c>
      <c r="T1376" s="34">
        <v>1966.0</v>
      </c>
      <c r="U1376" s="34" t="s">
        <v>4773</v>
      </c>
      <c r="V1376" s="34">
        <v>7.0</v>
      </c>
      <c r="W1376" s="34">
        <v>0.0</v>
      </c>
      <c r="X1376" s="34">
        <v>11478.14</v>
      </c>
      <c r="Y1376" s="34" t="s">
        <v>4768</v>
      </c>
      <c r="Z1376" s="34" t="s">
        <v>4767</v>
      </c>
      <c r="AA1376" s="34" t="s">
        <v>4783</v>
      </c>
      <c r="AB1376" s="34" t="str">
        <f t="shared" si="4"/>
        <v>7-Sep-1966</v>
      </c>
      <c r="AC1376" s="43">
        <f t="shared" si="5"/>
        <v>56</v>
      </c>
      <c r="AD1376" s="44">
        <v>11478.14</v>
      </c>
    </row>
    <row r="1377">
      <c r="A1377" s="19" t="s">
        <v>2826</v>
      </c>
      <c r="B1377" s="19" t="s">
        <v>2827</v>
      </c>
      <c r="C1377" s="45" t="s">
        <v>4815</v>
      </c>
      <c r="D1377" s="45" t="s">
        <v>7100</v>
      </c>
      <c r="E1377" s="45" t="s">
        <v>7101</v>
      </c>
      <c r="G1377" s="21" t="s">
        <v>2826</v>
      </c>
      <c r="H1377" s="41">
        <v>29.7</v>
      </c>
      <c r="I1377" s="21">
        <v>7.03</v>
      </c>
      <c r="J1377" s="21" t="s">
        <v>4753</v>
      </c>
      <c r="K1377" s="21" t="s">
        <v>4753</v>
      </c>
      <c r="L1377" s="21" t="s">
        <v>4753</v>
      </c>
      <c r="M1377" s="21" t="s">
        <v>4754</v>
      </c>
      <c r="N1377" s="21" t="s">
        <v>4753</v>
      </c>
      <c r="O1377" s="42">
        <f t="shared" si="1"/>
        <v>0</v>
      </c>
      <c r="P1377" s="34" t="str">
        <f t="shared" si="2"/>
        <v>Overweight</v>
      </c>
      <c r="Q1377" s="34" t="str">
        <f t="shared" si="3"/>
        <v>Diabetes</v>
      </c>
      <c r="S1377" s="34" t="s">
        <v>2000</v>
      </c>
      <c r="T1377" s="34">
        <v>2004.0</v>
      </c>
      <c r="U1377" s="34" t="s">
        <v>4773</v>
      </c>
      <c r="V1377" s="34">
        <v>10.0</v>
      </c>
      <c r="W1377" s="34">
        <v>0.0</v>
      </c>
      <c r="X1377" s="34">
        <v>11482.63</v>
      </c>
      <c r="Y1377" s="34" t="s">
        <v>4768</v>
      </c>
      <c r="Z1377" s="34" t="s">
        <v>4767</v>
      </c>
      <c r="AA1377" s="34" t="s">
        <v>4769</v>
      </c>
      <c r="AB1377" s="34" t="str">
        <f t="shared" si="4"/>
        <v>10-Sep-2004</v>
      </c>
      <c r="AC1377" s="43">
        <f t="shared" si="5"/>
        <v>18</v>
      </c>
      <c r="AD1377" s="44">
        <v>11482.63</v>
      </c>
    </row>
    <row r="1378">
      <c r="A1378" s="19" t="s">
        <v>2828</v>
      </c>
      <c r="B1378" s="19" t="s">
        <v>2829</v>
      </c>
      <c r="C1378" s="45" t="s">
        <v>4815</v>
      </c>
      <c r="D1378" s="45" t="s">
        <v>7102</v>
      </c>
      <c r="E1378" s="45" t="s">
        <v>5476</v>
      </c>
      <c r="G1378" s="21" t="s">
        <v>2828</v>
      </c>
      <c r="H1378" s="41">
        <v>40.58</v>
      </c>
      <c r="I1378" s="21">
        <v>5.32</v>
      </c>
      <c r="J1378" s="21" t="s">
        <v>4755</v>
      </c>
      <c r="K1378" s="21" t="s">
        <v>4753</v>
      </c>
      <c r="L1378" s="21" t="s">
        <v>4756</v>
      </c>
      <c r="M1378" s="21">
        <v>1.0</v>
      </c>
      <c r="N1378" s="21" t="s">
        <v>4753</v>
      </c>
      <c r="O1378" s="42">
        <f t="shared" si="1"/>
        <v>1</v>
      </c>
      <c r="P1378" s="34" t="str">
        <f t="shared" si="2"/>
        <v>Above Obesity</v>
      </c>
      <c r="Q1378" s="34" t="str">
        <f t="shared" si="3"/>
        <v>Normal</v>
      </c>
      <c r="S1378" s="34" t="s">
        <v>1998</v>
      </c>
      <c r="T1378" s="34">
        <v>1970.0</v>
      </c>
      <c r="U1378" s="34" t="s">
        <v>4777</v>
      </c>
      <c r="V1378" s="34">
        <v>13.0</v>
      </c>
      <c r="W1378" s="34">
        <v>3.0</v>
      </c>
      <c r="X1378" s="34">
        <v>11488.32</v>
      </c>
      <c r="Y1378" s="34" t="s">
        <v>4768</v>
      </c>
      <c r="Z1378" s="34" t="s">
        <v>4771</v>
      </c>
      <c r="AA1378" s="34" t="s">
        <v>4786</v>
      </c>
      <c r="AB1378" s="34" t="str">
        <f t="shared" si="4"/>
        <v>13-Oct-1970</v>
      </c>
      <c r="AC1378" s="43">
        <f t="shared" si="5"/>
        <v>52</v>
      </c>
      <c r="AD1378" s="44">
        <v>11488.32</v>
      </c>
    </row>
    <row r="1379">
      <c r="A1379" s="19" t="s">
        <v>2830</v>
      </c>
      <c r="B1379" s="19" t="s">
        <v>2831</v>
      </c>
      <c r="C1379" s="45" t="s">
        <v>4820</v>
      </c>
      <c r="D1379" s="45" t="s">
        <v>7103</v>
      </c>
      <c r="E1379" s="45" t="s">
        <v>7104</v>
      </c>
      <c r="G1379" s="21" t="s">
        <v>2830</v>
      </c>
      <c r="H1379" s="41">
        <v>33.06</v>
      </c>
      <c r="I1379" s="21">
        <v>9.59</v>
      </c>
      <c r="J1379" s="31" t="s">
        <v>4878</v>
      </c>
      <c r="K1379" s="21" t="s">
        <v>4753</v>
      </c>
      <c r="L1379" s="21" t="s">
        <v>4753</v>
      </c>
      <c r="M1379" s="21" t="s">
        <v>4754</v>
      </c>
      <c r="N1379" s="21" t="s">
        <v>4753</v>
      </c>
      <c r="O1379" s="42">
        <f t="shared" si="1"/>
        <v>0</v>
      </c>
      <c r="P1379" s="34" t="str">
        <f t="shared" si="2"/>
        <v>Above Obesity</v>
      </c>
      <c r="Q1379" s="34" t="str">
        <f t="shared" si="3"/>
        <v>Diabetes</v>
      </c>
      <c r="S1379" s="34" t="s">
        <v>1996</v>
      </c>
      <c r="T1379" s="34">
        <v>1983.0</v>
      </c>
      <c r="U1379" s="34" t="s">
        <v>4772</v>
      </c>
      <c r="V1379" s="34">
        <v>7.0</v>
      </c>
      <c r="W1379" s="34">
        <v>3.0</v>
      </c>
      <c r="X1379" s="34">
        <v>11492.46</v>
      </c>
      <c r="Y1379" s="34" t="s">
        <v>4768</v>
      </c>
      <c r="Z1379" s="34" t="s">
        <v>4768</v>
      </c>
      <c r="AA1379" s="34" t="s">
        <v>4790</v>
      </c>
      <c r="AB1379" s="34" t="str">
        <f t="shared" si="4"/>
        <v>7-Jun-1983</v>
      </c>
      <c r="AC1379" s="43">
        <f t="shared" si="5"/>
        <v>40</v>
      </c>
      <c r="AD1379" s="44">
        <v>11492.46</v>
      </c>
    </row>
    <row r="1380">
      <c r="A1380" s="19" t="s">
        <v>2832</v>
      </c>
      <c r="B1380" s="19" t="s">
        <v>2833</v>
      </c>
      <c r="C1380" s="45" t="s">
        <v>4815</v>
      </c>
      <c r="D1380" s="45" t="s">
        <v>7105</v>
      </c>
      <c r="E1380" s="45" t="s">
        <v>4944</v>
      </c>
      <c r="G1380" s="21" t="s">
        <v>2832</v>
      </c>
      <c r="H1380" s="41">
        <v>26.62</v>
      </c>
      <c r="I1380" s="21">
        <v>6.15</v>
      </c>
      <c r="J1380" s="31" t="s">
        <v>4878</v>
      </c>
      <c r="K1380" s="21" t="s">
        <v>4753</v>
      </c>
      <c r="L1380" s="21" t="s">
        <v>4753</v>
      </c>
      <c r="M1380" s="21" t="s">
        <v>4754</v>
      </c>
      <c r="N1380" s="21" t="s">
        <v>4753</v>
      </c>
      <c r="O1380" s="42">
        <f t="shared" si="1"/>
        <v>0</v>
      </c>
      <c r="P1380" s="34" t="str">
        <f t="shared" si="2"/>
        <v>Overweight</v>
      </c>
      <c r="Q1380" s="34" t="str">
        <f t="shared" si="3"/>
        <v>Prediabetes weight</v>
      </c>
      <c r="S1380" s="34" t="s">
        <v>1994</v>
      </c>
      <c r="T1380" s="34">
        <v>1969.0</v>
      </c>
      <c r="U1380" s="34" t="s">
        <v>4776</v>
      </c>
      <c r="V1380" s="34">
        <v>11.0</v>
      </c>
      <c r="W1380" s="34">
        <v>0.0</v>
      </c>
      <c r="X1380" s="34">
        <v>11497.69</v>
      </c>
      <c r="Y1380" s="34" t="s">
        <v>4768</v>
      </c>
      <c r="Z1380" s="34" t="s">
        <v>4771</v>
      </c>
      <c r="AA1380" s="34" t="s">
        <v>4774</v>
      </c>
      <c r="AB1380" s="34" t="str">
        <f t="shared" si="4"/>
        <v>11-Aug-1969</v>
      </c>
      <c r="AC1380" s="43">
        <f t="shared" si="5"/>
        <v>53</v>
      </c>
      <c r="AD1380" s="44">
        <v>11497.69</v>
      </c>
    </row>
    <row r="1381">
      <c r="A1381" s="19" t="s">
        <v>2834</v>
      </c>
      <c r="B1381" s="19" t="s">
        <v>2835</v>
      </c>
      <c r="C1381" s="45" t="s">
        <v>4815</v>
      </c>
      <c r="D1381" s="45" t="s">
        <v>4966</v>
      </c>
      <c r="E1381" s="45" t="s">
        <v>5212</v>
      </c>
      <c r="G1381" s="21" t="s">
        <v>2834</v>
      </c>
      <c r="H1381" s="41">
        <v>37.1</v>
      </c>
      <c r="I1381" s="21">
        <v>11.08</v>
      </c>
      <c r="J1381" s="21" t="s">
        <v>4753</v>
      </c>
      <c r="K1381" s="21" t="s">
        <v>4753</v>
      </c>
      <c r="L1381" s="21" t="s">
        <v>4753</v>
      </c>
      <c r="M1381" s="21" t="s">
        <v>4754</v>
      </c>
      <c r="N1381" s="21" t="s">
        <v>4753</v>
      </c>
      <c r="O1381" s="42">
        <f t="shared" si="1"/>
        <v>0</v>
      </c>
      <c r="P1381" s="34" t="str">
        <f t="shared" si="2"/>
        <v>Above Obesity</v>
      </c>
      <c r="Q1381" s="34" t="str">
        <f t="shared" si="3"/>
        <v>Diabetes</v>
      </c>
      <c r="S1381" s="34" t="s">
        <v>1992</v>
      </c>
      <c r="T1381" s="34">
        <v>1989.0</v>
      </c>
      <c r="U1381" s="34" t="s">
        <v>4777</v>
      </c>
      <c r="V1381" s="34">
        <v>6.0</v>
      </c>
      <c r="W1381" s="34">
        <v>3.0</v>
      </c>
      <c r="X1381" s="34">
        <v>11511.61</v>
      </c>
      <c r="Y1381" s="34" t="s">
        <v>4768</v>
      </c>
      <c r="Z1381" s="34" t="s">
        <v>4768</v>
      </c>
      <c r="AA1381" s="34" t="s">
        <v>4790</v>
      </c>
      <c r="AB1381" s="34" t="str">
        <f t="shared" si="4"/>
        <v>6-Oct-1989</v>
      </c>
      <c r="AC1381" s="43">
        <f t="shared" si="5"/>
        <v>33</v>
      </c>
      <c r="AD1381" s="44">
        <v>11511.61</v>
      </c>
    </row>
    <row r="1382">
      <c r="A1382" s="19" t="s">
        <v>2836</v>
      </c>
      <c r="B1382" s="19" t="s">
        <v>2837</v>
      </c>
      <c r="C1382" s="45" t="s">
        <v>4815</v>
      </c>
      <c r="D1382" s="45" t="s">
        <v>7106</v>
      </c>
      <c r="E1382" s="45" t="s">
        <v>7107</v>
      </c>
      <c r="G1382" s="21" t="s">
        <v>2836</v>
      </c>
      <c r="H1382" s="41">
        <v>18.28</v>
      </c>
      <c r="I1382" s="21">
        <v>7.95</v>
      </c>
      <c r="J1382" s="21" t="s">
        <v>4753</v>
      </c>
      <c r="K1382" s="21" t="s">
        <v>4753</v>
      </c>
      <c r="L1382" s="21" t="s">
        <v>4753</v>
      </c>
      <c r="M1382" s="21" t="s">
        <v>4754</v>
      </c>
      <c r="N1382" s="21" t="s">
        <v>4753</v>
      </c>
      <c r="O1382" s="42">
        <f t="shared" si="1"/>
        <v>0</v>
      </c>
      <c r="P1382" s="34" t="str">
        <f t="shared" si="2"/>
        <v>Underweight</v>
      </c>
      <c r="Q1382" s="34" t="str">
        <f t="shared" si="3"/>
        <v>Diabetes</v>
      </c>
      <c r="S1382" s="34" t="s">
        <v>1990</v>
      </c>
      <c r="T1382" s="34">
        <v>1968.0</v>
      </c>
      <c r="U1382" s="34" t="s">
        <v>4772</v>
      </c>
      <c r="V1382" s="34">
        <v>24.0</v>
      </c>
      <c r="W1382" s="34">
        <v>1.0</v>
      </c>
      <c r="X1382" s="34">
        <v>11512.41</v>
      </c>
      <c r="Y1382" s="34" t="s">
        <v>4768</v>
      </c>
      <c r="Z1382" s="34" t="s">
        <v>4771</v>
      </c>
      <c r="AA1382" s="34" t="s">
        <v>4784</v>
      </c>
      <c r="AB1382" s="34" t="str">
        <f t="shared" si="4"/>
        <v>24-Jun-1968</v>
      </c>
      <c r="AC1382" s="43">
        <f t="shared" si="5"/>
        <v>54</v>
      </c>
      <c r="AD1382" s="44">
        <v>11512.41</v>
      </c>
    </row>
    <row r="1383">
      <c r="A1383" s="19" t="s">
        <v>2838</v>
      </c>
      <c r="B1383" s="19" t="s">
        <v>2839</v>
      </c>
      <c r="C1383" s="45" t="s">
        <v>4820</v>
      </c>
      <c r="D1383" s="45" t="s">
        <v>7108</v>
      </c>
      <c r="E1383" s="45" t="s">
        <v>5756</v>
      </c>
      <c r="G1383" s="21" t="s">
        <v>2838</v>
      </c>
      <c r="H1383" s="41">
        <v>35.815</v>
      </c>
      <c r="I1383" s="21">
        <v>6.23</v>
      </c>
      <c r="J1383" s="21" t="s">
        <v>4753</v>
      </c>
      <c r="K1383" s="21" t="s">
        <v>4753</v>
      </c>
      <c r="L1383" s="21" t="s">
        <v>4753</v>
      </c>
      <c r="M1383" s="21" t="s">
        <v>4754</v>
      </c>
      <c r="N1383" s="21" t="s">
        <v>4753</v>
      </c>
      <c r="O1383" s="42">
        <f t="shared" si="1"/>
        <v>0</v>
      </c>
      <c r="P1383" s="34" t="str">
        <f t="shared" si="2"/>
        <v>Above Obesity</v>
      </c>
      <c r="Q1383" s="34" t="str">
        <f t="shared" si="3"/>
        <v>Prediabetes weight</v>
      </c>
      <c r="S1383" s="34" t="s">
        <v>1988</v>
      </c>
      <c r="T1383" s="34">
        <v>1971.0</v>
      </c>
      <c r="U1383" s="34" t="s">
        <v>4775</v>
      </c>
      <c r="V1383" s="34">
        <v>19.0</v>
      </c>
      <c r="W1383" s="34">
        <v>4.0</v>
      </c>
      <c r="X1383" s="34">
        <v>11520.1</v>
      </c>
      <c r="Y1383" s="34" t="s">
        <v>4768</v>
      </c>
      <c r="Z1383" s="34" t="s">
        <v>4771</v>
      </c>
      <c r="AA1383" s="34" t="s">
        <v>4774</v>
      </c>
      <c r="AB1383" s="34" t="str">
        <f t="shared" si="4"/>
        <v>19-Dec-1971</v>
      </c>
      <c r="AC1383" s="43">
        <f t="shared" si="5"/>
        <v>51</v>
      </c>
      <c r="AD1383" s="44">
        <v>11520.1</v>
      </c>
    </row>
    <row r="1384">
      <c r="A1384" s="19" t="s">
        <v>2840</v>
      </c>
      <c r="B1384" s="19" t="s">
        <v>2841</v>
      </c>
      <c r="C1384" s="45" t="s">
        <v>4815</v>
      </c>
      <c r="D1384" s="45" t="s">
        <v>5942</v>
      </c>
      <c r="E1384" s="45" t="s">
        <v>7109</v>
      </c>
      <c r="G1384" s="21" t="s">
        <v>2840</v>
      </c>
      <c r="H1384" s="41">
        <v>30.69</v>
      </c>
      <c r="I1384" s="21">
        <v>6.5</v>
      </c>
      <c r="J1384" s="21" t="s">
        <v>4753</v>
      </c>
      <c r="K1384" s="21" t="s">
        <v>4753</v>
      </c>
      <c r="L1384" s="21" t="s">
        <v>4753</v>
      </c>
      <c r="M1384" s="21" t="s">
        <v>4754</v>
      </c>
      <c r="N1384" s="21" t="s">
        <v>4753</v>
      </c>
      <c r="O1384" s="42">
        <f t="shared" si="1"/>
        <v>0</v>
      </c>
      <c r="P1384" s="34" t="str">
        <f t="shared" si="2"/>
        <v>Above Obesity</v>
      </c>
      <c r="Q1384" s="34" t="str">
        <f t="shared" si="3"/>
        <v>Diabetes</v>
      </c>
      <c r="S1384" s="34" t="s">
        <v>1986</v>
      </c>
      <c r="T1384" s="34">
        <v>1988.0</v>
      </c>
      <c r="U1384" s="34" t="s">
        <v>4772</v>
      </c>
      <c r="V1384" s="34">
        <v>12.0</v>
      </c>
      <c r="W1384" s="34">
        <v>3.0</v>
      </c>
      <c r="X1384" s="34">
        <v>11524.25</v>
      </c>
      <c r="Y1384" s="34" t="s">
        <v>4768</v>
      </c>
      <c r="Z1384" s="34" t="s">
        <v>4771</v>
      </c>
      <c r="AA1384" s="34" t="s">
        <v>4790</v>
      </c>
      <c r="AB1384" s="34" t="str">
        <f t="shared" si="4"/>
        <v>12-Jun-1988</v>
      </c>
      <c r="AC1384" s="43">
        <f t="shared" si="5"/>
        <v>34</v>
      </c>
      <c r="AD1384" s="44">
        <v>11524.25</v>
      </c>
    </row>
    <row r="1385">
      <c r="A1385" s="19" t="s">
        <v>2842</v>
      </c>
      <c r="B1385" s="19" t="s">
        <v>2843</v>
      </c>
      <c r="C1385" s="45" t="s">
        <v>4815</v>
      </c>
      <c r="D1385" s="45" t="s">
        <v>7110</v>
      </c>
      <c r="E1385" s="45" t="s">
        <v>7111</v>
      </c>
      <c r="G1385" s="21" t="s">
        <v>2842</v>
      </c>
      <c r="H1385" s="41">
        <v>26.125</v>
      </c>
      <c r="I1385" s="21">
        <v>5.22</v>
      </c>
      <c r="J1385" s="21" t="s">
        <v>4753</v>
      </c>
      <c r="K1385" s="21" t="s">
        <v>4753</v>
      </c>
      <c r="L1385" s="21" t="s">
        <v>4753</v>
      </c>
      <c r="M1385" s="21" t="s">
        <v>4754</v>
      </c>
      <c r="N1385" s="21" t="s">
        <v>4753</v>
      </c>
      <c r="O1385" s="42">
        <f t="shared" si="1"/>
        <v>0</v>
      </c>
      <c r="P1385" s="34" t="str">
        <f t="shared" si="2"/>
        <v>Overweight</v>
      </c>
      <c r="Q1385" s="34" t="str">
        <f t="shared" si="3"/>
        <v>Normal</v>
      </c>
      <c r="S1385" s="34" t="s">
        <v>1984</v>
      </c>
      <c r="T1385" s="34">
        <v>1970.0</v>
      </c>
      <c r="U1385" s="34" t="s">
        <v>4766</v>
      </c>
      <c r="V1385" s="34">
        <v>23.0</v>
      </c>
      <c r="W1385" s="34">
        <v>0.0</v>
      </c>
      <c r="X1385" s="34">
        <v>11530.12</v>
      </c>
      <c r="Y1385" s="34" t="s">
        <v>4768</v>
      </c>
      <c r="Z1385" s="34" t="s">
        <v>4771</v>
      </c>
      <c r="AA1385" s="34" t="s">
        <v>4774</v>
      </c>
      <c r="AB1385" s="34" t="str">
        <f t="shared" si="4"/>
        <v>23-Jul-1970</v>
      </c>
      <c r="AC1385" s="43">
        <f t="shared" si="5"/>
        <v>52</v>
      </c>
      <c r="AD1385" s="44">
        <v>11530.12</v>
      </c>
    </row>
    <row r="1386">
      <c r="A1386" s="19" t="s">
        <v>2844</v>
      </c>
      <c r="B1386" s="19" t="s">
        <v>2845</v>
      </c>
      <c r="C1386" s="45" t="s">
        <v>4820</v>
      </c>
      <c r="D1386" s="45" t="s">
        <v>5344</v>
      </c>
      <c r="E1386" s="45" t="s">
        <v>7112</v>
      </c>
      <c r="G1386" s="21" t="s">
        <v>2844</v>
      </c>
      <c r="H1386" s="41">
        <v>34.58</v>
      </c>
      <c r="I1386" s="21">
        <v>6.3</v>
      </c>
      <c r="J1386" s="21" t="s">
        <v>4753</v>
      </c>
      <c r="K1386" s="21" t="s">
        <v>4753</v>
      </c>
      <c r="L1386" s="21" t="s">
        <v>4756</v>
      </c>
      <c r="M1386" s="21">
        <v>1.0</v>
      </c>
      <c r="N1386" s="21" t="s">
        <v>4753</v>
      </c>
      <c r="O1386" s="42">
        <f t="shared" si="1"/>
        <v>1</v>
      </c>
      <c r="P1386" s="34" t="str">
        <f t="shared" si="2"/>
        <v>Above Obesity</v>
      </c>
      <c r="Q1386" s="34" t="str">
        <f t="shared" si="3"/>
        <v>Prediabetes weight</v>
      </c>
      <c r="S1386" s="34" t="s">
        <v>1982</v>
      </c>
      <c r="T1386" s="34">
        <v>1965.0</v>
      </c>
      <c r="U1386" s="34" t="s">
        <v>4777</v>
      </c>
      <c r="V1386" s="34">
        <v>3.0</v>
      </c>
      <c r="W1386" s="34">
        <v>0.0</v>
      </c>
      <c r="X1386" s="34">
        <v>11534.87</v>
      </c>
      <c r="Y1386" s="34" t="s">
        <v>4768</v>
      </c>
      <c r="Z1386" s="34" t="s">
        <v>4771</v>
      </c>
      <c r="AA1386" s="34" t="s">
        <v>4788</v>
      </c>
      <c r="AB1386" s="34" t="str">
        <f t="shared" si="4"/>
        <v>3-Oct-1965</v>
      </c>
      <c r="AC1386" s="43">
        <f t="shared" si="5"/>
        <v>57</v>
      </c>
      <c r="AD1386" s="44">
        <v>11534.87</v>
      </c>
    </row>
    <row r="1387">
      <c r="A1387" s="19" t="s">
        <v>2846</v>
      </c>
      <c r="B1387" s="19" t="s">
        <v>2847</v>
      </c>
      <c r="C1387" s="45" t="s">
        <v>4815</v>
      </c>
      <c r="D1387" s="45" t="s">
        <v>7113</v>
      </c>
      <c r="E1387" s="45" t="s">
        <v>7114</v>
      </c>
      <c r="G1387" s="21" t="s">
        <v>2846</v>
      </c>
      <c r="H1387" s="41">
        <v>27.4</v>
      </c>
      <c r="I1387" s="21">
        <v>8.84</v>
      </c>
      <c r="J1387" s="21" t="s">
        <v>4753</v>
      </c>
      <c r="K1387" s="21" t="s">
        <v>4753</v>
      </c>
      <c r="L1387" s="21" t="s">
        <v>4753</v>
      </c>
      <c r="M1387" s="21" t="s">
        <v>4754</v>
      </c>
      <c r="N1387" s="21" t="s">
        <v>4753</v>
      </c>
      <c r="O1387" s="42">
        <f t="shared" si="1"/>
        <v>0</v>
      </c>
      <c r="P1387" s="34" t="str">
        <f t="shared" si="2"/>
        <v>Overweight</v>
      </c>
      <c r="Q1387" s="34" t="str">
        <f t="shared" si="3"/>
        <v>Diabetes</v>
      </c>
      <c r="S1387" s="34" t="s">
        <v>1980</v>
      </c>
      <c r="T1387" s="34">
        <v>1968.0</v>
      </c>
      <c r="U1387" s="34" t="s">
        <v>4770</v>
      </c>
      <c r="V1387" s="34">
        <v>14.0</v>
      </c>
      <c r="W1387" s="34">
        <v>2.0</v>
      </c>
      <c r="X1387" s="34">
        <v>11538.42</v>
      </c>
      <c r="Y1387" s="34" t="s">
        <v>4768</v>
      </c>
      <c r="Z1387" s="34" t="s">
        <v>4771</v>
      </c>
      <c r="AA1387" s="34" t="s">
        <v>4778</v>
      </c>
      <c r="AB1387" s="34" t="str">
        <f t="shared" si="4"/>
        <v>14-Nov-1968</v>
      </c>
      <c r="AC1387" s="43">
        <f t="shared" si="5"/>
        <v>54</v>
      </c>
      <c r="AD1387" s="44">
        <v>11538.42</v>
      </c>
    </row>
    <row r="1388">
      <c r="A1388" s="19" t="s">
        <v>2848</v>
      </c>
      <c r="B1388" s="19" t="s">
        <v>2849</v>
      </c>
      <c r="C1388" s="45" t="s">
        <v>4815</v>
      </c>
      <c r="D1388" s="45" t="s">
        <v>6511</v>
      </c>
      <c r="E1388" s="45" t="s">
        <v>7115</v>
      </c>
      <c r="G1388" s="21" t="s">
        <v>2848</v>
      </c>
      <c r="H1388" s="41">
        <v>27.53</v>
      </c>
      <c r="I1388" s="21">
        <v>4.11</v>
      </c>
      <c r="J1388" s="21" t="s">
        <v>4753</v>
      </c>
      <c r="K1388" s="21" t="s">
        <v>4753</v>
      </c>
      <c r="L1388" s="21" t="s">
        <v>4753</v>
      </c>
      <c r="M1388" s="21">
        <v>1.0</v>
      </c>
      <c r="N1388" s="21" t="s">
        <v>4753</v>
      </c>
      <c r="O1388" s="42">
        <f t="shared" si="1"/>
        <v>1</v>
      </c>
      <c r="P1388" s="34" t="str">
        <f t="shared" si="2"/>
        <v>Overweight</v>
      </c>
      <c r="Q1388" s="34" t="str">
        <f t="shared" si="3"/>
        <v>Normal</v>
      </c>
      <c r="S1388" s="34" t="s">
        <v>1978</v>
      </c>
      <c r="T1388" s="34">
        <v>1971.0</v>
      </c>
      <c r="U1388" s="34" t="s">
        <v>4775</v>
      </c>
      <c r="V1388" s="34">
        <v>1.0</v>
      </c>
      <c r="W1388" s="34">
        <v>0.0</v>
      </c>
      <c r="X1388" s="34">
        <v>11540.25</v>
      </c>
      <c r="Y1388" s="34" t="s">
        <v>4768</v>
      </c>
      <c r="Z1388" s="34" t="s">
        <v>4771</v>
      </c>
      <c r="AA1388" s="34" t="s">
        <v>4774</v>
      </c>
      <c r="AB1388" s="34" t="str">
        <f t="shared" si="4"/>
        <v>1-Dec-1971</v>
      </c>
      <c r="AC1388" s="43">
        <f t="shared" si="5"/>
        <v>51</v>
      </c>
      <c r="AD1388" s="44">
        <v>11540.25</v>
      </c>
    </row>
    <row r="1389">
      <c r="A1389" s="19" t="s">
        <v>2850</v>
      </c>
      <c r="B1389" s="19" t="s">
        <v>2851</v>
      </c>
      <c r="C1389" s="45" t="s">
        <v>4820</v>
      </c>
      <c r="D1389" s="45" t="s">
        <v>7116</v>
      </c>
      <c r="E1389" s="45" t="s">
        <v>7117</v>
      </c>
      <c r="G1389" s="21" t="s">
        <v>2850</v>
      </c>
      <c r="H1389" s="41">
        <v>33.0</v>
      </c>
      <c r="I1389" s="21">
        <v>4.57</v>
      </c>
      <c r="J1389" s="21" t="s">
        <v>4753</v>
      </c>
      <c r="K1389" s="21" t="s">
        <v>4753</v>
      </c>
      <c r="L1389" s="21" t="s">
        <v>4753</v>
      </c>
      <c r="M1389" s="21" t="s">
        <v>4754</v>
      </c>
      <c r="N1389" s="21" t="s">
        <v>4753</v>
      </c>
      <c r="O1389" s="42">
        <f t="shared" si="1"/>
        <v>0</v>
      </c>
      <c r="P1389" s="34" t="str">
        <f t="shared" si="2"/>
        <v>Above Obesity</v>
      </c>
      <c r="Q1389" s="34" t="str">
        <f t="shared" si="3"/>
        <v>Normal</v>
      </c>
      <c r="S1389" s="34" t="s">
        <v>1976</v>
      </c>
      <c r="T1389" s="34">
        <v>1973.0</v>
      </c>
      <c r="U1389" s="34" t="s">
        <v>4766</v>
      </c>
      <c r="V1389" s="34">
        <v>23.0</v>
      </c>
      <c r="W1389" s="34">
        <v>5.0</v>
      </c>
      <c r="X1389" s="34">
        <v>11552.9</v>
      </c>
      <c r="Y1389" s="34" t="s">
        <v>4768</v>
      </c>
      <c r="Z1389" s="34" t="s">
        <v>4767</v>
      </c>
      <c r="AA1389" s="34" t="s">
        <v>4778</v>
      </c>
      <c r="AB1389" s="34" t="str">
        <f t="shared" si="4"/>
        <v>23-Jul-1973</v>
      </c>
      <c r="AC1389" s="43">
        <f t="shared" si="5"/>
        <v>49</v>
      </c>
      <c r="AD1389" s="44">
        <v>11552.9</v>
      </c>
    </row>
    <row r="1390">
      <c r="A1390" s="19" t="s">
        <v>2852</v>
      </c>
      <c r="B1390" s="19" t="s">
        <v>2853</v>
      </c>
      <c r="C1390" s="45" t="s">
        <v>4815</v>
      </c>
      <c r="D1390" s="45" t="s">
        <v>7118</v>
      </c>
      <c r="E1390" s="45" t="s">
        <v>4838</v>
      </c>
      <c r="G1390" s="21" t="s">
        <v>2852</v>
      </c>
      <c r="H1390" s="41">
        <v>25.78</v>
      </c>
      <c r="I1390" s="21">
        <v>11.06</v>
      </c>
      <c r="J1390" s="31" t="s">
        <v>4878</v>
      </c>
      <c r="K1390" s="21" t="s">
        <v>4753</v>
      </c>
      <c r="L1390" s="21" t="s">
        <v>4753</v>
      </c>
      <c r="M1390" s="21" t="s">
        <v>4754</v>
      </c>
      <c r="N1390" s="21" t="s">
        <v>4753</v>
      </c>
      <c r="O1390" s="42">
        <f t="shared" si="1"/>
        <v>0</v>
      </c>
      <c r="P1390" s="34" t="str">
        <f t="shared" si="2"/>
        <v>Overweight</v>
      </c>
      <c r="Q1390" s="34" t="str">
        <f t="shared" si="3"/>
        <v>Diabetes</v>
      </c>
      <c r="S1390" s="34" t="s">
        <v>1974</v>
      </c>
      <c r="T1390" s="34">
        <v>1965.0</v>
      </c>
      <c r="U1390" s="34" t="s">
        <v>4777</v>
      </c>
      <c r="V1390" s="34">
        <v>27.0</v>
      </c>
      <c r="W1390" s="34">
        <v>1.0</v>
      </c>
      <c r="X1390" s="34">
        <v>11554.22</v>
      </c>
      <c r="Y1390" s="34" t="s">
        <v>4768</v>
      </c>
      <c r="Z1390" s="34" t="s">
        <v>4771</v>
      </c>
      <c r="AA1390" s="34" t="s">
        <v>4769</v>
      </c>
      <c r="AB1390" s="34" t="str">
        <f t="shared" si="4"/>
        <v>27-Oct-1965</v>
      </c>
      <c r="AC1390" s="43">
        <f t="shared" si="5"/>
        <v>57</v>
      </c>
      <c r="AD1390" s="44">
        <v>11554.22</v>
      </c>
    </row>
    <row r="1391">
      <c r="A1391" s="19" t="s">
        <v>2854</v>
      </c>
      <c r="B1391" s="19" t="s">
        <v>2855</v>
      </c>
      <c r="C1391" s="45" t="s">
        <v>4815</v>
      </c>
      <c r="D1391" s="45" t="s">
        <v>7119</v>
      </c>
      <c r="E1391" s="45" t="s">
        <v>5654</v>
      </c>
      <c r="G1391" s="21" t="s">
        <v>2854</v>
      </c>
      <c r="H1391" s="41">
        <v>22.66</v>
      </c>
      <c r="I1391" s="21">
        <v>10.68</v>
      </c>
      <c r="J1391" s="21" t="s">
        <v>4753</v>
      </c>
      <c r="K1391" s="21" t="s">
        <v>4753</v>
      </c>
      <c r="L1391" s="21" t="s">
        <v>4753</v>
      </c>
      <c r="M1391" s="21" t="s">
        <v>4754</v>
      </c>
      <c r="N1391" s="21" t="s">
        <v>4753</v>
      </c>
      <c r="O1391" s="42">
        <f t="shared" si="1"/>
        <v>0</v>
      </c>
      <c r="P1391" s="34" t="str">
        <f t="shared" si="2"/>
        <v>Normal weight</v>
      </c>
      <c r="Q1391" s="34" t="str">
        <f t="shared" si="3"/>
        <v>Diabetes</v>
      </c>
      <c r="S1391" s="34" t="s">
        <v>1972</v>
      </c>
      <c r="T1391" s="34">
        <v>1965.0</v>
      </c>
      <c r="U1391" s="34" t="s">
        <v>4775</v>
      </c>
      <c r="V1391" s="34">
        <v>25.0</v>
      </c>
      <c r="W1391" s="34">
        <v>0.0</v>
      </c>
      <c r="X1391" s="34">
        <v>11566.3</v>
      </c>
      <c r="Y1391" s="34" t="s">
        <v>4768</v>
      </c>
      <c r="Z1391" s="34" t="s">
        <v>4768</v>
      </c>
      <c r="AA1391" s="34" t="s">
        <v>4781</v>
      </c>
      <c r="AB1391" s="34" t="str">
        <f t="shared" si="4"/>
        <v>25-Dec-1965</v>
      </c>
      <c r="AC1391" s="43">
        <f t="shared" si="5"/>
        <v>57</v>
      </c>
      <c r="AD1391" s="44">
        <v>11566.3</v>
      </c>
    </row>
    <row r="1392">
      <c r="A1392" s="19" t="s">
        <v>2856</v>
      </c>
      <c r="B1392" s="19" t="s">
        <v>2857</v>
      </c>
      <c r="C1392" s="45" t="s">
        <v>4815</v>
      </c>
      <c r="D1392" s="45" t="s">
        <v>5291</v>
      </c>
      <c r="E1392" s="45" t="s">
        <v>7120</v>
      </c>
      <c r="G1392" s="21" t="s">
        <v>2856</v>
      </c>
      <c r="H1392" s="41">
        <v>38.81</v>
      </c>
      <c r="I1392" s="21">
        <v>6.14</v>
      </c>
      <c r="J1392" s="21" t="s">
        <v>4755</v>
      </c>
      <c r="K1392" s="21" t="s">
        <v>4753</v>
      </c>
      <c r="L1392" s="21" t="s">
        <v>4753</v>
      </c>
      <c r="M1392" s="21">
        <v>1.0</v>
      </c>
      <c r="N1392" s="21" t="s">
        <v>4753</v>
      </c>
      <c r="O1392" s="42">
        <f t="shared" si="1"/>
        <v>1</v>
      </c>
      <c r="P1392" s="34" t="str">
        <f t="shared" si="2"/>
        <v>Above Obesity</v>
      </c>
      <c r="Q1392" s="34" t="str">
        <f t="shared" si="3"/>
        <v>Prediabetes weight</v>
      </c>
      <c r="S1392" s="34" t="s">
        <v>1970</v>
      </c>
      <c r="T1392" s="34">
        <v>1965.0</v>
      </c>
      <c r="U1392" s="34" t="s">
        <v>4770</v>
      </c>
      <c r="V1392" s="34">
        <v>6.0</v>
      </c>
      <c r="W1392" s="34">
        <v>1.0</v>
      </c>
      <c r="X1392" s="34">
        <v>11576.13</v>
      </c>
      <c r="Y1392" s="34" t="s">
        <v>4768</v>
      </c>
      <c r="Z1392" s="34" t="s">
        <v>4768</v>
      </c>
      <c r="AA1392" s="34" t="s">
        <v>4778</v>
      </c>
      <c r="AB1392" s="34" t="str">
        <f t="shared" si="4"/>
        <v>6-Nov-1965</v>
      </c>
      <c r="AC1392" s="43">
        <f t="shared" si="5"/>
        <v>57</v>
      </c>
      <c r="AD1392" s="44">
        <v>11576.13</v>
      </c>
    </row>
    <row r="1393">
      <c r="A1393" s="19" t="s">
        <v>2858</v>
      </c>
      <c r="B1393" s="19" t="s">
        <v>2859</v>
      </c>
      <c r="C1393" s="45" t="s">
        <v>4815</v>
      </c>
      <c r="D1393" s="45" t="s">
        <v>7121</v>
      </c>
      <c r="E1393" s="45" t="s">
        <v>5111</v>
      </c>
      <c r="G1393" s="21" t="s">
        <v>2858</v>
      </c>
      <c r="H1393" s="41">
        <v>38.51</v>
      </c>
      <c r="I1393" s="21">
        <v>5.45</v>
      </c>
      <c r="J1393" s="31" t="s">
        <v>4878</v>
      </c>
      <c r="K1393" s="21" t="s">
        <v>4753</v>
      </c>
      <c r="L1393" s="21" t="s">
        <v>4753</v>
      </c>
      <c r="M1393" s="21" t="s">
        <v>4754</v>
      </c>
      <c r="N1393" s="21" t="s">
        <v>4753</v>
      </c>
      <c r="O1393" s="42">
        <f t="shared" si="1"/>
        <v>0</v>
      </c>
      <c r="P1393" s="34" t="str">
        <f t="shared" si="2"/>
        <v>Above Obesity</v>
      </c>
      <c r="Q1393" s="34" t="str">
        <f t="shared" si="3"/>
        <v>Normal</v>
      </c>
      <c r="S1393" s="34" t="s">
        <v>1968</v>
      </c>
      <c r="T1393" s="34">
        <v>1964.0</v>
      </c>
      <c r="U1393" s="34" t="s">
        <v>4772</v>
      </c>
      <c r="V1393" s="34">
        <v>20.0</v>
      </c>
      <c r="W1393" s="34">
        <v>0.0</v>
      </c>
      <c r="X1393" s="34">
        <v>11602.75</v>
      </c>
      <c r="Y1393" s="34" t="s">
        <v>4768</v>
      </c>
      <c r="Z1393" s="34" t="s">
        <v>4771</v>
      </c>
      <c r="AA1393" s="34" t="s">
        <v>4789</v>
      </c>
      <c r="AB1393" s="34" t="str">
        <f t="shared" si="4"/>
        <v>20-Jun-1964</v>
      </c>
      <c r="AC1393" s="43">
        <f t="shared" si="5"/>
        <v>58</v>
      </c>
      <c r="AD1393" s="44">
        <v>11602.75</v>
      </c>
    </row>
    <row r="1394">
      <c r="A1394" s="19" t="s">
        <v>2860</v>
      </c>
      <c r="B1394" s="19" t="s">
        <v>2861</v>
      </c>
      <c r="C1394" s="45" t="s">
        <v>4820</v>
      </c>
      <c r="D1394" s="45" t="s">
        <v>7122</v>
      </c>
      <c r="E1394" s="45" t="s">
        <v>7123</v>
      </c>
      <c r="G1394" s="21" t="s">
        <v>2860</v>
      </c>
      <c r="H1394" s="41">
        <v>22.98</v>
      </c>
      <c r="I1394" s="21">
        <v>6.14</v>
      </c>
      <c r="J1394" s="31" t="s">
        <v>4878</v>
      </c>
      <c r="K1394" s="21" t="s">
        <v>4753</v>
      </c>
      <c r="L1394" s="21" t="s">
        <v>4753</v>
      </c>
      <c r="M1394" s="21" t="s">
        <v>4754</v>
      </c>
      <c r="N1394" s="21" t="s">
        <v>4753</v>
      </c>
      <c r="O1394" s="42">
        <f t="shared" si="1"/>
        <v>0</v>
      </c>
      <c r="P1394" s="34" t="str">
        <f t="shared" si="2"/>
        <v>Normal weight</v>
      </c>
      <c r="Q1394" s="34" t="str">
        <f t="shared" si="3"/>
        <v>Prediabetes weight</v>
      </c>
      <c r="S1394" s="34" t="s">
        <v>1966</v>
      </c>
      <c r="T1394" s="34">
        <v>1986.0</v>
      </c>
      <c r="U1394" s="34" t="s">
        <v>4766</v>
      </c>
      <c r="V1394" s="34">
        <v>17.0</v>
      </c>
      <c r="W1394" s="34">
        <v>3.0</v>
      </c>
      <c r="X1394" s="34">
        <v>11625.11</v>
      </c>
      <c r="Y1394" s="34" t="s">
        <v>4768</v>
      </c>
      <c r="Z1394" s="34" t="s">
        <v>4768</v>
      </c>
      <c r="AA1394" s="34" t="s">
        <v>4791</v>
      </c>
      <c r="AB1394" s="34" t="str">
        <f t="shared" si="4"/>
        <v>17-Jul-1986</v>
      </c>
      <c r="AC1394" s="43">
        <f t="shared" si="5"/>
        <v>36</v>
      </c>
      <c r="AD1394" s="44">
        <v>11625.11</v>
      </c>
    </row>
    <row r="1395">
      <c r="A1395" s="19" t="s">
        <v>2862</v>
      </c>
      <c r="B1395" s="19" t="s">
        <v>2863</v>
      </c>
      <c r="C1395" s="45" t="s">
        <v>4820</v>
      </c>
      <c r="D1395" s="45" t="s">
        <v>7124</v>
      </c>
      <c r="E1395" s="45" t="s">
        <v>7125</v>
      </c>
      <c r="G1395" s="21" t="s">
        <v>2862</v>
      </c>
      <c r="H1395" s="41">
        <v>15.65</v>
      </c>
      <c r="I1395" s="21">
        <v>7.85</v>
      </c>
      <c r="J1395" s="21" t="s">
        <v>4753</v>
      </c>
      <c r="K1395" s="21" t="s">
        <v>4753</v>
      </c>
      <c r="L1395" s="21" t="s">
        <v>4753</v>
      </c>
      <c r="M1395" s="21" t="s">
        <v>4754</v>
      </c>
      <c r="N1395" s="21" t="s">
        <v>4753</v>
      </c>
      <c r="O1395" s="42">
        <f t="shared" si="1"/>
        <v>0</v>
      </c>
      <c r="P1395" s="34" t="str">
        <f t="shared" si="2"/>
        <v>Underweight</v>
      </c>
      <c r="Q1395" s="34" t="str">
        <f t="shared" si="3"/>
        <v>Diabetes</v>
      </c>
      <c r="S1395" s="34" t="s">
        <v>1964</v>
      </c>
      <c r="T1395" s="34">
        <v>1966.0</v>
      </c>
      <c r="U1395" s="34" t="s">
        <v>4777</v>
      </c>
      <c r="V1395" s="34">
        <v>4.0</v>
      </c>
      <c r="W1395" s="34">
        <v>0.0</v>
      </c>
      <c r="X1395" s="34">
        <v>11657.72</v>
      </c>
      <c r="Y1395" s="34" t="s">
        <v>4768</v>
      </c>
      <c r="Z1395" s="34" t="s">
        <v>4767</v>
      </c>
      <c r="AA1395" s="34" t="s">
        <v>4784</v>
      </c>
      <c r="AB1395" s="34" t="str">
        <f t="shared" si="4"/>
        <v>4-Oct-1966</v>
      </c>
      <c r="AC1395" s="43">
        <f t="shared" si="5"/>
        <v>56</v>
      </c>
      <c r="AD1395" s="44">
        <v>11657.72</v>
      </c>
    </row>
    <row r="1396">
      <c r="A1396" s="19" t="s">
        <v>2864</v>
      </c>
      <c r="B1396" s="19" t="s">
        <v>2865</v>
      </c>
      <c r="C1396" s="45" t="s">
        <v>4815</v>
      </c>
      <c r="D1396" s="45" t="s">
        <v>7126</v>
      </c>
      <c r="E1396" s="45" t="s">
        <v>5009</v>
      </c>
      <c r="G1396" s="21" t="s">
        <v>2864</v>
      </c>
      <c r="H1396" s="41">
        <v>39.97</v>
      </c>
      <c r="I1396" s="21">
        <v>4.09</v>
      </c>
      <c r="J1396" s="21" t="s">
        <v>4753</v>
      </c>
      <c r="K1396" s="21" t="s">
        <v>4753</v>
      </c>
      <c r="L1396" s="21" t="s">
        <v>4753</v>
      </c>
      <c r="M1396" s="21">
        <v>1.0</v>
      </c>
      <c r="N1396" s="21" t="s">
        <v>4753</v>
      </c>
      <c r="O1396" s="42">
        <f t="shared" si="1"/>
        <v>1</v>
      </c>
      <c r="P1396" s="34" t="str">
        <f t="shared" si="2"/>
        <v>Above Obesity</v>
      </c>
      <c r="Q1396" s="34" t="str">
        <f t="shared" si="3"/>
        <v>Normal</v>
      </c>
      <c r="S1396" s="34" t="s">
        <v>1962</v>
      </c>
      <c r="T1396" s="34">
        <v>1994.0</v>
      </c>
      <c r="U1396" s="34" t="s">
        <v>4766</v>
      </c>
      <c r="V1396" s="34">
        <v>20.0</v>
      </c>
      <c r="W1396" s="34">
        <v>0.0</v>
      </c>
      <c r="X1396" s="34">
        <v>11657.81</v>
      </c>
      <c r="Y1396" s="34" t="s">
        <v>4768</v>
      </c>
      <c r="Z1396" s="34" t="s">
        <v>4767</v>
      </c>
      <c r="AA1396" s="34" t="s">
        <v>4785</v>
      </c>
      <c r="AB1396" s="34" t="str">
        <f t="shared" si="4"/>
        <v>20-Jul-1994</v>
      </c>
      <c r="AC1396" s="43">
        <f t="shared" si="5"/>
        <v>28</v>
      </c>
      <c r="AD1396" s="44">
        <v>11657.81</v>
      </c>
    </row>
    <row r="1397">
      <c r="A1397" s="19" t="s">
        <v>2866</v>
      </c>
      <c r="B1397" s="19" t="s">
        <v>2867</v>
      </c>
      <c r="C1397" s="45" t="s">
        <v>4815</v>
      </c>
      <c r="D1397" s="45" t="s">
        <v>7127</v>
      </c>
      <c r="E1397" s="45" t="s">
        <v>5009</v>
      </c>
      <c r="G1397" s="21" t="s">
        <v>2866</v>
      </c>
      <c r="H1397" s="41">
        <v>37.22</v>
      </c>
      <c r="I1397" s="21">
        <v>4.62</v>
      </c>
      <c r="J1397" s="21" t="s">
        <v>4753</v>
      </c>
      <c r="K1397" s="21" t="s">
        <v>4753</v>
      </c>
      <c r="L1397" s="21" t="s">
        <v>4756</v>
      </c>
      <c r="M1397" s="21">
        <v>1.0</v>
      </c>
      <c r="N1397" s="21" t="s">
        <v>4753</v>
      </c>
      <c r="O1397" s="42">
        <f t="shared" si="1"/>
        <v>1</v>
      </c>
      <c r="P1397" s="34" t="str">
        <f t="shared" si="2"/>
        <v>Above Obesity</v>
      </c>
      <c r="Q1397" s="34" t="str">
        <f t="shared" si="3"/>
        <v>Normal</v>
      </c>
      <c r="S1397" s="34" t="s">
        <v>1960</v>
      </c>
      <c r="T1397" s="34">
        <v>1966.0</v>
      </c>
      <c r="U1397" s="34" t="s">
        <v>4766</v>
      </c>
      <c r="V1397" s="34">
        <v>6.0</v>
      </c>
      <c r="W1397" s="34">
        <v>0.0</v>
      </c>
      <c r="X1397" s="34">
        <v>11658.12</v>
      </c>
      <c r="Y1397" s="34" t="s">
        <v>4768</v>
      </c>
      <c r="Z1397" s="34" t="s">
        <v>4771</v>
      </c>
      <c r="AA1397" s="34" t="s">
        <v>4784</v>
      </c>
      <c r="AB1397" s="34" t="str">
        <f t="shared" si="4"/>
        <v>6-Jul-1966</v>
      </c>
      <c r="AC1397" s="43">
        <f t="shared" si="5"/>
        <v>56</v>
      </c>
      <c r="AD1397" s="44">
        <v>11658.12</v>
      </c>
    </row>
    <row r="1398">
      <c r="A1398" s="19" t="s">
        <v>2868</v>
      </c>
      <c r="B1398" s="19" t="s">
        <v>2869</v>
      </c>
      <c r="C1398" s="45" t="s">
        <v>4820</v>
      </c>
      <c r="D1398" s="45" t="s">
        <v>7128</v>
      </c>
      <c r="E1398" s="45" t="s">
        <v>7129</v>
      </c>
      <c r="G1398" s="21" t="s">
        <v>2868</v>
      </c>
      <c r="H1398" s="41">
        <v>41.325</v>
      </c>
      <c r="I1398" s="21">
        <v>5.77</v>
      </c>
      <c r="J1398" s="21" t="s">
        <v>4753</v>
      </c>
      <c r="K1398" s="21" t="s">
        <v>4753</v>
      </c>
      <c r="L1398" s="21" t="s">
        <v>4753</v>
      </c>
      <c r="M1398" s="21" t="s">
        <v>4754</v>
      </c>
      <c r="N1398" s="21" t="s">
        <v>4753</v>
      </c>
      <c r="O1398" s="42">
        <f t="shared" si="1"/>
        <v>0</v>
      </c>
      <c r="P1398" s="34" t="str">
        <f t="shared" si="2"/>
        <v>Above Obesity</v>
      </c>
      <c r="Q1398" s="34" t="str">
        <f t="shared" si="3"/>
        <v>Prediabetes weight</v>
      </c>
      <c r="S1398" s="34" t="s">
        <v>1958</v>
      </c>
      <c r="T1398" s="34">
        <v>1966.0</v>
      </c>
      <c r="U1398" s="34" t="s">
        <v>4776</v>
      </c>
      <c r="V1398" s="34">
        <v>23.0</v>
      </c>
      <c r="W1398" s="34">
        <v>0.0</v>
      </c>
      <c r="X1398" s="34">
        <v>11658.38</v>
      </c>
      <c r="Y1398" s="34" t="s">
        <v>4768</v>
      </c>
      <c r="Z1398" s="34" t="s">
        <v>4768</v>
      </c>
      <c r="AA1398" s="34" t="s">
        <v>4784</v>
      </c>
      <c r="AB1398" s="34" t="str">
        <f t="shared" si="4"/>
        <v>23-Aug-1966</v>
      </c>
      <c r="AC1398" s="43">
        <f t="shared" si="5"/>
        <v>56</v>
      </c>
      <c r="AD1398" s="44">
        <v>11658.38</v>
      </c>
    </row>
    <row r="1399">
      <c r="A1399" s="19" t="s">
        <v>2870</v>
      </c>
      <c r="B1399" s="19" t="s">
        <v>2871</v>
      </c>
      <c r="C1399" s="45" t="s">
        <v>5686</v>
      </c>
      <c r="D1399" s="45" t="s">
        <v>7130</v>
      </c>
      <c r="E1399" s="45" t="s">
        <v>7131</v>
      </c>
      <c r="G1399" s="21" t="s">
        <v>2870</v>
      </c>
      <c r="H1399" s="41">
        <v>40.31</v>
      </c>
      <c r="I1399" s="21">
        <v>5.84</v>
      </c>
      <c r="J1399" s="21" t="s">
        <v>4753</v>
      </c>
      <c r="K1399" s="21" t="s">
        <v>4753</v>
      </c>
      <c r="L1399" s="21" t="s">
        <v>4753</v>
      </c>
      <c r="M1399" s="21" t="s">
        <v>4754</v>
      </c>
      <c r="N1399" s="21" t="s">
        <v>4753</v>
      </c>
      <c r="O1399" s="42">
        <f t="shared" si="1"/>
        <v>0</v>
      </c>
      <c r="P1399" s="34" t="str">
        <f t="shared" si="2"/>
        <v>Above Obesity</v>
      </c>
      <c r="Q1399" s="34" t="str">
        <f t="shared" si="3"/>
        <v>Prediabetes weight</v>
      </c>
      <c r="S1399" s="34" t="s">
        <v>1956</v>
      </c>
      <c r="T1399" s="34">
        <v>1966.0</v>
      </c>
      <c r="U1399" s="34" t="s">
        <v>4770</v>
      </c>
      <c r="V1399" s="34">
        <v>9.0</v>
      </c>
      <c r="W1399" s="34">
        <v>1.0</v>
      </c>
      <c r="X1399" s="34">
        <v>11674.13</v>
      </c>
      <c r="Y1399" s="34" t="s">
        <v>4768</v>
      </c>
      <c r="Z1399" s="34" t="s">
        <v>4771</v>
      </c>
      <c r="AA1399" s="34" t="s">
        <v>4778</v>
      </c>
      <c r="AB1399" s="34" t="str">
        <f t="shared" si="4"/>
        <v>9-Nov-1966</v>
      </c>
      <c r="AC1399" s="43">
        <f t="shared" si="5"/>
        <v>56</v>
      </c>
      <c r="AD1399" s="44">
        <v>11674.13</v>
      </c>
    </row>
    <row r="1400">
      <c r="A1400" s="19" t="s">
        <v>2872</v>
      </c>
      <c r="B1400" s="19" t="s">
        <v>2873</v>
      </c>
      <c r="C1400" s="45" t="s">
        <v>4820</v>
      </c>
      <c r="D1400" s="45" t="s">
        <v>7132</v>
      </c>
      <c r="E1400" s="45" t="s">
        <v>5285</v>
      </c>
      <c r="G1400" s="21" t="s">
        <v>2872</v>
      </c>
      <c r="H1400" s="41">
        <v>29.48</v>
      </c>
      <c r="I1400" s="21">
        <v>4.91</v>
      </c>
      <c r="J1400" s="21" t="s">
        <v>4753</v>
      </c>
      <c r="K1400" s="21" t="s">
        <v>4753</v>
      </c>
      <c r="L1400" s="21" t="s">
        <v>4753</v>
      </c>
      <c r="M1400" s="21" t="s">
        <v>4754</v>
      </c>
      <c r="N1400" s="21" t="s">
        <v>4753</v>
      </c>
      <c r="O1400" s="42">
        <f t="shared" si="1"/>
        <v>0</v>
      </c>
      <c r="P1400" s="34" t="str">
        <f t="shared" si="2"/>
        <v>Overweight</v>
      </c>
      <c r="Q1400" s="34" t="str">
        <f t="shared" si="3"/>
        <v>Normal</v>
      </c>
      <c r="S1400" s="34" t="s">
        <v>1954</v>
      </c>
      <c r="T1400" s="34">
        <v>1970.0</v>
      </c>
      <c r="U1400" s="34" t="s">
        <v>4775</v>
      </c>
      <c r="V1400" s="34">
        <v>1.0</v>
      </c>
      <c r="W1400" s="34">
        <v>0.0</v>
      </c>
      <c r="X1400" s="34">
        <v>11696.52</v>
      </c>
      <c r="Y1400" s="34" t="s">
        <v>4768</v>
      </c>
      <c r="Z1400" s="34" t="s">
        <v>4771</v>
      </c>
      <c r="AA1400" s="34" t="s">
        <v>4787</v>
      </c>
      <c r="AB1400" s="34" t="str">
        <f t="shared" si="4"/>
        <v>1-Dec-1970</v>
      </c>
      <c r="AC1400" s="43">
        <f t="shared" si="5"/>
        <v>52</v>
      </c>
      <c r="AD1400" s="44">
        <v>11696.52</v>
      </c>
    </row>
    <row r="1401">
      <c r="A1401" s="19" t="s">
        <v>2874</v>
      </c>
      <c r="B1401" s="19" t="s">
        <v>2875</v>
      </c>
      <c r="C1401" s="45" t="s">
        <v>4820</v>
      </c>
      <c r="D1401" s="45" t="s">
        <v>7133</v>
      </c>
      <c r="E1401" s="45" t="s">
        <v>6088</v>
      </c>
      <c r="G1401" s="21" t="s">
        <v>2874</v>
      </c>
      <c r="H1401" s="41">
        <v>33.155</v>
      </c>
      <c r="I1401" s="21">
        <v>5.07</v>
      </c>
      <c r="J1401" s="21" t="s">
        <v>4753</v>
      </c>
      <c r="K1401" s="21" t="s">
        <v>4753</v>
      </c>
      <c r="L1401" s="21" t="s">
        <v>4753</v>
      </c>
      <c r="M1401" s="21" t="s">
        <v>4754</v>
      </c>
      <c r="N1401" s="21" t="s">
        <v>4753</v>
      </c>
      <c r="O1401" s="42">
        <f t="shared" si="1"/>
        <v>0</v>
      </c>
      <c r="P1401" s="34" t="str">
        <f t="shared" si="2"/>
        <v>Above Obesity</v>
      </c>
      <c r="Q1401" s="34" t="str">
        <f t="shared" si="3"/>
        <v>Normal</v>
      </c>
      <c r="S1401" s="34" t="s">
        <v>1952</v>
      </c>
      <c r="T1401" s="34">
        <v>1982.0</v>
      </c>
      <c r="U1401" s="34" t="s">
        <v>4777</v>
      </c>
      <c r="V1401" s="34">
        <v>21.0</v>
      </c>
      <c r="W1401" s="34">
        <v>3.0</v>
      </c>
      <c r="X1401" s="34">
        <v>11712.97</v>
      </c>
      <c r="Y1401" s="34" t="s">
        <v>4768</v>
      </c>
      <c r="Z1401" s="34" t="s">
        <v>4767</v>
      </c>
      <c r="AA1401" s="34" t="s">
        <v>4787</v>
      </c>
      <c r="AB1401" s="34" t="str">
        <f t="shared" si="4"/>
        <v>21-Oct-1982</v>
      </c>
      <c r="AC1401" s="43">
        <f t="shared" si="5"/>
        <v>40</v>
      </c>
      <c r="AD1401" s="44">
        <v>11712.97</v>
      </c>
    </row>
    <row r="1402">
      <c r="A1402" s="19" t="s">
        <v>2876</v>
      </c>
      <c r="B1402" s="19" t="s">
        <v>2877</v>
      </c>
      <c r="C1402" s="45" t="s">
        <v>4820</v>
      </c>
      <c r="D1402" s="45" t="s">
        <v>6822</v>
      </c>
      <c r="E1402" s="45" t="s">
        <v>7134</v>
      </c>
      <c r="G1402" s="21" t="s">
        <v>2876</v>
      </c>
      <c r="H1402" s="41">
        <v>42.85</v>
      </c>
      <c r="I1402" s="21">
        <v>5.81</v>
      </c>
      <c r="J1402" s="31" t="s">
        <v>4878</v>
      </c>
      <c r="K1402" s="21" t="s">
        <v>4753</v>
      </c>
      <c r="L1402" s="21" t="s">
        <v>4753</v>
      </c>
      <c r="M1402" s="21" t="s">
        <v>4754</v>
      </c>
      <c r="N1402" s="21" t="s">
        <v>4753</v>
      </c>
      <c r="O1402" s="42">
        <f t="shared" si="1"/>
        <v>0</v>
      </c>
      <c r="P1402" s="34" t="str">
        <f t="shared" si="2"/>
        <v>Above Obesity</v>
      </c>
      <c r="Q1402" s="34" t="str">
        <f t="shared" si="3"/>
        <v>Prediabetes weight</v>
      </c>
      <c r="S1402" s="34" t="s">
        <v>1950</v>
      </c>
      <c r="T1402" s="34">
        <v>1969.0</v>
      </c>
      <c r="U1402" s="34" t="s">
        <v>4777</v>
      </c>
      <c r="V1402" s="34">
        <v>12.0</v>
      </c>
      <c r="W1402" s="34">
        <v>2.0</v>
      </c>
      <c r="X1402" s="34">
        <v>11729.68</v>
      </c>
      <c r="Y1402" s="34" t="s">
        <v>4768</v>
      </c>
      <c r="Z1402" s="34" t="s">
        <v>4771</v>
      </c>
      <c r="AA1402" s="34" t="s">
        <v>4784</v>
      </c>
      <c r="AB1402" s="34" t="str">
        <f t="shared" si="4"/>
        <v>12-Oct-1969</v>
      </c>
      <c r="AC1402" s="43">
        <f t="shared" si="5"/>
        <v>53</v>
      </c>
      <c r="AD1402" s="44">
        <v>11729.68</v>
      </c>
    </row>
    <row r="1403">
      <c r="A1403" s="19" t="s">
        <v>2878</v>
      </c>
      <c r="B1403" s="19" t="s">
        <v>2879</v>
      </c>
      <c r="C1403" s="45" t="s">
        <v>4820</v>
      </c>
      <c r="D1403" s="45" t="s">
        <v>7135</v>
      </c>
      <c r="E1403" s="45" t="s">
        <v>4927</v>
      </c>
      <c r="G1403" s="21" t="s">
        <v>2878</v>
      </c>
      <c r="H1403" s="41">
        <v>32.34</v>
      </c>
      <c r="I1403" s="21">
        <v>11.2</v>
      </c>
      <c r="J1403" s="21" t="s">
        <v>4753</v>
      </c>
      <c r="K1403" s="21" t="s">
        <v>4753</v>
      </c>
      <c r="L1403" s="21" t="s">
        <v>4753</v>
      </c>
      <c r="M1403" s="21" t="s">
        <v>4754</v>
      </c>
      <c r="N1403" s="21" t="s">
        <v>4753</v>
      </c>
      <c r="O1403" s="42">
        <f t="shared" si="1"/>
        <v>0</v>
      </c>
      <c r="P1403" s="34" t="str">
        <f t="shared" si="2"/>
        <v>Above Obesity</v>
      </c>
      <c r="Q1403" s="34" t="str">
        <f t="shared" si="3"/>
        <v>Diabetes</v>
      </c>
      <c r="S1403" s="34" t="s">
        <v>1948</v>
      </c>
      <c r="T1403" s="34">
        <v>1984.0</v>
      </c>
      <c r="U1403" s="34" t="s">
        <v>4770</v>
      </c>
      <c r="V1403" s="34">
        <v>26.0</v>
      </c>
      <c r="W1403" s="34">
        <v>3.0</v>
      </c>
      <c r="X1403" s="34">
        <v>11730.82</v>
      </c>
      <c r="Y1403" s="34" t="s">
        <v>4768</v>
      </c>
      <c r="Z1403" s="34" t="s">
        <v>4768</v>
      </c>
      <c r="AA1403" s="34" t="s">
        <v>4790</v>
      </c>
      <c r="AB1403" s="34" t="str">
        <f t="shared" si="4"/>
        <v>26-Nov-1984</v>
      </c>
      <c r="AC1403" s="43">
        <f t="shared" si="5"/>
        <v>38</v>
      </c>
      <c r="AD1403" s="44">
        <v>11730.82</v>
      </c>
    </row>
    <row r="1404">
      <c r="A1404" s="19" t="s">
        <v>2880</v>
      </c>
      <c r="B1404" s="19" t="s">
        <v>2881</v>
      </c>
      <c r="C1404" s="45" t="s">
        <v>4820</v>
      </c>
      <c r="D1404" s="45" t="s">
        <v>7136</v>
      </c>
      <c r="E1404" s="45" t="s">
        <v>7137</v>
      </c>
      <c r="G1404" s="21" t="s">
        <v>2880</v>
      </c>
      <c r="H1404" s="41">
        <v>27.5</v>
      </c>
      <c r="I1404" s="21">
        <v>10.75</v>
      </c>
      <c r="J1404" s="21" t="s">
        <v>4753</v>
      </c>
      <c r="K1404" s="21" t="s">
        <v>4753</v>
      </c>
      <c r="L1404" s="21" t="s">
        <v>4753</v>
      </c>
      <c r="M1404" s="21" t="s">
        <v>4754</v>
      </c>
      <c r="N1404" s="21" t="s">
        <v>4753</v>
      </c>
      <c r="O1404" s="42">
        <f t="shared" si="1"/>
        <v>0</v>
      </c>
      <c r="P1404" s="34" t="str">
        <f t="shared" si="2"/>
        <v>Overweight</v>
      </c>
      <c r="Q1404" s="34" t="str">
        <f t="shared" si="3"/>
        <v>Diabetes</v>
      </c>
      <c r="S1404" s="34" t="s">
        <v>1946</v>
      </c>
      <c r="T1404" s="34">
        <v>1964.0</v>
      </c>
      <c r="U1404" s="34" t="s">
        <v>4770</v>
      </c>
      <c r="V1404" s="34">
        <v>9.0</v>
      </c>
      <c r="W1404" s="34">
        <v>0.0</v>
      </c>
      <c r="X1404" s="34">
        <v>11735.88</v>
      </c>
      <c r="Y1404" s="34" t="s">
        <v>4768</v>
      </c>
      <c r="Z1404" s="34" t="s">
        <v>4771</v>
      </c>
      <c r="AA1404" s="34" t="s">
        <v>4774</v>
      </c>
      <c r="AB1404" s="34" t="str">
        <f t="shared" si="4"/>
        <v>9-Nov-1964</v>
      </c>
      <c r="AC1404" s="43">
        <f t="shared" si="5"/>
        <v>58</v>
      </c>
      <c r="AD1404" s="44">
        <v>11735.88</v>
      </c>
    </row>
    <row r="1405">
      <c r="A1405" s="19" t="s">
        <v>2882</v>
      </c>
      <c r="B1405" s="19" t="s">
        <v>2883</v>
      </c>
      <c r="C1405" s="45" t="s">
        <v>4820</v>
      </c>
      <c r="D1405" s="45" t="s">
        <v>7138</v>
      </c>
      <c r="E1405" s="45" t="s">
        <v>7139</v>
      </c>
      <c r="G1405" s="21" t="s">
        <v>2882</v>
      </c>
      <c r="H1405" s="41">
        <v>25.8</v>
      </c>
      <c r="I1405" s="21">
        <v>7.8</v>
      </c>
      <c r="J1405" s="21" t="s">
        <v>4753</v>
      </c>
      <c r="K1405" s="21" t="s">
        <v>4753</v>
      </c>
      <c r="L1405" s="21" t="s">
        <v>4753</v>
      </c>
      <c r="M1405" s="21" t="s">
        <v>4754</v>
      </c>
      <c r="N1405" s="21" t="s">
        <v>4753</v>
      </c>
      <c r="O1405" s="42">
        <f t="shared" si="1"/>
        <v>0</v>
      </c>
      <c r="P1405" s="34" t="str">
        <f t="shared" si="2"/>
        <v>Overweight</v>
      </c>
      <c r="Q1405" s="34" t="str">
        <f t="shared" si="3"/>
        <v>Diabetes</v>
      </c>
      <c r="S1405" s="34" t="s">
        <v>1944</v>
      </c>
      <c r="T1405" s="34">
        <v>1988.0</v>
      </c>
      <c r="U1405" s="34" t="s">
        <v>4773</v>
      </c>
      <c r="V1405" s="34">
        <v>5.0</v>
      </c>
      <c r="W1405" s="34">
        <v>2.0</v>
      </c>
      <c r="X1405" s="34">
        <v>11737.85</v>
      </c>
      <c r="Y1405" s="34" t="s">
        <v>4768</v>
      </c>
      <c r="Z1405" s="34" t="s">
        <v>4771</v>
      </c>
      <c r="AA1405" s="34" t="s">
        <v>4778</v>
      </c>
      <c r="AB1405" s="34" t="str">
        <f t="shared" si="4"/>
        <v>5-Sep-1988</v>
      </c>
      <c r="AC1405" s="43">
        <f t="shared" si="5"/>
        <v>34</v>
      </c>
      <c r="AD1405" s="44">
        <v>11737.85</v>
      </c>
    </row>
    <row r="1406">
      <c r="A1406" s="19" t="s">
        <v>2884</v>
      </c>
      <c r="B1406" s="19" t="s">
        <v>2885</v>
      </c>
      <c r="C1406" s="45" t="s">
        <v>4820</v>
      </c>
      <c r="D1406" s="45" t="s">
        <v>7140</v>
      </c>
      <c r="E1406" s="45" t="s">
        <v>7141</v>
      </c>
      <c r="G1406" s="21" t="s">
        <v>2884</v>
      </c>
      <c r="H1406" s="41">
        <v>25.0</v>
      </c>
      <c r="I1406" s="21">
        <v>7.04</v>
      </c>
      <c r="J1406" s="21" t="s">
        <v>4753</v>
      </c>
      <c r="K1406" s="21" t="s">
        <v>4753</v>
      </c>
      <c r="L1406" s="21" t="s">
        <v>4753</v>
      </c>
      <c r="M1406" s="21" t="s">
        <v>4754</v>
      </c>
      <c r="N1406" s="21" t="s">
        <v>4753</v>
      </c>
      <c r="O1406" s="42">
        <f t="shared" si="1"/>
        <v>0</v>
      </c>
      <c r="P1406" s="34" t="str">
        <f t="shared" si="2"/>
        <v>Overweight</v>
      </c>
      <c r="Q1406" s="34" t="str">
        <f t="shared" si="3"/>
        <v>Diabetes</v>
      </c>
      <c r="S1406" s="34" t="s">
        <v>1942</v>
      </c>
      <c r="T1406" s="34">
        <v>1969.0</v>
      </c>
      <c r="U1406" s="34" t="s">
        <v>4770</v>
      </c>
      <c r="V1406" s="34">
        <v>12.0</v>
      </c>
      <c r="W1406" s="34">
        <v>3.0</v>
      </c>
      <c r="X1406" s="34">
        <v>11741.73</v>
      </c>
      <c r="Y1406" s="34" t="s">
        <v>4768</v>
      </c>
      <c r="Z1406" s="34" t="s">
        <v>4771</v>
      </c>
      <c r="AA1406" s="34" t="s">
        <v>4778</v>
      </c>
      <c r="AB1406" s="34" t="str">
        <f t="shared" si="4"/>
        <v>12-Nov-1969</v>
      </c>
      <c r="AC1406" s="43">
        <f t="shared" si="5"/>
        <v>53</v>
      </c>
      <c r="AD1406" s="44">
        <v>11741.73</v>
      </c>
    </row>
    <row r="1407">
      <c r="A1407" s="19" t="s">
        <v>2886</v>
      </c>
      <c r="B1407" s="19" t="s">
        <v>2887</v>
      </c>
      <c r="C1407" s="45" t="s">
        <v>4815</v>
      </c>
      <c r="D1407" s="45" t="s">
        <v>7142</v>
      </c>
      <c r="E1407" s="45" t="s">
        <v>4866</v>
      </c>
      <c r="G1407" s="21" t="s">
        <v>2886</v>
      </c>
      <c r="H1407" s="41">
        <v>41.2</v>
      </c>
      <c r="I1407" s="21">
        <v>4.18</v>
      </c>
      <c r="J1407" s="31" t="s">
        <v>4878</v>
      </c>
      <c r="K1407" s="21" t="s">
        <v>4753</v>
      </c>
      <c r="L1407" s="21" t="s">
        <v>4753</v>
      </c>
      <c r="M1407" s="21" t="s">
        <v>4754</v>
      </c>
      <c r="N1407" s="21" t="s">
        <v>4753</v>
      </c>
      <c r="O1407" s="42">
        <f t="shared" si="1"/>
        <v>0</v>
      </c>
      <c r="P1407" s="34" t="str">
        <f t="shared" si="2"/>
        <v>Above Obesity</v>
      </c>
      <c r="Q1407" s="34" t="str">
        <f t="shared" si="3"/>
        <v>Normal</v>
      </c>
      <c r="S1407" s="34" t="s">
        <v>1940</v>
      </c>
      <c r="T1407" s="34">
        <v>1963.0</v>
      </c>
      <c r="U1407" s="34" t="s">
        <v>4772</v>
      </c>
      <c r="V1407" s="34">
        <v>9.0</v>
      </c>
      <c r="W1407" s="34">
        <v>0.0</v>
      </c>
      <c r="X1407" s="34">
        <v>11743.3</v>
      </c>
      <c r="Y1407" s="34" t="s">
        <v>4768</v>
      </c>
      <c r="Z1407" s="34" t="s">
        <v>4768</v>
      </c>
      <c r="AA1407" s="34" t="s">
        <v>4769</v>
      </c>
      <c r="AB1407" s="34" t="str">
        <f t="shared" si="4"/>
        <v>9-Jun-1963</v>
      </c>
      <c r="AC1407" s="43">
        <f t="shared" si="5"/>
        <v>59</v>
      </c>
      <c r="AD1407" s="44">
        <v>11743.3</v>
      </c>
    </row>
    <row r="1408">
      <c r="A1408" s="19" t="s">
        <v>2888</v>
      </c>
      <c r="B1408" s="19" t="s">
        <v>2889</v>
      </c>
      <c r="C1408" s="45" t="s">
        <v>4820</v>
      </c>
      <c r="D1408" s="45" t="s">
        <v>7143</v>
      </c>
      <c r="E1408" s="45" t="s">
        <v>6088</v>
      </c>
      <c r="G1408" s="21" t="s">
        <v>2888</v>
      </c>
      <c r="H1408" s="41">
        <v>17.78</v>
      </c>
      <c r="I1408" s="21">
        <v>8.19</v>
      </c>
      <c r="J1408" s="21" t="s">
        <v>4753</v>
      </c>
      <c r="K1408" s="21" t="s">
        <v>4753</v>
      </c>
      <c r="L1408" s="21" t="s">
        <v>4753</v>
      </c>
      <c r="M1408" s="21" t="s">
        <v>4754</v>
      </c>
      <c r="N1408" s="21" t="s">
        <v>4753</v>
      </c>
      <c r="O1408" s="42">
        <f t="shared" si="1"/>
        <v>0</v>
      </c>
      <c r="P1408" s="34" t="str">
        <f t="shared" si="2"/>
        <v>Underweight</v>
      </c>
      <c r="Q1408" s="34" t="str">
        <f t="shared" si="3"/>
        <v>Diabetes</v>
      </c>
      <c r="S1408" s="34" t="s">
        <v>1938</v>
      </c>
      <c r="T1408" s="34">
        <v>1964.0</v>
      </c>
      <c r="U1408" s="34" t="s">
        <v>4775</v>
      </c>
      <c r="V1408" s="34">
        <v>2.0</v>
      </c>
      <c r="W1408" s="34">
        <v>0.0</v>
      </c>
      <c r="X1408" s="34">
        <v>11743.93</v>
      </c>
      <c r="Y1408" s="34" t="s">
        <v>4768</v>
      </c>
      <c r="Z1408" s="34" t="s">
        <v>4771</v>
      </c>
      <c r="AA1408" s="34" t="s">
        <v>4774</v>
      </c>
      <c r="AB1408" s="34" t="str">
        <f t="shared" si="4"/>
        <v>2-Dec-1964</v>
      </c>
      <c r="AC1408" s="43">
        <f t="shared" si="5"/>
        <v>58</v>
      </c>
      <c r="AD1408" s="44">
        <v>11743.93</v>
      </c>
    </row>
    <row r="1409">
      <c r="A1409" s="19" t="s">
        <v>2890</v>
      </c>
      <c r="B1409" s="19" t="s">
        <v>2891</v>
      </c>
      <c r="C1409" s="45" t="s">
        <v>4815</v>
      </c>
      <c r="D1409" s="45" t="s">
        <v>7144</v>
      </c>
      <c r="E1409" s="45" t="s">
        <v>4903</v>
      </c>
      <c r="G1409" s="21" t="s">
        <v>2890</v>
      </c>
      <c r="H1409" s="41">
        <v>40.12</v>
      </c>
      <c r="I1409" s="21">
        <v>6.22</v>
      </c>
      <c r="J1409" s="21" t="s">
        <v>4755</v>
      </c>
      <c r="K1409" s="21" t="s">
        <v>4753</v>
      </c>
      <c r="L1409" s="21" t="s">
        <v>4756</v>
      </c>
      <c r="M1409" s="21">
        <v>1.0</v>
      </c>
      <c r="N1409" s="21" t="s">
        <v>4753</v>
      </c>
      <c r="O1409" s="42">
        <f t="shared" si="1"/>
        <v>1</v>
      </c>
      <c r="P1409" s="34" t="str">
        <f t="shared" si="2"/>
        <v>Above Obesity</v>
      </c>
      <c r="Q1409" s="34" t="str">
        <f t="shared" si="3"/>
        <v>Prediabetes weight</v>
      </c>
      <c r="S1409" s="34" t="s">
        <v>1936</v>
      </c>
      <c r="T1409" s="34">
        <v>1979.0</v>
      </c>
      <c r="U1409" s="34" t="s">
        <v>4770</v>
      </c>
      <c r="V1409" s="34">
        <v>6.0</v>
      </c>
      <c r="W1409" s="34">
        <v>2.0</v>
      </c>
      <c r="X1409" s="34">
        <v>11752.68</v>
      </c>
      <c r="Y1409" s="34" t="s">
        <v>4768</v>
      </c>
      <c r="Z1409" s="34" t="s">
        <v>4771</v>
      </c>
      <c r="AA1409" s="34" t="s">
        <v>4790</v>
      </c>
      <c r="AB1409" s="34" t="str">
        <f t="shared" si="4"/>
        <v>6-Nov-1979</v>
      </c>
      <c r="AC1409" s="43">
        <f t="shared" si="5"/>
        <v>43</v>
      </c>
      <c r="AD1409" s="44">
        <v>11752.68</v>
      </c>
    </row>
    <row r="1410">
      <c r="A1410" s="19" t="s">
        <v>2892</v>
      </c>
      <c r="B1410" s="19" t="s">
        <v>2893</v>
      </c>
      <c r="C1410" s="45" t="s">
        <v>4815</v>
      </c>
      <c r="D1410" s="45" t="s">
        <v>7145</v>
      </c>
      <c r="E1410" s="45" t="s">
        <v>4817</v>
      </c>
      <c r="G1410" s="21" t="s">
        <v>2892</v>
      </c>
      <c r="H1410" s="41">
        <v>19.35</v>
      </c>
      <c r="I1410" s="21">
        <v>8.22</v>
      </c>
      <c r="J1410" s="31" t="s">
        <v>4878</v>
      </c>
      <c r="K1410" s="21" t="s">
        <v>4753</v>
      </c>
      <c r="L1410" s="21" t="s">
        <v>4753</v>
      </c>
      <c r="M1410" s="21" t="s">
        <v>4754</v>
      </c>
      <c r="N1410" s="21" t="s">
        <v>4753</v>
      </c>
      <c r="O1410" s="42">
        <f t="shared" si="1"/>
        <v>0</v>
      </c>
      <c r="P1410" s="34" t="str">
        <f t="shared" si="2"/>
        <v>Normal weight</v>
      </c>
      <c r="Q1410" s="34" t="str">
        <f t="shared" si="3"/>
        <v>Diabetes</v>
      </c>
      <c r="S1410" s="34" t="s">
        <v>1934</v>
      </c>
      <c r="T1410" s="34">
        <v>1966.0</v>
      </c>
      <c r="U1410" s="34" t="s">
        <v>4766</v>
      </c>
      <c r="V1410" s="34">
        <v>25.0</v>
      </c>
      <c r="W1410" s="34">
        <v>1.0</v>
      </c>
      <c r="X1410" s="34">
        <v>11763.0</v>
      </c>
      <c r="Y1410" s="34" t="s">
        <v>4768</v>
      </c>
      <c r="Z1410" s="34" t="s">
        <v>4768</v>
      </c>
      <c r="AA1410" s="34" t="s">
        <v>4781</v>
      </c>
      <c r="AB1410" s="34" t="str">
        <f t="shared" si="4"/>
        <v>25-Jul-1966</v>
      </c>
      <c r="AC1410" s="43">
        <f t="shared" si="5"/>
        <v>56</v>
      </c>
      <c r="AD1410" s="44">
        <v>11763.0</v>
      </c>
    </row>
    <row r="1411">
      <c r="A1411" s="19" t="s">
        <v>2894</v>
      </c>
      <c r="B1411" s="19" t="s">
        <v>2895</v>
      </c>
      <c r="C1411" s="45" t="s">
        <v>4815</v>
      </c>
      <c r="D1411" s="45" t="s">
        <v>7146</v>
      </c>
      <c r="E1411" s="45" t="s">
        <v>7147</v>
      </c>
      <c r="G1411" s="21" t="s">
        <v>2894</v>
      </c>
      <c r="H1411" s="41">
        <v>36.69</v>
      </c>
      <c r="I1411" s="21">
        <v>6.15</v>
      </c>
      <c r="J1411" s="21" t="s">
        <v>4753</v>
      </c>
      <c r="K1411" s="21" t="s">
        <v>4753</v>
      </c>
      <c r="L1411" s="21" t="s">
        <v>4753</v>
      </c>
      <c r="M1411" s="21" t="s">
        <v>4754</v>
      </c>
      <c r="N1411" s="21" t="s">
        <v>4753</v>
      </c>
      <c r="O1411" s="42">
        <f t="shared" si="1"/>
        <v>0</v>
      </c>
      <c r="P1411" s="34" t="str">
        <f t="shared" si="2"/>
        <v>Above Obesity</v>
      </c>
      <c r="Q1411" s="34" t="str">
        <f t="shared" si="3"/>
        <v>Prediabetes weight</v>
      </c>
      <c r="S1411" s="34" t="s">
        <v>1932</v>
      </c>
      <c r="T1411" s="34">
        <v>1982.0</v>
      </c>
      <c r="U1411" s="34" t="s">
        <v>4770</v>
      </c>
      <c r="V1411" s="34">
        <v>20.0</v>
      </c>
      <c r="W1411" s="34">
        <v>3.0</v>
      </c>
      <c r="X1411" s="34">
        <v>11773.06</v>
      </c>
      <c r="Y1411" s="34" t="s">
        <v>4768</v>
      </c>
      <c r="Z1411" s="34" t="s">
        <v>4768</v>
      </c>
      <c r="AA1411" s="34" t="s">
        <v>4790</v>
      </c>
      <c r="AB1411" s="34" t="str">
        <f t="shared" si="4"/>
        <v>20-Nov-1982</v>
      </c>
      <c r="AC1411" s="43">
        <f t="shared" si="5"/>
        <v>40</v>
      </c>
      <c r="AD1411" s="44">
        <v>11773.06</v>
      </c>
    </row>
    <row r="1412">
      <c r="A1412" s="19" t="s">
        <v>2896</v>
      </c>
      <c r="B1412" s="19" t="s">
        <v>2897</v>
      </c>
      <c r="C1412" s="45" t="s">
        <v>4820</v>
      </c>
      <c r="D1412" s="45" t="s">
        <v>6683</v>
      </c>
      <c r="E1412" s="45" t="s">
        <v>7148</v>
      </c>
      <c r="G1412" s="21" t="s">
        <v>2896</v>
      </c>
      <c r="H1412" s="41">
        <v>28.51</v>
      </c>
      <c r="I1412" s="21">
        <v>5.65</v>
      </c>
      <c r="J1412" s="21" t="s">
        <v>4755</v>
      </c>
      <c r="K1412" s="21" t="s">
        <v>4753</v>
      </c>
      <c r="L1412" s="21" t="s">
        <v>4753</v>
      </c>
      <c r="M1412" s="21">
        <v>1.0</v>
      </c>
      <c r="N1412" s="21" t="s">
        <v>4753</v>
      </c>
      <c r="O1412" s="42">
        <f t="shared" si="1"/>
        <v>1</v>
      </c>
      <c r="P1412" s="34" t="str">
        <f t="shared" si="2"/>
        <v>Overweight</v>
      </c>
      <c r="Q1412" s="34" t="str">
        <f t="shared" si="3"/>
        <v>Normal</v>
      </c>
      <c r="S1412" s="34" t="s">
        <v>1930</v>
      </c>
      <c r="T1412" s="34">
        <v>1965.0</v>
      </c>
      <c r="U1412" s="34" t="s">
        <v>4777</v>
      </c>
      <c r="V1412" s="34">
        <v>3.0</v>
      </c>
      <c r="W1412" s="34">
        <v>0.0</v>
      </c>
      <c r="X1412" s="34">
        <v>11830.61</v>
      </c>
      <c r="Y1412" s="34" t="s">
        <v>4768</v>
      </c>
      <c r="Z1412" s="34" t="s">
        <v>4771</v>
      </c>
      <c r="AA1412" s="34" t="s">
        <v>4774</v>
      </c>
      <c r="AB1412" s="34" t="str">
        <f t="shared" si="4"/>
        <v>3-Oct-1965</v>
      </c>
      <c r="AC1412" s="43">
        <f t="shared" si="5"/>
        <v>57</v>
      </c>
      <c r="AD1412" s="44">
        <v>11830.61</v>
      </c>
    </row>
    <row r="1413">
      <c r="A1413" s="19" t="s">
        <v>2898</v>
      </c>
      <c r="B1413" s="19" t="s">
        <v>2899</v>
      </c>
      <c r="C1413" s="45" t="s">
        <v>4820</v>
      </c>
      <c r="D1413" s="45" t="s">
        <v>7149</v>
      </c>
      <c r="E1413" s="45" t="s">
        <v>7150</v>
      </c>
      <c r="G1413" s="21" t="s">
        <v>2898</v>
      </c>
      <c r="H1413" s="41">
        <v>30.21</v>
      </c>
      <c r="I1413" s="21">
        <v>5.5</v>
      </c>
      <c r="J1413" s="21" t="s">
        <v>4753</v>
      </c>
      <c r="K1413" s="21" t="s">
        <v>4753</v>
      </c>
      <c r="L1413" s="21" t="s">
        <v>4753</v>
      </c>
      <c r="M1413" s="21">
        <v>1.0</v>
      </c>
      <c r="N1413" s="21" t="s">
        <v>4753</v>
      </c>
      <c r="O1413" s="42">
        <f t="shared" si="1"/>
        <v>1</v>
      </c>
      <c r="P1413" s="34" t="str">
        <f t="shared" si="2"/>
        <v>Above Obesity</v>
      </c>
      <c r="Q1413" s="34" t="str">
        <f t="shared" si="3"/>
        <v>Normal</v>
      </c>
      <c r="S1413" s="34" t="s">
        <v>1928</v>
      </c>
      <c r="T1413" s="34">
        <v>1964.0</v>
      </c>
      <c r="U1413" s="34" t="s">
        <v>4772</v>
      </c>
      <c r="V1413" s="34">
        <v>27.0</v>
      </c>
      <c r="W1413" s="34">
        <v>0.0</v>
      </c>
      <c r="X1413" s="34">
        <v>11833.78</v>
      </c>
      <c r="Y1413" s="34" t="s">
        <v>4768</v>
      </c>
      <c r="Z1413" s="34" t="s">
        <v>4768</v>
      </c>
      <c r="AA1413" s="34" t="s">
        <v>4769</v>
      </c>
      <c r="AB1413" s="34" t="str">
        <f t="shared" si="4"/>
        <v>27-Jun-1964</v>
      </c>
      <c r="AC1413" s="43">
        <f t="shared" si="5"/>
        <v>58</v>
      </c>
      <c r="AD1413" s="44">
        <v>11833.78</v>
      </c>
    </row>
    <row r="1414">
      <c r="A1414" s="19" t="s">
        <v>2900</v>
      </c>
      <c r="B1414" s="19" t="s">
        <v>2901</v>
      </c>
      <c r="C1414" s="45" t="s">
        <v>4820</v>
      </c>
      <c r="D1414" s="45" t="s">
        <v>6867</v>
      </c>
      <c r="E1414" s="45" t="s">
        <v>7151</v>
      </c>
      <c r="G1414" s="21" t="s">
        <v>2900</v>
      </c>
      <c r="H1414" s="41">
        <v>24.33</v>
      </c>
      <c r="I1414" s="21">
        <v>8.0</v>
      </c>
      <c r="J1414" s="21" t="s">
        <v>4753</v>
      </c>
      <c r="K1414" s="21" t="s">
        <v>4753</v>
      </c>
      <c r="L1414" s="21" t="s">
        <v>4753</v>
      </c>
      <c r="M1414" s="21" t="s">
        <v>4754</v>
      </c>
      <c r="N1414" s="21" t="s">
        <v>4753</v>
      </c>
      <c r="O1414" s="42">
        <f t="shared" si="1"/>
        <v>0</v>
      </c>
      <c r="P1414" s="34" t="str">
        <f t="shared" si="2"/>
        <v>Normal weight</v>
      </c>
      <c r="Q1414" s="34" t="str">
        <f t="shared" si="3"/>
        <v>Diabetes</v>
      </c>
      <c r="S1414" s="34" t="s">
        <v>1926</v>
      </c>
      <c r="T1414" s="34">
        <v>1964.0</v>
      </c>
      <c r="U1414" s="34" t="s">
        <v>4773</v>
      </c>
      <c r="V1414" s="34">
        <v>11.0</v>
      </c>
      <c r="W1414" s="34">
        <v>0.0</v>
      </c>
      <c r="X1414" s="34">
        <v>11837.16</v>
      </c>
      <c r="Y1414" s="34" t="s">
        <v>4768</v>
      </c>
      <c r="Z1414" s="34" t="s">
        <v>4768</v>
      </c>
      <c r="AA1414" s="34" t="s">
        <v>4778</v>
      </c>
      <c r="AB1414" s="34" t="str">
        <f t="shared" si="4"/>
        <v>11-Sep-1964</v>
      </c>
      <c r="AC1414" s="43">
        <f t="shared" si="5"/>
        <v>58</v>
      </c>
      <c r="AD1414" s="44">
        <v>11837.16</v>
      </c>
    </row>
    <row r="1415">
      <c r="A1415" s="19" t="s">
        <v>2902</v>
      </c>
      <c r="B1415" s="19" t="s">
        <v>2903</v>
      </c>
      <c r="C1415" s="45" t="s">
        <v>4815</v>
      </c>
      <c r="D1415" s="45" t="s">
        <v>7152</v>
      </c>
      <c r="E1415" s="45" t="s">
        <v>5115</v>
      </c>
      <c r="G1415" s="21" t="s">
        <v>2902</v>
      </c>
      <c r="H1415" s="41">
        <v>19.855</v>
      </c>
      <c r="I1415" s="21">
        <v>5.71</v>
      </c>
      <c r="J1415" s="31" t="s">
        <v>4878</v>
      </c>
      <c r="K1415" s="21" t="s">
        <v>4753</v>
      </c>
      <c r="L1415" s="21" t="s">
        <v>4753</v>
      </c>
      <c r="M1415" s="21" t="s">
        <v>4754</v>
      </c>
      <c r="N1415" s="21" t="s">
        <v>4753</v>
      </c>
      <c r="O1415" s="42">
        <f t="shared" si="1"/>
        <v>0</v>
      </c>
      <c r="P1415" s="34" t="str">
        <f t="shared" si="2"/>
        <v>Normal weight</v>
      </c>
      <c r="Q1415" s="34" t="str">
        <f t="shared" si="3"/>
        <v>Prediabetes weight</v>
      </c>
      <c r="S1415" s="34" t="s">
        <v>1924</v>
      </c>
      <c r="T1415" s="34">
        <v>1965.0</v>
      </c>
      <c r="U1415" s="34" t="s">
        <v>4773</v>
      </c>
      <c r="V1415" s="34">
        <v>25.0</v>
      </c>
      <c r="W1415" s="34">
        <v>0.0</v>
      </c>
      <c r="X1415" s="34">
        <v>11840.78</v>
      </c>
      <c r="Y1415" s="34" t="s">
        <v>4768</v>
      </c>
      <c r="Z1415" s="34" t="s">
        <v>4767</v>
      </c>
      <c r="AA1415" s="34" t="s">
        <v>4774</v>
      </c>
      <c r="AB1415" s="34" t="str">
        <f t="shared" si="4"/>
        <v>25-Sep-1965</v>
      </c>
      <c r="AC1415" s="43">
        <f t="shared" si="5"/>
        <v>57</v>
      </c>
      <c r="AD1415" s="44">
        <v>11840.78</v>
      </c>
    </row>
    <row r="1416">
      <c r="A1416" s="19" t="s">
        <v>2904</v>
      </c>
      <c r="B1416" s="19" t="s">
        <v>2905</v>
      </c>
      <c r="C1416" s="45" t="s">
        <v>4815</v>
      </c>
      <c r="D1416" s="45" t="s">
        <v>7153</v>
      </c>
      <c r="E1416" s="45" t="s">
        <v>7154</v>
      </c>
      <c r="G1416" s="21" t="s">
        <v>2904</v>
      </c>
      <c r="H1416" s="41">
        <v>25.365</v>
      </c>
      <c r="I1416" s="21">
        <v>11.71</v>
      </c>
      <c r="J1416" s="21" t="s">
        <v>4753</v>
      </c>
      <c r="K1416" s="21" t="s">
        <v>4753</v>
      </c>
      <c r="L1416" s="21" t="s">
        <v>4753</v>
      </c>
      <c r="M1416" s="21" t="s">
        <v>4754</v>
      </c>
      <c r="N1416" s="21" t="s">
        <v>4753</v>
      </c>
      <c r="O1416" s="42">
        <f t="shared" si="1"/>
        <v>0</v>
      </c>
      <c r="P1416" s="34" t="str">
        <f t="shared" si="2"/>
        <v>Overweight</v>
      </c>
      <c r="Q1416" s="34" t="str">
        <f t="shared" si="3"/>
        <v>Diabetes</v>
      </c>
      <c r="S1416" s="34" t="s">
        <v>1922</v>
      </c>
      <c r="T1416" s="34">
        <v>1964.0</v>
      </c>
      <c r="U1416" s="34" t="s">
        <v>4766</v>
      </c>
      <c r="V1416" s="34">
        <v>11.0</v>
      </c>
      <c r="W1416" s="34">
        <v>0.0</v>
      </c>
      <c r="X1416" s="34">
        <v>11842.44</v>
      </c>
      <c r="Y1416" s="34" t="s">
        <v>4768</v>
      </c>
      <c r="Z1416" s="34" t="s">
        <v>4767</v>
      </c>
      <c r="AA1416" s="34" t="s">
        <v>4778</v>
      </c>
      <c r="AB1416" s="34" t="str">
        <f t="shared" si="4"/>
        <v>11-Jul-1964</v>
      </c>
      <c r="AC1416" s="43">
        <f t="shared" si="5"/>
        <v>58</v>
      </c>
      <c r="AD1416" s="44">
        <v>11842.44</v>
      </c>
    </row>
    <row r="1417">
      <c r="A1417" s="19" t="s">
        <v>2906</v>
      </c>
      <c r="B1417" s="19" t="s">
        <v>2907</v>
      </c>
      <c r="C1417" s="45" t="s">
        <v>4815</v>
      </c>
      <c r="D1417" s="45" t="s">
        <v>7155</v>
      </c>
      <c r="E1417" s="45" t="s">
        <v>4978</v>
      </c>
      <c r="G1417" s="21" t="s">
        <v>2906</v>
      </c>
      <c r="H1417" s="41">
        <v>29.6</v>
      </c>
      <c r="I1417" s="21">
        <v>6.17</v>
      </c>
      <c r="J1417" s="21" t="s">
        <v>4755</v>
      </c>
      <c r="K1417" s="21" t="s">
        <v>4753</v>
      </c>
      <c r="L1417" s="21" t="s">
        <v>4756</v>
      </c>
      <c r="M1417" s="21">
        <v>1.0</v>
      </c>
      <c r="N1417" s="21" t="s">
        <v>4753</v>
      </c>
      <c r="O1417" s="42">
        <f t="shared" si="1"/>
        <v>1</v>
      </c>
      <c r="P1417" s="34" t="str">
        <f t="shared" si="2"/>
        <v>Overweight</v>
      </c>
      <c r="Q1417" s="34" t="str">
        <f t="shared" si="3"/>
        <v>Prediabetes weight</v>
      </c>
      <c r="S1417" s="34" t="s">
        <v>1920</v>
      </c>
      <c r="T1417" s="34">
        <v>1965.0</v>
      </c>
      <c r="U1417" s="34" t="s">
        <v>4770</v>
      </c>
      <c r="V1417" s="34">
        <v>10.0</v>
      </c>
      <c r="W1417" s="34">
        <v>0.0</v>
      </c>
      <c r="X1417" s="34">
        <v>11842.62</v>
      </c>
      <c r="Y1417" s="34" t="s">
        <v>4768</v>
      </c>
      <c r="Z1417" s="34" t="s">
        <v>4768</v>
      </c>
      <c r="AA1417" s="34" t="s">
        <v>4774</v>
      </c>
      <c r="AB1417" s="34" t="str">
        <f t="shared" si="4"/>
        <v>10-Nov-1965</v>
      </c>
      <c r="AC1417" s="43">
        <f t="shared" si="5"/>
        <v>57</v>
      </c>
      <c r="AD1417" s="44">
        <v>11842.62</v>
      </c>
    </row>
    <row r="1418">
      <c r="A1418" s="19" t="s">
        <v>2908</v>
      </c>
      <c r="B1418" s="19" t="s">
        <v>2909</v>
      </c>
      <c r="C1418" s="45" t="s">
        <v>4820</v>
      </c>
      <c r="D1418" s="45" t="s">
        <v>7156</v>
      </c>
      <c r="E1418" s="45" t="s">
        <v>7157</v>
      </c>
      <c r="G1418" s="21" t="s">
        <v>2908</v>
      </c>
      <c r="H1418" s="41">
        <v>39.43</v>
      </c>
      <c r="I1418" s="21">
        <v>6.1</v>
      </c>
      <c r="J1418" s="21" t="s">
        <v>4755</v>
      </c>
      <c r="K1418" s="21" t="s">
        <v>4753</v>
      </c>
      <c r="L1418" s="21" t="s">
        <v>4756</v>
      </c>
      <c r="M1418" s="21">
        <v>1.0</v>
      </c>
      <c r="N1418" s="21" t="s">
        <v>4753</v>
      </c>
      <c r="O1418" s="42">
        <f t="shared" si="1"/>
        <v>1</v>
      </c>
      <c r="P1418" s="34" t="str">
        <f t="shared" si="2"/>
        <v>Above Obesity</v>
      </c>
      <c r="Q1418" s="34" t="str">
        <f t="shared" si="3"/>
        <v>Prediabetes weight</v>
      </c>
      <c r="S1418" s="34" t="s">
        <v>1918</v>
      </c>
      <c r="T1418" s="34">
        <v>1964.0</v>
      </c>
      <c r="U1418" s="34" t="s">
        <v>4772</v>
      </c>
      <c r="V1418" s="34">
        <v>27.0</v>
      </c>
      <c r="W1418" s="34">
        <v>0.0</v>
      </c>
      <c r="X1418" s="34">
        <v>11848.14</v>
      </c>
      <c r="Y1418" s="34" t="s">
        <v>4768</v>
      </c>
      <c r="Z1418" s="34" t="s">
        <v>4767</v>
      </c>
      <c r="AA1418" s="34" t="s">
        <v>4778</v>
      </c>
      <c r="AB1418" s="34" t="str">
        <f t="shared" si="4"/>
        <v>27-Jun-1964</v>
      </c>
      <c r="AC1418" s="43">
        <f t="shared" si="5"/>
        <v>58</v>
      </c>
      <c r="AD1418" s="44">
        <v>11848.14</v>
      </c>
    </row>
    <row r="1419">
      <c r="A1419" s="19" t="s">
        <v>2910</v>
      </c>
      <c r="B1419" s="19" t="s">
        <v>2911</v>
      </c>
      <c r="C1419" s="45" t="s">
        <v>5686</v>
      </c>
      <c r="D1419" s="45" t="s">
        <v>7158</v>
      </c>
      <c r="E1419" s="45" t="s">
        <v>5025</v>
      </c>
      <c r="G1419" s="21" t="s">
        <v>2910</v>
      </c>
      <c r="H1419" s="41">
        <v>27.34</v>
      </c>
      <c r="I1419" s="21">
        <v>5.19</v>
      </c>
      <c r="J1419" s="21" t="s">
        <v>4755</v>
      </c>
      <c r="K1419" s="21" t="s">
        <v>4753</v>
      </c>
      <c r="L1419" s="21" t="s">
        <v>4753</v>
      </c>
      <c r="M1419" s="21">
        <v>1.0</v>
      </c>
      <c r="N1419" s="21" t="s">
        <v>4753</v>
      </c>
      <c r="O1419" s="42">
        <f t="shared" si="1"/>
        <v>1</v>
      </c>
      <c r="P1419" s="34" t="str">
        <f t="shared" si="2"/>
        <v>Overweight</v>
      </c>
      <c r="Q1419" s="34" t="str">
        <f t="shared" si="3"/>
        <v>Normal</v>
      </c>
      <c r="S1419" s="34" t="s">
        <v>1916</v>
      </c>
      <c r="T1419" s="34">
        <v>1964.0</v>
      </c>
      <c r="U1419" s="34" t="s">
        <v>4773</v>
      </c>
      <c r="V1419" s="34">
        <v>29.0</v>
      </c>
      <c r="W1419" s="34">
        <v>0.0</v>
      </c>
      <c r="X1419" s="34">
        <v>11856.41</v>
      </c>
      <c r="Y1419" s="34" t="s">
        <v>4768</v>
      </c>
      <c r="Z1419" s="34" t="s">
        <v>4767</v>
      </c>
      <c r="AA1419" s="34" t="s">
        <v>4769</v>
      </c>
      <c r="AB1419" s="34" t="str">
        <f t="shared" si="4"/>
        <v>29-Sep-1964</v>
      </c>
      <c r="AC1419" s="43">
        <f t="shared" si="5"/>
        <v>58</v>
      </c>
      <c r="AD1419" s="44">
        <v>11856.41</v>
      </c>
    </row>
    <row r="1420">
      <c r="A1420" s="19" t="s">
        <v>2912</v>
      </c>
      <c r="B1420" s="19" t="s">
        <v>2913</v>
      </c>
      <c r="C1420" s="45" t="s">
        <v>4815</v>
      </c>
      <c r="D1420" s="45" t="s">
        <v>7159</v>
      </c>
      <c r="E1420" s="45" t="s">
        <v>5330</v>
      </c>
      <c r="G1420" s="21" t="s">
        <v>2912</v>
      </c>
      <c r="H1420" s="41">
        <v>39.01</v>
      </c>
      <c r="I1420" s="21">
        <v>5.37</v>
      </c>
      <c r="J1420" s="31" t="s">
        <v>4878</v>
      </c>
      <c r="K1420" s="21" t="s">
        <v>4753</v>
      </c>
      <c r="L1420" s="21" t="s">
        <v>4753</v>
      </c>
      <c r="M1420" s="21" t="s">
        <v>4754</v>
      </c>
      <c r="N1420" s="21" t="s">
        <v>4753</v>
      </c>
      <c r="O1420" s="42">
        <f t="shared" si="1"/>
        <v>0</v>
      </c>
      <c r="P1420" s="34" t="str">
        <f t="shared" si="2"/>
        <v>Above Obesity</v>
      </c>
      <c r="Q1420" s="34" t="str">
        <f t="shared" si="3"/>
        <v>Normal</v>
      </c>
      <c r="S1420" s="34" t="s">
        <v>1914</v>
      </c>
      <c r="T1420" s="34">
        <v>1974.0</v>
      </c>
      <c r="U1420" s="34" t="s">
        <v>4766</v>
      </c>
      <c r="V1420" s="34">
        <v>7.0</v>
      </c>
      <c r="W1420" s="34">
        <v>0.0</v>
      </c>
      <c r="X1420" s="34">
        <v>11858.56</v>
      </c>
      <c r="Y1420" s="34" t="s">
        <v>4768</v>
      </c>
      <c r="Z1420" s="34" t="s">
        <v>4768</v>
      </c>
      <c r="AA1420" s="34" t="s">
        <v>4778</v>
      </c>
      <c r="AB1420" s="34" t="str">
        <f t="shared" si="4"/>
        <v>7-Jul-1974</v>
      </c>
      <c r="AC1420" s="43">
        <f t="shared" si="5"/>
        <v>48</v>
      </c>
      <c r="AD1420" s="44">
        <v>11858.56</v>
      </c>
    </row>
    <row r="1421">
      <c r="A1421" s="19" t="s">
        <v>2914</v>
      </c>
      <c r="B1421" s="19" t="s">
        <v>2915</v>
      </c>
      <c r="C1421" s="45" t="s">
        <v>4815</v>
      </c>
      <c r="D1421" s="45" t="s">
        <v>7160</v>
      </c>
      <c r="E1421" s="45" t="s">
        <v>7161</v>
      </c>
      <c r="G1421" s="21" t="s">
        <v>2914</v>
      </c>
      <c r="H1421" s="41">
        <v>18.99</v>
      </c>
      <c r="I1421" s="21">
        <v>10.82</v>
      </c>
      <c r="J1421" s="31" t="s">
        <v>4878</v>
      </c>
      <c r="K1421" s="21" t="s">
        <v>4753</v>
      </c>
      <c r="L1421" s="21" t="s">
        <v>4753</v>
      </c>
      <c r="M1421" s="21" t="s">
        <v>4754</v>
      </c>
      <c r="N1421" s="21" t="s">
        <v>4753</v>
      </c>
      <c r="O1421" s="42">
        <f t="shared" si="1"/>
        <v>0</v>
      </c>
      <c r="P1421" s="34" t="str">
        <f t="shared" si="2"/>
        <v>Normal weight</v>
      </c>
      <c r="Q1421" s="34" t="str">
        <f t="shared" si="3"/>
        <v>Diabetes</v>
      </c>
      <c r="S1421" s="34" t="s">
        <v>1912</v>
      </c>
      <c r="T1421" s="34">
        <v>1967.0</v>
      </c>
      <c r="U1421" s="34" t="s">
        <v>4776</v>
      </c>
      <c r="V1421" s="34">
        <v>24.0</v>
      </c>
      <c r="W1421" s="34">
        <v>1.0</v>
      </c>
      <c r="X1421" s="34">
        <v>11879.1</v>
      </c>
      <c r="Y1421" s="34" t="s">
        <v>4768</v>
      </c>
      <c r="Z1421" s="34" t="s">
        <v>4768</v>
      </c>
      <c r="AA1421" s="34" t="s">
        <v>4784</v>
      </c>
      <c r="AB1421" s="34" t="str">
        <f t="shared" si="4"/>
        <v>24-Aug-1967</v>
      </c>
      <c r="AC1421" s="43">
        <f t="shared" si="5"/>
        <v>55</v>
      </c>
      <c r="AD1421" s="44">
        <v>11879.1</v>
      </c>
    </row>
    <row r="1422">
      <c r="A1422" s="19" t="s">
        <v>2916</v>
      </c>
      <c r="B1422" s="19" t="s">
        <v>2917</v>
      </c>
      <c r="C1422" s="45" t="s">
        <v>4820</v>
      </c>
      <c r="D1422" s="45" t="s">
        <v>7162</v>
      </c>
      <c r="E1422" s="45" t="s">
        <v>7163</v>
      </c>
      <c r="G1422" s="21" t="s">
        <v>2916</v>
      </c>
      <c r="H1422" s="41">
        <v>42.3</v>
      </c>
      <c r="I1422" s="21">
        <v>6.06</v>
      </c>
      <c r="J1422" s="31" t="s">
        <v>4878</v>
      </c>
      <c r="K1422" s="21" t="s">
        <v>4753</v>
      </c>
      <c r="L1422" s="21" t="s">
        <v>4753</v>
      </c>
      <c r="M1422" s="21" t="s">
        <v>4754</v>
      </c>
      <c r="N1422" s="21" t="s">
        <v>4753</v>
      </c>
      <c r="O1422" s="42">
        <f t="shared" si="1"/>
        <v>0</v>
      </c>
      <c r="P1422" s="34" t="str">
        <f t="shared" si="2"/>
        <v>Above Obesity</v>
      </c>
      <c r="Q1422" s="34" t="str">
        <f t="shared" si="3"/>
        <v>Prediabetes weight</v>
      </c>
      <c r="S1422" s="34" t="s">
        <v>1910</v>
      </c>
      <c r="T1422" s="34">
        <v>1967.0</v>
      </c>
      <c r="U1422" s="34" t="s">
        <v>4766</v>
      </c>
      <c r="V1422" s="34">
        <v>14.0</v>
      </c>
      <c r="W1422" s="34">
        <v>2.0</v>
      </c>
      <c r="X1422" s="34">
        <v>11881.36</v>
      </c>
      <c r="Y1422" s="34" t="s">
        <v>4768</v>
      </c>
      <c r="Z1422" s="34" t="s">
        <v>4767</v>
      </c>
      <c r="AA1422" s="34" t="s">
        <v>4778</v>
      </c>
      <c r="AB1422" s="34" t="str">
        <f t="shared" si="4"/>
        <v>14-Jul-1967</v>
      </c>
      <c r="AC1422" s="43">
        <f t="shared" si="5"/>
        <v>55</v>
      </c>
      <c r="AD1422" s="44">
        <v>11881.36</v>
      </c>
    </row>
    <row r="1423">
      <c r="A1423" s="19" t="s">
        <v>2918</v>
      </c>
      <c r="B1423" s="19" t="s">
        <v>2919</v>
      </c>
      <c r="C1423" s="45" t="s">
        <v>4815</v>
      </c>
      <c r="D1423" s="45" t="s">
        <v>7164</v>
      </c>
      <c r="E1423" s="45" t="s">
        <v>7165</v>
      </c>
      <c r="G1423" s="21" t="s">
        <v>2918</v>
      </c>
      <c r="H1423" s="41">
        <v>39.805</v>
      </c>
      <c r="I1423" s="21">
        <v>5.91</v>
      </c>
      <c r="J1423" s="21" t="s">
        <v>4753</v>
      </c>
      <c r="K1423" s="21" t="s">
        <v>4753</v>
      </c>
      <c r="L1423" s="21" t="s">
        <v>4753</v>
      </c>
      <c r="M1423" s="21" t="s">
        <v>4754</v>
      </c>
      <c r="N1423" s="21" t="s">
        <v>4753</v>
      </c>
      <c r="O1423" s="42">
        <f t="shared" si="1"/>
        <v>0</v>
      </c>
      <c r="P1423" s="34" t="str">
        <f t="shared" si="2"/>
        <v>Above Obesity</v>
      </c>
      <c r="Q1423" s="34" t="str">
        <f t="shared" si="3"/>
        <v>Prediabetes weight</v>
      </c>
      <c r="S1423" s="34" t="s">
        <v>1908</v>
      </c>
      <c r="T1423" s="34">
        <v>1967.0</v>
      </c>
      <c r="U1423" s="34" t="s">
        <v>4777</v>
      </c>
      <c r="V1423" s="34">
        <v>29.0</v>
      </c>
      <c r="W1423" s="34">
        <v>2.0</v>
      </c>
      <c r="X1423" s="34">
        <v>11881.97</v>
      </c>
      <c r="Y1423" s="34" t="s">
        <v>4768</v>
      </c>
      <c r="Z1423" s="34" t="s">
        <v>4771</v>
      </c>
      <c r="AA1423" s="34" t="s">
        <v>4769</v>
      </c>
      <c r="AB1423" s="34" t="str">
        <f t="shared" si="4"/>
        <v>29-Oct-1967</v>
      </c>
      <c r="AC1423" s="43">
        <f t="shared" si="5"/>
        <v>55</v>
      </c>
      <c r="AD1423" s="44">
        <v>11881.97</v>
      </c>
    </row>
    <row r="1424">
      <c r="A1424" s="19" t="s">
        <v>2920</v>
      </c>
      <c r="B1424" s="19" t="s">
        <v>2921</v>
      </c>
      <c r="C1424" s="45" t="s">
        <v>4815</v>
      </c>
      <c r="D1424" s="45" t="s">
        <v>7166</v>
      </c>
      <c r="E1424" s="45" t="s">
        <v>7167</v>
      </c>
      <c r="G1424" s="21" t="s">
        <v>2920</v>
      </c>
      <c r="H1424" s="41">
        <v>33.7</v>
      </c>
      <c r="I1424" s="21">
        <v>5.87</v>
      </c>
      <c r="J1424" s="21" t="s">
        <v>4753</v>
      </c>
      <c r="K1424" s="21" t="s">
        <v>4753</v>
      </c>
      <c r="L1424" s="21" t="s">
        <v>4753</v>
      </c>
      <c r="M1424" s="21" t="s">
        <v>4754</v>
      </c>
      <c r="N1424" s="21" t="s">
        <v>4753</v>
      </c>
      <c r="O1424" s="42">
        <f t="shared" si="1"/>
        <v>0</v>
      </c>
      <c r="P1424" s="34" t="str">
        <f t="shared" si="2"/>
        <v>Above Obesity</v>
      </c>
      <c r="Q1424" s="34" t="str">
        <f t="shared" si="3"/>
        <v>Prediabetes weight</v>
      </c>
      <c r="S1424" s="34" t="s">
        <v>1906</v>
      </c>
      <c r="T1424" s="34">
        <v>2004.0</v>
      </c>
      <c r="U1424" s="34" t="s">
        <v>4772</v>
      </c>
      <c r="V1424" s="34">
        <v>2.0</v>
      </c>
      <c r="W1424" s="34">
        <v>2.0</v>
      </c>
      <c r="X1424" s="34">
        <v>11884.05</v>
      </c>
      <c r="Y1424" s="34" t="s">
        <v>4768</v>
      </c>
      <c r="Z1424" s="34" t="s">
        <v>4768</v>
      </c>
      <c r="AA1424" s="34" t="s">
        <v>4769</v>
      </c>
      <c r="AB1424" s="34" t="str">
        <f t="shared" si="4"/>
        <v>2-Jun-2004</v>
      </c>
      <c r="AC1424" s="43">
        <f t="shared" si="5"/>
        <v>19</v>
      </c>
      <c r="AD1424" s="44">
        <v>11884.05</v>
      </c>
    </row>
    <row r="1425">
      <c r="A1425" s="19" t="s">
        <v>2922</v>
      </c>
      <c r="B1425" s="19" t="s">
        <v>2923</v>
      </c>
      <c r="C1425" s="45" t="s">
        <v>4820</v>
      </c>
      <c r="D1425" s="45" t="s">
        <v>7168</v>
      </c>
      <c r="E1425" s="45" t="s">
        <v>7169</v>
      </c>
      <c r="G1425" s="21" t="s">
        <v>2922</v>
      </c>
      <c r="H1425" s="41">
        <v>36.195</v>
      </c>
      <c r="I1425" s="21">
        <v>6.22</v>
      </c>
      <c r="J1425" s="21" t="s">
        <v>4753</v>
      </c>
      <c r="K1425" s="21" t="s">
        <v>4753</v>
      </c>
      <c r="L1425" s="21" t="s">
        <v>4753</v>
      </c>
      <c r="M1425" s="21" t="s">
        <v>4754</v>
      </c>
      <c r="N1425" s="21" t="s">
        <v>4753</v>
      </c>
      <c r="O1425" s="42">
        <f t="shared" si="1"/>
        <v>0</v>
      </c>
      <c r="P1425" s="34" t="str">
        <f t="shared" si="2"/>
        <v>Above Obesity</v>
      </c>
      <c r="Q1425" s="34" t="str">
        <f t="shared" si="3"/>
        <v>Prediabetes weight</v>
      </c>
      <c r="S1425" s="34" t="s">
        <v>1904</v>
      </c>
      <c r="T1425" s="34">
        <v>1964.0</v>
      </c>
      <c r="U1425" s="34" t="s">
        <v>4770</v>
      </c>
      <c r="V1425" s="34">
        <v>19.0</v>
      </c>
      <c r="W1425" s="34">
        <v>0.0</v>
      </c>
      <c r="X1425" s="34">
        <v>11918.2</v>
      </c>
      <c r="Y1425" s="34" t="s">
        <v>4768</v>
      </c>
      <c r="Z1425" s="34" t="s">
        <v>4771</v>
      </c>
      <c r="AA1425" s="34" t="s">
        <v>4787</v>
      </c>
      <c r="AB1425" s="34" t="str">
        <f t="shared" si="4"/>
        <v>19-Nov-1964</v>
      </c>
      <c r="AC1425" s="43">
        <f t="shared" si="5"/>
        <v>58</v>
      </c>
      <c r="AD1425" s="44">
        <v>11918.2</v>
      </c>
    </row>
    <row r="1426">
      <c r="A1426" s="19" t="s">
        <v>2924</v>
      </c>
      <c r="B1426" s="19" t="s">
        <v>2925</v>
      </c>
      <c r="C1426" s="45" t="s">
        <v>4815</v>
      </c>
      <c r="D1426" s="45" t="s">
        <v>7170</v>
      </c>
      <c r="E1426" s="45" t="s">
        <v>7171</v>
      </c>
      <c r="G1426" s="21" t="s">
        <v>2924</v>
      </c>
      <c r="H1426" s="41">
        <v>32.6</v>
      </c>
      <c r="I1426" s="21">
        <v>5.73</v>
      </c>
      <c r="J1426" s="21" t="s">
        <v>4753</v>
      </c>
      <c r="K1426" s="21" t="s">
        <v>4753</v>
      </c>
      <c r="L1426" s="21" t="s">
        <v>4756</v>
      </c>
      <c r="M1426" s="21">
        <v>1.0</v>
      </c>
      <c r="N1426" s="21" t="s">
        <v>4753</v>
      </c>
      <c r="O1426" s="42">
        <f t="shared" si="1"/>
        <v>1</v>
      </c>
      <c r="P1426" s="34" t="str">
        <f t="shared" si="2"/>
        <v>Above Obesity</v>
      </c>
      <c r="Q1426" s="34" t="str">
        <f t="shared" si="3"/>
        <v>Prediabetes weight</v>
      </c>
      <c r="S1426" s="34" t="s">
        <v>1902</v>
      </c>
      <c r="T1426" s="34">
        <v>1964.0</v>
      </c>
      <c r="U1426" s="34" t="s">
        <v>4775</v>
      </c>
      <c r="V1426" s="34">
        <v>20.0</v>
      </c>
      <c r="W1426" s="34">
        <v>0.0</v>
      </c>
      <c r="X1426" s="34">
        <v>11931.13</v>
      </c>
      <c r="Y1426" s="34" t="s">
        <v>4768</v>
      </c>
      <c r="Z1426" s="34" t="s">
        <v>4771</v>
      </c>
      <c r="AA1426" s="34" t="s">
        <v>4780</v>
      </c>
      <c r="AB1426" s="34" t="str">
        <f t="shared" si="4"/>
        <v>20-Dec-1964</v>
      </c>
      <c r="AC1426" s="43">
        <f t="shared" si="5"/>
        <v>58</v>
      </c>
      <c r="AD1426" s="44">
        <v>11931.13</v>
      </c>
    </row>
    <row r="1427">
      <c r="A1427" s="19" t="s">
        <v>2926</v>
      </c>
      <c r="B1427" s="19" t="s">
        <v>2927</v>
      </c>
      <c r="C1427" s="45" t="s">
        <v>4815</v>
      </c>
      <c r="D1427" s="45" t="s">
        <v>7172</v>
      </c>
      <c r="E1427" s="45" t="s">
        <v>4828</v>
      </c>
      <c r="G1427" s="21" t="s">
        <v>2926</v>
      </c>
      <c r="H1427" s="41">
        <v>30.2</v>
      </c>
      <c r="I1427" s="21">
        <v>5.7</v>
      </c>
      <c r="J1427" s="21" t="s">
        <v>4753</v>
      </c>
      <c r="K1427" s="21" t="s">
        <v>4753</v>
      </c>
      <c r="L1427" s="21" t="s">
        <v>4753</v>
      </c>
      <c r="M1427" s="21" t="s">
        <v>4754</v>
      </c>
      <c r="N1427" s="21" t="s">
        <v>4753</v>
      </c>
      <c r="O1427" s="42">
        <f t="shared" si="1"/>
        <v>0</v>
      </c>
      <c r="P1427" s="34" t="str">
        <f t="shared" si="2"/>
        <v>Above Obesity</v>
      </c>
      <c r="Q1427" s="34" t="str">
        <f t="shared" si="3"/>
        <v>Prediabetes weight</v>
      </c>
      <c r="S1427" s="34" t="s">
        <v>1900</v>
      </c>
      <c r="T1427" s="34">
        <v>1964.0</v>
      </c>
      <c r="U1427" s="34" t="s">
        <v>4776</v>
      </c>
      <c r="V1427" s="34">
        <v>2.0</v>
      </c>
      <c r="W1427" s="34">
        <v>0.0</v>
      </c>
      <c r="X1427" s="34">
        <v>11938.26</v>
      </c>
      <c r="Y1427" s="34" t="s">
        <v>4768</v>
      </c>
      <c r="Z1427" s="34" t="s">
        <v>4768</v>
      </c>
      <c r="AA1427" s="34" t="s">
        <v>4780</v>
      </c>
      <c r="AB1427" s="34" t="str">
        <f t="shared" si="4"/>
        <v>2-Aug-1964</v>
      </c>
      <c r="AC1427" s="43">
        <f t="shared" si="5"/>
        <v>58</v>
      </c>
      <c r="AD1427" s="44">
        <v>11938.26</v>
      </c>
    </row>
    <row r="1428">
      <c r="A1428" s="19" t="s">
        <v>2928</v>
      </c>
      <c r="B1428" s="19" t="s">
        <v>2929</v>
      </c>
      <c r="C1428" s="45" t="s">
        <v>4820</v>
      </c>
      <c r="D1428" s="45" t="s">
        <v>5365</v>
      </c>
      <c r="E1428" s="45" t="s">
        <v>7173</v>
      </c>
      <c r="G1428" s="21" t="s">
        <v>2928</v>
      </c>
      <c r="H1428" s="41">
        <v>27.645</v>
      </c>
      <c r="I1428" s="21">
        <v>9.91</v>
      </c>
      <c r="J1428" s="21" t="s">
        <v>4753</v>
      </c>
      <c r="K1428" s="21" t="s">
        <v>4753</v>
      </c>
      <c r="L1428" s="21" t="s">
        <v>4753</v>
      </c>
      <c r="M1428" s="21" t="s">
        <v>4754</v>
      </c>
      <c r="N1428" s="21" t="s">
        <v>4753</v>
      </c>
      <c r="O1428" s="42">
        <f t="shared" si="1"/>
        <v>0</v>
      </c>
      <c r="P1428" s="34" t="str">
        <f t="shared" si="2"/>
        <v>Overweight</v>
      </c>
      <c r="Q1428" s="34" t="str">
        <f t="shared" si="3"/>
        <v>Diabetes</v>
      </c>
      <c r="S1428" s="34" t="s">
        <v>1898</v>
      </c>
      <c r="T1428" s="34">
        <v>1991.0</v>
      </c>
      <c r="U1428" s="34" t="s">
        <v>4777</v>
      </c>
      <c r="V1428" s="34">
        <v>19.0</v>
      </c>
      <c r="W1428" s="34">
        <v>3.0</v>
      </c>
      <c r="X1428" s="34">
        <v>11941.83</v>
      </c>
      <c r="Y1428" s="34" t="s">
        <v>4768</v>
      </c>
      <c r="Z1428" s="34" t="s">
        <v>4771</v>
      </c>
      <c r="AA1428" s="34" t="s">
        <v>4785</v>
      </c>
      <c r="AB1428" s="34" t="str">
        <f t="shared" si="4"/>
        <v>19-Oct-1991</v>
      </c>
      <c r="AC1428" s="43">
        <f t="shared" si="5"/>
        <v>31</v>
      </c>
      <c r="AD1428" s="44">
        <v>11941.83</v>
      </c>
    </row>
    <row r="1429">
      <c r="A1429" s="19" t="s">
        <v>2930</v>
      </c>
      <c r="B1429" s="19" t="s">
        <v>2931</v>
      </c>
      <c r="C1429" s="45" t="s">
        <v>4820</v>
      </c>
      <c r="D1429" s="45" t="s">
        <v>7174</v>
      </c>
      <c r="E1429" s="45" t="s">
        <v>7175</v>
      </c>
      <c r="G1429" s="21" t="s">
        <v>2930</v>
      </c>
      <c r="H1429" s="41">
        <v>26.41</v>
      </c>
      <c r="I1429" s="21">
        <v>11.4</v>
      </c>
      <c r="J1429" s="21" t="s">
        <v>4753</v>
      </c>
      <c r="K1429" s="21" t="s">
        <v>4753</v>
      </c>
      <c r="L1429" s="21" t="s">
        <v>4753</v>
      </c>
      <c r="M1429" s="21" t="s">
        <v>4754</v>
      </c>
      <c r="N1429" s="21" t="s">
        <v>4753</v>
      </c>
      <c r="O1429" s="42">
        <f t="shared" si="1"/>
        <v>0</v>
      </c>
      <c r="P1429" s="34" t="str">
        <f t="shared" si="2"/>
        <v>Overweight</v>
      </c>
      <c r="Q1429" s="34" t="str">
        <f t="shared" si="3"/>
        <v>Diabetes</v>
      </c>
      <c r="S1429" s="34" t="s">
        <v>1896</v>
      </c>
      <c r="T1429" s="34">
        <v>1964.0</v>
      </c>
      <c r="U1429" s="34" t="s">
        <v>4775</v>
      </c>
      <c r="V1429" s="34">
        <v>25.0</v>
      </c>
      <c r="W1429" s="34">
        <v>0.0</v>
      </c>
      <c r="X1429" s="34">
        <v>11944.59</v>
      </c>
      <c r="Y1429" s="34" t="s">
        <v>4768</v>
      </c>
      <c r="Z1429" s="34" t="s">
        <v>4767</v>
      </c>
      <c r="AA1429" s="34" t="s">
        <v>4781</v>
      </c>
      <c r="AB1429" s="34" t="str">
        <f t="shared" si="4"/>
        <v>25-Dec-1964</v>
      </c>
      <c r="AC1429" s="43">
        <f t="shared" si="5"/>
        <v>58</v>
      </c>
      <c r="AD1429" s="44">
        <v>11944.59</v>
      </c>
    </row>
    <row r="1430">
      <c r="A1430" s="19" t="s">
        <v>2932</v>
      </c>
      <c r="B1430" s="19" t="s">
        <v>2933</v>
      </c>
      <c r="C1430" s="45" t="s">
        <v>4820</v>
      </c>
      <c r="D1430" s="45" t="s">
        <v>4939</v>
      </c>
      <c r="E1430" s="45" t="s">
        <v>5647</v>
      </c>
      <c r="G1430" s="21" t="s">
        <v>2932</v>
      </c>
      <c r="H1430" s="41">
        <v>34.1</v>
      </c>
      <c r="I1430" s="21">
        <v>6.29</v>
      </c>
      <c r="J1430" s="21" t="s">
        <v>4755</v>
      </c>
      <c r="K1430" s="21" t="s">
        <v>4753</v>
      </c>
      <c r="L1430" s="21" t="s">
        <v>4756</v>
      </c>
      <c r="M1430" s="21">
        <v>1.0</v>
      </c>
      <c r="N1430" s="21" t="s">
        <v>4753</v>
      </c>
      <c r="O1430" s="42">
        <f t="shared" si="1"/>
        <v>1</v>
      </c>
      <c r="P1430" s="34" t="str">
        <f t="shared" si="2"/>
        <v>Above Obesity</v>
      </c>
      <c r="Q1430" s="34" t="str">
        <f t="shared" si="3"/>
        <v>Prediabetes weight</v>
      </c>
      <c r="S1430" s="34" t="s">
        <v>1894</v>
      </c>
      <c r="T1430" s="34">
        <v>1965.0</v>
      </c>
      <c r="U1430" s="34" t="s">
        <v>4770</v>
      </c>
      <c r="V1430" s="34">
        <v>1.0</v>
      </c>
      <c r="W1430" s="34">
        <v>1.0</v>
      </c>
      <c r="X1430" s="34">
        <v>11945.13</v>
      </c>
      <c r="Y1430" s="34" t="s">
        <v>4768</v>
      </c>
      <c r="Z1430" s="34" t="s">
        <v>4767</v>
      </c>
      <c r="AA1430" s="34" t="s">
        <v>4774</v>
      </c>
      <c r="AB1430" s="34" t="str">
        <f t="shared" si="4"/>
        <v>1-Nov-1965</v>
      </c>
      <c r="AC1430" s="43">
        <f t="shared" si="5"/>
        <v>57</v>
      </c>
      <c r="AD1430" s="44">
        <v>11945.13</v>
      </c>
    </row>
    <row r="1431">
      <c r="A1431" s="19" t="s">
        <v>2934</v>
      </c>
      <c r="B1431" s="19" t="s">
        <v>2935</v>
      </c>
      <c r="C1431" s="45" t="s">
        <v>4815</v>
      </c>
      <c r="D1431" s="45" t="s">
        <v>7176</v>
      </c>
      <c r="E1431" s="45" t="s">
        <v>7177</v>
      </c>
      <c r="G1431" s="21" t="s">
        <v>2934</v>
      </c>
      <c r="H1431" s="41">
        <v>17.3</v>
      </c>
      <c r="I1431" s="21">
        <v>9.28</v>
      </c>
      <c r="J1431" s="21" t="s">
        <v>4753</v>
      </c>
      <c r="K1431" s="21" t="s">
        <v>4753</v>
      </c>
      <c r="L1431" s="21" t="s">
        <v>4753</v>
      </c>
      <c r="M1431" s="21" t="s">
        <v>4754</v>
      </c>
      <c r="N1431" s="21" t="s">
        <v>4753</v>
      </c>
      <c r="O1431" s="42">
        <f t="shared" si="1"/>
        <v>0</v>
      </c>
      <c r="P1431" s="34" t="str">
        <f t="shared" si="2"/>
        <v>Underweight</v>
      </c>
      <c r="Q1431" s="34" t="str">
        <f t="shared" si="3"/>
        <v>Diabetes</v>
      </c>
      <c r="S1431" s="34" t="s">
        <v>1892</v>
      </c>
      <c r="T1431" s="34">
        <v>1964.0</v>
      </c>
      <c r="U1431" s="34" t="s">
        <v>4773</v>
      </c>
      <c r="V1431" s="34">
        <v>29.0</v>
      </c>
      <c r="W1431" s="34">
        <v>1.0</v>
      </c>
      <c r="X1431" s="34">
        <v>11946.63</v>
      </c>
      <c r="Y1431" s="34" t="s">
        <v>4768</v>
      </c>
      <c r="Z1431" s="34" t="s">
        <v>4767</v>
      </c>
      <c r="AA1431" s="34" t="s">
        <v>4769</v>
      </c>
      <c r="AB1431" s="34" t="str">
        <f t="shared" si="4"/>
        <v>29-Sep-1964</v>
      </c>
      <c r="AC1431" s="43">
        <f t="shared" si="5"/>
        <v>58</v>
      </c>
      <c r="AD1431" s="44">
        <v>11946.63</v>
      </c>
    </row>
    <row r="1432">
      <c r="A1432" s="19" t="s">
        <v>2936</v>
      </c>
      <c r="B1432" s="19" t="s">
        <v>2937</v>
      </c>
      <c r="C1432" s="45" t="s">
        <v>5686</v>
      </c>
      <c r="D1432" s="45" t="s">
        <v>7178</v>
      </c>
      <c r="E1432" s="45" t="s">
        <v>7179</v>
      </c>
      <c r="G1432" s="21" t="s">
        <v>2936</v>
      </c>
      <c r="H1432" s="41">
        <v>35.02</v>
      </c>
      <c r="I1432" s="21">
        <v>4.78</v>
      </c>
      <c r="J1432" s="21" t="s">
        <v>4753</v>
      </c>
      <c r="K1432" s="21" t="s">
        <v>4753</v>
      </c>
      <c r="L1432" s="21" t="s">
        <v>4756</v>
      </c>
      <c r="M1432" s="21">
        <v>1.0</v>
      </c>
      <c r="N1432" s="21" t="s">
        <v>4753</v>
      </c>
      <c r="O1432" s="42">
        <f t="shared" si="1"/>
        <v>1</v>
      </c>
      <c r="P1432" s="34" t="str">
        <f t="shared" si="2"/>
        <v>Above Obesity</v>
      </c>
      <c r="Q1432" s="34" t="str">
        <f t="shared" si="3"/>
        <v>Normal</v>
      </c>
      <c r="S1432" s="34" t="s">
        <v>1890</v>
      </c>
      <c r="T1432" s="34">
        <v>1967.0</v>
      </c>
      <c r="U1432" s="34" t="s">
        <v>4775</v>
      </c>
      <c r="V1432" s="34">
        <v>22.0</v>
      </c>
      <c r="W1432" s="34">
        <v>3.0</v>
      </c>
      <c r="X1432" s="34">
        <v>11987.17</v>
      </c>
      <c r="Y1432" s="34" t="s">
        <v>4768</v>
      </c>
      <c r="Z1432" s="34" t="s">
        <v>4768</v>
      </c>
      <c r="AA1432" s="34" t="s">
        <v>4769</v>
      </c>
      <c r="AB1432" s="34" t="str">
        <f t="shared" si="4"/>
        <v>22-Dec-1967</v>
      </c>
      <c r="AC1432" s="43">
        <f t="shared" si="5"/>
        <v>55</v>
      </c>
      <c r="AD1432" s="44">
        <v>11987.17</v>
      </c>
    </row>
    <row r="1433">
      <c r="A1433" s="19" t="s">
        <v>2938</v>
      </c>
      <c r="B1433" s="19" t="s">
        <v>2939</v>
      </c>
      <c r="C1433" s="45" t="s">
        <v>4820</v>
      </c>
      <c r="D1433" s="45" t="s">
        <v>7180</v>
      </c>
      <c r="E1433" s="45" t="s">
        <v>4860</v>
      </c>
      <c r="G1433" s="21" t="s">
        <v>2938</v>
      </c>
      <c r="H1433" s="41">
        <v>37.1</v>
      </c>
      <c r="I1433" s="21">
        <v>8.87</v>
      </c>
      <c r="J1433" s="31" t="s">
        <v>4878</v>
      </c>
      <c r="K1433" s="21" t="s">
        <v>4753</v>
      </c>
      <c r="L1433" s="21" t="s">
        <v>4753</v>
      </c>
      <c r="M1433" s="21" t="s">
        <v>4754</v>
      </c>
      <c r="N1433" s="21" t="s">
        <v>4753</v>
      </c>
      <c r="O1433" s="42">
        <f t="shared" si="1"/>
        <v>0</v>
      </c>
      <c r="P1433" s="34" t="str">
        <f t="shared" si="2"/>
        <v>Above Obesity</v>
      </c>
      <c r="Q1433" s="34" t="str">
        <f t="shared" si="3"/>
        <v>Diabetes</v>
      </c>
      <c r="S1433" s="34" t="s">
        <v>1888</v>
      </c>
      <c r="T1433" s="34">
        <v>1983.0</v>
      </c>
      <c r="U1433" s="34" t="s">
        <v>4766</v>
      </c>
      <c r="V1433" s="34">
        <v>4.0</v>
      </c>
      <c r="W1433" s="34">
        <v>3.0</v>
      </c>
      <c r="X1433" s="34">
        <v>11987.68</v>
      </c>
      <c r="Y1433" s="34" t="s">
        <v>4768</v>
      </c>
      <c r="Z1433" s="34" t="s">
        <v>4767</v>
      </c>
      <c r="AA1433" s="34" t="s">
        <v>4790</v>
      </c>
      <c r="AB1433" s="34" t="str">
        <f t="shared" si="4"/>
        <v>4-Jul-1983</v>
      </c>
      <c r="AC1433" s="43">
        <f t="shared" si="5"/>
        <v>39</v>
      </c>
      <c r="AD1433" s="44">
        <v>11987.68</v>
      </c>
    </row>
    <row r="1434">
      <c r="A1434" s="19" t="s">
        <v>2940</v>
      </c>
      <c r="B1434" s="19" t="s">
        <v>2941</v>
      </c>
      <c r="C1434" s="45" t="s">
        <v>4820</v>
      </c>
      <c r="D1434" s="45" t="s">
        <v>7181</v>
      </c>
      <c r="E1434" s="45" t="s">
        <v>7182</v>
      </c>
      <c r="G1434" s="21" t="s">
        <v>2940</v>
      </c>
      <c r="H1434" s="41">
        <v>16.79</v>
      </c>
      <c r="I1434" s="21">
        <v>11.4</v>
      </c>
      <c r="J1434" s="21" t="s">
        <v>4753</v>
      </c>
      <c r="K1434" s="21" t="s">
        <v>4753</v>
      </c>
      <c r="L1434" s="21" t="s">
        <v>4753</v>
      </c>
      <c r="M1434" s="21" t="s">
        <v>4754</v>
      </c>
      <c r="N1434" s="21" t="s">
        <v>4753</v>
      </c>
      <c r="O1434" s="42">
        <f t="shared" si="1"/>
        <v>0</v>
      </c>
      <c r="P1434" s="34" t="str">
        <f t="shared" si="2"/>
        <v>Underweight</v>
      </c>
      <c r="Q1434" s="34" t="str">
        <f t="shared" si="3"/>
        <v>Diabetes</v>
      </c>
      <c r="S1434" s="34" t="s">
        <v>1886</v>
      </c>
      <c r="T1434" s="34">
        <v>1993.0</v>
      </c>
      <c r="U1434" s="34" t="s">
        <v>4775</v>
      </c>
      <c r="V1434" s="34">
        <v>12.0</v>
      </c>
      <c r="W1434" s="34">
        <v>0.0</v>
      </c>
      <c r="X1434" s="34">
        <v>11994.89</v>
      </c>
      <c r="Y1434" s="34" t="s">
        <v>4768</v>
      </c>
      <c r="Z1434" s="34" t="s">
        <v>4767</v>
      </c>
      <c r="AA1434" s="34" t="s">
        <v>4774</v>
      </c>
      <c r="AB1434" s="34" t="str">
        <f t="shared" si="4"/>
        <v>12-Dec-1993</v>
      </c>
      <c r="AC1434" s="43">
        <f t="shared" si="5"/>
        <v>29</v>
      </c>
      <c r="AD1434" s="44">
        <v>11994.89</v>
      </c>
    </row>
    <row r="1435">
      <c r="A1435" s="19" t="s">
        <v>2942</v>
      </c>
      <c r="B1435" s="19" t="s">
        <v>2943</v>
      </c>
      <c r="C1435" s="45" t="s">
        <v>4820</v>
      </c>
      <c r="D1435" s="45" t="s">
        <v>7183</v>
      </c>
      <c r="E1435" s="45" t="s">
        <v>5449</v>
      </c>
      <c r="G1435" s="21" t="s">
        <v>2942</v>
      </c>
      <c r="H1435" s="41">
        <v>31.635</v>
      </c>
      <c r="I1435" s="21">
        <v>9.13</v>
      </c>
      <c r="J1435" s="31" t="s">
        <v>4878</v>
      </c>
      <c r="K1435" s="21" t="s">
        <v>4753</v>
      </c>
      <c r="L1435" s="21" t="s">
        <v>4753</v>
      </c>
      <c r="M1435" s="21" t="s">
        <v>4754</v>
      </c>
      <c r="N1435" s="21" t="s">
        <v>4753</v>
      </c>
      <c r="O1435" s="42">
        <f t="shared" si="1"/>
        <v>0</v>
      </c>
      <c r="P1435" s="34" t="str">
        <f t="shared" si="2"/>
        <v>Above Obesity</v>
      </c>
      <c r="Q1435" s="34" t="str">
        <f t="shared" si="3"/>
        <v>Diabetes</v>
      </c>
      <c r="S1435" s="34" t="s">
        <v>1884</v>
      </c>
      <c r="T1435" s="34">
        <v>1982.0</v>
      </c>
      <c r="U1435" s="34" t="s">
        <v>4777</v>
      </c>
      <c r="V1435" s="34">
        <v>17.0</v>
      </c>
      <c r="W1435" s="34">
        <v>3.0</v>
      </c>
      <c r="X1435" s="34">
        <v>12001.29</v>
      </c>
      <c r="Y1435" s="34" t="s">
        <v>4768</v>
      </c>
      <c r="Z1435" s="34" t="s">
        <v>4768</v>
      </c>
      <c r="AA1435" s="34" t="s">
        <v>4787</v>
      </c>
      <c r="AB1435" s="34" t="str">
        <f t="shared" si="4"/>
        <v>17-Oct-1982</v>
      </c>
      <c r="AC1435" s="43">
        <f t="shared" si="5"/>
        <v>40</v>
      </c>
      <c r="AD1435" s="44">
        <v>12001.29</v>
      </c>
    </row>
    <row r="1436">
      <c r="A1436" s="19" t="s">
        <v>2944</v>
      </c>
      <c r="B1436" s="19" t="s">
        <v>2945</v>
      </c>
      <c r="C1436" s="45" t="s">
        <v>4820</v>
      </c>
      <c r="D1436" s="45" t="s">
        <v>5388</v>
      </c>
      <c r="E1436" s="45" t="s">
        <v>7184</v>
      </c>
      <c r="G1436" s="21" t="s">
        <v>2944</v>
      </c>
      <c r="H1436" s="41">
        <v>24.19</v>
      </c>
      <c r="I1436" s="21">
        <v>6.22</v>
      </c>
      <c r="J1436" s="21" t="s">
        <v>4755</v>
      </c>
      <c r="K1436" s="21" t="s">
        <v>4753</v>
      </c>
      <c r="L1436" s="21" t="s">
        <v>4756</v>
      </c>
      <c r="M1436" s="21">
        <v>1.0</v>
      </c>
      <c r="N1436" s="21" t="s">
        <v>4753</v>
      </c>
      <c r="O1436" s="42">
        <f t="shared" si="1"/>
        <v>1</v>
      </c>
      <c r="P1436" s="34" t="str">
        <f t="shared" si="2"/>
        <v>Normal weight</v>
      </c>
      <c r="Q1436" s="34" t="str">
        <f t="shared" si="3"/>
        <v>Prediabetes weight</v>
      </c>
      <c r="S1436" s="34" t="s">
        <v>1882</v>
      </c>
      <c r="T1436" s="34">
        <v>1965.0</v>
      </c>
      <c r="U1436" s="34" t="s">
        <v>4772</v>
      </c>
      <c r="V1436" s="34">
        <v>9.0</v>
      </c>
      <c r="W1436" s="34">
        <v>0.0</v>
      </c>
      <c r="X1436" s="34">
        <v>12029.29</v>
      </c>
      <c r="Y1436" s="34" t="s">
        <v>4768</v>
      </c>
      <c r="Z1436" s="34" t="s">
        <v>4767</v>
      </c>
      <c r="AA1436" s="34" t="s">
        <v>4784</v>
      </c>
      <c r="AB1436" s="34" t="str">
        <f t="shared" si="4"/>
        <v>9-Jun-1965</v>
      </c>
      <c r="AC1436" s="43">
        <f t="shared" si="5"/>
        <v>57</v>
      </c>
      <c r="AD1436" s="44">
        <v>12029.29</v>
      </c>
    </row>
    <row r="1437">
      <c r="A1437" s="19" t="s">
        <v>2946</v>
      </c>
      <c r="B1437" s="19" t="s">
        <v>2947</v>
      </c>
      <c r="C1437" s="45" t="s">
        <v>4815</v>
      </c>
      <c r="D1437" s="45" t="s">
        <v>7185</v>
      </c>
      <c r="E1437" s="45" t="s">
        <v>7186</v>
      </c>
      <c r="G1437" s="21" t="s">
        <v>2946</v>
      </c>
      <c r="H1437" s="41">
        <v>35.29</v>
      </c>
      <c r="I1437" s="21">
        <v>5.9</v>
      </c>
      <c r="J1437" s="21" t="s">
        <v>4753</v>
      </c>
      <c r="K1437" s="21" t="s">
        <v>4753</v>
      </c>
      <c r="L1437" s="21" t="s">
        <v>4756</v>
      </c>
      <c r="M1437" s="21">
        <v>1.0</v>
      </c>
      <c r="N1437" s="21" t="s">
        <v>4753</v>
      </c>
      <c r="O1437" s="42">
        <f t="shared" si="1"/>
        <v>1</v>
      </c>
      <c r="P1437" s="34" t="str">
        <f t="shared" si="2"/>
        <v>Above Obesity</v>
      </c>
      <c r="Q1437" s="34" t="str">
        <f t="shared" si="3"/>
        <v>Prediabetes weight</v>
      </c>
      <c r="S1437" s="34" t="s">
        <v>1880</v>
      </c>
      <c r="T1437" s="34">
        <v>1965.0</v>
      </c>
      <c r="U1437" s="34" t="s">
        <v>4777</v>
      </c>
      <c r="V1437" s="34">
        <v>29.0</v>
      </c>
      <c r="W1437" s="34">
        <v>1.0</v>
      </c>
      <c r="X1437" s="34">
        <v>12032.33</v>
      </c>
      <c r="Y1437" s="34" t="s">
        <v>4768</v>
      </c>
      <c r="Z1437" s="34" t="s">
        <v>4771</v>
      </c>
      <c r="AA1437" s="34" t="s">
        <v>4778</v>
      </c>
      <c r="AB1437" s="34" t="str">
        <f t="shared" si="4"/>
        <v>29-Oct-1965</v>
      </c>
      <c r="AC1437" s="43">
        <f t="shared" si="5"/>
        <v>57</v>
      </c>
      <c r="AD1437" s="44">
        <v>12032.33</v>
      </c>
    </row>
    <row r="1438">
      <c r="A1438" s="19" t="s">
        <v>2948</v>
      </c>
      <c r="B1438" s="19" t="s">
        <v>2949</v>
      </c>
      <c r="C1438" s="45" t="s">
        <v>4820</v>
      </c>
      <c r="D1438" s="45" t="s">
        <v>7187</v>
      </c>
      <c r="E1438" s="45" t="s">
        <v>6355</v>
      </c>
      <c r="G1438" s="21" t="s">
        <v>2948</v>
      </c>
      <c r="H1438" s="41">
        <v>35.3</v>
      </c>
      <c r="I1438" s="21">
        <v>4.45</v>
      </c>
      <c r="J1438" s="21" t="s">
        <v>4753</v>
      </c>
      <c r="K1438" s="21" t="s">
        <v>4753</v>
      </c>
      <c r="L1438" s="21" t="s">
        <v>4753</v>
      </c>
      <c r="M1438" s="21" t="s">
        <v>4754</v>
      </c>
      <c r="N1438" s="21" t="s">
        <v>4753</v>
      </c>
      <c r="O1438" s="42">
        <f t="shared" si="1"/>
        <v>0</v>
      </c>
      <c r="P1438" s="34" t="str">
        <f t="shared" si="2"/>
        <v>Above Obesity</v>
      </c>
      <c r="Q1438" s="34" t="str">
        <f t="shared" si="3"/>
        <v>Normal</v>
      </c>
      <c r="S1438" s="34" t="s">
        <v>1878</v>
      </c>
      <c r="T1438" s="34">
        <v>1979.0</v>
      </c>
      <c r="U1438" s="34" t="s">
        <v>4777</v>
      </c>
      <c r="V1438" s="34">
        <v>16.0</v>
      </c>
      <c r="W1438" s="34">
        <v>2.0</v>
      </c>
      <c r="X1438" s="34">
        <v>12035.18</v>
      </c>
      <c r="Y1438" s="34" t="s">
        <v>4768</v>
      </c>
      <c r="Z1438" s="34" t="s">
        <v>4768</v>
      </c>
      <c r="AA1438" s="34" t="s">
        <v>4787</v>
      </c>
      <c r="AB1438" s="34" t="str">
        <f t="shared" si="4"/>
        <v>16-Oct-1979</v>
      </c>
      <c r="AC1438" s="43">
        <f t="shared" si="5"/>
        <v>43</v>
      </c>
      <c r="AD1438" s="44">
        <v>12035.18</v>
      </c>
    </row>
    <row r="1439">
      <c r="A1439" s="19" t="s">
        <v>2950</v>
      </c>
      <c r="B1439" s="19" t="s">
        <v>2951</v>
      </c>
      <c r="C1439" s="45" t="s">
        <v>4820</v>
      </c>
      <c r="D1439" s="45" t="s">
        <v>7188</v>
      </c>
      <c r="E1439" s="45" t="s">
        <v>7189</v>
      </c>
      <c r="G1439" s="21" t="s">
        <v>2950</v>
      </c>
      <c r="H1439" s="41">
        <v>35.64</v>
      </c>
      <c r="I1439" s="21">
        <v>6.17</v>
      </c>
      <c r="J1439" s="21" t="s">
        <v>4753</v>
      </c>
      <c r="K1439" s="21" t="s">
        <v>4753</v>
      </c>
      <c r="L1439" s="21" t="s">
        <v>4756</v>
      </c>
      <c r="M1439" s="21">
        <v>1.0</v>
      </c>
      <c r="N1439" s="21" t="s">
        <v>4753</v>
      </c>
      <c r="O1439" s="42">
        <f t="shared" si="1"/>
        <v>1</v>
      </c>
      <c r="P1439" s="34" t="str">
        <f t="shared" si="2"/>
        <v>Above Obesity</v>
      </c>
      <c r="Q1439" s="34" t="str">
        <f t="shared" si="3"/>
        <v>Prediabetes weight</v>
      </c>
      <c r="S1439" s="34" t="s">
        <v>1876</v>
      </c>
      <c r="T1439" s="34">
        <v>1966.0</v>
      </c>
      <c r="U1439" s="34" t="s">
        <v>4770</v>
      </c>
      <c r="V1439" s="34">
        <v>24.0</v>
      </c>
      <c r="W1439" s="34">
        <v>1.0</v>
      </c>
      <c r="X1439" s="34">
        <v>12044.34</v>
      </c>
      <c r="Y1439" s="34" t="s">
        <v>4768</v>
      </c>
      <c r="Z1439" s="34" t="s">
        <v>4771</v>
      </c>
      <c r="AA1439" s="34" t="s">
        <v>4774</v>
      </c>
      <c r="AB1439" s="34" t="str">
        <f t="shared" si="4"/>
        <v>24-Nov-1966</v>
      </c>
      <c r="AC1439" s="43">
        <f t="shared" si="5"/>
        <v>56</v>
      </c>
      <c r="AD1439" s="44">
        <v>12044.34</v>
      </c>
    </row>
    <row r="1440">
      <c r="A1440" s="19" t="s">
        <v>2952</v>
      </c>
      <c r="B1440" s="19" t="s">
        <v>2953</v>
      </c>
      <c r="C1440" s="45" t="s">
        <v>4820</v>
      </c>
      <c r="D1440" s="45" t="s">
        <v>7190</v>
      </c>
      <c r="E1440" s="45" t="s">
        <v>6150</v>
      </c>
      <c r="G1440" s="21" t="s">
        <v>2952</v>
      </c>
      <c r="H1440" s="41">
        <v>33.1</v>
      </c>
      <c r="I1440" s="21">
        <v>4.93</v>
      </c>
      <c r="J1440" s="21" t="s">
        <v>4753</v>
      </c>
      <c r="K1440" s="21" t="s">
        <v>4753</v>
      </c>
      <c r="L1440" s="21" t="s">
        <v>4753</v>
      </c>
      <c r="M1440" s="21" t="s">
        <v>4754</v>
      </c>
      <c r="N1440" s="21" t="s">
        <v>4753</v>
      </c>
      <c r="O1440" s="42">
        <f t="shared" si="1"/>
        <v>0</v>
      </c>
      <c r="P1440" s="34" t="str">
        <f t="shared" si="2"/>
        <v>Above Obesity</v>
      </c>
      <c r="Q1440" s="34" t="str">
        <f t="shared" si="3"/>
        <v>Normal</v>
      </c>
      <c r="S1440" s="34" t="s">
        <v>1874</v>
      </c>
      <c r="T1440" s="34">
        <v>1986.0</v>
      </c>
      <c r="U1440" s="34" t="s">
        <v>4773</v>
      </c>
      <c r="V1440" s="34">
        <v>7.0</v>
      </c>
      <c r="W1440" s="34">
        <v>3.0</v>
      </c>
      <c r="X1440" s="34">
        <v>12048.13</v>
      </c>
      <c r="Y1440" s="34" t="s">
        <v>4768</v>
      </c>
      <c r="Z1440" s="34" t="s">
        <v>4767</v>
      </c>
      <c r="AA1440" s="34" t="s">
        <v>4790</v>
      </c>
      <c r="AB1440" s="34" t="str">
        <f t="shared" si="4"/>
        <v>7-Sep-1986</v>
      </c>
      <c r="AC1440" s="43">
        <f t="shared" si="5"/>
        <v>36</v>
      </c>
      <c r="AD1440" s="44">
        <v>12048.13</v>
      </c>
    </row>
    <row r="1441">
      <c r="A1441" s="19" t="s">
        <v>2954</v>
      </c>
      <c r="B1441" s="19" t="s">
        <v>2955</v>
      </c>
      <c r="C1441" s="45" t="s">
        <v>4820</v>
      </c>
      <c r="D1441" s="45" t="s">
        <v>7191</v>
      </c>
      <c r="E1441" s="45" t="s">
        <v>7192</v>
      </c>
      <c r="G1441" s="21" t="s">
        <v>2954</v>
      </c>
      <c r="H1441" s="41">
        <v>26.41</v>
      </c>
      <c r="I1441" s="21">
        <v>7.32</v>
      </c>
      <c r="J1441" s="21" t="s">
        <v>4755</v>
      </c>
      <c r="K1441" s="21" t="s">
        <v>4753</v>
      </c>
      <c r="L1441" s="21" t="s">
        <v>4753</v>
      </c>
      <c r="M1441" s="21">
        <v>1.0</v>
      </c>
      <c r="N1441" s="21" t="s">
        <v>4753</v>
      </c>
      <c r="O1441" s="42">
        <f t="shared" si="1"/>
        <v>1</v>
      </c>
      <c r="P1441" s="34" t="str">
        <f t="shared" si="2"/>
        <v>Overweight</v>
      </c>
      <c r="Q1441" s="34" t="str">
        <f t="shared" si="3"/>
        <v>Diabetes</v>
      </c>
      <c r="S1441" s="34" t="s">
        <v>1872</v>
      </c>
      <c r="T1441" s="34">
        <v>1984.0</v>
      </c>
      <c r="U1441" s="34" t="s">
        <v>4773</v>
      </c>
      <c r="V1441" s="34">
        <v>2.0</v>
      </c>
      <c r="W1441" s="34">
        <v>3.0</v>
      </c>
      <c r="X1441" s="34">
        <v>12091.34</v>
      </c>
      <c r="Y1441" s="34" t="s">
        <v>4768</v>
      </c>
      <c r="Z1441" s="34" t="s">
        <v>4767</v>
      </c>
      <c r="AA1441" s="34" t="s">
        <v>4791</v>
      </c>
      <c r="AB1441" s="34" t="str">
        <f t="shared" si="4"/>
        <v>2-Sep-1984</v>
      </c>
      <c r="AC1441" s="43">
        <f t="shared" si="5"/>
        <v>38</v>
      </c>
      <c r="AD1441" s="44">
        <v>12091.34</v>
      </c>
    </row>
    <row r="1442">
      <c r="A1442" s="19" t="s">
        <v>2956</v>
      </c>
      <c r="B1442" s="19" t="s">
        <v>2957</v>
      </c>
      <c r="C1442" s="45" t="s">
        <v>4820</v>
      </c>
      <c r="D1442" s="45" t="s">
        <v>5092</v>
      </c>
      <c r="E1442" s="45" t="s">
        <v>7193</v>
      </c>
      <c r="G1442" s="21" t="s">
        <v>2956</v>
      </c>
      <c r="H1442" s="41">
        <v>29.9</v>
      </c>
      <c r="I1442" s="21">
        <v>5.27</v>
      </c>
      <c r="J1442" s="21" t="s">
        <v>4753</v>
      </c>
      <c r="K1442" s="21" t="s">
        <v>4753</v>
      </c>
      <c r="L1442" s="21" t="s">
        <v>4756</v>
      </c>
      <c r="M1442" s="21">
        <v>1.0</v>
      </c>
      <c r="N1442" s="21" t="s">
        <v>4753</v>
      </c>
      <c r="O1442" s="42">
        <f t="shared" si="1"/>
        <v>1</v>
      </c>
      <c r="P1442" s="34" t="str">
        <f t="shared" si="2"/>
        <v>Overweight</v>
      </c>
      <c r="Q1442" s="34" t="str">
        <f t="shared" si="3"/>
        <v>Normal</v>
      </c>
      <c r="S1442" s="34" t="s">
        <v>1870</v>
      </c>
      <c r="T1442" s="34">
        <v>1968.0</v>
      </c>
      <c r="U1442" s="34" t="s">
        <v>4772</v>
      </c>
      <c r="V1442" s="34">
        <v>21.0</v>
      </c>
      <c r="W1442" s="34">
        <v>3.0</v>
      </c>
      <c r="X1442" s="34">
        <v>12094.48</v>
      </c>
      <c r="Y1442" s="34" t="s">
        <v>4768</v>
      </c>
      <c r="Z1442" s="34" t="s">
        <v>4768</v>
      </c>
      <c r="AA1442" s="34" t="s">
        <v>4778</v>
      </c>
      <c r="AB1442" s="34" t="str">
        <f t="shared" si="4"/>
        <v>21-Jun-1968</v>
      </c>
      <c r="AC1442" s="43">
        <f t="shared" si="5"/>
        <v>54</v>
      </c>
      <c r="AD1442" s="44">
        <v>12094.48</v>
      </c>
    </row>
    <row r="1443">
      <c r="A1443" s="19" t="s">
        <v>2958</v>
      </c>
      <c r="B1443" s="19" t="s">
        <v>2959</v>
      </c>
      <c r="C1443" s="45" t="s">
        <v>4815</v>
      </c>
      <c r="D1443" s="45" t="s">
        <v>5271</v>
      </c>
      <c r="E1443" s="45" t="s">
        <v>4978</v>
      </c>
      <c r="G1443" s="21" t="s">
        <v>2958</v>
      </c>
      <c r="H1443" s="41">
        <v>25.24</v>
      </c>
      <c r="I1443" s="21">
        <v>5.82</v>
      </c>
      <c r="J1443" s="21" t="s">
        <v>4753</v>
      </c>
      <c r="K1443" s="21" t="s">
        <v>4753</v>
      </c>
      <c r="L1443" s="21" t="s">
        <v>4753</v>
      </c>
      <c r="M1443" s="21">
        <v>1.0</v>
      </c>
      <c r="N1443" s="21" t="s">
        <v>4753</v>
      </c>
      <c r="O1443" s="42">
        <f t="shared" si="1"/>
        <v>1</v>
      </c>
      <c r="P1443" s="34" t="str">
        <f t="shared" si="2"/>
        <v>Overweight</v>
      </c>
      <c r="Q1443" s="34" t="str">
        <f t="shared" si="3"/>
        <v>Prediabetes weight</v>
      </c>
      <c r="S1443" s="34" t="s">
        <v>1868</v>
      </c>
      <c r="T1443" s="34">
        <v>1968.0</v>
      </c>
      <c r="U1443" s="34" t="s">
        <v>4775</v>
      </c>
      <c r="V1443" s="34">
        <v>9.0</v>
      </c>
      <c r="W1443" s="34">
        <v>2.0</v>
      </c>
      <c r="X1443" s="34">
        <v>12096.65</v>
      </c>
      <c r="Y1443" s="34" t="s">
        <v>4768</v>
      </c>
      <c r="Z1443" s="34" t="s">
        <v>4771</v>
      </c>
      <c r="AA1443" s="34" t="s">
        <v>4784</v>
      </c>
      <c r="AB1443" s="34" t="str">
        <f t="shared" si="4"/>
        <v>9-Dec-1968</v>
      </c>
      <c r="AC1443" s="43">
        <f t="shared" si="5"/>
        <v>54</v>
      </c>
      <c r="AD1443" s="44">
        <v>12096.65</v>
      </c>
    </row>
    <row r="1444">
      <c r="A1444" s="19" t="s">
        <v>2960</v>
      </c>
      <c r="B1444" s="19" t="s">
        <v>2961</v>
      </c>
      <c r="C1444" s="45" t="s">
        <v>4820</v>
      </c>
      <c r="D1444" s="45" t="s">
        <v>7194</v>
      </c>
      <c r="E1444" s="45" t="s">
        <v>5695</v>
      </c>
      <c r="G1444" s="21" t="s">
        <v>2960</v>
      </c>
      <c r="H1444" s="41">
        <v>25.08</v>
      </c>
      <c r="I1444" s="21">
        <v>5.8</v>
      </c>
      <c r="J1444" s="21" t="s">
        <v>4753</v>
      </c>
      <c r="K1444" s="21" t="s">
        <v>4753</v>
      </c>
      <c r="L1444" s="21" t="s">
        <v>4756</v>
      </c>
      <c r="M1444" s="21">
        <v>1.0</v>
      </c>
      <c r="N1444" s="21" t="s">
        <v>4753</v>
      </c>
      <c r="O1444" s="42">
        <f t="shared" si="1"/>
        <v>1</v>
      </c>
      <c r="P1444" s="34" t="str">
        <f t="shared" si="2"/>
        <v>Overweight</v>
      </c>
      <c r="Q1444" s="34" t="str">
        <f t="shared" si="3"/>
        <v>Prediabetes weight</v>
      </c>
      <c r="S1444" s="34" t="s">
        <v>1866</v>
      </c>
      <c r="T1444" s="34">
        <v>1968.0</v>
      </c>
      <c r="U1444" s="34" t="s">
        <v>4777</v>
      </c>
      <c r="V1444" s="34">
        <v>25.0</v>
      </c>
      <c r="W1444" s="34">
        <v>3.0</v>
      </c>
      <c r="X1444" s="34">
        <v>12105.32</v>
      </c>
      <c r="Y1444" s="34" t="s">
        <v>4768</v>
      </c>
      <c r="Z1444" s="34" t="s">
        <v>4768</v>
      </c>
      <c r="AA1444" s="34" t="s">
        <v>4778</v>
      </c>
      <c r="AB1444" s="34" t="str">
        <f t="shared" si="4"/>
        <v>25-Oct-1968</v>
      </c>
      <c r="AC1444" s="43">
        <f t="shared" si="5"/>
        <v>54</v>
      </c>
      <c r="AD1444" s="44">
        <v>12105.32</v>
      </c>
    </row>
    <row r="1445">
      <c r="A1445" s="19" t="s">
        <v>2962</v>
      </c>
      <c r="B1445" s="19" t="s">
        <v>2963</v>
      </c>
      <c r="C1445" s="45" t="s">
        <v>4820</v>
      </c>
      <c r="D1445" s="45" t="s">
        <v>4825</v>
      </c>
      <c r="E1445" s="45" t="s">
        <v>7195</v>
      </c>
      <c r="G1445" s="21" t="s">
        <v>2962</v>
      </c>
      <c r="H1445" s="41">
        <v>29.165</v>
      </c>
      <c r="I1445" s="21">
        <v>4.87</v>
      </c>
      <c r="J1445" s="21" t="s">
        <v>4753</v>
      </c>
      <c r="K1445" s="21" t="s">
        <v>4755</v>
      </c>
      <c r="L1445" s="21" t="s">
        <v>4753</v>
      </c>
      <c r="M1445" s="21">
        <v>1.0</v>
      </c>
      <c r="N1445" s="21" t="s">
        <v>4753</v>
      </c>
      <c r="O1445" s="42">
        <f t="shared" si="1"/>
        <v>1</v>
      </c>
      <c r="P1445" s="34" t="str">
        <f t="shared" si="2"/>
        <v>Overweight</v>
      </c>
      <c r="Q1445" s="34" t="str">
        <f t="shared" si="3"/>
        <v>Normal</v>
      </c>
      <c r="S1445" s="34" t="s">
        <v>1864</v>
      </c>
      <c r="T1445" s="34">
        <v>1963.0</v>
      </c>
      <c r="U1445" s="34" t="s">
        <v>4766</v>
      </c>
      <c r="V1445" s="34">
        <v>20.0</v>
      </c>
      <c r="W1445" s="34">
        <v>0.0</v>
      </c>
      <c r="X1445" s="34">
        <v>12124.99</v>
      </c>
      <c r="Y1445" s="34" t="s">
        <v>4768</v>
      </c>
      <c r="Z1445" s="34" t="s">
        <v>4771</v>
      </c>
      <c r="AA1445" s="34" t="s">
        <v>4774</v>
      </c>
      <c r="AB1445" s="34" t="str">
        <f t="shared" si="4"/>
        <v>20-Jul-1963</v>
      </c>
      <c r="AC1445" s="43">
        <f t="shared" si="5"/>
        <v>59</v>
      </c>
      <c r="AD1445" s="44">
        <v>12124.99</v>
      </c>
    </row>
    <row r="1446">
      <c r="A1446" s="19" t="s">
        <v>2964</v>
      </c>
      <c r="B1446" s="19" t="s">
        <v>2965</v>
      </c>
      <c r="C1446" s="45" t="s">
        <v>4815</v>
      </c>
      <c r="D1446" s="45" t="s">
        <v>7196</v>
      </c>
      <c r="E1446" s="45" t="s">
        <v>7197</v>
      </c>
      <c r="G1446" s="21" t="s">
        <v>2964</v>
      </c>
      <c r="H1446" s="41">
        <v>15.05</v>
      </c>
      <c r="I1446" s="21">
        <v>8.12</v>
      </c>
      <c r="J1446" s="21" t="s">
        <v>4753</v>
      </c>
      <c r="K1446" s="21" t="s">
        <v>4753</v>
      </c>
      <c r="L1446" s="21" t="s">
        <v>4753</v>
      </c>
      <c r="M1446" s="21" t="s">
        <v>4754</v>
      </c>
      <c r="N1446" s="21" t="s">
        <v>4753</v>
      </c>
      <c r="O1446" s="42">
        <f t="shared" si="1"/>
        <v>0</v>
      </c>
      <c r="P1446" s="34" t="str">
        <f t="shared" si="2"/>
        <v>Underweight</v>
      </c>
      <c r="Q1446" s="34" t="str">
        <f t="shared" si="3"/>
        <v>Diabetes</v>
      </c>
      <c r="S1446" s="34" t="s">
        <v>1862</v>
      </c>
      <c r="T1446" s="34">
        <v>1963.0</v>
      </c>
      <c r="U1446" s="34" t="s">
        <v>4772</v>
      </c>
      <c r="V1446" s="34">
        <v>4.0</v>
      </c>
      <c r="W1446" s="34">
        <v>0.0</v>
      </c>
      <c r="X1446" s="34">
        <v>12129.61</v>
      </c>
      <c r="Y1446" s="34" t="s">
        <v>4768</v>
      </c>
      <c r="Z1446" s="34" t="s">
        <v>4771</v>
      </c>
      <c r="AA1446" s="34" t="s">
        <v>4774</v>
      </c>
      <c r="AB1446" s="34" t="str">
        <f t="shared" si="4"/>
        <v>4-Jun-1963</v>
      </c>
      <c r="AC1446" s="43">
        <f t="shared" si="5"/>
        <v>60</v>
      </c>
      <c r="AD1446" s="44">
        <v>12129.61</v>
      </c>
    </row>
    <row r="1447">
      <c r="A1447" s="19" t="s">
        <v>2966</v>
      </c>
      <c r="B1447" s="19" t="s">
        <v>2967</v>
      </c>
      <c r="C1447" s="45" t="s">
        <v>4820</v>
      </c>
      <c r="D1447" s="45" t="s">
        <v>4945</v>
      </c>
      <c r="E1447" s="45" t="s">
        <v>7198</v>
      </c>
      <c r="G1447" s="21" t="s">
        <v>2966</v>
      </c>
      <c r="H1447" s="41">
        <v>19.95</v>
      </c>
      <c r="I1447" s="21">
        <v>4.36</v>
      </c>
      <c r="J1447" s="21" t="s">
        <v>4753</v>
      </c>
      <c r="K1447" s="21" t="s">
        <v>4753</v>
      </c>
      <c r="L1447" s="21" t="s">
        <v>4753</v>
      </c>
      <c r="M1447" s="21">
        <v>2.0</v>
      </c>
      <c r="N1447" s="21" t="s">
        <v>4753</v>
      </c>
      <c r="O1447" s="42">
        <f t="shared" si="1"/>
        <v>2</v>
      </c>
      <c r="P1447" s="34" t="str">
        <f t="shared" si="2"/>
        <v>Normal weight</v>
      </c>
      <c r="Q1447" s="34" t="str">
        <f t="shared" si="3"/>
        <v>Normal</v>
      </c>
      <c r="S1447" s="34" t="s">
        <v>1860</v>
      </c>
      <c r="T1447" s="34">
        <v>1991.0</v>
      </c>
      <c r="U1447" s="34" t="s">
        <v>4770</v>
      </c>
      <c r="V1447" s="34">
        <v>6.0</v>
      </c>
      <c r="W1447" s="34">
        <v>3.0</v>
      </c>
      <c r="X1447" s="34">
        <v>12130.8</v>
      </c>
      <c r="Y1447" s="34" t="s">
        <v>4768</v>
      </c>
      <c r="Z1447" s="34" t="s">
        <v>4768</v>
      </c>
      <c r="AA1447" s="34" t="s">
        <v>4790</v>
      </c>
      <c r="AB1447" s="34" t="str">
        <f t="shared" si="4"/>
        <v>6-Nov-1991</v>
      </c>
      <c r="AC1447" s="43">
        <f t="shared" si="5"/>
        <v>31</v>
      </c>
      <c r="AD1447" s="44">
        <v>12130.8</v>
      </c>
    </row>
    <row r="1448">
      <c r="A1448" s="19" t="s">
        <v>2968</v>
      </c>
      <c r="B1448" s="19" t="s">
        <v>2969</v>
      </c>
      <c r="C1448" s="45" t="s">
        <v>4820</v>
      </c>
      <c r="D1448" s="45" t="s">
        <v>7199</v>
      </c>
      <c r="E1448" s="45" t="s">
        <v>6273</v>
      </c>
      <c r="G1448" s="21" t="s">
        <v>2968</v>
      </c>
      <c r="H1448" s="41">
        <v>16.66</v>
      </c>
      <c r="I1448" s="21">
        <v>9.16</v>
      </c>
      <c r="J1448" s="21" t="s">
        <v>4753</v>
      </c>
      <c r="K1448" s="21" t="s">
        <v>4753</v>
      </c>
      <c r="L1448" s="21" t="s">
        <v>4753</v>
      </c>
      <c r="M1448" s="21" t="s">
        <v>4754</v>
      </c>
      <c r="N1448" s="21" t="s">
        <v>4753</v>
      </c>
      <c r="O1448" s="42">
        <f t="shared" si="1"/>
        <v>0</v>
      </c>
      <c r="P1448" s="34" t="str">
        <f t="shared" si="2"/>
        <v>Underweight</v>
      </c>
      <c r="Q1448" s="34" t="str">
        <f t="shared" si="3"/>
        <v>Diabetes</v>
      </c>
      <c r="S1448" s="34" t="s">
        <v>1858</v>
      </c>
      <c r="T1448" s="34">
        <v>1974.0</v>
      </c>
      <c r="U1448" s="34" t="s">
        <v>4773</v>
      </c>
      <c r="V1448" s="34">
        <v>16.0</v>
      </c>
      <c r="W1448" s="34">
        <v>0.0</v>
      </c>
      <c r="X1448" s="34">
        <v>12137.6</v>
      </c>
      <c r="Y1448" s="34" t="s">
        <v>4768</v>
      </c>
      <c r="Z1448" s="34" t="s">
        <v>4768</v>
      </c>
      <c r="AA1448" s="34" t="s">
        <v>4774</v>
      </c>
      <c r="AB1448" s="34" t="str">
        <f t="shared" si="4"/>
        <v>16-Sep-1974</v>
      </c>
      <c r="AC1448" s="43">
        <f t="shared" si="5"/>
        <v>48</v>
      </c>
      <c r="AD1448" s="44">
        <v>12137.6</v>
      </c>
    </row>
    <row r="1449">
      <c r="A1449" s="19" t="s">
        <v>2970</v>
      </c>
      <c r="B1449" s="19" t="s">
        <v>2971</v>
      </c>
      <c r="C1449" s="45" t="s">
        <v>4820</v>
      </c>
      <c r="D1449" s="45" t="s">
        <v>7200</v>
      </c>
      <c r="E1449" s="45" t="s">
        <v>7201</v>
      </c>
      <c r="G1449" s="21" t="s">
        <v>2970</v>
      </c>
      <c r="H1449" s="41">
        <v>16.62</v>
      </c>
      <c r="I1449" s="21">
        <v>9.14</v>
      </c>
      <c r="J1449" s="21" t="s">
        <v>4753</v>
      </c>
      <c r="K1449" s="21" t="s">
        <v>4753</v>
      </c>
      <c r="L1449" s="21" t="s">
        <v>4753</v>
      </c>
      <c r="M1449" s="21" t="s">
        <v>4754</v>
      </c>
      <c r="N1449" s="21" t="s">
        <v>4753</v>
      </c>
      <c r="O1449" s="42">
        <f t="shared" si="1"/>
        <v>0</v>
      </c>
      <c r="P1449" s="34" t="str">
        <f t="shared" si="2"/>
        <v>Underweight</v>
      </c>
      <c r="Q1449" s="34" t="str">
        <f t="shared" si="3"/>
        <v>Diabetes</v>
      </c>
      <c r="S1449" s="34" t="s">
        <v>1856</v>
      </c>
      <c r="T1449" s="34">
        <v>1962.0</v>
      </c>
      <c r="U1449" s="34" t="s">
        <v>4770</v>
      </c>
      <c r="V1449" s="34">
        <v>4.0</v>
      </c>
      <c r="W1449" s="34">
        <v>0.0</v>
      </c>
      <c r="X1449" s="34">
        <v>12142.58</v>
      </c>
      <c r="Y1449" s="34" t="s">
        <v>4768</v>
      </c>
      <c r="Z1449" s="34" t="s">
        <v>4767</v>
      </c>
      <c r="AA1449" s="34" t="s">
        <v>4769</v>
      </c>
      <c r="AB1449" s="34" t="str">
        <f t="shared" si="4"/>
        <v>4-Nov-1962</v>
      </c>
      <c r="AC1449" s="43">
        <f t="shared" si="5"/>
        <v>60</v>
      </c>
      <c r="AD1449" s="44">
        <v>12142.58</v>
      </c>
    </row>
    <row r="1450">
      <c r="A1450" s="19" t="s">
        <v>2972</v>
      </c>
      <c r="B1450" s="19" t="s">
        <v>2973</v>
      </c>
      <c r="C1450" s="45" t="s">
        <v>4820</v>
      </c>
      <c r="D1450" s="45" t="s">
        <v>7202</v>
      </c>
      <c r="E1450" s="45" t="s">
        <v>7203</v>
      </c>
      <c r="G1450" s="21" t="s">
        <v>2972</v>
      </c>
      <c r="H1450" s="41">
        <v>15.36</v>
      </c>
      <c r="I1450" s="21">
        <v>5.49</v>
      </c>
      <c r="J1450" s="21" t="s">
        <v>4755</v>
      </c>
      <c r="K1450" s="21" t="s">
        <v>4753</v>
      </c>
      <c r="L1450" s="21" t="s">
        <v>4753</v>
      </c>
      <c r="M1450" s="21">
        <v>2.0</v>
      </c>
      <c r="N1450" s="21" t="s">
        <v>4753</v>
      </c>
      <c r="O1450" s="42">
        <f t="shared" si="1"/>
        <v>2</v>
      </c>
      <c r="P1450" s="34" t="str">
        <f t="shared" si="2"/>
        <v>Underweight</v>
      </c>
      <c r="Q1450" s="34" t="str">
        <f t="shared" si="3"/>
        <v>Normal</v>
      </c>
      <c r="S1450" s="34" t="s">
        <v>1854</v>
      </c>
      <c r="T1450" s="34">
        <v>1962.0</v>
      </c>
      <c r="U1450" s="34" t="s">
        <v>4773</v>
      </c>
      <c r="V1450" s="34">
        <v>15.0</v>
      </c>
      <c r="W1450" s="34">
        <v>0.0</v>
      </c>
      <c r="X1450" s="34">
        <v>12146.97</v>
      </c>
      <c r="Y1450" s="34" t="s">
        <v>4768</v>
      </c>
      <c r="Z1450" s="34" t="s">
        <v>4768</v>
      </c>
      <c r="AA1450" s="34" t="s">
        <v>4778</v>
      </c>
      <c r="AB1450" s="34" t="str">
        <f t="shared" si="4"/>
        <v>15-Sep-1962</v>
      </c>
      <c r="AC1450" s="43">
        <f t="shared" si="5"/>
        <v>60</v>
      </c>
      <c r="AD1450" s="44">
        <v>12146.97</v>
      </c>
    </row>
    <row r="1451">
      <c r="A1451" s="19" t="s">
        <v>2974</v>
      </c>
      <c r="B1451" s="19" t="s">
        <v>2975</v>
      </c>
      <c r="C1451" s="45" t="s">
        <v>4820</v>
      </c>
      <c r="D1451" s="45" t="s">
        <v>7204</v>
      </c>
      <c r="E1451" s="45" t="s">
        <v>7205</v>
      </c>
      <c r="G1451" s="21" t="s">
        <v>2974</v>
      </c>
      <c r="H1451" s="41">
        <v>27.74</v>
      </c>
      <c r="I1451" s="21">
        <v>5.96</v>
      </c>
      <c r="J1451" s="31" t="s">
        <v>4878</v>
      </c>
      <c r="K1451" s="21" t="s">
        <v>4753</v>
      </c>
      <c r="L1451" s="21" t="s">
        <v>4753</v>
      </c>
      <c r="M1451" s="21" t="s">
        <v>4754</v>
      </c>
      <c r="N1451" s="21" t="s">
        <v>4753</v>
      </c>
      <c r="O1451" s="42">
        <f t="shared" si="1"/>
        <v>0</v>
      </c>
      <c r="P1451" s="34" t="str">
        <f t="shared" si="2"/>
        <v>Overweight</v>
      </c>
      <c r="Q1451" s="34" t="str">
        <f t="shared" si="3"/>
        <v>Prediabetes weight</v>
      </c>
      <c r="S1451" s="34" t="s">
        <v>1852</v>
      </c>
      <c r="T1451" s="34">
        <v>1987.0</v>
      </c>
      <c r="U1451" s="34" t="s">
        <v>4777</v>
      </c>
      <c r="V1451" s="34">
        <v>5.0</v>
      </c>
      <c r="W1451" s="34">
        <v>3.0</v>
      </c>
      <c r="X1451" s="34">
        <v>12148.2</v>
      </c>
      <c r="Y1451" s="34" t="s">
        <v>4768</v>
      </c>
      <c r="Z1451" s="34" t="s">
        <v>4768</v>
      </c>
      <c r="AA1451" s="34" t="s">
        <v>4774</v>
      </c>
      <c r="AB1451" s="34" t="str">
        <f t="shared" si="4"/>
        <v>5-Oct-1987</v>
      </c>
      <c r="AC1451" s="43">
        <f t="shared" si="5"/>
        <v>35</v>
      </c>
      <c r="AD1451" s="44">
        <v>12148.2</v>
      </c>
    </row>
    <row r="1452">
      <c r="A1452" s="19" t="s">
        <v>2976</v>
      </c>
      <c r="B1452" s="19" t="s">
        <v>2977</v>
      </c>
      <c r="C1452" s="45" t="s">
        <v>4815</v>
      </c>
      <c r="D1452" s="45" t="s">
        <v>7206</v>
      </c>
      <c r="E1452" s="45" t="s">
        <v>7207</v>
      </c>
      <c r="G1452" s="21" t="s">
        <v>2976</v>
      </c>
      <c r="H1452" s="41">
        <v>22.44</v>
      </c>
      <c r="I1452" s="21">
        <v>4.62</v>
      </c>
      <c r="J1452" s="31" t="s">
        <v>4878</v>
      </c>
      <c r="K1452" s="21" t="s">
        <v>4753</v>
      </c>
      <c r="L1452" s="21" t="s">
        <v>4753</v>
      </c>
      <c r="M1452" s="21" t="s">
        <v>4754</v>
      </c>
      <c r="N1452" s="21" t="s">
        <v>4753</v>
      </c>
      <c r="O1452" s="42">
        <f t="shared" si="1"/>
        <v>0</v>
      </c>
      <c r="P1452" s="34" t="str">
        <f t="shared" si="2"/>
        <v>Normal weight</v>
      </c>
      <c r="Q1452" s="34" t="str">
        <f t="shared" si="3"/>
        <v>Normal</v>
      </c>
      <c r="S1452" s="34" t="s">
        <v>1850</v>
      </c>
      <c r="T1452" s="34">
        <v>1991.0</v>
      </c>
      <c r="U1452" s="34" t="s">
        <v>4776</v>
      </c>
      <c r="V1452" s="34">
        <v>29.0</v>
      </c>
      <c r="W1452" s="34">
        <v>3.0</v>
      </c>
      <c r="X1452" s="34">
        <v>12198.64</v>
      </c>
      <c r="Y1452" s="34" t="s">
        <v>4768</v>
      </c>
      <c r="Z1452" s="34" t="s">
        <v>4768</v>
      </c>
      <c r="AA1452" s="34" t="s">
        <v>4790</v>
      </c>
      <c r="AB1452" s="34" t="str">
        <f t="shared" si="4"/>
        <v>29-Aug-1991</v>
      </c>
      <c r="AC1452" s="43">
        <f t="shared" si="5"/>
        <v>31</v>
      </c>
      <c r="AD1452" s="44">
        <v>12198.64</v>
      </c>
    </row>
    <row r="1453">
      <c r="A1453" s="19" t="s">
        <v>2978</v>
      </c>
      <c r="B1453" s="19" t="s">
        <v>2979</v>
      </c>
      <c r="C1453" s="45" t="s">
        <v>4815</v>
      </c>
      <c r="D1453" s="45" t="s">
        <v>7208</v>
      </c>
      <c r="E1453" s="45" t="s">
        <v>4866</v>
      </c>
      <c r="G1453" s="21" t="s">
        <v>2978</v>
      </c>
      <c r="H1453" s="41">
        <v>37.05</v>
      </c>
      <c r="I1453" s="21">
        <v>9.96</v>
      </c>
      <c r="J1453" s="31" t="s">
        <v>4878</v>
      </c>
      <c r="K1453" s="21" t="s">
        <v>4753</v>
      </c>
      <c r="L1453" s="21" t="s">
        <v>4753</v>
      </c>
      <c r="M1453" s="21" t="s">
        <v>4754</v>
      </c>
      <c r="N1453" s="21" t="s">
        <v>4753</v>
      </c>
      <c r="O1453" s="42">
        <f t="shared" si="1"/>
        <v>0</v>
      </c>
      <c r="P1453" s="34" t="str">
        <f t="shared" si="2"/>
        <v>Above Obesity</v>
      </c>
      <c r="Q1453" s="34" t="str">
        <f t="shared" si="3"/>
        <v>Diabetes</v>
      </c>
      <c r="S1453" s="34" t="s">
        <v>1848</v>
      </c>
      <c r="T1453" s="34">
        <v>1977.0</v>
      </c>
      <c r="U1453" s="34" t="s">
        <v>4776</v>
      </c>
      <c r="V1453" s="34">
        <v>14.0</v>
      </c>
      <c r="W1453" s="34">
        <v>2.0</v>
      </c>
      <c r="X1453" s="34">
        <v>12218.7</v>
      </c>
      <c r="Y1453" s="34" t="s">
        <v>4768</v>
      </c>
      <c r="Z1453" s="34" t="s">
        <v>4771</v>
      </c>
      <c r="AA1453" s="34" t="s">
        <v>4774</v>
      </c>
      <c r="AB1453" s="34" t="str">
        <f t="shared" si="4"/>
        <v>14-Aug-1977</v>
      </c>
      <c r="AC1453" s="43">
        <f t="shared" si="5"/>
        <v>45</v>
      </c>
      <c r="AD1453" s="44">
        <v>12218.7</v>
      </c>
    </row>
    <row r="1454">
      <c r="A1454" s="19" t="s">
        <v>2980</v>
      </c>
      <c r="B1454" s="19" t="s">
        <v>2981</v>
      </c>
      <c r="C1454" s="45" t="s">
        <v>4815</v>
      </c>
      <c r="D1454" s="45" t="s">
        <v>7209</v>
      </c>
      <c r="E1454" s="45" t="s">
        <v>6159</v>
      </c>
      <c r="G1454" s="21" t="s">
        <v>2980</v>
      </c>
      <c r="H1454" s="41">
        <v>22.95</v>
      </c>
      <c r="I1454" s="21">
        <v>10.53</v>
      </c>
      <c r="J1454" s="21" t="s">
        <v>4753</v>
      </c>
      <c r="K1454" s="21" t="s">
        <v>4753</v>
      </c>
      <c r="L1454" s="21" t="s">
        <v>4753</v>
      </c>
      <c r="M1454" s="21">
        <v>2.0</v>
      </c>
      <c r="N1454" s="21" t="s">
        <v>4753</v>
      </c>
      <c r="O1454" s="42">
        <f t="shared" si="1"/>
        <v>2</v>
      </c>
      <c r="P1454" s="34" t="str">
        <f t="shared" si="2"/>
        <v>Normal weight</v>
      </c>
      <c r="Q1454" s="34" t="str">
        <f t="shared" si="3"/>
        <v>Diabetes</v>
      </c>
      <c r="S1454" s="34" t="s">
        <v>1846</v>
      </c>
      <c r="T1454" s="34">
        <v>1964.0</v>
      </c>
      <c r="U1454" s="34" t="s">
        <v>4766</v>
      </c>
      <c r="V1454" s="34">
        <v>20.0</v>
      </c>
      <c r="W1454" s="34">
        <v>0.0</v>
      </c>
      <c r="X1454" s="34">
        <v>12222.9</v>
      </c>
      <c r="Y1454" s="34" t="s">
        <v>4768</v>
      </c>
      <c r="Z1454" s="34" t="s">
        <v>4767</v>
      </c>
      <c r="AA1454" s="34" t="s">
        <v>4774</v>
      </c>
      <c r="AB1454" s="34" t="str">
        <f t="shared" si="4"/>
        <v>20-Jul-1964</v>
      </c>
      <c r="AC1454" s="43">
        <f t="shared" si="5"/>
        <v>58</v>
      </c>
      <c r="AD1454" s="44">
        <v>12222.9</v>
      </c>
    </row>
    <row r="1455">
      <c r="A1455" s="19" t="s">
        <v>2982</v>
      </c>
      <c r="B1455" s="19" t="s">
        <v>2983</v>
      </c>
      <c r="C1455" s="45" t="s">
        <v>4815</v>
      </c>
      <c r="D1455" s="45" t="s">
        <v>7210</v>
      </c>
      <c r="E1455" s="45" t="s">
        <v>7211</v>
      </c>
      <c r="G1455" s="21" t="s">
        <v>2982</v>
      </c>
      <c r="H1455" s="41">
        <v>34.2</v>
      </c>
      <c r="I1455" s="21">
        <v>6.69</v>
      </c>
      <c r="J1455" s="31" t="s">
        <v>4878</v>
      </c>
      <c r="K1455" s="21" t="s">
        <v>4753</v>
      </c>
      <c r="L1455" s="21" t="s">
        <v>4753</v>
      </c>
      <c r="M1455" s="21" t="s">
        <v>4754</v>
      </c>
      <c r="N1455" s="21" t="s">
        <v>4753</v>
      </c>
      <c r="O1455" s="42">
        <f t="shared" si="1"/>
        <v>0</v>
      </c>
      <c r="P1455" s="34" t="str">
        <f t="shared" si="2"/>
        <v>Above Obesity</v>
      </c>
      <c r="Q1455" s="34" t="str">
        <f t="shared" si="3"/>
        <v>Diabetes</v>
      </c>
      <c r="S1455" s="34" t="s">
        <v>1844</v>
      </c>
      <c r="T1455" s="34">
        <v>1964.0</v>
      </c>
      <c r="U1455" s="34" t="s">
        <v>4766</v>
      </c>
      <c r="V1455" s="34">
        <v>2.0</v>
      </c>
      <c r="W1455" s="34">
        <v>0.0</v>
      </c>
      <c r="X1455" s="34">
        <v>12224.35</v>
      </c>
      <c r="Y1455" s="34" t="s">
        <v>4768</v>
      </c>
      <c r="Z1455" s="34" t="s">
        <v>4771</v>
      </c>
      <c r="AA1455" s="34" t="s">
        <v>4774</v>
      </c>
      <c r="AB1455" s="34" t="str">
        <f t="shared" si="4"/>
        <v>2-Jul-1964</v>
      </c>
      <c r="AC1455" s="43">
        <f t="shared" si="5"/>
        <v>58</v>
      </c>
      <c r="AD1455" s="44">
        <v>12224.35</v>
      </c>
    </row>
    <row r="1456">
      <c r="A1456" s="19" t="s">
        <v>2984</v>
      </c>
      <c r="B1456" s="19" t="s">
        <v>2985</v>
      </c>
      <c r="C1456" s="45" t="s">
        <v>4815</v>
      </c>
      <c r="D1456" s="45" t="s">
        <v>7212</v>
      </c>
      <c r="E1456" s="45" t="s">
        <v>7213</v>
      </c>
      <c r="G1456" s="21" t="s">
        <v>2984</v>
      </c>
      <c r="H1456" s="41">
        <v>30.59</v>
      </c>
      <c r="I1456" s="21">
        <v>9.55</v>
      </c>
      <c r="J1456" s="31" t="s">
        <v>4878</v>
      </c>
      <c r="K1456" s="21" t="s">
        <v>4753</v>
      </c>
      <c r="L1456" s="21" t="s">
        <v>4753</v>
      </c>
      <c r="M1456" s="21" t="s">
        <v>4754</v>
      </c>
      <c r="N1456" s="21" t="s">
        <v>4753</v>
      </c>
      <c r="O1456" s="42">
        <f t="shared" si="1"/>
        <v>0</v>
      </c>
      <c r="P1456" s="34" t="str">
        <f t="shared" si="2"/>
        <v>Above Obesity</v>
      </c>
      <c r="Q1456" s="34" t="str">
        <f t="shared" si="3"/>
        <v>Diabetes</v>
      </c>
      <c r="S1456" s="34" t="s">
        <v>1842</v>
      </c>
      <c r="T1456" s="34">
        <v>1964.0</v>
      </c>
      <c r="U1456" s="34" t="s">
        <v>4772</v>
      </c>
      <c r="V1456" s="34">
        <v>24.0</v>
      </c>
      <c r="W1456" s="34">
        <v>0.0</v>
      </c>
      <c r="X1456" s="34">
        <v>12231.61</v>
      </c>
      <c r="Y1456" s="34" t="s">
        <v>4768</v>
      </c>
      <c r="Z1456" s="34" t="s">
        <v>4768</v>
      </c>
      <c r="AA1456" s="34" t="s">
        <v>4774</v>
      </c>
      <c r="AB1456" s="34" t="str">
        <f t="shared" si="4"/>
        <v>24-Jun-1964</v>
      </c>
      <c r="AC1456" s="43">
        <f t="shared" si="5"/>
        <v>58</v>
      </c>
      <c r="AD1456" s="44">
        <v>12231.61</v>
      </c>
    </row>
    <row r="1457">
      <c r="A1457" s="19" t="s">
        <v>2986</v>
      </c>
      <c r="B1457" s="19" t="s">
        <v>2987</v>
      </c>
      <c r="C1457" s="45" t="s">
        <v>4815</v>
      </c>
      <c r="D1457" s="45" t="s">
        <v>5468</v>
      </c>
      <c r="E1457" s="45" t="s">
        <v>7214</v>
      </c>
      <c r="G1457" s="21" t="s">
        <v>2986</v>
      </c>
      <c r="H1457" s="41">
        <v>25.51</v>
      </c>
      <c r="I1457" s="21">
        <v>6.05</v>
      </c>
      <c r="J1457" s="21" t="s">
        <v>4753</v>
      </c>
      <c r="K1457" s="21" t="s">
        <v>4753</v>
      </c>
      <c r="L1457" s="21" t="s">
        <v>4753</v>
      </c>
      <c r="M1457" s="21" t="s">
        <v>4754</v>
      </c>
      <c r="N1457" s="21" t="s">
        <v>4753</v>
      </c>
      <c r="O1457" s="42">
        <f t="shared" si="1"/>
        <v>0</v>
      </c>
      <c r="P1457" s="34" t="str">
        <f t="shared" si="2"/>
        <v>Overweight</v>
      </c>
      <c r="Q1457" s="34" t="str">
        <f t="shared" si="3"/>
        <v>Prediabetes weight</v>
      </c>
      <c r="S1457" s="34" t="s">
        <v>1840</v>
      </c>
      <c r="T1457" s="34">
        <v>1963.0</v>
      </c>
      <c r="U1457" s="34" t="s">
        <v>4766</v>
      </c>
      <c r="V1457" s="34">
        <v>19.0</v>
      </c>
      <c r="W1457" s="34">
        <v>0.0</v>
      </c>
      <c r="X1457" s="34">
        <v>12233.83</v>
      </c>
      <c r="Y1457" s="34" t="s">
        <v>4768</v>
      </c>
      <c r="Z1457" s="34" t="s">
        <v>4771</v>
      </c>
      <c r="AA1457" s="34" t="s">
        <v>4778</v>
      </c>
      <c r="AB1457" s="34" t="str">
        <f t="shared" si="4"/>
        <v>19-Jul-1963</v>
      </c>
      <c r="AC1457" s="43">
        <f t="shared" si="5"/>
        <v>59</v>
      </c>
      <c r="AD1457" s="44">
        <v>12233.83</v>
      </c>
    </row>
    <row r="1458">
      <c r="A1458" s="19" t="s">
        <v>2988</v>
      </c>
      <c r="B1458" s="19" t="s">
        <v>2989</v>
      </c>
      <c r="C1458" s="45" t="s">
        <v>4820</v>
      </c>
      <c r="D1458" s="45" t="s">
        <v>7215</v>
      </c>
      <c r="E1458" s="45" t="s">
        <v>7216</v>
      </c>
      <c r="G1458" s="21" t="s">
        <v>2988</v>
      </c>
      <c r="H1458" s="41">
        <v>29.04</v>
      </c>
      <c r="I1458" s="21">
        <v>10.56</v>
      </c>
      <c r="J1458" s="21" t="s">
        <v>4755</v>
      </c>
      <c r="K1458" s="21" t="s">
        <v>4753</v>
      </c>
      <c r="L1458" s="21" t="s">
        <v>4753</v>
      </c>
      <c r="M1458" s="21">
        <v>1.0</v>
      </c>
      <c r="N1458" s="21" t="s">
        <v>4753</v>
      </c>
      <c r="O1458" s="42">
        <f t="shared" si="1"/>
        <v>1</v>
      </c>
      <c r="P1458" s="34" t="str">
        <f t="shared" si="2"/>
        <v>Overweight</v>
      </c>
      <c r="Q1458" s="34" t="str">
        <f t="shared" si="3"/>
        <v>Diabetes</v>
      </c>
      <c r="S1458" s="34" t="s">
        <v>1838</v>
      </c>
      <c r="T1458" s="34">
        <v>1964.0</v>
      </c>
      <c r="U1458" s="34" t="s">
        <v>4777</v>
      </c>
      <c r="V1458" s="34">
        <v>15.0</v>
      </c>
      <c r="W1458" s="34">
        <v>0.0</v>
      </c>
      <c r="X1458" s="34">
        <v>12235.84</v>
      </c>
      <c r="Y1458" s="34" t="s">
        <v>4768</v>
      </c>
      <c r="Z1458" s="34" t="s">
        <v>4768</v>
      </c>
      <c r="AA1458" s="34" t="s">
        <v>4774</v>
      </c>
      <c r="AB1458" s="34" t="str">
        <f t="shared" si="4"/>
        <v>15-Oct-1964</v>
      </c>
      <c r="AC1458" s="43">
        <f t="shared" si="5"/>
        <v>58</v>
      </c>
      <c r="AD1458" s="44">
        <v>12235.84</v>
      </c>
    </row>
    <row r="1459">
      <c r="A1459" s="19" t="s">
        <v>2990</v>
      </c>
      <c r="B1459" s="19" t="s">
        <v>2991</v>
      </c>
      <c r="C1459" s="45" t="s">
        <v>4820</v>
      </c>
      <c r="D1459" s="45" t="s">
        <v>7217</v>
      </c>
      <c r="E1459" s="45" t="s">
        <v>5285</v>
      </c>
      <c r="G1459" s="21" t="s">
        <v>2990</v>
      </c>
      <c r="H1459" s="41">
        <v>22.135</v>
      </c>
      <c r="I1459" s="21">
        <v>10.81</v>
      </c>
      <c r="J1459" s="21" t="s">
        <v>4755</v>
      </c>
      <c r="K1459" s="21" t="s">
        <v>4753</v>
      </c>
      <c r="L1459" s="21" t="s">
        <v>4753</v>
      </c>
      <c r="M1459" s="21">
        <v>1.0</v>
      </c>
      <c r="N1459" s="21" t="s">
        <v>4753</v>
      </c>
      <c r="O1459" s="42">
        <f t="shared" si="1"/>
        <v>1</v>
      </c>
      <c r="P1459" s="34" t="str">
        <f t="shared" si="2"/>
        <v>Normal weight</v>
      </c>
      <c r="Q1459" s="34" t="str">
        <f t="shared" si="3"/>
        <v>Diabetes</v>
      </c>
      <c r="S1459" s="34" t="s">
        <v>1836</v>
      </c>
      <c r="T1459" s="34">
        <v>1966.0</v>
      </c>
      <c r="U1459" s="34" t="s">
        <v>4766</v>
      </c>
      <c r="V1459" s="34">
        <v>29.0</v>
      </c>
      <c r="W1459" s="34">
        <v>0.0</v>
      </c>
      <c r="X1459" s="34">
        <v>12237.73</v>
      </c>
      <c r="Y1459" s="34" t="s">
        <v>4768</v>
      </c>
      <c r="Z1459" s="34" t="s">
        <v>4768</v>
      </c>
      <c r="AA1459" s="34" t="s">
        <v>4774</v>
      </c>
      <c r="AB1459" s="34" t="str">
        <f t="shared" si="4"/>
        <v>29-Jul-1966</v>
      </c>
      <c r="AC1459" s="43">
        <f t="shared" si="5"/>
        <v>56</v>
      </c>
      <c r="AD1459" s="44">
        <v>12237.73</v>
      </c>
    </row>
    <row r="1460">
      <c r="A1460" s="19" t="s">
        <v>2992</v>
      </c>
      <c r="B1460" s="19" t="s">
        <v>2993</v>
      </c>
      <c r="C1460" s="45" t="s">
        <v>4815</v>
      </c>
      <c r="D1460" s="45" t="s">
        <v>7218</v>
      </c>
      <c r="E1460" s="45" t="s">
        <v>7219</v>
      </c>
      <c r="G1460" s="21" t="s">
        <v>2992</v>
      </c>
      <c r="H1460" s="41">
        <v>21.375</v>
      </c>
      <c r="I1460" s="21">
        <v>4.32</v>
      </c>
      <c r="J1460" s="21" t="s">
        <v>4753</v>
      </c>
      <c r="K1460" s="21" t="s">
        <v>4753</v>
      </c>
      <c r="L1460" s="21" t="s">
        <v>4753</v>
      </c>
      <c r="M1460" s="21" t="s">
        <v>4754</v>
      </c>
      <c r="N1460" s="21" t="s">
        <v>4753</v>
      </c>
      <c r="O1460" s="42">
        <f t="shared" si="1"/>
        <v>0</v>
      </c>
      <c r="P1460" s="34" t="str">
        <f t="shared" si="2"/>
        <v>Normal weight</v>
      </c>
      <c r="Q1460" s="34" t="str">
        <f t="shared" si="3"/>
        <v>Normal</v>
      </c>
      <c r="S1460" s="34" t="s">
        <v>1834</v>
      </c>
      <c r="T1460" s="34">
        <v>1963.0</v>
      </c>
      <c r="U1460" s="34" t="s">
        <v>4766</v>
      </c>
      <c r="V1460" s="34">
        <v>17.0</v>
      </c>
      <c r="W1460" s="34">
        <v>0.0</v>
      </c>
      <c r="X1460" s="34">
        <v>12244.53</v>
      </c>
      <c r="Y1460" s="34" t="s">
        <v>4768</v>
      </c>
      <c r="Z1460" s="34" t="s">
        <v>4771</v>
      </c>
      <c r="AA1460" s="34" t="s">
        <v>4769</v>
      </c>
      <c r="AB1460" s="34" t="str">
        <f t="shared" si="4"/>
        <v>17-Jul-1963</v>
      </c>
      <c r="AC1460" s="43">
        <f t="shared" si="5"/>
        <v>59</v>
      </c>
      <c r="AD1460" s="44">
        <v>12244.53</v>
      </c>
    </row>
    <row r="1461">
      <c r="A1461" s="19" t="s">
        <v>2994</v>
      </c>
      <c r="B1461" s="19" t="s">
        <v>2995</v>
      </c>
      <c r="C1461" s="45" t="s">
        <v>4815</v>
      </c>
      <c r="D1461" s="45" t="s">
        <v>6199</v>
      </c>
      <c r="E1461" s="45" t="s">
        <v>7220</v>
      </c>
      <c r="G1461" s="21" t="s">
        <v>2994</v>
      </c>
      <c r="H1461" s="41">
        <v>29.19</v>
      </c>
      <c r="I1461" s="21">
        <v>4.37</v>
      </c>
      <c r="J1461" s="21" t="s">
        <v>4753</v>
      </c>
      <c r="K1461" s="21" t="s">
        <v>4753</v>
      </c>
      <c r="L1461" s="21" t="s">
        <v>4753</v>
      </c>
      <c r="M1461" s="21" t="s">
        <v>4754</v>
      </c>
      <c r="N1461" s="21" t="s">
        <v>4753</v>
      </c>
      <c r="O1461" s="42">
        <f t="shared" si="1"/>
        <v>0</v>
      </c>
      <c r="P1461" s="34" t="str">
        <f t="shared" si="2"/>
        <v>Overweight</v>
      </c>
      <c r="Q1461" s="34" t="str">
        <f t="shared" si="3"/>
        <v>Normal</v>
      </c>
      <c r="S1461" s="34" t="s">
        <v>1832</v>
      </c>
      <c r="T1461" s="34">
        <v>1974.0</v>
      </c>
      <c r="U1461" s="34" t="s">
        <v>4772</v>
      </c>
      <c r="V1461" s="34">
        <v>23.0</v>
      </c>
      <c r="W1461" s="34">
        <v>0.0</v>
      </c>
      <c r="X1461" s="34">
        <v>12245.17</v>
      </c>
      <c r="Y1461" s="34" t="s">
        <v>4768</v>
      </c>
      <c r="Z1461" s="34" t="s">
        <v>4771</v>
      </c>
      <c r="AA1461" s="34" t="s">
        <v>4774</v>
      </c>
      <c r="AB1461" s="34" t="str">
        <f t="shared" si="4"/>
        <v>23-Jun-1974</v>
      </c>
      <c r="AC1461" s="43">
        <f t="shared" si="5"/>
        <v>48</v>
      </c>
      <c r="AD1461" s="44">
        <v>12245.17</v>
      </c>
    </row>
    <row r="1462">
      <c r="A1462" s="19" t="s">
        <v>2996</v>
      </c>
      <c r="B1462" s="19" t="s">
        <v>2997</v>
      </c>
      <c r="C1462" s="45" t="s">
        <v>4820</v>
      </c>
      <c r="D1462" s="45" t="s">
        <v>5359</v>
      </c>
      <c r="E1462" s="45" t="s">
        <v>5756</v>
      </c>
      <c r="G1462" s="21" t="s">
        <v>2996</v>
      </c>
      <c r="H1462" s="41">
        <v>31.92</v>
      </c>
      <c r="I1462" s="21">
        <v>4.81</v>
      </c>
      <c r="J1462" s="21" t="s">
        <v>4755</v>
      </c>
      <c r="K1462" s="21" t="s">
        <v>4753</v>
      </c>
      <c r="L1462" s="21" t="s">
        <v>4756</v>
      </c>
      <c r="M1462" s="21">
        <v>1.0</v>
      </c>
      <c r="N1462" s="21" t="s">
        <v>4753</v>
      </c>
      <c r="O1462" s="42">
        <f t="shared" si="1"/>
        <v>1</v>
      </c>
      <c r="P1462" s="34" t="str">
        <f t="shared" si="2"/>
        <v>Above Obesity</v>
      </c>
      <c r="Q1462" s="34" t="str">
        <f t="shared" si="3"/>
        <v>Normal</v>
      </c>
      <c r="S1462" s="34" t="s">
        <v>1830</v>
      </c>
      <c r="T1462" s="34">
        <v>1989.0</v>
      </c>
      <c r="U1462" s="34" t="s">
        <v>4770</v>
      </c>
      <c r="V1462" s="34">
        <v>23.0</v>
      </c>
      <c r="W1462" s="34">
        <v>3.0</v>
      </c>
      <c r="X1462" s="34">
        <v>12254.44</v>
      </c>
      <c r="Y1462" s="34" t="s">
        <v>4768</v>
      </c>
      <c r="Z1462" s="34" t="s">
        <v>4768</v>
      </c>
      <c r="AA1462" s="34" t="s">
        <v>4790</v>
      </c>
      <c r="AB1462" s="34" t="str">
        <f t="shared" si="4"/>
        <v>23-Nov-1989</v>
      </c>
      <c r="AC1462" s="43">
        <f t="shared" si="5"/>
        <v>33</v>
      </c>
      <c r="AD1462" s="44">
        <v>12254.44</v>
      </c>
    </row>
    <row r="1463">
      <c r="A1463" s="19" t="s">
        <v>2998</v>
      </c>
      <c r="B1463" s="19" t="s">
        <v>2999</v>
      </c>
      <c r="C1463" s="45" t="s">
        <v>4820</v>
      </c>
      <c r="D1463" s="45" t="s">
        <v>5242</v>
      </c>
      <c r="E1463" s="45" t="s">
        <v>7221</v>
      </c>
      <c r="G1463" s="21" t="s">
        <v>2998</v>
      </c>
      <c r="H1463" s="41">
        <v>26.315</v>
      </c>
      <c r="I1463" s="21">
        <v>4.56</v>
      </c>
      <c r="J1463" s="21" t="s">
        <v>4755</v>
      </c>
      <c r="K1463" s="21" t="s">
        <v>4753</v>
      </c>
      <c r="L1463" s="21" t="s">
        <v>4756</v>
      </c>
      <c r="M1463" s="21">
        <v>1.0</v>
      </c>
      <c r="N1463" s="21" t="s">
        <v>4753</v>
      </c>
      <c r="O1463" s="42">
        <f t="shared" si="1"/>
        <v>1</v>
      </c>
      <c r="P1463" s="34" t="str">
        <f t="shared" si="2"/>
        <v>Overweight</v>
      </c>
      <c r="Q1463" s="34" t="str">
        <f t="shared" si="3"/>
        <v>Normal</v>
      </c>
      <c r="S1463" s="34" t="s">
        <v>1828</v>
      </c>
      <c r="T1463" s="34">
        <v>1986.0</v>
      </c>
      <c r="U1463" s="34" t="s">
        <v>4776</v>
      </c>
      <c r="V1463" s="34">
        <v>13.0</v>
      </c>
      <c r="W1463" s="34">
        <v>3.0</v>
      </c>
      <c r="X1463" s="34">
        <v>12255.04</v>
      </c>
      <c r="Y1463" s="34" t="s">
        <v>4768</v>
      </c>
      <c r="Z1463" s="34" t="s">
        <v>4767</v>
      </c>
      <c r="AA1463" s="34" t="s">
        <v>4790</v>
      </c>
      <c r="AB1463" s="34" t="str">
        <f t="shared" si="4"/>
        <v>13-Aug-1986</v>
      </c>
      <c r="AC1463" s="43">
        <f t="shared" si="5"/>
        <v>36</v>
      </c>
      <c r="AD1463" s="44">
        <v>12255.04</v>
      </c>
    </row>
    <row r="1464">
      <c r="A1464" s="19" t="s">
        <v>3000</v>
      </c>
      <c r="B1464" s="19" t="s">
        <v>3001</v>
      </c>
      <c r="C1464" s="45" t="s">
        <v>4815</v>
      </c>
      <c r="D1464" s="45" t="s">
        <v>7222</v>
      </c>
      <c r="E1464" s="45" t="s">
        <v>5298</v>
      </c>
      <c r="G1464" s="21" t="s">
        <v>3000</v>
      </c>
      <c r="H1464" s="41">
        <v>35.3</v>
      </c>
      <c r="I1464" s="21">
        <v>4.39</v>
      </c>
      <c r="J1464" s="21" t="s">
        <v>4753</v>
      </c>
      <c r="K1464" s="21" t="s">
        <v>4753</v>
      </c>
      <c r="L1464" s="21" t="s">
        <v>4753</v>
      </c>
      <c r="M1464" s="21" t="s">
        <v>4754</v>
      </c>
      <c r="N1464" s="21" t="s">
        <v>4753</v>
      </c>
      <c r="O1464" s="42">
        <f t="shared" si="1"/>
        <v>0</v>
      </c>
      <c r="P1464" s="34" t="str">
        <f t="shared" si="2"/>
        <v>Above Obesity</v>
      </c>
      <c r="Q1464" s="34" t="str">
        <f t="shared" si="3"/>
        <v>Normal</v>
      </c>
      <c r="S1464" s="34" t="s">
        <v>1826</v>
      </c>
      <c r="T1464" s="34">
        <v>1966.0</v>
      </c>
      <c r="U1464" s="34" t="s">
        <v>4775</v>
      </c>
      <c r="V1464" s="34">
        <v>6.0</v>
      </c>
      <c r="W1464" s="34">
        <v>2.0</v>
      </c>
      <c r="X1464" s="34">
        <v>12265.51</v>
      </c>
      <c r="Y1464" s="34" t="s">
        <v>4768</v>
      </c>
      <c r="Z1464" s="34" t="s">
        <v>4768</v>
      </c>
      <c r="AA1464" s="34" t="s">
        <v>4769</v>
      </c>
      <c r="AB1464" s="34" t="str">
        <f t="shared" si="4"/>
        <v>6-Dec-1966</v>
      </c>
      <c r="AC1464" s="43">
        <f t="shared" si="5"/>
        <v>56</v>
      </c>
      <c r="AD1464" s="44">
        <v>12265.51</v>
      </c>
    </row>
    <row r="1465">
      <c r="A1465" s="19" t="s">
        <v>3002</v>
      </c>
      <c r="B1465" s="19" t="s">
        <v>3003</v>
      </c>
      <c r="C1465" s="45" t="s">
        <v>4815</v>
      </c>
      <c r="D1465" s="45" t="s">
        <v>7223</v>
      </c>
      <c r="E1465" s="45" t="s">
        <v>7224</v>
      </c>
      <c r="G1465" s="21" t="s">
        <v>3002</v>
      </c>
      <c r="H1465" s="41">
        <v>18.91</v>
      </c>
      <c r="I1465" s="21">
        <v>11.44</v>
      </c>
      <c r="J1465" s="21" t="s">
        <v>4753</v>
      </c>
      <c r="K1465" s="21" t="s">
        <v>4753</v>
      </c>
      <c r="L1465" s="21" t="s">
        <v>4753</v>
      </c>
      <c r="M1465" s="21" t="s">
        <v>4754</v>
      </c>
      <c r="N1465" s="21" t="s">
        <v>4753</v>
      </c>
      <c r="O1465" s="42">
        <f t="shared" si="1"/>
        <v>0</v>
      </c>
      <c r="P1465" s="34" t="str">
        <f t="shared" si="2"/>
        <v>Normal weight</v>
      </c>
      <c r="Q1465" s="34" t="str">
        <f t="shared" si="3"/>
        <v>Diabetes</v>
      </c>
      <c r="S1465" s="34" t="s">
        <v>1824</v>
      </c>
      <c r="T1465" s="34">
        <v>1967.0</v>
      </c>
      <c r="U1465" s="34" t="s">
        <v>4775</v>
      </c>
      <c r="V1465" s="34">
        <v>30.0</v>
      </c>
      <c r="W1465" s="34">
        <v>2.0</v>
      </c>
      <c r="X1465" s="34">
        <v>12268.63</v>
      </c>
      <c r="Y1465" s="34" t="s">
        <v>4768</v>
      </c>
      <c r="Z1465" s="34" t="s">
        <v>4771</v>
      </c>
      <c r="AA1465" s="34" t="s">
        <v>4774</v>
      </c>
      <c r="AB1465" s="34" t="str">
        <f t="shared" si="4"/>
        <v>30-Dec-1967</v>
      </c>
      <c r="AC1465" s="43">
        <f t="shared" si="5"/>
        <v>55</v>
      </c>
      <c r="AD1465" s="44">
        <v>12268.63</v>
      </c>
    </row>
    <row r="1466">
      <c r="A1466" s="19" t="s">
        <v>3004</v>
      </c>
      <c r="B1466" s="19" t="s">
        <v>3005</v>
      </c>
      <c r="C1466" s="45" t="s">
        <v>4820</v>
      </c>
      <c r="D1466" s="45" t="s">
        <v>5324</v>
      </c>
      <c r="E1466" s="45" t="s">
        <v>7225</v>
      </c>
      <c r="G1466" s="21" t="s">
        <v>3004</v>
      </c>
      <c r="H1466" s="41">
        <v>22.41</v>
      </c>
      <c r="I1466" s="21">
        <v>11.37</v>
      </c>
      <c r="J1466" s="21" t="s">
        <v>4755</v>
      </c>
      <c r="K1466" s="21" t="s">
        <v>4753</v>
      </c>
      <c r="L1466" s="21" t="s">
        <v>4753</v>
      </c>
      <c r="M1466" s="21">
        <v>1.0</v>
      </c>
      <c r="N1466" s="21" t="s">
        <v>4753</v>
      </c>
      <c r="O1466" s="42">
        <f t="shared" si="1"/>
        <v>1</v>
      </c>
      <c r="P1466" s="34" t="str">
        <f t="shared" si="2"/>
        <v>Normal weight</v>
      </c>
      <c r="Q1466" s="34" t="str">
        <f t="shared" si="3"/>
        <v>Diabetes</v>
      </c>
      <c r="S1466" s="34" t="s">
        <v>1822</v>
      </c>
      <c r="T1466" s="34">
        <v>1967.0</v>
      </c>
      <c r="U1466" s="34" t="s">
        <v>4776</v>
      </c>
      <c r="V1466" s="34">
        <v>28.0</v>
      </c>
      <c r="W1466" s="34">
        <v>2.0</v>
      </c>
      <c r="X1466" s="34">
        <v>12269.69</v>
      </c>
      <c r="Y1466" s="34" t="s">
        <v>4768</v>
      </c>
      <c r="Z1466" s="34" t="s">
        <v>4767</v>
      </c>
      <c r="AA1466" s="34" t="s">
        <v>4774</v>
      </c>
      <c r="AB1466" s="34" t="str">
        <f t="shared" si="4"/>
        <v>28-Aug-1967</v>
      </c>
      <c r="AC1466" s="43">
        <f t="shared" si="5"/>
        <v>55</v>
      </c>
      <c r="AD1466" s="44">
        <v>12269.69</v>
      </c>
    </row>
    <row r="1467">
      <c r="A1467" s="19" t="s">
        <v>3006</v>
      </c>
      <c r="B1467" s="19" t="s">
        <v>3007</v>
      </c>
      <c r="C1467" s="45" t="s">
        <v>4815</v>
      </c>
      <c r="D1467" s="45" t="s">
        <v>5291</v>
      </c>
      <c r="E1467" s="45" t="s">
        <v>7226</v>
      </c>
      <c r="G1467" s="21" t="s">
        <v>3006</v>
      </c>
      <c r="H1467" s="41">
        <v>22.705</v>
      </c>
      <c r="I1467" s="21">
        <v>6.14</v>
      </c>
      <c r="J1467" s="21" t="s">
        <v>4753</v>
      </c>
      <c r="K1467" s="21" t="s">
        <v>4753</v>
      </c>
      <c r="L1467" s="21" t="s">
        <v>4753</v>
      </c>
      <c r="M1467" s="21" t="s">
        <v>4754</v>
      </c>
      <c r="N1467" s="21" t="s">
        <v>4753</v>
      </c>
      <c r="O1467" s="42">
        <f t="shared" si="1"/>
        <v>0</v>
      </c>
      <c r="P1467" s="34" t="str">
        <f t="shared" si="2"/>
        <v>Normal weight</v>
      </c>
      <c r="Q1467" s="34" t="str">
        <f t="shared" si="3"/>
        <v>Prediabetes weight</v>
      </c>
      <c r="S1467" s="34" t="s">
        <v>1820</v>
      </c>
      <c r="T1467" s="34">
        <v>1966.0</v>
      </c>
      <c r="U1467" s="34" t="s">
        <v>4770</v>
      </c>
      <c r="V1467" s="34">
        <v>16.0</v>
      </c>
      <c r="W1467" s="34">
        <v>0.0</v>
      </c>
      <c r="X1467" s="34">
        <v>12282.03</v>
      </c>
      <c r="Y1467" s="34" t="s">
        <v>4768</v>
      </c>
      <c r="Z1467" s="34" t="s">
        <v>4771</v>
      </c>
      <c r="AA1467" s="34" t="s">
        <v>4783</v>
      </c>
      <c r="AB1467" s="34" t="str">
        <f t="shared" si="4"/>
        <v>16-Nov-1966</v>
      </c>
      <c r="AC1467" s="43">
        <f t="shared" si="5"/>
        <v>56</v>
      </c>
      <c r="AD1467" s="44">
        <v>12282.03</v>
      </c>
    </row>
    <row r="1468">
      <c r="A1468" s="19" t="s">
        <v>3008</v>
      </c>
      <c r="B1468" s="19" t="s">
        <v>3009</v>
      </c>
      <c r="C1468" s="45" t="s">
        <v>4815</v>
      </c>
      <c r="D1468" s="45" t="s">
        <v>7227</v>
      </c>
      <c r="E1468" s="45" t="s">
        <v>7228</v>
      </c>
      <c r="G1468" s="21" t="s">
        <v>3008</v>
      </c>
      <c r="H1468" s="41">
        <v>37.18</v>
      </c>
      <c r="I1468" s="21">
        <v>4.89</v>
      </c>
      <c r="J1468" s="21" t="s">
        <v>4753</v>
      </c>
      <c r="K1468" s="21" t="s">
        <v>4753</v>
      </c>
      <c r="L1468" s="21" t="s">
        <v>4753</v>
      </c>
      <c r="M1468" s="21" t="s">
        <v>4754</v>
      </c>
      <c r="N1468" s="21" t="s">
        <v>4753</v>
      </c>
      <c r="O1468" s="42">
        <f t="shared" si="1"/>
        <v>0</v>
      </c>
      <c r="P1468" s="34" t="str">
        <f t="shared" si="2"/>
        <v>Above Obesity</v>
      </c>
      <c r="Q1468" s="34" t="str">
        <f t="shared" si="3"/>
        <v>Normal</v>
      </c>
      <c r="S1468" s="34" t="s">
        <v>1818</v>
      </c>
      <c r="T1468" s="34">
        <v>1990.0</v>
      </c>
      <c r="U1468" s="34" t="s">
        <v>4777</v>
      </c>
      <c r="V1468" s="34">
        <v>29.0</v>
      </c>
      <c r="W1468" s="34">
        <v>3.0</v>
      </c>
      <c r="X1468" s="34">
        <v>12282.38</v>
      </c>
      <c r="Y1468" s="34" t="s">
        <v>4768</v>
      </c>
      <c r="Z1468" s="34" t="s">
        <v>4771</v>
      </c>
      <c r="AA1468" s="34" t="s">
        <v>4778</v>
      </c>
      <c r="AB1468" s="34" t="str">
        <f t="shared" si="4"/>
        <v>29-Oct-1990</v>
      </c>
      <c r="AC1468" s="43">
        <f t="shared" si="5"/>
        <v>32</v>
      </c>
      <c r="AD1468" s="44">
        <v>12282.38</v>
      </c>
    </row>
    <row r="1469">
      <c r="A1469" s="19" t="s">
        <v>3010</v>
      </c>
      <c r="B1469" s="19" t="s">
        <v>3011</v>
      </c>
      <c r="C1469" s="45" t="s">
        <v>4815</v>
      </c>
      <c r="D1469" s="45" t="s">
        <v>7229</v>
      </c>
      <c r="E1469" s="45" t="s">
        <v>7230</v>
      </c>
      <c r="G1469" s="21" t="s">
        <v>3010</v>
      </c>
      <c r="H1469" s="41">
        <v>35.97</v>
      </c>
      <c r="I1469" s="21">
        <v>4.6</v>
      </c>
      <c r="J1469" s="21" t="s">
        <v>4753</v>
      </c>
      <c r="K1469" s="21" t="s">
        <v>4753</v>
      </c>
      <c r="L1469" s="21" t="s">
        <v>4753</v>
      </c>
      <c r="M1469" s="21" t="s">
        <v>4754</v>
      </c>
      <c r="N1469" s="21" t="s">
        <v>4753</v>
      </c>
      <c r="O1469" s="42">
        <f t="shared" si="1"/>
        <v>0</v>
      </c>
      <c r="P1469" s="34" t="str">
        <f t="shared" si="2"/>
        <v>Above Obesity</v>
      </c>
      <c r="Q1469" s="34" t="str">
        <f t="shared" si="3"/>
        <v>Normal</v>
      </c>
      <c r="S1469" s="34" t="s">
        <v>1816</v>
      </c>
      <c r="T1469" s="34">
        <v>1963.0</v>
      </c>
      <c r="U1469" s="34" t="s">
        <v>4777</v>
      </c>
      <c r="V1469" s="34">
        <v>28.0</v>
      </c>
      <c r="W1469" s="34">
        <v>0.0</v>
      </c>
      <c r="X1469" s="34">
        <v>12299.59</v>
      </c>
      <c r="Y1469" s="34" t="s">
        <v>4768</v>
      </c>
      <c r="Z1469" s="34" t="s">
        <v>4771</v>
      </c>
      <c r="AA1469" s="34" t="s">
        <v>4783</v>
      </c>
      <c r="AB1469" s="34" t="str">
        <f t="shared" si="4"/>
        <v>28-Oct-1963</v>
      </c>
      <c r="AC1469" s="43">
        <f t="shared" si="5"/>
        <v>59</v>
      </c>
      <c r="AD1469" s="44">
        <v>12299.59</v>
      </c>
    </row>
    <row r="1470">
      <c r="A1470" s="19" t="s">
        <v>3012</v>
      </c>
      <c r="B1470" s="19" t="s">
        <v>3013</v>
      </c>
      <c r="C1470" s="45" t="s">
        <v>4815</v>
      </c>
      <c r="D1470" s="45" t="s">
        <v>7231</v>
      </c>
      <c r="E1470" s="45" t="s">
        <v>5251</v>
      </c>
      <c r="G1470" s="21" t="s">
        <v>3012</v>
      </c>
      <c r="H1470" s="41">
        <v>35.8</v>
      </c>
      <c r="I1470" s="21">
        <v>4.42</v>
      </c>
      <c r="J1470" s="21" t="s">
        <v>4753</v>
      </c>
      <c r="K1470" s="21" t="s">
        <v>4753</v>
      </c>
      <c r="L1470" s="21" t="s">
        <v>4753</v>
      </c>
      <c r="M1470" s="21" t="s">
        <v>4754</v>
      </c>
      <c r="N1470" s="21" t="s">
        <v>4753</v>
      </c>
      <c r="O1470" s="42">
        <f t="shared" si="1"/>
        <v>0</v>
      </c>
      <c r="P1470" s="34" t="str">
        <f t="shared" si="2"/>
        <v>Above Obesity</v>
      </c>
      <c r="Q1470" s="34" t="str">
        <f t="shared" si="3"/>
        <v>Normal</v>
      </c>
      <c r="S1470" s="34" t="s">
        <v>1814</v>
      </c>
      <c r="T1470" s="34">
        <v>1963.0</v>
      </c>
      <c r="U1470" s="34" t="s">
        <v>4776</v>
      </c>
      <c r="V1470" s="34">
        <v>29.0</v>
      </c>
      <c r="W1470" s="34">
        <v>0.0</v>
      </c>
      <c r="X1470" s="34">
        <v>12323.94</v>
      </c>
      <c r="Y1470" s="34" t="s">
        <v>4768</v>
      </c>
      <c r="Z1470" s="34" t="s">
        <v>4768</v>
      </c>
      <c r="AA1470" s="34" t="s">
        <v>4788</v>
      </c>
      <c r="AB1470" s="34" t="str">
        <f t="shared" si="4"/>
        <v>29-Aug-1963</v>
      </c>
      <c r="AC1470" s="43">
        <f t="shared" si="5"/>
        <v>59</v>
      </c>
      <c r="AD1470" s="44">
        <v>12323.94</v>
      </c>
    </row>
    <row r="1471">
      <c r="A1471" s="19" t="s">
        <v>3014</v>
      </c>
      <c r="B1471" s="19" t="s">
        <v>3015</v>
      </c>
      <c r="C1471" s="45" t="s">
        <v>4820</v>
      </c>
      <c r="D1471" s="45" t="s">
        <v>7232</v>
      </c>
      <c r="E1471" s="45" t="s">
        <v>7233</v>
      </c>
      <c r="G1471" s="21" t="s">
        <v>3014</v>
      </c>
      <c r="H1471" s="41">
        <v>28.31</v>
      </c>
      <c r="I1471" s="21">
        <v>7.48</v>
      </c>
      <c r="J1471" s="31" t="s">
        <v>4878</v>
      </c>
      <c r="K1471" s="21" t="s">
        <v>4753</v>
      </c>
      <c r="L1471" s="21" t="s">
        <v>4753</v>
      </c>
      <c r="M1471" s="21" t="s">
        <v>4754</v>
      </c>
      <c r="N1471" s="21" t="s">
        <v>4753</v>
      </c>
      <c r="O1471" s="42">
        <f t="shared" si="1"/>
        <v>0</v>
      </c>
      <c r="P1471" s="34" t="str">
        <f t="shared" si="2"/>
        <v>Overweight</v>
      </c>
      <c r="Q1471" s="34" t="str">
        <f t="shared" si="3"/>
        <v>Diabetes</v>
      </c>
      <c r="S1471" s="34" t="s">
        <v>1812</v>
      </c>
      <c r="T1471" s="34">
        <v>1963.0</v>
      </c>
      <c r="U1471" s="34" t="s">
        <v>4776</v>
      </c>
      <c r="V1471" s="34">
        <v>2.0</v>
      </c>
      <c r="W1471" s="34">
        <v>1.0</v>
      </c>
      <c r="X1471" s="34">
        <v>12333.83</v>
      </c>
      <c r="Y1471" s="34" t="s">
        <v>4768</v>
      </c>
      <c r="Z1471" s="34" t="s">
        <v>4767</v>
      </c>
      <c r="AA1471" s="34" t="s">
        <v>4778</v>
      </c>
      <c r="AB1471" s="34" t="str">
        <f t="shared" si="4"/>
        <v>2-Aug-1963</v>
      </c>
      <c r="AC1471" s="43">
        <f t="shared" si="5"/>
        <v>59</v>
      </c>
      <c r="AD1471" s="44">
        <v>12333.83</v>
      </c>
    </row>
    <row r="1472">
      <c r="A1472" s="19" t="s">
        <v>3016</v>
      </c>
      <c r="B1472" s="19" t="s">
        <v>3017</v>
      </c>
      <c r="C1472" s="45" t="s">
        <v>4815</v>
      </c>
      <c r="D1472" s="45" t="s">
        <v>7234</v>
      </c>
      <c r="E1472" s="45" t="s">
        <v>7235</v>
      </c>
      <c r="G1472" s="21" t="s">
        <v>3016</v>
      </c>
      <c r="H1472" s="41">
        <v>38.06</v>
      </c>
      <c r="I1472" s="21">
        <v>10.74</v>
      </c>
      <c r="J1472" s="21" t="s">
        <v>4753</v>
      </c>
      <c r="K1472" s="21" t="s">
        <v>4753</v>
      </c>
      <c r="L1472" s="21" t="s">
        <v>4753</v>
      </c>
      <c r="M1472" s="21" t="s">
        <v>4754</v>
      </c>
      <c r="N1472" s="21" t="s">
        <v>4753</v>
      </c>
      <c r="O1472" s="42">
        <f t="shared" si="1"/>
        <v>0</v>
      </c>
      <c r="P1472" s="34" t="str">
        <f t="shared" si="2"/>
        <v>Above Obesity</v>
      </c>
      <c r="Q1472" s="34" t="str">
        <f t="shared" si="3"/>
        <v>Diabetes</v>
      </c>
      <c r="S1472" s="34" t="s">
        <v>1810</v>
      </c>
      <c r="T1472" s="34">
        <v>1963.0</v>
      </c>
      <c r="U1472" s="34" t="s">
        <v>4773</v>
      </c>
      <c r="V1472" s="34">
        <v>22.0</v>
      </c>
      <c r="W1472" s="34">
        <v>1.0</v>
      </c>
      <c r="X1472" s="34">
        <v>12347.17</v>
      </c>
      <c r="Y1472" s="34" t="s">
        <v>4768</v>
      </c>
      <c r="Z1472" s="34" t="s">
        <v>4768</v>
      </c>
      <c r="AA1472" s="34" t="s">
        <v>4778</v>
      </c>
      <c r="AB1472" s="34" t="str">
        <f t="shared" si="4"/>
        <v>22-Sep-1963</v>
      </c>
      <c r="AC1472" s="43">
        <f t="shared" si="5"/>
        <v>59</v>
      </c>
      <c r="AD1472" s="44">
        <v>12347.17</v>
      </c>
    </row>
    <row r="1473">
      <c r="A1473" s="19" t="s">
        <v>3018</v>
      </c>
      <c r="B1473" s="19" t="s">
        <v>3019</v>
      </c>
      <c r="C1473" s="45" t="s">
        <v>4820</v>
      </c>
      <c r="D1473" s="45" t="s">
        <v>7236</v>
      </c>
      <c r="E1473" s="45" t="s">
        <v>6200</v>
      </c>
      <c r="G1473" s="21" t="s">
        <v>3018</v>
      </c>
      <c r="H1473" s="41">
        <v>28.0</v>
      </c>
      <c r="I1473" s="21">
        <v>5.19</v>
      </c>
      <c r="J1473" s="21" t="s">
        <v>4753</v>
      </c>
      <c r="K1473" s="21" t="s">
        <v>4753</v>
      </c>
      <c r="L1473" s="21" t="s">
        <v>4753</v>
      </c>
      <c r="M1473" s="21">
        <v>1.0</v>
      </c>
      <c r="N1473" s="21" t="s">
        <v>4753</v>
      </c>
      <c r="O1473" s="42">
        <f t="shared" si="1"/>
        <v>1</v>
      </c>
      <c r="P1473" s="34" t="str">
        <f t="shared" si="2"/>
        <v>Overweight</v>
      </c>
      <c r="Q1473" s="34" t="str">
        <f t="shared" si="3"/>
        <v>Normal</v>
      </c>
      <c r="S1473" s="34" t="s">
        <v>1808</v>
      </c>
      <c r="T1473" s="34">
        <v>1966.0</v>
      </c>
      <c r="U1473" s="34" t="s">
        <v>4775</v>
      </c>
      <c r="V1473" s="34">
        <v>29.0</v>
      </c>
      <c r="W1473" s="34">
        <v>3.0</v>
      </c>
      <c r="X1473" s="34">
        <v>12363.55</v>
      </c>
      <c r="Y1473" s="34" t="s">
        <v>4768</v>
      </c>
      <c r="Z1473" s="34" t="s">
        <v>4768</v>
      </c>
      <c r="AA1473" s="34" t="s">
        <v>4778</v>
      </c>
      <c r="AB1473" s="34" t="str">
        <f t="shared" si="4"/>
        <v>29-Dec-1966</v>
      </c>
      <c r="AC1473" s="43">
        <f t="shared" si="5"/>
        <v>56</v>
      </c>
      <c r="AD1473" s="44">
        <v>12363.55</v>
      </c>
    </row>
    <row r="1474">
      <c r="A1474" s="19" t="s">
        <v>3020</v>
      </c>
      <c r="B1474" s="19" t="s">
        <v>3021</v>
      </c>
      <c r="C1474" s="45" t="s">
        <v>4815</v>
      </c>
      <c r="D1474" s="45" t="s">
        <v>7237</v>
      </c>
      <c r="E1474" s="45" t="s">
        <v>6073</v>
      </c>
      <c r="G1474" s="21" t="s">
        <v>3020</v>
      </c>
      <c r="H1474" s="41">
        <v>34.32</v>
      </c>
      <c r="I1474" s="21">
        <v>9.17</v>
      </c>
      <c r="J1474" s="21" t="s">
        <v>4753</v>
      </c>
      <c r="K1474" s="21" t="s">
        <v>4753</v>
      </c>
      <c r="L1474" s="21" t="s">
        <v>4753</v>
      </c>
      <c r="M1474" s="21" t="s">
        <v>4754</v>
      </c>
      <c r="N1474" s="21" t="s">
        <v>4753</v>
      </c>
      <c r="O1474" s="42">
        <f t="shared" si="1"/>
        <v>0</v>
      </c>
      <c r="P1474" s="34" t="str">
        <f t="shared" si="2"/>
        <v>Above Obesity</v>
      </c>
      <c r="Q1474" s="34" t="str">
        <f t="shared" si="3"/>
        <v>Diabetes</v>
      </c>
      <c r="S1474" s="34" t="s">
        <v>1806</v>
      </c>
      <c r="T1474" s="34">
        <v>1962.0</v>
      </c>
      <c r="U1474" s="34" t="s">
        <v>4773</v>
      </c>
      <c r="V1474" s="34">
        <v>26.0</v>
      </c>
      <c r="W1474" s="34">
        <v>0.0</v>
      </c>
      <c r="X1474" s="34">
        <v>12369.89</v>
      </c>
      <c r="Y1474" s="34" t="s">
        <v>4768</v>
      </c>
      <c r="Z1474" s="34" t="s">
        <v>4767</v>
      </c>
      <c r="AA1474" s="34" t="s">
        <v>4784</v>
      </c>
      <c r="AB1474" s="34" t="str">
        <f t="shared" si="4"/>
        <v>26-Sep-1962</v>
      </c>
      <c r="AC1474" s="43">
        <f t="shared" si="5"/>
        <v>60</v>
      </c>
      <c r="AD1474" s="44">
        <v>12369.89</v>
      </c>
    </row>
    <row r="1475">
      <c r="A1475" s="19" t="s">
        <v>3022</v>
      </c>
      <c r="B1475" s="19" t="s">
        <v>3023</v>
      </c>
      <c r="C1475" s="45" t="s">
        <v>4815</v>
      </c>
      <c r="D1475" s="45" t="s">
        <v>7238</v>
      </c>
      <c r="E1475" s="45" t="s">
        <v>7239</v>
      </c>
      <c r="G1475" s="21" t="s">
        <v>3022</v>
      </c>
      <c r="H1475" s="41">
        <v>22.3</v>
      </c>
      <c r="I1475" s="21">
        <v>4.95</v>
      </c>
      <c r="J1475" s="31" t="s">
        <v>4878</v>
      </c>
      <c r="K1475" s="21" t="s">
        <v>4753</v>
      </c>
      <c r="L1475" s="21" t="s">
        <v>4753</v>
      </c>
      <c r="M1475" s="21" t="s">
        <v>4754</v>
      </c>
      <c r="N1475" s="21" t="s">
        <v>4753</v>
      </c>
      <c r="O1475" s="42">
        <f t="shared" si="1"/>
        <v>0</v>
      </c>
      <c r="P1475" s="34" t="str">
        <f t="shared" si="2"/>
        <v>Normal weight</v>
      </c>
      <c r="Q1475" s="34" t="str">
        <f t="shared" si="3"/>
        <v>Normal</v>
      </c>
      <c r="S1475" s="34" t="s">
        <v>1804</v>
      </c>
      <c r="T1475" s="34">
        <v>1989.0</v>
      </c>
      <c r="U1475" s="34" t="s">
        <v>4775</v>
      </c>
      <c r="V1475" s="34">
        <v>29.0</v>
      </c>
      <c r="W1475" s="34">
        <v>0.0</v>
      </c>
      <c r="X1475" s="34">
        <v>12404.88</v>
      </c>
      <c r="Y1475" s="34" t="s">
        <v>4768</v>
      </c>
      <c r="Z1475" s="34" t="s">
        <v>4768</v>
      </c>
      <c r="AA1475" s="34" t="s">
        <v>4781</v>
      </c>
      <c r="AB1475" s="34" t="str">
        <f t="shared" si="4"/>
        <v>29-Dec-1989</v>
      </c>
      <c r="AC1475" s="43">
        <f t="shared" si="5"/>
        <v>33</v>
      </c>
      <c r="AD1475" s="44">
        <v>12404.88</v>
      </c>
    </row>
    <row r="1476">
      <c r="A1476" s="19" t="s">
        <v>3024</v>
      </c>
      <c r="B1476" s="19" t="s">
        <v>3025</v>
      </c>
      <c r="C1476" s="45" t="s">
        <v>4820</v>
      </c>
      <c r="D1476" s="45" t="s">
        <v>7240</v>
      </c>
      <c r="E1476" s="45" t="s">
        <v>7241</v>
      </c>
      <c r="G1476" s="21" t="s">
        <v>3024</v>
      </c>
      <c r="H1476" s="41">
        <v>27.835</v>
      </c>
      <c r="I1476" s="21">
        <v>6.03</v>
      </c>
      <c r="J1476" s="21" t="s">
        <v>4753</v>
      </c>
      <c r="K1476" s="21" t="s">
        <v>4753</v>
      </c>
      <c r="L1476" s="21" t="s">
        <v>4753</v>
      </c>
      <c r="M1476" s="21">
        <v>1.0</v>
      </c>
      <c r="N1476" s="21" t="s">
        <v>4753</v>
      </c>
      <c r="O1476" s="42">
        <f t="shared" si="1"/>
        <v>1</v>
      </c>
      <c r="P1476" s="34" t="str">
        <f t="shared" si="2"/>
        <v>Overweight</v>
      </c>
      <c r="Q1476" s="34" t="str">
        <f t="shared" si="3"/>
        <v>Prediabetes weight</v>
      </c>
      <c r="S1476" s="34" t="s">
        <v>1802</v>
      </c>
      <c r="T1476" s="34">
        <v>1972.0</v>
      </c>
      <c r="U1476" s="34" t="s">
        <v>4776</v>
      </c>
      <c r="V1476" s="34">
        <v>21.0</v>
      </c>
      <c r="W1476" s="34">
        <v>0.0</v>
      </c>
      <c r="X1476" s="34">
        <v>12407.3</v>
      </c>
      <c r="Y1476" s="34" t="s">
        <v>4768</v>
      </c>
      <c r="Z1476" s="34" t="s">
        <v>4767</v>
      </c>
      <c r="AA1476" s="34" t="s">
        <v>4787</v>
      </c>
      <c r="AB1476" s="34" t="str">
        <f t="shared" si="4"/>
        <v>21-Aug-1972</v>
      </c>
      <c r="AC1476" s="43">
        <f t="shared" si="5"/>
        <v>50</v>
      </c>
      <c r="AD1476" s="44">
        <v>12407.3</v>
      </c>
    </row>
    <row r="1477">
      <c r="A1477" s="19" t="s">
        <v>3026</v>
      </c>
      <c r="B1477" s="19" t="s">
        <v>3027</v>
      </c>
      <c r="C1477" s="45" t="s">
        <v>4815</v>
      </c>
      <c r="D1477" s="45" t="s">
        <v>7242</v>
      </c>
      <c r="E1477" s="45" t="s">
        <v>7243</v>
      </c>
      <c r="G1477" s="21" t="s">
        <v>3026</v>
      </c>
      <c r="H1477" s="41">
        <v>39.23</v>
      </c>
      <c r="I1477" s="21">
        <v>5.36</v>
      </c>
      <c r="J1477" s="21" t="s">
        <v>4753</v>
      </c>
      <c r="K1477" s="21" t="s">
        <v>4753</v>
      </c>
      <c r="L1477" s="21" t="s">
        <v>4753</v>
      </c>
      <c r="M1477" s="21" t="s">
        <v>4754</v>
      </c>
      <c r="N1477" s="21" t="s">
        <v>4753</v>
      </c>
      <c r="O1477" s="42">
        <f t="shared" si="1"/>
        <v>0</v>
      </c>
      <c r="P1477" s="34" t="str">
        <f t="shared" si="2"/>
        <v>Above Obesity</v>
      </c>
      <c r="Q1477" s="34" t="str">
        <f t="shared" si="3"/>
        <v>Normal</v>
      </c>
      <c r="S1477" s="34" t="s">
        <v>1800</v>
      </c>
      <c r="T1477" s="34">
        <v>1979.0</v>
      </c>
      <c r="U1477" s="34" t="s">
        <v>4766</v>
      </c>
      <c r="V1477" s="34">
        <v>14.0</v>
      </c>
      <c r="W1477" s="34">
        <v>2.0</v>
      </c>
      <c r="X1477" s="34">
        <v>12408.29</v>
      </c>
      <c r="Y1477" s="34" t="s">
        <v>4768</v>
      </c>
      <c r="Z1477" s="34" t="s">
        <v>4771</v>
      </c>
      <c r="AA1477" s="34" t="s">
        <v>4791</v>
      </c>
      <c r="AB1477" s="34" t="str">
        <f t="shared" si="4"/>
        <v>14-Jul-1979</v>
      </c>
      <c r="AC1477" s="43">
        <f t="shared" si="5"/>
        <v>43</v>
      </c>
      <c r="AD1477" s="44">
        <v>12408.29</v>
      </c>
    </row>
    <row r="1478">
      <c r="A1478" s="19" t="s">
        <v>3028</v>
      </c>
      <c r="B1478" s="19" t="s">
        <v>3029</v>
      </c>
      <c r="C1478" s="45" t="s">
        <v>4820</v>
      </c>
      <c r="D1478" s="45" t="s">
        <v>7244</v>
      </c>
      <c r="E1478" s="45" t="s">
        <v>6976</v>
      </c>
      <c r="G1478" s="21" t="s">
        <v>3028</v>
      </c>
      <c r="H1478" s="41">
        <v>19.95</v>
      </c>
      <c r="I1478" s="21">
        <v>6.11</v>
      </c>
      <c r="J1478" s="21" t="s">
        <v>4753</v>
      </c>
      <c r="K1478" s="21" t="s">
        <v>4753</v>
      </c>
      <c r="L1478" s="21" t="s">
        <v>4753</v>
      </c>
      <c r="M1478" s="21">
        <v>1.0</v>
      </c>
      <c r="N1478" s="21" t="s">
        <v>4753</v>
      </c>
      <c r="O1478" s="42">
        <f t="shared" si="1"/>
        <v>1</v>
      </c>
      <c r="P1478" s="34" t="str">
        <f t="shared" si="2"/>
        <v>Normal weight</v>
      </c>
      <c r="Q1478" s="34" t="str">
        <f t="shared" si="3"/>
        <v>Prediabetes weight</v>
      </c>
      <c r="S1478" s="34" t="s">
        <v>1798</v>
      </c>
      <c r="T1478" s="34">
        <v>1964.0</v>
      </c>
      <c r="U1478" s="34" t="s">
        <v>4776</v>
      </c>
      <c r="V1478" s="34">
        <v>4.0</v>
      </c>
      <c r="W1478" s="34">
        <v>0.0</v>
      </c>
      <c r="X1478" s="34">
        <v>12430.95</v>
      </c>
      <c r="Y1478" s="34" t="s">
        <v>4768</v>
      </c>
      <c r="Z1478" s="34" t="s">
        <v>4768</v>
      </c>
      <c r="AA1478" s="34" t="s">
        <v>4784</v>
      </c>
      <c r="AB1478" s="34" t="str">
        <f t="shared" si="4"/>
        <v>4-Aug-1964</v>
      </c>
      <c r="AC1478" s="43">
        <f t="shared" si="5"/>
        <v>58</v>
      </c>
      <c r="AD1478" s="44">
        <v>12430.95</v>
      </c>
    </row>
    <row r="1479">
      <c r="A1479" s="19" t="s">
        <v>3030</v>
      </c>
      <c r="B1479" s="19" t="s">
        <v>3031</v>
      </c>
      <c r="C1479" s="45" t="s">
        <v>4815</v>
      </c>
      <c r="D1479" s="45" t="s">
        <v>7245</v>
      </c>
      <c r="E1479" s="45" t="s">
        <v>7246</v>
      </c>
      <c r="G1479" s="21" t="s">
        <v>3030</v>
      </c>
      <c r="H1479" s="41">
        <v>34.64</v>
      </c>
      <c r="I1479" s="21">
        <v>4.88</v>
      </c>
      <c r="J1479" s="21" t="s">
        <v>4753</v>
      </c>
      <c r="K1479" s="21" t="s">
        <v>4753</v>
      </c>
      <c r="L1479" s="21" t="s">
        <v>4756</v>
      </c>
      <c r="M1479" s="21">
        <v>1.0</v>
      </c>
      <c r="N1479" s="21" t="s">
        <v>4753</v>
      </c>
      <c r="O1479" s="42">
        <f t="shared" si="1"/>
        <v>1</v>
      </c>
      <c r="P1479" s="34" t="str">
        <f t="shared" si="2"/>
        <v>Above Obesity</v>
      </c>
      <c r="Q1479" s="34" t="str">
        <f t="shared" si="3"/>
        <v>Normal</v>
      </c>
      <c r="S1479" s="34" t="s">
        <v>1796</v>
      </c>
      <c r="T1479" s="34">
        <v>1995.0</v>
      </c>
      <c r="U1479" s="34" t="s">
        <v>4776</v>
      </c>
      <c r="V1479" s="34">
        <v>9.0</v>
      </c>
      <c r="W1479" s="34">
        <v>0.0</v>
      </c>
      <c r="X1479" s="34">
        <v>12452.25</v>
      </c>
      <c r="Y1479" s="34" t="s">
        <v>4768</v>
      </c>
      <c r="Z1479" s="34" t="s">
        <v>4768</v>
      </c>
      <c r="AA1479" s="34" t="s">
        <v>4774</v>
      </c>
      <c r="AB1479" s="34" t="str">
        <f t="shared" si="4"/>
        <v>9-Aug-1995</v>
      </c>
      <c r="AC1479" s="43">
        <f t="shared" si="5"/>
        <v>27</v>
      </c>
      <c r="AD1479" s="44">
        <v>12452.25</v>
      </c>
    </row>
    <row r="1480">
      <c r="A1480" s="19" t="s">
        <v>3032</v>
      </c>
      <c r="B1480" s="19" t="s">
        <v>3033</v>
      </c>
      <c r="C1480" s="45" t="s">
        <v>4815</v>
      </c>
      <c r="D1480" s="45" t="s">
        <v>7247</v>
      </c>
      <c r="E1480" s="45" t="s">
        <v>7248</v>
      </c>
      <c r="G1480" s="21" t="s">
        <v>3032</v>
      </c>
      <c r="H1480" s="41">
        <v>18.75</v>
      </c>
      <c r="I1480" s="21">
        <v>6.72</v>
      </c>
      <c r="J1480" s="21" t="s">
        <v>4753</v>
      </c>
      <c r="K1480" s="21" t="s">
        <v>4753</v>
      </c>
      <c r="L1480" s="21" t="s">
        <v>4753</v>
      </c>
      <c r="M1480" s="21" t="s">
        <v>4754</v>
      </c>
      <c r="N1480" s="21" t="s">
        <v>4753</v>
      </c>
      <c r="O1480" s="42">
        <f t="shared" si="1"/>
        <v>0</v>
      </c>
      <c r="P1480" s="34" t="str">
        <f t="shared" si="2"/>
        <v>Normal weight</v>
      </c>
      <c r="Q1480" s="34" t="str">
        <f t="shared" si="3"/>
        <v>Diabetes</v>
      </c>
      <c r="S1480" s="34" t="s">
        <v>1794</v>
      </c>
      <c r="T1480" s="34">
        <v>1968.0</v>
      </c>
      <c r="U1480" s="34" t="s">
        <v>4770</v>
      </c>
      <c r="V1480" s="34">
        <v>26.0</v>
      </c>
      <c r="W1480" s="34">
        <v>3.0</v>
      </c>
      <c r="X1480" s="34">
        <v>12475.35</v>
      </c>
      <c r="Y1480" s="34" t="s">
        <v>4768</v>
      </c>
      <c r="Z1480" s="34" t="s">
        <v>4771</v>
      </c>
      <c r="AA1480" s="34" t="s">
        <v>4774</v>
      </c>
      <c r="AB1480" s="34" t="str">
        <f t="shared" si="4"/>
        <v>26-Nov-1968</v>
      </c>
      <c r="AC1480" s="43">
        <f t="shared" si="5"/>
        <v>54</v>
      </c>
      <c r="AD1480" s="44">
        <v>12475.35</v>
      </c>
    </row>
    <row r="1481">
      <c r="A1481" s="19" t="s">
        <v>3034</v>
      </c>
      <c r="B1481" s="19" t="s">
        <v>3035</v>
      </c>
      <c r="C1481" s="45" t="s">
        <v>4820</v>
      </c>
      <c r="D1481" s="45" t="s">
        <v>7249</v>
      </c>
      <c r="E1481" s="45" t="s">
        <v>7250</v>
      </c>
      <c r="G1481" s="21" t="s">
        <v>3034</v>
      </c>
      <c r="H1481" s="41">
        <v>26.48</v>
      </c>
      <c r="I1481" s="21">
        <v>4.2</v>
      </c>
      <c r="J1481" s="21" t="s">
        <v>4753</v>
      </c>
      <c r="K1481" s="21" t="s">
        <v>4753</v>
      </c>
      <c r="L1481" s="21" t="s">
        <v>4753</v>
      </c>
      <c r="M1481" s="21">
        <v>1.0</v>
      </c>
      <c r="N1481" s="21" t="s">
        <v>4753</v>
      </c>
      <c r="O1481" s="42">
        <f t="shared" si="1"/>
        <v>1</v>
      </c>
      <c r="P1481" s="34" t="str">
        <f t="shared" si="2"/>
        <v>Overweight</v>
      </c>
      <c r="Q1481" s="34" t="str">
        <f t="shared" si="3"/>
        <v>Normal</v>
      </c>
      <c r="S1481" s="34" t="s">
        <v>1792</v>
      </c>
      <c r="T1481" s="34">
        <v>1968.0</v>
      </c>
      <c r="U1481" s="34" t="s">
        <v>4770</v>
      </c>
      <c r="V1481" s="34">
        <v>12.0</v>
      </c>
      <c r="W1481" s="34">
        <v>3.0</v>
      </c>
      <c r="X1481" s="34">
        <v>12479.71</v>
      </c>
      <c r="Y1481" s="34" t="s">
        <v>4768</v>
      </c>
      <c r="Z1481" s="34" t="s">
        <v>4768</v>
      </c>
      <c r="AA1481" s="34" t="s">
        <v>4774</v>
      </c>
      <c r="AB1481" s="34" t="str">
        <f t="shared" si="4"/>
        <v>12-Nov-1968</v>
      </c>
      <c r="AC1481" s="43">
        <f t="shared" si="5"/>
        <v>54</v>
      </c>
      <c r="AD1481" s="44">
        <v>12479.71</v>
      </c>
    </row>
    <row r="1482">
      <c r="A1482" s="19" t="s">
        <v>3036</v>
      </c>
      <c r="B1482" s="19" t="s">
        <v>3037</v>
      </c>
      <c r="C1482" s="45" t="s">
        <v>4815</v>
      </c>
      <c r="D1482" s="45" t="s">
        <v>7251</v>
      </c>
      <c r="E1482" s="45" t="s">
        <v>5335</v>
      </c>
      <c r="G1482" s="21" t="s">
        <v>3036</v>
      </c>
      <c r="H1482" s="41">
        <v>34.83</v>
      </c>
      <c r="I1482" s="21">
        <v>5.79</v>
      </c>
      <c r="J1482" s="21" t="s">
        <v>4753</v>
      </c>
      <c r="K1482" s="21" t="s">
        <v>4753</v>
      </c>
      <c r="L1482" s="21" t="s">
        <v>4753</v>
      </c>
      <c r="M1482" s="21">
        <v>1.0</v>
      </c>
      <c r="N1482" s="21" t="s">
        <v>4753</v>
      </c>
      <c r="O1482" s="42">
        <f t="shared" si="1"/>
        <v>1</v>
      </c>
      <c r="P1482" s="34" t="str">
        <f t="shared" si="2"/>
        <v>Above Obesity</v>
      </c>
      <c r="Q1482" s="34" t="str">
        <f t="shared" si="3"/>
        <v>Prediabetes weight</v>
      </c>
      <c r="S1482" s="34" t="s">
        <v>1790</v>
      </c>
      <c r="T1482" s="34">
        <v>1967.0</v>
      </c>
      <c r="U1482" s="34" t="s">
        <v>4773</v>
      </c>
      <c r="V1482" s="34">
        <v>1.0</v>
      </c>
      <c r="W1482" s="34">
        <v>3.0</v>
      </c>
      <c r="X1482" s="34">
        <v>12485.8</v>
      </c>
      <c r="Y1482" s="34" t="s">
        <v>4768</v>
      </c>
      <c r="Z1482" s="34" t="s">
        <v>4768</v>
      </c>
      <c r="AA1482" s="34" t="s">
        <v>4769</v>
      </c>
      <c r="AB1482" s="34" t="str">
        <f t="shared" si="4"/>
        <v>1-Sep-1967</v>
      </c>
      <c r="AC1482" s="43">
        <f t="shared" si="5"/>
        <v>55</v>
      </c>
      <c r="AD1482" s="44">
        <v>12485.8</v>
      </c>
    </row>
    <row r="1483">
      <c r="A1483" s="19" t="s">
        <v>3038</v>
      </c>
      <c r="B1483" s="19" t="s">
        <v>3039</v>
      </c>
      <c r="C1483" s="45" t="s">
        <v>4820</v>
      </c>
      <c r="D1483" s="45" t="s">
        <v>7057</v>
      </c>
      <c r="E1483" s="45" t="s">
        <v>7252</v>
      </c>
      <c r="G1483" s="21" t="s">
        <v>3038</v>
      </c>
      <c r="H1483" s="41">
        <v>25.46</v>
      </c>
      <c r="I1483" s="21">
        <v>4.29</v>
      </c>
      <c r="J1483" s="21" t="s">
        <v>4753</v>
      </c>
      <c r="K1483" s="21" t="s">
        <v>4753</v>
      </c>
      <c r="L1483" s="21" t="s">
        <v>4753</v>
      </c>
      <c r="M1483" s="21" t="s">
        <v>4754</v>
      </c>
      <c r="N1483" s="21" t="s">
        <v>4753</v>
      </c>
      <c r="O1483" s="42">
        <f t="shared" si="1"/>
        <v>0</v>
      </c>
      <c r="P1483" s="34" t="str">
        <f t="shared" si="2"/>
        <v>Overweight</v>
      </c>
      <c r="Q1483" s="34" t="str">
        <f t="shared" si="3"/>
        <v>Normal</v>
      </c>
      <c r="S1483" s="34" t="s">
        <v>1788</v>
      </c>
      <c r="T1483" s="34">
        <v>1968.0</v>
      </c>
      <c r="U1483" s="34" t="s">
        <v>4775</v>
      </c>
      <c r="V1483" s="34">
        <v>3.0</v>
      </c>
      <c r="W1483" s="34">
        <v>3.0</v>
      </c>
      <c r="X1483" s="34">
        <v>12495.29</v>
      </c>
      <c r="Y1483" s="34" t="s">
        <v>4768</v>
      </c>
      <c r="Z1483" s="34" t="s">
        <v>4768</v>
      </c>
      <c r="AA1483" s="34" t="s">
        <v>4774</v>
      </c>
      <c r="AB1483" s="34" t="str">
        <f t="shared" si="4"/>
        <v>3-Dec-1968</v>
      </c>
      <c r="AC1483" s="43">
        <f t="shared" si="5"/>
        <v>54</v>
      </c>
      <c r="AD1483" s="44">
        <v>12495.29</v>
      </c>
    </row>
    <row r="1484">
      <c r="A1484" s="19" t="s">
        <v>3040</v>
      </c>
      <c r="B1484" s="19" t="s">
        <v>3041</v>
      </c>
      <c r="C1484" s="45" t="s">
        <v>4815</v>
      </c>
      <c r="D1484" s="45" t="s">
        <v>7253</v>
      </c>
      <c r="E1484" s="45" t="s">
        <v>7254</v>
      </c>
      <c r="G1484" s="21" t="s">
        <v>3040</v>
      </c>
      <c r="H1484" s="41">
        <v>23.31</v>
      </c>
      <c r="I1484" s="21">
        <v>8.27</v>
      </c>
      <c r="J1484" s="21" t="s">
        <v>4753</v>
      </c>
      <c r="K1484" s="21" t="s">
        <v>4753</v>
      </c>
      <c r="L1484" s="21" t="s">
        <v>4753</v>
      </c>
      <c r="M1484" s="21" t="s">
        <v>4754</v>
      </c>
      <c r="N1484" s="21" t="s">
        <v>4753</v>
      </c>
      <c r="O1484" s="42">
        <f t="shared" si="1"/>
        <v>0</v>
      </c>
      <c r="P1484" s="34" t="str">
        <f t="shared" si="2"/>
        <v>Normal weight</v>
      </c>
      <c r="Q1484" s="34" t="str">
        <f t="shared" si="3"/>
        <v>Diabetes</v>
      </c>
      <c r="S1484" s="34" t="s">
        <v>1786</v>
      </c>
      <c r="T1484" s="34">
        <v>1966.0</v>
      </c>
      <c r="U1484" s="34" t="s">
        <v>4766</v>
      </c>
      <c r="V1484" s="34">
        <v>12.0</v>
      </c>
      <c r="W1484" s="34">
        <v>0.0</v>
      </c>
      <c r="X1484" s="34">
        <v>12499.88</v>
      </c>
      <c r="Y1484" s="34" t="s">
        <v>4768</v>
      </c>
      <c r="Z1484" s="34" t="s">
        <v>4767</v>
      </c>
      <c r="AA1484" s="34" t="s">
        <v>4774</v>
      </c>
      <c r="AB1484" s="34" t="str">
        <f t="shared" si="4"/>
        <v>12-Jul-1966</v>
      </c>
      <c r="AC1484" s="43">
        <f t="shared" si="5"/>
        <v>56</v>
      </c>
      <c r="AD1484" s="44">
        <v>12499.88</v>
      </c>
    </row>
    <row r="1485">
      <c r="A1485" s="19" t="s">
        <v>3042</v>
      </c>
      <c r="B1485" s="19" t="s">
        <v>3043</v>
      </c>
      <c r="C1485" s="45" t="s">
        <v>4820</v>
      </c>
      <c r="D1485" s="45" t="s">
        <v>7255</v>
      </c>
      <c r="E1485" s="45" t="s">
        <v>4937</v>
      </c>
      <c r="G1485" s="21" t="s">
        <v>3042</v>
      </c>
      <c r="H1485" s="41">
        <v>29.0</v>
      </c>
      <c r="I1485" s="21">
        <v>4.56</v>
      </c>
      <c r="J1485" s="21" t="s">
        <v>4753</v>
      </c>
      <c r="K1485" s="21" t="s">
        <v>4753</v>
      </c>
      <c r="L1485" s="21" t="s">
        <v>4753</v>
      </c>
      <c r="M1485" s="21" t="s">
        <v>4754</v>
      </c>
      <c r="N1485" s="21" t="s">
        <v>4753</v>
      </c>
      <c r="O1485" s="42">
        <f t="shared" si="1"/>
        <v>0</v>
      </c>
      <c r="P1485" s="34" t="str">
        <f t="shared" si="2"/>
        <v>Overweight</v>
      </c>
      <c r="Q1485" s="34" t="str">
        <f t="shared" si="3"/>
        <v>Normal</v>
      </c>
      <c r="S1485" s="34" t="s">
        <v>1784</v>
      </c>
      <c r="T1485" s="34">
        <v>1962.0</v>
      </c>
      <c r="U1485" s="34" t="s">
        <v>4777</v>
      </c>
      <c r="V1485" s="34">
        <v>16.0</v>
      </c>
      <c r="W1485" s="34">
        <v>0.0</v>
      </c>
      <c r="X1485" s="34">
        <v>12523.6</v>
      </c>
      <c r="Y1485" s="34" t="s">
        <v>4768</v>
      </c>
      <c r="Z1485" s="34" t="s">
        <v>4768</v>
      </c>
      <c r="AA1485" s="34" t="s">
        <v>4774</v>
      </c>
      <c r="AB1485" s="34" t="str">
        <f t="shared" si="4"/>
        <v>16-Oct-1962</v>
      </c>
      <c r="AC1485" s="43">
        <f t="shared" si="5"/>
        <v>60</v>
      </c>
      <c r="AD1485" s="44">
        <v>12523.6</v>
      </c>
    </row>
    <row r="1486">
      <c r="A1486" s="19" t="s">
        <v>3044</v>
      </c>
      <c r="B1486" s="19" t="s">
        <v>3045</v>
      </c>
      <c r="C1486" s="45" t="s">
        <v>4820</v>
      </c>
      <c r="D1486" s="45" t="s">
        <v>7256</v>
      </c>
      <c r="E1486" s="45" t="s">
        <v>6319</v>
      </c>
      <c r="G1486" s="21" t="s">
        <v>3044</v>
      </c>
      <c r="H1486" s="41">
        <v>32.87</v>
      </c>
      <c r="I1486" s="21">
        <v>5.33</v>
      </c>
      <c r="J1486" s="21" t="s">
        <v>4753</v>
      </c>
      <c r="K1486" s="21" t="s">
        <v>4753</v>
      </c>
      <c r="L1486" s="21" t="s">
        <v>4753</v>
      </c>
      <c r="M1486" s="21" t="s">
        <v>4754</v>
      </c>
      <c r="N1486" s="21" t="s">
        <v>4753</v>
      </c>
      <c r="O1486" s="42">
        <f t="shared" si="1"/>
        <v>0</v>
      </c>
      <c r="P1486" s="34" t="str">
        <f t="shared" si="2"/>
        <v>Above Obesity</v>
      </c>
      <c r="Q1486" s="34" t="str">
        <f t="shared" si="3"/>
        <v>Normal</v>
      </c>
      <c r="S1486" s="34" t="s">
        <v>1782</v>
      </c>
      <c r="T1486" s="34">
        <v>1961.0</v>
      </c>
      <c r="U1486" s="34" t="s">
        <v>4770</v>
      </c>
      <c r="V1486" s="34">
        <v>28.0</v>
      </c>
      <c r="W1486" s="34">
        <v>0.0</v>
      </c>
      <c r="X1486" s="34">
        <v>12557.61</v>
      </c>
      <c r="Y1486" s="34" t="s">
        <v>4768</v>
      </c>
      <c r="Z1486" s="34" t="s">
        <v>4768</v>
      </c>
      <c r="AA1486" s="34" t="s">
        <v>4769</v>
      </c>
      <c r="AB1486" s="34" t="str">
        <f t="shared" si="4"/>
        <v>28-Nov-1961</v>
      </c>
      <c r="AC1486" s="43">
        <f t="shared" si="5"/>
        <v>61</v>
      </c>
      <c r="AD1486" s="44">
        <v>12557.61</v>
      </c>
    </row>
    <row r="1487">
      <c r="A1487" s="19" t="s">
        <v>3046</v>
      </c>
      <c r="B1487" s="19" t="s">
        <v>3047</v>
      </c>
      <c r="C1487" s="45" t="s">
        <v>4820</v>
      </c>
      <c r="D1487" s="45" t="s">
        <v>7257</v>
      </c>
      <c r="E1487" s="45" t="s">
        <v>7258</v>
      </c>
      <c r="G1487" s="21" t="s">
        <v>3046</v>
      </c>
      <c r="H1487" s="41">
        <v>26.18</v>
      </c>
      <c r="I1487" s="21">
        <v>5.63</v>
      </c>
      <c r="J1487" s="21" t="s">
        <v>4753</v>
      </c>
      <c r="K1487" s="21" t="s">
        <v>4753</v>
      </c>
      <c r="L1487" s="21" t="s">
        <v>4753</v>
      </c>
      <c r="M1487" s="21" t="s">
        <v>4754</v>
      </c>
      <c r="N1487" s="21" t="s">
        <v>4753</v>
      </c>
      <c r="O1487" s="42">
        <f t="shared" si="1"/>
        <v>0</v>
      </c>
      <c r="P1487" s="34" t="str">
        <f t="shared" si="2"/>
        <v>Overweight</v>
      </c>
      <c r="Q1487" s="34" t="str">
        <f t="shared" si="3"/>
        <v>Normal</v>
      </c>
      <c r="S1487" s="34" t="s">
        <v>1780</v>
      </c>
      <c r="T1487" s="34">
        <v>1961.0</v>
      </c>
      <c r="U1487" s="34" t="s">
        <v>4770</v>
      </c>
      <c r="V1487" s="34">
        <v>28.0</v>
      </c>
      <c r="W1487" s="34">
        <v>0.0</v>
      </c>
      <c r="X1487" s="34">
        <v>12574.05</v>
      </c>
      <c r="Y1487" s="34" t="s">
        <v>4768</v>
      </c>
      <c r="Z1487" s="34" t="s">
        <v>4771</v>
      </c>
      <c r="AA1487" s="34" t="s">
        <v>4778</v>
      </c>
      <c r="AB1487" s="34" t="str">
        <f t="shared" si="4"/>
        <v>28-Nov-1961</v>
      </c>
      <c r="AC1487" s="43">
        <f t="shared" si="5"/>
        <v>61</v>
      </c>
      <c r="AD1487" s="44">
        <v>12574.05</v>
      </c>
    </row>
    <row r="1488">
      <c r="A1488" s="19" t="s">
        <v>3048</v>
      </c>
      <c r="B1488" s="19" t="s">
        <v>3049</v>
      </c>
      <c r="C1488" s="45" t="s">
        <v>4820</v>
      </c>
      <c r="D1488" s="45" t="s">
        <v>7259</v>
      </c>
      <c r="E1488" s="45" t="s">
        <v>7260</v>
      </c>
      <c r="G1488" s="21" t="s">
        <v>3048</v>
      </c>
      <c r="H1488" s="41">
        <v>25.3</v>
      </c>
      <c r="I1488" s="21">
        <v>5.12</v>
      </c>
      <c r="J1488" s="21" t="s">
        <v>4753</v>
      </c>
      <c r="K1488" s="21" t="s">
        <v>4753</v>
      </c>
      <c r="L1488" s="21" t="s">
        <v>4753</v>
      </c>
      <c r="M1488" s="21" t="s">
        <v>4754</v>
      </c>
      <c r="N1488" s="21" t="s">
        <v>4753</v>
      </c>
      <c r="O1488" s="42">
        <f t="shared" si="1"/>
        <v>0</v>
      </c>
      <c r="P1488" s="34" t="str">
        <f t="shared" si="2"/>
        <v>Overweight</v>
      </c>
      <c r="Q1488" s="34" t="str">
        <f t="shared" si="3"/>
        <v>Normal</v>
      </c>
      <c r="S1488" s="34" t="s">
        <v>1778</v>
      </c>
      <c r="T1488" s="34">
        <v>1969.0</v>
      </c>
      <c r="U1488" s="34" t="s">
        <v>4770</v>
      </c>
      <c r="V1488" s="34">
        <v>26.0</v>
      </c>
      <c r="W1488" s="34">
        <v>0.0</v>
      </c>
      <c r="X1488" s="34">
        <v>12579.92</v>
      </c>
      <c r="Y1488" s="34" t="s">
        <v>4768</v>
      </c>
      <c r="Z1488" s="34" t="s">
        <v>4771</v>
      </c>
      <c r="AA1488" s="34" t="s">
        <v>4783</v>
      </c>
      <c r="AB1488" s="34" t="str">
        <f t="shared" si="4"/>
        <v>26-Nov-1969</v>
      </c>
      <c r="AC1488" s="43">
        <f t="shared" si="5"/>
        <v>53</v>
      </c>
      <c r="AD1488" s="44">
        <v>12579.92</v>
      </c>
    </row>
    <row r="1489">
      <c r="A1489" s="19" t="s">
        <v>3050</v>
      </c>
      <c r="B1489" s="19" t="s">
        <v>3051</v>
      </c>
      <c r="C1489" s="45" t="s">
        <v>4815</v>
      </c>
      <c r="D1489" s="45" t="s">
        <v>6479</v>
      </c>
      <c r="E1489" s="45" t="s">
        <v>7261</v>
      </c>
      <c r="G1489" s="21" t="s">
        <v>3050</v>
      </c>
      <c r="H1489" s="41">
        <v>36.94</v>
      </c>
      <c r="I1489" s="21">
        <v>5.15</v>
      </c>
      <c r="J1489" s="21" t="s">
        <v>4755</v>
      </c>
      <c r="K1489" s="21" t="s">
        <v>4753</v>
      </c>
      <c r="L1489" s="21" t="s">
        <v>4753</v>
      </c>
      <c r="M1489" s="21">
        <v>1.0</v>
      </c>
      <c r="N1489" s="21" t="s">
        <v>4753</v>
      </c>
      <c r="O1489" s="42">
        <f t="shared" si="1"/>
        <v>1</v>
      </c>
      <c r="P1489" s="34" t="str">
        <f t="shared" si="2"/>
        <v>Above Obesity</v>
      </c>
      <c r="Q1489" s="34" t="str">
        <f t="shared" si="3"/>
        <v>Normal</v>
      </c>
      <c r="S1489" s="34" t="s">
        <v>1776</v>
      </c>
      <c r="T1489" s="34">
        <v>1970.0</v>
      </c>
      <c r="U1489" s="34" t="s">
        <v>4772</v>
      </c>
      <c r="V1489" s="34">
        <v>18.0</v>
      </c>
      <c r="W1489" s="34">
        <v>5.0</v>
      </c>
      <c r="X1489" s="34">
        <v>12592.53</v>
      </c>
      <c r="Y1489" s="34" t="s">
        <v>4768</v>
      </c>
      <c r="Z1489" s="34" t="s">
        <v>4767</v>
      </c>
      <c r="AA1489" s="34" t="s">
        <v>4769</v>
      </c>
      <c r="AB1489" s="34" t="str">
        <f t="shared" si="4"/>
        <v>18-Jun-1970</v>
      </c>
      <c r="AC1489" s="43">
        <f t="shared" si="5"/>
        <v>52</v>
      </c>
      <c r="AD1489" s="44">
        <v>12592.53</v>
      </c>
    </row>
    <row r="1490">
      <c r="A1490" s="19" t="s">
        <v>3052</v>
      </c>
      <c r="B1490" s="19" t="s">
        <v>3053</v>
      </c>
      <c r="C1490" s="45" t="s">
        <v>4820</v>
      </c>
      <c r="D1490" s="45" t="s">
        <v>7262</v>
      </c>
      <c r="E1490" s="45" t="s">
        <v>7263</v>
      </c>
      <c r="G1490" s="21" t="s">
        <v>3052</v>
      </c>
      <c r="H1490" s="41">
        <v>22.86</v>
      </c>
      <c r="I1490" s="21">
        <v>7.5</v>
      </c>
      <c r="J1490" s="21" t="s">
        <v>4753</v>
      </c>
      <c r="K1490" s="21" t="s">
        <v>4753</v>
      </c>
      <c r="L1490" s="21" t="s">
        <v>4753</v>
      </c>
      <c r="M1490" s="21" t="s">
        <v>4754</v>
      </c>
      <c r="N1490" s="21" t="s">
        <v>4753</v>
      </c>
      <c r="O1490" s="42">
        <f t="shared" si="1"/>
        <v>0</v>
      </c>
      <c r="P1490" s="34" t="str">
        <f t="shared" si="2"/>
        <v>Normal weight</v>
      </c>
      <c r="Q1490" s="34" t="str">
        <f t="shared" si="3"/>
        <v>Diabetes</v>
      </c>
      <c r="S1490" s="34" t="s">
        <v>1774</v>
      </c>
      <c r="T1490" s="34">
        <v>1988.0</v>
      </c>
      <c r="U1490" s="34" t="s">
        <v>4776</v>
      </c>
      <c r="V1490" s="34">
        <v>11.0</v>
      </c>
      <c r="W1490" s="34">
        <v>3.0</v>
      </c>
      <c r="X1490" s="34">
        <v>12600.46</v>
      </c>
      <c r="Y1490" s="34" t="s">
        <v>4768</v>
      </c>
      <c r="Z1490" s="34" t="s">
        <v>4771</v>
      </c>
      <c r="AA1490" s="34" t="s">
        <v>4785</v>
      </c>
      <c r="AB1490" s="34" t="str">
        <f t="shared" si="4"/>
        <v>11-Aug-1988</v>
      </c>
      <c r="AC1490" s="43">
        <f t="shared" si="5"/>
        <v>34</v>
      </c>
      <c r="AD1490" s="44">
        <v>12600.46</v>
      </c>
    </row>
    <row r="1491">
      <c r="A1491" s="19" t="s">
        <v>3054</v>
      </c>
      <c r="B1491" s="19" t="s">
        <v>3055</v>
      </c>
      <c r="C1491" s="45" t="s">
        <v>4820</v>
      </c>
      <c r="D1491" s="45" t="s">
        <v>7264</v>
      </c>
      <c r="E1491" s="45" t="s">
        <v>7265</v>
      </c>
      <c r="G1491" s="21" t="s">
        <v>3054</v>
      </c>
      <c r="H1491" s="41">
        <v>18.76</v>
      </c>
      <c r="I1491" s="21">
        <v>4.88</v>
      </c>
      <c r="J1491" s="21" t="s">
        <v>4755</v>
      </c>
      <c r="K1491" s="21" t="s">
        <v>4753</v>
      </c>
      <c r="L1491" s="21" t="s">
        <v>4756</v>
      </c>
      <c r="M1491" s="21">
        <v>1.0</v>
      </c>
      <c r="N1491" s="21" t="s">
        <v>4753</v>
      </c>
      <c r="O1491" s="42">
        <f t="shared" si="1"/>
        <v>1</v>
      </c>
      <c r="P1491" s="34" t="str">
        <f t="shared" si="2"/>
        <v>Normal weight</v>
      </c>
      <c r="Q1491" s="34" t="str">
        <f t="shared" si="3"/>
        <v>Normal</v>
      </c>
      <c r="S1491" s="34" t="s">
        <v>1772</v>
      </c>
      <c r="T1491" s="34">
        <v>1998.0</v>
      </c>
      <c r="U1491" s="34" t="s">
        <v>4770</v>
      </c>
      <c r="V1491" s="34">
        <v>18.0</v>
      </c>
      <c r="W1491" s="34">
        <v>1.0</v>
      </c>
      <c r="X1491" s="34">
        <v>12609.89</v>
      </c>
      <c r="Y1491" s="34" t="s">
        <v>4768</v>
      </c>
      <c r="Z1491" s="34" t="s">
        <v>4768</v>
      </c>
      <c r="AA1491" s="34" t="s">
        <v>4774</v>
      </c>
      <c r="AB1491" s="34" t="str">
        <f t="shared" si="4"/>
        <v>18-Nov-1998</v>
      </c>
      <c r="AC1491" s="43">
        <f t="shared" si="5"/>
        <v>24</v>
      </c>
      <c r="AD1491" s="44">
        <v>12609.89</v>
      </c>
    </row>
    <row r="1492">
      <c r="A1492" s="19" t="s">
        <v>3056</v>
      </c>
      <c r="B1492" s="19" t="s">
        <v>3057</v>
      </c>
      <c r="C1492" s="45" t="s">
        <v>4820</v>
      </c>
      <c r="D1492" s="45" t="s">
        <v>7266</v>
      </c>
      <c r="E1492" s="45" t="s">
        <v>7267</v>
      </c>
      <c r="G1492" s="21" t="s">
        <v>3056</v>
      </c>
      <c r="H1492" s="41">
        <v>24.36</v>
      </c>
      <c r="I1492" s="21">
        <v>5.57</v>
      </c>
      <c r="J1492" s="21" t="s">
        <v>4753</v>
      </c>
      <c r="K1492" s="21" t="s">
        <v>4753</v>
      </c>
      <c r="L1492" s="21" t="s">
        <v>4753</v>
      </c>
      <c r="M1492" s="21" t="s">
        <v>4754</v>
      </c>
      <c r="N1492" s="21" t="s">
        <v>4753</v>
      </c>
      <c r="O1492" s="42">
        <f t="shared" si="1"/>
        <v>0</v>
      </c>
      <c r="P1492" s="34" t="str">
        <f t="shared" si="2"/>
        <v>Normal weight</v>
      </c>
      <c r="Q1492" s="34" t="str">
        <f t="shared" si="3"/>
        <v>Normal</v>
      </c>
      <c r="S1492" s="34" t="s">
        <v>1770</v>
      </c>
      <c r="T1492" s="34">
        <v>1963.0</v>
      </c>
      <c r="U1492" s="34" t="s">
        <v>4776</v>
      </c>
      <c r="V1492" s="34">
        <v>19.0</v>
      </c>
      <c r="W1492" s="34">
        <v>0.0</v>
      </c>
      <c r="X1492" s="34">
        <v>12622.18</v>
      </c>
      <c r="Y1492" s="34" t="s">
        <v>4768</v>
      </c>
      <c r="Z1492" s="34" t="s">
        <v>4771</v>
      </c>
      <c r="AA1492" s="34" t="s">
        <v>4774</v>
      </c>
      <c r="AB1492" s="34" t="str">
        <f t="shared" si="4"/>
        <v>19-Aug-1963</v>
      </c>
      <c r="AC1492" s="43">
        <f t="shared" si="5"/>
        <v>59</v>
      </c>
      <c r="AD1492" s="44">
        <v>12622.18</v>
      </c>
    </row>
    <row r="1493">
      <c r="A1493" s="19" t="s">
        <v>3058</v>
      </c>
      <c r="B1493" s="19" t="s">
        <v>3059</v>
      </c>
      <c r="C1493" s="45" t="s">
        <v>4815</v>
      </c>
      <c r="D1493" s="45" t="s">
        <v>7268</v>
      </c>
      <c r="E1493" s="45" t="s">
        <v>7269</v>
      </c>
      <c r="G1493" s="21" t="s">
        <v>3058</v>
      </c>
      <c r="H1493" s="41">
        <v>32.3</v>
      </c>
      <c r="I1493" s="21">
        <v>5.31</v>
      </c>
      <c r="J1493" s="21" t="s">
        <v>4753</v>
      </c>
      <c r="K1493" s="21" t="s">
        <v>4753</v>
      </c>
      <c r="L1493" s="21" t="s">
        <v>4753</v>
      </c>
      <c r="M1493" s="21" t="s">
        <v>4754</v>
      </c>
      <c r="N1493" s="21" t="s">
        <v>4753</v>
      </c>
      <c r="O1493" s="42">
        <f t="shared" si="1"/>
        <v>0</v>
      </c>
      <c r="P1493" s="34" t="str">
        <f t="shared" si="2"/>
        <v>Above Obesity</v>
      </c>
      <c r="Q1493" s="34" t="str">
        <f t="shared" si="3"/>
        <v>Normal</v>
      </c>
      <c r="S1493" s="34" t="s">
        <v>1768</v>
      </c>
      <c r="T1493" s="34">
        <v>1970.0</v>
      </c>
      <c r="U1493" s="34" t="s">
        <v>4775</v>
      </c>
      <c r="V1493" s="34">
        <v>28.0</v>
      </c>
      <c r="W1493" s="34">
        <v>0.0</v>
      </c>
      <c r="X1493" s="34">
        <v>12624.74</v>
      </c>
      <c r="Y1493" s="34" t="s">
        <v>4768</v>
      </c>
      <c r="Z1493" s="34" t="s">
        <v>4771</v>
      </c>
      <c r="AA1493" s="34" t="s">
        <v>4774</v>
      </c>
      <c r="AB1493" s="34" t="str">
        <f t="shared" si="4"/>
        <v>28-Dec-1970</v>
      </c>
      <c r="AC1493" s="43">
        <f t="shared" si="5"/>
        <v>52</v>
      </c>
      <c r="AD1493" s="44">
        <v>12624.74</v>
      </c>
    </row>
    <row r="1494">
      <c r="A1494" s="19" t="s">
        <v>3060</v>
      </c>
      <c r="B1494" s="19" t="s">
        <v>3061</v>
      </c>
      <c r="C1494" s="45" t="s">
        <v>4815</v>
      </c>
      <c r="D1494" s="45" t="s">
        <v>7270</v>
      </c>
      <c r="E1494" s="45" t="s">
        <v>7271</v>
      </c>
      <c r="G1494" s="21" t="s">
        <v>3060</v>
      </c>
      <c r="H1494" s="41">
        <v>22.705</v>
      </c>
      <c r="I1494" s="21">
        <v>4.57</v>
      </c>
      <c r="J1494" s="31" t="s">
        <v>4878</v>
      </c>
      <c r="K1494" s="21" t="s">
        <v>4753</v>
      </c>
      <c r="L1494" s="21" t="s">
        <v>4753</v>
      </c>
      <c r="M1494" s="21" t="s">
        <v>4754</v>
      </c>
      <c r="N1494" s="21" t="s">
        <v>4753</v>
      </c>
      <c r="O1494" s="42">
        <f t="shared" si="1"/>
        <v>0</v>
      </c>
      <c r="P1494" s="34" t="str">
        <f t="shared" si="2"/>
        <v>Normal weight</v>
      </c>
      <c r="Q1494" s="34" t="str">
        <f t="shared" si="3"/>
        <v>Normal</v>
      </c>
      <c r="S1494" s="34" t="s">
        <v>1766</v>
      </c>
      <c r="T1494" s="34">
        <v>1965.0</v>
      </c>
      <c r="U1494" s="34" t="s">
        <v>4777</v>
      </c>
      <c r="V1494" s="34">
        <v>4.0</v>
      </c>
      <c r="W1494" s="34">
        <v>2.0</v>
      </c>
      <c r="X1494" s="34">
        <v>12629.17</v>
      </c>
      <c r="Y1494" s="34" t="s">
        <v>4768</v>
      </c>
      <c r="Z1494" s="34" t="s">
        <v>4771</v>
      </c>
      <c r="AA1494" s="34" t="s">
        <v>4769</v>
      </c>
      <c r="AB1494" s="34" t="str">
        <f t="shared" si="4"/>
        <v>4-Oct-1965</v>
      </c>
      <c r="AC1494" s="43">
        <f t="shared" si="5"/>
        <v>57</v>
      </c>
      <c r="AD1494" s="44">
        <v>12629.17</v>
      </c>
    </row>
    <row r="1495">
      <c r="A1495" s="19" t="s">
        <v>3062</v>
      </c>
      <c r="B1495" s="19" t="s">
        <v>3063</v>
      </c>
      <c r="C1495" s="45" t="s">
        <v>4820</v>
      </c>
      <c r="D1495" s="45" t="s">
        <v>7272</v>
      </c>
      <c r="E1495" s="45" t="s">
        <v>7029</v>
      </c>
      <c r="G1495" s="21" t="s">
        <v>3062</v>
      </c>
      <c r="H1495" s="41">
        <v>21.79</v>
      </c>
      <c r="I1495" s="21">
        <v>8.7</v>
      </c>
      <c r="J1495" s="21" t="s">
        <v>4755</v>
      </c>
      <c r="K1495" s="21" t="s">
        <v>4753</v>
      </c>
      <c r="L1495" s="21" t="s">
        <v>4753</v>
      </c>
      <c r="M1495" s="21">
        <v>1.0</v>
      </c>
      <c r="N1495" s="21" t="s">
        <v>4753</v>
      </c>
      <c r="O1495" s="42">
        <f t="shared" si="1"/>
        <v>1</v>
      </c>
      <c r="P1495" s="34" t="str">
        <f t="shared" si="2"/>
        <v>Normal weight</v>
      </c>
      <c r="Q1495" s="34" t="str">
        <f t="shared" si="3"/>
        <v>Diabetes</v>
      </c>
      <c r="S1495" s="34" t="s">
        <v>1764</v>
      </c>
      <c r="T1495" s="34">
        <v>1962.0</v>
      </c>
      <c r="U1495" s="34" t="s">
        <v>4770</v>
      </c>
      <c r="V1495" s="34">
        <v>22.0</v>
      </c>
      <c r="W1495" s="34">
        <v>0.0</v>
      </c>
      <c r="X1495" s="34">
        <v>12629.9</v>
      </c>
      <c r="Y1495" s="34" t="s">
        <v>4768</v>
      </c>
      <c r="Z1495" s="34" t="s">
        <v>4768</v>
      </c>
      <c r="AA1495" s="34" t="s">
        <v>4769</v>
      </c>
      <c r="AB1495" s="34" t="str">
        <f t="shared" si="4"/>
        <v>22-Nov-1962</v>
      </c>
      <c r="AC1495" s="43">
        <f t="shared" si="5"/>
        <v>60</v>
      </c>
      <c r="AD1495" s="44">
        <v>12629.9</v>
      </c>
    </row>
    <row r="1496">
      <c r="A1496" s="19" t="s">
        <v>3064</v>
      </c>
      <c r="B1496" s="19" t="s">
        <v>3065</v>
      </c>
      <c r="C1496" s="45" t="s">
        <v>4815</v>
      </c>
      <c r="D1496" s="45" t="s">
        <v>7273</v>
      </c>
      <c r="E1496" s="45" t="s">
        <v>7274</v>
      </c>
      <c r="G1496" s="21" t="s">
        <v>3064</v>
      </c>
      <c r="H1496" s="41">
        <v>24.52</v>
      </c>
      <c r="I1496" s="21">
        <v>4.76</v>
      </c>
      <c r="J1496" s="21" t="s">
        <v>4753</v>
      </c>
      <c r="K1496" s="21" t="s">
        <v>4753</v>
      </c>
      <c r="L1496" s="21" t="s">
        <v>4753</v>
      </c>
      <c r="M1496" s="21" t="s">
        <v>4754</v>
      </c>
      <c r="N1496" s="21" t="s">
        <v>4753</v>
      </c>
      <c r="O1496" s="42">
        <f t="shared" si="1"/>
        <v>0</v>
      </c>
      <c r="P1496" s="34" t="str">
        <f t="shared" si="2"/>
        <v>Normal weight</v>
      </c>
      <c r="Q1496" s="34" t="str">
        <f t="shared" si="3"/>
        <v>Normal</v>
      </c>
      <c r="S1496" s="34" t="s">
        <v>1762</v>
      </c>
      <c r="T1496" s="34">
        <v>1962.0</v>
      </c>
      <c r="U1496" s="34" t="s">
        <v>4766</v>
      </c>
      <c r="V1496" s="34">
        <v>22.0</v>
      </c>
      <c r="W1496" s="34">
        <v>0.0</v>
      </c>
      <c r="X1496" s="34">
        <v>12638.2</v>
      </c>
      <c r="Y1496" s="34" t="s">
        <v>4768</v>
      </c>
      <c r="Z1496" s="34" t="s">
        <v>4771</v>
      </c>
      <c r="AA1496" s="34" t="s">
        <v>4778</v>
      </c>
      <c r="AB1496" s="34" t="str">
        <f t="shared" si="4"/>
        <v>22-Jul-1962</v>
      </c>
      <c r="AC1496" s="43">
        <f t="shared" si="5"/>
        <v>60</v>
      </c>
      <c r="AD1496" s="44">
        <v>12638.2</v>
      </c>
    </row>
    <row r="1497">
      <c r="A1497" s="19" t="s">
        <v>3066</v>
      </c>
      <c r="B1497" s="19" t="s">
        <v>3067</v>
      </c>
      <c r="C1497" s="45" t="s">
        <v>4815</v>
      </c>
      <c r="D1497" s="45" t="s">
        <v>7275</v>
      </c>
      <c r="E1497" s="45" t="s">
        <v>7276</v>
      </c>
      <c r="G1497" s="21" t="s">
        <v>3066</v>
      </c>
      <c r="H1497" s="41">
        <v>39.52</v>
      </c>
      <c r="I1497" s="21">
        <v>11.81</v>
      </c>
      <c r="J1497" s="21" t="s">
        <v>4753</v>
      </c>
      <c r="K1497" s="21" t="s">
        <v>4753</v>
      </c>
      <c r="L1497" s="21" t="s">
        <v>4753</v>
      </c>
      <c r="M1497" s="21" t="s">
        <v>4754</v>
      </c>
      <c r="N1497" s="21" t="s">
        <v>4753</v>
      </c>
      <c r="O1497" s="42">
        <f t="shared" si="1"/>
        <v>0</v>
      </c>
      <c r="P1497" s="34" t="str">
        <f t="shared" si="2"/>
        <v>Above Obesity</v>
      </c>
      <c r="Q1497" s="34" t="str">
        <f t="shared" si="3"/>
        <v>Diabetes</v>
      </c>
      <c r="S1497" s="34" t="s">
        <v>1760</v>
      </c>
      <c r="T1497" s="34">
        <v>1972.0</v>
      </c>
      <c r="U1497" s="34" t="s">
        <v>4773</v>
      </c>
      <c r="V1497" s="34">
        <v>5.0</v>
      </c>
      <c r="W1497" s="34">
        <v>0.0</v>
      </c>
      <c r="X1497" s="34">
        <v>12640.24</v>
      </c>
      <c r="Y1497" s="34" t="s">
        <v>4768</v>
      </c>
      <c r="Z1497" s="34" t="s">
        <v>4771</v>
      </c>
      <c r="AA1497" s="34" t="s">
        <v>4778</v>
      </c>
      <c r="AB1497" s="34" t="str">
        <f t="shared" si="4"/>
        <v>5-Sep-1972</v>
      </c>
      <c r="AC1497" s="43">
        <f t="shared" si="5"/>
        <v>50</v>
      </c>
      <c r="AD1497" s="44">
        <v>12640.24</v>
      </c>
    </row>
    <row r="1498">
      <c r="A1498" s="19" t="s">
        <v>3068</v>
      </c>
      <c r="B1498" s="19" t="s">
        <v>3069</v>
      </c>
      <c r="C1498" s="45" t="s">
        <v>4815</v>
      </c>
      <c r="D1498" s="45" t="s">
        <v>7277</v>
      </c>
      <c r="E1498" s="45" t="s">
        <v>7278</v>
      </c>
      <c r="G1498" s="21" t="s">
        <v>3068</v>
      </c>
      <c r="H1498" s="41">
        <v>24.49</v>
      </c>
      <c r="I1498" s="21">
        <v>4.67</v>
      </c>
      <c r="J1498" s="21" t="s">
        <v>4753</v>
      </c>
      <c r="K1498" s="21" t="s">
        <v>4753</v>
      </c>
      <c r="L1498" s="21" t="s">
        <v>4753</v>
      </c>
      <c r="M1498" s="21" t="s">
        <v>4754</v>
      </c>
      <c r="N1498" s="21" t="s">
        <v>4753</v>
      </c>
      <c r="O1498" s="42">
        <f t="shared" si="1"/>
        <v>0</v>
      </c>
      <c r="P1498" s="34" t="str">
        <f t="shared" si="2"/>
        <v>Normal weight</v>
      </c>
      <c r="Q1498" s="34" t="str">
        <f t="shared" si="3"/>
        <v>Normal</v>
      </c>
      <c r="S1498" s="34" t="s">
        <v>1758</v>
      </c>
      <c r="T1498" s="34">
        <v>1966.0</v>
      </c>
      <c r="U1498" s="34" t="s">
        <v>4775</v>
      </c>
      <c r="V1498" s="34">
        <v>17.0</v>
      </c>
      <c r="W1498" s="34">
        <v>2.0</v>
      </c>
      <c r="X1498" s="34">
        <v>12643.38</v>
      </c>
      <c r="Y1498" s="34" t="s">
        <v>4768</v>
      </c>
      <c r="Z1498" s="34" t="s">
        <v>4771</v>
      </c>
      <c r="AA1498" s="34" t="s">
        <v>4774</v>
      </c>
      <c r="AB1498" s="34" t="str">
        <f t="shared" si="4"/>
        <v>17-Dec-1966</v>
      </c>
      <c r="AC1498" s="43">
        <f t="shared" si="5"/>
        <v>56</v>
      </c>
      <c r="AD1498" s="44">
        <v>12643.38</v>
      </c>
    </row>
    <row r="1499">
      <c r="A1499" s="19" t="s">
        <v>3070</v>
      </c>
      <c r="B1499" s="19" t="s">
        <v>3071</v>
      </c>
      <c r="C1499" s="45" t="s">
        <v>4815</v>
      </c>
      <c r="D1499" s="45" t="s">
        <v>7279</v>
      </c>
      <c r="E1499" s="45" t="s">
        <v>5009</v>
      </c>
      <c r="G1499" s="21" t="s">
        <v>3070</v>
      </c>
      <c r="H1499" s="41">
        <v>26.315</v>
      </c>
      <c r="I1499" s="21">
        <v>6.02</v>
      </c>
      <c r="J1499" s="21" t="s">
        <v>4753</v>
      </c>
      <c r="K1499" s="21" t="s">
        <v>4753</v>
      </c>
      <c r="L1499" s="21" t="s">
        <v>4753</v>
      </c>
      <c r="M1499" s="21" t="s">
        <v>4754</v>
      </c>
      <c r="N1499" s="21" t="s">
        <v>4753</v>
      </c>
      <c r="O1499" s="42">
        <f t="shared" si="1"/>
        <v>0</v>
      </c>
      <c r="P1499" s="34" t="str">
        <f t="shared" si="2"/>
        <v>Overweight</v>
      </c>
      <c r="Q1499" s="34" t="str">
        <f t="shared" si="3"/>
        <v>Prediabetes weight</v>
      </c>
      <c r="S1499" s="34" t="s">
        <v>1756</v>
      </c>
      <c r="T1499" s="34">
        <v>1962.0</v>
      </c>
      <c r="U1499" s="34" t="s">
        <v>4766</v>
      </c>
      <c r="V1499" s="34">
        <v>11.0</v>
      </c>
      <c r="W1499" s="34">
        <v>0.0</v>
      </c>
      <c r="X1499" s="34">
        <v>12644.59</v>
      </c>
      <c r="Y1499" s="34" t="s">
        <v>4768</v>
      </c>
      <c r="Z1499" s="34" t="s">
        <v>4767</v>
      </c>
      <c r="AA1499" s="34" t="s">
        <v>4778</v>
      </c>
      <c r="AB1499" s="34" t="str">
        <f t="shared" si="4"/>
        <v>11-Jul-1962</v>
      </c>
      <c r="AC1499" s="43">
        <f t="shared" si="5"/>
        <v>60</v>
      </c>
      <c r="AD1499" s="44">
        <v>12644.59</v>
      </c>
    </row>
    <row r="1500">
      <c r="A1500" s="19" t="s">
        <v>3072</v>
      </c>
      <c r="B1500" s="19" t="s">
        <v>3073</v>
      </c>
      <c r="C1500" s="45" t="s">
        <v>4820</v>
      </c>
      <c r="D1500" s="45" t="s">
        <v>5447</v>
      </c>
      <c r="E1500" s="45" t="s">
        <v>7280</v>
      </c>
      <c r="G1500" s="21" t="s">
        <v>3072</v>
      </c>
      <c r="H1500" s="41">
        <v>22.58</v>
      </c>
      <c r="I1500" s="21">
        <v>7.46</v>
      </c>
      <c r="J1500" s="21" t="s">
        <v>4753</v>
      </c>
      <c r="K1500" s="21" t="s">
        <v>4753</v>
      </c>
      <c r="L1500" s="21" t="s">
        <v>4753</v>
      </c>
      <c r="M1500" s="21" t="s">
        <v>4754</v>
      </c>
      <c r="N1500" s="21" t="s">
        <v>4753</v>
      </c>
      <c r="O1500" s="42">
        <f t="shared" si="1"/>
        <v>0</v>
      </c>
      <c r="P1500" s="34" t="str">
        <f t="shared" si="2"/>
        <v>Normal weight</v>
      </c>
      <c r="Q1500" s="34" t="str">
        <f t="shared" si="3"/>
        <v>Diabetes</v>
      </c>
      <c r="S1500" s="34" t="s">
        <v>1754</v>
      </c>
      <c r="T1500" s="34">
        <v>1965.0</v>
      </c>
      <c r="U1500" s="34" t="s">
        <v>4773</v>
      </c>
      <c r="V1500" s="34">
        <v>14.0</v>
      </c>
      <c r="W1500" s="34">
        <v>2.0</v>
      </c>
      <c r="X1500" s="34">
        <v>12646.21</v>
      </c>
      <c r="Y1500" s="34" t="s">
        <v>4768</v>
      </c>
      <c r="Z1500" s="34" t="s">
        <v>4767</v>
      </c>
      <c r="AA1500" s="34" t="s">
        <v>4778</v>
      </c>
      <c r="AB1500" s="34" t="str">
        <f t="shared" si="4"/>
        <v>14-Sep-1965</v>
      </c>
      <c r="AC1500" s="43">
        <f t="shared" si="5"/>
        <v>57</v>
      </c>
      <c r="AD1500" s="44">
        <v>12646.21</v>
      </c>
    </row>
    <row r="1501">
      <c r="A1501" s="19" t="s">
        <v>3074</v>
      </c>
      <c r="B1501" s="19" t="s">
        <v>3075</v>
      </c>
      <c r="C1501" s="45" t="s">
        <v>4820</v>
      </c>
      <c r="D1501" s="45" t="s">
        <v>7281</v>
      </c>
      <c r="E1501" s="45" t="s">
        <v>5994</v>
      </c>
      <c r="G1501" s="21" t="s">
        <v>3074</v>
      </c>
      <c r="H1501" s="41">
        <v>19.475</v>
      </c>
      <c r="I1501" s="21">
        <v>4.74</v>
      </c>
      <c r="J1501" s="21" t="s">
        <v>4753</v>
      </c>
      <c r="K1501" s="21" t="s">
        <v>4753</v>
      </c>
      <c r="L1501" s="21" t="s">
        <v>4753</v>
      </c>
      <c r="M1501" s="21">
        <v>1.0</v>
      </c>
      <c r="N1501" s="21" t="s">
        <v>4753</v>
      </c>
      <c r="O1501" s="42">
        <f t="shared" si="1"/>
        <v>1</v>
      </c>
      <c r="P1501" s="34" t="str">
        <f t="shared" si="2"/>
        <v>Normal weight</v>
      </c>
      <c r="Q1501" s="34" t="str">
        <f t="shared" si="3"/>
        <v>Normal</v>
      </c>
      <c r="S1501" s="34" t="s">
        <v>1752</v>
      </c>
      <c r="T1501" s="34">
        <v>1962.0</v>
      </c>
      <c r="U1501" s="34" t="s">
        <v>4776</v>
      </c>
      <c r="V1501" s="34">
        <v>27.0</v>
      </c>
      <c r="W1501" s="34">
        <v>0.0</v>
      </c>
      <c r="X1501" s="34">
        <v>12648.7</v>
      </c>
      <c r="Y1501" s="34" t="s">
        <v>4768</v>
      </c>
      <c r="Z1501" s="34" t="s">
        <v>4767</v>
      </c>
      <c r="AA1501" s="34" t="s">
        <v>4769</v>
      </c>
      <c r="AB1501" s="34" t="str">
        <f t="shared" si="4"/>
        <v>27-Aug-1962</v>
      </c>
      <c r="AC1501" s="43">
        <f t="shared" si="5"/>
        <v>60</v>
      </c>
      <c r="AD1501" s="44">
        <v>12648.7</v>
      </c>
    </row>
    <row r="1502">
      <c r="A1502" s="19" t="s">
        <v>3076</v>
      </c>
      <c r="B1502" s="19" t="s">
        <v>3077</v>
      </c>
      <c r="C1502" s="45" t="s">
        <v>5686</v>
      </c>
      <c r="D1502" s="45" t="s">
        <v>7282</v>
      </c>
      <c r="E1502" s="45" t="s">
        <v>7283</v>
      </c>
      <c r="G1502" s="21" t="s">
        <v>3076</v>
      </c>
      <c r="H1502" s="41">
        <v>26.33</v>
      </c>
      <c r="I1502" s="21">
        <v>4.79</v>
      </c>
      <c r="J1502" s="21" t="s">
        <v>4753</v>
      </c>
      <c r="K1502" s="21" t="s">
        <v>4753</v>
      </c>
      <c r="L1502" s="21" t="s">
        <v>4753</v>
      </c>
      <c r="M1502" s="21" t="s">
        <v>4754</v>
      </c>
      <c r="N1502" s="21" t="s">
        <v>4753</v>
      </c>
      <c r="O1502" s="42">
        <f t="shared" si="1"/>
        <v>0</v>
      </c>
      <c r="P1502" s="34" t="str">
        <f t="shared" si="2"/>
        <v>Overweight</v>
      </c>
      <c r="Q1502" s="34" t="str">
        <f t="shared" si="3"/>
        <v>Normal</v>
      </c>
      <c r="S1502" s="34" t="s">
        <v>1750</v>
      </c>
      <c r="T1502" s="34">
        <v>1974.0</v>
      </c>
      <c r="U1502" s="34" t="s">
        <v>4773</v>
      </c>
      <c r="V1502" s="34">
        <v>24.0</v>
      </c>
      <c r="W1502" s="34">
        <v>0.0</v>
      </c>
      <c r="X1502" s="34">
        <v>12697.48</v>
      </c>
      <c r="Y1502" s="34" t="s">
        <v>4768</v>
      </c>
      <c r="Z1502" s="34" t="s">
        <v>4768</v>
      </c>
      <c r="AA1502" s="34" t="s">
        <v>4787</v>
      </c>
      <c r="AB1502" s="34" t="str">
        <f t="shared" si="4"/>
        <v>24-Sep-1974</v>
      </c>
      <c r="AC1502" s="43">
        <f t="shared" si="5"/>
        <v>48</v>
      </c>
      <c r="AD1502" s="44">
        <v>12697.48</v>
      </c>
    </row>
    <row r="1503">
      <c r="A1503" s="19" t="s">
        <v>3078</v>
      </c>
      <c r="B1503" s="19" t="s">
        <v>3079</v>
      </c>
      <c r="C1503" s="45" t="s">
        <v>4820</v>
      </c>
      <c r="D1503" s="45" t="s">
        <v>7284</v>
      </c>
      <c r="E1503" s="45" t="s">
        <v>5968</v>
      </c>
      <c r="G1503" s="21" t="s">
        <v>3078</v>
      </c>
      <c r="H1503" s="41">
        <v>17.29</v>
      </c>
      <c r="I1503" s="21">
        <v>5.35</v>
      </c>
      <c r="J1503" s="31" t="s">
        <v>4878</v>
      </c>
      <c r="K1503" s="21" t="s">
        <v>4753</v>
      </c>
      <c r="L1503" s="21" t="s">
        <v>4753</v>
      </c>
      <c r="M1503" s="21" t="s">
        <v>4754</v>
      </c>
      <c r="N1503" s="21" t="s">
        <v>4753</v>
      </c>
      <c r="O1503" s="42">
        <f t="shared" si="1"/>
        <v>0</v>
      </c>
      <c r="P1503" s="34" t="str">
        <f t="shared" si="2"/>
        <v>Underweight</v>
      </c>
      <c r="Q1503" s="34" t="str">
        <f t="shared" si="3"/>
        <v>Normal</v>
      </c>
      <c r="S1503" s="34" t="s">
        <v>1748</v>
      </c>
      <c r="T1503" s="34">
        <v>1992.0</v>
      </c>
      <c r="U1503" s="34" t="s">
        <v>4766</v>
      </c>
      <c r="V1503" s="34">
        <v>7.0</v>
      </c>
      <c r="W1503" s="34">
        <v>0.0</v>
      </c>
      <c r="X1503" s="34">
        <v>12699.56</v>
      </c>
      <c r="Y1503" s="34" t="s">
        <v>4768</v>
      </c>
      <c r="Z1503" s="34" t="s">
        <v>4767</v>
      </c>
      <c r="AA1503" s="34" t="s">
        <v>4778</v>
      </c>
      <c r="AB1503" s="34" t="str">
        <f t="shared" si="4"/>
        <v>7-Jul-1992</v>
      </c>
      <c r="AC1503" s="43">
        <f t="shared" si="5"/>
        <v>30</v>
      </c>
      <c r="AD1503" s="44">
        <v>12699.56</v>
      </c>
    </row>
    <row r="1504">
      <c r="A1504" s="19" t="s">
        <v>3080</v>
      </c>
      <c r="B1504" s="19" t="s">
        <v>3081</v>
      </c>
      <c r="C1504" s="45" t="s">
        <v>4820</v>
      </c>
      <c r="D1504" s="45" t="s">
        <v>7285</v>
      </c>
      <c r="E1504" s="45" t="s">
        <v>7286</v>
      </c>
      <c r="G1504" s="21" t="s">
        <v>3080</v>
      </c>
      <c r="H1504" s="41">
        <v>42.88</v>
      </c>
      <c r="I1504" s="21">
        <v>4.87</v>
      </c>
      <c r="J1504" s="21" t="s">
        <v>4753</v>
      </c>
      <c r="K1504" s="21" t="s">
        <v>4755</v>
      </c>
      <c r="L1504" s="21" t="s">
        <v>4753</v>
      </c>
      <c r="M1504" s="21">
        <v>1.0</v>
      </c>
      <c r="N1504" s="21" t="s">
        <v>4753</v>
      </c>
      <c r="O1504" s="42">
        <f t="shared" si="1"/>
        <v>1</v>
      </c>
      <c r="P1504" s="34" t="str">
        <f t="shared" si="2"/>
        <v>Above Obesity</v>
      </c>
      <c r="Q1504" s="34" t="str">
        <f t="shared" si="3"/>
        <v>Normal</v>
      </c>
      <c r="S1504" s="34" t="s">
        <v>1746</v>
      </c>
      <c r="T1504" s="34">
        <v>1964.0</v>
      </c>
      <c r="U1504" s="34" t="s">
        <v>4770</v>
      </c>
      <c r="V1504" s="34">
        <v>28.0</v>
      </c>
      <c r="W1504" s="34">
        <v>0.0</v>
      </c>
      <c r="X1504" s="34">
        <v>12700.63</v>
      </c>
      <c r="Y1504" s="34" t="s">
        <v>4768</v>
      </c>
      <c r="Z1504" s="34" t="s">
        <v>4768</v>
      </c>
      <c r="AA1504" s="34" t="s">
        <v>4778</v>
      </c>
      <c r="AB1504" s="34" t="str">
        <f t="shared" si="4"/>
        <v>28-Nov-1964</v>
      </c>
      <c r="AC1504" s="43">
        <f t="shared" si="5"/>
        <v>58</v>
      </c>
      <c r="AD1504" s="44">
        <v>12700.63</v>
      </c>
    </row>
    <row r="1505">
      <c r="A1505" s="19" t="s">
        <v>3082</v>
      </c>
      <c r="B1505" s="19" t="s">
        <v>3083</v>
      </c>
      <c r="C1505" s="45" t="s">
        <v>4815</v>
      </c>
      <c r="D1505" s="45" t="s">
        <v>5000</v>
      </c>
      <c r="E1505" s="45" t="s">
        <v>7287</v>
      </c>
      <c r="G1505" s="21" t="s">
        <v>3082</v>
      </c>
      <c r="H1505" s="41">
        <v>32.2</v>
      </c>
      <c r="I1505" s="21">
        <v>10.09</v>
      </c>
      <c r="J1505" s="31" t="s">
        <v>4878</v>
      </c>
      <c r="K1505" s="21" t="s">
        <v>4753</v>
      </c>
      <c r="L1505" s="21" t="s">
        <v>4753</v>
      </c>
      <c r="M1505" s="21" t="s">
        <v>4754</v>
      </c>
      <c r="N1505" s="21" t="s">
        <v>4753</v>
      </c>
      <c r="O1505" s="42">
        <f t="shared" si="1"/>
        <v>0</v>
      </c>
      <c r="P1505" s="34" t="str">
        <f t="shared" si="2"/>
        <v>Above Obesity</v>
      </c>
      <c r="Q1505" s="34" t="str">
        <f t="shared" si="3"/>
        <v>Diabetes</v>
      </c>
      <c r="S1505" s="34" t="s">
        <v>1744</v>
      </c>
      <c r="T1505" s="34">
        <v>1970.0</v>
      </c>
      <c r="U1505" s="34" t="s">
        <v>4766</v>
      </c>
      <c r="V1505" s="34">
        <v>8.0</v>
      </c>
      <c r="W1505" s="34">
        <v>0.0</v>
      </c>
      <c r="X1505" s="34">
        <v>12713.0</v>
      </c>
      <c r="Y1505" s="34" t="s">
        <v>4768</v>
      </c>
      <c r="Z1505" s="34" t="s">
        <v>4771</v>
      </c>
      <c r="AA1505" s="34" t="s">
        <v>4778</v>
      </c>
      <c r="AB1505" s="34" t="str">
        <f t="shared" si="4"/>
        <v>8-Jul-1970</v>
      </c>
      <c r="AC1505" s="43">
        <f t="shared" si="5"/>
        <v>52</v>
      </c>
      <c r="AD1505" s="44">
        <v>12713.0</v>
      </c>
    </row>
    <row r="1506">
      <c r="A1506" s="19" t="s">
        <v>3084</v>
      </c>
      <c r="B1506" s="19" t="s">
        <v>3085</v>
      </c>
      <c r="C1506" s="45" t="s">
        <v>4815</v>
      </c>
      <c r="D1506" s="45" t="s">
        <v>7288</v>
      </c>
      <c r="E1506" s="45" t="s">
        <v>7289</v>
      </c>
      <c r="G1506" s="21" t="s">
        <v>3084</v>
      </c>
      <c r="H1506" s="41">
        <v>18.75</v>
      </c>
      <c r="I1506" s="21">
        <v>5.47</v>
      </c>
      <c r="J1506" s="21" t="s">
        <v>4755</v>
      </c>
      <c r="K1506" s="21" t="s">
        <v>4753</v>
      </c>
      <c r="L1506" s="21" t="s">
        <v>4756</v>
      </c>
      <c r="M1506" s="21">
        <v>1.0</v>
      </c>
      <c r="N1506" s="21" t="s">
        <v>4753</v>
      </c>
      <c r="O1506" s="42">
        <f t="shared" si="1"/>
        <v>1</v>
      </c>
      <c r="P1506" s="34" t="str">
        <f t="shared" si="2"/>
        <v>Normal weight</v>
      </c>
      <c r="Q1506" s="34" t="str">
        <f t="shared" si="3"/>
        <v>Normal</v>
      </c>
      <c r="S1506" s="34" t="s">
        <v>1742</v>
      </c>
      <c r="T1506" s="34">
        <v>1988.0</v>
      </c>
      <c r="U1506" s="34" t="s">
        <v>4766</v>
      </c>
      <c r="V1506" s="34">
        <v>17.0</v>
      </c>
      <c r="W1506" s="34">
        <v>3.0</v>
      </c>
      <c r="X1506" s="34">
        <v>12718.21</v>
      </c>
      <c r="Y1506" s="34" t="s">
        <v>4768</v>
      </c>
      <c r="Z1506" s="34" t="s">
        <v>4771</v>
      </c>
      <c r="AA1506" s="34" t="s">
        <v>4790</v>
      </c>
      <c r="AB1506" s="34" t="str">
        <f t="shared" si="4"/>
        <v>17-Jul-1988</v>
      </c>
      <c r="AC1506" s="43">
        <f t="shared" si="5"/>
        <v>34</v>
      </c>
      <c r="AD1506" s="44">
        <v>12718.21</v>
      </c>
    </row>
    <row r="1507">
      <c r="A1507" s="19" t="s">
        <v>3086</v>
      </c>
      <c r="B1507" s="19" t="s">
        <v>3087</v>
      </c>
      <c r="C1507" s="45" t="s">
        <v>4820</v>
      </c>
      <c r="D1507" s="45" t="s">
        <v>7290</v>
      </c>
      <c r="E1507" s="45" t="s">
        <v>7291</v>
      </c>
      <c r="G1507" s="21" t="s">
        <v>3086</v>
      </c>
      <c r="H1507" s="41">
        <v>22.36</v>
      </c>
      <c r="I1507" s="21">
        <v>8.6</v>
      </c>
      <c r="J1507" s="21" t="s">
        <v>4753</v>
      </c>
      <c r="K1507" s="21" t="s">
        <v>4753</v>
      </c>
      <c r="L1507" s="21" t="s">
        <v>4753</v>
      </c>
      <c r="M1507" s="21" t="s">
        <v>4754</v>
      </c>
      <c r="N1507" s="21" t="s">
        <v>4753</v>
      </c>
      <c r="O1507" s="42">
        <f t="shared" si="1"/>
        <v>0</v>
      </c>
      <c r="P1507" s="34" t="str">
        <f t="shared" si="2"/>
        <v>Normal weight</v>
      </c>
      <c r="Q1507" s="34" t="str">
        <f t="shared" si="3"/>
        <v>Diabetes</v>
      </c>
      <c r="S1507" s="34" t="s">
        <v>1740</v>
      </c>
      <c r="T1507" s="34">
        <v>1962.0</v>
      </c>
      <c r="U1507" s="34" t="s">
        <v>4773</v>
      </c>
      <c r="V1507" s="34">
        <v>2.0</v>
      </c>
      <c r="W1507" s="34">
        <v>0.0</v>
      </c>
      <c r="X1507" s="34">
        <v>12731.0</v>
      </c>
      <c r="Y1507" s="34" t="s">
        <v>4768</v>
      </c>
      <c r="Z1507" s="34" t="s">
        <v>4768</v>
      </c>
      <c r="AA1507" s="34" t="s">
        <v>4781</v>
      </c>
      <c r="AB1507" s="34" t="str">
        <f t="shared" si="4"/>
        <v>2-Sep-1962</v>
      </c>
      <c r="AC1507" s="43">
        <f t="shared" si="5"/>
        <v>60</v>
      </c>
      <c r="AD1507" s="44">
        <v>12731.0</v>
      </c>
    </row>
    <row r="1508">
      <c r="A1508" s="19" t="s">
        <v>3088</v>
      </c>
      <c r="B1508" s="19" t="s">
        <v>3089</v>
      </c>
      <c r="C1508" s="45" t="s">
        <v>4815</v>
      </c>
      <c r="D1508" s="45" t="s">
        <v>7292</v>
      </c>
      <c r="E1508" s="45" t="s">
        <v>7115</v>
      </c>
      <c r="G1508" s="21" t="s">
        <v>3088</v>
      </c>
      <c r="H1508" s="41">
        <v>23.94</v>
      </c>
      <c r="I1508" s="21">
        <v>10.74</v>
      </c>
      <c r="J1508" s="31" t="s">
        <v>4878</v>
      </c>
      <c r="K1508" s="21" t="s">
        <v>4753</v>
      </c>
      <c r="L1508" s="21" t="s">
        <v>4753</v>
      </c>
      <c r="M1508" s="21" t="s">
        <v>4754</v>
      </c>
      <c r="N1508" s="21" t="s">
        <v>4753</v>
      </c>
      <c r="O1508" s="42">
        <f t="shared" si="1"/>
        <v>0</v>
      </c>
      <c r="P1508" s="34" t="str">
        <f t="shared" si="2"/>
        <v>Normal weight</v>
      </c>
      <c r="Q1508" s="34" t="str">
        <f t="shared" si="3"/>
        <v>Diabetes</v>
      </c>
      <c r="S1508" s="34" t="s">
        <v>1738</v>
      </c>
      <c r="T1508" s="34">
        <v>1962.0</v>
      </c>
      <c r="U1508" s="34" t="s">
        <v>4777</v>
      </c>
      <c r="V1508" s="34">
        <v>1.0</v>
      </c>
      <c r="W1508" s="34">
        <v>0.0</v>
      </c>
      <c r="X1508" s="34">
        <v>12741.17</v>
      </c>
      <c r="Y1508" s="34" t="s">
        <v>4768</v>
      </c>
      <c r="Z1508" s="34" t="s">
        <v>4771</v>
      </c>
      <c r="AA1508" s="34" t="s">
        <v>4788</v>
      </c>
      <c r="AB1508" s="34" t="str">
        <f t="shared" si="4"/>
        <v>1-Oct-1962</v>
      </c>
      <c r="AC1508" s="43">
        <f t="shared" si="5"/>
        <v>60</v>
      </c>
      <c r="AD1508" s="44">
        <v>12741.17</v>
      </c>
    </row>
    <row r="1509">
      <c r="A1509" s="19" t="s">
        <v>3090</v>
      </c>
      <c r="B1509" s="19" t="s">
        <v>3091</v>
      </c>
      <c r="C1509" s="45" t="s">
        <v>4815</v>
      </c>
      <c r="D1509" s="45" t="s">
        <v>6231</v>
      </c>
      <c r="E1509" s="45" t="s">
        <v>7293</v>
      </c>
      <c r="G1509" s="21" t="s">
        <v>3090</v>
      </c>
      <c r="H1509" s="41">
        <v>30.1</v>
      </c>
      <c r="I1509" s="21">
        <v>4.39</v>
      </c>
      <c r="J1509" s="21" t="s">
        <v>4753</v>
      </c>
      <c r="K1509" s="21" t="s">
        <v>4753</v>
      </c>
      <c r="L1509" s="21" t="s">
        <v>4756</v>
      </c>
      <c r="M1509" s="21">
        <v>1.0</v>
      </c>
      <c r="N1509" s="21" t="s">
        <v>4753</v>
      </c>
      <c r="O1509" s="42">
        <f t="shared" si="1"/>
        <v>1</v>
      </c>
      <c r="P1509" s="34" t="str">
        <f t="shared" si="2"/>
        <v>Above Obesity</v>
      </c>
      <c r="Q1509" s="34" t="str">
        <f t="shared" si="3"/>
        <v>Normal</v>
      </c>
      <c r="S1509" s="34" t="s">
        <v>1736</v>
      </c>
      <c r="T1509" s="34">
        <v>1975.0</v>
      </c>
      <c r="U1509" s="34" t="s">
        <v>4773</v>
      </c>
      <c r="V1509" s="34">
        <v>25.0</v>
      </c>
      <c r="W1509" s="34">
        <v>1.0</v>
      </c>
      <c r="X1509" s="34">
        <v>12770.27</v>
      </c>
      <c r="Y1509" s="34" t="s">
        <v>4768</v>
      </c>
      <c r="Z1509" s="34" t="s">
        <v>4768</v>
      </c>
      <c r="AA1509" s="34" t="s">
        <v>4787</v>
      </c>
      <c r="AB1509" s="34" t="str">
        <f t="shared" si="4"/>
        <v>25-Sep-1975</v>
      </c>
      <c r="AC1509" s="43">
        <f t="shared" si="5"/>
        <v>47</v>
      </c>
      <c r="AD1509" s="44">
        <v>12770.27</v>
      </c>
    </row>
    <row r="1510">
      <c r="A1510" s="19" t="s">
        <v>3092</v>
      </c>
      <c r="B1510" s="19" t="s">
        <v>3093</v>
      </c>
      <c r="C1510" s="45" t="s">
        <v>4815</v>
      </c>
      <c r="D1510" s="45" t="s">
        <v>5135</v>
      </c>
      <c r="E1510" s="45" t="s">
        <v>5181</v>
      </c>
      <c r="G1510" s="21" t="s">
        <v>3092</v>
      </c>
      <c r="H1510" s="41">
        <v>21.93</v>
      </c>
      <c r="I1510" s="21">
        <v>6.3</v>
      </c>
      <c r="J1510" s="21" t="s">
        <v>4753</v>
      </c>
      <c r="K1510" s="21" t="s">
        <v>4753</v>
      </c>
      <c r="L1510" s="21" t="s">
        <v>4753</v>
      </c>
      <c r="M1510" s="21" t="s">
        <v>4754</v>
      </c>
      <c r="N1510" s="21" t="s">
        <v>4753</v>
      </c>
      <c r="O1510" s="42">
        <f t="shared" si="1"/>
        <v>0</v>
      </c>
      <c r="P1510" s="34" t="str">
        <f t="shared" si="2"/>
        <v>Normal weight</v>
      </c>
      <c r="Q1510" s="34" t="str">
        <f t="shared" si="3"/>
        <v>Prediabetes weight</v>
      </c>
      <c r="S1510" s="34" t="s">
        <v>1734</v>
      </c>
      <c r="T1510" s="34">
        <v>1972.0</v>
      </c>
      <c r="U1510" s="34" t="s">
        <v>4777</v>
      </c>
      <c r="V1510" s="34">
        <v>7.0</v>
      </c>
      <c r="W1510" s="34">
        <v>0.0</v>
      </c>
      <c r="X1510" s="34">
        <v>12776.05</v>
      </c>
      <c r="Y1510" s="34" t="s">
        <v>4768</v>
      </c>
      <c r="Z1510" s="34" t="s">
        <v>4768</v>
      </c>
      <c r="AA1510" s="34" t="s">
        <v>4790</v>
      </c>
      <c r="AB1510" s="34" t="str">
        <f t="shared" si="4"/>
        <v>7-Oct-1972</v>
      </c>
      <c r="AC1510" s="43">
        <f t="shared" si="5"/>
        <v>50</v>
      </c>
      <c r="AD1510" s="44">
        <v>12776.05</v>
      </c>
    </row>
    <row r="1511">
      <c r="A1511" s="19" t="s">
        <v>3094</v>
      </c>
      <c r="B1511" s="19" t="s">
        <v>3095</v>
      </c>
      <c r="C1511" s="45" t="s">
        <v>4820</v>
      </c>
      <c r="D1511" s="45" t="s">
        <v>7294</v>
      </c>
      <c r="E1511" s="45" t="s">
        <v>7295</v>
      </c>
      <c r="G1511" s="21" t="s">
        <v>3094</v>
      </c>
      <c r="H1511" s="41">
        <v>39.75</v>
      </c>
      <c r="I1511" s="21">
        <v>5.41</v>
      </c>
      <c r="J1511" s="21" t="s">
        <v>4753</v>
      </c>
      <c r="K1511" s="21" t="s">
        <v>4755</v>
      </c>
      <c r="L1511" s="21" t="s">
        <v>4753</v>
      </c>
      <c r="M1511" s="21">
        <v>1.0</v>
      </c>
      <c r="N1511" s="21" t="s">
        <v>4753</v>
      </c>
      <c r="O1511" s="42">
        <f t="shared" si="1"/>
        <v>1</v>
      </c>
      <c r="P1511" s="34" t="str">
        <f t="shared" si="2"/>
        <v>Above Obesity</v>
      </c>
      <c r="Q1511" s="34" t="str">
        <f t="shared" si="3"/>
        <v>Normal</v>
      </c>
      <c r="S1511" s="34" t="s">
        <v>1732</v>
      </c>
      <c r="T1511" s="34">
        <v>1963.0</v>
      </c>
      <c r="U1511" s="34" t="s">
        <v>4775</v>
      </c>
      <c r="V1511" s="34">
        <v>5.0</v>
      </c>
      <c r="W1511" s="34">
        <v>0.0</v>
      </c>
      <c r="X1511" s="34">
        <v>12788.03</v>
      </c>
      <c r="Y1511" s="34" t="s">
        <v>4768</v>
      </c>
      <c r="Z1511" s="34" t="s">
        <v>4768</v>
      </c>
      <c r="AA1511" s="34" t="s">
        <v>4783</v>
      </c>
      <c r="AB1511" s="34" t="str">
        <f t="shared" si="4"/>
        <v>5-Dec-1963</v>
      </c>
      <c r="AC1511" s="43">
        <f t="shared" si="5"/>
        <v>59</v>
      </c>
      <c r="AD1511" s="44">
        <v>12788.03</v>
      </c>
    </row>
    <row r="1512">
      <c r="A1512" s="19" t="s">
        <v>3096</v>
      </c>
      <c r="B1512" s="19" t="s">
        <v>3097</v>
      </c>
      <c r="C1512" s="45" t="s">
        <v>4815</v>
      </c>
      <c r="D1512" s="45" t="s">
        <v>7296</v>
      </c>
      <c r="E1512" s="45" t="s">
        <v>5115</v>
      </c>
      <c r="G1512" s="21" t="s">
        <v>3096</v>
      </c>
      <c r="H1512" s="41">
        <v>26.03</v>
      </c>
      <c r="I1512" s="21">
        <v>4.47</v>
      </c>
      <c r="J1512" s="21" t="s">
        <v>4753</v>
      </c>
      <c r="K1512" s="21" t="s">
        <v>4753</v>
      </c>
      <c r="L1512" s="21" t="s">
        <v>4756</v>
      </c>
      <c r="M1512" s="21">
        <v>1.0</v>
      </c>
      <c r="N1512" s="21" t="s">
        <v>4753</v>
      </c>
      <c r="O1512" s="42">
        <f t="shared" si="1"/>
        <v>1</v>
      </c>
      <c r="P1512" s="34" t="str">
        <f t="shared" si="2"/>
        <v>Overweight</v>
      </c>
      <c r="Q1512" s="34" t="str">
        <f t="shared" si="3"/>
        <v>Normal</v>
      </c>
      <c r="S1512" s="34" t="s">
        <v>1730</v>
      </c>
      <c r="T1512" s="34">
        <v>1983.0</v>
      </c>
      <c r="U1512" s="34" t="s">
        <v>4777</v>
      </c>
      <c r="V1512" s="34">
        <v>29.0</v>
      </c>
      <c r="W1512" s="34">
        <v>3.0</v>
      </c>
      <c r="X1512" s="34">
        <v>12788.18</v>
      </c>
      <c r="Y1512" s="34" t="s">
        <v>4768</v>
      </c>
      <c r="Z1512" s="34" t="s">
        <v>4771</v>
      </c>
      <c r="AA1512" s="34" t="s">
        <v>4790</v>
      </c>
      <c r="AB1512" s="34" t="str">
        <f t="shared" si="4"/>
        <v>29-Oct-1983</v>
      </c>
      <c r="AC1512" s="43">
        <f t="shared" si="5"/>
        <v>39</v>
      </c>
      <c r="AD1512" s="44">
        <v>12788.18</v>
      </c>
    </row>
    <row r="1513">
      <c r="A1513" s="19" t="s">
        <v>3098</v>
      </c>
      <c r="B1513" s="19" t="s">
        <v>3099</v>
      </c>
      <c r="C1513" s="45" t="s">
        <v>4815</v>
      </c>
      <c r="D1513" s="45" t="s">
        <v>7297</v>
      </c>
      <c r="E1513" s="45" t="s">
        <v>7298</v>
      </c>
      <c r="G1513" s="21" t="s">
        <v>3098</v>
      </c>
      <c r="H1513" s="41">
        <v>34.51</v>
      </c>
      <c r="I1513" s="21">
        <v>6.26</v>
      </c>
      <c r="J1513" s="21" t="s">
        <v>4753</v>
      </c>
      <c r="K1513" s="21" t="s">
        <v>4753</v>
      </c>
      <c r="L1513" s="21" t="s">
        <v>4753</v>
      </c>
      <c r="M1513" s="21" t="s">
        <v>4754</v>
      </c>
      <c r="N1513" s="21" t="s">
        <v>4753</v>
      </c>
      <c r="O1513" s="42">
        <f t="shared" si="1"/>
        <v>0</v>
      </c>
      <c r="P1513" s="34" t="str">
        <f t="shared" si="2"/>
        <v>Above Obesity</v>
      </c>
      <c r="Q1513" s="34" t="str">
        <f t="shared" si="3"/>
        <v>Prediabetes weight</v>
      </c>
      <c r="S1513" s="34" t="s">
        <v>1728</v>
      </c>
      <c r="T1513" s="34">
        <v>1978.0</v>
      </c>
      <c r="U1513" s="34" t="s">
        <v>4766</v>
      </c>
      <c r="V1513" s="34">
        <v>24.0</v>
      </c>
      <c r="W1513" s="34">
        <v>0.0</v>
      </c>
      <c r="X1513" s="34">
        <v>12797.21</v>
      </c>
      <c r="Y1513" s="34" t="s">
        <v>4768</v>
      </c>
      <c r="Z1513" s="34" t="s">
        <v>4771</v>
      </c>
      <c r="AA1513" s="34" t="s">
        <v>4784</v>
      </c>
      <c r="AB1513" s="34" t="str">
        <f t="shared" si="4"/>
        <v>24-Jul-1978</v>
      </c>
      <c r="AC1513" s="43">
        <f t="shared" si="5"/>
        <v>44</v>
      </c>
      <c r="AD1513" s="44">
        <v>12797.21</v>
      </c>
    </row>
    <row r="1514">
      <c r="A1514" s="19" t="s">
        <v>3100</v>
      </c>
      <c r="B1514" s="19" t="s">
        <v>3101</v>
      </c>
      <c r="C1514" s="45" t="s">
        <v>4820</v>
      </c>
      <c r="D1514" s="45" t="s">
        <v>7299</v>
      </c>
      <c r="E1514" s="45" t="s">
        <v>7300</v>
      </c>
      <c r="G1514" s="21" t="s">
        <v>3100</v>
      </c>
      <c r="H1514" s="41">
        <v>19.32</v>
      </c>
      <c r="I1514" s="21">
        <v>11.58</v>
      </c>
      <c r="J1514" s="21" t="s">
        <v>4755</v>
      </c>
      <c r="K1514" s="21" t="s">
        <v>4753</v>
      </c>
      <c r="L1514" s="21" t="s">
        <v>4753</v>
      </c>
      <c r="M1514" s="21">
        <v>1.0</v>
      </c>
      <c r="N1514" s="21" t="s">
        <v>4753</v>
      </c>
      <c r="O1514" s="42">
        <f t="shared" si="1"/>
        <v>1</v>
      </c>
      <c r="P1514" s="34" t="str">
        <f t="shared" si="2"/>
        <v>Normal weight</v>
      </c>
      <c r="Q1514" s="34" t="str">
        <f t="shared" si="3"/>
        <v>Diabetes</v>
      </c>
      <c r="S1514" s="34" t="s">
        <v>1726</v>
      </c>
      <c r="T1514" s="34">
        <v>1963.0</v>
      </c>
      <c r="U1514" s="34" t="s">
        <v>4766</v>
      </c>
      <c r="V1514" s="34">
        <v>20.0</v>
      </c>
      <c r="W1514" s="34">
        <v>0.0</v>
      </c>
      <c r="X1514" s="34">
        <v>12815.44</v>
      </c>
      <c r="Y1514" s="34" t="s">
        <v>4768</v>
      </c>
      <c r="Z1514" s="34" t="s">
        <v>4768</v>
      </c>
      <c r="AA1514" s="34" t="s">
        <v>4784</v>
      </c>
      <c r="AB1514" s="34" t="str">
        <f t="shared" si="4"/>
        <v>20-Jul-1963</v>
      </c>
      <c r="AC1514" s="43">
        <f t="shared" si="5"/>
        <v>59</v>
      </c>
      <c r="AD1514" s="44">
        <v>12815.44</v>
      </c>
    </row>
    <row r="1515">
      <c r="A1515" s="19" t="s">
        <v>3102</v>
      </c>
      <c r="B1515" s="19" t="s">
        <v>3103</v>
      </c>
      <c r="C1515" s="45" t="s">
        <v>4815</v>
      </c>
      <c r="D1515" s="45" t="s">
        <v>7301</v>
      </c>
      <c r="E1515" s="45" t="s">
        <v>7302</v>
      </c>
      <c r="G1515" s="21" t="s">
        <v>3102</v>
      </c>
      <c r="H1515" s="41">
        <v>28.5</v>
      </c>
      <c r="I1515" s="21">
        <v>4.36</v>
      </c>
      <c r="J1515" s="21" t="s">
        <v>4753</v>
      </c>
      <c r="K1515" s="21" t="s">
        <v>4753</v>
      </c>
      <c r="L1515" s="21" t="s">
        <v>4753</v>
      </c>
      <c r="M1515" s="21" t="s">
        <v>4754</v>
      </c>
      <c r="N1515" s="21" t="s">
        <v>4753</v>
      </c>
      <c r="O1515" s="42">
        <f t="shared" si="1"/>
        <v>0</v>
      </c>
      <c r="P1515" s="34" t="str">
        <f t="shared" si="2"/>
        <v>Overweight</v>
      </c>
      <c r="Q1515" s="34" t="str">
        <f t="shared" si="3"/>
        <v>Normal</v>
      </c>
      <c r="S1515" s="34" t="s">
        <v>1724</v>
      </c>
      <c r="T1515" s="34">
        <v>1967.0</v>
      </c>
      <c r="U1515" s="34" t="s">
        <v>4773</v>
      </c>
      <c r="V1515" s="34">
        <v>25.0</v>
      </c>
      <c r="W1515" s="34">
        <v>0.0</v>
      </c>
      <c r="X1515" s="34">
        <v>12823.25</v>
      </c>
      <c r="Y1515" s="34" t="s">
        <v>4768</v>
      </c>
      <c r="Z1515" s="34" t="s">
        <v>4768</v>
      </c>
      <c r="AA1515" s="34" t="s">
        <v>4787</v>
      </c>
      <c r="AB1515" s="34" t="str">
        <f t="shared" si="4"/>
        <v>25-Sep-1967</v>
      </c>
      <c r="AC1515" s="43">
        <f t="shared" si="5"/>
        <v>55</v>
      </c>
      <c r="AD1515" s="44">
        <v>12823.25</v>
      </c>
    </row>
    <row r="1516">
      <c r="A1516" s="19" t="s">
        <v>3104</v>
      </c>
      <c r="B1516" s="19" t="s">
        <v>3105</v>
      </c>
      <c r="C1516" s="45" t="s">
        <v>4815</v>
      </c>
      <c r="D1516" s="45" t="s">
        <v>7303</v>
      </c>
      <c r="E1516" s="45" t="s">
        <v>5115</v>
      </c>
      <c r="G1516" s="21" t="s">
        <v>3104</v>
      </c>
      <c r="H1516" s="41">
        <v>30.875</v>
      </c>
      <c r="I1516" s="21">
        <v>4.14</v>
      </c>
      <c r="J1516" s="31" t="s">
        <v>4878</v>
      </c>
      <c r="K1516" s="21" t="s">
        <v>4753</v>
      </c>
      <c r="L1516" s="21" t="s">
        <v>4753</v>
      </c>
      <c r="M1516" s="21" t="s">
        <v>4754</v>
      </c>
      <c r="N1516" s="21" t="s">
        <v>4753</v>
      </c>
      <c r="O1516" s="42">
        <f t="shared" si="1"/>
        <v>0</v>
      </c>
      <c r="P1516" s="34" t="str">
        <f t="shared" si="2"/>
        <v>Above Obesity</v>
      </c>
      <c r="Q1516" s="34" t="str">
        <f t="shared" si="3"/>
        <v>Normal</v>
      </c>
      <c r="S1516" s="34" t="s">
        <v>1722</v>
      </c>
      <c r="T1516" s="34">
        <v>2004.0</v>
      </c>
      <c r="U1516" s="34" t="s">
        <v>4770</v>
      </c>
      <c r="V1516" s="34">
        <v>9.0</v>
      </c>
      <c r="W1516" s="34">
        <v>2.0</v>
      </c>
      <c r="X1516" s="34">
        <v>12829.46</v>
      </c>
      <c r="Y1516" s="34" t="s">
        <v>4768</v>
      </c>
      <c r="Z1516" s="34" t="s">
        <v>4768</v>
      </c>
      <c r="AA1516" s="34" t="s">
        <v>4781</v>
      </c>
      <c r="AB1516" s="34" t="str">
        <f t="shared" si="4"/>
        <v>9-Nov-2004</v>
      </c>
      <c r="AC1516" s="43">
        <f t="shared" si="5"/>
        <v>18</v>
      </c>
      <c r="AD1516" s="44">
        <v>12829.46</v>
      </c>
    </row>
    <row r="1517">
      <c r="A1517" s="19" t="s">
        <v>3106</v>
      </c>
      <c r="B1517" s="19" t="s">
        <v>3107</v>
      </c>
      <c r="C1517" s="45" t="s">
        <v>4815</v>
      </c>
      <c r="D1517" s="45" t="s">
        <v>7304</v>
      </c>
      <c r="E1517" s="45" t="s">
        <v>6808</v>
      </c>
      <c r="G1517" s="21" t="s">
        <v>3106</v>
      </c>
      <c r="H1517" s="41">
        <v>24.02</v>
      </c>
      <c r="I1517" s="21">
        <v>4.38</v>
      </c>
      <c r="J1517" s="21" t="s">
        <v>4753</v>
      </c>
      <c r="K1517" s="21" t="s">
        <v>4753</v>
      </c>
      <c r="L1517" s="21" t="s">
        <v>4753</v>
      </c>
      <c r="M1517" s="21" t="s">
        <v>4754</v>
      </c>
      <c r="N1517" s="21" t="s">
        <v>4753</v>
      </c>
      <c r="O1517" s="42">
        <f t="shared" si="1"/>
        <v>0</v>
      </c>
      <c r="P1517" s="34" t="str">
        <f t="shared" si="2"/>
        <v>Normal weight</v>
      </c>
      <c r="Q1517" s="34" t="str">
        <f t="shared" si="3"/>
        <v>Normal</v>
      </c>
      <c r="S1517" s="34" t="s">
        <v>1720</v>
      </c>
      <c r="T1517" s="34">
        <v>1993.0</v>
      </c>
      <c r="U1517" s="34" t="s">
        <v>4773</v>
      </c>
      <c r="V1517" s="34">
        <v>27.0</v>
      </c>
      <c r="W1517" s="34">
        <v>0.0</v>
      </c>
      <c r="X1517" s="34">
        <v>12847.24</v>
      </c>
      <c r="Y1517" s="34" t="s">
        <v>4768</v>
      </c>
      <c r="Z1517" s="34" t="s">
        <v>4767</v>
      </c>
      <c r="AA1517" s="34" t="s">
        <v>4774</v>
      </c>
      <c r="AB1517" s="34" t="str">
        <f t="shared" si="4"/>
        <v>27-Sep-1993</v>
      </c>
      <c r="AC1517" s="43">
        <f t="shared" si="5"/>
        <v>29</v>
      </c>
      <c r="AD1517" s="44">
        <v>12847.24</v>
      </c>
    </row>
    <row r="1518">
      <c r="A1518" s="19" t="s">
        <v>3108</v>
      </c>
      <c r="B1518" s="19" t="s">
        <v>3109</v>
      </c>
      <c r="C1518" s="45" t="s">
        <v>4820</v>
      </c>
      <c r="D1518" s="45" t="s">
        <v>7305</v>
      </c>
      <c r="E1518" s="45" t="s">
        <v>7306</v>
      </c>
      <c r="G1518" s="21" t="s">
        <v>3108</v>
      </c>
      <c r="H1518" s="41">
        <v>36.08</v>
      </c>
      <c r="I1518" s="21">
        <v>11.61</v>
      </c>
      <c r="J1518" s="31" t="s">
        <v>4878</v>
      </c>
      <c r="K1518" s="21" t="s">
        <v>4753</v>
      </c>
      <c r="L1518" s="21" t="s">
        <v>4753</v>
      </c>
      <c r="M1518" s="21" t="s">
        <v>4754</v>
      </c>
      <c r="N1518" s="21" t="s">
        <v>4753</v>
      </c>
      <c r="O1518" s="42">
        <f t="shared" si="1"/>
        <v>0</v>
      </c>
      <c r="P1518" s="34" t="str">
        <f t="shared" si="2"/>
        <v>Above Obesity</v>
      </c>
      <c r="Q1518" s="34" t="str">
        <f t="shared" si="3"/>
        <v>Diabetes</v>
      </c>
      <c r="S1518" s="34" t="s">
        <v>1718</v>
      </c>
      <c r="T1518" s="34">
        <v>1973.0</v>
      </c>
      <c r="U1518" s="34" t="s">
        <v>4773</v>
      </c>
      <c r="V1518" s="34">
        <v>22.0</v>
      </c>
      <c r="W1518" s="34">
        <v>0.0</v>
      </c>
      <c r="X1518" s="34">
        <v>12852.37</v>
      </c>
      <c r="Y1518" s="34" t="s">
        <v>4768</v>
      </c>
      <c r="Z1518" s="34" t="s">
        <v>4771</v>
      </c>
      <c r="AA1518" s="34" t="s">
        <v>4774</v>
      </c>
      <c r="AB1518" s="34" t="str">
        <f t="shared" si="4"/>
        <v>22-Sep-1973</v>
      </c>
      <c r="AC1518" s="43">
        <f t="shared" si="5"/>
        <v>49</v>
      </c>
      <c r="AD1518" s="44">
        <v>12852.37</v>
      </c>
    </row>
    <row r="1519">
      <c r="A1519" s="19" t="s">
        <v>3110</v>
      </c>
      <c r="B1519" s="19" t="s">
        <v>3111</v>
      </c>
      <c r="C1519" s="45" t="s">
        <v>4820</v>
      </c>
      <c r="D1519" s="45" t="s">
        <v>7307</v>
      </c>
      <c r="E1519" s="45" t="s">
        <v>5633</v>
      </c>
      <c r="G1519" s="21" t="s">
        <v>3110</v>
      </c>
      <c r="H1519" s="41">
        <v>32.2</v>
      </c>
      <c r="I1519" s="21">
        <v>10.59</v>
      </c>
      <c r="J1519" s="31" t="s">
        <v>4878</v>
      </c>
      <c r="K1519" s="21" t="s">
        <v>4753</v>
      </c>
      <c r="L1519" s="21" t="s">
        <v>4753</v>
      </c>
      <c r="M1519" s="21" t="s">
        <v>4754</v>
      </c>
      <c r="N1519" s="21" t="s">
        <v>4753</v>
      </c>
      <c r="O1519" s="42">
        <f t="shared" si="1"/>
        <v>0</v>
      </c>
      <c r="P1519" s="34" t="str">
        <f t="shared" si="2"/>
        <v>Above Obesity</v>
      </c>
      <c r="Q1519" s="34" t="str">
        <f t="shared" si="3"/>
        <v>Diabetes</v>
      </c>
      <c r="S1519" s="34" t="s">
        <v>1716</v>
      </c>
      <c r="T1519" s="34">
        <v>1963.0</v>
      </c>
      <c r="U1519" s="34" t="s">
        <v>4773</v>
      </c>
      <c r="V1519" s="34">
        <v>27.0</v>
      </c>
      <c r="W1519" s="34">
        <v>0.0</v>
      </c>
      <c r="X1519" s="34">
        <v>12856.84</v>
      </c>
      <c r="Y1519" s="34" t="s">
        <v>4768</v>
      </c>
      <c r="Z1519" s="34" t="s">
        <v>4768</v>
      </c>
      <c r="AA1519" s="34" t="s">
        <v>4787</v>
      </c>
      <c r="AB1519" s="34" t="str">
        <f t="shared" si="4"/>
        <v>27-Sep-1963</v>
      </c>
      <c r="AC1519" s="43">
        <f t="shared" si="5"/>
        <v>59</v>
      </c>
      <c r="AD1519" s="44">
        <v>12856.84</v>
      </c>
    </row>
    <row r="1520">
      <c r="A1520" s="19" t="s">
        <v>3112</v>
      </c>
      <c r="B1520" s="19" t="s">
        <v>3113</v>
      </c>
      <c r="C1520" s="45" t="s">
        <v>4820</v>
      </c>
      <c r="D1520" s="45" t="s">
        <v>7308</v>
      </c>
      <c r="E1520" s="45" t="s">
        <v>7309</v>
      </c>
      <c r="G1520" s="21" t="s">
        <v>3112</v>
      </c>
      <c r="H1520" s="41">
        <v>28.05</v>
      </c>
      <c r="I1520" s="21">
        <v>11.85</v>
      </c>
      <c r="J1520" s="31" t="s">
        <v>4878</v>
      </c>
      <c r="K1520" s="21" t="s">
        <v>4753</v>
      </c>
      <c r="L1520" s="21" t="s">
        <v>4753</v>
      </c>
      <c r="M1520" s="21" t="s">
        <v>4754</v>
      </c>
      <c r="N1520" s="21" t="s">
        <v>4753</v>
      </c>
      <c r="O1520" s="42">
        <f t="shared" si="1"/>
        <v>0</v>
      </c>
      <c r="P1520" s="34" t="str">
        <f t="shared" si="2"/>
        <v>Overweight</v>
      </c>
      <c r="Q1520" s="34" t="str">
        <f t="shared" si="3"/>
        <v>Diabetes</v>
      </c>
      <c r="S1520" s="34" t="s">
        <v>1714</v>
      </c>
      <c r="T1520" s="34">
        <v>1984.0</v>
      </c>
      <c r="U1520" s="34" t="s">
        <v>4776</v>
      </c>
      <c r="V1520" s="34">
        <v>6.0</v>
      </c>
      <c r="W1520" s="34">
        <v>3.0</v>
      </c>
      <c r="X1520" s="34">
        <v>12870.31</v>
      </c>
      <c r="Y1520" s="34" t="s">
        <v>4768</v>
      </c>
      <c r="Z1520" s="34" t="s">
        <v>4768</v>
      </c>
      <c r="AA1520" s="34" t="s">
        <v>4774</v>
      </c>
      <c r="AB1520" s="34" t="str">
        <f t="shared" si="4"/>
        <v>6-Aug-1984</v>
      </c>
      <c r="AC1520" s="43">
        <f t="shared" si="5"/>
        <v>38</v>
      </c>
      <c r="AD1520" s="44">
        <v>12870.31</v>
      </c>
    </row>
    <row r="1521">
      <c r="A1521" s="19" t="s">
        <v>3114</v>
      </c>
      <c r="B1521" s="19" t="s">
        <v>3115</v>
      </c>
      <c r="C1521" s="45" t="s">
        <v>4820</v>
      </c>
      <c r="D1521" s="45" t="s">
        <v>7310</v>
      </c>
      <c r="E1521" s="45" t="s">
        <v>7311</v>
      </c>
      <c r="G1521" s="21" t="s">
        <v>3114</v>
      </c>
      <c r="H1521" s="41">
        <v>19.0</v>
      </c>
      <c r="I1521" s="21">
        <v>5.46</v>
      </c>
      <c r="J1521" s="21" t="s">
        <v>4755</v>
      </c>
      <c r="K1521" s="21" t="s">
        <v>4753</v>
      </c>
      <c r="L1521" s="21" t="s">
        <v>4753</v>
      </c>
      <c r="M1521" s="21">
        <v>1.0</v>
      </c>
      <c r="N1521" s="21" t="s">
        <v>4753</v>
      </c>
      <c r="O1521" s="42">
        <f t="shared" si="1"/>
        <v>1</v>
      </c>
      <c r="P1521" s="34" t="str">
        <f t="shared" si="2"/>
        <v>Normal weight</v>
      </c>
      <c r="Q1521" s="34" t="str">
        <f t="shared" si="3"/>
        <v>Normal</v>
      </c>
      <c r="S1521" s="34" t="s">
        <v>1712</v>
      </c>
      <c r="T1521" s="34">
        <v>2004.0</v>
      </c>
      <c r="U1521" s="34" t="s">
        <v>4766</v>
      </c>
      <c r="V1521" s="34">
        <v>9.0</v>
      </c>
      <c r="W1521" s="34">
        <v>0.0</v>
      </c>
      <c r="X1521" s="34">
        <v>12890.06</v>
      </c>
      <c r="Y1521" s="34" t="s">
        <v>4768</v>
      </c>
      <c r="Z1521" s="34" t="s">
        <v>4771</v>
      </c>
      <c r="AA1521" s="34" t="s">
        <v>4780</v>
      </c>
      <c r="AB1521" s="34" t="str">
        <f t="shared" si="4"/>
        <v>9-Jul-2004</v>
      </c>
      <c r="AC1521" s="43">
        <f t="shared" si="5"/>
        <v>18</v>
      </c>
      <c r="AD1521" s="44">
        <v>12890.06</v>
      </c>
    </row>
    <row r="1522">
      <c r="A1522" s="19" t="s">
        <v>3116</v>
      </c>
      <c r="B1522" s="19" t="s">
        <v>3117</v>
      </c>
      <c r="C1522" s="45" t="s">
        <v>4815</v>
      </c>
      <c r="D1522" s="45" t="s">
        <v>7312</v>
      </c>
      <c r="E1522" s="45" t="s">
        <v>7313</v>
      </c>
      <c r="G1522" s="21" t="s">
        <v>3116</v>
      </c>
      <c r="H1522" s="41">
        <v>16.13</v>
      </c>
      <c r="I1522" s="21">
        <v>4.54</v>
      </c>
      <c r="J1522" s="21" t="s">
        <v>4755</v>
      </c>
      <c r="K1522" s="21" t="s">
        <v>4753</v>
      </c>
      <c r="L1522" s="21" t="s">
        <v>4753</v>
      </c>
      <c r="M1522" s="21">
        <v>2.0</v>
      </c>
      <c r="N1522" s="21" t="s">
        <v>4753</v>
      </c>
      <c r="O1522" s="42">
        <f t="shared" si="1"/>
        <v>2</v>
      </c>
      <c r="P1522" s="34" t="str">
        <f t="shared" si="2"/>
        <v>Underweight</v>
      </c>
      <c r="Q1522" s="34" t="str">
        <f t="shared" si="3"/>
        <v>Normal</v>
      </c>
      <c r="S1522" s="34" t="s">
        <v>1710</v>
      </c>
      <c r="T1522" s="34">
        <v>1963.0</v>
      </c>
      <c r="U1522" s="34" t="s">
        <v>4776</v>
      </c>
      <c r="V1522" s="34">
        <v>16.0</v>
      </c>
      <c r="W1522" s="34">
        <v>1.0</v>
      </c>
      <c r="X1522" s="34">
        <v>12913.99</v>
      </c>
      <c r="Y1522" s="34" t="s">
        <v>4768</v>
      </c>
      <c r="Z1522" s="34" t="s">
        <v>4767</v>
      </c>
      <c r="AA1522" s="34" t="s">
        <v>4781</v>
      </c>
      <c r="AB1522" s="34" t="str">
        <f t="shared" si="4"/>
        <v>16-Aug-1963</v>
      </c>
      <c r="AC1522" s="43">
        <f t="shared" si="5"/>
        <v>59</v>
      </c>
      <c r="AD1522" s="44">
        <v>12913.99</v>
      </c>
    </row>
    <row r="1523">
      <c r="A1523" s="19" t="s">
        <v>3118</v>
      </c>
      <c r="B1523" s="19" t="s">
        <v>3119</v>
      </c>
      <c r="C1523" s="45" t="s">
        <v>4820</v>
      </c>
      <c r="D1523" s="45" t="s">
        <v>7314</v>
      </c>
      <c r="E1523" s="45" t="s">
        <v>5953</v>
      </c>
      <c r="G1523" s="21" t="s">
        <v>3118</v>
      </c>
      <c r="H1523" s="41">
        <v>18.77</v>
      </c>
      <c r="I1523" s="21">
        <v>11.98</v>
      </c>
      <c r="J1523" s="21" t="s">
        <v>4755</v>
      </c>
      <c r="K1523" s="21" t="s">
        <v>4753</v>
      </c>
      <c r="L1523" s="21" t="s">
        <v>4753</v>
      </c>
      <c r="M1523" s="21">
        <v>2.0</v>
      </c>
      <c r="N1523" s="21" t="s">
        <v>4753</v>
      </c>
      <c r="O1523" s="42">
        <f t="shared" si="1"/>
        <v>2</v>
      </c>
      <c r="P1523" s="34" t="str">
        <f t="shared" si="2"/>
        <v>Normal weight</v>
      </c>
      <c r="Q1523" s="34" t="str">
        <f t="shared" si="3"/>
        <v>Diabetes</v>
      </c>
      <c r="S1523" s="34" t="s">
        <v>1708</v>
      </c>
      <c r="T1523" s="34">
        <v>1963.0</v>
      </c>
      <c r="U1523" s="34" t="s">
        <v>4773</v>
      </c>
      <c r="V1523" s="34">
        <v>1.0</v>
      </c>
      <c r="W1523" s="34">
        <v>2.0</v>
      </c>
      <c r="X1523" s="34">
        <v>12925.89</v>
      </c>
      <c r="Y1523" s="34" t="s">
        <v>4768</v>
      </c>
      <c r="Z1523" s="34" t="s">
        <v>4767</v>
      </c>
      <c r="AA1523" s="34" t="s">
        <v>4769</v>
      </c>
      <c r="AB1523" s="34" t="str">
        <f t="shared" si="4"/>
        <v>1-Sep-1963</v>
      </c>
      <c r="AC1523" s="43">
        <f t="shared" si="5"/>
        <v>59</v>
      </c>
      <c r="AD1523" s="44">
        <v>12925.89</v>
      </c>
    </row>
    <row r="1524">
      <c r="A1524" s="19" t="s">
        <v>3120</v>
      </c>
      <c r="B1524" s="19" t="s">
        <v>3121</v>
      </c>
      <c r="C1524" s="45" t="s">
        <v>4815</v>
      </c>
      <c r="D1524" s="45" t="s">
        <v>7315</v>
      </c>
      <c r="E1524" s="45" t="s">
        <v>7316</v>
      </c>
      <c r="G1524" s="21" t="s">
        <v>3120</v>
      </c>
      <c r="H1524" s="41">
        <v>28.88</v>
      </c>
      <c r="I1524" s="21">
        <v>6.59</v>
      </c>
      <c r="J1524" s="21" t="s">
        <v>4755</v>
      </c>
      <c r="K1524" s="21" t="s">
        <v>4753</v>
      </c>
      <c r="L1524" s="21" t="s">
        <v>4753</v>
      </c>
      <c r="M1524" s="21">
        <v>1.0</v>
      </c>
      <c r="N1524" s="21" t="s">
        <v>4753</v>
      </c>
      <c r="O1524" s="42">
        <f t="shared" si="1"/>
        <v>1</v>
      </c>
      <c r="P1524" s="34" t="str">
        <f t="shared" si="2"/>
        <v>Overweight</v>
      </c>
      <c r="Q1524" s="34" t="str">
        <f t="shared" si="3"/>
        <v>Diabetes</v>
      </c>
      <c r="S1524" s="34" t="s">
        <v>1706</v>
      </c>
      <c r="T1524" s="34">
        <v>1963.0</v>
      </c>
      <c r="U1524" s="34" t="s">
        <v>4776</v>
      </c>
      <c r="V1524" s="34">
        <v>14.0</v>
      </c>
      <c r="W1524" s="34">
        <v>2.0</v>
      </c>
      <c r="X1524" s="34">
        <v>12928.79</v>
      </c>
      <c r="Y1524" s="34" t="s">
        <v>4768</v>
      </c>
      <c r="Z1524" s="34" t="s">
        <v>4767</v>
      </c>
      <c r="AA1524" s="34" t="s">
        <v>4769</v>
      </c>
      <c r="AB1524" s="34" t="str">
        <f t="shared" si="4"/>
        <v>14-Aug-1963</v>
      </c>
      <c r="AC1524" s="43">
        <f t="shared" si="5"/>
        <v>59</v>
      </c>
      <c r="AD1524" s="44">
        <v>12928.79</v>
      </c>
    </row>
    <row r="1525">
      <c r="A1525" s="19" t="s">
        <v>3122</v>
      </c>
      <c r="B1525" s="19" t="s">
        <v>3123</v>
      </c>
      <c r="C1525" s="45" t="s">
        <v>4815</v>
      </c>
      <c r="D1525" s="45" t="s">
        <v>7317</v>
      </c>
      <c r="E1525" s="45" t="s">
        <v>5251</v>
      </c>
      <c r="G1525" s="21" t="s">
        <v>3122</v>
      </c>
      <c r="H1525" s="41">
        <v>27.55</v>
      </c>
      <c r="I1525" s="21">
        <v>10.83</v>
      </c>
      <c r="J1525" s="21" t="s">
        <v>4755</v>
      </c>
      <c r="K1525" s="21" t="s">
        <v>4753</v>
      </c>
      <c r="L1525" s="21" t="s">
        <v>4753</v>
      </c>
      <c r="M1525" s="21">
        <v>1.0</v>
      </c>
      <c r="N1525" s="21" t="s">
        <v>4753</v>
      </c>
      <c r="O1525" s="42">
        <f t="shared" si="1"/>
        <v>1</v>
      </c>
      <c r="P1525" s="34" t="str">
        <f t="shared" si="2"/>
        <v>Overweight</v>
      </c>
      <c r="Q1525" s="34" t="str">
        <f t="shared" si="3"/>
        <v>Diabetes</v>
      </c>
      <c r="S1525" s="34" t="s">
        <v>1704</v>
      </c>
      <c r="T1525" s="34">
        <v>1966.0</v>
      </c>
      <c r="U1525" s="34" t="s">
        <v>4775</v>
      </c>
      <c r="V1525" s="34">
        <v>22.0</v>
      </c>
      <c r="W1525" s="34">
        <v>4.0</v>
      </c>
      <c r="X1525" s="34">
        <v>12949.16</v>
      </c>
      <c r="Y1525" s="34" t="s">
        <v>4768</v>
      </c>
      <c r="Z1525" s="34" t="s">
        <v>4768</v>
      </c>
      <c r="AA1525" s="34" t="s">
        <v>4769</v>
      </c>
      <c r="AB1525" s="34" t="str">
        <f t="shared" si="4"/>
        <v>22-Dec-1966</v>
      </c>
      <c r="AC1525" s="43">
        <f t="shared" si="5"/>
        <v>56</v>
      </c>
      <c r="AD1525" s="44">
        <v>12949.16</v>
      </c>
    </row>
    <row r="1526">
      <c r="A1526" s="19" t="s">
        <v>3124</v>
      </c>
      <c r="B1526" s="19" t="s">
        <v>3125</v>
      </c>
      <c r="C1526" s="45" t="s">
        <v>4815</v>
      </c>
      <c r="D1526" s="45" t="s">
        <v>6317</v>
      </c>
      <c r="E1526" s="45" t="s">
        <v>7318</v>
      </c>
      <c r="G1526" s="21" t="s">
        <v>3124</v>
      </c>
      <c r="H1526" s="41">
        <v>15.6</v>
      </c>
      <c r="I1526" s="21">
        <v>8.6</v>
      </c>
      <c r="J1526" s="21" t="s">
        <v>4753</v>
      </c>
      <c r="K1526" s="21" t="s">
        <v>4753</v>
      </c>
      <c r="L1526" s="21" t="s">
        <v>4753</v>
      </c>
      <c r="M1526" s="21" t="s">
        <v>4754</v>
      </c>
      <c r="N1526" s="21" t="s">
        <v>4753</v>
      </c>
      <c r="O1526" s="42">
        <f t="shared" si="1"/>
        <v>0</v>
      </c>
      <c r="P1526" s="34" t="str">
        <f t="shared" si="2"/>
        <v>Underweight</v>
      </c>
      <c r="Q1526" s="34" t="str">
        <f t="shared" si="3"/>
        <v>Diabetes</v>
      </c>
      <c r="S1526" s="34" t="s">
        <v>1702</v>
      </c>
      <c r="T1526" s="34">
        <v>1961.0</v>
      </c>
      <c r="U1526" s="34" t="s">
        <v>4776</v>
      </c>
      <c r="V1526" s="34">
        <v>20.0</v>
      </c>
      <c r="W1526" s="34">
        <v>0.0</v>
      </c>
      <c r="X1526" s="34">
        <v>12950.07</v>
      </c>
      <c r="Y1526" s="34" t="s">
        <v>4768</v>
      </c>
      <c r="Z1526" s="34" t="s">
        <v>4771</v>
      </c>
      <c r="AA1526" s="34" t="s">
        <v>4774</v>
      </c>
      <c r="AB1526" s="34" t="str">
        <f t="shared" si="4"/>
        <v>20-Aug-1961</v>
      </c>
      <c r="AC1526" s="43">
        <f t="shared" si="5"/>
        <v>61</v>
      </c>
      <c r="AD1526" s="44">
        <v>12950.07</v>
      </c>
    </row>
    <row r="1527">
      <c r="A1527" s="19" t="s">
        <v>3126</v>
      </c>
      <c r="B1527" s="19" t="s">
        <v>3127</v>
      </c>
      <c r="C1527" s="45" t="s">
        <v>4820</v>
      </c>
      <c r="D1527" s="45" t="s">
        <v>7319</v>
      </c>
      <c r="E1527" s="45" t="s">
        <v>7320</v>
      </c>
      <c r="G1527" s="21" t="s">
        <v>3126</v>
      </c>
      <c r="H1527" s="41">
        <v>21.99</v>
      </c>
      <c r="I1527" s="21">
        <v>11.17</v>
      </c>
      <c r="J1527" s="21" t="s">
        <v>4753</v>
      </c>
      <c r="K1527" s="21" t="s">
        <v>4753</v>
      </c>
      <c r="L1527" s="21" t="s">
        <v>4753</v>
      </c>
      <c r="M1527" s="21" t="s">
        <v>4754</v>
      </c>
      <c r="N1527" s="21" t="s">
        <v>4753</v>
      </c>
      <c r="O1527" s="42">
        <f t="shared" si="1"/>
        <v>0</v>
      </c>
      <c r="P1527" s="34" t="str">
        <f t="shared" si="2"/>
        <v>Normal weight</v>
      </c>
      <c r="Q1527" s="34" t="str">
        <f t="shared" si="3"/>
        <v>Diabetes</v>
      </c>
      <c r="S1527" s="34" t="s">
        <v>1700</v>
      </c>
      <c r="T1527" s="34">
        <v>1960.0</v>
      </c>
      <c r="U1527" s="34" t="s">
        <v>4770</v>
      </c>
      <c r="V1527" s="34">
        <v>4.0</v>
      </c>
      <c r="W1527" s="34">
        <v>0.0</v>
      </c>
      <c r="X1527" s="34">
        <v>12957.12</v>
      </c>
      <c r="Y1527" s="34" t="s">
        <v>4768</v>
      </c>
      <c r="Z1527" s="34" t="s">
        <v>4771</v>
      </c>
      <c r="AA1527" s="34" t="s">
        <v>4778</v>
      </c>
      <c r="AB1527" s="34" t="str">
        <f t="shared" si="4"/>
        <v>4-Nov-1960</v>
      </c>
      <c r="AC1527" s="43">
        <f t="shared" si="5"/>
        <v>62</v>
      </c>
      <c r="AD1527" s="44">
        <v>12957.12</v>
      </c>
    </row>
    <row r="1528">
      <c r="A1528" s="19" t="s">
        <v>3128</v>
      </c>
      <c r="B1528" s="19" t="s">
        <v>3129</v>
      </c>
      <c r="C1528" s="45" t="s">
        <v>4820</v>
      </c>
      <c r="D1528" s="45" t="s">
        <v>7321</v>
      </c>
      <c r="E1528" s="45" t="s">
        <v>7322</v>
      </c>
      <c r="G1528" s="21" t="s">
        <v>3128</v>
      </c>
      <c r="H1528" s="41">
        <v>34.85</v>
      </c>
      <c r="I1528" s="21">
        <v>5.75</v>
      </c>
      <c r="J1528" s="21" t="s">
        <v>4753</v>
      </c>
      <c r="K1528" s="21" t="s">
        <v>4753</v>
      </c>
      <c r="L1528" s="21" t="s">
        <v>4753</v>
      </c>
      <c r="M1528" s="21" t="s">
        <v>4754</v>
      </c>
      <c r="N1528" s="21" t="s">
        <v>4753</v>
      </c>
      <c r="O1528" s="42">
        <f t="shared" si="1"/>
        <v>0</v>
      </c>
      <c r="P1528" s="34" t="str">
        <f t="shared" si="2"/>
        <v>Above Obesity</v>
      </c>
      <c r="Q1528" s="34" t="str">
        <f t="shared" si="3"/>
        <v>Prediabetes weight</v>
      </c>
      <c r="S1528" s="34" t="s">
        <v>1698</v>
      </c>
      <c r="T1528" s="34">
        <v>1960.0</v>
      </c>
      <c r="U1528" s="34" t="s">
        <v>4772</v>
      </c>
      <c r="V1528" s="34">
        <v>22.0</v>
      </c>
      <c r="W1528" s="34">
        <v>0.0</v>
      </c>
      <c r="X1528" s="34">
        <v>12979.36</v>
      </c>
      <c r="Y1528" s="34" t="s">
        <v>4768</v>
      </c>
      <c r="Z1528" s="34" t="s">
        <v>4771</v>
      </c>
      <c r="AA1528" s="34" t="s">
        <v>4778</v>
      </c>
      <c r="AB1528" s="34" t="str">
        <f t="shared" si="4"/>
        <v>22-Jun-1960</v>
      </c>
      <c r="AC1528" s="43">
        <f t="shared" si="5"/>
        <v>62</v>
      </c>
      <c r="AD1528" s="44">
        <v>12979.36</v>
      </c>
    </row>
    <row r="1529">
      <c r="A1529" s="19" t="s">
        <v>3130</v>
      </c>
      <c r="B1529" s="19" t="s">
        <v>3131</v>
      </c>
      <c r="C1529" s="45" t="s">
        <v>4815</v>
      </c>
      <c r="D1529" s="45" t="s">
        <v>7323</v>
      </c>
      <c r="E1529" s="45" t="s">
        <v>7324</v>
      </c>
      <c r="G1529" s="21" t="s">
        <v>3130</v>
      </c>
      <c r="H1529" s="41">
        <v>24.51</v>
      </c>
      <c r="I1529" s="21">
        <v>4.83</v>
      </c>
      <c r="J1529" s="21" t="s">
        <v>4755</v>
      </c>
      <c r="K1529" s="21" t="s">
        <v>4753</v>
      </c>
      <c r="L1529" s="21" t="s">
        <v>4756</v>
      </c>
      <c r="M1529" s="21">
        <v>1.0</v>
      </c>
      <c r="N1529" s="21" t="s">
        <v>4753</v>
      </c>
      <c r="O1529" s="42">
        <f t="shared" si="1"/>
        <v>1</v>
      </c>
      <c r="P1529" s="34" t="str">
        <f t="shared" si="2"/>
        <v>Normal weight</v>
      </c>
      <c r="Q1529" s="34" t="str">
        <f t="shared" si="3"/>
        <v>Normal</v>
      </c>
      <c r="S1529" s="34" t="s">
        <v>1696</v>
      </c>
      <c r="T1529" s="34">
        <v>1960.0</v>
      </c>
      <c r="U1529" s="34" t="s">
        <v>4773</v>
      </c>
      <c r="V1529" s="34">
        <v>23.0</v>
      </c>
      <c r="W1529" s="34">
        <v>0.0</v>
      </c>
      <c r="X1529" s="34">
        <v>12981.35</v>
      </c>
      <c r="Y1529" s="34" t="s">
        <v>4768</v>
      </c>
      <c r="Z1529" s="34" t="s">
        <v>4768</v>
      </c>
      <c r="AA1529" s="34" t="s">
        <v>4769</v>
      </c>
      <c r="AB1529" s="34" t="str">
        <f t="shared" si="4"/>
        <v>23-Sep-1960</v>
      </c>
      <c r="AC1529" s="43">
        <f t="shared" si="5"/>
        <v>62</v>
      </c>
      <c r="AD1529" s="44">
        <v>12981.35</v>
      </c>
    </row>
    <row r="1530">
      <c r="A1530" s="19" t="s">
        <v>3132</v>
      </c>
      <c r="B1530" s="19" t="s">
        <v>3133</v>
      </c>
      <c r="C1530" s="45" t="s">
        <v>4820</v>
      </c>
      <c r="D1530" s="45" t="s">
        <v>7325</v>
      </c>
      <c r="E1530" s="45" t="s">
        <v>7326</v>
      </c>
      <c r="G1530" s="21" t="s">
        <v>3132</v>
      </c>
      <c r="H1530" s="41">
        <v>19.4</v>
      </c>
      <c r="I1530" s="21">
        <v>11.93</v>
      </c>
      <c r="J1530" s="21" t="s">
        <v>4753</v>
      </c>
      <c r="K1530" s="21" t="s">
        <v>4753</v>
      </c>
      <c r="L1530" s="21" t="s">
        <v>4753</v>
      </c>
      <c r="M1530" s="21" t="s">
        <v>4754</v>
      </c>
      <c r="N1530" s="21" t="s">
        <v>4753</v>
      </c>
      <c r="O1530" s="42">
        <f t="shared" si="1"/>
        <v>0</v>
      </c>
      <c r="P1530" s="34" t="str">
        <f t="shared" si="2"/>
        <v>Normal weight</v>
      </c>
      <c r="Q1530" s="34" t="str">
        <f t="shared" si="3"/>
        <v>Diabetes</v>
      </c>
      <c r="S1530" s="34" t="s">
        <v>1694</v>
      </c>
      <c r="T1530" s="34">
        <v>1960.0</v>
      </c>
      <c r="U1530" s="34" t="s">
        <v>4770</v>
      </c>
      <c r="V1530" s="34">
        <v>28.0</v>
      </c>
      <c r="W1530" s="34">
        <v>0.0</v>
      </c>
      <c r="X1530" s="34">
        <v>12982.87</v>
      </c>
      <c r="Y1530" s="34" t="s">
        <v>4768</v>
      </c>
      <c r="Z1530" s="34" t="s">
        <v>4771</v>
      </c>
      <c r="AA1530" s="34" t="s">
        <v>4769</v>
      </c>
      <c r="AB1530" s="34" t="str">
        <f t="shared" si="4"/>
        <v>28-Nov-1960</v>
      </c>
      <c r="AC1530" s="43">
        <f t="shared" si="5"/>
        <v>62</v>
      </c>
      <c r="AD1530" s="44">
        <v>12982.87</v>
      </c>
    </row>
    <row r="1531">
      <c r="A1531" s="19" t="s">
        <v>3134</v>
      </c>
      <c r="B1531" s="19" t="s">
        <v>3135</v>
      </c>
      <c r="C1531" s="45" t="s">
        <v>4820</v>
      </c>
      <c r="D1531" s="45" t="s">
        <v>5365</v>
      </c>
      <c r="E1531" s="45" t="s">
        <v>4976</v>
      </c>
      <c r="G1531" s="21" t="s">
        <v>3134</v>
      </c>
      <c r="H1531" s="41">
        <v>15.1</v>
      </c>
      <c r="I1531" s="21">
        <v>8.41</v>
      </c>
      <c r="J1531" s="21" t="s">
        <v>4753</v>
      </c>
      <c r="K1531" s="21" t="s">
        <v>4753</v>
      </c>
      <c r="L1531" s="21" t="s">
        <v>4753</v>
      </c>
      <c r="M1531" s="21" t="s">
        <v>4754</v>
      </c>
      <c r="N1531" s="21" t="s">
        <v>4753</v>
      </c>
      <c r="O1531" s="42">
        <f t="shared" si="1"/>
        <v>0</v>
      </c>
      <c r="P1531" s="34" t="str">
        <f t="shared" si="2"/>
        <v>Underweight</v>
      </c>
      <c r="Q1531" s="34" t="str">
        <f t="shared" si="3"/>
        <v>Diabetes</v>
      </c>
      <c r="S1531" s="34" t="s">
        <v>1692</v>
      </c>
      <c r="T1531" s="34">
        <v>1979.0</v>
      </c>
      <c r="U1531" s="34" t="s">
        <v>4770</v>
      </c>
      <c r="V1531" s="34">
        <v>27.0</v>
      </c>
      <c r="W1531" s="34">
        <v>2.0</v>
      </c>
      <c r="X1531" s="34">
        <v>12994.12</v>
      </c>
      <c r="Y1531" s="34" t="s">
        <v>4768</v>
      </c>
      <c r="Z1531" s="34" t="s">
        <v>4767</v>
      </c>
      <c r="AA1531" s="34" t="s">
        <v>4790</v>
      </c>
      <c r="AB1531" s="34" t="str">
        <f t="shared" si="4"/>
        <v>27-Nov-1979</v>
      </c>
      <c r="AC1531" s="43">
        <f t="shared" si="5"/>
        <v>43</v>
      </c>
      <c r="AD1531" s="44">
        <v>12994.12</v>
      </c>
    </row>
    <row r="1532">
      <c r="A1532" s="19" t="s">
        <v>3136</v>
      </c>
      <c r="B1532" s="19" t="s">
        <v>3137</v>
      </c>
      <c r="C1532" s="45" t="s">
        <v>4820</v>
      </c>
      <c r="D1532" s="45" t="s">
        <v>4937</v>
      </c>
      <c r="E1532" s="45" t="s">
        <v>7327</v>
      </c>
      <c r="G1532" s="21" t="s">
        <v>3136</v>
      </c>
      <c r="H1532" s="41">
        <v>23.37</v>
      </c>
      <c r="I1532" s="21">
        <v>5.59</v>
      </c>
      <c r="J1532" s="31" t="s">
        <v>4878</v>
      </c>
      <c r="K1532" s="21" t="s">
        <v>4753</v>
      </c>
      <c r="L1532" s="21" t="s">
        <v>4753</v>
      </c>
      <c r="M1532" s="21" t="s">
        <v>4754</v>
      </c>
      <c r="N1532" s="21" t="s">
        <v>4753</v>
      </c>
      <c r="O1532" s="42">
        <f t="shared" si="1"/>
        <v>0</v>
      </c>
      <c r="P1532" s="34" t="str">
        <f t="shared" si="2"/>
        <v>Normal weight</v>
      </c>
      <c r="Q1532" s="34" t="str">
        <f t="shared" si="3"/>
        <v>Normal</v>
      </c>
      <c r="S1532" s="34" t="s">
        <v>1690</v>
      </c>
      <c r="T1532" s="34">
        <v>1981.0</v>
      </c>
      <c r="U1532" s="34" t="s">
        <v>4777</v>
      </c>
      <c r="V1532" s="34">
        <v>30.0</v>
      </c>
      <c r="W1532" s="34">
        <v>1.0</v>
      </c>
      <c r="X1532" s="34">
        <v>13002.91</v>
      </c>
      <c r="Y1532" s="34" t="s">
        <v>4768</v>
      </c>
      <c r="Z1532" s="34" t="s">
        <v>4771</v>
      </c>
      <c r="AA1532" s="34" t="s">
        <v>4774</v>
      </c>
      <c r="AB1532" s="34" t="str">
        <f t="shared" si="4"/>
        <v>30-Oct-1981</v>
      </c>
      <c r="AC1532" s="43">
        <f t="shared" si="5"/>
        <v>41</v>
      </c>
      <c r="AD1532" s="44">
        <v>13002.91</v>
      </c>
    </row>
    <row r="1533">
      <c r="A1533" s="19" t="s">
        <v>3138</v>
      </c>
      <c r="B1533" s="19" t="s">
        <v>3139</v>
      </c>
      <c r="C1533" s="45" t="s">
        <v>4815</v>
      </c>
      <c r="D1533" s="45" t="s">
        <v>7328</v>
      </c>
      <c r="E1533" s="45" t="s">
        <v>7329</v>
      </c>
      <c r="G1533" s="21" t="s">
        <v>3138</v>
      </c>
      <c r="H1533" s="41">
        <v>42.4</v>
      </c>
      <c r="I1533" s="21">
        <v>4.06</v>
      </c>
      <c r="J1533" s="21" t="s">
        <v>4753</v>
      </c>
      <c r="K1533" s="21" t="s">
        <v>4753</v>
      </c>
      <c r="L1533" s="21" t="s">
        <v>4753</v>
      </c>
      <c r="M1533" s="21" t="s">
        <v>4754</v>
      </c>
      <c r="N1533" s="21" t="s">
        <v>4753</v>
      </c>
      <c r="O1533" s="42">
        <f t="shared" si="1"/>
        <v>0</v>
      </c>
      <c r="P1533" s="34" t="str">
        <f t="shared" si="2"/>
        <v>Above Obesity</v>
      </c>
      <c r="Q1533" s="34" t="str">
        <f t="shared" si="3"/>
        <v>Normal</v>
      </c>
      <c r="S1533" s="34" t="s">
        <v>1688</v>
      </c>
      <c r="T1533" s="34">
        <v>1962.0</v>
      </c>
      <c r="U1533" s="34" t="s">
        <v>4772</v>
      </c>
      <c r="V1533" s="34">
        <v>24.0</v>
      </c>
      <c r="W1533" s="34">
        <v>0.0</v>
      </c>
      <c r="X1533" s="34">
        <v>13004.95</v>
      </c>
      <c r="Y1533" s="34" t="s">
        <v>4768</v>
      </c>
      <c r="Z1533" s="34" t="s">
        <v>4771</v>
      </c>
      <c r="AA1533" s="34" t="s">
        <v>4774</v>
      </c>
      <c r="AB1533" s="34" t="str">
        <f t="shared" si="4"/>
        <v>24-Jun-1962</v>
      </c>
      <c r="AC1533" s="43">
        <f t="shared" si="5"/>
        <v>60</v>
      </c>
      <c r="AD1533" s="44">
        <v>13004.95</v>
      </c>
    </row>
    <row r="1534">
      <c r="A1534" s="19" t="s">
        <v>3140</v>
      </c>
      <c r="B1534" s="19" t="s">
        <v>3141</v>
      </c>
      <c r="C1534" s="45" t="s">
        <v>4815</v>
      </c>
      <c r="D1534" s="45" t="s">
        <v>7330</v>
      </c>
      <c r="E1534" s="45" t="s">
        <v>5547</v>
      </c>
      <c r="G1534" s="21" t="s">
        <v>3140</v>
      </c>
      <c r="H1534" s="41">
        <v>28.405</v>
      </c>
      <c r="I1534" s="21">
        <v>7.02</v>
      </c>
      <c r="J1534" s="31" t="s">
        <v>4878</v>
      </c>
      <c r="K1534" s="21" t="s">
        <v>4753</v>
      </c>
      <c r="L1534" s="21" t="s">
        <v>4753</v>
      </c>
      <c r="M1534" s="21" t="s">
        <v>4754</v>
      </c>
      <c r="N1534" s="21" t="s">
        <v>4753</v>
      </c>
      <c r="O1534" s="42">
        <f t="shared" si="1"/>
        <v>0</v>
      </c>
      <c r="P1534" s="34" t="str">
        <f t="shared" si="2"/>
        <v>Overweight</v>
      </c>
      <c r="Q1534" s="34" t="str">
        <f t="shared" si="3"/>
        <v>Diabetes</v>
      </c>
      <c r="S1534" s="34" t="s">
        <v>1686</v>
      </c>
      <c r="T1534" s="34">
        <v>1969.0</v>
      </c>
      <c r="U1534" s="34" t="s">
        <v>4775</v>
      </c>
      <c r="V1534" s="34">
        <v>13.0</v>
      </c>
      <c r="W1534" s="34">
        <v>0.0</v>
      </c>
      <c r="X1534" s="34">
        <v>13008.07</v>
      </c>
      <c r="Y1534" s="34" t="s">
        <v>4768</v>
      </c>
      <c r="Z1534" s="34" t="s">
        <v>4768</v>
      </c>
      <c r="AA1534" s="34" t="s">
        <v>4774</v>
      </c>
      <c r="AB1534" s="34" t="str">
        <f t="shared" si="4"/>
        <v>13-Dec-1969</v>
      </c>
      <c r="AC1534" s="43">
        <f t="shared" si="5"/>
        <v>53</v>
      </c>
      <c r="AD1534" s="44">
        <v>13008.07</v>
      </c>
    </row>
    <row r="1535">
      <c r="A1535" s="19" t="s">
        <v>3142</v>
      </c>
      <c r="B1535" s="19" t="s">
        <v>3143</v>
      </c>
      <c r="C1535" s="45" t="s">
        <v>4820</v>
      </c>
      <c r="D1535" s="45" t="s">
        <v>7331</v>
      </c>
      <c r="E1535" s="45" t="s">
        <v>4986</v>
      </c>
      <c r="G1535" s="21" t="s">
        <v>3142</v>
      </c>
      <c r="H1535" s="41">
        <v>23.4</v>
      </c>
      <c r="I1535" s="21">
        <v>4.47</v>
      </c>
      <c r="J1535" s="21" t="s">
        <v>4753</v>
      </c>
      <c r="K1535" s="21" t="s">
        <v>4753</v>
      </c>
      <c r="L1535" s="21" t="s">
        <v>4753</v>
      </c>
      <c r="M1535" s="21" t="s">
        <v>4754</v>
      </c>
      <c r="N1535" s="21" t="s">
        <v>4753</v>
      </c>
      <c r="O1535" s="42">
        <f t="shared" si="1"/>
        <v>0</v>
      </c>
      <c r="P1535" s="34" t="str">
        <f t="shared" si="2"/>
        <v>Normal weight</v>
      </c>
      <c r="Q1535" s="34" t="str">
        <f t="shared" si="3"/>
        <v>Normal</v>
      </c>
      <c r="S1535" s="34" t="s">
        <v>1684</v>
      </c>
      <c r="T1535" s="34">
        <v>1972.0</v>
      </c>
      <c r="U1535" s="34" t="s">
        <v>4773</v>
      </c>
      <c r="V1535" s="34">
        <v>27.0</v>
      </c>
      <c r="W1535" s="34">
        <v>0.0</v>
      </c>
      <c r="X1535" s="34">
        <v>13010.86</v>
      </c>
      <c r="Y1535" s="34" t="s">
        <v>4768</v>
      </c>
      <c r="Z1535" s="34" t="s">
        <v>4767</v>
      </c>
      <c r="AA1535" s="34" t="s">
        <v>4774</v>
      </c>
      <c r="AB1535" s="34" t="str">
        <f t="shared" si="4"/>
        <v>27-Sep-1972</v>
      </c>
      <c r="AC1535" s="43">
        <f t="shared" si="5"/>
        <v>50</v>
      </c>
      <c r="AD1535" s="44">
        <v>13010.86</v>
      </c>
    </row>
    <row r="1536">
      <c r="A1536" s="19" t="s">
        <v>3144</v>
      </c>
      <c r="B1536" s="19" t="s">
        <v>3145</v>
      </c>
      <c r="C1536" s="45" t="s">
        <v>4815</v>
      </c>
      <c r="D1536" s="45" t="s">
        <v>7332</v>
      </c>
      <c r="E1536" s="45" t="s">
        <v>4866</v>
      </c>
      <c r="G1536" s="21" t="s">
        <v>3144</v>
      </c>
      <c r="H1536" s="41">
        <v>33.44</v>
      </c>
      <c r="I1536" s="21">
        <v>4.54</v>
      </c>
      <c r="J1536" s="21" t="s">
        <v>4753</v>
      </c>
      <c r="K1536" s="21" t="s">
        <v>4753</v>
      </c>
      <c r="L1536" s="21" t="s">
        <v>4753</v>
      </c>
      <c r="M1536" s="21" t="s">
        <v>4754</v>
      </c>
      <c r="N1536" s="21" t="s">
        <v>4753</v>
      </c>
      <c r="O1536" s="42">
        <f t="shared" si="1"/>
        <v>0</v>
      </c>
      <c r="P1536" s="34" t="str">
        <f t="shared" si="2"/>
        <v>Above Obesity</v>
      </c>
      <c r="Q1536" s="34" t="str">
        <f t="shared" si="3"/>
        <v>Normal</v>
      </c>
      <c r="S1536" s="34" t="s">
        <v>1682</v>
      </c>
      <c r="T1536" s="34">
        <v>1962.0</v>
      </c>
      <c r="U1536" s="34" t="s">
        <v>4766</v>
      </c>
      <c r="V1536" s="34">
        <v>20.0</v>
      </c>
      <c r="W1536" s="34">
        <v>0.0</v>
      </c>
      <c r="X1536" s="34">
        <v>13012.21</v>
      </c>
      <c r="Y1536" s="34" t="s">
        <v>4768</v>
      </c>
      <c r="Z1536" s="34" t="s">
        <v>4771</v>
      </c>
      <c r="AA1536" s="34" t="s">
        <v>4774</v>
      </c>
      <c r="AB1536" s="34" t="str">
        <f t="shared" si="4"/>
        <v>20-Jul-1962</v>
      </c>
      <c r="AC1536" s="43">
        <f t="shared" si="5"/>
        <v>60</v>
      </c>
      <c r="AD1536" s="44">
        <v>13012.21</v>
      </c>
    </row>
    <row r="1537">
      <c r="A1537" s="19" t="s">
        <v>3146</v>
      </c>
      <c r="B1537" s="19" t="s">
        <v>3147</v>
      </c>
      <c r="C1537" s="45" t="s">
        <v>4815</v>
      </c>
      <c r="D1537" s="45" t="s">
        <v>7333</v>
      </c>
      <c r="E1537" s="45" t="s">
        <v>4912</v>
      </c>
      <c r="G1537" s="21" t="s">
        <v>3146</v>
      </c>
      <c r="H1537" s="41">
        <v>21.12</v>
      </c>
      <c r="I1537" s="21">
        <v>4.99</v>
      </c>
      <c r="J1537" s="21" t="s">
        <v>4753</v>
      </c>
      <c r="K1537" s="21" t="s">
        <v>4753</v>
      </c>
      <c r="L1537" s="21" t="s">
        <v>4753</v>
      </c>
      <c r="M1537" s="21">
        <v>1.0</v>
      </c>
      <c r="N1537" s="21" t="s">
        <v>4753</v>
      </c>
      <c r="O1537" s="42">
        <f t="shared" si="1"/>
        <v>1</v>
      </c>
      <c r="P1537" s="34" t="str">
        <f t="shared" si="2"/>
        <v>Normal weight</v>
      </c>
      <c r="Q1537" s="34" t="str">
        <f t="shared" si="3"/>
        <v>Normal</v>
      </c>
      <c r="S1537" s="34" t="s">
        <v>1680</v>
      </c>
      <c r="T1537" s="34">
        <v>1964.0</v>
      </c>
      <c r="U1537" s="34" t="s">
        <v>4773</v>
      </c>
      <c r="V1537" s="34">
        <v>23.0</v>
      </c>
      <c r="W1537" s="34">
        <v>1.0</v>
      </c>
      <c r="X1537" s="34">
        <v>13019.16</v>
      </c>
      <c r="Y1537" s="34" t="s">
        <v>4768</v>
      </c>
      <c r="Z1537" s="34" t="s">
        <v>4771</v>
      </c>
      <c r="AA1537" s="34" t="s">
        <v>4784</v>
      </c>
      <c r="AB1537" s="34" t="str">
        <f t="shared" si="4"/>
        <v>23-Sep-1964</v>
      </c>
      <c r="AC1537" s="43">
        <f t="shared" si="5"/>
        <v>58</v>
      </c>
      <c r="AD1537" s="44">
        <v>13019.16</v>
      </c>
    </row>
    <row r="1538">
      <c r="A1538" s="19" t="s">
        <v>3148</v>
      </c>
      <c r="B1538" s="19" t="s">
        <v>3149</v>
      </c>
      <c r="C1538" s="45" t="s">
        <v>4820</v>
      </c>
      <c r="D1538" s="45" t="s">
        <v>7334</v>
      </c>
      <c r="E1538" s="45" t="s">
        <v>7335</v>
      </c>
      <c r="G1538" s="21" t="s">
        <v>3148</v>
      </c>
      <c r="H1538" s="41">
        <v>18.48</v>
      </c>
      <c r="I1538" s="21">
        <v>10.84</v>
      </c>
      <c r="J1538" s="21" t="s">
        <v>4755</v>
      </c>
      <c r="K1538" s="21" t="s">
        <v>4753</v>
      </c>
      <c r="L1538" s="21" t="s">
        <v>4753</v>
      </c>
      <c r="M1538" s="21">
        <v>2.0</v>
      </c>
      <c r="N1538" s="21" t="s">
        <v>4753</v>
      </c>
      <c r="O1538" s="42">
        <f t="shared" si="1"/>
        <v>2</v>
      </c>
      <c r="P1538" s="34" t="str">
        <f t="shared" si="2"/>
        <v>Underweight</v>
      </c>
      <c r="Q1538" s="34" t="str">
        <f t="shared" si="3"/>
        <v>Diabetes</v>
      </c>
      <c r="S1538" s="34" t="s">
        <v>1678</v>
      </c>
      <c r="T1538" s="34">
        <v>1965.0</v>
      </c>
      <c r="U1538" s="34" t="s">
        <v>4770</v>
      </c>
      <c r="V1538" s="34">
        <v>4.0</v>
      </c>
      <c r="W1538" s="34">
        <v>0.0</v>
      </c>
      <c r="X1538" s="34">
        <v>13023.93</v>
      </c>
      <c r="Y1538" s="34" t="s">
        <v>4768</v>
      </c>
      <c r="Z1538" s="34" t="s">
        <v>4767</v>
      </c>
      <c r="AA1538" s="34" t="s">
        <v>4783</v>
      </c>
      <c r="AB1538" s="34" t="str">
        <f t="shared" si="4"/>
        <v>4-Nov-1965</v>
      </c>
      <c r="AC1538" s="43">
        <f t="shared" si="5"/>
        <v>57</v>
      </c>
      <c r="AD1538" s="44">
        <v>13023.93</v>
      </c>
    </row>
    <row r="1539">
      <c r="A1539" s="19" t="s">
        <v>3150</v>
      </c>
      <c r="B1539" s="19" t="s">
        <v>3151</v>
      </c>
      <c r="C1539" s="45" t="s">
        <v>4815</v>
      </c>
      <c r="D1539" s="45" t="s">
        <v>7336</v>
      </c>
      <c r="E1539" s="45" t="s">
        <v>5241</v>
      </c>
      <c r="G1539" s="21" t="s">
        <v>3150</v>
      </c>
      <c r="H1539" s="41">
        <v>16.815</v>
      </c>
      <c r="I1539" s="21">
        <v>5.63</v>
      </c>
      <c r="J1539" s="21" t="s">
        <v>4753</v>
      </c>
      <c r="K1539" s="21" t="s">
        <v>4753</v>
      </c>
      <c r="L1539" s="21" t="s">
        <v>4753</v>
      </c>
      <c r="M1539" s="21">
        <v>1.0</v>
      </c>
      <c r="N1539" s="21" t="s">
        <v>4753</v>
      </c>
      <c r="O1539" s="42">
        <f t="shared" si="1"/>
        <v>1</v>
      </c>
      <c r="P1539" s="34" t="str">
        <f t="shared" si="2"/>
        <v>Underweight</v>
      </c>
      <c r="Q1539" s="34" t="str">
        <f t="shared" si="3"/>
        <v>Normal</v>
      </c>
      <c r="S1539" s="34" t="s">
        <v>1676</v>
      </c>
      <c r="T1539" s="34">
        <v>1961.0</v>
      </c>
      <c r="U1539" s="34" t="s">
        <v>4770</v>
      </c>
      <c r="V1539" s="34">
        <v>9.0</v>
      </c>
      <c r="W1539" s="34">
        <v>0.0</v>
      </c>
      <c r="X1539" s="34">
        <v>13041.92</v>
      </c>
      <c r="Y1539" s="34" t="s">
        <v>4768</v>
      </c>
      <c r="Z1539" s="34" t="s">
        <v>4771</v>
      </c>
      <c r="AA1539" s="34" t="s">
        <v>4778</v>
      </c>
      <c r="AB1539" s="34" t="str">
        <f t="shared" si="4"/>
        <v>9-Nov-1961</v>
      </c>
      <c r="AC1539" s="43">
        <f t="shared" si="5"/>
        <v>61</v>
      </c>
      <c r="AD1539" s="44">
        <v>13041.92</v>
      </c>
    </row>
    <row r="1540">
      <c r="A1540" s="19" t="s">
        <v>3152</v>
      </c>
      <c r="B1540" s="19" t="s">
        <v>3153</v>
      </c>
      <c r="C1540" s="45" t="s">
        <v>4815</v>
      </c>
      <c r="D1540" s="45" t="s">
        <v>7337</v>
      </c>
      <c r="E1540" s="45" t="s">
        <v>7338</v>
      </c>
      <c r="G1540" s="21" t="s">
        <v>3152</v>
      </c>
      <c r="H1540" s="41">
        <v>26.72</v>
      </c>
      <c r="I1540" s="21">
        <v>4.14</v>
      </c>
      <c r="J1540" s="21" t="s">
        <v>4753</v>
      </c>
      <c r="K1540" s="21" t="s">
        <v>4753</v>
      </c>
      <c r="L1540" s="21" t="s">
        <v>4753</v>
      </c>
      <c r="M1540" s="21" t="s">
        <v>4754</v>
      </c>
      <c r="N1540" s="21" t="s">
        <v>4753</v>
      </c>
      <c r="O1540" s="42">
        <f t="shared" si="1"/>
        <v>0</v>
      </c>
      <c r="P1540" s="34" t="str">
        <f t="shared" si="2"/>
        <v>Overweight</v>
      </c>
      <c r="Q1540" s="34" t="str">
        <f t="shared" si="3"/>
        <v>Normal</v>
      </c>
      <c r="S1540" s="34" t="s">
        <v>1674</v>
      </c>
      <c r="T1540" s="34">
        <v>1969.0</v>
      </c>
      <c r="U1540" s="34" t="s">
        <v>4773</v>
      </c>
      <c r="V1540" s="34">
        <v>23.0</v>
      </c>
      <c r="W1540" s="34">
        <v>0.0</v>
      </c>
      <c r="X1540" s="34">
        <v>13044.41</v>
      </c>
      <c r="Y1540" s="34" t="s">
        <v>4768</v>
      </c>
      <c r="Z1540" s="34" t="s">
        <v>4771</v>
      </c>
      <c r="AA1540" s="34" t="s">
        <v>4774</v>
      </c>
      <c r="AB1540" s="34" t="str">
        <f t="shared" si="4"/>
        <v>23-Sep-1969</v>
      </c>
      <c r="AC1540" s="43">
        <f t="shared" si="5"/>
        <v>53</v>
      </c>
      <c r="AD1540" s="44">
        <v>13044.41</v>
      </c>
    </row>
    <row r="1541">
      <c r="A1541" s="19" t="s">
        <v>3154</v>
      </c>
      <c r="B1541" s="19" t="s">
        <v>3155</v>
      </c>
      <c r="C1541" s="45" t="s">
        <v>4820</v>
      </c>
      <c r="D1541" s="45" t="s">
        <v>7339</v>
      </c>
      <c r="E1541" s="45" t="s">
        <v>7340</v>
      </c>
      <c r="G1541" s="21" t="s">
        <v>3154</v>
      </c>
      <c r="H1541" s="41">
        <v>41.42</v>
      </c>
      <c r="I1541" s="21">
        <v>5.17</v>
      </c>
      <c r="J1541" s="21" t="s">
        <v>4753</v>
      </c>
      <c r="K1541" s="21" t="s">
        <v>4753</v>
      </c>
      <c r="L1541" s="21" t="s">
        <v>4756</v>
      </c>
      <c r="M1541" s="21">
        <v>1.0</v>
      </c>
      <c r="N1541" s="21" t="s">
        <v>4753</v>
      </c>
      <c r="O1541" s="42">
        <f t="shared" si="1"/>
        <v>1</v>
      </c>
      <c r="P1541" s="34" t="str">
        <f t="shared" si="2"/>
        <v>Above Obesity</v>
      </c>
      <c r="Q1541" s="34" t="str">
        <f t="shared" si="3"/>
        <v>Normal</v>
      </c>
      <c r="S1541" s="34" t="s">
        <v>1672</v>
      </c>
      <c r="T1541" s="34">
        <v>1967.0</v>
      </c>
      <c r="U1541" s="34" t="s">
        <v>4776</v>
      </c>
      <c r="V1541" s="34">
        <v>6.0</v>
      </c>
      <c r="W1541" s="34">
        <v>3.0</v>
      </c>
      <c r="X1541" s="34">
        <v>13047.33</v>
      </c>
      <c r="Y1541" s="34" t="s">
        <v>4768</v>
      </c>
      <c r="Z1541" s="34" t="s">
        <v>4768</v>
      </c>
      <c r="AA1541" s="34" t="s">
        <v>4784</v>
      </c>
      <c r="AB1541" s="34" t="str">
        <f t="shared" si="4"/>
        <v>6-Aug-1967</v>
      </c>
      <c r="AC1541" s="43">
        <f t="shared" si="5"/>
        <v>55</v>
      </c>
      <c r="AD1541" s="44">
        <v>13047.33</v>
      </c>
    </row>
    <row r="1542">
      <c r="A1542" s="19" t="s">
        <v>3156</v>
      </c>
      <c r="B1542" s="19" t="s">
        <v>3157</v>
      </c>
      <c r="C1542" s="45" t="s">
        <v>4820</v>
      </c>
      <c r="D1542" s="45" t="s">
        <v>7341</v>
      </c>
      <c r="E1542" s="45" t="s">
        <v>7342</v>
      </c>
      <c r="G1542" s="21" t="s">
        <v>3156</v>
      </c>
      <c r="H1542" s="41">
        <v>20.69</v>
      </c>
      <c r="I1542" s="21">
        <v>6.93</v>
      </c>
      <c r="J1542" s="21" t="s">
        <v>4753</v>
      </c>
      <c r="K1542" s="21" t="s">
        <v>4753</v>
      </c>
      <c r="L1542" s="21" t="s">
        <v>4753</v>
      </c>
      <c r="M1542" s="21">
        <v>2.0</v>
      </c>
      <c r="N1542" s="21" t="s">
        <v>4753</v>
      </c>
      <c r="O1542" s="42">
        <f t="shared" si="1"/>
        <v>2</v>
      </c>
      <c r="P1542" s="34" t="str">
        <f t="shared" si="2"/>
        <v>Normal weight</v>
      </c>
      <c r="Q1542" s="34" t="str">
        <f t="shared" si="3"/>
        <v>Diabetes</v>
      </c>
      <c r="S1542" s="34" t="s">
        <v>1670</v>
      </c>
      <c r="T1542" s="34">
        <v>1985.0</v>
      </c>
      <c r="U1542" s="34" t="s">
        <v>4777</v>
      </c>
      <c r="V1542" s="34">
        <v>26.0</v>
      </c>
      <c r="W1542" s="34">
        <v>3.0</v>
      </c>
      <c r="X1542" s="34">
        <v>13051.22</v>
      </c>
      <c r="Y1542" s="34" t="s">
        <v>4768</v>
      </c>
      <c r="Z1542" s="34" t="s">
        <v>4771</v>
      </c>
      <c r="AA1542" s="34" t="s">
        <v>4790</v>
      </c>
      <c r="AB1542" s="34" t="str">
        <f t="shared" si="4"/>
        <v>26-Oct-1985</v>
      </c>
      <c r="AC1542" s="43">
        <f t="shared" si="5"/>
        <v>37</v>
      </c>
      <c r="AD1542" s="44">
        <v>13051.22</v>
      </c>
    </row>
    <row r="1543">
      <c r="A1543" s="19" t="s">
        <v>3158</v>
      </c>
      <c r="B1543" s="19" t="s">
        <v>3159</v>
      </c>
      <c r="C1543" s="45" t="s">
        <v>4815</v>
      </c>
      <c r="D1543" s="45" t="s">
        <v>5471</v>
      </c>
      <c r="E1543" s="45" t="s">
        <v>7343</v>
      </c>
      <c r="G1543" s="21" t="s">
        <v>3158</v>
      </c>
      <c r="H1543" s="41">
        <v>41.23</v>
      </c>
      <c r="I1543" s="21">
        <v>4.24</v>
      </c>
      <c r="J1543" s="21" t="s">
        <v>4753</v>
      </c>
      <c r="K1543" s="21" t="s">
        <v>4753</v>
      </c>
      <c r="L1543" s="21" t="s">
        <v>4753</v>
      </c>
      <c r="M1543" s="21" t="s">
        <v>4754</v>
      </c>
      <c r="N1543" s="21" t="s">
        <v>4753</v>
      </c>
      <c r="O1543" s="42">
        <f t="shared" si="1"/>
        <v>0</v>
      </c>
      <c r="P1543" s="34" t="str">
        <f t="shared" si="2"/>
        <v>Above Obesity</v>
      </c>
      <c r="Q1543" s="34" t="str">
        <f t="shared" si="3"/>
        <v>Normal</v>
      </c>
      <c r="S1543" s="34" t="s">
        <v>1668</v>
      </c>
      <c r="T1543" s="34">
        <v>1961.0</v>
      </c>
      <c r="U1543" s="34" t="s">
        <v>4770</v>
      </c>
      <c r="V1543" s="34">
        <v>6.0</v>
      </c>
      <c r="W1543" s="34">
        <v>0.0</v>
      </c>
      <c r="X1543" s="34">
        <v>13063.88</v>
      </c>
      <c r="Y1543" s="34" t="s">
        <v>4768</v>
      </c>
      <c r="Z1543" s="34" t="s">
        <v>4767</v>
      </c>
      <c r="AA1543" s="34" t="s">
        <v>4778</v>
      </c>
      <c r="AB1543" s="34" t="str">
        <f t="shared" si="4"/>
        <v>6-Nov-1961</v>
      </c>
      <c r="AC1543" s="43">
        <f t="shared" si="5"/>
        <v>61</v>
      </c>
      <c r="AD1543" s="44">
        <v>13063.88</v>
      </c>
    </row>
    <row r="1544">
      <c r="A1544" s="19" t="s">
        <v>3160</v>
      </c>
      <c r="B1544" s="19" t="s">
        <v>3161</v>
      </c>
      <c r="C1544" s="45" t="s">
        <v>4815</v>
      </c>
      <c r="D1544" s="45" t="s">
        <v>7344</v>
      </c>
      <c r="E1544" s="45" t="s">
        <v>4912</v>
      </c>
      <c r="G1544" s="21" t="s">
        <v>3160</v>
      </c>
      <c r="H1544" s="41">
        <v>29.9</v>
      </c>
      <c r="I1544" s="21">
        <v>5.91</v>
      </c>
      <c r="J1544" s="21" t="s">
        <v>4753</v>
      </c>
      <c r="K1544" s="21" t="s">
        <v>4753</v>
      </c>
      <c r="L1544" s="21" t="s">
        <v>4753</v>
      </c>
      <c r="M1544" s="21" t="s">
        <v>4754</v>
      </c>
      <c r="N1544" s="21" t="s">
        <v>4753</v>
      </c>
      <c r="O1544" s="42">
        <f t="shared" si="1"/>
        <v>0</v>
      </c>
      <c r="P1544" s="34" t="str">
        <f t="shared" si="2"/>
        <v>Overweight</v>
      </c>
      <c r="Q1544" s="34" t="str">
        <f t="shared" si="3"/>
        <v>Prediabetes weight</v>
      </c>
      <c r="S1544" s="34" t="s">
        <v>1666</v>
      </c>
      <c r="T1544" s="34">
        <v>1978.0</v>
      </c>
      <c r="U1544" s="34" t="s">
        <v>4766</v>
      </c>
      <c r="V1544" s="34">
        <v>17.0</v>
      </c>
      <c r="W1544" s="34">
        <v>2.0</v>
      </c>
      <c r="X1544" s="34">
        <v>13101.74</v>
      </c>
      <c r="Y1544" s="34" t="s">
        <v>4768</v>
      </c>
      <c r="Z1544" s="34" t="s">
        <v>4767</v>
      </c>
      <c r="AA1544" s="34" t="s">
        <v>4790</v>
      </c>
      <c r="AB1544" s="34" t="str">
        <f t="shared" si="4"/>
        <v>17-Jul-1978</v>
      </c>
      <c r="AC1544" s="43">
        <f t="shared" si="5"/>
        <v>44</v>
      </c>
      <c r="AD1544" s="44">
        <v>13101.74</v>
      </c>
    </row>
    <row r="1545">
      <c r="A1545" s="19" t="s">
        <v>3162</v>
      </c>
      <c r="B1545" s="19" t="s">
        <v>3163</v>
      </c>
      <c r="C1545" s="45" t="s">
        <v>4815</v>
      </c>
      <c r="D1545" s="45" t="s">
        <v>7345</v>
      </c>
      <c r="E1545" s="45" t="s">
        <v>7346</v>
      </c>
      <c r="G1545" s="21" t="s">
        <v>3162</v>
      </c>
      <c r="H1545" s="41">
        <v>34.105</v>
      </c>
      <c r="I1545" s="21">
        <v>5.93</v>
      </c>
      <c r="J1545" s="21" t="s">
        <v>4753</v>
      </c>
      <c r="K1545" s="21" t="s">
        <v>4753</v>
      </c>
      <c r="L1545" s="21" t="s">
        <v>4753</v>
      </c>
      <c r="M1545" s="21" t="s">
        <v>4754</v>
      </c>
      <c r="N1545" s="21" t="s">
        <v>4753</v>
      </c>
      <c r="O1545" s="42">
        <f t="shared" si="1"/>
        <v>0</v>
      </c>
      <c r="P1545" s="34" t="str">
        <f t="shared" si="2"/>
        <v>Above Obesity</v>
      </c>
      <c r="Q1545" s="34" t="str">
        <f t="shared" si="3"/>
        <v>Prediabetes weight</v>
      </c>
      <c r="S1545" s="34" t="s">
        <v>1664</v>
      </c>
      <c r="T1545" s="34">
        <v>1971.0</v>
      </c>
      <c r="U1545" s="34" t="s">
        <v>4777</v>
      </c>
      <c r="V1545" s="34">
        <v>30.0</v>
      </c>
      <c r="W1545" s="34">
        <v>0.0</v>
      </c>
      <c r="X1545" s="34">
        <v>13110.79</v>
      </c>
      <c r="Y1545" s="34" t="s">
        <v>4768</v>
      </c>
      <c r="Z1545" s="34" t="s">
        <v>4767</v>
      </c>
      <c r="AA1545" s="34" t="s">
        <v>4778</v>
      </c>
      <c r="AB1545" s="34" t="str">
        <f t="shared" si="4"/>
        <v>30-Oct-1971</v>
      </c>
      <c r="AC1545" s="43">
        <f t="shared" si="5"/>
        <v>51</v>
      </c>
      <c r="AD1545" s="44">
        <v>13110.79</v>
      </c>
    </row>
    <row r="1546">
      <c r="A1546" s="19" t="s">
        <v>3164</v>
      </c>
      <c r="B1546" s="19" t="s">
        <v>3165</v>
      </c>
      <c r="C1546" s="45" t="s">
        <v>4815</v>
      </c>
      <c r="D1546" s="45" t="s">
        <v>7347</v>
      </c>
      <c r="E1546" s="45" t="s">
        <v>7348</v>
      </c>
      <c r="G1546" s="21" t="s">
        <v>3164</v>
      </c>
      <c r="H1546" s="41">
        <v>24.97</v>
      </c>
      <c r="I1546" s="21">
        <v>5.66</v>
      </c>
      <c r="J1546" s="21" t="s">
        <v>4753</v>
      </c>
      <c r="K1546" s="21" t="s">
        <v>4753</v>
      </c>
      <c r="L1546" s="21" t="s">
        <v>4753</v>
      </c>
      <c r="M1546" s="21" t="s">
        <v>4754</v>
      </c>
      <c r="N1546" s="21" t="s">
        <v>4753</v>
      </c>
      <c r="O1546" s="42">
        <f t="shared" si="1"/>
        <v>0</v>
      </c>
      <c r="P1546" s="34" t="str">
        <f t="shared" si="2"/>
        <v>Normal weight</v>
      </c>
      <c r="Q1546" s="34" t="str">
        <f t="shared" si="3"/>
        <v>Normal</v>
      </c>
      <c r="S1546" s="34" t="s">
        <v>1662</v>
      </c>
      <c r="T1546" s="34">
        <v>1962.0</v>
      </c>
      <c r="U1546" s="34" t="s">
        <v>4776</v>
      </c>
      <c r="V1546" s="34">
        <v>2.0</v>
      </c>
      <c r="W1546" s="34">
        <v>1.0</v>
      </c>
      <c r="X1546" s="34">
        <v>13112.6</v>
      </c>
      <c r="Y1546" s="34" t="s">
        <v>4768</v>
      </c>
      <c r="Z1546" s="34" t="s">
        <v>4768</v>
      </c>
      <c r="AA1546" s="34" t="s">
        <v>4774</v>
      </c>
      <c r="AB1546" s="34" t="str">
        <f t="shared" si="4"/>
        <v>2-Aug-1962</v>
      </c>
      <c r="AC1546" s="43">
        <f t="shared" si="5"/>
        <v>60</v>
      </c>
      <c r="AD1546" s="44">
        <v>13112.6</v>
      </c>
    </row>
    <row r="1547">
      <c r="A1547" s="19" t="s">
        <v>3166</v>
      </c>
      <c r="B1547" s="19" t="s">
        <v>3167</v>
      </c>
      <c r="C1547" s="45" t="s">
        <v>4820</v>
      </c>
      <c r="D1547" s="45" t="s">
        <v>7349</v>
      </c>
      <c r="E1547" s="45" t="s">
        <v>6200</v>
      </c>
      <c r="G1547" s="21" t="s">
        <v>3166</v>
      </c>
      <c r="H1547" s="41">
        <v>34.8</v>
      </c>
      <c r="I1547" s="21">
        <v>4.19</v>
      </c>
      <c r="J1547" s="21" t="s">
        <v>4753</v>
      </c>
      <c r="K1547" s="21" t="s">
        <v>4753</v>
      </c>
      <c r="L1547" s="21" t="s">
        <v>4753</v>
      </c>
      <c r="M1547" s="21">
        <v>1.0</v>
      </c>
      <c r="N1547" s="21" t="s">
        <v>4753</v>
      </c>
      <c r="O1547" s="42">
        <f t="shared" si="1"/>
        <v>1</v>
      </c>
      <c r="P1547" s="34" t="str">
        <f t="shared" si="2"/>
        <v>Above Obesity</v>
      </c>
      <c r="Q1547" s="34" t="str">
        <f t="shared" si="3"/>
        <v>Normal</v>
      </c>
      <c r="S1547" s="34" t="s">
        <v>1660</v>
      </c>
      <c r="T1547" s="34">
        <v>1992.0</v>
      </c>
      <c r="U1547" s="34" t="s">
        <v>4776</v>
      </c>
      <c r="V1547" s="34">
        <v>12.0</v>
      </c>
      <c r="W1547" s="34">
        <v>0.0</v>
      </c>
      <c r="X1547" s="34">
        <v>13113.51</v>
      </c>
      <c r="Y1547" s="34" t="s">
        <v>4768</v>
      </c>
      <c r="Z1547" s="34" t="s">
        <v>4767</v>
      </c>
      <c r="AA1547" s="34" t="s">
        <v>4790</v>
      </c>
      <c r="AB1547" s="34" t="str">
        <f t="shared" si="4"/>
        <v>12-Aug-1992</v>
      </c>
      <c r="AC1547" s="43">
        <f t="shared" si="5"/>
        <v>30</v>
      </c>
      <c r="AD1547" s="44">
        <v>13113.51</v>
      </c>
    </row>
    <row r="1548">
      <c r="A1548" s="19" t="s">
        <v>3168</v>
      </c>
      <c r="B1548" s="19" t="s">
        <v>3169</v>
      </c>
      <c r="C1548" s="45" t="s">
        <v>4820</v>
      </c>
      <c r="D1548" s="45" t="s">
        <v>7350</v>
      </c>
      <c r="E1548" s="45" t="s">
        <v>7351</v>
      </c>
      <c r="G1548" s="21" t="s">
        <v>3168</v>
      </c>
      <c r="H1548" s="41">
        <v>32.965</v>
      </c>
      <c r="I1548" s="21">
        <v>9.21</v>
      </c>
      <c r="J1548" s="31" t="s">
        <v>4878</v>
      </c>
      <c r="K1548" s="21" t="s">
        <v>4753</v>
      </c>
      <c r="L1548" s="21" t="s">
        <v>4753</v>
      </c>
      <c r="M1548" s="21" t="s">
        <v>4754</v>
      </c>
      <c r="N1548" s="21" t="s">
        <v>4753</v>
      </c>
      <c r="O1548" s="42">
        <f t="shared" si="1"/>
        <v>0</v>
      </c>
      <c r="P1548" s="34" t="str">
        <f t="shared" si="2"/>
        <v>Above Obesity</v>
      </c>
      <c r="Q1548" s="34" t="str">
        <f t="shared" si="3"/>
        <v>Diabetes</v>
      </c>
      <c r="S1548" s="34" t="s">
        <v>1658</v>
      </c>
      <c r="T1548" s="34">
        <v>1963.0</v>
      </c>
      <c r="U1548" s="34" t="s">
        <v>4773</v>
      </c>
      <c r="V1548" s="34">
        <v>14.0</v>
      </c>
      <c r="W1548" s="34">
        <v>0.0</v>
      </c>
      <c r="X1548" s="34">
        <v>13116.84</v>
      </c>
      <c r="Y1548" s="34" t="s">
        <v>4768</v>
      </c>
      <c r="Z1548" s="34" t="s">
        <v>4771</v>
      </c>
      <c r="AA1548" s="34" t="s">
        <v>4774</v>
      </c>
      <c r="AB1548" s="34" t="str">
        <f t="shared" si="4"/>
        <v>14-Sep-1963</v>
      </c>
      <c r="AC1548" s="43">
        <f t="shared" si="5"/>
        <v>59</v>
      </c>
      <c r="AD1548" s="44">
        <v>13116.84</v>
      </c>
    </row>
    <row r="1549">
      <c r="A1549" s="19" t="s">
        <v>3170</v>
      </c>
      <c r="B1549" s="19" t="s">
        <v>3171</v>
      </c>
      <c r="C1549" s="45" t="s">
        <v>4820</v>
      </c>
      <c r="D1549" s="45" t="s">
        <v>7352</v>
      </c>
      <c r="E1549" s="45" t="s">
        <v>7353</v>
      </c>
      <c r="G1549" s="21" t="s">
        <v>3170</v>
      </c>
      <c r="H1549" s="41">
        <v>27.265</v>
      </c>
      <c r="I1549" s="21">
        <v>5.51</v>
      </c>
      <c r="J1549" s="21" t="s">
        <v>4753</v>
      </c>
      <c r="K1549" s="21" t="s">
        <v>4753</v>
      </c>
      <c r="L1549" s="21" t="s">
        <v>4753</v>
      </c>
      <c r="M1549" s="21">
        <v>1.0</v>
      </c>
      <c r="N1549" s="21" t="s">
        <v>4753</v>
      </c>
      <c r="O1549" s="42">
        <f t="shared" si="1"/>
        <v>1</v>
      </c>
      <c r="P1549" s="34" t="str">
        <f t="shared" si="2"/>
        <v>Overweight</v>
      </c>
      <c r="Q1549" s="34" t="str">
        <f t="shared" si="3"/>
        <v>Normal</v>
      </c>
      <c r="S1549" s="34" t="s">
        <v>1656</v>
      </c>
      <c r="T1549" s="34">
        <v>1999.0</v>
      </c>
      <c r="U1549" s="34" t="s">
        <v>4776</v>
      </c>
      <c r="V1549" s="34">
        <v>16.0</v>
      </c>
      <c r="W1549" s="34">
        <v>0.0</v>
      </c>
      <c r="X1549" s="34">
        <v>13126.68</v>
      </c>
      <c r="Y1549" s="34" t="s">
        <v>4768</v>
      </c>
      <c r="Z1549" s="34" t="s">
        <v>4768</v>
      </c>
      <c r="AA1549" s="34" t="s">
        <v>4778</v>
      </c>
      <c r="AB1549" s="34" t="str">
        <f t="shared" si="4"/>
        <v>16-Aug-1999</v>
      </c>
      <c r="AC1549" s="43">
        <f t="shared" si="5"/>
        <v>23</v>
      </c>
      <c r="AD1549" s="44">
        <v>13126.68</v>
      </c>
    </row>
    <row r="1550">
      <c r="A1550" s="19" t="s">
        <v>3172</v>
      </c>
      <c r="B1550" s="19" t="s">
        <v>3173</v>
      </c>
      <c r="C1550" s="45" t="s">
        <v>4815</v>
      </c>
      <c r="D1550" s="45" t="s">
        <v>7077</v>
      </c>
      <c r="E1550" s="45" t="s">
        <v>7354</v>
      </c>
      <c r="G1550" s="21" t="s">
        <v>3172</v>
      </c>
      <c r="H1550" s="41">
        <v>17.06</v>
      </c>
      <c r="I1550" s="21">
        <v>8.5</v>
      </c>
      <c r="J1550" s="21" t="s">
        <v>4753</v>
      </c>
      <c r="K1550" s="21" t="s">
        <v>4753</v>
      </c>
      <c r="L1550" s="21" t="s">
        <v>4753</v>
      </c>
      <c r="M1550" s="21" t="s">
        <v>4754</v>
      </c>
      <c r="N1550" s="21" t="s">
        <v>4753</v>
      </c>
      <c r="O1550" s="42">
        <f t="shared" si="1"/>
        <v>0</v>
      </c>
      <c r="P1550" s="34" t="str">
        <f t="shared" si="2"/>
        <v>Underweight</v>
      </c>
      <c r="Q1550" s="34" t="str">
        <f t="shared" si="3"/>
        <v>Diabetes</v>
      </c>
      <c r="S1550" s="34" t="s">
        <v>1654</v>
      </c>
      <c r="T1550" s="34">
        <v>1961.0</v>
      </c>
      <c r="U1550" s="34" t="s">
        <v>4773</v>
      </c>
      <c r="V1550" s="34">
        <v>7.0</v>
      </c>
      <c r="W1550" s="34">
        <v>0.0</v>
      </c>
      <c r="X1550" s="34">
        <v>13129.6</v>
      </c>
      <c r="Y1550" s="34" t="s">
        <v>4768</v>
      </c>
      <c r="Z1550" s="34" t="s">
        <v>4767</v>
      </c>
      <c r="AA1550" s="34" t="s">
        <v>4788</v>
      </c>
      <c r="AB1550" s="34" t="str">
        <f t="shared" si="4"/>
        <v>7-Sep-1961</v>
      </c>
      <c r="AC1550" s="43">
        <f t="shared" si="5"/>
        <v>61</v>
      </c>
      <c r="AD1550" s="44">
        <v>13129.6</v>
      </c>
    </row>
    <row r="1551">
      <c r="A1551" s="19" t="s">
        <v>3174</v>
      </c>
      <c r="B1551" s="19" t="s">
        <v>3175</v>
      </c>
      <c r="C1551" s="45" t="s">
        <v>4820</v>
      </c>
      <c r="D1551" s="45" t="s">
        <v>7355</v>
      </c>
      <c r="E1551" s="45" t="s">
        <v>4870</v>
      </c>
      <c r="G1551" s="21" t="s">
        <v>3174</v>
      </c>
      <c r="H1551" s="41">
        <v>36.29</v>
      </c>
      <c r="I1551" s="21">
        <v>6.23</v>
      </c>
      <c r="J1551" s="21" t="s">
        <v>4753</v>
      </c>
      <c r="K1551" s="21" t="s">
        <v>4753</v>
      </c>
      <c r="L1551" s="21" t="s">
        <v>4753</v>
      </c>
      <c r="M1551" s="21" t="s">
        <v>4754</v>
      </c>
      <c r="N1551" s="21" t="s">
        <v>4753</v>
      </c>
      <c r="O1551" s="42">
        <f t="shared" si="1"/>
        <v>0</v>
      </c>
      <c r="P1551" s="34" t="str">
        <f t="shared" si="2"/>
        <v>Above Obesity</v>
      </c>
      <c r="Q1551" s="34" t="str">
        <f t="shared" si="3"/>
        <v>Prediabetes weight</v>
      </c>
      <c r="S1551" s="34" t="s">
        <v>1652</v>
      </c>
      <c r="T1551" s="34">
        <v>1961.0</v>
      </c>
      <c r="U1551" s="34" t="s">
        <v>4775</v>
      </c>
      <c r="V1551" s="34">
        <v>6.0</v>
      </c>
      <c r="W1551" s="34">
        <v>0.0</v>
      </c>
      <c r="X1551" s="34">
        <v>13143.34</v>
      </c>
      <c r="Y1551" s="34" t="s">
        <v>4768</v>
      </c>
      <c r="Z1551" s="34" t="s">
        <v>4767</v>
      </c>
      <c r="AA1551" s="34" t="s">
        <v>4789</v>
      </c>
      <c r="AB1551" s="34" t="str">
        <f t="shared" si="4"/>
        <v>6-Dec-1961</v>
      </c>
      <c r="AC1551" s="43">
        <f t="shared" si="5"/>
        <v>61</v>
      </c>
      <c r="AD1551" s="44">
        <v>13143.34</v>
      </c>
    </row>
    <row r="1552">
      <c r="A1552" s="19" t="s">
        <v>3176</v>
      </c>
      <c r="B1552" s="19" t="s">
        <v>3177</v>
      </c>
      <c r="C1552" s="45" t="s">
        <v>4815</v>
      </c>
      <c r="D1552" s="45" t="s">
        <v>7356</v>
      </c>
      <c r="E1552" s="45" t="s">
        <v>7357</v>
      </c>
      <c r="G1552" s="21" t="s">
        <v>3176</v>
      </c>
      <c r="H1552" s="41">
        <v>28.595</v>
      </c>
      <c r="I1552" s="21">
        <v>8.53</v>
      </c>
      <c r="J1552" s="21" t="s">
        <v>4755</v>
      </c>
      <c r="K1552" s="21" t="s">
        <v>4753</v>
      </c>
      <c r="L1552" s="21" t="s">
        <v>4753</v>
      </c>
      <c r="M1552" s="21">
        <v>1.0</v>
      </c>
      <c r="N1552" s="21" t="s">
        <v>4753</v>
      </c>
      <c r="O1552" s="42">
        <f t="shared" si="1"/>
        <v>1</v>
      </c>
      <c r="P1552" s="34" t="str">
        <f t="shared" si="2"/>
        <v>Overweight</v>
      </c>
      <c r="Q1552" s="34" t="str">
        <f t="shared" si="3"/>
        <v>Diabetes</v>
      </c>
      <c r="S1552" s="34" t="s">
        <v>1650</v>
      </c>
      <c r="T1552" s="34">
        <v>1961.0</v>
      </c>
      <c r="U1552" s="34" t="s">
        <v>4775</v>
      </c>
      <c r="V1552" s="34">
        <v>6.0</v>
      </c>
      <c r="W1552" s="34">
        <v>0.0</v>
      </c>
      <c r="X1552" s="34">
        <v>13143.86</v>
      </c>
      <c r="Y1552" s="34" t="s">
        <v>4768</v>
      </c>
      <c r="Z1552" s="34" t="s">
        <v>4767</v>
      </c>
      <c r="AA1552" s="34" t="s">
        <v>4781</v>
      </c>
      <c r="AB1552" s="34" t="str">
        <f t="shared" si="4"/>
        <v>6-Dec-1961</v>
      </c>
      <c r="AC1552" s="43">
        <f t="shared" si="5"/>
        <v>61</v>
      </c>
      <c r="AD1552" s="44">
        <v>13143.86</v>
      </c>
    </row>
    <row r="1553">
      <c r="A1553" s="19" t="s">
        <v>3178</v>
      </c>
      <c r="B1553" s="19" t="s">
        <v>3179</v>
      </c>
      <c r="C1553" s="45" t="s">
        <v>4815</v>
      </c>
      <c r="D1553" s="45" t="s">
        <v>6912</v>
      </c>
      <c r="E1553" s="45" t="s">
        <v>5654</v>
      </c>
      <c r="G1553" s="21" t="s">
        <v>3178</v>
      </c>
      <c r="H1553" s="41">
        <v>17.8</v>
      </c>
      <c r="I1553" s="21">
        <v>5.75</v>
      </c>
      <c r="J1553" s="21" t="s">
        <v>4755</v>
      </c>
      <c r="K1553" s="21" t="s">
        <v>4753</v>
      </c>
      <c r="L1553" s="21" t="s">
        <v>4756</v>
      </c>
      <c r="M1553" s="21">
        <v>1.0</v>
      </c>
      <c r="N1553" s="21" t="s">
        <v>4753</v>
      </c>
      <c r="O1553" s="42">
        <f t="shared" si="1"/>
        <v>1</v>
      </c>
      <c r="P1553" s="34" t="str">
        <f t="shared" si="2"/>
        <v>Underweight</v>
      </c>
      <c r="Q1553" s="34" t="str">
        <f t="shared" si="3"/>
        <v>Prediabetes weight</v>
      </c>
      <c r="S1553" s="34" t="s">
        <v>1648</v>
      </c>
      <c r="T1553" s="34">
        <v>1962.0</v>
      </c>
      <c r="U1553" s="34" t="s">
        <v>4776</v>
      </c>
      <c r="V1553" s="34">
        <v>5.0</v>
      </c>
      <c r="W1553" s="34">
        <v>0.0</v>
      </c>
      <c r="X1553" s="34">
        <v>13204.29</v>
      </c>
      <c r="Y1553" s="34" t="s">
        <v>4768</v>
      </c>
      <c r="Z1553" s="34" t="s">
        <v>4771</v>
      </c>
      <c r="AA1553" s="34" t="s">
        <v>4784</v>
      </c>
      <c r="AB1553" s="34" t="str">
        <f t="shared" si="4"/>
        <v>5-Aug-1962</v>
      </c>
      <c r="AC1553" s="43">
        <f t="shared" si="5"/>
        <v>60</v>
      </c>
      <c r="AD1553" s="44">
        <v>13204.29</v>
      </c>
    </row>
    <row r="1554">
      <c r="A1554" s="19" t="s">
        <v>3180</v>
      </c>
      <c r="B1554" s="19" t="s">
        <v>3181</v>
      </c>
      <c r="C1554" s="45" t="s">
        <v>4815</v>
      </c>
      <c r="D1554" s="45" t="s">
        <v>7358</v>
      </c>
      <c r="E1554" s="45" t="s">
        <v>7359</v>
      </c>
      <c r="G1554" s="21" t="s">
        <v>3180</v>
      </c>
      <c r="H1554" s="41">
        <v>21.4</v>
      </c>
      <c r="I1554" s="21">
        <v>5.6</v>
      </c>
      <c r="J1554" s="21" t="s">
        <v>4753</v>
      </c>
      <c r="K1554" s="21" t="s">
        <v>4753</v>
      </c>
      <c r="L1554" s="21" t="s">
        <v>4753</v>
      </c>
      <c r="M1554" s="21" t="s">
        <v>4754</v>
      </c>
      <c r="N1554" s="21" t="s">
        <v>4753</v>
      </c>
      <c r="O1554" s="42">
        <f t="shared" si="1"/>
        <v>0</v>
      </c>
      <c r="P1554" s="34" t="str">
        <f t="shared" si="2"/>
        <v>Normal weight</v>
      </c>
      <c r="Q1554" s="34" t="str">
        <f t="shared" si="3"/>
        <v>Normal</v>
      </c>
      <c r="S1554" s="34" t="s">
        <v>1646</v>
      </c>
      <c r="T1554" s="34">
        <v>1982.0</v>
      </c>
      <c r="U1554" s="34" t="s">
        <v>4777</v>
      </c>
      <c r="V1554" s="34">
        <v>15.0</v>
      </c>
      <c r="W1554" s="34">
        <v>3.0</v>
      </c>
      <c r="X1554" s="34">
        <v>13214.43</v>
      </c>
      <c r="Y1554" s="34" t="s">
        <v>4768</v>
      </c>
      <c r="Z1554" s="34" t="s">
        <v>4767</v>
      </c>
      <c r="AA1554" s="34" t="s">
        <v>4774</v>
      </c>
      <c r="AB1554" s="34" t="str">
        <f t="shared" si="4"/>
        <v>15-Oct-1982</v>
      </c>
      <c r="AC1554" s="43">
        <f t="shared" si="5"/>
        <v>40</v>
      </c>
      <c r="AD1554" s="44">
        <v>13214.43</v>
      </c>
    </row>
    <row r="1555">
      <c r="A1555" s="19" t="s">
        <v>3182</v>
      </c>
      <c r="B1555" s="19" t="s">
        <v>3183</v>
      </c>
      <c r="C1555" s="45" t="s">
        <v>4820</v>
      </c>
      <c r="D1555" s="45" t="s">
        <v>7360</v>
      </c>
      <c r="E1555" s="45" t="s">
        <v>7361</v>
      </c>
      <c r="G1555" s="21" t="s">
        <v>3182</v>
      </c>
      <c r="H1555" s="41">
        <v>23.01</v>
      </c>
      <c r="I1555" s="21">
        <v>4.68</v>
      </c>
      <c r="J1555" s="21" t="s">
        <v>4753</v>
      </c>
      <c r="K1555" s="21" t="s">
        <v>4753</v>
      </c>
      <c r="L1555" s="21" t="s">
        <v>4753</v>
      </c>
      <c r="M1555" s="21" t="s">
        <v>4754</v>
      </c>
      <c r="N1555" s="21" t="s">
        <v>4753</v>
      </c>
      <c r="O1555" s="42">
        <f t="shared" si="1"/>
        <v>0</v>
      </c>
      <c r="P1555" s="34" t="str">
        <f t="shared" si="2"/>
        <v>Normal weight</v>
      </c>
      <c r="Q1555" s="34" t="str">
        <f t="shared" si="3"/>
        <v>Normal</v>
      </c>
      <c r="S1555" s="34" t="s">
        <v>1644</v>
      </c>
      <c r="T1555" s="34">
        <v>1962.0</v>
      </c>
      <c r="U1555" s="34" t="s">
        <v>4775</v>
      </c>
      <c r="V1555" s="34">
        <v>7.0</v>
      </c>
      <c r="W1555" s="34">
        <v>0.0</v>
      </c>
      <c r="X1555" s="34">
        <v>13217.09</v>
      </c>
      <c r="Y1555" s="34" t="s">
        <v>4768</v>
      </c>
      <c r="Z1555" s="34" t="s">
        <v>4771</v>
      </c>
      <c r="AA1555" s="34" t="s">
        <v>4784</v>
      </c>
      <c r="AB1555" s="34" t="str">
        <f t="shared" si="4"/>
        <v>7-Dec-1962</v>
      </c>
      <c r="AC1555" s="43">
        <f t="shared" si="5"/>
        <v>60</v>
      </c>
      <c r="AD1555" s="44">
        <v>13217.09</v>
      </c>
    </row>
    <row r="1556">
      <c r="A1556" s="19" t="s">
        <v>3184</v>
      </c>
      <c r="B1556" s="19" t="s">
        <v>3185</v>
      </c>
      <c r="C1556" s="45" t="s">
        <v>4820</v>
      </c>
      <c r="D1556" s="45" t="s">
        <v>7362</v>
      </c>
      <c r="E1556" s="45" t="s">
        <v>5185</v>
      </c>
      <c r="G1556" s="21" t="s">
        <v>3184</v>
      </c>
      <c r="H1556" s="41">
        <v>19.86</v>
      </c>
      <c r="I1556" s="21">
        <v>5.62</v>
      </c>
      <c r="J1556" s="31" t="s">
        <v>4878</v>
      </c>
      <c r="K1556" s="21" t="s">
        <v>4753</v>
      </c>
      <c r="L1556" s="21" t="s">
        <v>4753</v>
      </c>
      <c r="M1556" s="21" t="s">
        <v>4754</v>
      </c>
      <c r="N1556" s="21" t="s">
        <v>4753</v>
      </c>
      <c r="O1556" s="42">
        <f t="shared" si="1"/>
        <v>0</v>
      </c>
      <c r="P1556" s="34" t="str">
        <f t="shared" si="2"/>
        <v>Normal weight</v>
      </c>
      <c r="Q1556" s="34" t="str">
        <f t="shared" si="3"/>
        <v>Normal</v>
      </c>
      <c r="S1556" s="34" t="s">
        <v>1642</v>
      </c>
      <c r="T1556" s="34">
        <v>1965.0</v>
      </c>
      <c r="U1556" s="34" t="s">
        <v>4770</v>
      </c>
      <c r="V1556" s="34">
        <v>13.0</v>
      </c>
      <c r="W1556" s="34">
        <v>2.0</v>
      </c>
      <c r="X1556" s="34">
        <v>13224.06</v>
      </c>
      <c r="Y1556" s="34" t="s">
        <v>4768</v>
      </c>
      <c r="Z1556" s="34" t="s">
        <v>4768</v>
      </c>
      <c r="AA1556" s="34" t="s">
        <v>4784</v>
      </c>
      <c r="AB1556" s="34" t="str">
        <f t="shared" si="4"/>
        <v>13-Nov-1965</v>
      </c>
      <c r="AC1556" s="43">
        <f t="shared" si="5"/>
        <v>57</v>
      </c>
      <c r="AD1556" s="44">
        <v>13224.06</v>
      </c>
    </row>
    <row r="1557">
      <c r="A1557" s="19" t="s">
        <v>3186</v>
      </c>
      <c r="B1557" s="19" t="s">
        <v>3187</v>
      </c>
      <c r="C1557" s="45" t="s">
        <v>4815</v>
      </c>
      <c r="D1557" s="45" t="s">
        <v>6649</v>
      </c>
      <c r="E1557" s="45" t="s">
        <v>7363</v>
      </c>
      <c r="G1557" s="21" t="s">
        <v>3186</v>
      </c>
      <c r="H1557" s="41">
        <v>33.58</v>
      </c>
      <c r="I1557" s="21">
        <v>5.08</v>
      </c>
      <c r="J1557" s="21" t="s">
        <v>4753</v>
      </c>
      <c r="K1557" s="21" t="s">
        <v>4753</v>
      </c>
      <c r="L1557" s="21" t="s">
        <v>4753</v>
      </c>
      <c r="M1557" s="21" t="s">
        <v>4754</v>
      </c>
      <c r="N1557" s="21" t="s">
        <v>4753</v>
      </c>
      <c r="O1557" s="42">
        <f t="shared" si="1"/>
        <v>0</v>
      </c>
      <c r="P1557" s="34" t="str">
        <f t="shared" si="2"/>
        <v>Above Obesity</v>
      </c>
      <c r="Q1557" s="34" t="str">
        <f t="shared" si="3"/>
        <v>Normal</v>
      </c>
      <c r="S1557" s="34" t="s">
        <v>1640</v>
      </c>
      <c r="T1557" s="34">
        <v>1962.0</v>
      </c>
      <c r="U1557" s="34" t="s">
        <v>4770</v>
      </c>
      <c r="V1557" s="34">
        <v>24.0</v>
      </c>
      <c r="W1557" s="34">
        <v>1.0</v>
      </c>
      <c r="X1557" s="34">
        <v>13224.69</v>
      </c>
      <c r="Y1557" s="34" t="s">
        <v>4768</v>
      </c>
      <c r="Z1557" s="34" t="s">
        <v>4767</v>
      </c>
      <c r="AA1557" s="34" t="s">
        <v>4778</v>
      </c>
      <c r="AB1557" s="34" t="str">
        <f t="shared" si="4"/>
        <v>24-Nov-1962</v>
      </c>
      <c r="AC1557" s="43">
        <f t="shared" si="5"/>
        <v>60</v>
      </c>
      <c r="AD1557" s="44">
        <v>13224.69</v>
      </c>
    </row>
    <row r="1558">
      <c r="A1558" s="19" t="s">
        <v>3188</v>
      </c>
      <c r="B1558" s="19" t="s">
        <v>3189</v>
      </c>
      <c r="C1558" s="45" t="s">
        <v>4820</v>
      </c>
      <c r="D1558" s="45" t="s">
        <v>7364</v>
      </c>
      <c r="E1558" s="45" t="s">
        <v>7365</v>
      </c>
      <c r="G1558" s="21" t="s">
        <v>3188</v>
      </c>
      <c r="H1558" s="41">
        <v>29.81</v>
      </c>
      <c r="I1558" s="21">
        <v>5.28</v>
      </c>
      <c r="J1558" s="21" t="s">
        <v>4753</v>
      </c>
      <c r="K1558" s="21" t="s">
        <v>4753</v>
      </c>
      <c r="L1558" s="21" t="s">
        <v>4753</v>
      </c>
      <c r="M1558" s="21" t="s">
        <v>4754</v>
      </c>
      <c r="N1558" s="21" t="s">
        <v>4753</v>
      </c>
      <c r="O1558" s="42">
        <f t="shared" si="1"/>
        <v>0</v>
      </c>
      <c r="P1558" s="34" t="str">
        <f t="shared" si="2"/>
        <v>Overweight</v>
      </c>
      <c r="Q1558" s="34" t="str">
        <f t="shared" si="3"/>
        <v>Normal</v>
      </c>
      <c r="S1558" s="34" t="s">
        <v>1638</v>
      </c>
      <c r="T1558" s="34">
        <v>1962.0</v>
      </c>
      <c r="U1558" s="34" t="s">
        <v>4777</v>
      </c>
      <c r="V1558" s="34">
        <v>11.0</v>
      </c>
      <c r="W1558" s="34">
        <v>0.0</v>
      </c>
      <c r="X1558" s="34">
        <v>13228.85</v>
      </c>
      <c r="Y1558" s="34" t="s">
        <v>4768</v>
      </c>
      <c r="Z1558" s="34" t="s">
        <v>4768</v>
      </c>
      <c r="AA1558" s="34" t="s">
        <v>4785</v>
      </c>
      <c r="AB1558" s="34" t="str">
        <f t="shared" si="4"/>
        <v>11-Oct-1962</v>
      </c>
      <c r="AC1558" s="43">
        <f t="shared" si="5"/>
        <v>60</v>
      </c>
      <c r="AD1558" s="44">
        <v>13228.85</v>
      </c>
    </row>
    <row r="1559">
      <c r="A1559" s="19" t="s">
        <v>3190</v>
      </c>
      <c r="B1559" s="19" t="s">
        <v>3191</v>
      </c>
      <c r="C1559" s="45" t="s">
        <v>4820</v>
      </c>
      <c r="D1559" s="45" t="s">
        <v>7366</v>
      </c>
      <c r="E1559" s="45" t="s">
        <v>7137</v>
      </c>
      <c r="G1559" s="21" t="s">
        <v>3190</v>
      </c>
      <c r="H1559" s="41">
        <v>27.4</v>
      </c>
      <c r="I1559" s="21">
        <v>4.61</v>
      </c>
      <c r="J1559" s="21" t="s">
        <v>4753</v>
      </c>
      <c r="K1559" s="21" t="s">
        <v>4753</v>
      </c>
      <c r="L1559" s="21" t="s">
        <v>4753</v>
      </c>
      <c r="M1559" s="21" t="s">
        <v>4754</v>
      </c>
      <c r="N1559" s="21" t="s">
        <v>4753</v>
      </c>
      <c r="O1559" s="42">
        <f t="shared" si="1"/>
        <v>0</v>
      </c>
      <c r="P1559" s="34" t="str">
        <f t="shared" si="2"/>
        <v>Overweight</v>
      </c>
      <c r="Q1559" s="34" t="str">
        <f t="shared" si="3"/>
        <v>Normal</v>
      </c>
      <c r="S1559" s="34" t="s">
        <v>1636</v>
      </c>
      <c r="T1559" s="34">
        <v>1994.0</v>
      </c>
      <c r="U1559" s="34" t="s">
        <v>4766</v>
      </c>
      <c r="V1559" s="34">
        <v>1.0</v>
      </c>
      <c r="W1559" s="34">
        <v>0.0</v>
      </c>
      <c r="X1559" s="34">
        <v>13292.52</v>
      </c>
      <c r="Y1559" s="34" t="s">
        <v>4768</v>
      </c>
      <c r="Z1559" s="34" t="s">
        <v>4768</v>
      </c>
      <c r="AA1559" s="34" t="s">
        <v>4774</v>
      </c>
      <c r="AB1559" s="34" t="str">
        <f t="shared" si="4"/>
        <v>1-Jul-1994</v>
      </c>
      <c r="AC1559" s="43">
        <f t="shared" si="5"/>
        <v>28</v>
      </c>
      <c r="AD1559" s="44">
        <v>13292.52</v>
      </c>
    </row>
    <row r="1560">
      <c r="A1560" s="19" t="s">
        <v>3192</v>
      </c>
      <c r="B1560" s="19" t="s">
        <v>3193</v>
      </c>
      <c r="C1560" s="45" t="s">
        <v>4820</v>
      </c>
      <c r="D1560" s="45" t="s">
        <v>7367</v>
      </c>
      <c r="E1560" s="45" t="s">
        <v>7368</v>
      </c>
      <c r="G1560" s="21" t="s">
        <v>3192</v>
      </c>
      <c r="H1560" s="41">
        <v>17.98</v>
      </c>
      <c r="I1560" s="21">
        <v>6.57</v>
      </c>
      <c r="J1560" s="21" t="s">
        <v>4755</v>
      </c>
      <c r="K1560" s="21" t="s">
        <v>4753</v>
      </c>
      <c r="L1560" s="21" t="s">
        <v>4753</v>
      </c>
      <c r="M1560" s="21">
        <v>2.0</v>
      </c>
      <c r="N1560" s="21" t="s">
        <v>4753</v>
      </c>
      <c r="O1560" s="42">
        <f t="shared" si="1"/>
        <v>2</v>
      </c>
      <c r="P1560" s="34" t="str">
        <f t="shared" si="2"/>
        <v>Underweight</v>
      </c>
      <c r="Q1560" s="34" t="str">
        <f t="shared" si="3"/>
        <v>Diabetes</v>
      </c>
      <c r="S1560" s="34" t="s">
        <v>1634</v>
      </c>
      <c r="T1560" s="34">
        <v>1976.0</v>
      </c>
      <c r="U1560" s="34" t="s">
        <v>4776</v>
      </c>
      <c r="V1560" s="34">
        <v>23.0</v>
      </c>
      <c r="W1560" s="34">
        <v>2.0</v>
      </c>
      <c r="X1560" s="34">
        <v>13333.71</v>
      </c>
      <c r="Y1560" s="34" t="s">
        <v>4768</v>
      </c>
      <c r="Z1560" s="34" t="s">
        <v>4767</v>
      </c>
      <c r="AA1560" s="34" t="s">
        <v>4774</v>
      </c>
      <c r="AB1560" s="34" t="str">
        <f t="shared" si="4"/>
        <v>23-Aug-1976</v>
      </c>
      <c r="AC1560" s="43">
        <f t="shared" si="5"/>
        <v>46</v>
      </c>
      <c r="AD1560" s="44">
        <v>13333.71</v>
      </c>
    </row>
    <row r="1561">
      <c r="A1561" s="19" t="s">
        <v>3194</v>
      </c>
      <c r="B1561" s="19" t="s">
        <v>3195</v>
      </c>
      <c r="C1561" s="45" t="s">
        <v>4820</v>
      </c>
      <c r="D1561" s="45" t="s">
        <v>7369</v>
      </c>
      <c r="E1561" s="45" t="s">
        <v>7370</v>
      </c>
      <c r="G1561" s="21" t="s">
        <v>3194</v>
      </c>
      <c r="H1561" s="41">
        <v>37.9</v>
      </c>
      <c r="I1561" s="21">
        <v>5.83</v>
      </c>
      <c r="J1561" s="21" t="s">
        <v>4753</v>
      </c>
      <c r="K1561" s="21" t="s">
        <v>4753</v>
      </c>
      <c r="L1561" s="21" t="s">
        <v>4753</v>
      </c>
      <c r="M1561" s="21" t="s">
        <v>4754</v>
      </c>
      <c r="N1561" s="21" t="s">
        <v>4753</v>
      </c>
      <c r="O1561" s="42">
        <f t="shared" si="1"/>
        <v>0</v>
      </c>
      <c r="P1561" s="34" t="str">
        <f t="shared" si="2"/>
        <v>Above Obesity</v>
      </c>
      <c r="Q1561" s="34" t="str">
        <f t="shared" si="3"/>
        <v>Prediabetes weight</v>
      </c>
      <c r="S1561" s="34" t="s">
        <v>1632</v>
      </c>
      <c r="T1561" s="34">
        <v>1960.0</v>
      </c>
      <c r="U1561" s="34" t="s">
        <v>4770</v>
      </c>
      <c r="V1561" s="34">
        <v>11.0</v>
      </c>
      <c r="W1561" s="34">
        <v>0.0</v>
      </c>
      <c r="X1561" s="34">
        <v>13352.1</v>
      </c>
      <c r="Y1561" s="34" t="s">
        <v>4768</v>
      </c>
      <c r="Z1561" s="34" t="s">
        <v>4771</v>
      </c>
      <c r="AA1561" s="34" t="s">
        <v>4774</v>
      </c>
      <c r="AB1561" s="34" t="str">
        <f t="shared" si="4"/>
        <v>11-Nov-1960</v>
      </c>
      <c r="AC1561" s="43">
        <f t="shared" si="5"/>
        <v>62</v>
      </c>
      <c r="AD1561" s="44">
        <v>13352.1</v>
      </c>
    </row>
    <row r="1562">
      <c r="A1562" s="19" t="s">
        <v>3196</v>
      </c>
      <c r="B1562" s="19" t="s">
        <v>3197</v>
      </c>
      <c r="C1562" s="45" t="s">
        <v>4815</v>
      </c>
      <c r="D1562" s="45" t="s">
        <v>7371</v>
      </c>
      <c r="E1562" s="45" t="s">
        <v>7372</v>
      </c>
      <c r="G1562" s="21" t="s">
        <v>3196</v>
      </c>
      <c r="H1562" s="41">
        <v>25.27</v>
      </c>
      <c r="I1562" s="21">
        <v>6.98</v>
      </c>
      <c r="J1562" s="31" t="s">
        <v>4878</v>
      </c>
      <c r="K1562" s="21" t="s">
        <v>4753</v>
      </c>
      <c r="L1562" s="21" t="s">
        <v>4753</v>
      </c>
      <c r="M1562" s="21" t="s">
        <v>4754</v>
      </c>
      <c r="N1562" s="21" t="s">
        <v>4753</v>
      </c>
      <c r="O1562" s="42">
        <f t="shared" si="1"/>
        <v>0</v>
      </c>
      <c r="P1562" s="34" t="str">
        <f t="shared" si="2"/>
        <v>Overweight</v>
      </c>
      <c r="Q1562" s="34" t="str">
        <f t="shared" si="3"/>
        <v>Diabetes</v>
      </c>
      <c r="S1562" s="34" t="s">
        <v>1630</v>
      </c>
      <c r="T1562" s="34">
        <v>1990.0</v>
      </c>
      <c r="U1562" s="34" t="s">
        <v>4777</v>
      </c>
      <c r="V1562" s="34">
        <v>2.0</v>
      </c>
      <c r="W1562" s="34">
        <v>3.0</v>
      </c>
      <c r="X1562" s="34">
        <v>13360.94</v>
      </c>
      <c r="Y1562" s="34" t="s">
        <v>4768</v>
      </c>
      <c r="Z1562" s="34" t="s">
        <v>4771</v>
      </c>
      <c r="AA1562" s="34" t="s">
        <v>4774</v>
      </c>
      <c r="AB1562" s="34" t="str">
        <f t="shared" si="4"/>
        <v>2-Oct-1990</v>
      </c>
      <c r="AC1562" s="43">
        <f t="shared" si="5"/>
        <v>32</v>
      </c>
      <c r="AD1562" s="44">
        <v>13360.94</v>
      </c>
    </row>
    <row r="1563">
      <c r="A1563" s="19" t="s">
        <v>3198</v>
      </c>
      <c r="B1563" s="19" t="s">
        <v>3199</v>
      </c>
      <c r="C1563" s="45" t="s">
        <v>4815</v>
      </c>
      <c r="D1563" s="45" t="s">
        <v>7373</v>
      </c>
      <c r="E1563" s="45" t="s">
        <v>7374</v>
      </c>
      <c r="G1563" s="21" t="s">
        <v>3198</v>
      </c>
      <c r="H1563" s="41">
        <v>29.26</v>
      </c>
      <c r="I1563" s="21">
        <v>4.03</v>
      </c>
      <c r="J1563" s="21" t="s">
        <v>4753</v>
      </c>
      <c r="K1563" s="21" t="s">
        <v>4753</v>
      </c>
      <c r="L1563" s="21" t="s">
        <v>4753</v>
      </c>
      <c r="M1563" s="21">
        <v>1.0</v>
      </c>
      <c r="N1563" s="21" t="s">
        <v>4753</v>
      </c>
      <c r="O1563" s="42">
        <f t="shared" si="1"/>
        <v>1</v>
      </c>
      <c r="P1563" s="34" t="str">
        <f t="shared" si="2"/>
        <v>Overweight</v>
      </c>
      <c r="Q1563" s="34" t="str">
        <f t="shared" si="3"/>
        <v>Normal</v>
      </c>
      <c r="S1563" s="34" t="s">
        <v>1628</v>
      </c>
      <c r="T1563" s="34">
        <v>1964.0</v>
      </c>
      <c r="U1563" s="34" t="s">
        <v>4773</v>
      </c>
      <c r="V1563" s="34">
        <v>24.0</v>
      </c>
      <c r="W1563" s="34">
        <v>0.0</v>
      </c>
      <c r="X1563" s="34">
        <v>13375.76</v>
      </c>
      <c r="Y1563" s="34" t="s">
        <v>4768</v>
      </c>
      <c r="Z1563" s="34" t="s">
        <v>4767</v>
      </c>
      <c r="AA1563" s="34" t="s">
        <v>4783</v>
      </c>
      <c r="AB1563" s="34" t="str">
        <f t="shared" si="4"/>
        <v>24-Sep-1964</v>
      </c>
      <c r="AC1563" s="43">
        <f t="shared" si="5"/>
        <v>58</v>
      </c>
      <c r="AD1563" s="44">
        <v>13375.76</v>
      </c>
    </row>
    <row r="1564">
      <c r="A1564" s="19" t="s">
        <v>3200</v>
      </c>
      <c r="B1564" s="19" t="s">
        <v>3201</v>
      </c>
      <c r="C1564" s="45" t="s">
        <v>4815</v>
      </c>
      <c r="D1564" s="45" t="s">
        <v>7375</v>
      </c>
      <c r="E1564" s="45" t="s">
        <v>7376</v>
      </c>
      <c r="G1564" s="21" t="s">
        <v>3200</v>
      </c>
      <c r="H1564" s="41">
        <v>27.835</v>
      </c>
      <c r="I1564" s="21">
        <v>4.56</v>
      </c>
      <c r="J1564" s="21" t="s">
        <v>4753</v>
      </c>
      <c r="K1564" s="21" t="s">
        <v>4753</v>
      </c>
      <c r="L1564" s="21" t="s">
        <v>4753</v>
      </c>
      <c r="M1564" s="21">
        <v>1.0</v>
      </c>
      <c r="N1564" s="21" t="s">
        <v>4753</v>
      </c>
      <c r="O1564" s="42">
        <f t="shared" si="1"/>
        <v>1</v>
      </c>
      <c r="P1564" s="34" t="str">
        <f t="shared" si="2"/>
        <v>Overweight</v>
      </c>
      <c r="Q1564" s="34" t="str">
        <f t="shared" si="3"/>
        <v>Normal</v>
      </c>
      <c r="S1564" s="34" t="s">
        <v>1626</v>
      </c>
      <c r="T1564" s="34">
        <v>1979.0</v>
      </c>
      <c r="U1564" s="34" t="s">
        <v>4773</v>
      </c>
      <c r="V1564" s="34">
        <v>30.0</v>
      </c>
      <c r="W1564" s="34">
        <v>2.0</v>
      </c>
      <c r="X1564" s="34">
        <v>13377.41</v>
      </c>
      <c r="Y1564" s="34" t="s">
        <v>4768</v>
      </c>
      <c r="Z1564" s="34" t="s">
        <v>4768</v>
      </c>
      <c r="AA1564" s="34" t="s">
        <v>4790</v>
      </c>
      <c r="AB1564" s="34" t="str">
        <f t="shared" si="4"/>
        <v>30-Sep-1979</v>
      </c>
      <c r="AC1564" s="43">
        <f t="shared" si="5"/>
        <v>43</v>
      </c>
      <c r="AD1564" s="44">
        <v>13377.41</v>
      </c>
    </row>
    <row r="1565">
      <c r="A1565" s="19" t="s">
        <v>3202</v>
      </c>
      <c r="B1565" s="19" t="s">
        <v>3203</v>
      </c>
      <c r="C1565" s="45" t="s">
        <v>4815</v>
      </c>
      <c r="D1565" s="45" t="s">
        <v>4912</v>
      </c>
      <c r="E1565" s="45" t="s">
        <v>5109</v>
      </c>
      <c r="G1565" s="21" t="s">
        <v>3202</v>
      </c>
      <c r="H1565" s="41">
        <v>46.53</v>
      </c>
      <c r="I1565" s="21">
        <v>5.38</v>
      </c>
      <c r="J1565" s="31" t="s">
        <v>4878</v>
      </c>
      <c r="K1565" s="21" t="s">
        <v>4753</v>
      </c>
      <c r="L1565" s="21" t="s">
        <v>4753</v>
      </c>
      <c r="M1565" s="21" t="s">
        <v>4754</v>
      </c>
      <c r="N1565" s="21" t="s">
        <v>4753</v>
      </c>
      <c r="O1565" s="42">
        <f t="shared" si="1"/>
        <v>0</v>
      </c>
      <c r="P1565" s="34" t="str">
        <f t="shared" si="2"/>
        <v>Above Obesity</v>
      </c>
      <c r="Q1565" s="34" t="str">
        <f t="shared" si="3"/>
        <v>Normal</v>
      </c>
      <c r="S1565" s="34" t="s">
        <v>1624</v>
      </c>
      <c r="T1565" s="34">
        <v>1984.0</v>
      </c>
      <c r="U1565" s="34" t="s">
        <v>4772</v>
      </c>
      <c r="V1565" s="34">
        <v>6.0</v>
      </c>
      <c r="W1565" s="34">
        <v>3.0</v>
      </c>
      <c r="X1565" s="34">
        <v>13383.67</v>
      </c>
      <c r="Y1565" s="34" t="s">
        <v>4768</v>
      </c>
      <c r="Z1565" s="34" t="s">
        <v>4767</v>
      </c>
      <c r="AA1565" s="34" t="s">
        <v>4785</v>
      </c>
      <c r="AB1565" s="34" t="str">
        <f t="shared" si="4"/>
        <v>6-Jun-1984</v>
      </c>
      <c r="AC1565" s="43">
        <f t="shared" si="5"/>
        <v>39</v>
      </c>
      <c r="AD1565" s="44">
        <v>13383.67</v>
      </c>
    </row>
    <row r="1566">
      <c r="A1566" s="19" t="s">
        <v>3204</v>
      </c>
      <c r="B1566" s="19" t="s">
        <v>3205</v>
      </c>
      <c r="C1566" s="45" t="s">
        <v>4815</v>
      </c>
      <c r="D1566" s="45" t="s">
        <v>6331</v>
      </c>
      <c r="E1566" s="45" t="s">
        <v>7377</v>
      </c>
      <c r="G1566" s="21" t="s">
        <v>3204</v>
      </c>
      <c r="H1566" s="41">
        <v>20.58</v>
      </c>
      <c r="I1566" s="21">
        <v>11.04</v>
      </c>
      <c r="J1566" s="21" t="s">
        <v>4755</v>
      </c>
      <c r="K1566" s="21" t="s">
        <v>4753</v>
      </c>
      <c r="L1566" s="21" t="s">
        <v>4753</v>
      </c>
      <c r="M1566" s="21">
        <v>1.0</v>
      </c>
      <c r="N1566" s="21" t="s">
        <v>4753</v>
      </c>
      <c r="O1566" s="42">
        <f t="shared" si="1"/>
        <v>1</v>
      </c>
      <c r="P1566" s="34" t="str">
        <f t="shared" si="2"/>
        <v>Normal weight</v>
      </c>
      <c r="Q1566" s="34" t="str">
        <f t="shared" si="3"/>
        <v>Diabetes</v>
      </c>
      <c r="S1566" s="34" t="s">
        <v>1622</v>
      </c>
      <c r="T1566" s="34">
        <v>1959.0</v>
      </c>
      <c r="U1566" s="34" t="s">
        <v>4775</v>
      </c>
      <c r="V1566" s="34">
        <v>9.0</v>
      </c>
      <c r="W1566" s="34">
        <v>0.0</v>
      </c>
      <c r="X1566" s="34">
        <v>13390.56</v>
      </c>
      <c r="Y1566" s="34" t="s">
        <v>4768</v>
      </c>
      <c r="Z1566" s="34" t="s">
        <v>4768</v>
      </c>
      <c r="AA1566" s="34" t="s">
        <v>4778</v>
      </c>
      <c r="AB1566" s="34" t="str">
        <f t="shared" si="4"/>
        <v>9-Dec-1959</v>
      </c>
      <c r="AC1566" s="43">
        <f t="shared" si="5"/>
        <v>63</v>
      </c>
      <c r="AD1566" s="44">
        <v>13390.56</v>
      </c>
    </row>
    <row r="1567">
      <c r="A1567" s="19" t="s">
        <v>3206</v>
      </c>
      <c r="B1567" s="19" t="s">
        <v>3207</v>
      </c>
      <c r="C1567" s="45" t="s">
        <v>4820</v>
      </c>
      <c r="D1567" s="45" t="s">
        <v>7378</v>
      </c>
      <c r="E1567" s="45" t="s">
        <v>7379</v>
      </c>
      <c r="G1567" s="21" t="s">
        <v>3206</v>
      </c>
      <c r="H1567" s="41">
        <v>19.53</v>
      </c>
      <c r="I1567" s="21">
        <v>6.09</v>
      </c>
      <c r="J1567" s="31" t="s">
        <v>4878</v>
      </c>
      <c r="K1567" s="21" t="s">
        <v>4753</v>
      </c>
      <c r="L1567" s="21" t="s">
        <v>4753</v>
      </c>
      <c r="M1567" s="21" t="s">
        <v>4754</v>
      </c>
      <c r="N1567" s="21" t="s">
        <v>4753</v>
      </c>
      <c r="O1567" s="42">
        <f t="shared" si="1"/>
        <v>0</v>
      </c>
      <c r="P1567" s="34" t="str">
        <f t="shared" si="2"/>
        <v>Normal weight</v>
      </c>
      <c r="Q1567" s="34" t="str">
        <f t="shared" si="3"/>
        <v>Prediabetes weight</v>
      </c>
      <c r="S1567" s="34" t="s">
        <v>1620</v>
      </c>
      <c r="T1567" s="34">
        <v>1959.0</v>
      </c>
      <c r="U1567" s="34" t="s">
        <v>4770</v>
      </c>
      <c r="V1567" s="34">
        <v>25.0</v>
      </c>
      <c r="W1567" s="34">
        <v>0.0</v>
      </c>
      <c r="X1567" s="34">
        <v>13393.76</v>
      </c>
      <c r="Y1567" s="34" t="s">
        <v>4768</v>
      </c>
      <c r="Z1567" s="34" t="s">
        <v>4771</v>
      </c>
      <c r="AA1567" s="34" t="s">
        <v>4778</v>
      </c>
      <c r="AB1567" s="34" t="str">
        <f t="shared" si="4"/>
        <v>25-Nov-1959</v>
      </c>
      <c r="AC1567" s="43">
        <f t="shared" si="5"/>
        <v>63</v>
      </c>
      <c r="AD1567" s="44">
        <v>13393.76</v>
      </c>
    </row>
    <row r="1568">
      <c r="A1568" s="19" t="s">
        <v>3208</v>
      </c>
      <c r="B1568" s="19" t="s">
        <v>3209</v>
      </c>
      <c r="C1568" s="45" t="s">
        <v>4820</v>
      </c>
      <c r="D1568" s="45" t="s">
        <v>7380</v>
      </c>
      <c r="E1568" s="45" t="s">
        <v>5485</v>
      </c>
      <c r="G1568" s="21" t="s">
        <v>3208</v>
      </c>
      <c r="H1568" s="41">
        <v>27.7</v>
      </c>
      <c r="I1568" s="21">
        <v>4.71</v>
      </c>
      <c r="J1568" s="21" t="s">
        <v>4753</v>
      </c>
      <c r="K1568" s="21" t="s">
        <v>4753</v>
      </c>
      <c r="L1568" s="21" t="s">
        <v>4753</v>
      </c>
      <c r="M1568" s="21">
        <v>1.0</v>
      </c>
      <c r="N1568" s="21" t="s">
        <v>4753</v>
      </c>
      <c r="O1568" s="42">
        <f t="shared" si="1"/>
        <v>1</v>
      </c>
      <c r="P1568" s="34" t="str">
        <f t="shared" si="2"/>
        <v>Overweight</v>
      </c>
      <c r="Q1568" s="34" t="str">
        <f t="shared" si="3"/>
        <v>Normal</v>
      </c>
      <c r="S1568" s="34" t="s">
        <v>1618</v>
      </c>
      <c r="T1568" s="34">
        <v>1959.0</v>
      </c>
      <c r="U1568" s="34" t="s">
        <v>4775</v>
      </c>
      <c r="V1568" s="34">
        <v>20.0</v>
      </c>
      <c r="W1568" s="34">
        <v>0.0</v>
      </c>
      <c r="X1568" s="34">
        <v>13405.39</v>
      </c>
      <c r="Y1568" s="34" t="s">
        <v>4768</v>
      </c>
      <c r="Z1568" s="34" t="s">
        <v>4768</v>
      </c>
      <c r="AA1568" s="34" t="s">
        <v>4769</v>
      </c>
      <c r="AB1568" s="34" t="str">
        <f t="shared" si="4"/>
        <v>20-Dec-1959</v>
      </c>
      <c r="AC1568" s="43">
        <f t="shared" si="5"/>
        <v>63</v>
      </c>
      <c r="AD1568" s="44">
        <v>13405.39</v>
      </c>
    </row>
    <row r="1569">
      <c r="A1569" s="19" t="s">
        <v>3210</v>
      </c>
      <c r="B1569" s="19" t="s">
        <v>3211</v>
      </c>
      <c r="C1569" s="45" t="s">
        <v>4815</v>
      </c>
      <c r="D1569" s="45" t="s">
        <v>5766</v>
      </c>
      <c r="E1569" s="45" t="s">
        <v>7381</v>
      </c>
      <c r="G1569" s="21" t="s">
        <v>3210</v>
      </c>
      <c r="H1569" s="41">
        <v>18.92</v>
      </c>
      <c r="I1569" s="21">
        <v>8.18</v>
      </c>
      <c r="J1569" s="21" t="s">
        <v>4753</v>
      </c>
      <c r="K1569" s="21" t="s">
        <v>4753</v>
      </c>
      <c r="L1569" s="21" t="s">
        <v>4753</v>
      </c>
      <c r="M1569" s="21" t="s">
        <v>4754</v>
      </c>
      <c r="N1569" s="21" t="s">
        <v>4753</v>
      </c>
      <c r="O1569" s="42">
        <f t="shared" si="1"/>
        <v>0</v>
      </c>
      <c r="P1569" s="34" t="str">
        <f t="shared" si="2"/>
        <v>Normal weight</v>
      </c>
      <c r="Q1569" s="34" t="str">
        <f t="shared" si="3"/>
        <v>Diabetes</v>
      </c>
      <c r="S1569" s="34" t="s">
        <v>1616</v>
      </c>
      <c r="T1569" s="34">
        <v>1992.0</v>
      </c>
      <c r="U1569" s="34" t="s">
        <v>4775</v>
      </c>
      <c r="V1569" s="34">
        <v>19.0</v>
      </c>
      <c r="W1569" s="34">
        <v>0.0</v>
      </c>
      <c r="X1569" s="34">
        <v>13412.97</v>
      </c>
      <c r="Y1569" s="34" t="s">
        <v>4768</v>
      </c>
      <c r="Z1569" s="34" t="s">
        <v>4768</v>
      </c>
      <c r="AA1569" s="34" t="s">
        <v>4785</v>
      </c>
      <c r="AB1569" s="34" t="str">
        <f t="shared" si="4"/>
        <v>19-Dec-1992</v>
      </c>
      <c r="AC1569" s="43">
        <f t="shared" si="5"/>
        <v>30</v>
      </c>
      <c r="AD1569" s="44">
        <v>13412.97</v>
      </c>
    </row>
    <row r="1570">
      <c r="A1570" s="19" t="s">
        <v>3212</v>
      </c>
      <c r="B1570" s="19" t="s">
        <v>3213</v>
      </c>
      <c r="C1570" s="45" t="s">
        <v>4820</v>
      </c>
      <c r="D1570" s="45" t="s">
        <v>7382</v>
      </c>
      <c r="E1570" s="45" t="s">
        <v>7383</v>
      </c>
      <c r="G1570" s="21" t="s">
        <v>3212</v>
      </c>
      <c r="H1570" s="41">
        <v>17.76</v>
      </c>
      <c r="I1570" s="21">
        <v>11.18</v>
      </c>
      <c r="J1570" s="21" t="s">
        <v>4755</v>
      </c>
      <c r="K1570" s="21" t="s">
        <v>4753</v>
      </c>
      <c r="L1570" s="21" t="s">
        <v>4753</v>
      </c>
      <c r="M1570" s="21">
        <v>2.0</v>
      </c>
      <c r="N1570" s="21" t="s">
        <v>4753</v>
      </c>
      <c r="O1570" s="42">
        <f t="shared" si="1"/>
        <v>2</v>
      </c>
      <c r="P1570" s="34" t="str">
        <f t="shared" si="2"/>
        <v>Underweight</v>
      </c>
      <c r="Q1570" s="34" t="str">
        <f t="shared" si="3"/>
        <v>Diabetes</v>
      </c>
      <c r="S1570" s="34" t="s">
        <v>1614</v>
      </c>
      <c r="T1570" s="34">
        <v>1961.0</v>
      </c>
      <c r="U1570" s="34" t="s">
        <v>4766</v>
      </c>
      <c r="V1570" s="34">
        <v>22.0</v>
      </c>
      <c r="W1570" s="34">
        <v>0.0</v>
      </c>
      <c r="X1570" s="34">
        <v>13415.04</v>
      </c>
      <c r="Y1570" s="34" t="s">
        <v>4768</v>
      </c>
      <c r="Z1570" s="34" t="s">
        <v>4767</v>
      </c>
      <c r="AA1570" s="34" t="s">
        <v>4774</v>
      </c>
      <c r="AB1570" s="34" t="str">
        <f t="shared" si="4"/>
        <v>22-Jul-1961</v>
      </c>
      <c r="AC1570" s="43">
        <f t="shared" si="5"/>
        <v>61</v>
      </c>
      <c r="AD1570" s="44">
        <v>13415.04</v>
      </c>
    </row>
    <row r="1571">
      <c r="A1571" s="19" t="s">
        <v>3214</v>
      </c>
      <c r="B1571" s="19" t="s">
        <v>3215</v>
      </c>
      <c r="C1571" s="45" t="s">
        <v>4815</v>
      </c>
      <c r="D1571" s="45" t="s">
        <v>7384</v>
      </c>
      <c r="E1571" s="45" t="s">
        <v>6582</v>
      </c>
      <c r="G1571" s="21" t="s">
        <v>3214</v>
      </c>
      <c r="H1571" s="41">
        <v>29.83</v>
      </c>
      <c r="I1571" s="21">
        <v>5.03</v>
      </c>
      <c r="J1571" s="31" t="s">
        <v>4878</v>
      </c>
      <c r="K1571" s="21" t="s">
        <v>4753</v>
      </c>
      <c r="L1571" s="21" t="s">
        <v>4753</v>
      </c>
      <c r="M1571" s="21" t="s">
        <v>4754</v>
      </c>
      <c r="N1571" s="21" t="s">
        <v>4753</v>
      </c>
      <c r="O1571" s="42">
        <f t="shared" si="1"/>
        <v>0</v>
      </c>
      <c r="P1571" s="34" t="str">
        <f t="shared" si="2"/>
        <v>Overweight</v>
      </c>
      <c r="Q1571" s="34" t="str">
        <f t="shared" si="3"/>
        <v>Normal</v>
      </c>
      <c r="S1571" s="34" t="s">
        <v>1612</v>
      </c>
      <c r="T1571" s="34">
        <v>1994.0</v>
      </c>
      <c r="U1571" s="34" t="s">
        <v>4772</v>
      </c>
      <c r="V1571" s="34">
        <v>17.0</v>
      </c>
      <c r="W1571" s="34">
        <v>0.0</v>
      </c>
      <c r="X1571" s="34">
        <v>13417.05</v>
      </c>
      <c r="Y1571" s="34" t="s">
        <v>4768</v>
      </c>
      <c r="Z1571" s="34" t="s">
        <v>4768</v>
      </c>
      <c r="AA1571" s="34" t="s">
        <v>4774</v>
      </c>
      <c r="AB1571" s="34" t="str">
        <f t="shared" si="4"/>
        <v>17-Jun-1994</v>
      </c>
      <c r="AC1571" s="43">
        <f t="shared" si="5"/>
        <v>28</v>
      </c>
      <c r="AD1571" s="44">
        <v>13417.05</v>
      </c>
    </row>
    <row r="1572">
      <c r="A1572" s="19" t="s">
        <v>3216</v>
      </c>
      <c r="B1572" s="19" t="s">
        <v>3217</v>
      </c>
      <c r="C1572" s="45" t="s">
        <v>4820</v>
      </c>
      <c r="D1572" s="45" t="s">
        <v>7385</v>
      </c>
      <c r="E1572" s="45" t="s">
        <v>6590</v>
      </c>
      <c r="G1572" s="21" t="s">
        <v>3216</v>
      </c>
      <c r="H1572" s="41">
        <v>23.465</v>
      </c>
      <c r="I1572" s="21">
        <v>5.56</v>
      </c>
      <c r="J1572" s="21" t="s">
        <v>4753</v>
      </c>
      <c r="K1572" s="21" t="s">
        <v>4753</v>
      </c>
      <c r="L1572" s="21" t="s">
        <v>4753</v>
      </c>
      <c r="M1572" s="21">
        <v>1.0</v>
      </c>
      <c r="N1572" s="21" t="s">
        <v>4753</v>
      </c>
      <c r="O1572" s="42">
        <f t="shared" si="1"/>
        <v>1</v>
      </c>
      <c r="P1572" s="34" t="str">
        <f t="shared" si="2"/>
        <v>Normal weight</v>
      </c>
      <c r="Q1572" s="34" t="str">
        <f t="shared" si="3"/>
        <v>Normal</v>
      </c>
      <c r="S1572" s="34" t="s">
        <v>1610</v>
      </c>
      <c r="T1572" s="34">
        <v>1961.0</v>
      </c>
      <c r="U1572" s="34" t="s">
        <v>4770</v>
      </c>
      <c r="V1572" s="34">
        <v>3.0</v>
      </c>
      <c r="W1572" s="34">
        <v>0.0</v>
      </c>
      <c r="X1572" s="34">
        <v>13429.04</v>
      </c>
      <c r="Y1572" s="34" t="s">
        <v>4768</v>
      </c>
      <c r="Z1572" s="34" t="s">
        <v>4768</v>
      </c>
      <c r="AA1572" s="34" t="s">
        <v>4774</v>
      </c>
      <c r="AB1572" s="34" t="str">
        <f t="shared" si="4"/>
        <v>3-Nov-1961</v>
      </c>
      <c r="AC1572" s="43">
        <f t="shared" si="5"/>
        <v>61</v>
      </c>
      <c r="AD1572" s="44">
        <v>13429.04</v>
      </c>
    </row>
    <row r="1573">
      <c r="A1573" s="19" t="s">
        <v>3218</v>
      </c>
      <c r="B1573" s="19" t="s">
        <v>3219</v>
      </c>
      <c r="C1573" s="45" t="s">
        <v>4815</v>
      </c>
      <c r="D1573" s="45" t="s">
        <v>5679</v>
      </c>
      <c r="E1573" s="45" t="s">
        <v>7386</v>
      </c>
      <c r="G1573" s="21" t="s">
        <v>3218</v>
      </c>
      <c r="H1573" s="41">
        <v>29.355</v>
      </c>
      <c r="I1573" s="21">
        <v>4.33</v>
      </c>
      <c r="J1573" s="21" t="s">
        <v>4753</v>
      </c>
      <c r="K1573" s="21" t="s">
        <v>4753</v>
      </c>
      <c r="L1573" s="21" t="s">
        <v>4753</v>
      </c>
      <c r="M1573" s="21" t="s">
        <v>4754</v>
      </c>
      <c r="N1573" s="21" t="s">
        <v>4753</v>
      </c>
      <c r="O1573" s="42">
        <f t="shared" si="1"/>
        <v>0</v>
      </c>
      <c r="P1573" s="34" t="str">
        <f t="shared" si="2"/>
        <v>Overweight</v>
      </c>
      <c r="Q1573" s="34" t="str">
        <f t="shared" si="3"/>
        <v>Normal</v>
      </c>
      <c r="S1573" s="34" t="s">
        <v>1608</v>
      </c>
      <c r="T1573" s="34">
        <v>1966.0</v>
      </c>
      <c r="U1573" s="34" t="s">
        <v>4770</v>
      </c>
      <c r="V1573" s="34">
        <v>14.0</v>
      </c>
      <c r="W1573" s="34">
        <v>3.0</v>
      </c>
      <c r="X1573" s="34">
        <v>13430.27</v>
      </c>
      <c r="Y1573" s="34" t="s">
        <v>4768</v>
      </c>
      <c r="Z1573" s="34" t="s">
        <v>4768</v>
      </c>
      <c r="AA1573" s="34" t="s">
        <v>4784</v>
      </c>
      <c r="AB1573" s="34" t="str">
        <f t="shared" si="4"/>
        <v>14-Nov-1966</v>
      </c>
      <c r="AC1573" s="43">
        <f t="shared" si="5"/>
        <v>56</v>
      </c>
      <c r="AD1573" s="44">
        <v>13430.27</v>
      </c>
    </row>
    <row r="1574">
      <c r="A1574" s="19" t="s">
        <v>3220</v>
      </c>
      <c r="B1574" s="19" t="s">
        <v>3221</v>
      </c>
      <c r="C1574" s="45" t="s">
        <v>4815</v>
      </c>
      <c r="D1574" s="45" t="s">
        <v>7387</v>
      </c>
      <c r="E1574" s="45" t="s">
        <v>7388</v>
      </c>
      <c r="G1574" s="21" t="s">
        <v>3220</v>
      </c>
      <c r="H1574" s="41">
        <v>35.49</v>
      </c>
      <c r="I1574" s="21">
        <v>5.21</v>
      </c>
      <c r="J1574" s="21" t="s">
        <v>4755</v>
      </c>
      <c r="K1574" s="21" t="s">
        <v>4753</v>
      </c>
      <c r="L1574" s="21" t="s">
        <v>4756</v>
      </c>
      <c r="M1574" s="21">
        <v>1.0</v>
      </c>
      <c r="N1574" s="21" t="s">
        <v>4753</v>
      </c>
      <c r="O1574" s="42">
        <f t="shared" si="1"/>
        <v>1</v>
      </c>
      <c r="P1574" s="34" t="str">
        <f t="shared" si="2"/>
        <v>Above Obesity</v>
      </c>
      <c r="Q1574" s="34" t="str">
        <f t="shared" si="3"/>
        <v>Normal</v>
      </c>
      <c r="S1574" s="34" t="s">
        <v>1606</v>
      </c>
      <c r="T1574" s="34">
        <v>1975.0</v>
      </c>
      <c r="U1574" s="34" t="s">
        <v>4772</v>
      </c>
      <c r="V1574" s="34">
        <v>29.0</v>
      </c>
      <c r="W1574" s="34">
        <v>1.0</v>
      </c>
      <c r="X1574" s="34">
        <v>13440.7</v>
      </c>
      <c r="Y1574" s="34" t="s">
        <v>4768</v>
      </c>
      <c r="Z1574" s="34" t="s">
        <v>4767</v>
      </c>
      <c r="AA1574" s="34" t="s">
        <v>4774</v>
      </c>
      <c r="AB1574" s="34" t="str">
        <f t="shared" si="4"/>
        <v>29-Jun-1975</v>
      </c>
      <c r="AC1574" s="43">
        <f t="shared" si="5"/>
        <v>47</v>
      </c>
      <c r="AD1574" s="44">
        <v>13440.7</v>
      </c>
    </row>
    <row r="1575">
      <c r="A1575" s="19" t="s">
        <v>3222</v>
      </c>
      <c r="B1575" s="19" t="s">
        <v>3223</v>
      </c>
      <c r="C1575" s="45" t="s">
        <v>4815</v>
      </c>
      <c r="D1575" s="45" t="s">
        <v>7389</v>
      </c>
      <c r="E1575" s="45" t="s">
        <v>7390</v>
      </c>
      <c r="G1575" s="21" t="s">
        <v>3222</v>
      </c>
      <c r="H1575" s="41">
        <v>26.315</v>
      </c>
      <c r="I1575" s="21">
        <v>5.89</v>
      </c>
      <c r="J1575" s="21" t="s">
        <v>4753</v>
      </c>
      <c r="K1575" s="21" t="s">
        <v>4753</v>
      </c>
      <c r="L1575" s="21" t="s">
        <v>4753</v>
      </c>
      <c r="M1575" s="21" t="s">
        <v>4754</v>
      </c>
      <c r="N1575" s="21" t="s">
        <v>4753</v>
      </c>
      <c r="O1575" s="42">
        <f t="shared" si="1"/>
        <v>0</v>
      </c>
      <c r="P1575" s="34" t="str">
        <f t="shared" si="2"/>
        <v>Overweight</v>
      </c>
      <c r="Q1575" s="34" t="str">
        <f t="shared" si="3"/>
        <v>Prediabetes weight</v>
      </c>
      <c r="S1575" s="34" t="s">
        <v>1604</v>
      </c>
      <c r="T1575" s="34">
        <v>1960.0</v>
      </c>
      <c r="U1575" s="34" t="s">
        <v>4776</v>
      </c>
      <c r="V1575" s="34">
        <v>13.0</v>
      </c>
      <c r="W1575" s="34">
        <v>0.0</v>
      </c>
      <c r="X1575" s="34">
        <v>13451.12</v>
      </c>
      <c r="Y1575" s="34" t="s">
        <v>4768</v>
      </c>
      <c r="Z1575" s="34" t="s">
        <v>4771</v>
      </c>
      <c r="AA1575" s="34" t="s">
        <v>4778</v>
      </c>
      <c r="AB1575" s="34" t="str">
        <f t="shared" si="4"/>
        <v>13-Aug-1960</v>
      </c>
      <c r="AC1575" s="43">
        <f t="shared" si="5"/>
        <v>62</v>
      </c>
      <c r="AD1575" s="44">
        <v>13451.12</v>
      </c>
    </row>
    <row r="1576">
      <c r="A1576" s="19" t="s">
        <v>3224</v>
      </c>
      <c r="B1576" s="19" t="s">
        <v>3225</v>
      </c>
      <c r="C1576" s="45" t="s">
        <v>4815</v>
      </c>
      <c r="D1576" s="45" t="s">
        <v>7391</v>
      </c>
      <c r="E1576" s="45" t="s">
        <v>4862</v>
      </c>
      <c r="G1576" s="21" t="s">
        <v>3224</v>
      </c>
      <c r="H1576" s="41">
        <v>19.79</v>
      </c>
      <c r="I1576" s="21">
        <v>4.81</v>
      </c>
      <c r="J1576" s="31" t="s">
        <v>4878</v>
      </c>
      <c r="K1576" s="21" t="s">
        <v>4753</v>
      </c>
      <c r="L1576" s="21" t="s">
        <v>4753</v>
      </c>
      <c r="M1576" s="21" t="s">
        <v>4754</v>
      </c>
      <c r="N1576" s="21" t="s">
        <v>4753</v>
      </c>
      <c r="O1576" s="42">
        <f t="shared" si="1"/>
        <v>0</v>
      </c>
      <c r="P1576" s="34" t="str">
        <f t="shared" si="2"/>
        <v>Normal weight</v>
      </c>
      <c r="Q1576" s="34" t="str">
        <f t="shared" si="3"/>
        <v>Normal</v>
      </c>
      <c r="S1576" s="34" t="s">
        <v>1602</v>
      </c>
      <c r="T1576" s="34">
        <v>1960.0</v>
      </c>
      <c r="U1576" s="34" t="s">
        <v>4766</v>
      </c>
      <c r="V1576" s="34">
        <v>11.0</v>
      </c>
      <c r="W1576" s="34">
        <v>0.0</v>
      </c>
      <c r="X1576" s="34">
        <v>13457.96</v>
      </c>
      <c r="Y1576" s="34" t="s">
        <v>4768</v>
      </c>
      <c r="Z1576" s="34" t="s">
        <v>4771</v>
      </c>
      <c r="AA1576" s="34" t="s">
        <v>4769</v>
      </c>
      <c r="AB1576" s="34" t="str">
        <f t="shared" si="4"/>
        <v>11-Jul-1960</v>
      </c>
      <c r="AC1576" s="43">
        <f t="shared" si="5"/>
        <v>62</v>
      </c>
      <c r="AD1576" s="44">
        <v>13457.96</v>
      </c>
    </row>
    <row r="1577">
      <c r="A1577" s="19" t="s">
        <v>3226</v>
      </c>
      <c r="B1577" s="19" t="s">
        <v>3227</v>
      </c>
      <c r="C1577" s="45" t="s">
        <v>4820</v>
      </c>
      <c r="D1577" s="45" t="s">
        <v>5790</v>
      </c>
      <c r="E1577" s="45" t="s">
        <v>7392</v>
      </c>
      <c r="G1577" s="21" t="s">
        <v>3226</v>
      </c>
      <c r="H1577" s="41">
        <v>40.565</v>
      </c>
      <c r="I1577" s="21">
        <v>5.66</v>
      </c>
      <c r="J1577" s="21" t="s">
        <v>4753</v>
      </c>
      <c r="K1577" s="21" t="s">
        <v>4753</v>
      </c>
      <c r="L1577" s="21" t="s">
        <v>4753</v>
      </c>
      <c r="M1577" s="21">
        <v>1.0</v>
      </c>
      <c r="N1577" s="21" t="s">
        <v>4753</v>
      </c>
      <c r="O1577" s="42">
        <f t="shared" si="1"/>
        <v>1</v>
      </c>
      <c r="P1577" s="34" t="str">
        <f t="shared" si="2"/>
        <v>Above Obesity</v>
      </c>
      <c r="Q1577" s="34" t="str">
        <f t="shared" si="3"/>
        <v>Normal</v>
      </c>
      <c r="S1577" s="34" t="s">
        <v>1600</v>
      </c>
      <c r="T1577" s="34">
        <v>1960.0</v>
      </c>
      <c r="U1577" s="34" t="s">
        <v>4775</v>
      </c>
      <c r="V1577" s="34">
        <v>16.0</v>
      </c>
      <c r="W1577" s="34">
        <v>0.0</v>
      </c>
      <c r="X1577" s="34">
        <v>13462.52</v>
      </c>
      <c r="Y1577" s="34" t="s">
        <v>4768</v>
      </c>
      <c r="Z1577" s="34" t="s">
        <v>4767</v>
      </c>
      <c r="AA1577" s="34" t="s">
        <v>4778</v>
      </c>
      <c r="AB1577" s="34" t="str">
        <f t="shared" si="4"/>
        <v>16-Dec-1960</v>
      </c>
      <c r="AC1577" s="43">
        <f t="shared" si="5"/>
        <v>62</v>
      </c>
      <c r="AD1577" s="44">
        <v>13462.52</v>
      </c>
    </row>
    <row r="1578">
      <c r="A1578" s="19" t="s">
        <v>3228</v>
      </c>
      <c r="B1578" s="19" t="s">
        <v>3229</v>
      </c>
      <c r="C1578" s="45" t="s">
        <v>4815</v>
      </c>
      <c r="D1578" s="45" t="s">
        <v>7393</v>
      </c>
      <c r="E1578" s="45" t="s">
        <v>7394</v>
      </c>
      <c r="G1578" s="21" t="s">
        <v>3228</v>
      </c>
      <c r="H1578" s="41">
        <v>18.03</v>
      </c>
      <c r="I1578" s="21">
        <v>10.66</v>
      </c>
      <c r="J1578" s="21" t="s">
        <v>4755</v>
      </c>
      <c r="K1578" s="21" t="s">
        <v>4753</v>
      </c>
      <c r="L1578" s="21" t="s">
        <v>4753</v>
      </c>
      <c r="M1578" s="21">
        <v>2.0</v>
      </c>
      <c r="N1578" s="21" t="s">
        <v>4753</v>
      </c>
      <c r="O1578" s="42">
        <f t="shared" si="1"/>
        <v>2</v>
      </c>
      <c r="P1578" s="34" t="str">
        <f t="shared" si="2"/>
        <v>Underweight</v>
      </c>
      <c r="Q1578" s="34" t="str">
        <f t="shared" si="3"/>
        <v>Diabetes</v>
      </c>
      <c r="S1578" s="34" t="s">
        <v>1598</v>
      </c>
      <c r="T1578" s="34">
        <v>1985.0</v>
      </c>
      <c r="U1578" s="34" t="s">
        <v>4776</v>
      </c>
      <c r="V1578" s="34">
        <v>19.0</v>
      </c>
      <c r="W1578" s="34">
        <v>3.0</v>
      </c>
      <c r="X1578" s="34">
        <v>13465.8</v>
      </c>
      <c r="Y1578" s="34" t="s">
        <v>4768</v>
      </c>
      <c r="Z1578" s="34" t="s">
        <v>4771</v>
      </c>
      <c r="AA1578" s="34" t="s">
        <v>4774</v>
      </c>
      <c r="AB1578" s="34" t="str">
        <f t="shared" si="4"/>
        <v>19-Aug-1985</v>
      </c>
      <c r="AC1578" s="43">
        <f t="shared" si="5"/>
        <v>37</v>
      </c>
      <c r="AD1578" s="44">
        <v>13465.8</v>
      </c>
    </row>
    <row r="1579">
      <c r="A1579" s="19" t="s">
        <v>3230</v>
      </c>
      <c r="B1579" s="19" t="s">
        <v>3231</v>
      </c>
      <c r="C1579" s="45" t="s">
        <v>4815</v>
      </c>
      <c r="D1579" s="45" t="s">
        <v>7395</v>
      </c>
      <c r="E1579" s="45" t="s">
        <v>7396</v>
      </c>
      <c r="G1579" s="21" t="s">
        <v>3230</v>
      </c>
      <c r="H1579" s="41">
        <v>34.65</v>
      </c>
      <c r="I1579" s="21">
        <v>5.98</v>
      </c>
      <c r="J1579" s="31" t="s">
        <v>4878</v>
      </c>
      <c r="K1579" s="21" t="s">
        <v>4753</v>
      </c>
      <c r="L1579" s="21" t="s">
        <v>4753</v>
      </c>
      <c r="M1579" s="21" t="s">
        <v>4754</v>
      </c>
      <c r="N1579" s="21" t="s">
        <v>4753</v>
      </c>
      <c r="O1579" s="42">
        <f t="shared" si="1"/>
        <v>0</v>
      </c>
      <c r="P1579" s="34" t="str">
        <f t="shared" si="2"/>
        <v>Above Obesity</v>
      </c>
      <c r="Q1579" s="34" t="str">
        <f t="shared" si="3"/>
        <v>Prediabetes weight</v>
      </c>
      <c r="S1579" s="34" t="s">
        <v>1596</v>
      </c>
      <c r="T1579" s="34">
        <v>1960.0</v>
      </c>
      <c r="U1579" s="34" t="s">
        <v>4766</v>
      </c>
      <c r="V1579" s="34">
        <v>28.0</v>
      </c>
      <c r="W1579" s="34">
        <v>0.0</v>
      </c>
      <c r="X1579" s="34">
        <v>13470.8</v>
      </c>
      <c r="Y1579" s="34" t="s">
        <v>4768</v>
      </c>
      <c r="Z1579" s="34" t="s">
        <v>4767</v>
      </c>
      <c r="AA1579" s="34" t="s">
        <v>4769</v>
      </c>
      <c r="AB1579" s="34" t="str">
        <f t="shared" si="4"/>
        <v>28-Jul-1960</v>
      </c>
      <c r="AC1579" s="43">
        <f t="shared" si="5"/>
        <v>62</v>
      </c>
      <c r="AD1579" s="44">
        <v>13470.8</v>
      </c>
    </row>
    <row r="1580">
      <c r="A1580" s="19" t="s">
        <v>3232</v>
      </c>
      <c r="B1580" s="19" t="s">
        <v>3233</v>
      </c>
      <c r="C1580" s="45" t="s">
        <v>4820</v>
      </c>
      <c r="D1580" s="45" t="s">
        <v>5959</v>
      </c>
      <c r="E1580" s="45" t="s">
        <v>7397</v>
      </c>
      <c r="G1580" s="21" t="s">
        <v>3232</v>
      </c>
      <c r="H1580" s="41">
        <v>42.94</v>
      </c>
      <c r="I1580" s="21">
        <v>4.34</v>
      </c>
      <c r="J1580" s="21" t="s">
        <v>4753</v>
      </c>
      <c r="K1580" s="21" t="s">
        <v>4753</v>
      </c>
      <c r="L1580" s="21" t="s">
        <v>4753</v>
      </c>
      <c r="M1580" s="21" t="s">
        <v>4754</v>
      </c>
      <c r="N1580" s="21" t="s">
        <v>4753</v>
      </c>
      <c r="O1580" s="42">
        <f t="shared" si="1"/>
        <v>0</v>
      </c>
      <c r="P1580" s="34" t="str">
        <f t="shared" si="2"/>
        <v>Above Obesity</v>
      </c>
      <c r="Q1580" s="34" t="str">
        <f t="shared" si="3"/>
        <v>Normal</v>
      </c>
      <c r="S1580" s="34" t="s">
        <v>1594</v>
      </c>
      <c r="T1580" s="34">
        <v>1960.0</v>
      </c>
      <c r="U1580" s="34" t="s">
        <v>4766</v>
      </c>
      <c r="V1580" s="34">
        <v>24.0</v>
      </c>
      <c r="W1580" s="34">
        <v>0.0</v>
      </c>
      <c r="X1580" s="34">
        <v>13470.86</v>
      </c>
      <c r="Y1580" s="34" t="s">
        <v>4768</v>
      </c>
      <c r="Z1580" s="34" t="s">
        <v>4768</v>
      </c>
      <c r="AA1580" s="34" t="s">
        <v>4778</v>
      </c>
      <c r="AB1580" s="34" t="str">
        <f t="shared" si="4"/>
        <v>24-Jul-1960</v>
      </c>
      <c r="AC1580" s="43">
        <f t="shared" si="5"/>
        <v>62</v>
      </c>
      <c r="AD1580" s="44">
        <v>13470.86</v>
      </c>
    </row>
    <row r="1581">
      <c r="A1581" s="19" t="s">
        <v>3234</v>
      </c>
      <c r="B1581" s="19" t="s">
        <v>3235</v>
      </c>
      <c r="C1581" s="45" t="s">
        <v>4815</v>
      </c>
      <c r="D1581" s="45" t="s">
        <v>7398</v>
      </c>
      <c r="E1581" s="45" t="s">
        <v>5111</v>
      </c>
      <c r="G1581" s="21" t="s">
        <v>3234</v>
      </c>
      <c r="H1581" s="41">
        <v>31.255</v>
      </c>
      <c r="I1581" s="21">
        <v>5.17</v>
      </c>
      <c r="J1581" s="21" t="s">
        <v>4753</v>
      </c>
      <c r="K1581" s="21" t="s">
        <v>4753</v>
      </c>
      <c r="L1581" s="21" t="s">
        <v>4753</v>
      </c>
      <c r="M1581" s="21" t="s">
        <v>4754</v>
      </c>
      <c r="N1581" s="21" t="s">
        <v>4753</v>
      </c>
      <c r="O1581" s="42">
        <f t="shared" si="1"/>
        <v>0</v>
      </c>
      <c r="P1581" s="34" t="str">
        <f t="shared" si="2"/>
        <v>Above Obesity</v>
      </c>
      <c r="Q1581" s="34" t="str">
        <f t="shared" si="3"/>
        <v>Normal</v>
      </c>
      <c r="S1581" s="34" t="s">
        <v>1592</v>
      </c>
      <c r="T1581" s="34">
        <v>1975.0</v>
      </c>
      <c r="U1581" s="34" t="s">
        <v>4776</v>
      </c>
      <c r="V1581" s="34">
        <v>7.0</v>
      </c>
      <c r="W1581" s="34">
        <v>1.0</v>
      </c>
      <c r="X1581" s="34">
        <v>13472.19</v>
      </c>
      <c r="Y1581" s="34" t="s">
        <v>4768</v>
      </c>
      <c r="Z1581" s="34" t="s">
        <v>4767</v>
      </c>
      <c r="AA1581" s="34" t="s">
        <v>4774</v>
      </c>
      <c r="AB1581" s="34" t="str">
        <f t="shared" si="4"/>
        <v>7-Aug-1975</v>
      </c>
      <c r="AC1581" s="43">
        <f t="shared" si="5"/>
        <v>47</v>
      </c>
      <c r="AD1581" s="44">
        <v>13472.19</v>
      </c>
    </row>
    <row r="1582">
      <c r="A1582" s="19" t="s">
        <v>3236</v>
      </c>
      <c r="B1582" s="19" t="s">
        <v>3237</v>
      </c>
      <c r="C1582" s="45" t="s">
        <v>4815</v>
      </c>
      <c r="D1582" s="45" t="s">
        <v>7399</v>
      </c>
      <c r="E1582" s="45" t="s">
        <v>7400</v>
      </c>
      <c r="G1582" s="21" t="s">
        <v>3236</v>
      </c>
      <c r="H1582" s="41">
        <v>45.43</v>
      </c>
      <c r="I1582" s="21">
        <v>4.23</v>
      </c>
      <c r="J1582" s="21" t="s">
        <v>4755</v>
      </c>
      <c r="K1582" s="21" t="s">
        <v>4753</v>
      </c>
      <c r="L1582" s="21" t="s">
        <v>4756</v>
      </c>
      <c r="M1582" s="21">
        <v>1.0</v>
      </c>
      <c r="N1582" s="21" t="s">
        <v>4753</v>
      </c>
      <c r="O1582" s="42">
        <f t="shared" si="1"/>
        <v>1</v>
      </c>
      <c r="P1582" s="34" t="str">
        <f t="shared" si="2"/>
        <v>Above Obesity</v>
      </c>
      <c r="Q1582" s="34" t="str">
        <f t="shared" si="3"/>
        <v>Normal</v>
      </c>
      <c r="S1582" s="34" t="s">
        <v>1590</v>
      </c>
      <c r="T1582" s="34">
        <v>1990.0</v>
      </c>
      <c r="U1582" s="34" t="s">
        <v>4776</v>
      </c>
      <c r="V1582" s="34">
        <v>30.0</v>
      </c>
      <c r="W1582" s="34">
        <v>3.0</v>
      </c>
      <c r="X1582" s="34">
        <v>13480.83</v>
      </c>
      <c r="Y1582" s="34" t="s">
        <v>4768</v>
      </c>
      <c r="Z1582" s="34" t="s">
        <v>4767</v>
      </c>
      <c r="AA1582" s="34" t="s">
        <v>4785</v>
      </c>
      <c r="AB1582" s="34" t="str">
        <f t="shared" si="4"/>
        <v>30-Aug-1990</v>
      </c>
      <c r="AC1582" s="43">
        <f t="shared" si="5"/>
        <v>32</v>
      </c>
      <c r="AD1582" s="44">
        <v>13480.83</v>
      </c>
    </row>
    <row r="1583">
      <c r="A1583" s="19" t="s">
        <v>3238</v>
      </c>
      <c r="B1583" s="19" t="s">
        <v>3239</v>
      </c>
      <c r="C1583" s="45" t="s">
        <v>4815</v>
      </c>
      <c r="D1583" s="45" t="s">
        <v>4988</v>
      </c>
      <c r="E1583" s="45" t="s">
        <v>7401</v>
      </c>
      <c r="G1583" s="21" t="s">
        <v>3238</v>
      </c>
      <c r="H1583" s="41">
        <v>32.34</v>
      </c>
      <c r="I1583" s="21">
        <v>4.88</v>
      </c>
      <c r="J1583" s="21" t="s">
        <v>4755</v>
      </c>
      <c r="K1583" s="21" t="s">
        <v>4753</v>
      </c>
      <c r="L1583" s="21" t="s">
        <v>4756</v>
      </c>
      <c r="M1583" s="21">
        <v>1.0</v>
      </c>
      <c r="N1583" s="21" t="s">
        <v>4753</v>
      </c>
      <c r="O1583" s="42">
        <f t="shared" si="1"/>
        <v>1</v>
      </c>
      <c r="P1583" s="34" t="str">
        <f t="shared" si="2"/>
        <v>Above Obesity</v>
      </c>
      <c r="Q1583" s="34" t="str">
        <f t="shared" si="3"/>
        <v>Normal</v>
      </c>
      <c r="S1583" s="34" t="s">
        <v>1588</v>
      </c>
      <c r="T1583" s="34">
        <v>1963.0</v>
      </c>
      <c r="U1583" s="34" t="s">
        <v>4777</v>
      </c>
      <c r="V1583" s="34">
        <v>14.0</v>
      </c>
      <c r="W1583" s="34">
        <v>0.0</v>
      </c>
      <c r="X1583" s="34">
        <v>13511.28</v>
      </c>
      <c r="Y1583" s="34" t="s">
        <v>4768</v>
      </c>
      <c r="Z1583" s="34" t="s">
        <v>4771</v>
      </c>
      <c r="AA1583" s="34" t="s">
        <v>4774</v>
      </c>
      <c r="AB1583" s="34" t="str">
        <f t="shared" si="4"/>
        <v>14-Oct-1963</v>
      </c>
      <c r="AC1583" s="43">
        <f t="shared" si="5"/>
        <v>59</v>
      </c>
      <c r="AD1583" s="44">
        <v>13511.28</v>
      </c>
    </row>
    <row r="1584">
      <c r="A1584" s="19" t="s">
        <v>3240</v>
      </c>
      <c r="B1584" s="19" t="s">
        <v>3241</v>
      </c>
      <c r="C1584" s="45" t="s">
        <v>5686</v>
      </c>
      <c r="D1584" s="45" t="s">
        <v>7402</v>
      </c>
      <c r="E1584" s="45" t="s">
        <v>7403</v>
      </c>
      <c r="G1584" s="21" t="s">
        <v>3240</v>
      </c>
      <c r="H1584" s="41">
        <v>25.46</v>
      </c>
      <c r="I1584" s="21">
        <v>9.71</v>
      </c>
      <c r="J1584" s="21" t="s">
        <v>4755</v>
      </c>
      <c r="K1584" s="21" t="s">
        <v>4753</v>
      </c>
      <c r="L1584" s="21" t="s">
        <v>4753</v>
      </c>
      <c r="M1584" s="21">
        <v>1.0</v>
      </c>
      <c r="N1584" s="21" t="s">
        <v>4753</v>
      </c>
      <c r="O1584" s="42">
        <f t="shared" si="1"/>
        <v>1</v>
      </c>
      <c r="P1584" s="34" t="str">
        <f t="shared" si="2"/>
        <v>Overweight</v>
      </c>
      <c r="Q1584" s="34" t="str">
        <f t="shared" si="3"/>
        <v>Diabetes</v>
      </c>
      <c r="S1584" s="34" t="s">
        <v>1586</v>
      </c>
      <c r="T1584" s="34">
        <v>1960.0</v>
      </c>
      <c r="U1584" s="34" t="s">
        <v>4766</v>
      </c>
      <c r="V1584" s="34">
        <v>11.0</v>
      </c>
      <c r="W1584" s="34">
        <v>0.0</v>
      </c>
      <c r="X1584" s="34">
        <v>13555.0</v>
      </c>
      <c r="Y1584" s="34" t="s">
        <v>4768</v>
      </c>
      <c r="Z1584" s="34" t="s">
        <v>4768</v>
      </c>
      <c r="AA1584" s="34" t="s">
        <v>4788</v>
      </c>
      <c r="AB1584" s="34" t="str">
        <f t="shared" si="4"/>
        <v>11-Jul-1960</v>
      </c>
      <c r="AC1584" s="43">
        <f t="shared" si="5"/>
        <v>62</v>
      </c>
      <c r="AD1584" s="44">
        <v>13555.0</v>
      </c>
    </row>
    <row r="1585">
      <c r="A1585" s="19" t="s">
        <v>3242</v>
      </c>
      <c r="B1585" s="19" t="s">
        <v>3243</v>
      </c>
      <c r="C1585" s="45" t="s">
        <v>4820</v>
      </c>
      <c r="D1585" s="45" t="s">
        <v>7404</v>
      </c>
      <c r="E1585" s="45" t="s">
        <v>7405</v>
      </c>
      <c r="G1585" s="21" t="s">
        <v>3242</v>
      </c>
      <c r="H1585" s="41">
        <v>37.145</v>
      </c>
      <c r="I1585" s="21">
        <v>5.32</v>
      </c>
      <c r="J1585" s="21" t="s">
        <v>4753</v>
      </c>
      <c r="K1585" s="21" t="s">
        <v>4753</v>
      </c>
      <c r="L1585" s="21" t="s">
        <v>4753</v>
      </c>
      <c r="M1585" s="21" t="s">
        <v>4754</v>
      </c>
      <c r="N1585" s="21" t="s">
        <v>4753</v>
      </c>
      <c r="O1585" s="42">
        <f t="shared" si="1"/>
        <v>0</v>
      </c>
      <c r="P1585" s="34" t="str">
        <f t="shared" si="2"/>
        <v>Above Obesity</v>
      </c>
      <c r="Q1585" s="34" t="str">
        <f t="shared" si="3"/>
        <v>Normal</v>
      </c>
      <c r="S1585" s="34" t="s">
        <v>1584</v>
      </c>
      <c r="T1585" s="34">
        <v>1968.0</v>
      </c>
      <c r="U1585" s="34" t="s">
        <v>4766</v>
      </c>
      <c r="V1585" s="34">
        <v>15.0</v>
      </c>
      <c r="W1585" s="34">
        <v>0.0</v>
      </c>
      <c r="X1585" s="34">
        <v>13566.04</v>
      </c>
      <c r="Y1585" s="34" t="s">
        <v>4768</v>
      </c>
      <c r="Z1585" s="34" t="s">
        <v>4768</v>
      </c>
      <c r="AA1585" s="34" t="s">
        <v>4790</v>
      </c>
      <c r="AB1585" s="34" t="str">
        <f t="shared" si="4"/>
        <v>15-Jul-1968</v>
      </c>
      <c r="AC1585" s="43">
        <f t="shared" si="5"/>
        <v>54</v>
      </c>
      <c r="AD1585" s="44">
        <v>13566.04</v>
      </c>
    </row>
    <row r="1586">
      <c r="A1586" s="19" t="s">
        <v>3244</v>
      </c>
      <c r="B1586" s="19" t="s">
        <v>3245</v>
      </c>
      <c r="C1586" s="45" t="s">
        <v>5686</v>
      </c>
      <c r="D1586" s="45" t="s">
        <v>7406</v>
      </c>
      <c r="E1586" s="45" t="s">
        <v>7407</v>
      </c>
      <c r="G1586" s="21" t="s">
        <v>3244</v>
      </c>
      <c r="H1586" s="41">
        <v>30.8</v>
      </c>
      <c r="I1586" s="21">
        <v>5.83</v>
      </c>
      <c r="J1586" s="31" t="s">
        <v>4878</v>
      </c>
      <c r="K1586" s="21" t="s">
        <v>4753</v>
      </c>
      <c r="L1586" s="21" t="s">
        <v>4753</v>
      </c>
      <c r="M1586" s="21" t="s">
        <v>4754</v>
      </c>
      <c r="N1586" s="21" t="s">
        <v>4753</v>
      </c>
      <c r="O1586" s="42">
        <f t="shared" si="1"/>
        <v>0</v>
      </c>
      <c r="P1586" s="34" t="str">
        <f t="shared" si="2"/>
        <v>Above Obesity</v>
      </c>
      <c r="Q1586" s="34" t="str">
        <f t="shared" si="3"/>
        <v>Prediabetes weight</v>
      </c>
      <c r="S1586" s="34" t="s">
        <v>1582</v>
      </c>
      <c r="T1586" s="34">
        <v>1992.0</v>
      </c>
      <c r="U1586" s="34" t="s">
        <v>4776</v>
      </c>
      <c r="V1586" s="34">
        <v>14.0</v>
      </c>
      <c r="W1586" s="34">
        <v>0.0</v>
      </c>
      <c r="X1586" s="34">
        <v>13588.17</v>
      </c>
      <c r="Y1586" s="34" t="s">
        <v>4768</v>
      </c>
      <c r="Z1586" s="34" t="s">
        <v>4771</v>
      </c>
      <c r="AA1586" s="34" t="s">
        <v>4774</v>
      </c>
      <c r="AB1586" s="34" t="str">
        <f t="shared" si="4"/>
        <v>14-Aug-1992</v>
      </c>
      <c r="AC1586" s="43">
        <f t="shared" si="5"/>
        <v>30</v>
      </c>
      <c r="AD1586" s="44">
        <v>13588.17</v>
      </c>
    </row>
    <row r="1587">
      <c r="A1587" s="19" t="s">
        <v>3246</v>
      </c>
      <c r="B1587" s="19" t="s">
        <v>3247</v>
      </c>
      <c r="C1587" s="45" t="s">
        <v>4820</v>
      </c>
      <c r="D1587" s="45" t="s">
        <v>7408</v>
      </c>
      <c r="E1587" s="45" t="s">
        <v>7409</v>
      </c>
      <c r="G1587" s="21" t="s">
        <v>3246</v>
      </c>
      <c r="H1587" s="41">
        <v>29.5</v>
      </c>
      <c r="I1587" s="21">
        <v>5.54</v>
      </c>
      <c r="J1587" s="31" t="s">
        <v>4878</v>
      </c>
      <c r="K1587" s="21" t="s">
        <v>4753</v>
      </c>
      <c r="L1587" s="21" t="s">
        <v>4753</v>
      </c>
      <c r="M1587" s="21" t="s">
        <v>4754</v>
      </c>
      <c r="N1587" s="21" t="s">
        <v>4753</v>
      </c>
      <c r="O1587" s="42">
        <f t="shared" si="1"/>
        <v>0</v>
      </c>
      <c r="P1587" s="34" t="str">
        <f t="shared" si="2"/>
        <v>Overweight</v>
      </c>
      <c r="Q1587" s="34" t="str">
        <f t="shared" si="3"/>
        <v>Normal</v>
      </c>
      <c r="S1587" s="34" t="s">
        <v>1580</v>
      </c>
      <c r="T1587" s="34">
        <v>1964.0</v>
      </c>
      <c r="U1587" s="34" t="s">
        <v>4773</v>
      </c>
      <c r="V1587" s="34">
        <v>10.0</v>
      </c>
      <c r="W1587" s="34">
        <v>2.0</v>
      </c>
      <c r="X1587" s="34">
        <v>13607.37</v>
      </c>
      <c r="Y1587" s="34" t="s">
        <v>4768</v>
      </c>
      <c r="Z1587" s="34" t="s">
        <v>4771</v>
      </c>
      <c r="AA1587" s="34" t="s">
        <v>4784</v>
      </c>
      <c r="AB1587" s="34" t="str">
        <f t="shared" si="4"/>
        <v>10-Sep-1964</v>
      </c>
      <c r="AC1587" s="43">
        <f t="shared" si="5"/>
        <v>58</v>
      </c>
      <c r="AD1587" s="44">
        <v>13607.37</v>
      </c>
    </row>
    <row r="1588">
      <c r="A1588" s="19" t="s">
        <v>3248</v>
      </c>
      <c r="B1588" s="19" t="s">
        <v>3249</v>
      </c>
      <c r="C1588" s="45" t="s">
        <v>4815</v>
      </c>
      <c r="D1588" s="45" t="s">
        <v>7410</v>
      </c>
      <c r="E1588" s="45" t="s">
        <v>7411</v>
      </c>
      <c r="G1588" s="21" t="s">
        <v>3248</v>
      </c>
      <c r="H1588" s="41">
        <v>43.39</v>
      </c>
      <c r="I1588" s="21">
        <v>5.85</v>
      </c>
      <c r="J1588" s="21" t="s">
        <v>4753</v>
      </c>
      <c r="K1588" s="21" t="s">
        <v>4755</v>
      </c>
      <c r="L1588" s="21" t="s">
        <v>4753</v>
      </c>
      <c r="M1588" s="21">
        <v>1.0</v>
      </c>
      <c r="N1588" s="21" t="s">
        <v>4753</v>
      </c>
      <c r="O1588" s="42">
        <f t="shared" si="1"/>
        <v>1</v>
      </c>
      <c r="P1588" s="34" t="str">
        <f t="shared" si="2"/>
        <v>Above Obesity</v>
      </c>
      <c r="Q1588" s="34" t="str">
        <f t="shared" si="3"/>
        <v>Prediabetes weight</v>
      </c>
      <c r="S1588" s="34" t="s">
        <v>1578</v>
      </c>
      <c r="T1588" s="34">
        <v>1961.0</v>
      </c>
      <c r="U1588" s="34" t="s">
        <v>4770</v>
      </c>
      <c r="V1588" s="34">
        <v>18.0</v>
      </c>
      <c r="W1588" s="34">
        <v>0.0</v>
      </c>
      <c r="X1588" s="34">
        <v>13616.36</v>
      </c>
      <c r="Y1588" s="34" t="s">
        <v>4768</v>
      </c>
      <c r="Z1588" s="34" t="s">
        <v>4768</v>
      </c>
      <c r="AA1588" s="34" t="s">
        <v>4784</v>
      </c>
      <c r="AB1588" s="34" t="str">
        <f t="shared" si="4"/>
        <v>18-Nov-1961</v>
      </c>
      <c r="AC1588" s="43">
        <f t="shared" si="5"/>
        <v>61</v>
      </c>
      <c r="AD1588" s="44">
        <v>13616.36</v>
      </c>
    </row>
    <row r="1589">
      <c r="A1589" s="19" t="s">
        <v>3250</v>
      </c>
      <c r="B1589" s="19" t="s">
        <v>3251</v>
      </c>
      <c r="C1589" s="45" t="s">
        <v>4815</v>
      </c>
      <c r="D1589" s="45" t="s">
        <v>7412</v>
      </c>
      <c r="E1589" s="45" t="s">
        <v>7413</v>
      </c>
      <c r="G1589" s="21" t="s">
        <v>3250</v>
      </c>
      <c r="H1589" s="41">
        <v>15.08</v>
      </c>
      <c r="I1589" s="21">
        <v>4.85</v>
      </c>
      <c r="J1589" s="21" t="s">
        <v>4755</v>
      </c>
      <c r="K1589" s="21" t="s">
        <v>4753</v>
      </c>
      <c r="L1589" s="21" t="s">
        <v>4756</v>
      </c>
      <c r="M1589" s="21">
        <v>1.0</v>
      </c>
      <c r="N1589" s="21" t="s">
        <v>4753</v>
      </c>
      <c r="O1589" s="42">
        <f t="shared" si="1"/>
        <v>1</v>
      </c>
      <c r="P1589" s="34" t="str">
        <f t="shared" si="2"/>
        <v>Underweight</v>
      </c>
      <c r="Q1589" s="34" t="str">
        <f t="shared" si="3"/>
        <v>Normal</v>
      </c>
      <c r="S1589" s="34" t="s">
        <v>1576</v>
      </c>
      <c r="T1589" s="34">
        <v>1969.0</v>
      </c>
      <c r="U1589" s="34" t="s">
        <v>4766</v>
      </c>
      <c r="V1589" s="34">
        <v>26.0</v>
      </c>
      <c r="W1589" s="34">
        <v>0.0</v>
      </c>
      <c r="X1589" s="34">
        <v>13622.01</v>
      </c>
      <c r="Y1589" s="34" t="s">
        <v>4768</v>
      </c>
      <c r="Z1589" s="34" t="s">
        <v>4768</v>
      </c>
      <c r="AA1589" s="34" t="s">
        <v>4774</v>
      </c>
      <c r="AB1589" s="34" t="str">
        <f t="shared" si="4"/>
        <v>26-Jul-1969</v>
      </c>
      <c r="AC1589" s="43">
        <f t="shared" si="5"/>
        <v>53</v>
      </c>
      <c r="AD1589" s="44">
        <v>13622.01</v>
      </c>
    </row>
    <row r="1590">
      <c r="A1590" s="19" t="s">
        <v>3252</v>
      </c>
      <c r="B1590" s="19" t="s">
        <v>3253</v>
      </c>
      <c r="C1590" s="45" t="s">
        <v>4820</v>
      </c>
      <c r="D1590" s="45" t="s">
        <v>7414</v>
      </c>
      <c r="E1590" s="45" t="s">
        <v>7415</v>
      </c>
      <c r="G1590" s="21" t="s">
        <v>3252</v>
      </c>
      <c r="H1590" s="41">
        <v>20.48</v>
      </c>
      <c r="I1590" s="21">
        <v>11.09</v>
      </c>
      <c r="J1590" s="21" t="s">
        <v>4753</v>
      </c>
      <c r="K1590" s="21" t="s">
        <v>4753</v>
      </c>
      <c r="L1590" s="21" t="s">
        <v>4753</v>
      </c>
      <c r="M1590" s="21" t="s">
        <v>4754</v>
      </c>
      <c r="N1590" s="21" t="s">
        <v>4753</v>
      </c>
      <c r="O1590" s="42">
        <f t="shared" si="1"/>
        <v>0</v>
      </c>
      <c r="P1590" s="34" t="str">
        <f t="shared" si="2"/>
        <v>Normal weight</v>
      </c>
      <c r="Q1590" s="34" t="str">
        <f t="shared" si="3"/>
        <v>Diabetes</v>
      </c>
      <c r="S1590" s="34" t="s">
        <v>1574</v>
      </c>
      <c r="T1590" s="34">
        <v>1961.0</v>
      </c>
      <c r="U1590" s="34" t="s">
        <v>4775</v>
      </c>
      <c r="V1590" s="34">
        <v>24.0</v>
      </c>
      <c r="W1590" s="34">
        <v>0.0</v>
      </c>
      <c r="X1590" s="34">
        <v>13635.64</v>
      </c>
      <c r="Y1590" s="34" t="s">
        <v>4768</v>
      </c>
      <c r="Z1590" s="34" t="s">
        <v>4768</v>
      </c>
      <c r="AA1590" s="34" t="s">
        <v>4784</v>
      </c>
      <c r="AB1590" s="34" t="str">
        <f t="shared" si="4"/>
        <v>24-Dec-1961</v>
      </c>
      <c r="AC1590" s="43">
        <f t="shared" si="5"/>
        <v>61</v>
      </c>
      <c r="AD1590" s="44">
        <v>13635.64</v>
      </c>
    </row>
    <row r="1591">
      <c r="A1591" s="19" t="s">
        <v>3254</v>
      </c>
      <c r="B1591" s="19" t="s">
        <v>3255</v>
      </c>
      <c r="C1591" s="45" t="s">
        <v>4815</v>
      </c>
      <c r="D1591" s="45" t="s">
        <v>5373</v>
      </c>
      <c r="E1591" s="45" t="s">
        <v>5569</v>
      </c>
      <c r="G1591" s="21" t="s">
        <v>3254</v>
      </c>
      <c r="H1591" s="41">
        <v>34.45</v>
      </c>
      <c r="I1591" s="21">
        <v>5.58</v>
      </c>
      <c r="J1591" s="31" t="s">
        <v>4878</v>
      </c>
      <c r="K1591" s="21" t="s">
        <v>4753</v>
      </c>
      <c r="L1591" s="21" t="s">
        <v>4753</v>
      </c>
      <c r="M1591" s="21" t="s">
        <v>4754</v>
      </c>
      <c r="N1591" s="21" t="s">
        <v>4753</v>
      </c>
      <c r="O1591" s="42">
        <f t="shared" si="1"/>
        <v>0</v>
      </c>
      <c r="P1591" s="34" t="str">
        <f t="shared" si="2"/>
        <v>Above Obesity</v>
      </c>
      <c r="Q1591" s="34" t="str">
        <f t="shared" si="3"/>
        <v>Normal</v>
      </c>
      <c r="S1591" s="34" t="s">
        <v>1572</v>
      </c>
      <c r="T1591" s="34">
        <v>1984.0</v>
      </c>
      <c r="U1591" s="34" t="s">
        <v>4766</v>
      </c>
      <c r="V1591" s="34">
        <v>20.0</v>
      </c>
      <c r="W1591" s="34">
        <v>3.0</v>
      </c>
      <c r="X1591" s="34">
        <v>13638.06</v>
      </c>
      <c r="Y1591" s="34" t="s">
        <v>4768</v>
      </c>
      <c r="Z1591" s="34" t="s">
        <v>4768</v>
      </c>
      <c r="AA1591" s="34" t="s">
        <v>4785</v>
      </c>
      <c r="AB1591" s="34" t="str">
        <f t="shared" si="4"/>
        <v>20-Jul-1984</v>
      </c>
      <c r="AC1591" s="43">
        <f t="shared" si="5"/>
        <v>38</v>
      </c>
      <c r="AD1591" s="44">
        <v>13638.06</v>
      </c>
    </row>
    <row r="1592">
      <c r="A1592" s="19" t="s">
        <v>3256</v>
      </c>
      <c r="B1592" s="19" t="s">
        <v>3257</v>
      </c>
      <c r="C1592" s="45" t="s">
        <v>4815</v>
      </c>
      <c r="D1592" s="45" t="s">
        <v>7416</v>
      </c>
      <c r="E1592" s="45" t="s">
        <v>5740</v>
      </c>
      <c r="G1592" s="21" t="s">
        <v>3256</v>
      </c>
      <c r="H1592" s="41">
        <v>34.21</v>
      </c>
      <c r="I1592" s="21">
        <v>9.72</v>
      </c>
      <c r="J1592" s="31" t="s">
        <v>4878</v>
      </c>
      <c r="K1592" s="21" t="s">
        <v>4753</v>
      </c>
      <c r="L1592" s="21" t="s">
        <v>4753</v>
      </c>
      <c r="M1592" s="21" t="s">
        <v>4754</v>
      </c>
      <c r="N1592" s="21" t="s">
        <v>4753</v>
      </c>
      <c r="O1592" s="42">
        <f t="shared" si="1"/>
        <v>0</v>
      </c>
      <c r="P1592" s="34" t="str">
        <f t="shared" si="2"/>
        <v>Above Obesity</v>
      </c>
      <c r="Q1592" s="34" t="str">
        <f t="shared" si="3"/>
        <v>Diabetes</v>
      </c>
      <c r="S1592" s="34" t="s">
        <v>1570</v>
      </c>
      <c r="T1592" s="34">
        <v>1963.0</v>
      </c>
      <c r="U1592" s="34" t="s">
        <v>4776</v>
      </c>
      <c r="V1592" s="34">
        <v>4.0</v>
      </c>
      <c r="W1592" s="34">
        <v>0.0</v>
      </c>
      <c r="X1592" s="34">
        <v>13677.68</v>
      </c>
      <c r="Y1592" s="34" t="s">
        <v>4768</v>
      </c>
      <c r="Z1592" s="34" t="s">
        <v>4767</v>
      </c>
      <c r="AA1592" s="34" t="s">
        <v>4787</v>
      </c>
      <c r="AB1592" s="34" t="str">
        <f t="shared" si="4"/>
        <v>4-Aug-1963</v>
      </c>
      <c r="AC1592" s="43">
        <f t="shared" si="5"/>
        <v>59</v>
      </c>
      <c r="AD1592" s="44">
        <v>13677.68</v>
      </c>
    </row>
    <row r="1593">
      <c r="A1593" s="19" t="s">
        <v>3258</v>
      </c>
      <c r="B1593" s="19" t="s">
        <v>3259</v>
      </c>
      <c r="C1593" s="45" t="s">
        <v>4815</v>
      </c>
      <c r="D1593" s="45" t="s">
        <v>7417</v>
      </c>
      <c r="E1593" s="45" t="s">
        <v>5226</v>
      </c>
      <c r="G1593" s="21" t="s">
        <v>3258</v>
      </c>
      <c r="H1593" s="41">
        <v>28.8</v>
      </c>
      <c r="I1593" s="21">
        <v>11.41</v>
      </c>
      <c r="J1593" s="31" t="s">
        <v>4878</v>
      </c>
      <c r="K1593" s="21" t="s">
        <v>4753</v>
      </c>
      <c r="L1593" s="21" t="s">
        <v>4753</v>
      </c>
      <c r="M1593" s="21" t="s">
        <v>4754</v>
      </c>
      <c r="N1593" s="21" t="s">
        <v>4753</v>
      </c>
      <c r="O1593" s="42">
        <f t="shared" si="1"/>
        <v>0</v>
      </c>
      <c r="P1593" s="34" t="str">
        <f t="shared" si="2"/>
        <v>Overweight</v>
      </c>
      <c r="Q1593" s="34" t="str">
        <f t="shared" si="3"/>
        <v>Diabetes</v>
      </c>
      <c r="S1593" s="34" t="s">
        <v>1568</v>
      </c>
      <c r="T1593" s="34">
        <v>1985.0</v>
      </c>
      <c r="U1593" s="34" t="s">
        <v>4773</v>
      </c>
      <c r="V1593" s="34">
        <v>14.0</v>
      </c>
      <c r="W1593" s="34">
        <v>3.0</v>
      </c>
      <c r="X1593" s="34">
        <v>13685.51</v>
      </c>
      <c r="Y1593" s="34" t="s">
        <v>4768</v>
      </c>
      <c r="Z1593" s="34" t="s">
        <v>4771</v>
      </c>
      <c r="AA1593" s="34" t="s">
        <v>4790</v>
      </c>
      <c r="AB1593" s="34" t="str">
        <f t="shared" si="4"/>
        <v>14-Sep-1985</v>
      </c>
      <c r="AC1593" s="43">
        <f t="shared" si="5"/>
        <v>37</v>
      </c>
      <c r="AD1593" s="44">
        <v>13685.51</v>
      </c>
    </row>
    <row r="1594">
      <c r="A1594" s="19" t="s">
        <v>3260</v>
      </c>
      <c r="B1594" s="19" t="s">
        <v>3261</v>
      </c>
      <c r="C1594" s="45" t="s">
        <v>5686</v>
      </c>
      <c r="D1594" s="45" t="s">
        <v>7418</v>
      </c>
      <c r="E1594" s="45" t="s">
        <v>5756</v>
      </c>
      <c r="G1594" s="21" t="s">
        <v>3260</v>
      </c>
      <c r="H1594" s="41">
        <v>31.74</v>
      </c>
      <c r="I1594" s="21">
        <v>4.46</v>
      </c>
      <c r="J1594" s="21" t="s">
        <v>4753</v>
      </c>
      <c r="K1594" s="21" t="s">
        <v>4753</v>
      </c>
      <c r="L1594" s="21" t="s">
        <v>4756</v>
      </c>
      <c r="M1594" s="21">
        <v>1.0</v>
      </c>
      <c r="N1594" s="21" t="s">
        <v>4753</v>
      </c>
      <c r="O1594" s="42">
        <f t="shared" si="1"/>
        <v>1</v>
      </c>
      <c r="P1594" s="34" t="str">
        <f t="shared" si="2"/>
        <v>Above Obesity</v>
      </c>
      <c r="Q1594" s="34" t="str">
        <f t="shared" si="3"/>
        <v>Normal</v>
      </c>
      <c r="S1594" s="34" t="s">
        <v>1566</v>
      </c>
      <c r="T1594" s="34">
        <v>1986.0</v>
      </c>
      <c r="U1594" s="34" t="s">
        <v>4770</v>
      </c>
      <c r="V1594" s="34">
        <v>24.0</v>
      </c>
      <c r="W1594" s="34">
        <v>3.0</v>
      </c>
      <c r="X1594" s="34">
        <v>13714.55</v>
      </c>
      <c r="Y1594" s="34" t="s">
        <v>4768</v>
      </c>
      <c r="Z1594" s="34" t="s">
        <v>4767</v>
      </c>
      <c r="AA1594" s="34" t="s">
        <v>4785</v>
      </c>
      <c r="AB1594" s="34" t="str">
        <f t="shared" si="4"/>
        <v>24-Nov-1986</v>
      </c>
      <c r="AC1594" s="43">
        <f t="shared" si="5"/>
        <v>36</v>
      </c>
      <c r="AD1594" s="44">
        <v>13714.55</v>
      </c>
    </row>
    <row r="1595">
      <c r="A1595" s="19" t="s">
        <v>3262</v>
      </c>
      <c r="B1595" s="19" t="s">
        <v>3263</v>
      </c>
      <c r="C1595" s="45" t="s">
        <v>4815</v>
      </c>
      <c r="D1595" s="45" t="s">
        <v>7419</v>
      </c>
      <c r="E1595" s="45" t="s">
        <v>7420</v>
      </c>
      <c r="G1595" s="21" t="s">
        <v>3262</v>
      </c>
      <c r="H1595" s="41">
        <v>21.78</v>
      </c>
      <c r="I1595" s="21">
        <v>9.31</v>
      </c>
      <c r="J1595" s="31" t="s">
        <v>4878</v>
      </c>
      <c r="K1595" s="21" t="s">
        <v>4753</v>
      </c>
      <c r="L1595" s="21" t="s">
        <v>4753</v>
      </c>
      <c r="M1595" s="21" t="s">
        <v>4754</v>
      </c>
      <c r="N1595" s="21" t="s">
        <v>4753</v>
      </c>
      <c r="O1595" s="42">
        <f t="shared" si="1"/>
        <v>0</v>
      </c>
      <c r="P1595" s="34" t="str">
        <f t="shared" si="2"/>
        <v>Normal weight</v>
      </c>
      <c r="Q1595" s="34" t="str">
        <f t="shared" si="3"/>
        <v>Diabetes</v>
      </c>
      <c r="S1595" s="34" t="s">
        <v>1564</v>
      </c>
      <c r="T1595" s="34">
        <v>1981.0</v>
      </c>
      <c r="U1595" s="34" t="s">
        <v>4776</v>
      </c>
      <c r="V1595" s="34">
        <v>2.0</v>
      </c>
      <c r="W1595" s="34">
        <v>1.0</v>
      </c>
      <c r="X1595" s="34">
        <v>13725.47</v>
      </c>
      <c r="Y1595" s="34" t="s">
        <v>4768</v>
      </c>
      <c r="Z1595" s="34" t="s">
        <v>4767</v>
      </c>
      <c r="AA1595" s="34" t="s">
        <v>4784</v>
      </c>
      <c r="AB1595" s="34" t="str">
        <f t="shared" si="4"/>
        <v>2-Aug-1981</v>
      </c>
      <c r="AC1595" s="43">
        <f t="shared" si="5"/>
        <v>41</v>
      </c>
      <c r="AD1595" s="44">
        <v>13725.47</v>
      </c>
    </row>
    <row r="1596">
      <c r="A1596" s="19" t="s">
        <v>3264</v>
      </c>
      <c r="B1596" s="19" t="s">
        <v>3265</v>
      </c>
      <c r="C1596" s="45" t="s">
        <v>4820</v>
      </c>
      <c r="D1596" s="45" t="s">
        <v>7421</v>
      </c>
      <c r="E1596" s="45" t="s">
        <v>5177</v>
      </c>
      <c r="G1596" s="21" t="s">
        <v>3264</v>
      </c>
      <c r="H1596" s="41">
        <v>23.75</v>
      </c>
      <c r="I1596" s="21">
        <v>5.03</v>
      </c>
      <c r="J1596" s="21" t="s">
        <v>4753</v>
      </c>
      <c r="K1596" s="21" t="s">
        <v>4753</v>
      </c>
      <c r="L1596" s="21" t="s">
        <v>4753</v>
      </c>
      <c r="M1596" s="21">
        <v>1.0</v>
      </c>
      <c r="N1596" s="21" t="s">
        <v>4753</v>
      </c>
      <c r="O1596" s="42">
        <f t="shared" si="1"/>
        <v>1</v>
      </c>
      <c r="P1596" s="34" t="str">
        <f t="shared" si="2"/>
        <v>Normal weight</v>
      </c>
      <c r="Q1596" s="34" t="str">
        <f t="shared" si="3"/>
        <v>Normal</v>
      </c>
      <c r="S1596" s="34" t="s">
        <v>1562</v>
      </c>
      <c r="T1596" s="34">
        <v>1985.0</v>
      </c>
      <c r="U1596" s="34" t="s">
        <v>4776</v>
      </c>
      <c r="V1596" s="34">
        <v>29.0</v>
      </c>
      <c r="W1596" s="34">
        <v>3.0</v>
      </c>
      <c r="X1596" s="34">
        <v>13726.21</v>
      </c>
      <c r="Y1596" s="34" t="s">
        <v>4768</v>
      </c>
      <c r="Z1596" s="34" t="s">
        <v>4768</v>
      </c>
      <c r="AA1596" s="34" t="s">
        <v>4790</v>
      </c>
      <c r="AB1596" s="34" t="str">
        <f t="shared" si="4"/>
        <v>29-Aug-1985</v>
      </c>
      <c r="AC1596" s="43">
        <f t="shared" si="5"/>
        <v>37</v>
      </c>
      <c r="AD1596" s="44">
        <v>13726.21</v>
      </c>
    </row>
    <row r="1597">
      <c r="A1597" s="19" t="s">
        <v>3266</v>
      </c>
      <c r="B1597" s="19" t="s">
        <v>3267</v>
      </c>
      <c r="C1597" s="45" t="s">
        <v>5686</v>
      </c>
      <c r="D1597" s="45" t="s">
        <v>7422</v>
      </c>
      <c r="E1597" s="45" t="s">
        <v>7423</v>
      </c>
      <c r="G1597" s="21" t="s">
        <v>3266</v>
      </c>
      <c r="H1597" s="41">
        <v>33.21</v>
      </c>
      <c r="I1597" s="21">
        <v>5.07</v>
      </c>
      <c r="J1597" s="21" t="s">
        <v>4755</v>
      </c>
      <c r="K1597" s="21" t="s">
        <v>4753</v>
      </c>
      <c r="L1597" s="21" t="s">
        <v>4753</v>
      </c>
      <c r="M1597" s="21">
        <v>1.0</v>
      </c>
      <c r="N1597" s="21" t="s">
        <v>4753</v>
      </c>
      <c r="O1597" s="42">
        <f t="shared" si="1"/>
        <v>1</v>
      </c>
      <c r="P1597" s="34" t="str">
        <f t="shared" si="2"/>
        <v>Above Obesity</v>
      </c>
      <c r="Q1597" s="34" t="str">
        <f t="shared" si="3"/>
        <v>Normal</v>
      </c>
      <c r="S1597" s="34" t="s">
        <v>1560</v>
      </c>
      <c r="T1597" s="34">
        <v>1969.0</v>
      </c>
      <c r="U1597" s="34" t="s">
        <v>4777</v>
      </c>
      <c r="V1597" s="34">
        <v>23.0</v>
      </c>
      <c r="W1597" s="34">
        <v>0.0</v>
      </c>
      <c r="X1597" s="34">
        <v>13746.74</v>
      </c>
      <c r="Y1597" s="34" t="s">
        <v>4768</v>
      </c>
      <c r="Z1597" s="34" t="s">
        <v>4767</v>
      </c>
      <c r="AA1597" s="34" t="s">
        <v>4790</v>
      </c>
      <c r="AB1597" s="34" t="str">
        <f t="shared" si="4"/>
        <v>23-Oct-1969</v>
      </c>
      <c r="AC1597" s="43">
        <f t="shared" si="5"/>
        <v>53</v>
      </c>
      <c r="AD1597" s="44">
        <v>13746.74</v>
      </c>
    </row>
    <row r="1598">
      <c r="A1598" s="19" t="s">
        <v>3268</v>
      </c>
      <c r="B1598" s="19" t="s">
        <v>3269</v>
      </c>
      <c r="C1598" s="45" t="s">
        <v>4815</v>
      </c>
      <c r="D1598" s="45" t="s">
        <v>7424</v>
      </c>
      <c r="E1598" s="45" t="s">
        <v>7425</v>
      </c>
      <c r="G1598" s="21" t="s">
        <v>3268</v>
      </c>
      <c r="H1598" s="41">
        <v>17.7</v>
      </c>
      <c r="I1598" s="21">
        <v>10.42</v>
      </c>
      <c r="J1598" s="21" t="s">
        <v>4755</v>
      </c>
      <c r="K1598" s="21" t="s">
        <v>4753</v>
      </c>
      <c r="L1598" s="21" t="s">
        <v>4753</v>
      </c>
      <c r="M1598" s="21">
        <v>2.0</v>
      </c>
      <c r="N1598" s="21" t="s">
        <v>4753</v>
      </c>
      <c r="O1598" s="42">
        <f t="shared" si="1"/>
        <v>2</v>
      </c>
      <c r="P1598" s="34" t="str">
        <f t="shared" si="2"/>
        <v>Underweight</v>
      </c>
      <c r="Q1598" s="34" t="str">
        <f t="shared" si="3"/>
        <v>Diabetes</v>
      </c>
      <c r="S1598" s="34" t="s">
        <v>1558</v>
      </c>
      <c r="T1598" s="34">
        <v>2004.0</v>
      </c>
      <c r="U1598" s="34" t="s">
        <v>4766</v>
      </c>
      <c r="V1598" s="34">
        <v>16.0</v>
      </c>
      <c r="W1598" s="34">
        <v>0.0</v>
      </c>
      <c r="X1598" s="34">
        <v>13747.87</v>
      </c>
      <c r="Y1598" s="34" t="s">
        <v>4768</v>
      </c>
      <c r="Z1598" s="34" t="s">
        <v>4767</v>
      </c>
      <c r="AA1598" s="34" t="s">
        <v>4782</v>
      </c>
      <c r="AB1598" s="34" t="str">
        <f t="shared" si="4"/>
        <v>16-Jul-2004</v>
      </c>
      <c r="AC1598" s="43">
        <f t="shared" si="5"/>
        <v>18</v>
      </c>
      <c r="AD1598" s="44">
        <v>13747.87</v>
      </c>
    </row>
    <row r="1599">
      <c r="A1599" s="19" t="s">
        <v>3270</v>
      </c>
      <c r="B1599" s="19" t="s">
        <v>3271</v>
      </c>
      <c r="C1599" s="45" t="s">
        <v>4815</v>
      </c>
      <c r="D1599" s="45" t="s">
        <v>7426</v>
      </c>
      <c r="E1599" s="45" t="s">
        <v>7427</v>
      </c>
      <c r="G1599" s="21" t="s">
        <v>3270</v>
      </c>
      <c r="H1599" s="41">
        <v>17.2</v>
      </c>
      <c r="I1599" s="21">
        <v>6.45</v>
      </c>
      <c r="J1599" s="21" t="s">
        <v>4753</v>
      </c>
      <c r="K1599" s="21" t="s">
        <v>4753</v>
      </c>
      <c r="L1599" s="21" t="s">
        <v>4753</v>
      </c>
      <c r="M1599" s="21">
        <v>2.0</v>
      </c>
      <c r="N1599" s="21" t="s">
        <v>4753</v>
      </c>
      <c r="O1599" s="42">
        <f t="shared" si="1"/>
        <v>2</v>
      </c>
      <c r="P1599" s="34" t="str">
        <f t="shared" si="2"/>
        <v>Underweight</v>
      </c>
      <c r="Q1599" s="34" t="str">
        <f t="shared" si="3"/>
        <v>Prediabetes weight</v>
      </c>
      <c r="S1599" s="34" t="s">
        <v>1556</v>
      </c>
      <c r="T1599" s="34">
        <v>1959.0</v>
      </c>
      <c r="U1599" s="34" t="s">
        <v>4776</v>
      </c>
      <c r="V1599" s="34">
        <v>6.0</v>
      </c>
      <c r="W1599" s="34">
        <v>0.0</v>
      </c>
      <c r="X1599" s="34">
        <v>13770.1</v>
      </c>
      <c r="Y1599" s="34" t="s">
        <v>4768</v>
      </c>
      <c r="Z1599" s="34" t="s">
        <v>4771</v>
      </c>
      <c r="AA1599" s="34" t="s">
        <v>4774</v>
      </c>
      <c r="AB1599" s="34" t="str">
        <f t="shared" si="4"/>
        <v>6-Aug-1959</v>
      </c>
      <c r="AC1599" s="43">
        <f t="shared" si="5"/>
        <v>63</v>
      </c>
      <c r="AD1599" s="44">
        <v>13770.1</v>
      </c>
    </row>
    <row r="1600">
      <c r="A1600" s="19" t="s">
        <v>3272</v>
      </c>
      <c r="B1600" s="19" t="s">
        <v>3273</v>
      </c>
      <c r="C1600" s="45" t="s">
        <v>4815</v>
      </c>
      <c r="D1600" s="45" t="s">
        <v>6399</v>
      </c>
      <c r="E1600" s="45" t="s">
        <v>7428</v>
      </c>
      <c r="G1600" s="21" t="s">
        <v>3272</v>
      </c>
      <c r="H1600" s="41">
        <v>19.21</v>
      </c>
      <c r="I1600" s="21">
        <v>5.52</v>
      </c>
      <c r="J1600" s="21" t="s">
        <v>4753</v>
      </c>
      <c r="K1600" s="21" t="s">
        <v>4753</v>
      </c>
      <c r="L1600" s="21" t="s">
        <v>4753</v>
      </c>
      <c r="M1600" s="21">
        <v>2.0</v>
      </c>
      <c r="N1600" s="21" t="s">
        <v>4753</v>
      </c>
      <c r="O1600" s="42">
        <f t="shared" si="1"/>
        <v>2</v>
      </c>
      <c r="P1600" s="34" t="str">
        <f t="shared" si="2"/>
        <v>Normal weight</v>
      </c>
      <c r="Q1600" s="34" t="str">
        <f t="shared" si="3"/>
        <v>Normal</v>
      </c>
      <c r="S1600" s="34" t="s">
        <v>1554</v>
      </c>
      <c r="T1600" s="34">
        <v>1966.0</v>
      </c>
      <c r="U1600" s="34" t="s">
        <v>4770</v>
      </c>
      <c r="V1600" s="34">
        <v>10.0</v>
      </c>
      <c r="W1600" s="34">
        <v>0.0</v>
      </c>
      <c r="X1600" s="34">
        <v>13801.61</v>
      </c>
      <c r="Y1600" s="34" t="s">
        <v>4768</v>
      </c>
      <c r="Z1600" s="34" t="s">
        <v>4768</v>
      </c>
      <c r="AA1600" s="34" t="s">
        <v>4790</v>
      </c>
      <c r="AB1600" s="34" t="str">
        <f t="shared" si="4"/>
        <v>10-Nov-1966</v>
      </c>
      <c r="AC1600" s="43">
        <f t="shared" si="5"/>
        <v>56</v>
      </c>
      <c r="AD1600" s="44">
        <v>13801.61</v>
      </c>
    </row>
    <row r="1601">
      <c r="A1601" s="19" t="s">
        <v>3274</v>
      </c>
      <c r="B1601" s="19" t="s">
        <v>3275</v>
      </c>
      <c r="C1601" s="45" t="s">
        <v>4815</v>
      </c>
      <c r="D1601" s="45" t="s">
        <v>7429</v>
      </c>
      <c r="E1601" s="45" t="s">
        <v>5534</v>
      </c>
      <c r="G1601" s="21" t="s">
        <v>3274</v>
      </c>
      <c r="H1601" s="41">
        <v>23.2</v>
      </c>
      <c r="I1601" s="21">
        <v>4.41</v>
      </c>
      <c r="J1601" s="21" t="s">
        <v>4753</v>
      </c>
      <c r="K1601" s="21" t="s">
        <v>4753</v>
      </c>
      <c r="L1601" s="21" t="s">
        <v>4756</v>
      </c>
      <c r="M1601" s="21">
        <v>1.0</v>
      </c>
      <c r="N1601" s="21" t="s">
        <v>4753</v>
      </c>
      <c r="O1601" s="42">
        <f t="shared" si="1"/>
        <v>1</v>
      </c>
      <c r="P1601" s="34" t="str">
        <f t="shared" si="2"/>
        <v>Normal weight</v>
      </c>
      <c r="Q1601" s="34" t="str">
        <f t="shared" si="3"/>
        <v>Normal</v>
      </c>
      <c r="S1601" s="34" t="s">
        <v>1552</v>
      </c>
      <c r="T1601" s="34">
        <v>1986.0</v>
      </c>
      <c r="U1601" s="34" t="s">
        <v>4775</v>
      </c>
      <c r="V1601" s="34">
        <v>8.0</v>
      </c>
      <c r="W1601" s="34">
        <v>3.0</v>
      </c>
      <c r="X1601" s="34">
        <v>13819.49</v>
      </c>
      <c r="Y1601" s="34" t="s">
        <v>4768</v>
      </c>
      <c r="Z1601" s="34" t="s">
        <v>4767</v>
      </c>
      <c r="AA1601" s="34" t="s">
        <v>4774</v>
      </c>
      <c r="AB1601" s="34" t="str">
        <f t="shared" si="4"/>
        <v>8-Dec-1986</v>
      </c>
      <c r="AC1601" s="43">
        <f t="shared" si="5"/>
        <v>36</v>
      </c>
      <c r="AD1601" s="44">
        <v>13819.49</v>
      </c>
    </row>
    <row r="1602">
      <c r="A1602" s="19" t="s">
        <v>3276</v>
      </c>
      <c r="B1602" s="19" t="s">
        <v>3277</v>
      </c>
      <c r="C1602" s="45" t="s">
        <v>4820</v>
      </c>
      <c r="D1602" s="45" t="s">
        <v>7430</v>
      </c>
      <c r="E1602" s="45" t="s">
        <v>7431</v>
      </c>
      <c r="G1602" s="21" t="s">
        <v>3276</v>
      </c>
      <c r="H1602" s="41">
        <v>32.5</v>
      </c>
      <c r="I1602" s="21">
        <v>4.69</v>
      </c>
      <c r="J1602" s="21" t="s">
        <v>4755</v>
      </c>
      <c r="K1602" s="21" t="s">
        <v>4753</v>
      </c>
      <c r="L1602" s="21" t="s">
        <v>4756</v>
      </c>
      <c r="M1602" s="21">
        <v>1.0</v>
      </c>
      <c r="N1602" s="21" t="s">
        <v>4753</v>
      </c>
      <c r="O1602" s="42">
        <f t="shared" si="1"/>
        <v>1</v>
      </c>
      <c r="P1602" s="34" t="str">
        <f t="shared" si="2"/>
        <v>Above Obesity</v>
      </c>
      <c r="Q1602" s="34" t="str">
        <f t="shared" si="3"/>
        <v>Normal</v>
      </c>
      <c r="S1602" s="34" t="s">
        <v>1550</v>
      </c>
      <c r="T1602" s="34">
        <v>1958.0</v>
      </c>
      <c r="U1602" s="34" t="s">
        <v>4770</v>
      </c>
      <c r="V1602" s="34">
        <v>25.0</v>
      </c>
      <c r="W1602" s="34">
        <v>0.0</v>
      </c>
      <c r="X1602" s="34">
        <v>13822.8</v>
      </c>
      <c r="Y1602" s="34" t="s">
        <v>4768</v>
      </c>
      <c r="Z1602" s="34" t="s">
        <v>4768</v>
      </c>
      <c r="AA1602" s="34" t="s">
        <v>4778</v>
      </c>
      <c r="AB1602" s="34" t="str">
        <f t="shared" si="4"/>
        <v>25-Nov-1958</v>
      </c>
      <c r="AC1602" s="43">
        <f t="shared" si="5"/>
        <v>64</v>
      </c>
      <c r="AD1602" s="44">
        <v>13822.8</v>
      </c>
    </row>
    <row r="1603">
      <c r="A1603" s="19" t="s">
        <v>3278</v>
      </c>
      <c r="B1603" s="19" t="s">
        <v>3279</v>
      </c>
      <c r="C1603" s="45" t="s">
        <v>4815</v>
      </c>
      <c r="D1603" s="45" t="s">
        <v>7432</v>
      </c>
      <c r="E1603" s="45" t="s">
        <v>6316</v>
      </c>
      <c r="G1603" s="21" t="s">
        <v>3278</v>
      </c>
      <c r="H1603" s="41">
        <v>20.9</v>
      </c>
      <c r="I1603" s="21">
        <v>6.94</v>
      </c>
      <c r="J1603" s="21" t="s">
        <v>4753</v>
      </c>
      <c r="K1603" s="21" t="s">
        <v>4753</v>
      </c>
      <c r="L1603" s="21" t="s">
        <v>4753</v>
      </c>
      <c r="M1603" s="21" t="s">
        <v>4754</v>
      </c>
      <c r="N1603" s="21" t="s">
        <v>4753</v>
      </c>
      <c r="O1603" s="42">
        <f t="shared" si="1"/>
        <v>0</v>
      </c>
      <c r="P1603" s="34" t="str">
        <f t="shared" si="2"/>
        <v>Normal weight</v>
      </c>
      <c r="Q1603" s="34" t="str">
        <f t="shared" si="3"/>
        <v>Diabetes</v>
      </c>
      <c r="S1603" s="34" t="s">
        <v>1548</v>
      </c>
      <c r="T1603" s="34">
        <v>1958.0</v>
      </c>
      <c r="U1603" s="34" t="s">
        <v>4775</v>
      </c>
      <c r="V1603" s="34">
        <v>10.0</v>
      </c>
      <c r="W1603" s="34">
        <v>0.0</v>
      </c>
      <c r="X1603" s="34">
        <v>13831.12</v>
      </c>
      <c r="Y1603" s="34" t="s">
        <v>4768</v>
      </c>
      <c r="Z1603" s="34" t="s">
        <v>4771</v>
      </c>
      <c r="AA1603" s="34" t="s">
        <v>4769</v>
      </c>
      <c r="AB1603" s="34" t="str">
        <f t="shared" si="4"/>
        <v>10-Dec-1958</v>
      </c>
      <c r="AC1603" s="43">
        <f t="shared" si="5"/>
        <v>64</v>
      </c>
      <c r="AD1603" s="44">
        <v>13831.12</v>
      </c>
    </row>
    <row r="1604">
      <c r="A1604" s="19" t="s">
        <v>3280</v>
      </c>
      <c r="B1604" s="19" t="s">
        <v>3281</v>
      </c>
      <c r="C1604" s="45" t="s">
        <v>4815</v>
      </c>
      <c r="D1604" s="45" t="s">
        <v>7433</v>
      </c>
      <c r="E1604" s="45" t="s">
        <v>5071</v>
      </c>
      <c r="G1604" s="21" t="s">
        <v>3280</v>
      </c>
      <c r="H1604" s="41">
        <v>19.11</v>
      </c>
      <c r="I1604" s="21">
        <v>4.35</v>
      </c>
      <c r="J1604" s="21" t="s">
        <v>4753</v>
      </c>
      <c r="K1604" s="21" t="s">
        <v>4753</v>
      </c>
      <c r="L1604" s="21" t="s">
        <v>4753</v>
      </c>
      <c r="M1604" s="21">
        <v>2.0</v>
      </c>
      <c r="N1604" s="21" t="s">
        <v>4753</v>
      </c>
      <c r="O1604" s="42">
        <f t="shared" si="1"/>
        <v>2</v>
      </c>
      <c r="P1604" s="34" t="str">
        <f t="shared" si="2"/>
        <v>Normal weight</v>
      </c>
      <c r="Q1604" s="34" t="str">
        <f t="shared" si="3"/>
        <v>Normal</v>
      </c>
      <c r="S1604" s="34" t="s">
        <v>1546</v>
      </c>
      <c r="T1604" s="34">
        <v>2003.0</v>
      </c>
      <c r="U1604" s="34" t="s">
        <v>4772</v>
      </c>
      <c r="V1604" s="34">
        <v>7.0</v>
      </c>
      <c r="W1604" s="34">
        <v>0.0</v>
      </c>
      <c r="X1604" s="34">
        <v>13844.51</v>
      </c>
      <c r="Y1604" s="34" t="s">
        <v>4767</v>
      </c>
      <c r="Z1604" s="34" t="s">
        <v>4771</v>
      </c>
      <c r="AA1604" s="34" t="s">
        <v>4778</v>
      </c>
      <c r="AB1604" s="34" t="str">
        <f t="shared" si="4"/>
        <v>7-Jun-2003</v>
      </c>
      <c r="AC1604" s="43">
        <f t="shared" si="5"/>
        <v>20</v>
      </c>
      <c r="AD1604" s="44">
        <v>13844.51</v>
      </c>
    </row>
    <row r="1605">
      <c r="A1605" s="19" t="s">
        <v>3282</v>
      </c>
      <c r="B1605" s="19" t="s">
        <v>3283</v>
      </c>
      <c r="C1605" s="45" t="s">
        <v>4815</v>
      </c>
      <c r="D1605" s="45" t="s">
        <v>6196</v>
      </c>
      <c r="E1605" s="45" t="s">
        <v>7434</v>
      </c>
      <c r="G1605" s="21" t="s">
        <v>3282</v>
      </c>
      <c r="H1605" s="41">
        <v>31.17</v>
      </c>
      <c r="I1605" s="21">
        <v>5.28</v>
      </c>
      <c r="J1605" s="21" t="s">
        <v>4753</v>
      </c>
      <c r="K1605" s="21" t="s">
        <v>4753</v>
      </c>
      <c r="L1605" s="21" t="s">
        <v>4753</v>
      </c>
      <c r="M1605" s="21">
        <v>1.0</v>
      </c>
      <c r="N1605" s="21" t="s">
        <v>4753</v>
      </c>
      <c r="O1605" s="42">
        <f t="shared" si="1"/>
        <v>1</v>
      </c>
      <c r="P1605" s="34" t="str">
        <f t="shared" si="2"/>
        <v>Above Obesity</v>
      </c>
      <c r="Q1605" s="34" t="str">
        <f t="shared" si="3"/>
        <v>Normal</v>
      </c>
      <c r="S1605" s="34" t="s">
        <v>1544</v>
      </c>
      <c r="T1605" s="34">
        <v>1960.0</v>
      </c>
      <c r="U1605" s="34" t="s">
        <v>4766</v>
      </c>
      <c r="V1605" s="34">
        <v>21.0</v>
      </c>
      <c r="W1605" s="34">
        <v>0.0</v>
      </c>
      <c r="X1605" s="34">
        <v>13844.8</v>
      </c>
      <c r="Y1605" s="34" t="s">
        <v>4767</v>
      </c>
      <c r="Z1605" s="34" t="s">
        <v>4767</v>
      </c>
      <c r="AA1605" s="34" t="s">
        <v>4774</v>
      </c>
      <c r="AB1605" s="34" t="str">
        <f t="shared" si="4"/>
        <v>21-Jul-1960</v>
      </c>
      <c r="AC1605" s="43">
        <f t="shared" si="5"/>
        <v>62</v>
      </c>
      <c r="AD1605" s="44">
        <v>13844.8</v>
      </c>
    </row>
    <row r="1606">
      <c r="A1606" s="19" t="s">
        <v>3284</v>
      </c>
      <c r="B1606" s="19" t="s">
        <v>3285</v>
      </c>
      <c r="C1606" s="45" t="s">
        <v>5686</v>
      </c>
      <c r="D1606" s="45" t="s">
        <v>7435</v>
      </c>
      <c r="E1606" s="45" t="s">
        <v>6888</v>
      </c>
      <c r="G1606" s="21" t="s">
        <v>3284</v>
      </c>
      <c r="H1606" s="41">
        <v>36.08</v>
      </c>
      <c r="I1606" s="21">
        <v>4.29</v>
      </c>
      <c r="J1606" s="21" t="s">
        <v>4753</v>
      </c>
      <c r="K1606" s="21" t="s">
        <v>4753</v>
      </c>
      <c r="L1606" s="21" t="s">
        <v>4753</v>
      </c>
      <c r="M1606" s="21" t="s">
        <v>4754</v>
      </c>
      <c r="N1606" s="21" t="s">
        <v>4753</v>
      </c>
      <c r="O1606" s="42">
        <f t="shared" si="1"/>
        <v>0</v>
      </c>
      <c r="P1606" s="34" t="str">
        <f t="shared" si="2"/>
        <v>Above Obesity</v>
      </c>
      <c r="Q1606" s="34" t="str">
        <f t="shared" si="3"/>
        <v>Normal</v>
      </c>
      <c r="S1606" s="34" t="s">
        <v>1542</v>
      </c>
      <c r="T1606" s="34">
        <v>1978.0</v>
      </c>
      <c r="U1606" s="34" t="s">
        <v>4775</v>
      </c>
      <c r="V1606" s="34">
        <v>19.0</v>
      </c>
      <c r="W1606" s="34">
        <v>2.0</v>
      </c>
      <c r="X1606" s="34">
        <v>13874.89</v>
      </c>
      <c r="Y1606" s="34" t="s">
        <v>4767</v>
      </c>
      <c r="Z1606" s="34" t="s">
        <v>4771</v>
      </c>
      <c r="AA1606" s="34" t="s">
        <v>4774</v>
      </c>
      <c r="AB1606" s="34" t="str">
        <f t="shared" si="4"/>
        <v>19-Dec-1978</v>
      </c>
      <c r="AC1606" s="43">
        <f t="shared" si="5"/>
        <v>44</v>
      </c>
      <c r="AD1606" s="44">
        <v>13874.89</v>
      </c>
    </row>
    <row r="1607">
      <c r="A1607" s="19" t="s">
        <v>3286</v>
      </c>
      <c r="B1607" s="19" t="s">
        <v>3287</v>
      </c>
      <c r="C1607" s="45" t="s">
        <v>4815</v>
      </c>
      <c r="D1607" s="45" t="s">
        <v>7436</v>
      </c>
      <c r="E1607" s="45" t="s">
        <v>4996</v>
      </c>
      <c r="G1607" s="21" t="s">
        <v>3286</v>
      </c>
      <c r="H1607" s="41">
        <v>28.025</v>
      </c>
      <c r="I1607" s="21">
        <v>5.69</v>
      </c>
      <c r="J1607" s="31" t="s">
        <v>4878</v>
      </c>
      <c r="K1607" s="21" t="s">
        <v>4753</v>
      </c>
      <c r="L1607" s="21" t="s">
        <v>4753</v>
      </c>
      <c r="M1607" s="21" t="s">
        <v>4754</v>
      </c>
      <c r="N1607" s="21" t="s">
        <v>4753</v>
      </c>
      <c r="O1607" s="42">
        <f t="shared" si="1"/>
        <v>0</v>
      </c>
      <c r="P1607" s="34" t="str">
        <f t="shared" si="2"/>
        <v>Overweight</v>
      </c>
      <c r="Q1607" s="34" t="str">
        <f t="shared" si="3"/>
        <v>Normal</v>
      </c>
      <c r="S1607" s="34" t="s">
        <v>1540</v>
      </c>
      <c r="T1607" s="34">
        <v>1959.0</v>
      </c>
      <c r="U1607" s="34" t="s">
        <v>4777</v>
      </c>
      <c r="V1607" s="34">
        <v>5.0</v>
      </c>
      <c r="W1607" s="34">
        <v>0.0</v>
      </c>
      <c r="X1607" s="34">
        <v>13880.95</v>
      </c>
      <c r="Y1607" s="34" t="s">
        <v>4767</v>
      </c>
      <c r="Z1607" s="34" t="s">
        <v>4767</v>
      </c>
      <c r="AA1607" s="34" t="s">
        <v>4778</v>
      </c>
      <c r="AB1607" s="34" t="str">
        <f t="shared" si="4"/>
        <v>5-Oct-1959</v>
      </c>
      <c r="AC1607" s="43">
        <f t="shared" si="5"/>
        <v>63</v>
      </c>
      <c r="AD1607" s="44">
        <v>13880.95</v>
      </c>
    </row>
    <row r="1608">
      <c r="A1608" s="19" t="s">
        <v>3288</v>
      </c>
      <c r="B1608" s="19" t="s">
        <v>3289</v>
      </c>
      <c r="C1608" s="45" t="s">
        <v>4815</v>
      </c>
      <c r="D1608" s="45" t="s">
        <v>4912</v>
      </c>
      <c r="E1608" s="45" t="s">
        <v>7437</v>
      </c>
      <c r="G1608" s="21" t="s">
        <v>3288</v>
      </c>
      <c r="H1608" s="41">
        <v>24.32</v>
      </c>
      <c r="I1608" s="21">
        <v>5.56</v>
      </c>
      <c r="J1608" s="31" t="s">
        <v>4878</v>
      </c>
      <c r="K1608" s="21" t="s">
        <v>4753</v>
      </c>
      <c r="L1608" s="21" t="s">
        <v>4753</v>
      </c>
      <c r="M1608" s="21" t="s">
        <v>4754</v>
      </c>
      <c r="N1608" s="21" t="s">
        <v>4753</v>
      </c>
      <c r="O1608" s="42">
        <f t="shared" si="1"/>
        <v>0</v>
      </c>
      <c r="P1608" s="34" t="str">
        <f t="shared" si="2"/>
        <v>Normal weight</v>
      </c>
      <c r="Q1608" s="34" t="str">
        <f t="shared" si="3"/>
        <v>Normal</v>
      </c>
      <c r="S1608" s="34" t="s">
        <v>1538</v>
      </c>
      <c r="T1608" s="34">
        <v>1985.0</v>
      </c>
      <c r="U1608" s="34" t="s">
        <v>4773</v>
      </c>
      <c r="V1608" s="34">
        <v>25.0</v>
      </c>
      <c r="W1608" s="34">
        <v>3.0</v>
      </c>
      <c r="X1608" s="34">
        <v>13886.4</v>
      </c>
      <c r="Y1608" s="34" t="s">
        <v>4767</v>
      </c>
      <c r="Z1608" s="34" t="s">
        <v>4767</v>
      </c>
      <c r="AA1608" s="34" t="s">
        <v>4774</v>
      </c>
      <c r="AB1608" s="34" t="str">
        <f t="shared" si="4"/>
        <v>25-Sep-1985</v>
      </c>
      <c r="AC1608" s="43">
        <f t="shared" si="5"/>
        <v>37</v>
      </c>
      <c r="AD1608" s="44">
        <v>13886.4</v>
      </c>
    </row>
    <row r="1609">
      <c r="A1609" s="19" t="s">
        <v>3290</v>
      </c>
      <c r="B1609" s="19" t="s">
        <v>3291</v>
      </c>
      <c r="C1609" s="45" t="s">
        <v>4820</v>
      </c>
      <c r="D1609" s="45" t="s">
        <v>7438</v>
      </c>
      <c r="E1609" s="45" t="s">
        <v>7439</v>
      </c>
      <c r="G1609" s="21" t="s">
        <v>3290</v>
      </c>
      <c r="H1609" s="41">
        <v>38.0</v>
      </c>
      <c r="I1609" s="21">
        <v>5.41</v>
      </c>
      <c r="J1609" s="21" t="s">
        <v>4755</v>
      </c>
      <c r="K1609" s="21" t="s">
        <v>4753</v>
      </c>
      <c r="L1609" s="21" t="s">
        <v>4753</v>
      </c>
      <c r="M1609" s="21">
        <v>1.0</v>
      </c>
      <c r="N1609" s="21" t="s">
        <v>4753</v>
      </c>
      <c r="O1609" s="42">
        <f t="shared" si="1"/>
        <v>1</v>
      </c>
      <c r="P1609" s="34" t="str">
        <f t="shared" si="2"/>
        <v>Above Obesity</v>
      </c>
      <c r="Q1609" s="34" t="str">
        <f t="shared" si="3"/>
        <v>Normal</v>
      </c>
      <c r="S1609" s="34" t="s">
        <v>1536</v>
      </c>
      <c r="T1609" s="34">
        <v>1959.0</v>
      </c>
      <c r="U1609" s="34" t="s">
        <v>4775</v>
      </c>
      <c r="V1609" s="34">
        <v>29.0</v>
      </c>
      <c r="W1609" s="34">
        <v>0.0</v>
      </c>
      <c r="X1609" s="34">
        <v>13887.2</v>
      </c>
      <c r="Y1609" s="34" t="s">
        <v>4767</v>
      </c>
      <c r="Z1609" s="34" t="s">
        <v>4768</v>
      </c>
      <c r="AA1609" s="34" t="s">
        <v>4769</v>
      </c>
      <c r="AB1609" s="34" t="str">
        <f t="shared" si="4"/>
        <v>29-Dec-1959</v>
      </c>
      <c r="AC1609" s="43">
        <f t="shared" si="5"/>
        <v>63</v>
      </c>
      <c r="AD1609" s="44">
        <v>13887.2</v>
      </c>
    </row>
    <row r="1610">
      <c r="A1610" s="19" t="s">
        <v>3292</v>
      </c>
      <c r="B1610" s="19" t="s">
        <v>3293</v>
      </c>
      <c r="C1610" s="45" t="s">
        <v>4820</v>
      </c>
      <c r="D1610" s="45" t="s">
        <v>7440</v>
      </c>
      <c r="E1610" s="45" t="s">
        <v>5756</v>
      </c>
      <c r="G1610" s="21" t="s">
        <v>3292</v>
      </c>
      <c r="H1610" s="41">
        <v>31.6</v>
      </c>
      <c r="I1610" s="21">
        <v>10.85</v>
      </c>
      <c r="J1610" s="31" t="s">
        <v>4878</v>
      </c>
      <c r="K1610" s="21" t="s">
        <v>4753</v>
      </c>
      <c r="L1610" s="21" t="s">
        <v>4753</v>
      </c>
      <c r="M1610" s="21" t="s">
        <v>4754</v>
      </c>
      <c r="N1610" s="21" t="s">
        <v>4753</v>
      </c>
      <c r="O1610" s="42">
        <f t="shared" si="1"/>
        <v>0</v>
      </c>
      <c r="P1610" s="34" t="str">
        <f t="shared" si="2"/>
        <v>Above Obesity</v>
      </c>
      <c r="Q1610" s="34" t="str">
        <f t="shared" si="3"/>
        <v>Diabetes</v>
      </c>
      <c r="S1610" s="34" t="s">
        <v>1534</v>
      </c>
      <c r="T1610" s="34">
        <v>1959.0</v>
      </c>
      <c r="U1610" s="34" t="s">
        <v>4766</v>
      </c>
      <c r="V1610" s="34">
        <v>7.0</v>
      </c>
      <c r="W1610" s="34">
        <v>0.0</v>
      </c>
      <c r="X1610" s="34">
        <v>13887.97</v>
      </c>
      <c r="Y1610" s="34" t="s">
        <v>4767</v>
      </c>
      <c r="Z1610" s="34" t="s">
        <v>4767</v>
      </c>
      <c r="AA1610" s="34" t="s">
        <v>4769</v>
      </c>
      <c r="AB1610" s="34" t="str">
        <f t="shared" si="4"/>
        <v>7-Jul-1959</v>
      </c>
      <c r="AC1610" s="43">
        <f t="shared" si="5"/>
        <v>63</v>
      </c>
      <c r="AD1610" s="44">
        <v>13887.97</v>
      </c>
    </row>
    <row r="1611">
      <c r="A1611" s="19" t="s">
        <v>3294</v>
      </c>
      <c r="B1611" s="19" t="s">
        <v>3295</v>
      </c>
      <c r="C1611" s="45" t="s">
        <v>4820</v>
      </c>
      <c r="D1611" s="45" t="s">
        <v>7441</v>
      </c>
      <c r="E1611" s="45" t="s">
        <v>7442</v>
      </c>
      <c r="G1611" s="21" t="s">
        <v>3294</v>
      </c>
      <c r="H1611" s="41">
        <v>31.02</v>
      </c>
      <c r="I1611" s="21">
        <v>11.63</v>
      </c>
      <c r="J1611" s="31" t="s">
        <v>4878</v>
      </c>
      <c r="K1611" s="21" t="s">
        <v>4753</v>
      </c>
      <c r="L1611" s="21" t="s">
        <v>4753</v>
      </c>
      <c r="M1611" s="21" t="s">
        <v>4754</v>
      </c>
      <c r="N1611" s="21" t="s">
        <v>4753</v>
      </c>
      <c r="O1611" s="42">
        <f t="shared" si="1"/>
        <v>0</v>
      </c>
      <c r="P1611" s="34" t="str">
        <f t="shared" si="2"/>
        <v>Above Obesity</v>
      </c>
      <c r="Q1611" s="34" t="str">
        <f t="shared" si="3"/>
        <v>Diabetes</v>
      </c>
      <c r="S1611" s="34" t="s">
        <v>1532</v>
      </c>
      <c r="T1611" s="34">
        <v>1962.0</v>
      </c>
      <c r="U1611" s="34" t="s">
        <v>4766</v>
      </c>
      <c r="V1611" s="34">
        <v>27.0</v>
      </c>
      <c r="W1611" s="34">
        <v>3.0</v>
      </c>
      <c r="X1611" s="34">
        <v>13919.82</v>
      </c>
      <c r="Y1611" s="34" t="s">
        <v>4767</v>
      </c>
      <c r="Z1611" s="34" t="s">
        <v>4767</v>
      </c>
      <c r="AA1611" s="34" t="s">
        <v>4769</v>
      </c>
      <c r="AB1611" s="34" t="str">
        <f t="shared" si="4"/>
        <v>27-Jul-1962</v>
      </c>
      <c r="AC1611" s="43">
        <f t="shared" si="5"/>
        <v>60</v>
      </c>
      <c r="AD1611" s="44">
        <v>13919.82</v>
      </c>
    </row>
    <row r="1612">
      <c r="A1612" s="19" t="s">
        <v>3296</v>
      </c>
      <c r="B1612" s="19" t="s">
        <v>3297</v>
      </c>
      <c r="C1612" s="45" t="s">
        <v>4820</v>
      </c>
      <c r="D1612" s="45" t="s">
        <v>7443</v>
      </c>
      <c r="E1612" s="45" t="s">
        <v>7444</v>
      </c>
      <c r="G1612" s="21" t="s">
        <v>3296</v>
      </c>
      <c r="H1612" s="41">
        <v>29.26</v>
      </c>
      <c r="I1612" s="21">
        <v>5.68</v>
      </c>
      <c r="J1612" s="21" t="s">
        <v>4755</v>
      </c>
      <c r="K1612" s="21" t="s">
        <v>4753</v>
      </c>
      <c r="L1612" s="21" t="s">
        <v>4753</v>
      </c>
      <c r="M1612" s="21">
        <v>1.0</v>
      </c>
      <c r="N1612" s="21" t="s">
        <v>4753</v>
      </c>
      <c r="O1612" s="42">
        <f t="shared" si="1"/>
        <v>1</v>
      </c>
      <c r="P1612" s="34" t="str">
        <f t="shared" si="2"/>
        <v>Overweight</v>
      </c>
      <c r="Q1612" s="34" t="str">
        <f t="shared" si="3"/>
        <v>Normal</v>
      </c>
      <c r="S1612" s="34" t="s">
        <v>1530</v>
      </c>
      <c r="T1612" s="34">
        <v>1960.0</v>
      </c>
      <c r="U1612" s="34" t="s">
        <v>4772</v>
      </c>
      <c r="V1612" s="34">
        <v>18.0</v>
      </c>
      <c r="W1612" s="34">
        <v>1.0</v>
      </c>
      <c r="X1612" s="34">
        <v>13937.67</v>
      </c>
      <c r="Y1612" s="34" t="s">
        <v>4767</v>
      </c>
      <c r="Z1612" s="34" t="s">
        <v>4771</v>
      </c>
      <c r="AA1612" s="34" t="s">
        <v>4774</v>
      </c>
      <c r="AB1612" s="34" t="str">
        <f t="shared" si="4"/>
        <v>18-Jun-1960</v>
      </c>
      <c r="AC1612" s="43">
        <f t="shared" si="5"/>
        <v>62</v>
      </c>
      <c r="AD1612" s="44">
        <v>13937.67</v>
      </c>
    </row>
    <row r="1613">
      <c r="A1613" s="19" t="s">
        <v>3298</v>
      </c>
      <c r="B1613" s="19" t="s">
        <v>3299</v>
      </c>
      <c r="C1613" s="45" t="s">
        <v>4820</v>
      </c>
      <c r="D1613" s="45" t="s">
        <v>7445</v>
      </c>
      <c r="E1613" s="45" t="s">
        <v>5545</v>
      </c>
      <c r="G1613" s="21" t="s">
        <v>3298</v>
      </c>
      <c r="H1613" s="41">
        <v>15.09</v>
      </c>
      <c r="I1613" s="21">
        <v>7.59</v>
      </c>
      <c r="J1613" s="21" t="s">
        <v>4755</v>
      </c>
      <c r="K1613" s="21" t="s">
        <v>4753</v>
      </c>
      <c r="L1613" s="21" t="s">
        <v>4753</v>
      </c>
      <c r="M1613" s="21">
        <v>2.0</v>
      </c>
      <c r="N1613" s="21" t="s">
        <v>4753</v>
      </c>
      <c r="O1613" s="42">
        <f t="shared" si="1"/>
        <v>2</v>
      </c>
      <c r="P1613" s="34" t="str">
        <f t="shared" si="2"/>
        <v>Underweight</v>
      </c>
      <c r="Q1613" s="34" t="str">
        <f t="shared" si="3"/>
        <v>Diabetes</v>
      </c>
      <c r="S1613" s="34" t="s">
        <v>1528</v>
      </c>
      <c r="T1613" s="34">
        <v>1959.0</v>
      </c>
      <c r="U1613" s="34" t="s">
        <v>4776</v>
      </c>
      <c r="V1613" s="34">
        <v>29.0</v>
      </c>
      <c r="W1613" s="34">
        <v>0.0</v>
      </c>
      <c r="X1613" s="34">
        <v>13974.46</v>
      </c>
      <c r="Y1613" s="34" t="s">
        <v>4767</v>
      </c>
      <c r="Z1613" s="34" t="s">
        <v>4767</v>
      </c>
      <c r="AA1613" s="34" t="s">
        <v>4780</v>
      </c>
      <c r="AB1613" s="34" t="str">
        <f t="shared" si="4"/>
        <v>29-Aug-1959</v>
      </c>
      <c r="AC1613" s="43">
        <f t="shared" si="5"/>
        <v>63</v>
      </c>
      <c r="AD1613" s="44">
        <v>13974.46</v>
      </c>
    </row>
    <row r="1614">
      <c r="A1614" s="19" t="s">
        <v>3300</v>
      </c>
      <c r="B1614" s="19" t="s">
        <v>3301</v>
      </c>
      <c r="C1614" s="45" t="s">
        <v>4815</v>
      </c>
      <c r="D1614" s="45" t="s">
        <v>7446</v>
      </c>
      <c r="E1614" s="45" t="s">
        <v>7447</v>
      </c>
      <c r="G1614" s="21" t="s">
        <v>3300</v>
      </c>
      <c r="H1614" s="41">
        <v>22.63</v>
      </c>
      <c r="I1614" s="21">
        <v>5.09</v>
      </c>
      <c r="J1614" s="31" t="s">
        <v>4878</v>
      </c>
      <c r="K1614" s="21" t="s">
        <v>4753</v>
      </c>
      <c r="L1614" s="21" t="s">
        <v>4753</v>
      </c>
      <c r="M1614" s="21" t="s">
        <v>4754</v>
      </c>
      <c r="N1614" s="21" t="s">
        <v>4753</v>
      </c>
      <c r="O1614" s="42">
        <f t="shared" si="1"/>
        <v>0</v>
      </c>
      <c r="P1614" s="34" t="str">
        <f t="shared" si="2"/>
        <v>Normal weight</v>
      </c>
      <c r="Q1614" s="34" t="str">
        <f t="shared" si="3"/>
        <v>Normal</v>
      </c>
      <c r="S1614" s="34" t="s">
        <v>1526</v>
      </c>
      <c r="T1614" s="34">
        <v>1990.0</v>
      </c>
      <c r="U1614" s="34" t="s">
        <v>4766</v>
      </c>
      <c r="V1614" s="34">
        <v>13.0</v>
      </c>
      <c r="W1614" s="34">
        <v>3.0</v>
      </c>
      <c r="X1614" s="34">
        <v>13979.45</v>
      </c>
      <c r="Y1614" s="34" t="s">
        <v>4767</v>
      </c>
      <c r="Z1614" s="34" t="s">
        <v>4771</v>
      </c>
      <c r="AA1614" s="34" t="s">
        <v>4785</v>
      </c>
      <c r="AB1614" s="34" t="str">
        <f t="shared" si="4"/>
        <v>13-Jul-1990</v>
      </c>
      <c r="AC1614" s="43">
        <f t="shared" si="5"/>
        <v>32</v>
      </c>
      <c r="AD1614" s="44">
        <v>13979.45</v>
      </c>
    </row>
    <row r="1615">
      <c r="A1615" s="19" t="s">
        <v>3302</v>
      </c>
      <c r="B1615" s="19" t="s">
        <v>3303</v>
      </c>
      <c r="C1615" s="45" t="s">
        <v>4820</v>
      </c>
      <c r="D1615" s="45" t="s">
        <v>7448</v>
      </c>
      <c r="E1615" s="45" t="s">
        <v>7449</v>
      </c>
      <c r="G1615" s="21" t="s">
        <v>3302</v>
      </c>
      <c r="H1615" s="41">
        <v>23.46</v>
      </c>
      <c r="I1615" s="21">
        <v>4.21</v>
      </c>
      <c r="J1615" s="21" t="s">
        <v>4753</v>
      </c>
      <c r="K1615" s="21" t="s">
        <v>4753</v>
      </c>
      <c r="L1615" s="21" t="s">
        <v>4753</v>
      </c>
      <c r="M1615" s="21">
        <v>1.0</v>
      </c>
      <c r="N1615" s="21" t="s">
        <v>4753</v>
      </c>
      <c r="O1615" s="42">
        <f t="shared" si="1"/>
        <v>1</v>
      </c>
      <c r="P1615" s="34" t="str">
        <f t="shared" si="2"/>
        <v>Normal weight</v>
      </c>
      <c r="Q1615" s="34" t="str">
        <f t="shared" si="3"/>
        <v>Normal</v>
      </c>
      <c r="S1615" s="34" t="s">
        <v>1524</v>
      </c>
      <c r="T1615" s="34">
        <v>1959.0</v>
      </c>
      <c r="U1615" s="34" t="s">
        <v>4773</v>
      </c>
      <c r="V1615" s="34">
        <v>6.0</v>
      </c>
      <c r="W1615" s="34">
        <v>0.0</v>
      </c>
      <c r="X1615" s="34">
        <v>13981.85</v>
      </c>
      <c r="Y1615" s="34" t="s">
        <v>4767</v>
      </c>
      <c r="Z1615" s="34" t="s">
        <v>4771</v>
      </c>
      <c r="AA1615" s="34" t="s">
        <v>4781</v>
      </c>
      <c r="AB1615" s="34" t="str">
        <f t="shared" si="4"/>
        <v>6-Sep-1959</v>
      </c>
      <c r="AC1615" s="43">
        <f t="shared" si="5"/>
        <v>63</v>
      </c>
      <c r="AD1615" s="44">
        <v>13981.85</v>
      </c>
    </row>
    <row r="1616">
      <c r="A1616" s="19" t="s">
        <v>3304</v>
      </c>
      <c r="B1616" s="19" t="s">
        <v>3305</v>
      </c>
      <c r="C1616" s="45" t="s">
        <v>4815</v>
      </c>
      <c r="D1616" s="45" t="s">
        <v>7450</v>
      </c>
      <c r="E1616" s="45" t="s">
        <v>5241</v>
      </c>
      <c r="G1616" s="21" t="s">
        <v>3304</v>
      </c>
      <c r="H1616" s="41">
        <v>22.56</v>
      </c>
      <c r="I1616" s="21">
        <v>4.34</v>
      </c>
      <c r="J1616" s="31" t="s">
        <v>4878</v>
      </c>
      <c r="K1616" s="21" t="s">
        <v>4753</v>
      </c>
      <c r="L1616" s="21" t="s">
        <v>4753</v>
      </c>
      <c r="M1616" s="21" t="s">
        <v>4754</v>
      </c>
      <c r="N1616" s="21" t="s">
        <v>4753</v>
      </c>
      <c r="O1616" s="42">
        <f t="shared" si="1"/>
        <v>0</v>
      </c>
      <c r="P1616" s="34" t="str">
        <f t="shared" si="2"/>
        <v>Normal weight</v>
      </c>
      <c r="Q1616" s="34" t="str">
        <f t="shared" si="3"/>
        <v>Normal</v>
      </c>
      <c r="S1616" s="34" t="s">
        <v>1522</v>
      </c>
      <c r="T1616" s="34">
        <v>1963.0</v>
      </c>
      <c r="U1616" s="34" t="s">
        <v>4775</v>
      </c>
      <c r="V1616" s="34">
        <v>23.0</v>
      </c>
      <c r="W1616" s="34">
        <v>3.0</v>
      </c>
      <c r="X1616" s="34">
        <v>14001.13</v>
      </c>
      <c r="Y1616" s="34" t="s">
        <v>4767</v>
      </c>
      <c r="Z1616" s="34" t="s">
        <v>4771</v>
      </c>
      <c r="AA1616" s="34" t="s">
        <v>4769</v>
      </c>
      <c r="AB1616" s="34" t="str">
        <f t="shared" si="4"/>
        <v>23-Dec-1963</v>
      </c>
      <c r="AC1616" s="43">
        <f t="shared" si="5"/>
        <v>59</v>
      </c>
      <c r="AD1616" s="44">
        <v>14001.13</v>
      </c>
    </row>
    <row r="1617">
      <c r="A1617" s="19" t="s">
        <v>3306</v>
      </c>
      <c r="B1617" s="19" t="s">
        <v>3307</v>
      </c>
      <c r="C1617" s="45" t="s">
        <v>4820</v>
      </c>
      <c r="D1617" s="45" t="s">
        <v>7451</v>
      </c>
      <c r="E1617" s="45" t="s">
        <v>7452</v>
      </c>
      <c r="G1617" s="21" t="s">
        <v>3306</v>
      </c>
      <c r="H1617" s="41">
        <v>19.28</v>
      </c>
      <c r="I1617" s="21">
        <v>11.85</v>
      </c>
      <c r="J1617" s="21" t="s">
        <v>4753</v>
      </c>
      <c r="K1617" s="21" t="s">
        <v>4753</v>
      </c>
      <c r="L1617" s="21" t="s">
        <v>4753</v>
      </c>
      <c r="M1617" s="21">
        <v>2.0</v>
      </c>
      <c r="N1617" s="21" t="s">
        <v>4753</v>
      </c>
      <c r="O1617" s="42">
        <f t="shared" si="1"/>
        <v>2</v>
      </c>
      <c r="P1617" s="34" t="str">
        <f t="shared" si="2"/>
        <v>Normal weight</v>
      </c>
      <c r="Q1617" s="34" t="str">
        <f t="shared" si="3"/>
        <v>Diabetes</v>
      </c>
      <c r="S1617" s="34" t="s">
        <v>1520</v>
      </c>
      <c r="T1617" s="34">
        <v>1963.0</v>
      </c>
      <c r="U1617" s="34" t="s">
        <v>4766</v>
      </c>
      <c r="V1617" s="34">
        <v>6.0</v>
      </c>
      <c r="W1617" s="34">
        <v>3.0</v>
      </c>
      <c r="X1617" s="34">
        <v>14001.29</v>
      </c>
      <c r="Y1617" s="34" t="s">
        <v>4767</v>
      </c>
      <c r="Z1617" s="34" t="s">
        <v>4767</v>
      </c>
      <c r="AA1617" s="34" t="s">
        <v>4769</v>
      </c>
      <c r="AB1617" s="34" t="str">
        <f t="shared" si="4"/>
        <v>6-Jul-1963</v>
      </c>
      <c r="AC1617" s="43">
        <f t="shared" si="5"/>
        <v>59</v>
      </c>
      <c r="AD1617" s="44">
        <v>14001.29</v>
      </c>
    </row>
    <row r="1618">
      <c r="A1618" s="19" t="s">
        <v>3308</v>
      </c>
      <c r="B1618" s="19" t="s">
        <v>3309</v>
      </c>
      <c r="C1618" s="45" t="s">
        <v>4815</v>
      </c>
      <c r="D1618" s="45" t="s">
        <v>7453</v>
      </c>
      <c r="E1618" s="45" t="s">
        <v>7454</v>
      </c>
      <c r="G1618" s="21" t="s">
        <v>3308</v>
      </c>
      <c r="H1618" s="41">
        <v>15.37</v>
      </c>
      <c r="I1618" s="21">
        <v>9.61</v>
      </c>
      <c r="J1618" s="21" t="s">
        <v>4755</v>
      </c>
      <c r="K1618" s="21" t="s">
        <v>4753</v>
      </c>
      <c r="L1618" s="21" t="s">
        <v>4753</v>
      </c>
      <c r="M1618" s="21">
        <v>2.0</v>
      </c>
      <c r="N1618" s="21" t="s">
        <v>4753</v>
      </c>
      <c r="O1618" s="42">
        <f t="shared" si="1"/>
        <v>2</v>
      </c>
      <c r="P1618" s="34" t="str">
        <f t="shared" si="2"/>
        <v>Underweight</v>
      </c>
      <c r="Q1618" s="34" t="str">
        <f t="shared" si="3"/>
        <v>Diabetes</v>
      </c>
      <c r="S1618" s="34" t="s">
        <v>1518</v>
      </c>
      <c r="T1618" s="34">
        <v>1963.0</v>
      </c>
      <c r="U1618" s="34" t="s">
        <v>4766</v>
      </c>
      <c r="V1618" s="34">
        <v>8.0</v>
      </c>
      <c r="W1618" s="34">
        <v>3.0</v>
      </c>
      <c r="X1618" s="34">
        <v>14007.22</v>
      </c>
      <c r="Y1618" s="34" t="s">
        <v>4767</v>
      </c>
      <c r="Z1618" s="34" t="s">
        <v>4768</v>
      </c>
      <c r="AA1618" s="34" t="s">
        <v>4778</v>
      </c>
      <c r="AB1618" s="34" t="str">
        <f t="shared" si="4"/>
        <v>8-Jul-1963</v>
      </c>
      <c r="AC1618" s="43">
        <f t="shared" si="5"/>
        <v>59</v>
      </c>
      <c r="AD1618" s="44">
        <v>14007.22</v>
      </c>
    </row>
    <row r="1619">
      <c r="A1619" s="19" t="s">
        <v>3310</v>
      </c>
      <c r="B1619" s="19" t="s">
        <v>3311</v>
      </c>
      <c r="C1619" s="45" t="s">
        <v>4820</v>
      </c>
      <c r="D1619" s="45" t="s">
        <v>7455</v>
      </c>
      <c r="E1619" s="45" t="s">
        <v>6507</v>
      </c>
      <c r="G1619" s="21" t="s">
        <v>3310</v>
      </c>
      <c r="H1619" s="41">
        <v>18.71</v>
      </c>
      <c r="I1619" s="21">
        <v>5.29</v>
      </c>
      <c r="J1619" s="31" t="s">
        <v>4878</v>
      </c>
      <c r="K1619" s="21" t="s">
        <v>4753</v>
      </c>
      <c r="L1619" s="21" t="s">
        <v>4753</v>
      </c>
      <c r="M1619" s="21" t="s">
        <v>4754</v>
      </c>
      <c r="N1619" s="21" t="s">
        <v>4753</v>
      </c>
      <c r="O1619" s="42">
        <f t="shared" si="1"/>
        <v>0</v>
      </c>
      <c r="P1619" s="34" t="str">
        <f t="shared" si="2"/>
        <v>Normal weight</v>
      </c>
      <c r="Q1619" s="34" t="str">
        <f t="shared" si="3"/>
        <v>Normal</v>
      </c>
      <c r="S1619" s="34" t="s">
        <v>1516</v>
      </c>
      <c r="T1619" s="34">
        <v>1960.0</v>
      </c>
      <c r="U1619" s="34" t="s">
        <v>4770</v>
      </c>
      <c r="V1619" s="34">
        <v>8.0</v>
      </c>
      <c r="W1619" s="34">
        <v>0.0</v>
      </c>
      <c r="X1619" s="34">
        <v>14043.48</v>
      </c>
      <c r="Y1619" s="34" t="s">
        <v>4767</v>
      </c>
      <c r="Z1619" s="34" t="s">
        <v>4768</v>
      </c>
      <c r="AA1619" s="34" t="s">
        <v>4784</v>
      </c>
      <c r="AB1619" s="34" t="str">
        <f t="shared" si="4"/>
        <v>8-Nov-1960</v>
      </c>
      <c r="AC1619" s="43">
        <f t="shared" si="5"/>
        <v>62</v>
      </c>
      <c r="AD1619" s="44">
        <v>14043.48</v>
      </c>
    </row>
    <row r="1620">
      <c r="A1620" s="19" t="s">
        <v>3312</v>
      </c>
      <c r="B1620" s="19" t="s">
        <v>3313</v>
      </c>
      <c r="C1620" s="45" t="s">
        <v>4815</v>
      </c>
      <c r="D1620" s="45" t="s">
        <v>4915</v>
      </c>
      <c r="E1620" s="45" t="s">
        <v>7456</v>
      </c>
      <c r="G1620" s="21" t="s">
        <v>3312</v>
      </c>
      <c r="H1620" s="41">
        <v>20.61</v>
      </c>
      <c r="I1620" s="21">
        <v>6.89</v>
      </c>
      <c r="J1620" s="21" t="s">
        <v>4753</v>
      </c>
      <c r="K1620" s="21" t="s">
        <v>4753</v>
      </c>
      <c r="L1620" s="21" t="s">
        <v>4753</v>
      </c>
      <c r="M1620" s="21" t="s">
        <v>4754</v>
      </c>
      <c r="N1620" s="21" t="s">
        <v>4753</v>
      </c>
      <c r="O1620" s="42">
        <f t="shared" si="1"/>
        <v>0</v>
      </c>
      <c r="P1620" s="34" t="str">
        <f t="shared" si="2"/>
        <v>Normal weight</v>
      </c>
      <c r="Q1620" s="34" t="str">
        <f t="shared" si="3"/>
        <v>Diabetes</v>
      </c>
      <c r="S1620" s="34" t="s">
        <v>1514</v>
      </c>
      <c r="T1620" s="34">
        <v>1991.0</v>
      </c>
      <c r="U1620" s="34" t="s">
        <v>4773</v>
      </c>
      <c r="V1620" s="34">
        <v>12.0</v>
      </c>
      <c r="W1620" s="34">
        <v>3.0</v>
      </c>
      <c r="X1620" s="34">
        <v>14081.93</v>
      </c>
      <c r="Y1620" s="34" t="s">
        <v>4767</v>
      </c>
      <c r="Z1620" s="34" t="s">
        <v>4768</v>
      </c>
      <c r="AA1620" s="34" t="s">
        <v>4774</v>
      </c>
      <c r="AB1620" s="34" t="str">
        <f t="shared" si="4"/>
        <v>12-Sep-1991</v>
      </c>
      <c r="AC1620" s="43">
        <f t="shared" si="5"/>
        <v>31</v>
      </c>
      <c r="AD1620" s="44">
        <v>14081.93</v>
      </c>
    </row>
    <row r="1621">
      <c r="A1621" s="19" t="s">
        <v>3314</v>
      </c>
      <c r="B1621" s="19" t="s">
        <v>3315</v>
      </c>
      <c r="C1621" s="45" t="s">
        <v>4820</v>
      </c>
      <c r="D1621" s="45" t="s">
        <v>7457</v>
      </c>
      <c r="E1621" s="45" t="s">
        <v>7458</v>
      </c>
      <c r="G1621" s="21" t="s">
        <v>3314</v>
      </c>
      <c r="H1621" s="41">
        <v>15.99</v>
      </c>
      <c r="I1621" s="21">
        <v>4.57</v>
      </c>
      <c r="J1621" s="21" t="s">
        <v>4755</v>
      </c>
      <c r="K1621" s="21" t="s">
        <v>4753</v>
      </c>
      <c r="L1621" s="21" t="s">
        <v>4756</v>
      </c>
      <c r="M1621" s="21">
        <v>1.0</v>
      </c>
      <c r="N1621" s="21" t="s">
        <v>4753</v>
      </c>
      <c r="O1621" s="42">
        <f t="shared" si="1"/>
        <v>1</v>
      </c>
      <c r="P1621" s="34" t="str">
        <f t="shared" si="2"/>
        <v>Underweight</v>
      </c>
      <c r="Q1621" s="34" t="str">
        <f t="shared" si="3"/>
        <v>Normal</v>
      </c>
      <c r="S1621" s="34" t="s">
        <v>1512</v>
      </c>
      <c r="T1621" s="34">
        <v>1976.0</v>
      </c>
      <c r="U1621" s="34" t="s">
        <v>4773</v>
      </c>
      <c r="V1621" s="34">
        <v>26.0</v>
      </c>
      <c r="W1621" s="34">
        <v>2.0</v>
      </c>
      <c r="X1621" s="34">
        <v>14098.07</v>
      </c>
      <c r="Y1621" s="34" t="s">
        <v>4767</v>
      </c>
      <c r="Z1621" s="34" t="s">
        <v>4768</v>
      </c>
      <c r="AA1621" s="34" t="s">
        <v>4785</v>
      </c>
      <c r="AB1621" s="34" t="str">
        <f t="shared" si="4"/>
        <v>26-Sep-1976</v>
      </c>
      <c r="AC1621" s="43">
        <f t="shared" si="5"/>
        <v>46</v>
      </c>
      <c r="AD1621" s="44">
        <v>14098.07</v>
      </c>
    </row>
    <row r="1622">
      <c r="A1622" s="19" t="s">
        <v>3316</v>
      </c>
      <c r="B1622" s="19" t="s">
        <v>3317</v>
      </c>
      <c r="C1622" s="45" t="s">
        <v>4820</v>
      </c>
      <c r="D1622" s="45" t="s">
        <v>7459</v>
      </c>
      <c r="E1622" s="45" t="s">
        <v>7460</v>
      </c>
      <c r="G1622" s="21" t="s">
        <v>3316</v>
      </c>
      <c r="H1622" s="41">
        <v>33.155</v>
      </c>
      <c r="I1622" s="21">
        <v>4.32</v>
      </c>
      <c r="J1622" s="21" t="s">
        <v>4753</v>
      </c>
      <c r="K1622" s="21" t="s">
        <v>4753</v>
      </c>
      <c r="L1622" s="21" t="s">
        <v>4753</v>
      </c>
      <c r="M1622" s="21" t="s">
        <v>4754</v>
      </c>
      <c r="N1622" s="21" t="s">
        <v>4753</v>
      </c>
      <c r="O1622" s="42">
        <f t="shared" si="1"/>
        <v>0</v>
      </c>
      <c r="P1622" s="34" t="str">
        <f t="shared" si="2"/>
        <v>Above Obesity</v>
      </c>
      <c r="Q1622" s="34" t="str">
        <f t="shared" si="3"/>
        <v>Normal</v>
      </c>
      <c r="S1622" s="34" t="s">
        <v>1510</v>
      </c>
      <c r="T1622" s="34">
        <v>1961.0</v>
      </c>
      <c r="U1622" s="34" t="s">
        <v>4772</v>
      </c>
      <c r="V1622" s="34">
        <v>14.0</v>
      </c>
      <c r="W1622" s="34">
        <v>2.0</v>
      </c>
      <c r="X1622" s="34">
        <v>14119.62</v>
      </c>
      <c r="Y1622" s="34" t="s">
        <v>4767</v>
      </c>
      <c r="Z1622" s="34" t="s">
        <v>4771</v>
      </c>
      <c r="AA1622" s="34" t="s">
        <v>4774</v>
      </c>
      <c r="AB1622" s="34" t="str">
        <f t="shared" si="4"/>
        <v>14-Jun-1961</v>
      </c>
      <c r="AC1622" s="43">
        <f t="shared" si="5"/>
        <v>61</v>
      </c>
      <c r="AD1622" s="44">
        <v>14119.62</v>
      </c>
    </row>
    <row r="1623">
      <c r="A1623" s="19" t="s">
        <v>3318</v>
      </c>
      <c r="B1623" s="19" t="s">
        <v>3319</v>
      </c>
      <c r="C1623" s="45" t="s">
        <v>4815</v>
      </c>
      <c r="D1623" s="45" t="s">
        <v>7461</v>
      </c>
      <c r="E1623" s="45" t="s">
        <v>5165</v>
      </c>
      <c r="G1623" s="21" t="s">
        <v>3318</v>
      </c>
      <c r="H1623" s="41">
        <v>26.22</v>
      </c>
      <c r="I1623" s="21">
        <v>5.57</v>
      </c>
      <c r="J1623" s="21" t="s">
        <v>4755</v>
      </c>
      <c r="K1623" s="21" t="s">
        <v>4753</v>
      </c>
      <c r="L1623" s="21" t="s">
        <v>4756</v>
      </c>
      <c r="M1623" s="21">
        <v>1.0</v>
      </c>
      <c r="N1623" s="21" t="s">
        <v>4753</v>
      </c>
      <c r="O1623" s="42">
        <f t="shared" si="1"/>
        <v>1</v>
      </c>
      <c r="P1623" s="34" t="str">
        <f t="shared" si="2"/>
        <v>Overweight</v>
      </c>
      <c r="Q1623" s="34" t="str">
        <f t="shared" si="3"/>
        <v>Normal</v>
      </c>
      <c r="S1623" s="34" t="s">
        <v>1508</v>
      </c>
      <c r="T1623" s="34">
        <v>2004.0</v>
      </c>
      <c r="U1623" s="34" t="s">
        <v>4766</v>
      </c>
      <c r="V1623" s="34">
        <v>6.0</v>
      </c>
      <c r="W1623" s="34">
        <v>0.0</v>
      </c>
      <c r="X1623" s="34">
        <v>14133.04</v>
      </c>
      <c r="Y1623" s="34" t="s">
        <v>4767</v>
      </c>
      <c r="Z1623" s="34" t="s">
        <v>4768</v>
      </c>
      <c r="AA1623" s="34" t="s">
        <v>4769</v>
      </c>
      <c r="AB1623" s="34" t="str">
        <f t="shared" si="4"/>
        <v>6-Jul-2004</v>
      </c>
      <c r="AC1623" s="43">
        <f t="shared" si="5"/>
        <v>18</v>
      </c>
      <c r="AD1623" s="44">
        <v>14133.04</v>
      </c>
    </row>
    <row r="1624">
      <c r="A1624" s="19" t="s">
        <v>3320</v>
      </c>
      <c r="B1624" s="19" t="s">
        <v>3321</v>
      </c>
      <c r="C1624" s="45" t="s">
        <v>4815</v>
      </c>
      <c r="D1624" s="45" t="s">
        <v>7462</v>
      </c>
      <c r="E1624" s="45" t="s">
        <v>5889</v>
      </c>
      <c r="G1624" s="21" t="s">
        <v>3320</v>
      </c>
      <c r="H1624" s="41">
        <v>21.85</v>
      </c>
      <c r="I1624" s="21">
        <v>5.26</v>
      </c>
      <c r="J1624" s="21" t="s">
        <v>4755</v>
      </c>
      <c r="K1624" s="21" t="s">
        <v>4753</v>
      </c>
      <c r="L1624" s="21" t="s">
        <v>4756</v>
      </c>
      <c r="M1624" s="21">
        <v>1.0</v>
      </c>
      <c r="N1624" s="21" t="s">
        <v>4753</v>
      </c>
      <c r="O1624" s="42">
        <f t="shared" si="1"/>
        <v>1</v>
      </c>
      <c r="P1624" s="34" t="str">
        <f t="shared" si="2"/>
        <v>Normal weight</v>
      </c>
      <c r="Q1624" s="34" t="str">
        <f t="shared" si="3"/>
        <v>Normal</v>
      </c>
      <c r="S1624" s="34" t="s">
        <v>1506</v>
      </c>
      <c r="T1624" s="34">
        <v>1984.0</v>
      </c>
      <c r="U1624" s="34" t="s">
        <v>4766</v>
      </c>
      <c r="V1624" s="34">
        <v>7.0</v>
      </c>
      <c r="W1624" s="34">
        <v>3.0</v>
      </c>
      <c r="X1624" s="34">
        <v>14152.46</v>
      </c>
      <c r="Y1624" s="34" t="s">
        <v>4767</v>
      </c>
      <c r="Z1624" s="34" t="s">
        <v>4771</v>
      </c>
      <c r="AA1624" s="34" t="s">
        <v>4774</v>
      </c>
      <c r="AB1624" s="34" t="str">
        <f t="shared" si="4"/>
        <v>7-Jul-1984</v>
      </c>
      <c r="AC1624" s="43">
        <f t="shared" si="5"/>
        <v>38</v>
      </c>
      <c r="AD1624" s="44">
        <v>14152.46</v>
      </c>
    </row>
    <row r="1625">
      <c r="A1625" s="19" t="s">
        <v>3322</v>
      </c>
      <c r="B1625" s="19" t="s">
        <v>3323</v>
      </c>
      <c r="C1625" s="45" t="s">
        <v>4820</v>
      </c>
      <c r="D1625" s="45" t="s">
        <v>7463</v>
      </c>
      <c r="E1625" s="45" t="s">
        <v>5588</v>
      </c>
      <c r="G1625" s="21" t="s">
        <v>3322</v>
      </c>
      <c r="H1625" s="41">
        <v>30.495</v>
      </c>
      <c r="I1625" s="21">
        <v>6.25</v>
      </c>
      <c r="J1625" s="21" t="s">
        <v>4753</v>
      </c>
      <c r="K1625" s="21" t="s">
        <v>4753</v>
      </c>
      <c r="L1625" s="21" t="s">
        <v>4753</v>
      </c>
      <c r="M1625" s="21" t="s">
        <v>4754</v>
      </c>
      <c r="N1625" s="21" t="s">
        <v>4753</v>
      </c>
      <c r="O1625" s="42">
        <f t="shared" si="1"/>
        <v>0</v>
      </c>
      <c r="P1625" s="34" t="str">
        <f t="shared" si="2"/>
        <v>Above Obesity</v>
      </c>
      <c r="Q1625" s="34" t="str">
        <f t="shared" si="3"/>
        <v>Prediabetes weight</v>
      </c>
      <c r="S1625" s="34" t="s">
        <v>1504</v>
      </c>
      <c r="T1625" s="34">
        <v>1968.0</v>
      </c>
      <c r="U1625" s="34" t="s">
        <v>4775</v>
      </c>
      <c r="V1625" s="34">
        <v>25.0</v>
      </c>
      <c r="W1625" s="34">
        <v>0.0</v>
      </c>
      <c r="X1625" s="34">
        <v>14193.55</v>
      </c>
      <c r="Y1625" s="34" t="s">
        <v>4767</v>
      </c>
      <c r="Z1625" s="34" t="s">
        <v>4771</v>
      </c>
      <c r="AA1625" s="34" t="s">
        <v>4790</v>
      </c>
      <c r="AB1625" s="34" t="str">
        <f t="shared" si="4"/>
        <v>25-Dec-1968</v>
      </c>
      <c r="AC1625" s="43">
        <f t="shared" si="5"/>
        <v>54</v>
      </c>
      <c r="AD1625" s="44">
        <v>14193.55</v>
      </c>
    </row>
    <row r="1626">
      <c r="A1626" s="19" t="s">
        <v>3324</v>
      </c>
      <c r="B1626" s="19" t="s">
        <v>3325</v>
      </c>
      <c r="C1626" s="45" t="s">
        <v>4820</v>
      </c>
      <c r="D1626" s="45" t="s">
        <v>7464</v>
      </c>
      <c r="E1626" s="45" t="s">
        <v>4986</v>
      </c>
      <c r="G1626" s="21" t="s">
        <v>3324</v>
      </c>
      <c r="H1626" s="41">
        <v>34.105</v>
      </c>
      <c r="I1626" s="21">
        <v>5.67</v>
      </c>
      <c r="J1626" s="31" t="s">
        <v>4878</v>
      </c>
      <c r="K1626" s="21" t="s">
        <v>4753</v>
      </c>
      <c r="L1626" s="21" t="s">
        <v>4753</v>
      </c>
      <c r="M1626" s="21" t="s">
        <v>4754</v>
      </c>
      <c r="N1626" s="21" t="s">
        <v>4753</v>
      </c>
      <c r="O1626" s="42">
        <f t="shared" si="1"/>
        <v>0</v>
      </c>
      <c r="P1626" s="34" t="str">
        <f t="shared" si="2"/>
        <v>Above Obesity</v>
      </c>
      <c r="Q1626" s="34" t="str">
        <f t="shared" si="3"/>
        <v>Normal</v>
      </c>
      <c r="S1626" s="34" t="s">
        <v>1502</v>
      </c>
      <c r="T1626" s="34">
        <v>1983.0</v>
      </c>
      <c r="U1626" s="34" t="s">
        <v>4770</v>
      </c>
      <c r="V1626" s="34">
        <v>17.0</v>
      </c>
      <c r="W1626" s="34">
        <v>3.0</v>
      </c>
      <c r="X1626" s="34">
        <v>14209.4</v>
      </c>
      <c r="Y1626" s="34" t="s">
        <v>4767</v>
      </c>
      <c r="Z1626" s="34" t="s">
        <v>4771</v>
      </c>
      <c r="AA1626" s="34" t="s">
        <v>4790</v>
      </c>
      <c r="AB1626" s="34" t="str">
        <f t="shared" si="4"/>
        <v>17-Nov-1983</v>
      </c>
      <c r="AC1626" s="43">
        <f t="shared" si="5"/>
        <v>39</v>
      </c>
      <c r="AD1626" s="44">
        <v>14209.4</v>
      </c>
    </row>
    <row r="1627">
      <c r="A1627" s="19" t="s">
        <v>3326</v>
      </c>
      <c r="B1627" s="19" t="s">
        <v>3327</v>
      </c>
      <c r="C1627" s="45" t="s">
        <v>5686</v>
      </c>
      <c r="D1627" s="45" t="s">
        <v>6565</v>
      </c>
      <c r="E1627" s="45" t="s">
        <v>7465</v>
      </c>
      <c r="G1627" s="21" t="s">
        <v>3326</v>
      </c>
      <c r="H1627" s="41">
        <v>32.77</v>
      </c>
      <c r="I1627" s="21">
        <v>4.42</v>
      </c>
      <c r="J1627" s="21" t="s">
        <v>4755</v>
      </c>
      <c r="K1627" s="21" t="s">
        <v>4753</v>
      </c>
      <c r="L1627" s="21" t="s">
        <v>4753</v>
      </c>
      <c r="M1627" s="21">
        <v>1.0</v>
      </c>
      <c r="N1627" s="21" t="s">
        <v>4753</v>
      </c>
      <c r="O1627" s="42">
        <f t="shared" si="1"/>
        <v>1</v>
      </c>
      <c r="P1627" s="34" t="str">
        <f t="shared" si="2"/>
        <v>Above Obesity</v>
      </c>
      <c r="Q1627" s="34" t="str">
        <f t="shared" si="3"/>
        <v>Normal</v>
      </c>
      <c r="S1627" s="34" t="s">
        <v>1500</v>
      </c>
      <c r="T1627" s="34">
        <v>1958.0</v>
      </c>
      <c r="U1627" s="34" t="s">
        <v>4773</v>
      </c>
      <c r="V1627" s="34">
        <v>21.0</v>
      </c>
      <c r="W1627" s="34">
        <v>0.0</v>
      </c>
      <c r="X1627" s="34">
        <v>14210.54</v>
      </c>
      <c r="Y1627" s="34" t="s">
        <v>4767</v>
      </c>
      <c r="Z1627" s="34" t="s">
        <v>4767</v>
      </c>
      <c r="AA1627" s="34" t="s">
        <v>4774</v>
      </c>
      <c r="AB1627" s="34" t="str">
        <f t="shared" si="4"/>
        <v>21-Sep-1958</v>
      </c>
      <c r="AC1627" s="43">
        <f t="shared" si="5"/>
        <v>64</v>
      </c>
      <c r="AD1627" s="44">
        <v>14210.54</v>
      </c>
    </row>
    <row r="1628">
      <c r="A1628" s="19" t="s">
        <v>3328</v>
      </c>
      <c r="B1628" s="19" t="s">
        <v>3329</v>
      </c>
      <c r="C1628" s="45" t="s">
        <v>4820</v>
      </c>
      <c r="D1628" s="45" t="s">
        <v>7466</v>
      </c>
      <c r="E1628" s="45" t="s">
        <v>7467</v>
      </c>
      <c r="G1628" s="21" t="s">
        <v>3328</v>
      </c>
      <c r="H1628" s="41">
        <v>16.85</v>
      </c>
      <c r="I1628" s="21">
        <v>11.75</v>
      </c>
      <c r="J1628" s="21" t="s">
        <v>4755</v>
      </c>
      <c r="K1628" s="21" t="s">
        <v>4753</v>
      </c>
      <c r="L1628" s="21" t="s">
        <v>4753</v>
      </c>
      <c r="M1628" s="21">
        <v>2.0</v>
      </c>
      <c r="N1628" s="21" t="s">
        <v>4753</v>
      </c>
      <c r="O1628" s="42">
        <f t="shared" si="1"/>
        <v>2</v>
      </c>
      <c r="P1628" s="34" t="str">
        <f t="shared" si="2"/>
        <v>Underweight</v>
      </c>
      <c r="Q1628" s="34" t="str">
        <f t="shared" si="3"/>
        <v>Diabetes</v>
      </c>
      <c r="S1628" s="34" t="s">
        <v>1498</v>
      </c>
      <c r="T1628" s="34">
        <v>1961.0</v>
      </c>
      <c r="U1628" s="34" t="s">
        <v>4773</v>
      </c>
      <c r="V1628" s="34">
        <v>25.0</v>
      </c>
      <c r="W1628" s="34">
        <v>2.0</v>
      </c>
      <c r="X1628" s="34">
        <v>14235.07</v>
      </c>
      <c r="Y1628" s="34" t="s">
        <v>4767</v>
      </c>
      <c r="Z1628" s="34" t="s">
        <v>4771</v>
      </c>
      <c r="AA1628" s="34" t="s">
        <v>4778</v>
      </c>
      <c r="AB1628" s="34" t="str">
        <f t="shared" si="4"/>
        <v>25-Sep-1961</v>
      </c>
      <c r="AC1628" s="43">
        <f t="shared" si="5"/>
        <v>61</v>
      </c>
      <c r="AD1628" s="44">
        <v>14235.07</v>
      </c>
    </row>
    <row r="1629">
      <c r="A1629" s="19" t="s">
        <v>3330</v>
      </c>
      <c r="B1629" s="19" t="s">
        <v>3331</v>
      </c>
      <c r="C1629" s="45" t="s">
        <v>4815</v>
      </c>
      <c r="D1629" s="45" t="s">
        <v>7468</v>
      </c>
      <c r="E1629" s="45" t="s">
        <v>4978</v>
      </c>
      <c r="G1629" s="21" t="s">
        <v>3330</v>
      </c>
      <c r="H1629" s="41">
        <v>34.7</v>
      </c>
      <c r="I1629" s="21">
        <v>6.06</v>
      </c>
      <c r="J1629" s="21" t="s">
        <v>4753</v>
      </c>
      <c r="K1629" s="21" t="s">
        <v>4753</v>
      </c>
      <c r="L1629" s="21" t="s">
        <v>4753</v>
      </c>
      <c r="M1629" s="21">
        <v>1.0</v>
      </c>
      <c r="N1629" s="21" t="s">
        <v>4753</v>
      </c>
      <c r="O1629" s="42">
        <f t="shared" si="1"/>
        <v>1</v>
      </c>
      <c r="P1629" s="34" t="str">
        <f t="shared" si="2"/>
        <v>Above Obesity</v>
      </c>
      <c r="Q1629" s="34" t="str">
        <f t="shared" si="3"/>
        <v>Prediabetes weight</v>
      </c>
      <c r="S1629" s="34" t="s">
        <v>1496</v>
      </c>
      <c r="T1629" s="34">
        <v>1959.0</v>
      </c>
      <c r="U1629" s="34" t="s">
        <v>4777</v>
      </c>
      <c r="V1629" s="34">
        <v>10.0</v>
      </c>
      <c r="W1629" s="34">
        <v>0.0</v>
      </c>
      <c r="X1629" s="34">
        <v>14254.61</v>
      </c>
      <c r="Y1629" s="34" t="s">
        <v>4767</v>
      </c>
      <c r="Z1629" s="34" t="s">
        <v>4771</v>
      </c>
      <c r="AA1629" s="34" t="s">
        <v>4774</v>
      </c>
      <c r="AB1629" s="34" t="str">
        <f t="shared" si="4"/>
        <v>10-Oct-1959</v>
      </c>
      <c r="AC1629" s="43">
        <f t="shared" si="5"/>
        <v>63</v>
      </c>
      <c r="AD1629" s="44">
        <v>14254.61</v>
      </c>
    </row>
    <row r="1630">
      <c r="A1630" s="19" t="s">
        <v>3332</v>
      </c>
      <c r="B1630" s="19" t="s">
        <v>3333</v>
      </c>
      <c r="C1630" s="45" t="s">
        <v>4815</v>
      </c>
      <c r="D1630" s="45" t="s">
        <v>7469</v>
      </c>
      <c r="E1630" s="45" t="s">
        <v>7470</v>
      </c>
      <c r="G1630" s="21" t="s">
        <v>3332</v>
      </c>
      <c r="H1630" s="41">
        <v>37.05</v>
      </c>
      <c r="I1630" s="21">
        <v>5.48</v>
      </c>
      <c r="J1630" s="21" t="s">
        <v>4753</v>
      </c>
      <c r="K1630" s="21" t="s">
        <v>4753</v>
      </c>
      <c r="L1630" s="21" t="s">
        <v>4753</v>
      </c>
      <c r="M1630" s="21">
        <v>1.0</v>
      </c>
      <c r="N1630" s="21" t="s">
        <v>4753</v>
      </c>
      <c r="O1630" s="42">
        <f t="shared" si="1"/>
        <v>1</v>
      </c>
      <c r="P1630" s="34" t="str">
        <f t="shared" si="2"/>
        <v>Above Obesity</v>
      </c>
      <c r="Q1630" s="34" t="str">
        <f t="shared" si="3"/>
        <v>Normal</v>
      </c>
      <c r="S1630" s="34" t="s">
        <v>1494</v>
      </c>
      <c r="T1630" s="34">
        <v>1959.0</v>
      </c>
      <c r="U1630" s="34" t="s">
        <v>4770</v>
      </c>
      <c r="V1630" s="34">
        <v>8.0</v>
      </c>
      <c r="W1630" s="34">
        <v>0.0</v>
      </c>
      <c r="X1630" s="34">
        <v>14256.19</v>
      </c>
      <c r="Y1630" s="34" t="s">
        <v>4767</v>
      </c>
      <c r="Z1630" s="34" t="s">
        <v>4768</v>
      </c>
      <c r="AA1630" s="34" t="s">
        <v>4774</v>
      </c>
      <c r="AB1630" s="34" t="str">
        <f t="shared" si="4"/>
        <v>8-Nov-1959</v>
      </c>
      <c r="AC1630" s="43">
        <f t="shared" si="5"/>
        <v>63</v>
      </c>
      <c r="AD1630" s="44">
        <v>14256.19</v>
      </c>
    </row>
    <row r="1631">
      <c r="A1631" s="19" t="s">
        <v>3334</v>
      </c>
      <c r="B1631" s="19" t="s">
        <v>3335</v>
      </c>
      <c r="C1631" s="45" t="s">
        <v>4820</v>
      </c>
      <c r="D1631" s="45" t="s">
        <v>7471</v>
      </c>
      <c r="E1631" s="45" t="s">
        <v>7472</v>
      </c>
      <c r="G1631" s="21" t="s">
        <v>3334</v>
      </c>
      <c r="H1631" s="41">
        <v>18.78</v>
      </c>
      <c r="I1631" s="21">
        <v>4.45</v>
      </c>
      <c r="J1631" s="21" t="s">
        <v>4753</v>
      </c>
      <c r="K1631" s="21" t="s">
        <v>4753</v>
      </c>
      <c r="L1631" s="21" t="s">
        <v>4756</v>
      </c>
      <c r="M1631" s="21">
        <v>1.0</v>
      </c>
      <c r="N1631" s="21" t="s">
        <v>4753</v>
      </c>
      <c r="O1631" s="42">
        <f t="shared" si="1"/>
        <v>1</v>
      </c>
      <c r="P1631" s="34" t="str">
        <f t="shared" si="2"/>
        <v>Normal weight</v>
      </c>
      <c r="Q1631" s="34" t="str">
        <f t="shared" si="3"/>
        <v>Normal</v>
      </c>
      <c r="S1631" s="34" t="s">
        <v>1492</v>
      </c>
      <c r="T1631" s="34">
        <v>1974.0</v>
      </c>
      <c r="U1631" s="34" t="s">
        <v>4775</v>
      </c>
      <c r="V1631" s="34">
        <v>26.0</v>
      </c>
      <c r="W1631" s="34">
        <v>0.0</v>
      </c>
      <c r="X1631" s="34">
        <v>14256.79</v>
      </c>
      <c r="Y1631" s="34" t="s">
        <v>4767</v>
      </c>
      <c r="Z1631" s="34" t="s">
        <v>4767</v>
      </c>
      <c r="AA1631" s="34" t="s">
        <v>4790</v>
      </c>
      <c r="AB1631" s="34" t="str">
        <f t="shared" si="4"/>
        <v>26-Dec-1974</v>
      </c>
      <c r="AC1631" s="43">
        <f t="shared" si="5"/>
        <v>48</v>
      </c>
      <c r="AD1631" s="44">
        <v>14256.79</v>
      </c>
    </row>
    <row r="1632">
      <c r="A1632" s="19" t="s">
        <v>3336</v>
      </c>
      <c r="B1632" s="19" t="s">
        <v>3337</v>
      </c>
      <c r="C1632" s="45" t="s">
        <v>4815</v>
      </c>
      <c r="D1632" s="45" t="s">
        <v>6555</v>
      </c>
      <c r="E1632" s="45" t="s">
        <v>5241</v>
      </c>
      <c r="G1632" s="21" t="s">
        <v>3336</v>
      </c>
      <c r="H1632" s="41">
        <v>28.025</v>
      </c>
      <c r="I1632" s="21">
        <v>5.0</v>
      </c>
      <c r="J1632" s="21" t="s">
        <v>4753</v>
      </c>
      <c r="K1632" s="21" t="s">
        <v>4753</v>
      </c>
      <c r="L1632" s="21" t="s">
        <v>4753</v>
      </c>
      <c r="M1632" s="21">
        <v>1.0</v>
      </c>
      <c r="N1632" s="21" t="s">
        <v>4753</v>
      </c>
      <c r="O1632" s="42">
        <f t="shared" si="1"/>
        <v>1</v>
      </c>
      <c r="P1632" s="34" t="str">
        <f t="shared" si="2"/>
        <v>Overweight</v>
      </c>
      <c r="Q1632" s="34" t="str">
        <f t="shared" si="3"/>
        <v>Normal</v>
      </c>
      <c r="S1632" s="34" t="s">
        <v>1490</v>
      </c>
      <c r="T1632" s="34">
        <v>1972.0</v>
      </c>
      <c r="U1632" s="34" t="s">
        <v>4766</v>
      </c>
      <c r="V1632" s="34">
        <v>13.0</v>
      </c>
      <c r="W1632" s="34">
        <v>0.0</v>
      </c>
      <c r="X1632" s="34">
        <v>14258.33</v>
      </c>
      <c r="Y1632" s="34" t="s">
        <v>4767</v>
      </c>
      <c r="Z1632" s="34" t="s">
        <v>4767</v>
      </c>
      <c r="AA1632" s="34" t="s">
        <v>4790</v>
      </c>
      <c r="AB1632" s="34" t="str">
        <f t="shared" si="4"/>
        <v>13-Jul-1972</v>
      </c>
      <c r="AC1632" s="43">
        <f t="shared" si="5"/>
        <v>50</v>
      </c>
      <c r="AD1632" s="44">
        <v>14258.33</v>
      </c>
    </row>
    <row r="1633">
      <c r="A1633" s="19" t="s">
        <v>3338</v>
      </c>
      <c r="B1633" s="19" t="s">
        <v>3339</v>
      </c>
      <c r="C1633" s="45" t="s">
        <v>4815</v>
      </c>
      <c r="D1633" s="45" t="s">
        <v>7334</v>
      </c>
      <c r="E1633" s="45" t="s">
        <v>7473</v>
      </c>
      <c r="G1633" s="21" t="s">
        <v>3338</v>
      </c>
      <c r="H1633" s="41">
        <v>35.09</v>
      </c>
      <c r="I1633" s="21">
        <v>5.84</v>
      </c>
      <c r="J1633" s="21" t="s">
        <v>4753</v>
      </c>
      <c r="K1633" s="21" t="s">
        <v>4753</v>
      </c>
      <c r="L1633" s="21" t="s">
        <v>4753</v>
      </c>
      <c r="M1633" s="21" t="s">
        <v>4754</v>
      </c>
      <c r="N1633" s="21" t="s">
        <v>4753</v>
      </c>
      <c r="O1633" s="42">
        <f t="shared" si="1"/>
        <v>0</v>
      </c>
      <c r="P1633" s="34" t="str">
        <f t="shared" si="2"/>
        <v>Above Obesity</v>
      </c>
      <c r="Q1633" s="34" t="str">
        <f t="shared" si="3"/>
        <v>Prediabetes weight</v>
      </c>
      <c r="S1633" s="34" t="s">
        <v>1488</v>
      </c>
      <c r="T1633" s="34">
        <v>2004.0</v>
      </c>
      <c r="U1633" s="34" t="s">
        <v>4773</v>
      </c>
      <c r="V1633" s="34">
        <v>6.0</v>
      </c>
      <c r="W1633" s="34">
        <v>0.0</v>
      </c>
      <c r="X1633" s="34">
        <v>14283.46</v>
      </c>
      <c r="Y1633" s="34" t="s">
        <v>4767</v>
      </c>
      <c r="Z1633" s="34" t="s">
        <v>4767</v>
      </c>
      <c r="AA1633" s="34" t="s">
        <v>4784</v>
      </c>
      <c r="AB1633" s="34" t="str">
        <f t="shared" si="4"/>
        <v>6-Sep-2004</v>
      </c>
      <c r="AC1633" s="43">
        <f t="shared" si="5"/>
        <v>18</v>
      </c>
      <c r="AD1633" s="44">
        <v>14283.46</v>
      </c>
    </row>
    <row r="1634">
      <c r="A1634" s="19" t="s">
        <v>3340</v>
      </c>
      <c r="B1634" s="19" t="s">
        <v>3341</v>
      </c>
      <c r="C1634" s="45" t="s">
        <v>4820</v>
      </c>
      <c r="D1634" s="45" t="s">
        <v>7474</v>
      </c>
      <c r="E1634" s="45" t="s">
        <v>6782</v>
      </c>
      <c r="G1634" s="21" t="s">
        <v>3340</v>
      </c>
      <c r="H1634" s="41">
        <v>34.42</v>
      </c>
      <c r="I1634" s="21">
        <v>5.21</v>
      </c>
      <c r="J1634" s="31" t="s">
        <v>4878</v>
      </c>
      <c r="K1634" s="21" t="s">
        <v>4753</v>
      </c>
      <c r="L1634" s="21" t="s">
        <v>4753</v>
      </c>
      <c r="M1634" s="21" t="s">
        <v>4754</v>
      </c>
      <c r="N1634" s="21" t="s">
        <v>4753</v>
      </c>
      <c r="O1634" s="42">
        <f t="shared" si="1"/>
        <v>0</v>
      </c>
      <c r="P1634" s="34" t="str">
        <f t="shared" si="2"/>
        <v>Above Obesity</v>
      </c>
      <c r="Q1634" s="34" t="str">
        <f t="shared" si="3"/>
        <v>Normal</v>
      </c>
      <c r="S1634" s="34" t="s">
        <v>1486</v>
      </c>
      <c r="T1634" s="34">
        <v>1968.0</v>
      </c>
      <c r="U1634" s="34" t="s">
        <v>4775</v>
      </c>
      <c r="V1634" s="34">
        <v>15.0</v>
      </c>
      <c r="W1634" s="34">
        <v>0.0</v>
      </c>
      <c r="X1634" s="34">
        <v>14285.9</v>
      </c>
      <c r="Y1634" s="34" t="s">
        <v>4767</v>
      </c>
      <c r="Z1634" s="34" t="s">
        <v>4768</v>
      </c>
      <c r="AA1634" s="34" t="s">
        <v>4774</v>
      </c>
      <c r="AB1634" s="34" t="str">
        <f t="shared" si="4"/>
        <v>15-Dec-1968</v>
      </c>
      <c r="AC1634" s="43">
        <f t="shared" si="5"/>
        <v>54</v>
      </c>
      <c r="AD1634" s="44">
        <v>14285.9</v>
      </c>
    </row>
    <row r="1635">
      <c r="A1635" s="19" t="s">
        <v>3342</v>
      </c>
      <c r="B1635" s="19" t="s">
        <v>3343</v>
      </c>
      <c r="C1635" s="45" t="s">
        <v>4815</v>
      </c>
      <c r="D1635" s="45" t="s">
        <v>7475</v>
      </c>
      <c r="E1635" s="45" t="s">
        <v>7476</v>
      </c>
      <c r="G1635" s="21" t="s">
        <v>3342</v>
      </c>
      <c r="H1635" s="41">
        <v>29.4</v>
      </c>
      <c r="I1635" s="21">
        <v>4.26</v>
      </c>
      <c r="J1635" s="21" t="s">
        <v>4753</v>
      </c>
      <c r="K1635" s="21" t="s">
        <v>4753</v>
      </c>
      <c r="L1635" s="21" t="s">
        <v>4753</v>
      </c>
      <c r="M1635" s="21" t="s">
        <v>4754</v>
      </c>
      <c r="N1635" s="21" t="s">
        <v>4753</v>
      </c>
      <c r="O1635" s="42">
        <f t="shared" si="1"/>
        <v>0</v>
      </c>
      <c r="P1635" s="34" t="str">
        <f t="shared" si="2"/>
        <v>Overweight</v>
      </c>
      <c r="Q1635" s="34" t="str">
        <f t="shared" si="3"/>
        <v>Normal</v>
      </c>
      <c r="S1635" s="34" t="s">
        <v>1484</v>
      </c>
      <c r="T1635" s="34">
        <v>1958.0</v>
      </c>
      <c r="U1635" s="34" t="s">
        <v>4777</v>
      </c>
      <c r="V1635" s="34">
        <v>15.0</v>
      </c>
      <c r="W1635" s="34">
        <v>0.0</v>
      </c>
      <c r="X1635" s="34">
        <v>14313.85</v>
      </c>
      <c r="Y1635" s="34" t="s">
        <v>4767</v>
      </c>
      <c r="Z1635" s="34" t="s">
        <v>4768</v>
      </c>
      <c r="AA1635" s="34" t="s">
        <v>4769</v>
      </c>
      <c r="AB1635" s="34" t="str">
        <f t="shared" si="4"/>
        <v>15-Oct-1958</v>
      </c>
      <c r="AC1635" s="43">
        <f t="shared" si="5"/>
        <v>64</v>
      </c>
      <c r="AD1635" s="44">
        <v>14313.85</v>
      </c>
    </row>
    <row r="1636">
      <c r="A1636" s="19" t="s">
        <v>3344</v>
      </c>
      <c r="B1636" s="19" t="s">
        <v>3345</v>
      </c>
      <c r="C1636" s="45" t="s">
        <v>4820</v>
      </c>
      <c r="D1636" s="45" t="s">
        <v>7477</v>
      </c>
      <c r="E1636" s="45" t="s">
        <v>7478</v>
      </c>
      <c r="G1636" s="21" t="s">
        <v>3344</v>
      </c>
      <c r="H1636" s="41">
        <v>21.31</v>
      </c>
      <c r="I1636" s="21">
        <v>4.17</v>
      </c>
      <c r="J1636" s="21" t="s">
        <v>4753</v>
      </c>
      <c r="K1636" s="21" t="s">
        <v>4753</v>
      </c>
      <c r="L1636" s="21" t="s">
        <v>4753</v>
      </c>
      <c r="M1636" s="21" t="s">
        <v>4754</v>
      </c>
      <c r="N1636" s="21" t="s">
        <v>4753</v>
      </c>
      <c r="O1636" s="42">
        <f t="shared" si="1"/>
        <v>0</v>
      </c>
      <c r="P1636" s="34" t="str">
        <f t="shared" si="2"/>
        <v>Normal weight</v>
      </c>
      <c r="Q1636" s="34" t="str">
        <f t="shared" si="3"/>
        <v>Normal</v>
      </c>
      <c r="S1636" s="34" t="s">
        <v>1482</v>
      </c>
      <c r="T1636" s="34">
        <v>1958.0</v>
      </c>
      <c r="U1636" s="34" t="s">
        <v>4766</v>
      </c>
      <c r="V1636" s="34">
        <v>10.0</v>
      </c>
      <c r="W1636" s="34">
        <v>0.0</v>
      </c>
      <c r="X1636" s="34">
        <v>14319.03</v>
      </c>
      <c r="Y1636" s="34" t="s">
        <v>4767</v>
      </c>
      <c r="Z1636" s="34" t="s">
        <v>4767</v>
      </c>
      <c r="AA1636" s="34" t="s">
        <v>4778</v>
      </c>
      <c r="AB1636" s="34" t="str">
        <f t="shared" si="4"/>
        <v>10-Jul-1958</v>
      </c>
      <c r="AC1636" s="43">
        <f t="shared" si="5"/>
        <v>64</v>
      </c>
      <c r="AD1636" s="44">
        <v>14319.03</v>
      </c>
    </row>
    <row r="1637">
      <c r="A1637" s="19" t="s">
        <v>3346</v>
      </c>
      <c r="B1637" s="19" t="s">
        <v>3347</v>
      </c>
      <c r="C1637" s="45" t="s">
        <v>4820</v>
      </c>
      <c r="D1637" s="45" t="s">
        <v>7479</v>
      </c>
      <c r="E1637" s="45" t="s">
        <v>5690</v>
      </c>
      <c r="G1637" s="21" t="s">
        <v>3346</v>
      </c>
      <c r="H1637" s="41">
        <v>19.56</v>
      </c>
      <c r="I1637" s="21">
        <v>11.96</v>
      </c>
      <c r="J1637" s="21" t="s">
        <v>4753</v>
      </c>
      <c r="K1637" s="21" t="s">
        <v>4753</v>
      </c>
      <c r="L1637" s="21" t="s">
        <v>4753</v>
      </c>
      <c r="M1637" s="21" t="s">
        <v>4754</v>
      </c>
      <c r="N1637" s="21" t="s">
        <v>4753</v>
      </c>
      <c r="O1637" s="42">
        <f t="shared" si="1"/>
        <v>0</v>
      </c>
      <c r="P1637" s="34" t="str">
        <f t="shared" si="2"/>
        <v>Normal weight</v>
      </c>
      <c r="Q1637" s="34" t="str">
        <f t="shared" si="3"/>
        <v>Diabetes</v>
      </c>
      <c r="S1637" s="34" t="s">
        <v>1480</v>
      </c>
      <c r="T1637" s="34">
        <v>1969.0</v>
      </c>
      <c r="U1637" s="34" t="s">
        <v>4773</v>
      </c>
      <c r="V1637" s="34">
        <v>26.0</v>
      </c>
      <c r="W1637" s="34">
        <v>0.0</v>
      </c>
      <c r="X1637" s="34">
        <v>14337.91</v>
      </c>
      <c r="Y1637" s="34" t="s">
        <v>4767</v>
      </c>
      <c r="Z1637" s="34" t="s">
        <v>4768</v>
      </c>
      <c r="AA1637" s="34" t="s">
        <v>4791</v>
      </c>
      <c r="AB1637" s="34" t="str">
        <f t="shared" si="4"/>
        <v>26-Sep-1969</v>
      </c>
      <c r="AC1637" s="43">
        <f t="shared" si="5"/>
        <v>53</v>
      </c>
      <c r="AD1637" s="44">
        <v>14337.91</v>
      </c>
    </row>
    <row r="1638">
      <c r="A1638" s="19" t="s">
        <v>3348</v>
      </c>
      <c r="B1638" s="19" t="s">
        <v>3349</v>
      </c>
      <c r="C1638" s="45" t="s">
        <v>4820</v>
      </c>
      <c r="D1638" s="45" t="s">
        <v>7480</v>
      </c>
      <c r="E1638" s="45" t="s">
        <v>7481</v>
      </c>
      <c r="G1638" s="21" t="s">
        <v>3348</v>
      </c>
      <c r="H1638" s="41">
        <v>37.335</v>
      </c>
      <c r="I1638" s="21">
        <v>6.26</v>
      </c>
      <c r="J1638" s="21" t="s">
        <v>4755</v>
      </c>
      <c r="K1638" s="21" t="s">
        <v>4753</v>
      </c>
      <c r="L1638" s="21" t="s">
        <v>4753</v>
      </c>
      <c r="M1638" s="21">
        <v>1.0</v>
      </c>
      <c r="N1638" s="21" t="s">
        <v>4753</v>
      </c>
      <c r="O1638" s="42">
        <f t="shared" si="1"/>
        <v>1</v>
      </c>
      <c r="P1638" s="34" t="str">
        <f t="shared" si="2"/>
        <v>Above Obesity</v>
      </c>
      <c r="Q1638" s="34" t="str">
        <f t="shared" si="3"/>
        <v>Prediabetes weight</v>
      </c>
      <c r="S1638" s="34" t="s">
        <v>1478</v>
      </c>
      <c r="T1638" s="34">
        <v>1959.0</v>
      </c>
      <c r="U1638" s="34" t="s">
        <v>4775</v>
      </c>
      <c r="V1638" s="34">
        <v>24.0</v>
      </c>
      <c r="W1638" s="34">
        <v>1.0</v>
      </c>
      <c r="X1638" s="34">
        <v>14349.85</v>
      </c>
      <c r="Y1638" s="34" t="s">
        <v>4767</v>
      </c>
      <c r="Z1638" s="34" t="s">
        <v>4767</v>
      </c>
      <c r="AA1638" s="34" t="s">
        <v>4774</v>
      </c>
      <c r="AB1638" s="34" t="str">
        <f t="shared" si="4"/>
        <v>24-Dec-1959</v>
      </c>
      <c r="AC1638" s="43">
        <f t="shared" si="5"/>
        <v>63</v>
      </c>
      <c r="AD1638" s="44">
        <v>14349.85</v>
      </c>
    </row>
    <row r="1639">
      <c r="A1639" s="19" t="s">
        <v>3350</v>
      </c>
      <c r="B1639" s="19" t="s">
        <v>3351</v>
      </c>
      <c r="C1639" s="45" t="s">
        <v>4820</v>
      </c>
      <c r="D1639" s="45" t="s">
        <v>7054</v>
      </c>
      <c r="E1639" s="45" t="s">
        <v>7482</v>
      </c>
      <c r="G1639" s="21" t="s">
        <v>3350</v>
      </c>
      <c r="H1639" s="41">
        <v>19.53</v>
      </c>
      <c r="I1639" s="21">
        <v>11.68</v>
      </c>
      <c r="J1639" s="21" t="s">
        <v>4753</v>
      </c>
      <c r="K1639" s="21" t="s">
        <v>4753</v>
      </c>
      <c r="L1639" s="21" t="s">
        <v>4753</v>
      </c>
      <c r="M1639" s="21" t="s">
        <v>4754</v>
      </c>
      <c r="N1639" s="21" t="s">
        <v>4753</v>
      </c>
      <c r="O1639" s="42">
        <f t="shared" si="1"/>
        <v>0</v>
      </c>
      <c r="P1639" s="34" t="str">
        <f t="shared" si="2"/>
        <v>Normal weight</v>
      </c>
      <c r="Q1639" s="34" t="str">
        <f t="shared" si="3"/>
        <v>Diabetes</v>
      </c>
      <c r="S1639" s="34" t="s">
        <v>1476</v>
      </c>
      <c r="T1639" s="34">
        <v>1967.0</v>
      </c>
      <c r="U1639" s="34" t="s">
        <v>4777</v>
      </c>
      <c r="V1639" s="34">
        <v>10.0</v>
      </c>
      <c r="W1639" s="34">
        <v>0.0</v>
      </c>
      <c r="X1639" s="34">
        <v>14355.43</v>
      </c>
      <c r="Y1639" s="34" t="s">
        <v>4767</v>
      </c>
      <c r="Z1639" s="34" t="s">
        <v>4771</v>
      </c>
      <c r="AA1639" s="34" t="s">
        <v>4790</v>
      </c>
      <c r="AB1639" s="34" t="str">
        <f t="shared" si="4"/>
        <v>10-Oct-1967</v>
      </c>
      <c r="AC1639" s="43">
        <f t="shared" si="5"/>
        <v>55</v>
      </c>
      <c r="AD1639" s="44">
        <v>14355.43</v>
      </c>
    </row>
    <row r="1640">
      <c r="A1640" s="19" t="s">
        <v>3352</v>
      </c>
      <c r="B1640" s="19" t="s">
        <v>3353</v>
      </c>
      <c r="C1640" s="45" t="s">
        <v>4815</v>
      </c>
      <c r="D1640" s="45" t="s">
        <v>5272</v>
      </c>
      <c r="E1640" s="45" t="s">
        <v>7483</v>
      </c>
      <c r="G1640" s="21" t="s">
        <v>3352</v>
      </c>
      <c r="H1640" s="41">
        <v>34.1</v>
      </c>
      <c r="I1640" s="21">
        <v>5.16</v>
      </c>
      <c r="J1640" s="21" t="s">
        <v>4753</v>
      </c>
      <c r="K1640" s="21" t="s">
        <v>4753</v>
      </c>
      <c r="L1640" s="21" t="s">
        <v>4753</v>
      </c>
      <c r="M1640" s="21" t="s">
        <v>4754</v>
      </c>
      <c r="N1640" s="21" t="s">
        <v>4753</v>
      </c>
      <c r="O1640" s="42">
        <f t="shared" si="1"/>
        <v>0</v>
      </c>
      <c r="P1640" s="34" t="str">
        <f t="shared" si="2"/>
        <v>Above Obesity</v>
      </c>
      <c r="Q1640" s="34" t="str">
        <f t="shared" si="3"/>
        <v>Normal</v>
      </c>
      <c r="S1640" s="34" t="s">
        <v>1474</v>
      </c>
      <c r="T1640" s="34">
        <v>1988.0</v>
      </c>
      <c r="U1640" s="34" t="s">
        <v>4770</v>
      </c>
      <c r="V1640" s="34">
        <v>16.0</v>
      </c>
      <c r="W1640" s="34">
        <v>1.0</v>
      </c>
      <c r="X1640" s="34">
        <v>14358.36</v>
      </c>
      <c r="Y1640" s="34" t="s">
        <v>4767</v>
      </c>
      <c r="Z1640" s="34" t="s">
        <v>4767</v>
      </c>
      <c r="AA1640" s="34" t="s">
        <v>4778</v>
      </c>
      <c r="AB1640" s="34" t="str">
        <f t="shared" si="4"/>
        <v>16-Nov-1988</v>
      </c>
      <c r="AC1640" s="43">
        <f t="shared" si="5"/>
        <v>34</v>
      </c>
      <c r="AD1640" s="44">
        <v>14358.36</v>
      </c>
    </row>
    <row r="1641">
      <c r="A1641" s="19" t="s">
        <v>3354</v>
      </c>
      <c r="B1641" s="19" t="s">
        <v>3355</v>
      </c>
      <c r="C1641" s="45" t="s">
        <v>4820</v>
      </c>
      <c r="D1641" s="45" t="s">
        <v>7484</v>
      </c>
      <c r="E1641" s="45" t="s">
        <v>7485</v>
      </c>
      <c r="G1641" s="21" t="s">
        <v>3354</v>
      </c>
      <c r="H1641" s="41">
        <v>16.5</v>
      </c>
      <c r="I1641" s="21">
        <v>6.9</v>
      </c>
      <c r="J1641" s="21" t="s">
        <v>4755</v>
      </c>
      <c r="K1641" s="21" t="s">
        <v>4753</v>
      </c>
      <c r="L1641" s="21" t="s">
        <v>4753</v>
      </c>
      <c r="M1641" s="21">
        <v>2.0</v>
      </c>
      <c r="N1641" s="21" t="s">
        <v>4753</v>
      </c>
      <c r="O1641" s="42">
        <f t="shared" si="1"/>
        <v>2</v>
      </c>
      <c r="P1641" s="34" t="str">
        <f t="shared" si="2"/>
        <v>Underweight</v>
      </c>
      <c r="Q1641" s="34" t="str">
        <f t="shared" si="3"/>
        <v>Diabetes</v>
      </c>
      <c r="S1641" s="34" t="s">
        <v>1472</v>
      </c>
      <c r="T1641" s="34">
        <v>1963.0</v>
      </c>
      <c r="U1641" s="34" t="s">
        <v>4766</v>
      </c>
      <c r="V1641" s="34">
        <v>16.0</v>
      </c>
      <c r="W1641" s="34">
        <v>3.0</v>
      </c>
      <c r="X1641" s="34">
        <v>14382.71</v>
      </c>
      <c r="Y1641" s="34" t="s">
        <v>4767</v>
      </c>
      <c r="Z1641" s="34" t="s">
        <v>4767</v>
      </c>
      <c r="AA1641" s="34" t="s">
        <v>4774</v>
      </c>
      <c r="AB1641" s="34" t="str">
        <f t="shared" si="4"/>
        <v>16-Jul-1963</v>
      </c>
      <c r="AC1641" s="43">
        <f t="shared" si="5"/>
        <v>59</v>
      </c>
      <c r="AD1641" s="44">
        <v>14382.71</v>
      </c>
    </row>
    <row r="1642">
      <c r="A1642" s="19" t="s">
        <v>3356</v>
      </c>
      <c r="B1642" s="19" t="s">
        <v>3357</v>
      </c>
      <c r="C1642" s="45" t="s">
        <v>4820</v>
      </c>
      <c r="D1642" s="45" t="s">
        <v>7486</v>
      </c>
      <c r="E1642" s="45" t="s">
        <v>7487</v>
      </c>
      <c r="G1642" s="21" t="s">
        <v>3356</v>
      </c>
      <c r="H1642" s="41">
        <v>30.69</v>
      </c>
      <c r="I1642" s="21">
        <v>4.83</v>
      </c>
      <c r="J1642" s="21" t="s">
        <v>4753</v>
      </c>
      <c r="K1642" s="21" t="s">
        <v>4753</v>
      </c>
      <c r="L1642" s="21" t="s">
        <v>4753</v>
      </c>
      <c r="M1642" s="21">
        <v>1.0</v>
      </c>
      <c r="N1642" s="21" t="s">
        <v>4753</v>
      </c>
      <c r="O1642" s="42">
        <f t="shared" si="1"/>
        <v>1</v>
      </c>
      <c r="P1642" s="34" t="str">
        <f t="shared" si="2"/>
        <v>Above Obesity</v>
      </c>
      <c r="Q1642" s="34" t="str">
        <f t="shared" si="3"/>
        <v>Normal</v>
      </c>
      <c r="S1642" s="34" t="s">
        <v>1470</v>
      </c>
      <c r="T1642" s="34">
        <v>1965.0</v>
      </c>
      <c r="U1642" s="34" t="s">
        <v>4772</v>
      </c>
      <c r="V1642" s="34">
        <v>22.0</v>
      </c>
      <c r="W1642" s="34">
        <v>4.0</v>
      </c>
      <c r="X1642" s="34">
        <v>14394.4</v>
      </c>
      <c r="Y1642" s="34" t="s">
        <v>4767</v>
      </c>
      <c r="Z1642" s="34" t="s">
        <v>4768</v>
      </c>
      <c r="AA1642" s="34" t="s">
        <v>4784</v>
      </c>
      <c r="AB1642" s="34" t="str">
        <f t="shared" si="4"/>
        <v>22-Jun-1965</v>
      </c>
      <c r="AC1642" s="43">
        <f t="shared" si="5"/>
        <v>57</v>
      </c>
      <c r="AD1642" s="44">
        <v>14394.4</v>
      </c>
    </row>
    <row r="1643">
      <c r="A1643" s="19" t="s">
        <v>3358</v>
      </c>
      <c r="B1643" s="19" t="s">
        <v>3359</v>
      </c>
      <c r="C1643" s="45" t="s">
        <v>4820</v>
      </c>
      <c r="D1643" s="45" t="s">
        <v>5642</v>
      </c>
      <c r="E1643" s="45" t="s">
        <v>5647</v>
      </c>
      <c r="G1643" s="21" t="s">
        <v>3358</v>
      </c>
      <c r="H1643" s="41">
        <v>28.93</v>
      </c>
      <c r="I1643" s="21">
        <v>4.87</v>
      </c>
      <c r="J1643" s="21" t="s">
        <v>4753</v>
      </c>
      <c r="K1643" s="21" t="s">
        <v>4753</v>
      </c>
      <c r="L1643" s="21" t="s">
        <v>4753</v>
      </c>
      <c r="M1643" s="21">
        <v>1.0</v>
      </c>
      <c r="N1643" s="21" t="s">
        <v>4753</v>
      </c>
      <c r="O1643" s="42">
        <f t="shared" si="1"/>
        <v>1</v>
      </c>
      <c r="P1643" s="34" t="str">
        <f t="shared" si="2"/>
        <v>Overweight</v>
      </c>
      <c r="Q1643" s="34" t="str">
        <f t="shared" si="3"/>
        <v>Normal</v>
      </c>
      <c r="S1643" s="34" t="s">
        <v>1468</v>
      </c>
      <c r="T1643" s="34">
        <v>1958.0</v>
      </c>
      <c r="U1643" s="34" t="s">
        <v>4773</v>
      </c>
      <c r="V1643" s="34">
        <v>14.0</v>
      </c>
      <c r="W1643" s="34">
        <v>0.0</v>
      </c>
      <c r="X1643" s="34">
        <v>14394.56</v>
      </c>
      <c r="Y1643" s="34" t="s">
        <v>4767</v>
      </c>
      <c r="Z1643" s="34" t="s">
        <v>4771</v>
      </c>
      <c r="AA1643" s="34" t="s">
        <v>4782</v>
      </c>
      <c r="AB1643" s="34" t="str">
        <f t="shared" si="4"/>
        <v>14-Sep-1958</v>
      </c>
      <c r="AC1643" s="43">
        <f t="shared" si="5"/>
        <v>64</v>
      </c>
      <c r="AD1643" s="44">
        <v>14394.56</v>
      </c>
    </row>
    <row r="1644">
      <c r="A1644" s="19" t="s">
        <v>3360</v>
      </c>
      <c r="B1644" s="19" t="s">
        <v>3361</v>
      </c>
      <c r="C1644" s="45" t="s">
        <v>4820</v>
      </c>
      <c r="D1644" s="45" t="s">
        <v>7488</v>
      </c>
      <c r="E1644" s="45" t="s">
        <v>5738</v>
      </c>
      <c r="G1644" s="21" t="s">
        <v>3360</v>
      </c>
      <c r="H1644" s="41">
        <v>38.9</v>
      </c>
      <c r="I1644" s="21">
        <v>4.28</v>
      </c>
      <c r="J1644" s="21" t="s">
        <v>4753</v>
      </c>
      <c r="K1644" s="21" t="s">
        <v>4753</v>
      </c>
      <c r="L1644" s="21" t="s">
        <v>4753</v>
      </c>
      <c r="M1644" s="21" t="s">
        <v>4754</v>
      </c>
      <c r="N1644" s="21" t="s">
        <v>4753</v>
      </c>
      <c r="O1644" s="42">
        <f t="shared" si="1"/>
        <v>0</v>
      </c>
      <c r="P1644" s="34" t="str">
        <f t="shared" si="2"/>
        <v>Above Obesity</v>
      </c>
      <c r="Q1644" s="34" t="str">
        <f t="shared" si="3"/>
        <v>Normal</v>
      </c>
      <c r="S1644" s="34" t="s">
        <v>1466</v>
      </c>
      <c r="T1644" s="34">
        <v>1958.0</v>
      </c>
      <c r="U1644" s="34" t="s">
        <v>4766</v>
      </c>
      <c r="V1644" s="34">
        <v>29.0</v>
      </c>
      <c r="W1644" s="34">
        <v>0.0</v>
      </c>
      <c r="X1644" s="34">
        <v>14410.93</v>
      </c>
      <c r="Y1644" s="34" t="s">
        <v>4767</v>
      </c>
      <c r="Z1644" s="34" t="s">
        <v>4767</v>
      </c>
      <c r="AA1644" s="34" t="s">
        <v>4781</v>
      </c>
      <c r="AB1644" s="34" t="str">
        <f t="shared" si="4"/>
        <v>29-Jul-1958</v>
      </c>
      <c r="AC1644" s="43">
        <f t="shared" si="5"/>
        <v>64</v>
      </c>
      <c r="AD1644" s="44">
        <v>14410.93</v>
      </c>
    </row>
    <row r="1645">
      <c r="A1645" s="19" t="s">
        <v>3362</v>
      </c>
      <c r="B1645" s="19" t="s">
        <v>3363</v>
      </c>
      <c r="C1645" s="45" t="s">
        <v>4815</v>
      </c>
      <c r="D1645" s="45" t="s">
        <v>5792</v>
      </c>
      <c r="E1645" s="45" t="s">
        <v>5142</v>
      </c>
      <c r="G1645" s="21" t="s">
        <v>3362</v>
      </c>
      <c r="H1645" s="41">
        <v>26.9</v>
      </c>
      <c r="I1645" s="21">
        <v>4.07</v>
      </c>
      <c r="J1645" s="21" t="s">
        <v>4753</v>
      </c>
      <c r="K1645" s="21" t="s">
        <v>4753</v>
      </c>
      <c r="L1645" s="21" t="s">
        <v>4753</v>
      </c>
      <c r="M1645" s="21" t="s">
        <v>4754</v>
      </c>
      <c r="N1645" s="21" t="s">
        <v>4753</v>
      </c>
      <c r="O1645" s="42">
        <f t="shared" si="1"/>
        <v>0</v>
      </c>
      <c r="P1645" s="34" t="str">
        <f t="shared" si="2"/>
        <v>Overweight</v>
      </c>
      <c r="Q1645" s="34" t="str">
        <f t="shared" si="3"/>
        <v>Normal</v>
      </c>
      <c r="S1645" s="34" t="s">
        <v>1464</v>
      </c>
      <c r="T1645" s="34">
        <v>1958.0</v>
      </c>
      <c r="U1645" s="34" t="s">
        <v>4773</v>
      </c>
      <c r="V1645" s="34">
        <v>20.0</v>
      </c>
      <c r="W1645" s="34">
        <v>1.0</v>
      </c>
      <c r="X1645" s="34">
        <v>14418.28</v>
      </c>
      <c r="Y1645" s="34" t="s">
        <v>4767</v>
      </c>
      <c r="Z1645" s="34" t="s">
        <v>4768</v>
      </c>
      <c r="AA1645" s="34" t="s">
        <v>4769</v>
      </c>
      <c r="AB1645" s="34" t="str">
        <f t="shared" si="4"/>
        <v>20-Sep-1958</v>
      </c>
      <c r="AC1645" s="43">
        <f t="shared" si="5"/>
        <v>64</v>
      </c>
      <c r="AD1645" s="44">
        <v>14418.28</v>
      </c>
    </row>
    <row r="1646">
      <c r="A1646" s="19" t="s">
        <v>3364</v>
      </c>
      <c r="B1646" s="19" t="s">
        <v>3365</v>
      </c>
      <c r="C1646" s="45" t="s">
        <v>4815</v>
      </c>
      <c r="D1646" s="45" t="s">
        <v>6180</v>
      </c>
      <c r="E1646" s="45" t="s">
        <v>7489</v>
      </c>
      <c r="G1646" s="21" t="s">
        <v>3364</v>
      </c>
      <c r="H1646" s="41">
        <v>24.86</v>
      </c>
      <c r="I1646" s="21">
        <v>6.23</v>
      </c>
      <c r="J1646" s="21" t="s">
        <v>4753</v>
      </c>
      <c r="K1646" s="21" t="s">
        <v>4753</v>
      </c>
      <c r="L1646" s="21" t="s">
        <v>4753</v>
      </c>
      <c r="M1646" s="21" t="s">
        <v>4754</v>
      </c>
      <c r="N1646" s="21" t="s">
        <v>4753</v>
      </c>
      <c r="O1646" s="42">
        <f t="shared" si="1"/>
        <v>0</v>
      </c>
      <c r="P1646" s="34" t="str">
        <f t="shared" si="2"/>
        <v>Normal weight</v>
      </c>
      <c r="Q1646" s="34" t="str">
        <f t="shared" si="3"/>
        <v>Prediabetes weight</v>
      </c>
      <c r="S1646" s="34" t="s">
        <v>1462</v>
      </c>
      <c r="T1646" s="34">
        <v>1999.0</v>
      </c>
      <c r="U1646" s="34" t="s">
        <v>4776</v>
      </c>
      <c r="V1646" s="34">
        <v>10.0</v>
      </c>
      <c r="W1646" s="34">
        <v>2.0</v>
      </c>
      <c r="X1646" s="34">
        <v>14426.07</v>
      </c>
      <c r="Y1646" s="34" t="s">
        <v>4767</v>
      </c>
      <c r="Z1646" s="34" t="s">
        <v>4771</v>
      </c>
      <c r="AA1646" s="34" t="s">
        <v>4774</v>
      </c>
      <c r="AB1646" s="34" t="str">
        <f t="shared" si="4"/>
        <v>10-Aug-1999</v>
      </c>
      <c r="AC1646" s="43">
        <f t="shared" si="5"/>
        <v>23</v>
      </c>
      <c r="AD1646" s="44">
        <v>14426.07</v>
      </c>
    </row>
    <row r="1647">
      <c r="A1647" s="19" t="s">
        <v>3366</v>
      </c>
      <c r="B1647" s="19" t="s">
        <v>3367</v>
      </c>
      <c r="C1647" s="45" t="s">
        <v>5686</v>
      </c>
      <c r="D1647" s="45" t="s">
        <v>7490</v>
      </c>
      <c r="E1647" s="45" t="s">
        <v>6903</v>
      </c>
      <c r="G1647" s="21" t="s">
        <v>3366</v>
      </c>
      <c r="H1647" s="41">
        <v>39.14</v>
      </c>
      <c r="I1647" s="21">
        <v>6.24</v>
      </c>
      <c r="J1647" s="21" t="s">
        <v>4753</v>
      </c>
      <c r="K1647" s="21" t="s">
        <v>4755</v>
      </c>
      <c r="L1647" s="21" t="s">
        <v>4753</v>
      </c>
      <c r="M1647" s="21">
        <v>1.0</v>
      </c>
      <c r="N1647" s="21" t="s">
        <v>4753</v>
      </c>
      <c r="O1647" s="42">
        <f t="shared" si="1"/>
        <v>1</v>
      </c>
      <c r="P1647" s="34" t="str">
        <f t="shared" si="2"/>
        <v>Above Obesity</v>
      </c>
      <c r="Q1647" s="34" t="str">
        <f t="shared" si="3"/>
        <v>Prediabetes weight</v>
      </c>
      <c r="S1647" s="34" t="s">
        <v>1460</v>
      </c>
      <c r="T1647" s="34">
        <v>1967.0</v>
      </c>
      <c r="U1647" s="34" t="s">
        <v>4776</v>
      </c>
      <c r="V1647" s="34">
        <v>15.0</v>
      </c>
      <c r="W1647" s="34">
        <v>0.0</v>
      </c>
      <c r="X1647" s="34">
        <v>14426.66</v>
      </c>
      <c r="Y1647" s="34" t="s">
        <v>4767</v>
      </c>
      <c r="Z1647" s="34" t="s">
        <v>4767</v>
      </c>
      <c r="AA1647" s="34" t="s">
        <v>4790</v>
      </c>
      <c r="AB1647" s="34" t="str">
        <f t="shared" si="4"/>
        <v>15-Aug-1967</v>
      </c>
      <c r="AC1647" s="43">
        <f t="shared" si="5"/>
        <v>55</v>
      </c>
      <c r="AD1647" s="44">
        <v>14426.66</v>
      </c>
    </row>
    <row r="1648">
      <c r="A1648" s="19" t="s">
        <v>3368</v>
      </c>
      <c r="B1648" s="19" t="s">
        <v>3369</v>
      </c>
      <c r="C1648" s="45" t="s">
        <v>4815</v>
      </c>
      <c r="D1648" s="45" t="s">
        <v>7491</v>
      </c>
      <c r="E1648" s="45" t="s">
        <v>5150</v>
      </c>
      <c r="G1648" s="21" t="s">
        <v>3368</v>
      </c>
      <c r="H1648" s="41">
        <v>39.8</v>
      </c>
      <c r="I1648" s="21">
        <v>6.17</v>
      </c>
      <c r="J1648" s="21" t="s">
        <v>4753</v>
      </c>
      <c r="K1648" s="21" t="s">
        <v>4753</v>
      </c>
      <c r="L1648" s="21" t="s">
        <v>4756</v>
      </c>
      <c r="M1648" s="21">
        <v>1.0</v>
      </c>
      <c r="N1648" s="21" t="s">
        <v>4753</v>
      </c>
      <c r="O1648" s="42">
        <f t="shared" si="1"/>
        <v>1</v>
      </c>
      <c r="P1648" s="34" t="str">
        <f t="shared" si="2"/>
        <v>Above Obesity</v>
      </c>
      <c r="Q1648" s="34" t="str">
        <f t="shared" si="3"/>
        <v>Prediabetes weight</v>
      </c>
      <c r="S1648" s="34" t="s">
        <v>1458</v>
      </c>
      <c r="T1648" s="34">
        <v>1967.0</v>
      </c>
      <c r="U1648" s="34" t="s">
        <v>4770</v>
      </c>
      <c r="V1648" s="34">
        <v>4.0</v>
      </c>
      <c r="W1648" s="34">
        <v>0.0</v>
      </c>
      <c r="X1648" s="34">
        <v>14427.63</v>
      </c>
      <c r="Y1648" s="34" t="s">
        <v>4767</v>
      </c>
      <c r="Z1648" s="34" t="s">
        <v>4767</v>
      </c>
      <c r="AA1648" s="34" t="s">
        <v>4787</v>
      </c>
      <c r="AB1648" s="34" t="str">
        <f t="shared" si="4"/>
        <v>4-Nov-1967</v>
      </c>
      <c r="AC1648" s="43">
        <f t="shared" si="5"/>
        <v>55</v>
      </c>
      <c r="AD1648" s="44">
        <v>14427.63</v>
      </c>
    </row>
    <row r="1649">
      <c r="A1649" s="19" t="s">
        <v>3370</v>
      </c>
      <c r="B1649" s="19" t="s">
        <v>3371</v>
      </c>
      <c r="C1649" s="45" t="s">
        <v>4815</v>
      </c>
      <c r="D1649" s="45" t="s">
        <v>7492</v>
      </c>
      <c r="E1649" s="45" t="s">
        <v>5273</v>
      </c>
      <c r="G1649" s="21" t="s">
        <v>3370</v>
      </c>
      <c r="H1649" s="41">
        <v>34.32</v>
      </c>
      <c r="I1649" s="21">
        <v>5.16</v>
      </c>
      <c r="J1649" s="21" t="s">
        <v>4753</v>
      </c>
      <c r="K1649" s="21" t="s">
        <v>4753</v>
      </c>
      <c r="L1649" s="21" t="s">
        <v>4753</v>
      </c>
      <c r="M1649" s="21">
        <v>1.0</v>
      </c>
      <c r="N1649" s="21" t="s">
        <v>4753</v>
      </c>
      <c r="O1649" s="42">
        <f t="shared" si="1"/>
        <v>1</v>
      </c>
      <c r="P1649" s="34" t="str">
        <f t="shared" si="2"/>
        <v>Above Obesity</v>
      </c>
      <c r="Q1649" s="34" t="str">
        <f t="shared" si="3"/>
        <v>Normal</v>
      </c>
      <c r="S1649" s="34" t="s">
        <v>1456</v>
      </c>
      <c r="T1649" s="34">
        <v>1959.0</v>
      </c>
      <c r="U1649" s="34" t="s">
        <v>4772</v>
      </c>
      <c r="V1649" s="34">
        <v>29.0</v>
      </c>
      <c r="W1649" s="34">
        <v>0.0</v>
      </c>
      <c r="X1649" s="34">
        <v>14449.85</v>
      </c>
      <c r="Y1649" s="34" t="s">
        <v>4767</v>
      </c>
      <c r="Z1649" s="34" t="s">
        <v>4771</v>
      </c>
      <c r="AA1649" s="34" t="s">
        <v>4784</v>
      </c>
      <c r="AB1649" s="34" t="str">
        <f t="shared" si="4"/>
        <v>29-Jun-1959</v>
      </c>
      <c r="AC1649" s="43">
        <f t="shared" si="5"/>
        <v>63</v>
      </c>
      <c r="AD1649" s="44">
        <v>14449.85</v>
      </c>
    </row>
    <row r="1650">
      <c r="A1650" s="19" t="s">
        <v>3372</v>
      </c>
      <c r="B1650" s="19" t="s">
        <v>3373</v>
      </c>
      <c r="C1650" s="45" t="s">
        <v>4820</v>
      </c>
      <c r="D1650" s="45" t="s">
        <v>5272</v>
      </c>
      <c r="E1650" s="45" t="s">
        <v>7452</v>
      </c>
      <c r="G1650" s="21" t="s">
        <v>3372</v>
      </c>
      <c r="H1650" s="41">
        <v>32.51</v>
      </c>
      <c r="I1650" s="21">
        <v>4.3</v>
      </c>
      <c r="J1650" s="21" t="s">
        <v>4753</v>
      </c>
      <c r="K1650" s="21" t="s">
        <v>4753</v>
      </c>
      <c r="L1650" s="21" t="s">
        <v>4753</v>
      </c>
      <c r="M1650" s="21" t="s">
        <v>4754</v>
      </c>
      <c r="N1650" s="21" t="s">
        <v>4753</v>
      </c>
      <c r="O1650" s="42">
        <f t="shared" si="1"/>
        <v>0</v>
      </c>
      <c r="P1650" s="34" t="str">
        <f t="shared" si="2"/>
        <v>Above Obesity</v>
      </c>
      <c r="Q1650" s="34" t="str">
        <f t="shared" si="3"/>
        <v>Normal</v>
      </c>
      <c r="S1650" s="34" t="s">
        <v>1454</v>
      </c>
      <c r="T1650" s="34">
        <v>1959.0</v>
      </c>
      <c r="U1650" s="34" t="s">
        <v>4776</v>
      </c>
      <c r="V1650" s="34">
        <v>3.0</v>
      </c>
      <c r="W1650" s="34">
        <v>0.0</v>
      </c>
      <c r="X1650" s="34">
        <v>14451.84</v>
      </c>
      <c r="Y1650" s="34" t="s">
        <v>4767</v>
      </c>
      <c r="Z1650" s="34" t="s">
        <v>4768</v>
      </c>
      <c r="AA1650" s="34" t="s">
        <v>4785</v>
      </c>
      <c r="AB1650" s="34" t="str">
        <f t="shared" si="4"/>
        <v>3-Aug-1959</v>
      </c>
      <c r="AC1650" s="43">
        <f t="shared" si="5"/>
        <v>63</v>
      </c>
      <c r="AD1650" s="44">
        <v>14451.84</v>
      </c>
    </row>
    <row r="1651">
      <c r="A1651" s="19" t="s">
        <v>3374</v>
      </c>
      <c r="B1651" s="19" t="s">
        <v>3375</v>
      </c>
      <c r="C1651" s="45" t="s">
        <v>5686</v>
      </c>
      <c r="D1651" s="45" t="s">
        <v>7493</v>
      </c>
      <c r="E1651" s="45" t="s">
        <v>5004</v>
      </c>
      <c r="G1651" s="21" t="s">
        <v>3374</v>
      </c>
      <c r="H1651" s="41">
        <v>30.71</v>
      </c>
      <c r="I1651" s="21">
        <v>6.14</v>
      </c>
      <c r="J1651" s="21" t="s">
        <v>4753</v>
      </c>
      <c r="K1651" s="21" t="s">
        <v>4753</v>
      </c>
      <c r="L1651" s="21" t="s">
        <v>4756</v>
      </c>
      <c r="M1651" s="21">
        <v>1.0</v>
      </c>
      <c r="N1651" s="21" t="s">
        <v>4753</v>
      </c>
      <c r="O1651" s="42">
        <f t="shared" si="1"/>
        <v>1</v>
      </c>
      <c r="P1651" s="34" t="str">
        <f t="shared" si="2"/>
        <v>Above Obesity</v>
      </c>
      <c r="Q1651" s="34" t="str">
        <f t="shared" si="3"/>
        <v>Prediabetes weight</v>
      </c>
      <c r="S1651" s="34" t="s">
        <v>1452</v>
      </c>
      <c r="T1651" s="34">
        <v>1996.0</v>
      </c>
      <c r="U1651" s="34" t="s">
        <v>4770</v>
      </c>
      <c r="V1651" s="34">
        <v>10.0</v>
      </c>
      <c r="W1651" s="34">
        <v>2.0</v>
      </c>
      <c r="X1651" s="34">
        <v>14455.64</v>
      </c>
      <c r="Y1651" s="34" t="s">
        <v>4767</v>
      </c>
      <c r="Z1651" s="34" t="s">
        <v>4768</v>
      </c>
      <c r="AA1651" s="34" t="s">
        <v>4784</v>
      </c>
      <c r="AB1651" s="34" t="str">
        <f t="shared" si="4"/>
        <v>10-Nov-1996</v>
      </c>
      <c r="AC1651" s="43">
        <f t="shared" si="5"/>
        <v>26</v>
      </c>
      <c r="AD1651" s="44">
        <v>14455.64</v>
      </c>
    </row>
    <row r="1652">
      <c r="A1652" s="19" t="s">
        <v>3376</v>
      </c>
      <c r="B1652" s="19" t="s">
        <v>3377</v>
      </c>
      <c r="C1652" s="45" t="s">
        <v>4815</v>
      </c>
      <c r="D1652" s="45" t="s">
        <v>7494</v>
      </c>
      <c r="E1652" s="45" t="s">
        <v>7495</v>
      </c>
      <c r="G1652" s="21" t="s">
        <v>3376</v>
      </c>
      <c r="H1652" s="41">
        <v>28.9</v>
      </c>
      <c r="I1652" s="21">
        <v>5.36</v>
      </c>
      <c r="J1652" s="21" t="s">
        <v>4753</v>
      </c>
      <c r="K1652" s="21" t="s">
        <v>4753</v>
      </c>
      <c r="L1652" s="21" t="s">
        <v>4753</v>
      </c>
      <c r="M1652" s="21">
        <v>1.0</v>
      </c>
      <c r="N1652" s="21" t="s">
        <v>4753</v>
      </c>
      <c r="O1652" s="42">
        <f t="shared" si="1"/>
        <v>1</v>
      </c>
      <c r="P1652" s="34" t="str">
        <f t="shared" si="2"/>
        <v>Overweight</v>
      </c>
      <c r="Q1652" s="34" t="str">
        <f t="shared" si="3"/>
        <v>Normal</v>
      </c>
      <c r="S1652" s="34" t="s">
        <v>1450</v>
      </c>
      <c r="T1652" s="34">
        <v>1976.0</v>
      </c>
      <c r="U1652" s="34" t="s">
        <v>4770</v>
      </c>
      <c r="V1652" s="34">
        <v>27.0</v>
      </c>
      <c r="W1652" s="34">
        <v>2.0</v>
      </c>
      <c r="X1652" s="34">
        <v>14470.01</v>
      </c>
      <c r="Y1652" s="34" t="s">
        <v>4767</v>
      </c>
      <c r="Z1652" s="34" t="s">
        <v>4768</v>
      </c>
      <c r="AA1652" s="34" t="s">
        <v>4774</v>
      </c>
      <c r="AB1652" s="34" t="str">
        <f t="shared" si="4"/>
        <v>27-Nov-1976</v>
      </c>
      <c r="AC1652" s="43">
        <f t="shared" si="5"/>
        <v>46</v>
      </c>
      <c r="AD1652" s="44">
        <v>14470.01</v>
      </c>
    </row>
    <row r="1653">
      <c r="A1653" s="19" t="s">
        <v>3378</v>
      </c>
      <c r="B1653" s="19" t="s">
        <v>3379</v>
      </c>
      <c r="C1653" s="45" t="s">
        <v>4820</v>
      </c>
      <c r="D1653" s="45" t="s">
        <v>7496</v>
      </c>
      <c r="E1653" s="45" t="s">
        <v>7497</v>
      </c>
      <c r="G1653" s="21" t="s">
        <v>3378</v>
      </c>
      <c r="H1653" s="41">
        <v>36.19</v>
      </c>
      <c r="I1653" s="21">
        <v>4.3</v>
      </c>
      <c r="J1653" s="21" t="s">
        <v>4753</v>
      </c>
      <c r="K1653" s="21" t="s">
        <v>4753</v>
      </c>
      <c r="L1653" s="21" t="s">
        <v>4753</v>
      </c>
      <c r="M1653" s="21" t="s">
        <v>4754</v>
      </c>
      <c r="N1653" s="21" t="s">
        <v>4753</v>
      </c>
      <c r="O1653" s="42">
        <f t="shared" si="1"/>
        <v>0</v>
      </c>
      <c r="P1653" s="34" t="str">
        <f t="shared" si="2"/>
        <v>Above Obesity</v>
      </c>
      <c r="Q1653" s="34" t="str">
        <f t="shared" si="3"/>
        <v>Normal</v>
      </c>
      <c r="S1653" s="34" t="s">
        <v>1448</v>
      </c>
      <c r="T1653" s="34">
        <v>1959.0</v>
      </c>
      <c r="U1653" s="34" t="s">
        <v>4770</v>
      </c>
      <c r="V1653" s="34">
        <v>20.0</v>
      </c>
      <c r="W1653" s="34">
        <v>1.0</v>
      </c>
      <c r="X1653" s="34">
        <v>14474.68</v>
      </c>
      <c r="Y1653" s="34" t="s">
        <v>4767</v>
      </c>
      <c r="Z1653" s="34" t="s">
        <v>4767</v>
      </c>
      <c r="AA1653" s="34" t="s">
        <v>4769</v>
      </c>
      <c r="AB1653" s="34" t="str">
        <f t="shared" si="4"/>
        <v>20-Nov-1959</v>
      </c>
      <c r="AC1653" s="43">
        <f t="shared" si="5"/>
        <v>63</v>
      </c>
      <c r="AD1653" s="44">
        <v>14474.68</v>
      </c>
    </row>
    <row r="1654">
      <c r="A1654" s="19" t="s">
        <v>3380</v>
      </c>
      <c r="B1654" s="19" t="s">
        <v>3381</v>
      </c>
      <c r="C1654" s="45" t="s">
        <v>4820</v>
      </c>
      <c r="D1654" s="45" t="s">
        <v>7498</v>
      </c>
      <c r="E1654" s="45" t="s">
        <v>5695</v>
      </c>
      <c r="G1654" s="21" t="s">
        <v>3380</v>
      </c>
      <c r="H1654" s="41">
        <v>29.6</v>
      </c>
      <c r="I1654" s="21">
        <v>4.09</v>
      </c>
      <c r="J1654" s="21" t="s">
        <v>4753</v>
      </c>
      <c r="K1654" s="21" t="s">
        <v>4753</v>
      </c>
      <c r="L1654" s="21" t="s">
        <v>4753</v>
      </c>
      <c r="M1654" s="21" t="s">
        <v>4754</v>
      </c>
      <c r="N1654" s="21" t="s">
        <v>4753</v>
      </c>
      <c r="O1654" s="42">
        <f t="shared" si="1"/>
        <v>0</v>
      </c>
      <c r="P1654" s="34" t="str">
        <f t="shared" si="2"/>
        <v>Overweight</v>
      </c>
      <c r="Q1654" s="34" t="str">
        <f t="shared" si="3"/>
        <v>Normal</v>
      </c>
      <c r="S1654" s="34" t="s">
        <v>1446</v>
      </c>
      <c r="T1654" s="34">
        <v>1979.0</v>
      </c>
      <c r="U1654" s="34" t="s">
        <v>4777</v>
      </c>
      <c r="V1654" s="34">
        <v>20.0</v>
      </c>
      <c r="W1654" s="34">
        <v>5.0</v>
      </c>
      <c r="X1654" s="34">
        <v>14478.33</v>
      </c>
      <c r="Y1654" s="34" t="s">
        <v>4767</v>
      </c>
      <c r="Z1654" s="34" t="s">
        <v>4767</v>
      </c>
      <c r="AA1654" s="34" t="s">
        <v>4769</v>
      </c>
      <c r="AB1654" s="34" t="str">
        <f t="shared" si="4"/>
        <v>20-Oct-1979</v>
      </c>
      <c r="AC1654" s="43">
        <f t="shared" si="5"/>
        <v>43</v>
      </c>
      <c r="AD1654" s="44">
        <v>14478.33</v>
      </c>
    </row>
    <row r="1655">
      <c r="A1655" s="19" t="s">
        <v>3382</v>
      </c>
      <c r="B1655" s="19" t="s">
        <v>3383</v>
      </c>
      <c r="C1655" s="45" t="s">
        <v>4815</v>
      </c>
      <c r="D1655" s="45" t="s">
        <v>7499</v>
      </c>
      <c r="E1655" s="45" t="s">
        <v>7500</v>
      </c>
      <c r="G1655" s="21" t="s">
        <v>3382</v>
      </c>
      <c r="H1655" s="41">
        <v>30.95</v>
      </c>
      <c r="I1655" s="21">
        <v>6.27</v>
      </c>
      <c r="J1655" s="21" t="s">
        <v>4753</v>
      </c>
      <c r="K1655" s="21" t="s">
        <v>4753</v>
      </c>
      <c r="L1655" s="21" t="s">
        <v>4756</v>
      </c>
      <c r="M1655" s="21">
        <v>1.0</v>
      </c>
      <c r="N1655" s="21" t="s">
        <v>4753</v>
      </c>
      <c r="O1655" s="42">
        <f t="shared" si="1"/>
        <v>1</v>
      </c>
      <c r="P1655" s="34" t="str">
        <f t="shared" si="2"/>
        <v>Above Obesity</v>
      </c>
      <c r="Q1655" s="34" t="str">
        <f t="shared" si="3"/>
        <v>Prediabetes weight</v>
      </c>
      <c r="S1655" s="34" t="s">
        <v>1444</v>
      </c>
      <c r="T1655" s="34">
        <v>1989.0</v>
      </c>
      <c r="U1655" s="34" t="s">
        <v>4766</v>
      </c>
      <c r="V1655" s="34">
        <v>22.0</v>
      </c>
      <c r="W1655" s="34">
        <v>3.0</v>
      </c>
      <c r="X1655" s="34">
        <v>14507.46</v>
      </c>
      <c r="Y1655" s="34" t="s">
        <v>4767</v>
      </c>
      <c r="Z1655" s="34" t="s">
        <v>4768</v>
      </c>
      <c r="AA1655" s="34" t="s">
        <v>4774</v>
      </c>
      <c r="AB1655" s="34" t="str">
        <f t="shared" si="4"/>
        <v>22-Jul-1989</v>
      </c>
      <c r="AC1655" s="43">
        <f t="shared" si="5"/>
        <v>33</v>
      </c>
      <c r="AD1655" s="44">
        <v>14507.46</v>
      </c>
    </row>
    <row r="1656">
      <c r="A1656" s="19" t="s">
        <v>3384</v>
      </c>
      <c r="B1656" s="19" t="s">
        <v>3385</v>
      </c>
      <c r="C1656" s="45" t="s">
        <v>4815</v>
      </c>
      <c r="D1656" s="45" t="s">
        <v>7501</v>
      </c>
      <c r="E1656" s="45" t="s">
        <v>7502</v>
      </c>
      <c r="G1656" s="21" t="s">
        <v>3384</v>
      </c>
      <c r="H1656" s="41">
        <v>19.95</v>
      </c>
      <c r="I1656" s="21">
        <v>5.39</v>
      </c>
      <c r="J1656" s="21" t="s">
        <v>4753</v>
      </c>
      <c r="K1656" s="21" t="s">
        <v>4753</v>
      </c>
      <c r="L1656" s="21" t="s">
        <v>4753</v>
      </c>
      <c r="M1656" s="21">
        <v>1.0</v>
      </c>
      <c r="N1656" s="21" t="s">
        <v>4753</v>
      </c>
      <c r="O1656" s="42">
        <f t="shared" si="1"/>
        <v>1</v>
      </c>
      <c r="P1656" s="34" t="str">
        <f t="shared" si="2"/>
        <v>Normal weight</v>
      </c>
      <c r="Q1656" s="34" t="str">
        <f t="shared" si="3"/>
        <v>Normal</v>
      </c>
      <c r="S1656" s="34" t="s">
        <v>1442</v>
      </c>
      <c r="T1656" s="34">
        <v>1989.0</v>
      </c>
      <c r="U1656" s="34" t="s">
        <v>4766</v>
      </c>
      <c r="V1656" s="34">
        <v>14.0</v>
      </c>
      <c r="W1656" s="34">
        <v>3.0</v>
      </c>
      <c r="X1656" s="34">
        <v>14547.26</v>
      </c>
      <c r="Y1656" s="34" t="s">
        <v>4767</v>
      </c>
      <c r="Z1656" s="34" t="s">
        <v>4768</v>
      </c>
      <c r="AA1656" s="34" t="s">
        <v>4778</v>
      </c>
      <c r="AB1656" s="34" t="str">
        <f t="shared" si="4"/>
        <v>14-Jul-1989</v>
      </c>
      <c r="AC1656" s="43">
        <f t="shared" si="5"/>
        <v>33</v>
      </c>
      <c r="AD1656" s="44">
        <v>14547.26</v>
      </c>
    </row>
    <row r="1657">
      <c r="A1657" s="19" t="s">
        <v>3386</v>
      </c>
      <c r="B1657" s="19" t="s">
        <v>3387</v>
      </c>
      <c r="C1657" s="45" t="s">
        <v>4815</v>
      </c>
      <c r="D1657" s="45" t="s">
        <v>7503</v>
      </c>
      <c r="E1657" s="45" t="s">
        <v>5098</v>
      </c>
      <c r="G1657" s="21" t="s">
        <v>3386</v>
      </c>
      <c r="H1657" s="41">
        <v>23.65</v>
      </c>
      <c r="I1657" s="21">
        <v>5.75</v>
      </c>
      <c r="J1657" s="31" t="s">
        <v>4878</v>
      </c>
      <c r="K1657" s="21" t="s">
        <v>4753</v>
      </c>
      <c r="L1657" s="21" t="s">
        <v>4753</v>
      </c>
      <c r="M1657" s="21" t="s">
        <v>4754</v>
      </c>
      <c r="N1657" s="21" t="s">
        <v>4753</v>
      </c>
      <c r="O1657" s="42">
        <f t="shared" si="1"/>
        <v>0</v>
      </c>
      <c r="P1657" s="34" t="str">
        <f t="shared" si="2"/>
        <v>Normal weight</v>
      </c>
      <c r="Q1657" s="34" t="str">
        <f t="shared" si="3"/>
        <v>Prediabetes weight</v>
      </c>
      <c r="S1657" s="34" t="s">
        <v>1440</v>
      </c>
      <c r="T1657" s="34">
        <v>1998.0</v>
      </c>
      <c r="U1657" s="34" t="s">
        <v>4773</v>
      </c>
      <c r="V1657" s="34">
        <v>12.0</v>
      </c>
      <c r="W1657" s="34">
        <v>0.0</v>
      </c>
      <c r="X1657" s="34">
        <v>14571.89</v>
      </c>
      <c r="Y1657" s="34" t="s">
        <v>4767</v>
      </c>
      <c r="Z1657" s="34" t="s">
        <v>4771</v>
      </c>
      <c r="AA1657" s="34" t="s">
        <v>4784</v>
      </c>
      <c r="AB1657" s="34" t="str">
        <f t="shared" si="4"/>
        <v>12-Sep-1998</v>
      </c>
      <c r="AC1657" s="43">
        <f t="shared" si="5"/>
        <v>24</v>
      </c>
      <c r="AD1657" s="44">
        <v>14571.89</v>
      </c>
    </row>
    <row r="1658">
      <c r="A1658" s="19" t="s">
        <v>3388</v>
      </c>
      <c r="B1658" s="19" t="s">
        <v>3389</v>
      </c>
      <c r="C1658" s="45" t="s">
        <v>4820</v>
      </c>
      <c r="D1658" s="45" t="s">
        <v>6060</v>
      </c>
      <c r="E1658" s="45" t="s">
        <v>7504</v>
      </c>
      <c r="G1658" s="21" t="s">
        <v>3388</v>
      </c>
      <c r="H1658" s="41">
        <v>43.34</v>
      </c>
      <c r="I1658" s="21">
        <v>4.91</v>
      </c>
      <c r="J1658" s="21" t="s">
        <v>4753</v>
      </c>
      <c r="K1658" s="21" t="s">
        <v>4753</v>
      </c>
      <c r="L1658" s="21" t="s">
        <v>4753</v>
      </c>
      <c r="M1658" s="21">
        <v>1.0</v>
      </c>
      <c r="N1658" s="21" t="s">
        <v>4753</v>
      </c>
      <c r="O1658" s="42">
        <f t="shared" si="1"/>
        <v>1</v>
      </c>
      <c r="P1658" s="34" t="str">
        <f t="shared" si="2"/>
        <v>Above Obesity</v>
      </c>
      <c r="Q1658" s="34" t="str">
        <f t="shared" si="3"/>
        <v>Normal</v>
      </c>
      <c r="S1658" s="34" t="s">
        <v>1438</v>
      </c>
      <c r="T1658" s="34">
        <v>1962.0</v>
      </c>
      <c r="U1658" s="34" t="s">
        <v>4775</v>
      </c>
      <c r="V1658" s="34">
        <v>3.0</v>
      </c>
      <c r="W1658" s="34">
        <v>0.0</v>
      </c>
      <c r="X1658" s="34">
        <v>14574.64</v>
      </c>
      <c r="Y1658" s="34" t="s">
        <v>4767</v>
      </c>
      <c r="Z1658" s="34" t="s">
        <v>4771</v>
      </c>
      <c r="AA1658" s="34" t="s">
        <v>4783</v>
      </c>
      <c r="AB1658" s="34" t="str">
        <f t="shared" si="4"/>
        <v>3-Dec-1962</v>
      </c>
      <c r="AC1658" s="43">
        <f t="shared" si="5"/>
        <v>60</v>
      </c>
      <c r="AD1658" s="44">
        <v>14574.64</v>
      </c>
    </row>
    <row r="1659">
      <c r="A1659" s="19" t="s">
        <v>3390</v>
      </c>
      <c r="B1659" s="19" t="s">
        <v>3391</v>
      </c>
      <c r="C1659" s="45" t="s">
        <v>5686</v>
      </c>
      <c r="D1659" s="45" t="s">
        <v>7505</v>
      </c>
      <c r="E1659" s="45" t="s">
        <v>7506</v>
      </c>
      <c r="G1659" s="21" t="s">
        <v>3390</v>
      </c>
      <c r="H1659" s="41">
        <v>31.98</v>
      </c>
      <c r="I1659" s="21">
        <v>4.46</v>
      </c>
      <c r="J1659" s="21" t="s">
        <v>4755</v>
      </c>
      <c r="K1659" s="21" t="s">
        <v>4753</v>
      </c>
      <c r="L1659" s="21" t="s">
        <v>4753</v>
      </c>
      <c r="M1659" s="21">
        <v>1.0</v>
      </c>
      <c r="N1659" s="21" t="s">
        <v>4753</v>
      </c>
      <c r="O1659" s="42">
        <f t="shared" si="1"/>
        <v>1</v>
      </c>
      <c r="P1659" s="34" t="str">
        <f t="shared" si="2"/>
        <v>Above Obesity</v>
      </c>
      <c r="Q1659" s="34" t="str">
        <f t="shared" si="3"/>
        <v>Normal</v>
      </c>
      <c r="S1659" s="34" t="s">
        <v>1436</v>
      </c>
      <c r="T1659" s="34">
        <v>1963.0</v>
      </c>
      <c r="U1659" s="34" t="s">
        <v>4777</v>
      </c>
      <c r="V1659" s="34">
        <v>14.0</v>
      </c>
      <c r="W1659" s="34">
        <v>3.0</v>
      </c>
      <c r="X1659" s="34">
        <v>14590.63</v>
      </c>
      <c r="Y1659" s="34" t="s">
        <v>4767</v>
      </c>
      <c r="Z1659" s="34" t="s">
        <v>4771</v>
      </c>
      <c r="AA1659" s="34" t="s">
        <v>4784</v>
      </c>
      <c r="AB1659" s="34" t="str">
        <f t="shared" si="4"/>
        <v>14-Oct-1963</v>
      </c>
      <c r="AC1659" s="43">
        <f t="shared" si="5"/>
        <v>59</v>
      </c>
      <c r="AD1659" s="44">
        <v>14590.63</v>
      </c>
    </row>
    <row r="1660">
      <c r="A1660" s="19" t="s">
        <v>3392</v>
      </c>
      <c r="B1660" s="19" t="s">
        <v>3393</v>
      </c>
      <c r="C1660" s="45" t="s">
        <v>4820</v>
      </c>
      <c r="D1660" s="45" t="s">
        <v>6385</v>
      </c>
      <c r="E1660" s="45" t="s">
        <v>5291</v>
      </c>
      <c r="G1660" s="21" t="s">
        <v>3392</v>
      </c>
      <c r="H1660" s="41">
        <v>35.86</v>
      </c>
      <c r="I1660" s="21">
        <v>6.22</v>
      </c>
      <c r="J1660" s="21" t="s">
        <v>4753</v>
      </c>
      <c r="K1660" s="21" t="s">
        <v>4753</v>
      </c>
      <c r="L1660" s="21" t="s">
        <v>4753</v>
      </c>
      <c r="M1660" s="21">
        <v>1.0</v>
      </c>
      <c r="N1660" s="21" t="s">
        <v>4753</v>
      </c>
      <c r="O1660" s="42">
        <f t="shared" si="1"/>
        <v>1</v>
      </c>
      <c r="P1660" s="34" t="str">
        <f t="shared" si="2"/>
        <v>Above Obesity</v>
      </c>
      <c r="Q1660" s="34" t="str">
        <f t="shared" si="3"/>
        <v>Prediabetes weight</v>
      </c>
      <c r="S1660" s="34" t="s">
        <v>1434</v>
      </c>
      <c r="T1660" s="34">
        <v>1967.0</v>
      </c>
      <c r="U1660" s="34" t="s">
        <v>4766</v>
      </c>
      <c r="V1660" s="34">
        <v>18.0</v>
      </c>
      <c r="W1660" s="34">
        <v>0.0</v>
      </c>
      <c r="X1660" s="34">
        <v>14600.62</v>
      </c>
      <c r="Y1660" s="34" t="s">
        <v>4767</v>
      </c>
      <c r="Z1660" s="34" t="s">
        <v>4768</v>
      </c>
      <c r="AA1660" s="34" t="s">
        <v>4791</v>
      </c>
      <c r="AB1660" s="34" t="str">
        <f t="shared" si="4"/>
        <v>18-Jul-1967</v>
      </c>
      <c r="AC1660" s="43">
        <f t="shared" si="5"/>
        <v>55</v>
      </c>
      <c r="AD1660" s="44">
        <v>14600.62</v>
      </c>
    </row>
    <row r="1661">
      <c r="A1661" s="19" t="s">
        <v>3394</v>
      </c>
      <c r="B1661" s="19" t="s">
        <v>3395</v>
      </c>
      <c r="C1661" s="45" t="s">
        <v>4815</v>
      </c>
      <c r="D1661" s="45" t="s">
        <v>7507</v>
      </c>
      <c r="E1661" s="45" t="s">
        <v>7508</v>
      </c>
      <c r="G1661" s="21" t="s">
        <v>3394</v>
      </c>
      <c r="H1661" s="41">
        <v>15.2</v>
      </c>
      <c r="I1661" s="21">
        <v>8.82</v>
      </c>
      <c r="J1661" s="21" t="s">
        <v>4753</v>
      </c>
      <c r="K1661" s="21" t="s">
        <v>4753</v>
      </c>
      <c r="L1661" s="21" t="s">
        <v>4753</v>
      </c>
      <c r="M1661" s="21" t="s">
        <v>4754</v>
      </c>
      <c r="N1661" s="21" t="s">
        <v>4753</v>
      </c>
      <c r="O1661" s="42">
        <f t="shared" si="1"/>
        <v>0</v>
      </c>
      <c r="P1661" s="34" t="str">
        <f t="shared" si="2"/>
        <v>Underweight</v>
      </c>
      <c r="Q1661" s="34" t="str">
        <f t="shared" si="3"/>
        <v>Diabetes</v>
      </c>
      <c r="S1661" s="34" t="s">
        <v>1432</v>
      </c>
      <c r="T1661" s="34">
        <v>1965.0</v>
      </c>
      <c r="U1661" s="34" t="s">
        <v>4770</v>
      </c>
      <c r="V1661" s="34">
        <v>8.0</v>
      </c>
      <c r="W1661" s="34">
        <v>0.0</v>
      </c>
      <c r="X1661" s="34">
        <v>14612.33</v>
      </c>
      <c r="Y1661" s="34" t="s">
        <v>4767</v>
      </c>
      <c r="Z1661" s="34" t="s">
        <v>4768</v>
      </c>
      <c r="AA1661" s="34" t="s">
        <v>4787</v>
      </c>
      <c r="AB1661" s="34" t="str">
        <f t="shared" si="4"/>
        <v>8-Nov-1965</v>
      </c>
      <c r="AC1661" s="43">
        <f t="shared" si="5"/>
        <v>57</v>
      </c>
      <c r="AD1661" s="44">
        <v>14612.33</v>
      </c>
    </row>
    <row r="1662">
      <c r="A1662" s="19" t="s">
        <v>3396</v>
      </c>
      <c r="B1662" s="19" t="s">
        <v>3397</v>
      </c>
      <c r="C1662" s="45" t="s">
        <v>5686</v>
      </c>
      <c r="D1662" s="45" t="s">
        <v>7509</v>
      </c>
      <c r="E1662" s="45" t="s">
        <v>7510</v>
      </c>
      <c r="G1662" s="21" t="s">
        <v>3396</v>
      </c>
      <c r="H1662" s="41">
        <v>37.2</v>
      </c>
      <c r="I1662" s="21">
        <v>10.14</v>
      </c>
      <c r="J1662" s="21" t="s">
        <v>4753</v>
      </c>
      <c r="K1662" s="21" t="s">
        <v>4753</v>
      </c>
      <c r="L1662" s="21" t="s">
        <v>4753</v>
      </c>
      <c r="M1662" s="21" t="s">
        <v>4754</v>
      </c>
      <c r="N1662" s="21" t="s">
        <v>4753</v>
      </c>
      <c r="O1662" s="42">
        <f t="shared" si="1"/>
        <v>0</v>
      </c>
      <c r="P1662" s="34" t="str">
        <f t="shared" si="2"/>
        <v>Above Obesity</v>
      </c>
      <c r="Q1662" s="34" t="str">
        <f t="shared" si="3"/>
        <v>Diabetes</v>
      </c>
      <c r="S1662" s="34" t="s">
        <v>1430</v>
      </c>
      <c r="T1662" s="34">
        <v>1991.0</v>
      </c>
      <c r="U1662" s="34" t="s">
        <v>4776</v>
      </c>
      <c r="V1662" s="34">
        <v>21.0</v>
      </c>
      <c r="W1662" s="34">
        <v>3.0</v>
      </c>
      <c r="X1662" s="34">
        <v>14630.52</v>
      </c>
      <c r="Y1662" s="34" t="s">
        <v>4767</v>
      </c>
      <c r="Z1662" s="34" t="s">
        <v>4768</v>
      </c>
      <c r="AA1662" s="34" t="s">
        <v>4778</v>
      </c>
      <c r="AB1662" s="34" t="str">
        <f t="shared" si="4"/>
        <v>21-Aug-1991</v>
      </c>
      <c r="AC1662" s="43">
        <f t="shared" si="5"/>
        <v>31</v>
      </c>
      <c r="AD1662" s="44">
        <v>14630.52</v>
      </c>
    </row>
    <row r="1663">
      <c r="A1663" s="19" t="s">
        <v>3398</v>
      </c>
      <c r="B1663" s="19" t="s">
        <v>3399</v>
      </c>
      <c r="C1663" s="45" t="s">
        <v>4815</v>
      </c>
      <c r="D1663" s="45" t="s">
        <v>7511</v>
      </c>
      <c r="E1663" s="45" t="s">
        <v>5251</v>
      </c>
      <c r="G1663" s="21" t="s">
        <v>3398</v>
      </c>
      <c r="H1663" s="41">
        <v>17.91</v>
      </c>
      <c r="I1663" s="21">
        <v>4.66</v>
      </c>
      <c r="J1663" s="21" t="s">
        <v>4753</v>
      </c>
      <c r="K1663" s="21" t="s">
        <v>4753</v>
      </c>
      <c r="L1663" s="21" t="s">
        <v>4753</v>
      </c>
      <c r="M1663" s="21">
        <v>2.0</v>
      </c>
      <c r="N1663" s="21" t="s">
        <v>4753</v>
      </c>
      <c r="O1663" s="42">
        <f t="shared" si="1"/>
        <v>2</v>
      </c>
      <c r="P1663" s="34" t="str">
        <f t="shared" si="2"/>
        <v>Underweight</v>
      </c>
      <c r="Q1663" s="34" t="str">
        <f t="shared" si="3"/>
        <v>Normal</v>
      </c>
      <c r="S1663" s="34" t="s">
        <v>1428</v>
      </c>
      <c r="T1663" s="34">
        <v>1967.0</v>
      </c>
      <c r="U1663" s="34" t="s">
        <v>4773</v>
      </c>
      <c r="V1663" s="34">
        <v>1.0</v>
      </c>
      <c r="W1663" s="34">
        <v>0.0</v>
      </c>
      <c r="X1663" s="34">
        <v>14640.35</v>
      </c>
      <c r="Y1663" s="34" t="s">
        <v>4767</v>
      </c>
      <c r="Z1663" s="34" t="s">
        <v>4768</v>
      </c>
      <c r="AA1663" s="34" t="s">
        <v>4790</v>
      </c>
      <c r="AB1663" s="34" t="str">
        <f t="shared" si="4"/>
        <v>1-Sep-1967</v>
      </c>
      <c r="AC1663" s="43">
        <f t="shared" si="5"/>
        <v>55</v>
      </c>
      <c r="AD1663" s="44">
        <v>14640.35</v>
      </c>
    </row>
    <row r="1664">
      <c r="A1664" s="19" t="s">
        <v>3400</v>
      </c>
      <c r="B1664" s="19" t="s">
        <v>3401</v>
      </c>
      <c r="C1664" s="45" t="s">
        <v>4820</v>
      </c>
      <c r="D1664" s="45" t="s">
        <v>7512</v>
      </c>
      <c r="E1664" s="45" t="s">
        <v>7513</v>
      </c>
      <c r="G1664" s="21" t="s">
        <v>3400</v>
      </c>
      <c r="H1664" s="41">
        <v>20.76</v>
      </c>
      <c r="I1664" s="21">
        <v>6.26</v>
      </c>
      <c r="J1664" s="21" t="s">
        <v>4753</v>
      </c>
      <c r="K1664" s="21" t="s">
        <v>4753</v>
      </c>
      <c r="L1664" s="21" t="s">
        <v>4753</v>
      </c>
      <c r="M1664" s="21" t="s">
        <v>4754</v>
      </c>
      <c r="N1664" s="21" t="s">
        <v>4753</v>
      </c>
      <c r="O1664" s="42">
        <f t="shared" si="1"/>
        <v>0</v>
      </c>
      <c r="P1664" s="34" t="str">
        <f t="shared" si="2"/>
        <v>Normal weight</v>
      </c>
      <c r="Q1664" s="34" t="str">
        <f t="shared" si="3"/>
        <v>Prediabetes weight</v>
      </c>
      <c r="S1664" s="34" t="s">
        <v>1426</v>
      </c>
      <c r="T1664" s="34">
        <v>1981.0</v>
      </c>
      <c r="U1664" s="34" t="s">
        <v>4770</v>
      </c>
      <c r="V1664" s="34">
        <v>13.0</v>
      </c>
      <c r="W1664" s="34">
        <v>1.0</v>
      </c>
      <c r="X1664" s="34">
        <v>14657.2</v>
      </c>
      <c r="Y1664" s="34" t="s">
        <v>4767</v>
      </c>
      <c r="Z1664" s="34" t="s">
        <v>4771</v>
      </c>
      <c r="AA1664" s="34" t="s">
        <v>4774</v>
      </c>
      <c r="AB1664" s="34" t="str">
        <f t="shared" si="4"/>
        <v>13-Nov-1981</v>
      </c>
      <c r="AC1664" s="43">
        <f t="shared" si="5"/>
        <v>41</v>
      </c>
      <c r="AD1664" s="44">
        <v>14657.2</v>
      </c>
    </row>
    <row r="1665">
      <c r="A1665" s="19" t="s">
        <v>3402</v>
      </c>
      <c r="B1665" s="19" t="s">
        <v>3403</v>
      </c>
      <c r="C1665" s="45" t="s">
        <v>4815</v>
      </c>
      <c r="D1665" s="45" t="s">
        <v>7514</v>
      </c>
      <c r="E1665" s="45" t="s">
        <v>7515</v>
      </c>
      <c r="G1665" s="21" t="s">
        <v>3402</v>
      </c>
      <c r="H1665" s="41">
        <v>38.99</v>
      </c>
      <c r="I1665" s="21">
        <v>5.21</v>
      </c>
      <c r="J1665" s="21" t="s">
        <v>4753</v>
      </c>
      <c r="K1665" s="21" t="s">
        <v>4755</v>
      </c>
      <c r="L1665" s="21" t="s">
        <v>4753</v>
      </c>
      <c r="M1665" s="21">
        <v>1.0</v>
      </c>
      <c r="N1665" s="21" t="s">
        <v>4753</v>
      </c>
      <c r="O1665" s="42">
        <f t="shared" si="1"/>
        <v>1</v>
      </c>
      <c r="P1665" s="34" t="str">
        <f t="shared" si="2"/>
        <v>Above Obesity</v>
      </c>
      <c r="Q1665" s="34" t="str">
        <f t="shared" si="3"/>
        <v>Normal</v>
      </c>
      <c r="S1665" s="34" t="s">
        <v>1424</v>
      </c>
      <c r="T1665" s="34">
        <v>1969.0</v>
      </c>
      <c r="U1665" s="34" t="s">
        <v>4777</v>
      </c>
      <c r="V1665" s="34">
        <v>20.0</v>
      </c>
      <c r="W1665" s="34">
        <v>0.0</v>
      </c>
      <c r="X1665" s="34">
        <v>14665.75</v>
      </c>
      <c r="Y1665" s="34" t="s">
        <v>4767</v>
      </c>
      <c r="Z1665" s="34" t="s">
        <v>4771</v>
      </c>
      <c r="AA1665" s="34" t="s">
        <v>4774</v>
      </c>
      <c r="AB1665" s="34" t="str">
        <f t="shared" si="4"/>
        <v>20-Oct-1969</v>
      </c>
      <c r="AC1665" s="43">
        <f t="shared" si="5"/>
        <v>53</v>
      </c>
      <c r="AD1665" s="44">
        <v>14665.75</v>
      </c>
    </row>
    <row r="1666">
      <c r="A1666" s="19" t="s">
        <v>3404</v>
      </c>
      <c r="B1666" s="19" t="s">
        <v>3405</v>
      </c>
      <c r="C1666" s="45" t="s">
        <v>4815</v>
      </c>
      <c r="D1666" s="45" t="s">
        <v>7516</v>
      </c>
      <c r="E1666" s="45" t="s">
        <v>7517</v>
      </c>
      <c r="G1666" s="21" t="s">
        <v>3404</v>
      </c>
      <c r="H1666" s="41">
        <v>42.655</v>
      </c>
      <c r="I1666" s="21">
        <v>5.94</v>
      </c>
      <c r="J1666" s="21" t="s">
        <v>4755</v>
      </c>
      <c r="K1666" s="21" t="s">
        <v>4753</v>
      </c>
      <c r="L1666" s="21" t="s">
        <v>4756</v>
      </c>
      <c r="M1666" s="21">
        <v>1.0</v>
      </c>
      <c r="N1666" s="21" t="s">
        <v>4753</v>
      </c>
      <c r="O1666" s="42">
        <f t="shared" si="1"/>
        <v>1</v>
      </c>
      <c r="P1666" s="34" t="str">
        <f t="shared" si="2"/>
        <v>Above Obesity</v>
      </c>
      <c r="Q1666" s="34" t="str">
        <f t="shared" si="3"/>
        <v>Prediabetes weight</v>
      </c>
      <c r="S1666" s="34" t="s">
        <v>1422</v>
      </c>
      <c r="T1666" s="34">
        <v>1958.0</v>
      </c>
      <c r="U1666" s="34" t="s">
        <v>4766</v>
      </c>
      <c r="V1666" s="34">
        <v>23.0</v>
      </c>
      <c r="W1666" s="34">
        <v>0.0</v>
      </c>
      <c r="X1666" s="34">
        <v>14692.67</v>
      </c>
      <c r="Y1666" s="34" t="s">
        <v>4767</v>
      </c>
      <c r="Z1666" s="34" t="s">
        <v>4771</v>
      </c>
      <c r="AA1666" s="34" t="s">
        <v>4774</v>
      </c>
      <c r="AB1666" s="34" t="str">
        <f t="shared" si="4"/>
        <v>23-Jul-1958</v>
      </c>
      <c r="AC1666" s="43">
        <f t="shared" si="5"/>
        <v>64</v>
      </c>
      <c r="AD1666" s="44">
        <v>14692.67</v>
      </c>
    </row>
    <row r="1667">
      <c r="A1667" s="19" t="s">
        <v>3406</v>
      </c>
      <c r="B1667" s="19" t="s">
        <v>3407</v>
      </c>
      <c r="C1667" s="45" t="s">
        <v>4815</v>
      </c>
      <c r="D1667" s="45" t="s">
        <v>4945</v>
      </c>
      <c r="E1667" s="45" t="s">
        <v>7518</v>
      </c>
      <c r="G1667" s="21" t="s">
        <v>3406</v>
      </c>
      <c r="H1667" s="41">
        <v>30.57</v>
      </c>
      <c r="I1667" s="21">
        <v>5.34</v>
      </c>
      <c r="J1667" s="21" t="s">
        <v>4753</v>
      </c>
      <c r="K1667" s="21" t="s">
        <v>4753</v>
      </c>
      <c r="L1667" s="21" t="s">
        <v>4756</v>
      </c>
      <c r="M1667" s="21">
        <v>1.0</v>
      </c>
      <c r="N1667" s="21" t="s">
        <v>4753</v>
      </c>
      <c r="O1667" s="42">
        <f t="shared" si="1"/>
        <v>1</v>
      </c>
      <c r="P1667" s="34" t="str">
        <f t="shared" si="2"/>
        <v>Above Obesity</v>
      </c>
      <c r="Q1667" s="34" t="str">
        <f t="shared" si="3"/>
        <v>Normal</v>
      </c>
      <c r="S1667" s="34" t="s">
        <v>1420</v>
      </c>
      <c r="T1667" s="34">
        <v>1982.0</v>
      </c>
      <c r="U1667" s="34" t="s">
        <v>4773</v>
      </c>
      <c r="V1667" s="34">
        <v>4.0</v>
      </c>
      <c r="W1667" s="34">
        <v>3.0</v>
      </c>
      <c r="X1667" s="34">
        <v>14696.77</v>
      </c>
      <c r="Y1667" s="34" t="s">
        <v>4767</v>
      </c>
      <c r="Z1667" s="34" t="s">
        <v>4767</v>
      </c>
      <c r="AA1667" s="34" t="s">
        <v>4778</v>
      </c>
      <c r="AB1667" s="34" t="str">
        <f t="shared" si="4"/>
        <v>4-Sep-1982</v>
      </c>
      <c r="AC1667" s="43">
        <f t="shared" si="5"/>
        <v>40</v>
      </c>
      <c r="AD1667" s="44">
        <v>14696.77</v>
      </c>
    </row>
    <row r="1668">
      <c r="A1668" s="19" t="s">
        <v>3408</v>
      </c>
      <c r="B1668" s="19" t="s">
        <v>3409</v>
      </c>
      <c r="C1668" s="45" t="s">
        <v>4815</v>
      </c>
      <c r="D1668" s="45" t="s">
        <v>7519</v>
      </c>
      <c r="E1668" s="45" t="s">
        <v>4894</v>
      </c>
      <c r="G1668" s="21" t="s">
        <v>3408</v>
      </c>
      <c r="H1668" s="41">
        <v>17.7</v>
      </c>
      <c r="I1668" s="21">
        <v>6.38</v>
      </c>
      <c r="J1668" s="21" t="s">
        <v>4753</v>
      </c>
      <c r="K1668" s="21" t="s">
        <v>4753</v>
      </c>
      <c r="L1668" s="21" t="s">
        <v>4753</v>
      </c>
      <c r="M1668" s="21">
        <v>2.0</v>
      </c>
      <c r="N1668" s="21" t="s">
        <v>4753</v>
      </c>
      <c r="O1668" s="42">
        <f t="shared" si="1"/>
        <v>2</v>
      </c>
      <c r="P1668" s="34" t="str">
        <f t="shared" si="2"/>
        <v>Underweight</v>
      </c>
      <c r="Q1668" s="34" t="str">
        <f t="shared" si="3"/>
        <v>Prediabetes weight</v>
      </c>
      <c r="S1668" s="34" t="s">
        <v>1418</v>
      </c>
      <c r="T1668" s="34">
        <v>2002.0</v>
      </c>
      <c r="U1668" s="34" t="s">
        <v>4773</v>
      </c>
      <c r="V1668" s="34">
        <v>24.0</v>
      </c>
      <c r="W1668" s="34">
        <v>0.0</v>
      </c>
      <c r="X1668" s="34">
        <v>14711.74</v>
      </c>
      <c r="Y1668" s="34" t="s">
        <v>4767</v>
      </c>
      <c r="Z1668" s="34" t="s">
        <v>4767</v>
      </c>
      <c r="AA1668" s="34" t="s">
        <v>4774</v>
      </c>
      <c r="AB1668" s="34" t="str">
        <f t="shared" si="4"/>
        <v>24-Sep-2002</v>
      </c>
      <c r="AC1668" s="43">
        <f t="shared" si="5"/>
        <v>20</v>
      </c>
      <c r="AD1668" s="44">
        <v>14711.74</v>
      </c>
    </row>
    <row r="1669">
      <c r="A1669" s="19" t="s">
        <v>3410</v>
      </c>
      <c r="B1669" s="19" t="s">
        <v>3411</v>
      </c>
      <c r="C1669" s="45" t="s">
        <v>4815</v>
      </c>
      <c r="D1669" s="45" t="s">
        <v>7520</v>
      </c>
      <c r="E1669" s="45" t="s">
        <v>7521</v>
      </c>
      <c r="G1669" s="21" t="s">
        <v>3410</v>
      </c>
      <c r="H1669" s="41">
        <v>34.77</v>
      </c>
      <c r="I1669" s="21">
        <v>4.47</v>
      </c>
      <c r="J1669" s="21" t="s">
        <v>4753</v>
      </c>
      <c r="K1669" s="21" t="s">
        <v>4753</v>
      </c>
      <c r="L1669" s="21" t="s">
        <v>4753</v>
      </c>
      <c r="M1669" s="21">
        <v>1.0</v>
      </c>
      <c r="N1669" s="21" t="s">
        <v>4753</v>
      </c>
      <c r="O1669" s="42">
        <f t="shared" si="1"/>
        <v>1</v>
      </c>
      <c r="P1669" s="34" t="str">
        <f t="shared" si="2"/>
        <v>Above Obesity</v>
      </c>
      <c r="Q1669" s="34" t="str">
        <f t="shared" si="3"/>
        <v>Normal</v>
      </c>
      <c r="S1669" s="34" t="s">
        <v>1416</v>
      </c>
      <c r="T1669" s="34">
        <v>1962.0</v>
      </c>
      <c r="U1669" s="34" t="s">
        <v>4766</v>
      </c>
      <c r="V1669" s="34">
        <v>29.0</v>
      </c>
      <c r="W1669" s="34">
        <v>0.0</v>
      </c>
      <c r="X1669" s="34">
        <v>14738.43</v>
      </c>
      <c r="Y1669" s="34" t="s">
        <v>4767</v>
      </c>
      <c r="Z1669" s="34" t="s">
        <v>4768</v>
      </c>
      <c r="AA1669" s="34" t="s">
        <v>4787</v>
      </c>
      <c r="AB1669" s="34" t="str">
        <f t="shared" si="4"/>
        <v>29-Jul-1962</v>
      </c>
      <c r="AC1669" s="43">
        <f t="shared" si="5"/>
        <v>60</v>
      </c>
      <c r="AD1669" s="44">
        <v>14738.43</v>
      </c>
    </row>
    <row r="1670">
      <c r="A1670" s="19" t="s">
        <v>3412</v>
      </c>
      <c r="B1670" s="19" t="s">
        <v>3413</v>
      </c>
      <c r="C1670" s="45" t="s">
        <v>4815</v>
      </c>
      <c r="D1670" s="45" t="s">
        <v>5576</v>
      </c>
      <c r="E1670" s="45" t="s">
        <v>5115</v>
      </c>
      <c r="G1670" s="21" t="s">
        <v>3412</v>
      </c>
      <c r="H1670" s="41">
        <v>16.88</v>
      </c>
      <c r="I1670" s="21">
        <v>9.96</v>
      </c>
      <c r="J1670" s="21" t="s">
        <v>4753</v>
      </c>
      <c r="K1670" s="21" t="s">
        <v>4753</v>
      </c>
      <c r="L1670" s="21" t="s">
        <v>4753</v>
      </c>
      <c r="M1670" s="21" t="s">
        <v>4754</v>
      </c>
      <c r="N1670" s="21" t="s">
        <v>4753</v>
      </c>
      <c r="O1670" s="42">
        <f t="shared" si="1"/>
        <v>0</v>
      </c>
      <c r="P1670" s="34" t="str">
        <f t="shared" si="2"/>
        <v>Underweight</v>
      </c>
      <c r="Q1670" s="34" t="str">
        <f t="shared" si="3"/>
        <v>Diabetes</v>
      </c>
      <c r="S1670" s="34" t="s">
        <v>1414</v>
      </c>
      <c r="T1670" s="34">
        <v>1965.0</v>
      </c>
      <c r="U1670" s="34" t="s">
        <v>4766</v>
      </c>
      <c r="V1670" s="34">
        <v>27.0</v>
      </c>
      <c r="W1670" s="34">
        <v>0.0</v>
      </c>
      <c r="X1670" s="34">
        <v>14750.42</v>
      </c>
      <c r="Y1670" s="34" t="s">
        <v>4767</v>
      </c>
      <c r="Z1670" s="34" t="s">
        <v>4767</v>
      </c>
      <c r="AA1670" s="34" t="s">
        <v>4790</v>
      </c>
      <c r="AB1670" s="34" t="str">
        <f t="shared" si="4"/>
        <v>27-Jul-1965</v>
      </c>
      <c r="AC1670" s="43">
        <f t="shared" si="5"/>
        <v>57</v>
      </c>
      <c r="AD1670" s="44">
        <v>14750.42</v>
      </c>
    </row>
    <row r="1671">
      <c r="A1671" s="19" t="s">
        <v>3414</v>
      </c>
      <c r="B1671" s="19" t="s">
        <v>3415</v>
      </c>
      <c r="C1671" s="45" t="s">
        <v>4815</v>
      </c>
      <c r="D1671" s="45" t="s">
        <v>7522</v>
      </c>
      <c r="E1671" s="45" t="s">
        <v>7523</v>
      </c>
      <c r="G1671" s="21" t="s">
        <v>3414</v>
      </c>
      <c r="H1671" s="41">
        <v>40.26</v>
      </c>
      <c r="I1671" s="21">
        <v>9.92</v>
      </c>
      <c r="J1671" s="31" t="s">
        <v>4878</v>
      </c>
      <c r="K1671" s="21" t="s">
        <v>4753</v>
      </c>
      <c r="L1671" s="21" t="s">
        <v>4753</v>
      </c>
      <c r="M1671" s="21" t="s">
        <v>4754</v>
      </c>
      <c r="N1671" s="21" t="s">
        <v>4753</v>
      </c>
      <c r="O1671" s="42">
        <f t="shared" si="1"/>
        <v>0</v>
      </c>
      <c r="P1671" s="34" t="str">
        <f t="shared" si="2"/>
        <v>Above Obesity</v>
      </c>
      <c r="Q1671" s="34" t="str">
        <f t="shared" si="3"/>
        <v>Diabetes</v>
      </c>
      <c r="S1671" s="34" t="s">
        <v>1412</v>
      </c>
      <c r="T1671" s="34">
        <v>1975.0</v>
      </c>
      <c r="U1671" s="34" t="s">
        <v>4775</v>
      </c>
      <c r="V1671" s="34">
        <v>10.0</v>
      </c>
      <c r="W1671" s="34">
        <v>1.0</v>
      </c>
      <c r="X1671" s="34">
        <v>14819.0</v>
      </c>
      <c r="Y1671" s="34" t="s">
        <v>4767</v>
      </c>
      <c r="Z1671" s="34" t="s">
        <v>4768</v>
      </c>
      <c r="AA1671" s="34" t="s">
        <v>4785</v>
      </c>
      <c r="AB1671" s="34" t="str">
        <f t="shared" si="4"/>
        <v>10-Dec-1975</v>
      </c>
      <c r="AC1671" s="43">
        <f t="shared" si="5"/>
        <v>47</v>
      </c>
      <c r="AD1671" s="44">
        <v>14819.0</v>
      </c>
    </row>
    <row r="1672">
      <c r="A1672" s="19" t="s">
        <v>3416</v>
      </c>
      <c r="B1672" s="19" t="s">
        <v>3417</v>
      </c>
      <c r="C1672" s="45" t="s">
        <v>4820</v>
      </c>
      <c r="D1672" s="45" t="s">
        <v>6822</v>
      </c>
      <c r="E1672" s="45" t="s">
        <v>7524</v>
      </c>
      <c r="G1672" s="21" t="s">
        <v>3416</v>
      </c>
      <c r="H1672" s="41">
        <v>25.6</v>
      </c>
      <c r="I1672" s="21">
        <v>6.03</v>
      </c>
      <c r="J1672" s="21" t="s">
        <v>4753</v>
      </c>
      <c r="K1672" s="21" t="s">
        <v>4753</v>
      </c>
      <c r="L1672" s="21" t="s">
        <v>4756</v>
      </c>
      <c r="M1672" s="21">
        <v>1.0</v>
      </c>
      <c r="N1672" s="21" t="s">
        <v>4753</v>
      </c>
      <c r="O1672" s="42">
        <f t="shared" si="1"/>
        <v>1</v>
      </c>
      <c r="P1672" s="34" t="str">
        <f t="shared" si="2"/>
        <v>Overweight</v>
      </c>
      <c r="Q1672" s="34" t="str">
        <f t="shared" si="3"/>
        <v>Prediabetes weight</v>
      </c>
      <c r="S1672" s="34" t="s">
        <v>1410</v>
      </c>
      <c r="T1672" s="34">
        <v>1979.0</v>
      </c>
      <c r="U1672" s="34" t="s">
        <v>4777</v>
      </c>
      <c r="V1672" s="34">
        <v>18.0</v>
      </c>
      <c r="W1672" s="34">
        <v>2.0</v>
      </c>
      <c r="X1672" s="34">
        <v>14839.34</v>
      </c>
      <c r="Y1672" s="34" t="s">
        <v>4767</v>
      </c>
      <c r="Z1672" s="34" t="s">
        <v>4768</v>
      </c>
      <c r="AA1672" s="34" t="s">
        <v>4790</v>
      </c>
      <c r="AB1672" s="34" t="str">
        <f t="shared" si="4"/>
        <v>18-Oct-1979</v>
      </c>
      <c r="AC1672" s="43">
        <f t="shared" si="5"/>
        <v>43</v>
      </c>
      <c r="AD1672" s="44">
        <v>14839.34</v>
      </c>
    </row>
    <row r="1673">
      <c r="A1673" s="19" t="s">
        <v>3418</v>
      </c>
      <c r="B1673" s="19" t="s">
        <v>3419</v>
      </c>
      <c r="C1673" s="45" t="s">
        <v>4815</v>
      </c>
      <c r="D1673" s="45" t="s">
        <v>7525</v>
      </c>
      <c r="E1673" s="45" t="s">
        <v>7348</v>
      </c>
      <c r="G1673" s="21" t="s">
        <v>3418</v>
      </c>
      <c r="H1673" s="41">
        <v>33.55</v>
      </c>
      <c r="I1673" s="21">
        <v>10.9</v>
      </c>
      <c r="J1673" s="31" t="s">
        <v>4878</v>
      </c>
      <c r="K1673" s="21" t="s">
        <v>4753</v>
      </c>
      <c r="L1673" s="21" t="s">
        <v>4753</v>
      </c>
      <c r="M1673" s="21" t="s">
        <v>4754</v>
      </c>
      <c r="N1673" s="21" t="s">
        <v>4753</v>
      </c>
      <c r="O1673" s="42">
        <f t="shared" si="1"/>
        <v>0</v>
      </c>
      <c r="P1673" s="34" t="str">
        <f t="shared" si="2"/>
        <v>Above Obesity</v>
      </c>
      <c r="Q1673" s="34" t="str">
        <f t="shared" si="3"/>
        <v>Diabetes</v>
      </c>
      <c r="S1673" s="34" t="s">
        <v>1408</v>
      </c>
      <c r="T1673" s="34">
        <v>1981.0</v>
      </c>
      <c r="U1673" s="34" t="s">
        <v>4772</v>
      </c>
      <c r="V1673" s="34">
        <v>5.0</v>
      </c>
      <c r="W1673" s="34">
        <v>1.0</v>
      </c>
      <c r="X1673" s="34">
        <v>14843.96</v>
      </c>
      <c r="Y1673" s="34" t="s">
        <v>4767</v>
      </c>
      <c r="Z1673" s="34" t="s">
        <v>4768</v>
      </c>
      <c r="AA1673" s="34" t="s">
        <v>4790</v>
      </c>
      <c r="AB1673" s="34" t="str">
        <f t="shared" si="4"/>
        <v>5-Jun-1981</v>
      </c>
      <c r="AC1673" s="43">
        <f t="shared" si="5"/>
        <v>42</v>
      </c>
      <c r="AD1673" s="44">
        <v>14843.96</v>
      </c>
    </row>
    <row r="1674">
      <c r="A1674" s="19" t="s">
        <v>3420</v>
      </c>
      <c r="B1674" s="19" t="s">
        <v>3421</v>
      </c>
      <c r="C1674" s="45" t="s">
        <v>4820</v>
      </c>
      <c r="D1674" s="45" t="s">
        <v>7526</v>
      </c>
      <c r="E1674" s="45" t="s">
        <v>7351</v>
      </c>
      <c r="G1674" s="21" t="s">
        <v>3420</v>
      </c>
      <c r="H1674" s="41">
        <v>16.69</v>
      </c>
      <c r="I1674" s="21">
        <v>10.66</v>
      </c>
      <c r="J1674" s="21" t="s">
        <v>4753</v>
      </c>
      <c r="K1674" s="21" t="s">
        <v>4753</v>
      </c>
      <c r="L1674" s="21" t="s">
        <v>4753</v>
      </c>
      <c r="M1674" s="21" t="s">
        <v>4754</v>
      </c>
      <c r="N1674" s="21" t="s">
        <v>4753</v>
      </c>
      <c r="O1674" s="42">
        <f t="shared" si="1"/>
        <v>0</v>
      </c>
      <c r="P1674" s="34" t="str">
        <f t="shared" si="2"/>
        <v>Underweight</v>
      </c>
      <c r="Q1674" s="34" t="str">
        <f t="shared" si="3"/>
        <v>Diabetes</v>
      </c>
      <c r="S1674" s="34" t="s">
        <v>1406</v>
      </c>
      <c r="T1674" s="34">
        <v>1970.0</v>
      </c>
      <c r="U1674" s="34" t="s">
        <v>4770</v>
      </c>
      <c r="V1674" s="34">
        <v>11.0</v>
      </c>
      <c r="W1674" s="34">
        <v>0.0</v>
      </c>
      <c r="X1674" s="34">
        <v>14847.63</v>
      </c>
      <c r="Y1674" s="34" t="s">
        <v>4767</v>
      </c>
      <c r="Z1674" s="34" t="s">
        <v>4767</v>
      </c>
      <c r="AA1674" s="34" t="s">
        <v>4785</v>
      </c>
      <c r="AB1674" s="34" t="str">
        <f t="shared" si="4"/>
        <v>11-Nov-1970</v>
      </c>
      <c r="AC1674" s="43">
        <f t="shared" si="5"/>
        <v>52</v>
      </c>
      <c r="AD1674" s="44">
        <v>14847.63</v>
      </c>
    </row>
    <row r="1675">
      <c r="A1675" s="19" t="s">
        <v>3422</v>
      </c>
      <c r="B1675" s="19" t="s">
        <v>3423</v>
      </c>
      <c r="C1675" s="45" t="s">
        <v>4820</v>
      </c>
      <c r="D1675" s="45" t="s">
        <v>7527</v>
      </c>
      <c r="E1675" s="45" t="s">
        <v>7157</v>
      </c>
      <c r="G1675" s="21" t="s">
        <v>3422</v>
      </c>
      <c r="H1675" s="41">
        <v>19.95</v>
      </c>
      <c r="I1675" s="21">
        <v>4.05</v>
      </c>
      <c r="J1675" s="21" t="s">
        <v>4753</v>
      </c>
      <c r="K1675" s="21" t="s">
        <v>4753</v>
      </c>
      <c r="L1675" s="21" t="s">
        <v>4753</v>
      </c>
      <c r="M1675" s="21">
        <v>1.0</v>
      </c>
      <c r="N1675" s="21" t="s">
        <v>4753</v>
      </c>
      <c r="O1675" s="42">
        <f t="shared" si="1"/>
        <v>1</v>
      </c>
      <c r="P1675" s="34" t="str">
        <f t="shared" si="2"/>
        <v>Normal weight</v>
      </c>
      <c r="Q1675" s="34" t="str">
        <f t="shared" si="3"/>
        <v>Normal</v>
      </c>
      <c r="S1675" s="34" t="s">
        <v>1404</v>
      </c>
      <c r="T1675" s="34">
        <v>1958.0</v>
      </c>
      <c r="U1675" s="34" t="s">
        <v>4777</v>
      </c>
      <c r="V1675" s="34">
        <v>17.0</v>
      </c>
      <c r="W1675" s="34">
        <v>0.0</v>
      </c>
      <c r="X1675" s="34">
        <v>14901.52</v>
      </c>
      <c r="Y1675" s="34" t="s">
        <v>4767</v>
      </c>
      <c r="Z1675" s="34" t="s">
        <v>4767</v>
      </c>
      <c r="AA1675" s="34" t="s">
        <v>4784</v>
      </c>
      <c r="AB1675" s="34" t="str">
        <f t="shared" si="4"/>
        <v>17-Oct-1958</v>
      </c>
      <c r="AC1675" s="43">
        <f t="shared" si="5"/>
        <v>64</v>
      </c>
      <c r="AD1675" s="44">
        <v>14901.52</v>
      </c>
    </row>
    <row r="1676">
      <c r="A1676" s="19" t="s">
        <v>3424</v>
      </c>
      <c r="B1676" s="19" t="s">
        <v>3425</v>
      </c>
      <c r="C1676" s="45" t="s">
        <v>4815</v>
      </c>
      <c r="D1676" s="45" t="s">
        <v>7528</v>
      </c>
      <c r="E1676" s="45" t="s">
        <v>7529</v>
      </c>
      <c r="G1676" s="21" t="s">
        <v>3424</v>
      </c>
      <c r="H1676" s="41">
        <v>17.55</v>
      </c>
      <c r="I1676" s="21">
        <v>4.23</v>
      </c>
      <c r="J1676" s="21" t="s">
        <v>4753</v>
      </c>
      <c r="K1676" s="21" t="s">
        <v>4753</v>
      </c>
      <c r="L1676" s="21" t="s">
        <v>4753</v>
      </c>
      <c r="M1676" s="21">
        <v>2.0</v>
      </c>
      <c r="N1676" s="21" t="s">
        <v>4753</v>
      </c>
      <c r="O1676" s="42">
        <f t="shared" si="1"/>
        <v>2</v>
      </c>
      <c r="P1676" s="34" t="str">
        <f t="shared" si="2"/>
        <v>Underweight</v>
      </c>
      <c r="Q1676" s="34" t="str">
        <f t="shared" si="3"/>
        <v>Normal</v>
      </c>
      <c r="S1676" s="34" t="s">
        <v>1402</v>
      </c>
      <c r="T1676" s="34">
        <v>1981.0</v>
      </c>
      <c r="U1676" s="34" t="s">
        <v>4766</v>
      </c>
      <c r="V1676" s="34">
        <v>4.0</v>
      </c>
      <c r="W1676" s="34">
        <v>1.0</v>
      </c>
      <c r="X1676" s="34">
        <v>14908.27</v>
      </c>
      <c r="Y1676" s="34" t="s">
        <v>4767</v>
      </c>
      <c r="Z1676" s="34" t="s">
        <v>4771</v>
      </c>
      <c r="AA1676" s="34" t="s">
        <v>4778</v>
      </c>
      <c r="AB1676" s="34" t="str">
        <f t="shared" si="4"/>
        <v>4-Jul-1981</v>
      </c>
      <c r="AC1676" s="43">
        <f t="shared" si="5"/>
        <v>41</v>
      </c>
      <c r="AD1676" s="44">
        <v>14908.27</v>
      </c>
    </row>
    <row r="1677">
      <c r="A1677" s="19" t="s">
        <v>3426</v>
      </c>
      <c r="B1677" s="19" t="s">
        <v>3427</v>
      </c>
      <c r="C1677" s="45" t="s">
        <v>4820</v>
      </c>
      <c r="D1677" s="45" t="s">
        <v>7530</v>
      </c>
      <c r="E1677" s="45" t="s">
        <v>7531</v>
      </c>
      <c r="G1677" s="21" t="s">
        <v>3426</v>
      </c>
      <c r="H1677" s="41">
        <v>22.01</v>
      </c>
      <c r="I1677" s="21">
        <v>5.01</v>
      </c>
      <c r="J1677" s="21" t="s">
        <v>4753</v>
      </c>
      <c r="K1677" s="21" t="s">
        <v>4753</v>
      </c>
      <c r="L1677" s="21" t="s">
        <v>4753</v>
      </c>
      <c r="M1677" s="21">
        <v>1.0</v>
      </c>
      <c r="N1677" s="21" t="s">
        <v>4753</v>
      </c>
      <c r="O1677" s="42">
        <f t="shared" si="1"/>
        <v>1</v>
      </c>
      <c r="P1677" s="34" t="str">
        <f t="shared" si="2"/>
        <v>Normal weight</v>
      </c>
      <c r="Q1677" s="34" t="str">
        <f t="shared" si="3"/>
        <v>Normal</v>
      </c>
      <c r="S1677" s="34" t="s">
        <v>1400</v>
      </c>
      <c r="T1677" s="34">
        <v>1968.0</v>
      </c>
      <c r="U1677" s="34" t="s">
        <v>4770</v>
      </c>
      <c r="V1677" s="34">
        <v>8.0</v>
      </c>
      <c r="W1677" s="34">
        <v>0.0</v>
      </c>
      <c r="X1677" s="34">
        <v>14926.97</v>
      </c>
      <c r="Y1677" s="34" t="s">
        <v>4767</v>
      </c>
      <c r="Z1677" s="34" t="s">
        <v>4767</v>
      </c>
      <c r="AA1677" s="34" t="s">
        <v>4774</v>
      </c>
      <c r="AB1677" s="34" t="str">
        <f t="shared" si="4"/>
        <v>8-Nov-1968</v>
      </c>
      <c r="AC1677" s="43">
        <f t="shared" si="5"/>
        <v>54</v>
      </c>
      <c r="AD1677" s="44">
        <v>14926.97</v>
      </c>
    </row>
    <row r="1678">
      <c r="A1678" s="19" t="s">
        <v>3428</v>
      </c>
      <c r="B1678" s="19" t="s">
        <v>3429</v>
      </c>
      <c r="C1678" s="45" t="s">
        <v>4820</v>
      </c>
      <c r="D1678" s="45" t="s">
        <v>7532</v>
      </c>
      <c r="E1678" s="45" t="s">
        <v>7533</v>
      </c>
      <c r="G1678" s="21" t="s">
        <v>3428</v>
      </c>
      <c r="H1678" s="41">
        <v>41.8</v>
      </c>
      <c r="I1678" s="21">
        <v>5.82</v>
      </c>
      <c r="J1678" s="21" t="s">
        <v>4755</v>
      </c>
      <c r="K1678" s="21" t="s">
        <v>4753</v>
      </c>
      <c r="L1678" s="21" t="s">
        <v>4756</v>
      </c>
      <c r="M1678" s="21">
        <v>1.0</v>
      </c>
      <c r="N1678" s="21" t="s">
        <v>4753</v>
      </c>
      <c r="O1678" s="42">
        <f t="shared" si="1"/>
        <v>1</v>
      </c>
      <c r="P1678" s="34" t="str">
        <f t="shared" si="2"/>
        <v>Above Obesity</v>
      </c>
      <c r="Q1678" s="34" t="str">
        <f t="shared" si="3"/>
        <v>Prediabetes weight</v>
      </c>
      <c r="S1678" s="34" t="s">
        <v>1398</v>
      </c>
      <c r="T1678" s="34">
        <v>1962.0</v>
      </c>
      <c r="U1678" s="34" t="s">
        <v>4770</v>
      </c>
      <c r="V1678" s="34">
        <v>29.0</v>
      </c>
      <c r="W1678" s="34">
        <v>0.0</v>
      </c>
      <c r="X1678" s="34">
        <v>14945.34</v>
      </c>
      <c r="Y1678" s="34" t="s">
        <v>4767</v>
      </c>
      <c r="Z1678" s="34" t="s">
        <v>4771</v>
      </c>
      <c r="AA1678" s="34" t="s">
        <v>4787</v>
      </c>
      <c r="AB1678" s="34" t="str">
        <f t="shared" si="4"/>
        <v>29-Nov-1962</v>
      </c>
      <c r="AC1678" s="43">
        <f t="shared" si="5"/>
        <v>60</v>
      </c>
      <c r="AD1678" s="44">
        <v>14945.34</v>
      </c>
    </row>
    <row r="1679">
      <c r="A1679" s="19" t="s">
        <v>3430</v>
      </c>
      <c r="B1679" s="19" t="s">
        <v>3431</v>
      </c>
      <c r="C1679" s="45" t="s">
        <v>4815</v>
      </c>
      <c r="D1679" s="45" t="s">
        <v>7534</v>
      </c>
      <c r="E1679" s="45" t="s">
        <v>7535</v>
      </c>
      <c r="G1679" s="21" t="s">
        <v>3430</v>
      </c>
      <c r="H1679" s="41">
        <v>19.17</v>
      </c>
      <c r="I1679" s="21">
        <v>7.94</v>
      </c>
      <c r="J1679" s="21" t="s">
        <v>4753</v>
      </c>
      <c r="K1679" s="21" t="s">
        <v>4753</v>
      </c>
      <c r="L1679" s="21" t="s">
        <v>4753</v>
      </c>
      <c r="M1679" s="21" t="s">
        <v>4754</v>
      </c>
      <c r="N1679" s="21" t="s">
        <v>4753</v>
      </c>
      <c r="O1679" s="42">
        <f t="shared" si="1"/>
        <v>0</v>
      </c>
      <c r="P1679" s="34" t="str">
        <f t="shared" si="2"/>
        <v>Normal weight</v>
      </c>
      <c r="Q1679" s="34" t="str">
        <f t="shared" si="3"/>
        <v>Diabetes</v>
      </c>
      <c r="S1679" s="34" t="s">
        <v>1396</v>
      </c>
      <c r="T1679" s="34">
        <v>1958.0</v>
      </c>
      <c r="U1679" s="34" t="s">
        <v>4766</v>
      </c>
      <c r="V1679" s="34">
        <v>29.0</v>
      </c>
      <c r="W1679" s="34">
        <v>2.0</v>
      </c>
      <c r="X1679" s="34">
        <v>14988.43</v>
      </c>
      <c r="Y1679" s="34" t="s">
        <v>4767</v>
      </c>
      <c r="Z1679" s="34" t="s">
        <v>4768</v>
      </c>
      <c r="AA1679" s="34" t="s">
        <v>4778</v>
      </c>
      <c r="AB1679" s="34" t="str">
        <f t="shared" si="4"/>
        <v>29-Jul-1958</v>
      </c>
      <c r="AC1679" s="43">
        <f t="shared" si="5"/>
        <v>64</v>
      </c>
      <c r="AD1679" s="44">
        <v>14988.43</v>
      </c>
    </row>
    <row r="1680">
      <c r="A1680" s="19" t="s">
        <v>3432</v>
      </c>
      <c r="B1680" s="19" t="s">
        <v>3433</v>
      </c>
      <c r="C1680" s="45" t="s">
        <v>4820</v>
      </c>
      <c r="D1680" s="45" t="s">
        <v>6773</v>
      </c>
      <c r="E1680" s="45" t="s">
        <v>7536</v>
      </c>
      <c r="G1680" s="21" t="s">
        <v>3432</v>
      </c>
      <c r="H1680" s="41">
        <v>32.8</v>
      </c>
      <c r="I1680" s="21">
        <v>6.16</v>
      </c>
      <c r="J1680" s="21" t="s">
        <v>4755</v>
      </c>
      <c r="K1680" s="21" t="s">
        <v>4753</v>
      </c>
      <c r="L1680" s="21" t="s">
        <v>4756</v>
      </c>
      <c r="M1680" s="21">
        <v>1.0</v>
      </c>
      <c r="N1680" s="21" t="s">
        <v>4753</v>
      </c>
      <c r="O1680" s="42">
        <f t="shared" si="1"/>
        <v>1</v>
      </c>
      <c r="P1680" s="34" t="str">
        <f t="shared" si="2"/>
        <v>Above Obesity</v>
      </c>
      <c r="Q1680" s="34" t="str">
        <f t="shared" si="3"/>
        <v>Prediabetes weight</v>
      </c>
      <c r="S1680" s="34" t="s">
        <v>1394</v>
      </c>
      <c r="T1680" s="34">
        <v>1995.0</v>
      </c>
      <c r="U1680" s="34" t="s">
        <v>4776</v>
      </c>
      <c r="V1680" s="34">
        <v>2.0</v>
      </c>
      <c r="W1680" s="34">
        <v>2.0</v>
      </c>
      <c r="X1680" s="34">
        <v>15006.58</v>
      </c>
      <c r="Y1680" s="34" t="s">
        <v>4767</v>
      </c>
      <c r="Z1680" s="34" t="s">
        <v>4767</v>
      </c>
      <c r="AA1680" s="34" t="s">
        <v>4784</v>
      </c>
      <c r="AB1680" s="34" t="str">
        <f t="shared" si="4"/>
        <v>2-Aug-1995</v>
      </c>
      <c r="AC1680" s="43">
        <f t="shared" si="5"/>
        <v>27</v>
      </c>
      <c r="AD1680" s="44">
        <v>15006.58</v>
      </c>
    </row>
    <row r="1681">
      <c r="A1681" s="19" t="s">
        <v>3434</v>
      </c>
      <c r="B1681" s="19" t="s">
        <v>3435</v>
      </c>
      <c r="C1681" s="45" t="s">
        <v>4820</v>
      </c>
      <c r="D1681" s="45" t="s">
        <v>7537</v>
      </c>
      <c r="E1681" s="45" t="s">
        <v>7538</v>
      </c>
      <c r="G1681" s="21" t="s">
        <v>3434</v>
      </c>
      <c r="H1681" s="41">
        <v>35.815</v>
      </c>
      <c r="I1681" s="21">
        <v>4.15</v>
      </c>
      <c r="J1681" s="21" t="s">
        <v>4753</v>
      </c>
      <c r="K1681" s="21" t="s">
        <v>4753</v>
      </c>
      <c r="L1681" s="21" t="s">
        <v>4753</v>
      </c>
      <c r="M1681" s="21">
        <v>1.0</v>
      </c>
      <c r="N1681" s="21" t="s">
        <v>4753</v>
      </c>
      <c r="O1681" s="42">
        <f t="shared" si="1"/>
        <v>1</v>
      </c>
      <c r="P1681" s="34" t="str">
        <f t="shared" si="2"/>
        <v>Above Obesity</v>
      </c>
      <c r="Q1681" s="34" t="str">
        <f t="shared" si="3"/>
        <v>Normal</v>
      </c>
      <c r="S1681" s="34" t="s">
        <v>1392</v>
      </c>
      <c r="T1681" s="34">
        <v>1960.0</v>
      </c>
      <c r="U1681" s="34" t="s">
        <v>4776</v>
      </c>
      <c r="V1681" s="34">
        <v>8.0</v>
      </c>
      <c r="W1681" s="34">
        <v>2.0</v>
      </c>
      <c r="X1681" s="34">
        <v>15019.76</v>
      </c>
      <c r="Y1681" s="34" t="s">
        <v>4767</v>
      </c>
      <c r="Z1681" s="34" t="s">
        <v>4767</v>
      </c>
      <c r="AA1681" s="34" t="s">
        <v>4774</v>
      </c>
      <c r="AB1681" s="34" t="str">
        <f t="shared" si="4"/>
        <v>8-Aug-1960</v>
      </c>
      <c r="AC1681" s="43">
        <f t="shared" si="5"/>
        <v>62</v>
      </c>
      <c r="AD1681" s="44">
        <v>15019.76</v>
      </c>
    </row>
    <row r="1682">
      <c r="A1682" s="19" t="s">
        <v>3436</v>
      </c>
      <c r="B1682" s="19" t="s">
        <v>3437</v>
      </c>
      <c r="C1682" s="45" t="s">
        <v>4815</v>
      </c>
      <c r="D1682" s="45" t="s">
        <v>5817</v>
      </c>
      <c r="E1682" s="45" t="s">
        <v>7539</v>
      </c>
      <c r="G1682" s="21" t="s">
        <v>3436</v>
      </c>
      <c r="H1682" s="41">
        <v>24.3</v>
      </c>
      <c r="I1682" s="21">
        <v>6.23</v>
      </c>
      <c r="J1682" s="21" t="s">
        <v>4753</v>
      </c>
      <c r="K1682" s="21" t="s">
        <v>4753</v>
      </c>
      <c r="L1682" s="21" t="s">
        <v>4753</v>
      </c>
      <c r="M1682" s="21" t="s">
        <v>4754</v>
      </c>
      <c r="N1682" s="21" t="s">
        <v>4753</v>
      </c>
      <c r="O1682" s="42">
        <f t="shared" si="1"/>
        <v>0</v>
      </c>
      <c r="P1682" s="34" t="str">
        <f t="shared" si="2"/>
        <v>Normal weight</v>
      </c>
      <c r="Q1682" s="34" t="str">
        <f t="shared" si="3"/>
        <v>Prediabetes weight</v>
      </c>
      <c r="S1682" s="34" t="s">
        <v>1390</v>
      </c>
      <c r="T1682" s="34">
        <v>1979.0</v>
      </c>
      <c r="U1682" s="34" t="s">
        <v>4770</v>
      </c>
      <c r="V1682" s="34">
        <v>25.0</v>
      </c>
      <c r="W1682" s="34">
        <v>2.0</v>
      </c>
      <c r="X1682" s="34">
        <v>15025.76</v>
      </c>
      <c r="Y1682" s="34" t="s">
        <v>4767</v>
      </c>
      <c r="Z1682" s="34" t="s">
        <v>4771</v>
      </c>
      <c r="AA1682" s="34" t="s">
        <v>4778</v>
      </c>
      <c r="AB1682" s="34" t="str">
        <f t="shared" si="4"/>
        <v>25-Nov-1979</v>
      </c>
      <c r="AC1682" s="43">
        <f t="shared" si="5"/>
        <v>43</v>
      </c>
      <c r="AD1682" s="44">
        <v>15025.76</v>
      </c>
    </row>
    <row r="1683">
      <c r="A1683" s="19" t="s">
        <v>3438</v>
      </c>
      <c r="B1683" s="19" t="s">
        <v>3439</v>
      </c>
      <c r="C1683" s="45" t="s">
        <v>4815</v>
      </c>
      <c r="D1683" s="45" t="s">
        <v>7540</v>
      </c>
      <c r="E1683" s="45" t="s">
        <v>6808</v>
      </c>
      <c r="G1683" s="21" t="s">
        <v>3438</v>
      </c>
      <c r="H1683" s="41">
        <v>19.06</v>
      </c>
      <c r="I1683" s="21">
        <v>7.41</v>
      </c>
      <c r="J1683" s="21" t="s">
        <v>4753</v>
      </c>
      <c r="K1683" s="21" t="s">
        <v>4753</v>
      </c>
      <c r="L1683" s="21" t="s">
        <v>4753</v>
      </c>
      <c r="M1683" s="21" t="s">
        <v>4754</v>
      </c>
      <c r="N1683" s="21" t="s">
        <v>4753</v>
      </c>
      <c r="O1683" s="42">
        <f t="shared" si="1"/>
        <v>0</v>
      </c>
      <c r="P1683" s="34" t="str">
        <f t="shared" si="2"/>
        <v>Normal weight</v>
      </c>
      <c r="Q1683" s="34" t="str">
        <f t="shared" si="3"/>
        <v>Diabetes</v>
      </c>
      <c r="S1683" s="34" t="s">
        <v>1388</v>
      </c>
      <c r="T1683" s="34">
        <v>1970.0</v>
      </c>
      <c r="U1683" s="34" t="s">
        <v>4773</v>
      </c>
      <c r="V1683" s="34">
        <v>11.0</v>
      </c>
      <c r="W1683" s="34">
        <v>0.0</v>
      </c>
      <c r="X1683" s="34">
        <v>15026.3</v>
      </c>
      <c r="Y1683" s="34" t="s">
        <v>4767</v>
      </c>
      <c r="Z1683" s="34" t="s">
        <v>4768</v>
      </c>
      <c r="AA1683" s="34" t="s">
        <v>4778</v>
      </c>
      <c r="AB1683" s="34" t="str">
        <f t="shared" si="4"/>
        <v>11-Sep-1970</v>
      </c>
      <c r="AC1683" s="43">
        <f t="shared" si="5"/>
        <v>52</v>
      </c>
      <c r="AD1683" s="44">
        <v>15026.3</v>
      </c>
    </row>
    <row r="1684">
      <c r="A1684" s="19" t="s">
        <v>3440</v>
      </c>
      <c r="B1684" s="19" t="s">
        <v>3441</v>
      </c>
      <c r="C1684" s="45" t="s">
        <v>4820</v>
      </c>
      <c r="D1684" s="45" t="s">
        <v>5457</v>
      </c>
      <c r="E1684" s="45" t="s">
        <v>7541</v>
      </c>
      <c r="G1684" s="21" t="s">
        <v>3440</v>
      </c>
      <c r="H1684" s="41">
        <v>33.25</v>
      </c>
      <c r="I1684" s="21">
        <v>5.62</v>
      </c>
      <c r="J1684" s="21" t="s">
        <v>4755</v>
      </c>
      <c r="K1684" s="21" t="s">
        <v>4753</v>
      </c>
      <c r="L1684" s="21" t="s">
        <v>4753</v>
      </c>
      <c r="M1684" s="21">
        <v>1.0</v>
      </c>
      <c r="N1684" s="21" t="s">
        <v>4753</v>
      </c>
      <c r="O1684" s="42">
        <f t="shared" si="1"/>
        <v>1</v>
      </c>
      <c r="P1684" s="34" t="str">
        <f t="shared" si="2"/>
        <v>Above Obesity</v>
      </c>
      <c r="Q1684" s="34" t="str">
        <f t="shared" si="3"/>
        <v>Normal</v>
      </c>
      <c r="S1684" s="34" t="s">
        <v>1386</v>
      </c>
      <c r="T1684" s="34">
        <v>1971.0</v>
      </c>
      <c r="U1684" s="34" t="s">
        <v>4776</v>
      </c>
      <c r="V1684" s="34">
        <v>15.0</v>
      </c>
      <c r="W1684" s="34">
        <v>0.0</v>
      </c>
      <c r="X1684" s="34">
        <v>15038.51</v>
      </c>
      <c r="Y1684" s="34" t="s">
        <v>4767</v>
      </c>
      <c r="Z1684" s="34" t="s">
        <v>4768</v>
      </c>
      <c r="AA1684" s="34" t="s">
        <v>4785</v>
      </c>
      <c r="AB1684" s="34" t="str">
        <f t="shared" si="4"/>
        <v>15-Aug-1971</v>
      </c>
      <c r="AC1684" s="43">
        <f t="shared" si="5"/>
        <v>51</v>
      </c>
      <c r="AD1684" s="44">
        <v>15038.51</v>
      </c>
    </row>
    <row r="1685">
      <c r="A1685" s="19" t="s">
        <v>3442</v>
      </c>
      <c r="B1685" s="19" t="s">
        <v>3443</v>
      </c>
      <c r="C1685" s="45" t="s">
        <v>4815</v>
      </c>
      <c r="D1685" s="45" t="s">
        <v>7052</v>
      </c>
      <c r="E1685" s="45" t="s">
        <v>7542</v>
      </c>
      <c r="G1685" s="21" t="s">
        <v>3442</v>
      </c>
      <c r="H1685" s="41">
        <v>21.37</v>
      </c>
      <c r="I1685" s="21">
        <v>4.54</v>
      </c>
      <c r="J1685" s="21" t="s">
        <v>4755</v>
      </c>
      <c r="K1685" s="21" t="s">
        <v>4753</v>
      </c>
      <c r="L1685" s="21" t="s">
        <v>4756</v>
      </c>
      <c r="M1685" s="21">
        <v>1.0</v>
      </c>
      <c r="N1685" s="21" t="s">
        <v>4753</v>
      </c>
      <c r="O1685" s="42">
        <f t="shared" si="1"/>
        <v>1</v>
      </c>
      <c r="P1685" s="34" t="str">
        <f t="shared" si="2"/>
        <v>Normal weight</v>
      </c>
      <c r="Q1685" s="34" t="str">
        <f t="shared" si="3"/>
        <v>Normal</v>
      </c>
      <c r="S1685" s="34" t="s">
        <v>1384</v>
      </c>
      <c r="T1685" s="34">
        <v>1968.0</v>
      </c>
      <c r="U1685" s="34" t="s">
        <v>4772</v>
      </c>
      <c r="V1685" s="34">
        <v>12.0</v>
      </c>
      <c r="W1685" s="34">
        <v>0.0</v>
      </c>
      <c r="X1685" s="34">
        <v>15052.68</v>
      </c>
      <c r="Y1685" s="34" t="s">
        <v>4767</v>
      </c>
      <c r="Z1685" s="34" t="s">
        <v>4767</v>
      </c>
      <c r="AA1685" s="34" t="s">
        <v>4791</v>
      </c>
      <c r="AB1685" s="34" t="str">
        <f t="shared" si="4"/>
        <v>12-Jun-1968</v>
      </c>
      <c r="AC1685" s="43">
        <f t="shared" si="5"/>
        <v>54</v>
      </c>
      <c r="AD1685" s="44">
        <v>15052.68</v>
      </c>
    </row>
    <row r="1686">
      <c r="A1686" s="19" t="s">
        <v>3444</v>
      </c>
      <c r="B1686" s="19" t="s">
        <v>3445</v>
      </c>
      <c r="C1686" s="45" t="s">
        <v>4815</v>
      </c>
      <c r="D1686" s="45" t="s">
        <v>7543</v>
      </c>
      <c r="E1686" s="45" t="s">
        <v>6477</v>
      </c>
      <c r="G1686" s="21" t="s">
        <v>3444</v>
      </c>
      <c r="H1686" s="41">
        <v>34.43</v>
      </c>
      <c r="I1686" s="21">
        <v>8.62</v>
      </c>
      <c r="J1686" s="21" t="s">
        <v>4755</v>
      </c>
      <c r="K1686" s="21" t="s">
        <v>4753</v>
      </c>
      <c r="L1686" s="21" t="s">
        <v>4753</v>
      </c>
      <c r="M1686" s="21">
        <v>1.0</v>
      </c>
      <c r="N1686" s="21" t="s">
        <v>4753</v>
      </c>
      <c r="O1686" s="42">
        <f t="shared" si="1"/>
        <v>1</v>
      </c>
      <c r="P1686" s="34" t="str">
        <f t="shared" si="2"/>
        <v>Above Obesity</v>
      </c>
      <c r="Q1686" s="34" t="str">
        <f t="shared" si="3"/>
        <v>Diabetes</v>
      </c>
      <c r="S1686" s="34" t="s">
        <v>1382</v>
      </c>
      <c r="T1686" s="34">
        <v>1975.0</v>
      </c>
      <c r="U1686" s="34" t="s">
        <v>4777</v>
      </c>
      <c r="V1686" s="34">
        <v>26.0</v>
      </c>
      <c r="W1686" s="34">
        <v>1.0</v>
      </c>
      <c r="X1686" s="34">
        <v>15090.35</v>
      </c>
      <c r="Y1686" s="34" t="s">
        <v>4767</v>
      </c>
      <c r="Z1686" s="34" t="s">
        <v>4771</v>
      </c>
      <c r="AA1686" s="34" t="s">
        <v>4785</v>
      </c>
      <c r="AB1686" s="34" t="str">
        <f t="shared" si="4"/>
        <v>26-Oct-1975</v>
      </c>
      <c r="AC1686" s="43">
        <f t="shared" si="5"/>
        <v>47</v>
      </c>
      <c r="AD1686" s="44">
        <v>15090.35</v>
      </c>
    </row>
    <row r="1687">
      <c r="A1687" s="19" t="s">
        <v>3446</v>
      </c>
      <c r="B1687" s="19" t="s">
        <v>3447</v>
      </c>
      <c r="C1687" s="45" t="s">
        <v>4815</v>
      </c>
      <c r="D1687" s="45" t="s">
        <v>5673</v>
      </c>
      <c r="E1687" s="45" t="s">
        <v>7544</v>
      </c>
      <c r="G1687" s="21" t="s">
        <v>3446</v>
      </c>
      <c r="H1687" s="41">
        <v>20.86</v>
      </c>
      <c r="I1687" s="21">
        <v>4.36</v>
      </c>
      <c r="J1687" s="31" t="s">
        <v>4878</v>
      </c>
      <c r="K1687" s="21" t="s">
        <v>4753</v>
      </c>
      <c r="L1687" s="21" t="s">
        <v>4753</v>
      </c>
      <c r="M1687" s="21" t="s">
        <v>4754</v>
      </c>
      <c r="N1687" s="21" t="s">
        <v>4753</v>
      </c>
      <c r="O1687" s="42">
        <f t="shared" si="1"/>
        <v>0</v>
      </c>
      <c r="P1687" s="34" t="str">
        <f t="shared" si="2"/>
        <v>Normal weight</v>
      </c>
      <c r="Q1687" s="34" t="str">
        <f t="shared" si="3"/>
        <v>Normal</v>
      </c>
      <c r="S1687" s="34" t="s">
        <v>1380</v>
      </c>
      <c r="T1687" s="34">
        <v>1972.0</v>
      </c>
      <c r="U1687" s="34" t="s">
        <v>4770</v>
      </c>
      <c r="V1687" s="34">
        <v>7.0</v>
      </c>
      <c r="W1687" s="34">
        <v>0.0</v>
      </c>
      <c r="X1687" s="34">
        <v>15103.69</v>
      </c>
      <c r="Y1687" s="34" t="s">
        <v>4767</v>
      </c>
      <c r="Z1687" s="34" t="s">
        <v>4771</v>
      </c>
      <c r="AA1687" s="34" t="s">
        <v>4774</v>
      </c>
      <c r="AB1687" s="34" t="str">
        <f t="shared" si="4"/>
        <v>7-Nov-1972</v>
      </c>
      <c r="AC1687" s="43">
        <f t="shared" si="5"/>
        <v>50</v>
      </c>
      <c r="AD1687" s="44">
        <v>15103.69</v>
      </c>
    </row>
    <row r="1688">
      <c r="A1688" s="19" t="s">
        <v>3448</v>
      </c>
      <c r="B1688" s="19" t="s">
        <v>3449</v>
      </c>
      <c r="C1688" s="45" t="s">
        <v>4820</v>
      </c>
      <c r="D1688" s="45" t="s">
        <v>7545</v>
      </c>
      <c r="E1688" s="45" t="s">
        <v>7546</v>
      </c>
      <c r="G1688" s="21" t="s">
        <v>3448</v>
      </c>
      <c r="H1688" s="41">
        <v>18.34</v>
      </c>
      <c r="I1688" s="21">
        <v>10.01</v>
      </c>
      <c r="J1688" s="21" t="s">
        <v>4753</v>
      </c>
      <c r="K1688" s="21" t="s">
        <v>4753</v>
      </c>
      <c r="L1688" s="21" t="s">
        <v>4753</v>
      </c>
      <c r="M1688" s="21" t="s">
        <v>4754</v>
      </c>
      <c r="N1688" s="21" t="s">
        <v>4753</v>
      </c>
      <c r="O1688" s="42">
        <f t="shared" si="1"/>
        <v>0</v>
      </c>
      <c r="P1688" s="34" t="str">
        <f t="shared" si="2"/>
        <v>Underweight</v>
      </c>
      <c r="Q1688" s="34" t="str">
        <f t="shared" si="3"/>
        <v>Diabetes</v>
      </c>
      <c r="S1688" s="34" t="s">
        <v>1378</v>
      </c>
      <c r="T1688" s="34">
        <v>1978.0</v>
      </c>
      <c r="U1688" s="34" t="s">
        <v>4773</v>
      </c>
      <c r="V1688" s="34">
        <v>5.0</v>
      </c>
      <c r="W1688" s="34">
        <v>2.0</v>
      </c>
      <c r="X1688" s="34">
        <v>15123.19</v>
      </c>
      <c r="Y1688" s="34" t="s">
        <v>4767</v>
      </c>
      <c r="Z1688" s="34" t="s">
        <v>4771</v>
      </c>
      <c r="AA1688" s="34" t="s">
        <v>4778</v>
      </c>
      <c r="AB1688" s="34" t="str">
        <f t="shared" si="4"/>
        <v>5-Sep-1978</v>
      </c>
      <c r="AC1688" s="43">
        <f t="shared" si="5"/>
        <v>44</v>
      </c>
      <c r="AD1688" s="44">
        <v>15123.19</v>
      </c>
    </row>
    <row r="1689">
      <c r="A1689" s="19" t="s">
        <v>3450</v>
      </c>
      <c r="B1689" s="19" t="s">
        <v>3451</v>
      </c>
      <c r="C1689" s="45" t="s">
        <v>5686</v>
      </c>
      <c r="D1689" s="45" t="s">
        <v>7547</v>
      </c>
      <c r="E1689" s="45" t="s">
        <v>7548</v>
      </c>
      <c r="G1689" s="21" t="s">
        <v>3450</v>
      </c>
      <c r="H1689" s="41">
        <v>34.15</v>
      </c>
      <c r="I1689" s="21">
        <v>5.42</v>
      </c>
      <c r="J1689" s="21" t="s">
        <v>4753</v>
      </c>
      <c r="K1689" s="21" t="s">
        <v>4753</v>
      </c>
      <c r="L1689" s="21" t="s">
        <v>4753</v>
      </c>
      <c r="M1689" s="21" t="s">
        <v>4754</v>
      </c>
      <c r="N1689" s="21" t="s">
        <v>4753</v>
      </c>
      <c r="O1689" s="42">
        <f t="shared" si="1"/>
        <v>0</v>
      </c>
      <c r="P1689" s="34" t="str">
        <f t="shared" si="2"/>
        <v>Above Obesity</v>
      </c>
      <c r="Q1689" s="34" t="str">
        <f t="shared" si="3"/>
        <v>Normal</v>
      </c>
      <c r="S1689" s="34" t="s">
        <v>1376</v>
      </c>
      <c r="T1689" s="34">
        <v>1971.0</v>
      </c>
      <c r="U1689" s="34" t="s">
        <v>4770</v>
      </c>
      <c r="V1689" s="34">
        <v>25.0</v>
      </c>
      <c r="W1689" s="34">
        <v>0.0</v>
      </c>
      <c r="X1689" s="34">
        <v>15150.44</v>
      </c>
      <c r="Y1689" s="34" t="s">
        <v>4767</v>
      </c>
      <c r="Z1689" s="34" t="s">
        <v>4771</v>
      </c>
      <c r="AA1689" s="34" t="s">
        <v>4785</v>
      </c>
      <c r="AB1689" s="34" t="str">
        <f t="shared" si="4"/>
        <v>25-Nov-1971</v>
      </c>
      <c r="AC1689" s="43">
        <f t="shared" si="5"/>
        <v>51</v>
      </c>
      <c r="AD1689" s="44">
        <v>15150.44</v>
      </c>
    </row>
    <row r="1690">
      <c r="A1690" s="19" t="s">
        <v>3452</v>
      </c>
      <c r="B1690" s="19" t="s">
        <v>3453</v>
      </c>
      <c r="C1690" s="45" t="s">
        <v>4815</v>
      </c>
      <c r="D1690" s="45" t="s">
        <v>7549</v>
      </c>
      <c r="E1690" s="45" t="s">
        <v>6814</v>
      </c>
      <c r="G1690" s="21" t="s">
        <v>3452</v>
      </c>
      <c r="H1690" s="41">
        <v>18.35</v>
      </c>
      <c r="I1690" s="21">
        <v>5.12</v>
      </c>
      <c r="J1690" s="21" t="s">
        <v>4753</v>
      </c>
      <c r="K1690" s="21" t="s">
        <v>4753</v>
      </c>
      <c r="L1690" s="21" t="s">
        <v>4753</v>
      </c>
      <c r="M1690" s="21" t="s">
        <v>4754</v>
      </c>
      <c r="N1690" s="21" t="s">
        <v>4753</v>
      </c>
      <c r="O1690" s="42">
        <f t="shared" si="1"/>
        <v>0</v>
      </c>
      <c r="P1690" s="34" t="str">
        <f t="shared" si="2"/>
        <v>Underweight</v>
      </c>
      <c r="Q1690" s="34" t="str">
        <f t="shared" si="3"/>
        <v>Normal</v>
      </c>
      <c r="S1690" s="34" t="s">
        <v>1374</v>
      </c>
      <c r="T1690" s="34">
        <v>1962.0</v>
      </c>
      <c r="U1690" s="34" t="s">
        <v>4777</v>
      </c>
      <c r="V1690" s="34">
        <v>25.0</v>
      </c>
      <c r="W1690" s="34">
        <v>0.0</v>
      </c>
      <c r="X1690" s="34">
        <v>15161.25</v>
      </c>
      <c r="Y1690" s="34" t="s">
        <v>4767</v>
      </c>
      <c r="Z1690" s="34" t="s">
        <v>4767</v>
      </c>
      <c r="AA1690" s="34" t="s">
        <v>4774</v>
      </c>
      <c r="AB1690" s="34" t="str">
        <f t="shared" si="4"/>
        <v>25-Oct-1962</v>
      </c>
      <c r="AC1690" s="43">
        <f t="shared" si="5"/>
        <v>60</v>
      </c>
      <c r="AD1690" s="44">
        <v>15161.25</v>
      </c>
    </row>
    <row r="1691">
      <c r="A1691" s="19" t="s">
        <v>3454</v>
      </c>
      <c r="B1691" s="19" t="s">
        <v>3455</v>
      </c>
      <c r="C1691" s="45" t="s">
        <v>4820</v>
      </c>
      <c r="D1691" s="45" t="s">
        <v>7550</v>
      </c>
      <c r="E1691" s="45" t="s">
        <v>7551</v>
      </c>
      <c r="G1691" s="21" t="s">
        <v>3454</v>
      </c>
      <c r="H1691" s="41">
        <v>22.13</v>
      </c>
      <c r="I1691" s="21">
        <v>9.2</v>
      </c>
      <c r="J1691" s="31" t="s">
        <v>4878</v>
      </c>
      <c r="K1691" s="21" t="s">
        <v>4753</v>
      </c>
      <c r="L1691" s="21" t="s">
        <v>4753</v>
      </c>
      <c r="M1691" s="21" t="s">
        <v>4754</v>
      </c>
      <c r="N1691" s="21" t="s">
        <v>4753</v>
      </c>
      <c r="O1691" s="42">
        <f t="shared" si="1"/>
        <v>0</v>
      </c>
      <c r="P1691" s="34" t="str">
        <f t="shared" si="2"/>
        <v>Normal weight</v>
      </c>
      <c r="Q1691" s="34" t="str">
        <f t="shared" si="3"/>
        <v>Diabetes</v>
      </c>
      <c r="S1691" s="34" t="s">
        <v>1372</v>
      </c>
      <c r="T1691" s="34">
        <v>1959.0</v>
      </c>
      <c r="U1691" s="34" t="s">
        <v>4772</v>
      </c>
      <c r="V1691" s="34">
        <v>4.0</v>
      </c>
      <c r="W1691" s="34">
        <v>3.0</v>
      </c>
      <c r="X1691" s="34">
        <v>15161.53</v>
      </c>
      <c r="Y1691" s="34" t="s">
        <v>4767</v>
      </c>
      <c r="Z1691" s="34" t="s">
        <v>4771</v>
      </c>
      <c r="AA1691" s="34" t="s">
        <v>4769</v>
      </c>
      <c r="AB1691" s="34" t="str">
        <f t="shared" si="4"/>
        <v>4-Jun-1959</v>
      </c>
      <c r="AC1691" s="43">
        <f t="shared" si="5"/>
        <v>64</v>
      </c>
      <c r="AD1691" s="44">
        <v>15161.53</v>
      </c>
    </row>
    <row r="1692">
      <c r="A1692" s="19" t="s">
        <v>3456</v>
      </c>
      <c r="B1692" s="19" t="s">
        <v>3457</v>
      </c>
      <c r="C1692" s="45" t="s">
        <v>4820</v>
      </c>
      <c r="D1692" s="45" t="s">
        <v>7552</v>
      </c>
      <c r="E1692" s="45" t="s">
        <v>7553</v>
      </c>
      <c r="G1692" s="21" t="s">
        <v>3456</v>
      </c>
      <c r="H1692" s="41">
        <v>22.51</v>
      </c>
      <c r="I1692" s="21">
        <v>6.08</v>
      </c>
      <c r="J1692" s="21" t="s">
        <v>4755</v>
      </c>
      <c r="K1692" s="21" t="s">
        <v>4753</v>
      </c>
      <c r="L1692" s="21" t="s">
        <v>4753</v>
      </c>
      <c r="M1692" s="21">
        <v>1.0</v>
      </c>
      <c r="N1692" s="21" t="s">
        <v>4753</v>
      </c>
      <c r="O1692" s="42">
        <f t="shared" si="1"/>
        <v>1</v>
      </c>
      <c r="P1692" s="34" t="str">
        <f t="shared" si="2"/>
        <v>Normal weight</v>
      </c>
      <c r="Q1692" s="34" t="str">
        <f t="shared" si="3"/>
        <v>Prediabetes weight</v>
      </c>
      <c r="S1692" s="34" t="s">
        <v>1370</v>
      </c>
      <c r="T1692" s="34">
        <v>1959.0</v>
      </c>
      <c r="U1692" s="34" t="s">
        <v>4775</v>
      </c>
      <c r="V1692" s="34">
        <v>3.0</v>
      </c>
      <c r="W1692" s="34">
        <v>3.0</v>
      </c>
      <c r="X1692" s="34">
        <v>15170.07</v>
      </c>
      <c r="Y1692" s="34" t="s">
        <v>4767</v>
      </c>
      <c r="Z1692" s="34" t="s">
        <v>4768</v>
      </c>
      <c r="AA1692" s="34" t="s">
        <v>4778</v>
      </c>
      <c r="AB1692" s="34" t="str">
        <f t="shared" si="4"/>
        <v>3-Dec-1959</v>
      </c>
      <c r="AC1692" s="43">
        <f t="shared" si="5"/>
        <v>63</v>
      </c>
      <c r="AD1692" s="44">
        <v>15170.07</v>
      </c>
    </row>
    <row r="1693">
      <c r="A1693" s="19" t="s">
        <v>3458</v>
      </c>
      <c r="B1693" s="19" t="s">
        <v>3459</v>
      </c>
      <c r="C1693" s="45" t="s">
        <v>4815</v>
      </c>
      <c r="D1693" s="45" t="s">
        <v>7554</v>
      </c>
      <c r="E1693" s="45" t="s">
        <v>7555</v>
      </c>
      <c r="G1693" s="21" t="s">
        <v>3458</v>
      </c>
      <c r="H1693" s="41">
        <v>31.0</v>
      </c>
      <c r="I1693" s="21">
        <v>4.77</v>
      </c>
      <c r="J1693" s="21" t="s">
        <v>4753</v>
      </c>
      <c r="K1693" s="21" t="s">
        <v>4753</v>
      </c>
      <c r="L1693" s="21" t="s">
        <v>4753</v>
      </c>
      <c r="M1693" s="21">
        <v>1.0</v>
      </c>
      <c r="N1693" s="21" t="s">
        <v>4753</v>
      </c>
      <c r="O1693" s="42">
        <f t="shared" si="1"/>
        <v>1</v>
      </c>
      <c r="P1693" s="34" t="str">
        <f t="shared" si="2"/>
        <v>Above Obesity</v>
      </c>
      <c r="Q1693" s="34" t="str">
        <f t="shared" si="3"/>
        <v>Normal</v>
      </c>
      <c r="S1693" s="34" t="s">
        <v>1368</v>
      </c>
      <c r="T1693" s="34">
        <v>1962.0</v>
      </c>
      <c r="U1693" s="34" t="s">
        <v>4772</v>
      </c>
      <c r="V1693" s="34">
        <v>17.0</v>
      </c>
      <c r="W1693" s="34">
        <v>0.0</v>
      </c>
      <c r="X1693" s="34">
        <v>15174.81</v>
      </c>
      <c r="Y1693" s="34" t="s">
        <v>4767</v>
      </c>
      <c r="Z1693" s="34" t="s">
        <v>4771</v>
      </c>
      <c r="AA1693" s="34" t="s">
        <v>4774</v>
      </c>
      <c r="AB1693" s="34" t="str">
        <f t="shared" si="4"/>
        <v>17-Jun-1962</v>
      </c>
      <c r="AC1693" s="43">
        <f t="shared" si="5"/>
        <v>60</v>
      </c>
      <c r="AD1693" s="44">
        <v>15174.81</v>
      </c>
    </row>
    <row r="1694">
      <c r="A1694" s="19" t="s">
        <v>3460</v>
      </c>
      <c r="B1694" s="19" t="s">
        <v>3461</v>
      </c>
      <c r="C1694" s="45" t="s">
        <v>4815</v>
      </c>
      <c r="D1694" s="45" t="s">
        <v>5692</v>
      </c>
      <c r="E1694" s="45" t="s">
        <v>7328</v>
      </c>
      <c r="G1694" s="21" t="s">
        <v>3460</v>
      </c>
      <c r="H1694" s="41">
        <v>28.27</v>
      </c>
      <c r="I1694" s="21">
        <v>4.62</v>
      </c>
      <c r="J1694" s="21" t="s">
        <v>4753</v>
      </c>
      <c r="K1694" s="21" t="s">
        <v>4753</v>
      </c>
      <c r="L1694" s="21" t="s">
        <v>4753</v>
      </c>
      <c r="M1694" s="21">
        <v>1.0</v>
      </c>
      <c r="N1694" s="21" t="s">
        <v>4753</v>
      </c>
      <c r="O1694" s="42">
        <f t="shared" si="1"/>
        <v>1</v>
      </c>
      <c r="P1694" s="34" t="str">
        <f t="shared" si="2"/>
        <v>Overweight</v>
      </c>
      <c r="Q1694" s="34" t="str">
        <f t="shared" si="3"/>
        <v>Normal</v>
      </c>
      <c r="S1694" s="34" t="s">
        <v>1366</v>
      </c>
      <c r="T1694" s="34">
        <v>1978.0</v>
      </c>
      <c r="U1694" s="34" t="s">
        <v>4770</v>
      </c>
      <c r="V1694" s="34">
        <v>23.0</v>
      </c>
      <c r="W1694" s="34">
        <v>2.0</v>
      </c>
      <c r="X1694" s="34">
        <v>15207.92</v>
      </c>
      <c r="Y1694" s="34" t="s">
        <v>4767</v>
      </c>
      <c r="Z1694" s="34" t="s">
        <v>4771</v>
      </c>
      <c r="AA1694" s="34" t="s">
        <v>4774</v>
      </c>
      <c r="AB1694" s="34" t="str">
        <f t="shared" si="4"/>
        <v>23-Nov-1978</v>
      </c>
      <c r="AC1694" s="43">
        <f t="shared" si="5"/>
        <v>44</v>
      </c>
      <c r="AD1694" s="44">
        <v>15207.92</v>
      </c>
    </row>
    <row r="1695">
      <c r="A1695" s="19" t="s">
        <v>3462</v>
      </c>
      <c r="B1695" s="19" t="s">
        <v>3463</v>
      </c>
      <c r="C1695" s="45" t="s">
        <v>4820</v>
      </c>
      <c r="D1695" s="45" t="s">
        <v>7556</v>
      </c>
      <c r="E1695" s="45" t="s">
        <v>5873</v>
      </c>
      <c r="G1695" s="21" t="s">
        <v>3462</v>
      </c>
      <c r="H1695" s="41">
        <v>29.92</v>
      </c>
      <c r="I1695" s="21">
        <v>9.07</v>
      </c>
      <c r="J1695" s="21" t="s">
        <v>4755</v>
      </c>
      <c r="K1695" s="21" t="s">
        <v>4753</v>
      </c>
      <c r="L1695" s="21" t="s">
        <v>4753</v>
      </c>
      <c r="M1695" s="21">
        <v>1.0</v>
      </c>
      <c r="N1695" s="21" t="s">
        <v>4753</v>
      </c>
      <c r="O1695" s="42">
        <f t="shared" si="1"/>
        <v>1</v>
      </c>
      <c r="P1695" s="34" t="str">
        <f t="shared" si="2"/>
        <v>Overweight</v>
      </c>
      <c r="Q1695" s="34" t="str">
        <f t="shared" si="3"/>
        <v>Diabetes</v>
      </c>
      <c r="S1695" s="34" t="s">
        <v>1364</v>
      </c>
      <c r="T1695" s="34">
        <v>1960.0</v>
      </c>
      <c r="U1695" s="34" t="s">
        <v>4766</v>
      </c>
      <c r="V1695" s="34">
        <v>25.0</v>
      </c>
      <c r="W1695" s="34">
        <v>2.0</v>
      </c>
      <c r="X1695" s="34">
        <v>15230.32</v>
      </c>
      <c r="Y1695" s="34" t="s">
        <v>4767</v>
      </c>
      <c r="Z1695" s="34" t="s">
        <v>4767</v>
      </c>
      <c r="AA1695" s="34" t="s">
        <v>4784</v>
      </c>
      <c r="AB1695" s="34" t="str">
        <f t="shared" si="4"/>
        <v>25-Jul-1960</v>
      </c>
      <c r="AC1695" s="43">
        <f t="shared" si="5"/>
        <v>62</v>
      </c>
      <c r="AD1695" s="44">
        <v>15230.32</v>
      </c>
    </row>
    <row r="1696">
      <c r="A1696" s="19" t="s">
        <v>3464</v>
      </c>
      <c r="B1696" s="19" t="s">
        <v>3465</v>
      </c>
      <c r="C1696" s="45" t="s">
        <v>4820</v>
      </c>
      <c r="D1696" s="45" t="s">
        <v>7557</v>
      </c>
      <c r="E1696" s="45" t="s">
        <v>7558</v>
      </c>
      <c r="G1696" s="21" t="s">
        <v>3464</v>
      </c>
      <c r="H1696" s="41">
        <v>25.9</v>
      </c>
      <c r="I1696" s="21">
        <v>9.12</v>
      </c>
      <c r="J1696" s="21" t="s">
        <v>4755</v>
      </c>
      <c r="K1696" s="21" t="s">
        <v>4753</v>
      </c>
      <c r="L1696" s="21" t="s">
        <v>4753</v>
      </c>
      <c r="M1696" s="21">
        <v>1.0</v>
      </c>
      <c r="N1696" s="21" t="s">
        <v>4753</v>
      </c>
      <c r="O1696" s="42">
        <f t="shared" si="1"/>
        <v>1</v>
      </c>
      <c r="P1696" s="34" t="str">
        <f t="shared" si="2"/>
        <v>Overweight</v>
      </c>
      <c r="Q1696" s="34" t="str">
        <f t="shared" si="3"/>
        <v>Diabetes</v>
      </c>
      <c r="S1696" s="34" t="s">
        <v>1362</v>
      </c>
      <c r="T1696" s="34">
        <v>1969.0</v>
      </c>
      <c r="U1696" s="34" t="s">
        <v>4773</v>
      </c>
      <c r="V1696" s="34">
        <v>16.0</v>
      </c>
      <c r="W1696" s="34">
        <v>0.0</v>
      </c>
      <c r="X1696" s="34">
        <v>15260.52</v>
      </c>
      <c r="Y1696" s="34" t="s">
        <v>4767</v>
      </c>
      <c r="Z1696" s="34" t="s">
        <v>4767</v>
      </c>
      <c r="AA1696" s="34" t="s">
        <v>4785</v>
      </c>
      <c r="AB1696" s="34" t="str">
        <f t="shared" si="4"/>
        <v>16-Sep-1969</v>
      </c>
      <c r="AC1696" s="43">
        <f t="shared" si="5"/>
        <v>53</v>
      </c>
      <c r="AD1696" s="44">
        <v>15260.52</v>
      </c>
    </row>
    <row r="1697">
      <c r="A1697" s="19" t="s">
        <v>3466</v>
      </c>
      <c r="B1697" s="19" t="s">
        <v>3467</v>
      </c>
      <c r="C1697" s="45" t="s">
        <v>4820</v>
      </c>
      <c r="D1697" s="45" t="s">
        <v>7559</v>
      </c>
      <c r="E1697" s="45" t="s">
        <v>7560</v>
      </c>
      <c r="G1697" s="21" t="s">
        <v>3466</v>
      </c>
      <c r="H1697" s="41">
        <v>27.74</v>
      </c>
      <c r="I1697" s="21">
        <v>7.32</v>
      </c>
      <c r="J1697" s="21" t="s">
        <v>4755</v>
      </c>
      <c r="K1697" s="21" t="s">
        <v>4753</v>
      </c>
      <c r="L1697" s="21" t="s">
        <v>4753</v>
      </c>
      <c r="M1697" s="21">
        <v>1.0</v>
      </c>
      <c r="N1697" s="21" t="s">
        <v>4753</v>
      </c>
      <c r="O1697" s="42">
        <f t="shared" si="1"/>
        <v>1</v>
      </c>
      <c r="P1697" s="34" t="str">
        <f t="shared" si="2"/>
        <v>Overweight</v>
      </c>
      <c r="Q1697" s="34" t="str">
        <f t="shared" si="3"/>
        <v>Diabetes</v>
      </c>
      <c r="S1697" s="34" t="s">
        <v>1360</v>
      </c>
      <c r="T1697" s="34">
        <v>1963.0</v>
      </c>
      <c r="U1697" s="34" t="s">
        <v>4775</v>
      </c>
      <c r="V1697" s="34">
        <v>13.0</v>
      </c>
      <c r="W1697" s="34">
        <v>0.0</v>
      </c>
      <c r="X1697" s="34">
        <v>15322.77</v>
      </c>
      <c r="Y1697" s="34" t="s">
        <v>4767</v>
      </c>
      <c r="Z1697" s="34" t="s">
        <v>4768</v>
      </c>
      <c r="AA1697" s="34" t="s">
        <v>4787</v>
      </c>
      <c r="AB1697" s="34" t="str">
        <f t="shared" si="4"/>
        <v>13-Dec-1963</v>
      </c>
      <c r="AC1697" s="43">
        <f t="shared" si="5"/>
        <v>59</v>
      </c>
      <c r="AD1697" s="44">
        <v>15322.77</v>
      </c>
    </row>
    <row r="1698">
      <c r="A1698" s="19" t="s">
        <v>3468</v>
      </c>
      <c r="B1698" s="19" t="s">
        <v>3469</v>
      </c>
      <c r="C1698" s="45" t="s">
        <v>4820</v>
      </c>
      <c r="D1698" s="45" t="s">
        <v>7105</v>
      </c>
      <c r="E1698" s="45" t="s">
        <v>7561</v>
      </c>
      <c r="G1698" s="21" t="s">
        <v>3468</v>
      </c>
      <c r="H1698" s="41">
        <v>17.26</v>
      </c>
      <c r="I1698" s="21">
        <v>11.73</v>
      </c>
      <c r="J1698" s="21" t="s">
        <v>4753</v>
      </c>
      <c r="K1698" s="21" t="s">
        <v>4753</v>
      </c>
      <c r="L1698" s="21" t="s">
        <v>4753</v>
      </c>
      <c r="M1698" s="21">
        <v>2.0</v>
      </c>
      <c r="N1698" s="21" t="s">
        <v>4753</v>
      </c>
      <c r="O1698" s="42">
        <f t="shared" si="1"/>
        <v>2</v>
      </c>
      <c r="P1698" s="34" t="str">
        <f t="shared" si="2"/>
        <v>Underweight</v>
      </c>
      <c r="Q1698" s="34" t="str">
        <f t="shared" si="3"/>
        <v>Diabetes</v>
      </c>
      <c r="S1698" s="34" t="s">
        <v>1358</v>
      </c>
      <c r="T1698" s="34">
        <v>2001.0</v>
      </c>
      <c r="U1698" s="34" t="s">
        <v>4766</v>
      </c>
      <c r="V1698" s="34">
        <v>14.0</v>
      </c>
      <c r="W1698" s="34">
        <v>1.0</v>
      </c>
      <c r="X1698" s="34">
        <v>15359.1</v>
      </c>
      <c r="Y1698" s="34" t="s">
        <v>4767</v>
      </c>
      <c r="Z1698" s="34" t="s">
        <v>4768</v>
      </c>
      <c r="AA1698" s="34" t="s">
        <v>4784</v>
      </c>
      <c r="AB1698" s="34" t="str">
        <f t="shared" si="4"/>
        <v>14-Jul-2001</v>
      </c>
      <c r="AC1698" s="43">
        <f t="shared" si="5"/>
        <v>21</v>
      </c>
      <c r="AD1698" s="44">
        <v>15359.1</v>
      </c>
    </row>
    <row r="1699">
      <c r="A1699" s="19" t="s">
        <v>3470</v>
      </c>
      <c r="B1699" s="19" t="s">
        <v>3471</v>
      </c>
      <c r="C1699" s="45" t="s">
        <v>4820</v>
      </c>
      <c r="D1699" s="45" t="s">
        <v>7562</v>
      </c>
      <c r="E1699" s="45" t="s">
        <v>6585</v>
      </c>
      <c r="G1699" s="21" t="s">
        <v>3470</v>
      </c>
      <c r="H1699" s="41">
        <v>19.855</v>
      </c>
      <c r="I1699" s="21">
        <v>6.64</v>
      </c>
      <c r="J1699" s="21" t="s">
        <v>4755</v>
      </c>
      <c r="K1699" s="21" t="s">
        <v>4753</v>
      </c>
      <c r="L1699" s="21" t="s">
        <v>4753</v>
      </c>
      <c r="M1699" s="21">
        <v>1.0</v>
      </c>
      <c r="N1699" s="21" t="s">
        <v>4753</v>
      </c>
      <c r="O1699" s="42">
        <f t="shared" si="1"/>
        <v>1</v>
      </c>
      <c r="P1699" s="34" t="str">
        <f t="shared" si="2"/>
        <v>Normal weight</v>
      </c>
      <c r="Q1699" s="34" t="str">
        <f t="shared" si="3"/>
        <v>Diabetes</v>
      </c>
      <c r="S1699" s="34" t="s">
        <v>1356</v>
      </c>
      <c r="T1699" s="34">
        <v>1988.0</v>
      </c>
      <c r="U1699" s="34" t="s">
        <v>4775</v>
      </c>
      <c r="V1699" s="34">
        <v>17.0</v>
      </c>
      <c r="W1699" s="34">
        <v>3.0</v>
      </c>
      <c r="X1699" s="34">
        <v>15361.5</v>
      </c>
      <c r="Y1699" s="34" t="s">
        <v>4767</v>
      </c>
      <c r="Z1699" s="34" t="s">
        <v>4768</v>
      </c>
      <c r="AA1699" s="34" t="s">
        <v>4785</v>
      </c>
      <c r="AB1699" s="34" t="str">
        <f t="shared" si="4"/>
        <v>17-Dec-1988</v>
      </c>
      <c r="AC1699" s="43">
        <f t="shared" si="5"/>
        <v>34</v>
      </c>
      <c r="AD1699" s="44">
        <v>15361.5</v>
      </c>
    </row>
    <row r="1700">
      <c r="A1700" s="19" t="s">
        <v>3472</v>
      </c>
      <c r="B1700" s="19" t="s">
        <v>3473</v>
      </c>
      <c r="C1700" s="45" t="s">
        <v>4815</v>
      </c>
      <c r="D1700" s="45" t="s">
        <v>7563</v>
      </c>
      <c r="E1700" s="45" t="s">
        <v>5009</v>
      </c>
      <c r="G1700" s="21" t="s">
        <v>3472</v>
      </c>
      <c r="H1700" s="41">
        <v>41.69</v>
      </c>
      <c r="I1700" s="21">
        <v>5.78</v>
      </c>
      <c r="J1700" s="21" t="s">
        <v>4753</v>
      </c>
      <c r="K1700" s="21" t="s">
        <v>4753</v>
      </c>
      <c r="L1700" s="21" t="s">
        <v>4753</v>
      </c>
      <c r="M1700" s="21" t="s">
        <v>4754</v>
      </c>
      <c r="N1700" s="21" t="s">
        <v>4753</v>
      </c>
      <c r="O1700" s="42">
        <f t="shared" si="1"/>
        <v>0</v>
      </c>
      <c r="P1700" s="34" t="str">
        <f t="shared" si="2"/>
        <v>Above Obesity</v>
      </c>
      <c r="Q1700" s="34" t="str">
        <f t="shared" si="3"/>
        <v>Prediabetes weight</v>
      </c>
      <c r="S1700" s="34" t="s">
        <v>1354</v>
      </c>
      <c r="T1700" s="34">
        <v>1968.0</v>
      </c>
      <c r="U1700" s="34" t="s">
        <v>4766</v>
      </c>
      <c r="V1700" s="34">
        <v>18.0</v>
      </c>
      <c r="W1700" s="34">
        <v>0.0</v>
      </c>
      <c r="X1700" s="34">
        <v>15363.77</v>
      </c>
      <c r="Y1700" s="34" t="s">
        <v>4767</v>
      </c>
      <c r="Z1700" s="34" t="s">
        <v>4771</v>
      </c>
      <c r="AA1700" s="34" t="s">
        <v>4790</v>
      </c>
      <c r="AB1700" s="34" t="str">
        <f t="shared" si="4"/>
        <v>18-Jul-1968</v>
      </c>
      <c r="AC1700" s="43">
        <f t="shared" si="5"/>
        <v>54</v>
      </c>
      <c r="AD1700" s="44">
        <v>15363.77</v>
      </c>
    </row>
    <row r="1701">
      <c r="A1701" s="19" t="s">
        <v>3474</v>
      </c>
      <c r="B1701" s="19" t="s">
        <v>3475</v>
      </c>
      <c r="C1701" s="45" t="s">
        <v>4820</v>
      </c>
      <c r="D1701" s="45" t="s">
        <v>7564</v>
      </c>
      <c r="E1701" s="45" t="s">
        <v>7565</v>
      </c>
      <c r="G1701" s="21" t="s">
        <v>3474</v>
      </c>
      <c r="H1701" s="41">
        <v>16.12</v>
      </c>
      <c r="I1701" s="21">
        <v>10.45</v>
      </c>
      <c r="J1701" s="21" t="s">
        <v>4753</v>
      </c>
      <c r="K1701" s="21" t="s">
        <v>4753</v>
      </c>
      <c r="L1701" s="21" t="s">
        <v>4753</v>
      </c>
      <c r="M1701" s="21" t="s">
        <v>4754</v>
      </c>
      <c r="N1701" s="21" t="s">
        <v>4753</v>
      </c>
      <c r="O1701" s="42">
        <f t="shared" si="1"/>
        <v>0</v>
      </c>
      <c r="P1701" s="34" t="str">
        <f t="shared" si="2"/>
        <v>Underweight</v>
      </c>
      <c r="Q1701" s="34" t="str">
        <f t="shared" si="3"/>
        <v>Diabetes</v>
      </c>
      <c r="S1701" s="34" t="s">
        <v>1352</v>
      </c>
      <c r="T1701" s="34">
        <v>1962.0</v>
      </c>
      <c r="U1701" s="34" t="s">
        <v>4773</v>
      </c>
      <c r="V1701" s="34">
        <v>6.0</v>
      </c>
      <c r="W1701" s="34">
        <v>0.0</v>
      </c>
      <c r="X1701" s="34">
        <v>15368.22</v>
      </c>
      <c r="Y1701" s="34" t="s">
        <v>4767</v>
      </c>
      <c r="Z1701" s="34" t="s">
        <v>4767</v>
      </c>
      <c r="AA1701" s="34" t="s">
        <v>4778</v>
      </c>
      <c r="AB1701" s="34" t="str">
        <f t="shared" si="4"/>
        <v>6-Sep-1962</v>
      </c>
      <c r="AC1701" s="43">
        <f t="shared" si="5"/>
        <v>60</v>
      </c>
      <c r="AD1701" s="44">
        <v>15368.22</v>
      </c>
    </row>
    <row r="1702">
      <c r="A1702" s="19" t="s">
        <v>3476</v>
      </c>
      <c r="B1702" s="19" t="s">
        <v>3477</v>
      </c>
      <c r="C1702" s="45" t="s">
        <v>4815</v>
      </c>
      <c r="D1702" s="45" t="s">
        <v>7566</v>
      </c>
      <c r="E1702" s="45" t="s">
        <v>4830</v>
      </c>
      <c r="G1702" s="21" t="s">
        <v>3476</v>
      </c>
      <c r="H1702" s="41">
        <v>37.43</v>
      </c>
      <c r="I1702" s="21">
        <v>4.52</v>
      </c>
      <c r="J1702" s="21" t="s">
        <v>4753</v>
      </c>
      <c r="K1702" s="21" t="s">
        <v>4753</v>
      </c>
      <c r="L1702" s="21" t="s">
        <v>4753</v>
      </c>
      <c r="M1702" s="21">
        <v>1.0</v>
      </c>
      <c r="N1702" s="21" t="s">
        <v>4753</v>
      </c>
      <c r="O1702" s="42">
        <f t="shared" si="1"/>
        <v>1</v>
      </c>
      <c r="P1702" s="34" t="str">
        <f t="shared" si="2"/>
        <v>Above Obesity</v>
      </c>
      <c r="Q1702" s="34" t="str">
        <f t="shared" si="3"/>
        <v>Normal</v>
      </c>
      <c r="S1702" s="34" t="s">
        <v>1350</v>
      </c>
      <c r="T1702" s="34">
        <v>1964.0</v>
      </c>
      <c r="U1702" s="34" t="s">
        <v>4773</v>
      </c>
      <c r="V1702" s="34">
        <v>4.0</v>
      </c>
      <c r="W1702" s="34">
        <v>0.0</v>
      </c>
      <c r="X1702" s="34">
        <v>15377.77</v>
      </c>
      <c r="Y1702" s="34" t="s">
        <v>4767</v>
      </c>
      <c r="Z1702" s="34" t="s">
        <v>4767</v>
      </c>
      <c r="AA1702" s="34" t="s">
        <v>4774</v>
      </c>
      <c r="AB1702" s="34" t="str">
        <f t="shared" si="4"/>
        <v>4-Sep-1964</v>
      </c>
      <c r="AC1702" s="43">
        <f t="shared" si="5"/>
        <v>58</v>
      </c>
      <c r="AD1702" s="44">
        <v>15377.77</v>
      </c>
    </row>
    <row r="1703">
      <c r="A1703" s="19" t="s">
        <v>3478</v>
      </c>
      <c r="B1703" s="19" t="s">
        <v>3479</v>
      </c>
      <c r="C1703" s="45" t="s">
        <v>4815</v>
      </c>
      <c r="D1703" s="45" t="s">
        <v>7567</v>
      </c>
      <c r="E1703" s="45" t="s">
        <v>4968</v>
      </c>
      <c r="G1703" s="21" t="s">
        <v>3478</v>
      </c>
      <c r="H1703" s="41">
        <v>31.065</v>
      </c>
      <c r="I1703" s="21">
        <v>5.71</v>
      </c>
      <c r="J1703" s="21" t="s">
        <v>4753</v>
      </c>
      <c r="K1703" s="21" t="s">
        <v>4753</v>
      </c>
      <c r="L1703" s="21" t="s">
        <v>4753</v>
      </c>
      <c r="M1703" s="21" t="s">
        <v>4754</v>
      </c>
      <c r="N1703" s="21" t="s">
        <v>4753</v>
      </c>
      <c r="O1703" s="42">
        <f t="shared" si="1"/>
        <v>0</v>
      </c>
      <c r="P1703" s="34" t="str">
        <f t="shared" si="2"/>
        <v>Above Obesity</v>
      </c>
      <c r="Q1703" s="34" t="str">
        <f t="shared" si="3"/>
        <v>Prediabetes weight</v>
      </c>
      <c r="S1703" s="34" t="s">
        <v>1348</v>
      </c>
      <c r="T1703" s="34">
        <v>1990.0</v>
      </c>
      <c r="U1703" s="34" t="s">
        <v>4777</v>
      </c>
      <c r="V1703" s="34">
        <v>25.0</v>
      </c>
      <c r="W1703" s="34">
        <v>3.0</v>
      </c>
      <c r="X1703" s="34">
        <v>15440.2</v>
      </c>
      <c r="Y1703" s="34" t="s">
        <v>4767</v>
      </c>
      <c r="Z1703" s="34" t="s">
        <v>4771</v>
      </c>
      <c r="AA1703" s="34" t="s">
        <v>4774</v>
      </c>
      <c r="AB1703" s="34" t="str">
        <f t="shared" si="4"/>
        <v>25-Oct-1990</v>
      </c>
      <c r="AC1703" s="43">
        <f t="shared" si="5"/>
        <v>32</v>
      </c>
      <c r="AD1703" s="44">
        <v>15440.2</v>
      </c>
    </row>
    <row r="1704">
      <c r="A1704" s="19" t="s">
        <v>3480</v>
      </c>
      <c r="B1704" s="19" t="s">
        <v>3481</v>
      </c>
      <c r="C1704" s="45" t="s">
        <v>4815</v>
      </c>
      <c r="D1704" s="45" t="s">
        <v>7568</v>
      </c>
      <c r="E1704" s="45" t="s">
        <v>6073</v>
      </c>
      <c r="G1704" s="21" t="s">
        <v>3480</v>
      </c>
      <c r="H1704" s="41">
        <v>25.08</v>
      </c>
      <c r="I1704" s="21">
        <v>4.77</v>
      </c>
      <c r="J1704" s="21" t="s">
        <v>4753</v>
      </c>
      <c r="K1704" s="21" t="s">
        <v>4753</v>
      </c>
      <c r="L1704" s="21" t="s">
        <v>4753</v>
      </c>
      <c r="M1704" s="21" t="s">
        <v>4754</v>
      </c>
      <c r="N1704" s="21" t="s">
        <v>4753</v>
      </c>
      <c r="O1704" s="42">
        <f t="shared" si="1"/>
        <v>0</v>
      </c>
      <c r="P1704" s="34" t="str">
        <f t="shared" si="2"/>
        <v>Overweight</v>
      </c>
      <c r="Q1704" s="34" t="str">
        <f t="shared" si="3"/>
        <v>Normal</v>
      </c>
      <c r="S1704" s="34" t="s">
        <v>1346</v>
      </c>
      <c r="T1704" s="34">
        <v>1976.0</v>
      </c>
      <c r="U1704" s="34" t="s">
        <v>4766</v>
      </c>
      <c r="V1704" s="34">
        <v>20.0</v>
      </c>
      <c r="W1704" s="34">
        <v>2.0</v>
      </c>
      <c r="X1704" s="34">
        <v>15450.48</v>
      </c>
      <c r="Y1704" s="34" t="s">
        <v>4767</v>
      </c>
      <c r="Z1704" s="34" t="s">
        <v>4771</v>
      </c>
      <c r="AA1704" s="34" t="s">
        <v>4790</v>
      </c>
      <c r="AB1704" s="34" t="str">
        <f t="shared" si="4"/>
        <v>20-Jul-1976</v>
      </c>
      <c r="AC1704" s="43">
        <f t="shared" si="5"/>
        <v>46</v>
      </c>
      <c r="AD1704" s="44">
        <v>15450.48</v>
      </c>
    </row>
    <row r="1705">
      <c r="A1705" s="19" t="s">
        <v>3482</v>
      </c>
      <c r="B1705" s="19" t="s">
        <v>3483</v>
      </c>
      <c r="C1705" s="45" t="s">
        <v>4820</v>
      </c>
      <c r="D1705" s="45" t="s">
        <v>7569</v>
      </c>
      <c r="E1705" s="45" t="s">
        <v>5185</v>
      </c>
      <c r="G1705" s="21" t="s">
        <v>3482</v>
      </c>
      <c r="H1705" s="41">
        <v>15.2</v>
      </c>
      <c r="I1705" s="21">
        <v>7.81</v>
      </c>
      <c r="J1705" s="21" t="s">
        <v>4755</v>
      </c>
      <c r="K1705" s="21" t="s">
        <v>4753</v>
      </c>
      <c r="L1705" s="21" t="s">
        <v>4753</v>
      </c>
      <c r="M1705" s="21">
        <v>1.0</v>
      </c>
      <c r="N1705" s="21" t="s">
        <v>4753</v>
      </c>
      <c r="O1705" s="42">
        <f t="shared" si="1"/>
        <v>1</v>
      </c>
      <c r="P1705" s="34" t="str">
        <f t="shared" si="2"/>
        <v>Underweight</v>
      </c>
      <c r="Q1705" s="34" t="str">
        <f t="shared" si="3"/>
        <v>Diabetes</v>
      </c>
      <c r="S1705" s="34" t="s">
        <v>1344</v>
      </c>
      <c r="T1705" s="34">
        <v>2004.0</v>
      </c>
      <c r="U1705" s="34" t="s">
        <v>4766</v>
      </c>
      <c r="V1705" s="34">
        <v>17.0</v>
      </c>
      <c r="W1705" s="34">
        <v>0.0</v>
      </c>
      <c r="X1705" s="34">
        <v>15518.18</v>
      </c>
      <c r="Y1705" s="34" t="s">
        <v>4767</v>
      </c>
      <c r="Z1705" s="34" t="s">
        <v>4768</v>
      </c>
      <c r="AA1705" s="34" t="s">
        <v>4779</v>
      </c>
      <c r="AB1705" s="34" t="str">
        <f t="shared" si="4"/>
        <v>17-Jul-2004</v>
      </c>
      <c r="AC1705" s="43">
        <f t="shared" si="5"/>
        <v>18</v>
      </c>
      <c r="AD1705" s="44">
        <v>15518.18</v>
      </c>
    </row>
    <row r="1706">
      <c r="A1706" s="19" t="s">
        <v>3484</v>
      </c>
      <c r="B1706" s="19" t="s">
        <v>3485</v>
      </c>
      <c r="C1706" s="45" t="s">
        <v>4815</v>
      </c>
      <c r="D1706" s="45" t="s">
        <v>6151</v>
      </c>
      <c r="E1706" s="45" t="s">
        <v>7570</v>
      </c>
      <c r="G1706" s="21" t="s">
        <v>3484</v>
      </c>
      <c r="H1706" s="41">
        <v>22.34</v>
      </c>
      <c r="I1706" s="21">
        <v>5.19</v>
      </c>
      <c r="J1706" s="31" t="s">
        <v>4878</v>
      </c>
      <c r="K1706" s="21" t="s">
        <v>4753</v>
      </c>
      <c r="L1706" s="21" t="s">
        <v>4753</v>
      </c>
      <c r="M1706" s="21" t="s">
        <v>4754</v>
      </c>
      <c r="N1706" s="21" t="s">
        <v>4753</v>
      </c>
      <c r="O1706" s="42">
        <f t="shared" si="1"/>
        <v>0</v>
      </c>
      <c r="P1706" s="34" t="str">
        <f t="shared" si="2"/>
        <v>Normal weight</v>
      </c>
      <c r="Q1706" s="34" t="str">
        <f t="shared" si="3"/>
        <v>Normal</v>
      </c>
      <c r="S1706" s="34" t="s">
        <v>1342</v>
      </c>
      <c r="T1706" s="34">
        <v>1974.0</v>
      </c>
      <c r="U1706" s="34" t="s">
        <v>4772</v>
      </c>
      <c r="V1706" s="34">
        <v>28.0</v>
      </c>
      <c r="W1706" s="34">
        <v>0.0</v>
      </c>
      <c r="X1706" s="34">
        <v>15532.16</v>
      </c>
      <c r="Y1706" s="34" t="s">
        <v>4767</v>
      </c>
      <c r="Z1706" s="34" t="s">
        <v>4767</v>
      </c>
      <c r="AA1706" s="34" t="s">
        <v>4790</v>
      </c>
      <c r="AB1706" s="34" t="str">
        <f t="shared" si="4"/>
        <v>28-Jun-1974</v>
      </c>
      <c r="AC1706" s="43">
        <f t="shared" si="5"/>
        <v>48</v>
      </c>
      <c r="AD1706" s="44">
        <v>15532.16</v>
      </c>
    </row>
    <row r="1707">
      <c r="A1707" s="19" t="s">
        <v>3486</v>
      </c>
      <c r="B1707" s="19" t="s">
        <v>3487</v>
      </c>
      <c r="C1707" s="45" t="s">
        <v>4820</v>
      </c>
      <c r="D1707" s="45" t="s">
        <v>7571</v>
      </c>
      <c r="E1707" s="45" t="s">
        <v>7572</v>
      </c>
      <c r="G1707" s="21" t="s">
        <v>3486</v>
      </c>
      <c r="H1707" s="41">
        <v>40.15</v>
      </c>
      <c r="I1707" s="21">
        <v>5.93</v>
      </c>
      <c r="J1707" s="21" t="s">
        <v>4753</v>
      </c>
      <c r="K1707" s="21" t="s">
        <v>4753</v>
      </c>
      <c r="L1707" s="21" t="s">
        <v>4753</v>
      </c>
      <c r="M1707" s="21">
        <v>1.0</v>
      </c>
      <c r="N1707" s="21" t="s">
        <v>4753</v>
      </c>
      <c r="O1707" s="42">
        <f t="shared" si="1"/>
        <v>1</v>
      </c>
      <c r="P1707" s="34" t="str">
        <f t="shared" si="2"/>
        <v>Above Obesity</v>
      </c>
      <c r="Q1707" s="34" t="str">
        <f t="shared" si="3"/>
        <v>Prediabetes weight</v>
      </c>
      <c r="S1707" s="34" t="s">
        <v>1340</v>
      </c>
      <c r="T1707" s="34">
        <v>1959.0</v>
      </c>
      <c r="U1707" s="34" t="s">
        <v>4777</v>
      </c>
      <c r="V1707" s="34">
        <v>2.0</v>
      </c>
      <c r="W1707" s="34">
        <v>3.0</v>
      </c>
      <c r="X1707" s="34">
        <v>15555.19</v>
      </c>
      <c r="Y1707" s="34" t="s">
        <v>4767</v>
      </c>
      <c r="Z1707" s="34" t="s">
        <v>4768</v>
      </c>
      <c r="AA1707" s="34" t="s">
        <v>4774</v>
      </c>
      <c r="AB1707" s="34" t="str">
        <f t="shared" si="4"/>
        <v>2-Oct-1959</v>
      </c>
      <c r="AC1707" s="43">
        <f t="shared" si="5"/>
        <v>63</v>
      </c>
      <c r="AD1707" s="44">
        <v>15555.19</v>
      </c>
    </row>
    <row r="1708">
      <c r="A1708" s="19" t="s">
        <v>3488</v>
      </c>
      <c r="B1708" s="19" t="s">
        <v>3489</v>
      </c>
      <c r="C1708" s="45" t="s">
        <v>4820</v>
      </c>
      <c r="D1708" s="45" t="s">
        <v>6729</v>
      </c>
      <c r="E1708" s="45" t="s">
        <v>5809</v>
      </c>
      <c r="G1708" s="21" t="s">
        <v>3488</v>
      </c>
      <c r="H1708" s="41">
        <v>37.73</v>
      </c>
      <c r="I1708" s="21">
        <v>6.29</v>
      </c>
      <c r="J1708" s="21" t="s">
        <v>4753</v>
      </c>
      <c r="K1708" s="21" t="s">
        <v>4753</v>
      </c>
      <c r="L1708" s="21" t="s">
        <v>4753</v>
      </c>
      <c r="M1708" s="21">
        <v>1.0</v>
      </c>
      <c r="N1708" s="21" t="s">
        <v>4753</v>
      </c>
      <c r="O1708" s="42">
        <f t="shared" si="1"/>
        <v>1</v>
      </c>
      <c r="P1708" s="34" t="str">
        <f t="shared" si="2"/>
        <v>Above Obesity</v>
      </c>
      <c r="Q1708" s="34" t="str">
        <f t="shared" si="3"/>
        <v>Prediabetes weight</v>
      </c>
      <c r="S1708" s="34" t="s">
        <v>1338</v>
      </c>
      <c r="T1708" s="34">
        <v>1974.0</v>
      </c>
      <c r="U1708" s="34" t="s">
        <v>4766</v>
      </c>
      <c r="V1708" s="34">
        <v>30.0</v>
      </c>
      <c r="W1708" s="34">
        <v>0.0</v>
      </c>
      <c r="X1708" s="34">
        <v>15556.67</v>
      </c>
      <c r="Y1708" s="34" t="s">
        <v>4767</v>
      </c>
      <c r="Z1708" s="34" t="s">
        <v>4767</v>
      </c>
      <c r="AA1708" s="34" t="s">
        <v>4774</v>
      </c>
      <c r="AB1708" s="34" t="str">
        <f t="shared" si="4"/>
        <v>30-Jul-1974</v>
      </c>
      <c r="AC1708" s="43">
        <f t="shared" si="5"/>
        <v>48</v>
      </c>
      <c r="AD1708" s="44">
        <v>15556.67</v>
      </c>
    </row>
    <row r="1709">
      <c r="A1709" s="19" t="s">
        <v>3490</v>
      </c>
      <c r="B1709" s="19" t="s">
        <v>3491</v>
      </c>
      <c r="C1709" s="45" t="s">
        <v>4815</v>
      </c>
      <c r="D1709" s="45" t="s">
        <v>7573</v>
      </c>
      <c r="E1709" s="45" t="s">
        <v>7574</v>
      </c>
      <c r="G1709" s="21" t="s">
        <v>3490</v>
      </c>
      <c r="H1709" s="41">
        <v>25.35</v>
      </c>
      <c r="I1709" s="21">
        <v>4.9</v>
      </c>
      <c r="J1709" s="21" t="s">
        <v>4753</v>
      </c>
      <c r="K1709" s="21" t="s">
        <v>4753</v>
      </c>
      <c r="L1709" s="21" t="s">
        <v>4753</v>
      </c>
      <c r="M1709" s="21" t="s">
        <v>4754</v>
      </c>
      <c r="N1709" s="21" t="s">
        <v>4753</v>
      </c>
      <c r="O1709" s="42">
        <f t="shared" si="1"/>
        <v>0</v>
      </c>
      <c r="P1709" s="34" t="str">
        <f t="shared" si="2"/>
        <v>Overweight</v>
      </c>
      <c r="Q1709" s="34" t="str">
        <f t="shared" si="3"/>
        <v>Normal</v>
      </c>
      <c r="S1709" s="34" t="s">
        <v>1336</v>
      </c>
      <c r="T1709" s="34">
        <v>1965.0</v>
      </c>
      <c r="U1709" s="34" t="s">
        <v>4777</v>
      </c>
      <c r="V1709" s="34">
        <v>28.0</v>
      </c>
      <c r="W1709" s="34">
        <v>0.0</v>
      </c>
      <c r="X1709" s="34">
        <v>15608.58</v>
      </c>
      <c r="Y1709" s="34" t="s">
        <v>4767</v>
      </c>
      <c r="Z1709" s="34" t="s">
        <v>4767</v>
      </c>
      <c r="AA1709" s="34" t="s">
        <v>4790</v>
      </c>
      <c r="AB1709" s="34" t="str">
        <f t="shared" si="4"/>
        <v>28-Oct-1965</v>
      </c>
      <c r="AC1709" s="43">
        <f t="shared" si="5"/>
        <v>57</v>
      </c>
      <c r="AD1709" s="44">
        <v>15608.58</v>
      </c>
    </row>
    <row r="1710">
      <c r="A1710" s="19" t="s">
        <v>3492</v>
      </c>
      <c r="B1710" s="19" t="s">
        <v>3493</v>
      </c>
      <c r="C1710" s="45" t="s">
        <v>4820</v>
      </c>
      <c r="D1710" s="45" t="s">
        <v>7105</v>
      </c>
      <c r="E1710" s="45" t="s">
        <v>6358</v>
      </c>
      <c r="G1710" s="21" t="s">
        <v>3492</v>
      </c>
      <c r="H1710" s="41">
        <v>26.41</v>
      </c>
      <c r="I1710" s="21">
        <v>5.07</v>
      </c>
      <c r="J1710" s="21" t="s">
        <v>4755</v>
      </c>
      <c r="K1710" s="21" t="s">
        <v>4753</v>
      </c>
      <c r="L1710" s="21" t="s">
        <v>4753</v>
      </c>
      <c r="M1710" s="21">
        <v>1.0</v>
      </c>
      <c r="N1710" s="21" t="s">
        <v>4753</v>
      </c>
      <c r="O1710" s="42">
        <f t="shared" si="1"/>
        <v>1</v>
      </c>
      <c r="P1710" s="34" t="str">
        <f t="shared" si="2"/>
        <v>Overweight</v>
      </c>
      <c r="Q1710" s="34" t="str">
        <f t="shared" si="3"/>
        <v>Normal</v>
      </c>
      <c r="S1710" s="34" t="s">
        <v>1334</v>
      </c>
      <c r="T1710" s="34">
        <v>1960.0</v>
      </c>
      <c r="U1710" s="34" t="s">
        <v>4772</v>
      </c>
      <c r="V1710" s="34">
        <v>6.0</v>
      </c>
      <c r="W1710" s="34">
        <v>3.0</v>
      </c>
      <c r="X1710" s="34">
        <v>15612.19</v>
      </c>
      <c r="Y1710" s="34" t="s">
        <v>4767</v>
      </c>
      <c r="Z1710" s="34" t="s">
        <v>4767</v>
      </c>
      <c r="AA1710" s="34" t="s">
        <v>4774</v>
      </c>
      <c r="AB1710" s="34" t="str">
        <f t="shared" si="4"/>
        <v>6-Jun-1960</v>
      </c>
      <c r="AC1710" s="43">
        <f t="shared" si="5"/>
        <v>63</v>
      </c>
      <c r="AD1710" s="44">
        <v>15612.19</v>
      </c>
    </row>
    <row r="1711">
      <c r="A1711" s="19" t="s">
        <v>3494</v>
      </c>
      <c r="B1711" s="19" t="s">
        <v>3495</v>
      </c>
      <c r="C1711" s="45" t="s">
        <v>4820</v>
      </c>
      <c r="D1711" s="45" t="s">
        <v>7575</v>
      </c>
      <c r="E1711" s="45" t="s">
        <v>7576</v>
      </c>
      <c r="G1711" s="21" t="s">
        <v>3494</v>
      </c>
      <c r="H1711" s="41">
        <v>27.6</v>
      </c>
      <c r="I1711" s="21">
        <v>5.33</v>
      </c>
      <c r="J1711" s="21" t="s">
        <v>4753</v>
      </c>
      <c r="K1711" s="21" t="s">
        <v>4753</v>
      </c>
      <c r="L1711" s="21" t="s">
        <v>4753</v>
      </c>
      <c r="M1711" s="21">
        <v>1.0</v>
      </c>
      <c r="N1711" s="21" t="s">
        <v>4753</v>
      </c>
      <c r="O1711" s="42">
        <f t="shared" si="1"/>
        <v>1</v>
      </c>
      <c r="P1711" s="34" t="str">
        <f t="shared" si="2"/>
        <v>Overweight</v>
      </c>
      <c r="Q1711" s="34" t="str">
        <f t="shared" si="3"/>
        <v>Normal</v>
      </c>
      <c r="S1711" s="34" t="s">
        <v>1332</v>
      </c>
      <c r="T1711" s="34">
        <v>1988.0</v>
      </c>
      <c r="U1711" s="34" t="s">
        <v>4775</v>
      </c>
      <c r="V1711" s="34">
        <v>22.0</v>
      </c>
      <c r="W1711" s="34">
        <v>3.0</v>
      </c>
      <c r="X1711" s="34">
        <v>15646.28</v>
      </c>
      <c r="Y1711" s="34" t="s">
        <v>4767</v>
      </c>
      <c r="Z1711" s="34" t="s">
        <v>4767</v>
      </c>
      <c r="AA1711" s="34" t="s">
        <v>4778</v>
      </c>
      <c r="AB1711" s="34" t="str">
        <f t="shared" si="4"/>
        <v>22-Dec-1988</v>
      </c>
      <c r="AC1711" s="43">
        <f t="shared" si="5"/>
        <v>34</v>
      </c>
      <c r="AD1711" s="44">
        <v>15646.28</v>
      </c>
    </row>
    <row r="1712">
      <c r="A1712" s="19" t="s">
        <v>3496</v>
      </c>
      <c r="B1712" s="19" t="s">
        <v>3497</v>
      </c>
      <c r="C1712" s="45" t="s">
        <v>4815</v>
      </c>
      <c r="D1712" s="45" t="s">
        <v>7577</v>
      </c>
      <c r="E1712" s="45" t="s">
        <v>7578</v>
      </c>
      <c r="G1712" s="21" t="s">
        <v>3496</v>
      </c>
      <c r="H1712" s="41">
        <v>33.82</v>
      </c>
      <c r="I1712" s="21">
        <v>8.93</v>
      </c>
      <c r="J1712" s="21" t="s">
        <v>4755</v>
      </c>
      <c r="K1712" s="21" t="s">
        <v>4753</v>
      </c>
      <c r="L1712" s="21" t="s">
        <v>4753</v>
      </c>
      <c r="M1712" s="21">
        <v>1.0</v>
      </c>
      <c r="N1712" s="21" t="s">
        <v>4753</v>
      </c>
      <c r="O1712" s="42">
        <f t="shared" si="1"/>
        <v>1</v>
      </c>
      <c r="P1712" s="34" t="str">
        <f t="shared" si="2"/>
        <v>Above Obesity</v>
      </c>
      <c r="Q1712" s="34" t="str">
        <f t="shared" si="3"/>
        <v>Diabetes</v>
      </c>
      <c r="S1712" s="34" t="s">
        <v>1330</v>
      </c>
      <c r="T1712" s="34">
        <v>1973.0</v>
      </c>
      <c r="U1712" s="34" t="s">
        <v>4772</v>
      </c>
      <c r="V1712" s="34">
        <v>26.0</v>
      </c>
      <c r="W1712" s="34">
        <v>0.0</v>
      </c>
      <c r="X1712" s="34">
        <v>15670.3</v>
      </c>
      <c r="Y1712" s="34" t="s">
        <v>4767</v>
      </c>
      <c r="Z1712" s="34" t="s">
        <v>4767</v>
      </c>
      <c r="AA1712" s="34" t="s">
        <v>4790</v>
      </c>
      <c r="AB1712" s="34" t="str">
        <f t="shared" si="4"/>
        <v>26-Jun-1973</v>
      </c>
      <c r="AC1712" s="43">
        <f t="shared" si="5"/>
        <v>49</v>
      </c>
      <c r="AD1712" s="44">
        <v>15670.3</v>
      </c>
    </row>
    <row r="1713">
      <c r="A1713" s="19" t="s">
        <v>3498</v>
      </c>
      <c r="B1713" s="19" t="s">
        <v>3499</v>
      </c>
      <c r="C1713" s="45" t="s">
        <v>4820</v>
      </c>
      <c r="D1713" s="45" t="s">
        <v>7579</v>
      </c>
      <c r="E1713" s="45" t="s">
        <v>5444</v>
      </c>
      <c r="G1713" s="21" t="s">
        <v>3498</v>
      </c>
      <c r="H1713" s="41">
        <v>32.9</v>
      </c>
      <c r="I1713" s="21">
        <v>4.35</v>
      </c>
      <c r="J1713" s="21" t="s">
        <v>4753</v>
      </c>
      <c r="K1713" s="21" t="s">
        <v>4753</v>
      </c>
      <c r="L1713" s="21" t="s">
        <v>4753</v>
      </c>
      <c r="M1713" s="21" t="s">
        <v>4754</v>
      </c>
      <c r="N1713" s="21" t="s">
        <v>4753</v>
      </c>
      <c r="O1713" s="42">
        <f t="shared" si="1"/>
        <v>0</v>
      </c>
      <c r="P1713" s="34" t="str">
        <f t="shared" si="2"/>
        <v>Above Obesity</v>
      </c>
      <c r="Q1713" s="34" t="str">
        <f t="shared" si="3"/>
        <v>Normal</v>
      </c>
      <c r="S1713" s="34" t="s">
        <v>1328</v>
      </c>
      <c r="T1713" s="34">
        <v>1976.0</v>
      </c>
      <c r="U1713" s="34" t="s">
        <v>4773</v>
      </c>
      <c r="V1713" s="34">
        <v>20.0</v>
      </c>
      <c r="W1713" s="34">
        <v>2.0</v>
      </c>
      <c r="X1713" s="34">
        <v>15698.86</v>
      </c>
      <c r="Y1713" s="34" t="s">
        <v>4767</v>
      </c>
      <c r="Z1713" s="34" t="s">
        <v>4767</v>
      </c>
      <c r="AA1713" s="34" t="s">
        <v>4774</v>
      </c>
      <c r="AB1713" s="34" t="str">
        <f t="shared" si="4"/>
        <v>20-Sep-1976</v>
      </c>
      <c r="AC1713" s="43">
        <f t="shared" si="5"/>
        <v>46</v>
      </c>
      <c r="AD1713" s="44">
        <v>15698.86</v>
      </c>
    </row>
    <row r="1714">
      <c r="A1714" s="19" t="s">
        <v>3500</v>
      </c>
      <c r="B1714" s="19" t="s">
        <v>3501</v>
      </c>
      <c r="C1714" s="45" t="s">
        <v>4815</v>
      </c>
      <c r="D1714" s="45" t="s">
        <v>7580</v>
      </c>
      <c r="E1714" s="45" t="s">
        <v>5163</v>
      </c>
      <c r="G1714" s="21" t="s">
        <v>3500</v>
      </c>
      <c r="H1714" s="41">
        <v>30.875</v>
      </c>
      <c r="I1714" s="21">
        <v>9.54</v>
      </c>
      <c r="J1714" s="21" t="s">
        <v>4755</v>
      </c>
      <c r="K1714" s="21" t="s">
        <v>4753</v>
      </c>
      <c r="L1714" s="21" t="s">
        <v>4753</v>
      </c>
      <c r="M1714" s="21">
        <v>1.0</v>
      </c>
      <c r="N1714" s="21" t="s">
        <v>4753</v>
      </c>
      <c r="O1714" s="42">
        <f t="shared" si="1"/>
        <v>1</v>
      </c>
      <c r="P1714" s="34" t="str">
        <f t="shared" si="2"/>
        <v>Above Obesity</v>
      </c>
      <c r="Q1714" s="34" t="str">
        <f t="shared" si="3"/>
        <v>Diabetes</v>
      </c>
      <c r="S1714" s="34" t="s">
        <v>1326</v>
      </c>
      <c r="T1714" s="34">
        <v>1974.0</v>
      </c>
      <c r="U1714" s="34" t="s">
        <v>4776</v>
      </c>
      <c r="V1714" s="34">
        <v>29.0</v>
      </c>
      <c r="W1714" s="34">
        <v>0.0</v>
      </c>
      <c r="X1714" s="34">
        <v>15746.62</v>
      </c>
      <c r="Y1714" s="34" t="s">
        <v>4767</v>
      </c>
      <c r="Z1714" s="34" t="s">
        <v>4771</v>
      </c>
      <c r="AA1714" s="34" t="s">
        <v>4774</v>
      </c>
      <c r="AB1714" s="34" t="str">
        <f t="shared" si="4"/>
        <v>29-Aug-1974</v>
      </c>
      <c r="AC1714" s="43">
        <f t="shared" si="5"/>
        <v>48</v>
      </c>
      <c r="AD1714" s="44">
        <v>15746.62</v>
      </c>
    </row>
    <row r="1715">
      <c r="A1715" s="19" t="s">
        <v>3502</v>
      </c>
      <c r="B1715" s="19" t="s">
        <v>3503</v>
      </c>
      <c r="C1715" s="45" t="s">
        <v>4820</v>
      </c>
      <c r="D1715" s="45" t="s">
        <v>6225</v>
      </c>
      <c r="E1715" s="45" t="s">
        <v>7581</v>
      </c>
      <c r="G1715" s="21" t="s">
        <v>3502</v>
      </c>
      <c r="H1715" s="41">
        <v>32.64</v>
      </c>
      <c r="I1715" s="21">
        <v>5.91</v>
      </c>
      <c r="J1715" s="21" t="s">
        <v>4753</v>
      </c>
      <c r="K1715" s="21" t="s">
        <v>4753</v>
      </c>
      <c r="L1715" s="21" t="s">
        <v>4753</v>
      </c>
      <c r="M1715" s="21" t="s">
        <v>4754</v>
      </c>
      <c r="N1715" s="21" t="s">
        <v>4753</v>
      </c>
      <c r="O1715" s="42">
        <f t="shared" si="1"/>
        <v>0</v>
      </c>
      <c r="P1715" s="34" t="str">
        <f t="shared" si="2"/>
        <v>Above Obesity</v>
      </c>
      <c r="Q1715" s="34" t="str">
        <f t="shared" si="3"/>
        <v>Prediabetes weight</v>
      </c>
      <c r="S1715" s="34" t="s">
        <v>1324</v>
      </c>
      <c r="T1715" s="34">
        <v>1997.0</v>
      </c>
      <c r="U1715" s="34" t="s">
        <v>4777</v>
      </c>
      <c r="V1715" s="34">
        <v>9.0</v>
      </c>
      <c r="W1715" s="34">
        <v>0.0</v>
      </c>
      <c r="X1715" s="34">
        <v>15817.99</v>
      </c>
      <c r="Y1715" s="34" t="s">
        <v>4767</v>
      </c>
      <c r="Z1715" s="34" t="s">
        <v>4767</v>
      </c>
      <c r="AA1715" s="34" t="s">
        <v>4774</v>
      </c>
      <c r="AB1715" s="34" t="str">
        <f t="shared" si="4"/>
        <v>9-Oct-1997</v>
      </c>
      <c r="AC1715" s="43">
        <f t="shared" si="5"/>
        <v>25</v>
      </c>
      <c r="AD1715" s="44">
        <v>15817.99</v>
      </c>
    </row>
    <row r="1716">
      <c r="A1716" s="19" t="s">
        <v>3504</v>
      </c>
      <c r="B1716" s="19" t="s">
        <v>3505</v>
      </c>
      <c r="C1716" s="45" t="s">
        <v>4820</v>
      </c>
      <c r="D1716" s="45" t="s">
        <v>7582</v>
      </c>
      <c r="E1716" s="45" t="s">
        <v>7576</v>
      </c>
      <c r="G1716" s="21" t="s">
        <v>3504</v>
      </c>
      <c r="H1716" s="41">
        <v>22.135</v>
      </c>
      <c r="I1716" s="21">
        <v>5.1</v>
      </c>
      <c r="J1716" s="21" t="s">
        <v>4753</v>
      </c>
      <c r="K1716" s="21" t="s">
        <v>4753</v>
      </c>
      <c r="L1716" s="21" t="s">
        <v>4753</v>
      </c>
      <c r="M1716" s="21" t="s">
        <v>4754</v>
      </c>
      <c r="N1716" s="21" t="s">
        <v>4753</v>
      </c>
      <c r="O1716" s="42">
        <f t="shared" si="1"/>
        <v>0</v>
      </c>
      <c r="P1716" s="34" t="str">
        <f t="shared" si="2"/>
        <v>Normal weight</v>
      </c>
      <c r="Q1716" s="34" t="str">
        <f t="shared" si="3"/>
        <v>Normal</v>
      </c>
      <c r="S1716" s="34" t="s">
        <v>1322</v>
      </c>
      <c r="T1716" s="34">
        <v>1984.0</v>
      </c>
      <c r="U1716" s="34" t="s">
        <v>4772</v>
      </c>
      <c r="V1716" s="34">
        <v>26.0</v>
      </c>
      <c r="W1716" s="34">
        <v>0.0</v>
      </c>
      <c r="X1716" s="34">
        <v>15820.7</v>
      </c>
      <c r="Y1716" s="34" t="s">
        <v>4767</v>
      </c>
      <c r="Z1716" s="34" t="s">
        <v>4768</v>
      </c>
      <c r="AA1716" s="34" t="s">
        <v>4778</v>
      </c>
      <c r="AB1716" s="34" t="str">
        <f t="shared" si="4"/>
        <v>26-Jun-1984</v>
      </c>
      <c r="AC1716" s="43">
        <f t="shared" si="5"/>
        <v>38</v>
      </c>
      <c r="AD1716" s="44">
        <v>15820.7</v>
      </c>
    </row>
    <row r="1717">
      <c r="A1717" s="19" t="s">
        <v>3506</v>
      </c>
      <c r="B1717" s="19" t="s">
        <v>3507</v>
      </c>
      <c r="C1717" s="45" t="s">
        <v>4815</v>
      </c>
      <c r="D1717" s="45" t="s">
        <v>7583</v>
      </c>
      <c r="E1717" s="45" t="s">
        <v>5000</v>
      </c>
      <c r="G1717" s="21" t="s">
        <v>3506</v>
      </c>
      <c r="H1717" s="41">
        <v>16.53</v>
      </c>
      <c r="I1717" s="21">
        <v>5.08</v>
      </c>
      <c r="J1717" s="21" t="s">
        <v>4753</v>
      </c>
      <c r="K1717" s="21" t="s">
        <v>4753</v>
      </c>
      <c r="L1717" s="21" t="s">
        <v>4753</v>
      </c>
      <c r="M1717" s="21">
        <v>2.0</v>
      </c>
      <c r="N1717" s="21" t="s">
        <v>4753</v>
      </c>
      <c r="O1717" s="42">
        <f t="shared" si="1"/>
        <v>2</v>
      </c>
      <c r="P1717" s="34" t="str">
        <f t="shared" si="2"/>
        <v>Underweight</v>
      </c>
      <c r="Q1717" s="34" t="str">
        <f t="shared" si="3"/>
        <v>Normal</v>
      </c>
      <c r="S1717" s="34" t="s">
        <v>1320</v>
      </c>
      <c r="T1717" s="34">
        <v>1982.0</v>
      </c>
      <c r="U1717" s="34" t="s">
        <v>4770</v>
      </c>
      <c r="V1717" s="34">
        <v>11.0</v>
      </c>
      <c r="W1717" s="34">
        <v>4.0</v>
      </c>
      <c r="X1717" s="34">
        <v>15828.82</v>
      </c>
      <c r="Y1717" s="34" t="s">
        <v>4767</v>
      </c>
      <c r="Z1717" s="34" t="s">
        <v>4768</v>
      </c>
      <c r="AA1717" s="34" t="s">
        <v>4778</v>
      </c>
      <c r="AB1717" s="34" t="str">
        <f t="shared" si="4"/>
        <v>11-Nov-1982</v>
      </c>
      <c r="AC1717" s="43">
        <f t="shared" si="5"/>
        <v>40</v>
      </c>
      <c r="AD1717" s="44">
        <v>15828.82</v>
      </c>
    </row>
    <row r="1718">
      <c r="A1718" s="19" t="s">
        <v>3508</v>
      </c>
      <c r="B1718" s="19" t="s">
        <v>3509</v>
      </c>
      <c r="C1718" s="45" t="s">
        <v>4820</v>
      </c>
      <c r="D1718" s="45" t="s">
        <v>5251</v>
      </c>
      <c r="E1718" s="45" t="s">
        <v>7584</v>
      </c>
      <c r="G1718" s="21" t="s">
        <v>3508</v>
      </c>
      <c r="H1718" s="41">
        <v>32.775</v>
      </c>
      <c r="I1718" s="21">
        <v>4.75</v>
      </c>
      <c r="J1718" s="21" t="s">
        <v>4753</v>
      </c>
      <c r="K1718" s="21" t="s">
        <v>4753</v>
      </c>
      <c r="L1718" s="21" t="s">
        <v>4753</v>
      </c>
      <c r="M1718" s="21" t="s">
        <v>4754</v>
      </c>
      <c r="N1718" s="21" t="s">
        <v>4753</v>
      </c>
      <c r="O1718" s="42">
        <f t="shared" si="1"/>
        <v>0</v>
      </c>
      <c r="P1718" s="34" t="str">
        <f t="shared" si="2"/>
        <v>Above Obesity</v>
      </c>
      <c r="Q1718" s="34" t="str">
        <f t="shared" si="3"/>
        <v>Normal</v>
      </c>
      <c r="S1718" s="34" t="s">
        <v>1318</v>
      </c>
      <c r="T1718" s="34">
        <v>1962.0</v>
      </c>
      <c r="U1718" s="34" t="s">
        <v>4775</v>
      </c>
      <c r="V1718" s="34">
        <v>25.0</v>
      </c>
      <c r="W1718" s="34">
        <v>0.0</v>
      </c>
      <c r="X1718" s="34">
        <v>15840.81</v>
      </c>
      <c r="Y1718" s="34" t="s">
        <v>4767</v>
      </c>
      <c r="Z1718" s="34" t="s">
        <v>4771</v>
      </c>
      <c r="AA1718" s="34" t="s">
        <v>4791</v>
      </c>
      <c r="AB1718" s="34" t="str">
        <f t="shared" si="4"/>
        <v>25-Dec-1962</v>
      </c>
      <c r="AC1718" s="43">
        <f t="shared" si="5"/>
        <v>60</v>
      </c>
      <c r="AD1718" s="44">
        <v>15840.81</v>
      </c>
    </row>
    <row r="1719">
      <c r="A1719" s="19" t="s">
        <v>3510</v>
      </c>
      <c r="B1719" s="19" t="s">
        <v>3511</v>
      </c>
      <c r="C1719" s="45" t="s">
        <v>4820</v>
      </c>
      <c r="D1719" s="45" t="s">
        <v>7585</v>
      </c>
      <c r="E1719" s="45" t="s">
        <v>7586</v>
      </c>
      <c r="G1719" s="21" t="s">
        <v>3510</v>
      </c>
      <c r="H1719" s="41">
        <v>30.9</v>
      </c>
      <c r="I1719" s="21">
        <v>6.05</v>
      </c>
      <c r="J1719" s="21" t="s">
        <v>4753</v>
      </c>
      <c r="K1719" s="21" t="s">
        <v>4753</v>
      </c>
      <c r="L1719" s="21" t="s">
        <v>4753</v>
      </c>
      <c r="M1719" s="21">
        <v>1.0</v>
      </c>
      <c r="N1719" s="21" t="s">
        <v>4753</v>
      </c>
      <c r="O1719" s="42">
        <f t="shared" si="1"/>
        <v>1</v>
      </c>
      <c r="P1719" s="34" t="str">
        <f t="shared" si="2"/>
        <v>Above Obesity</v>
      </c>
      <c r="Q1719" s="34" t="str">
        <f t="shared" si="3"/>
        <v>Prediabetes weight</v>
      </c>
      <c r="S1719" s="34" t="s">
        <v>1316</v>
      </c>
      <c r="T1719" s="34">
        <v>1980.0</v>
      </c>
      <c r="U1719" s="34" t="s">
        <v>4777</v>
      </c>
      <c r="V1719" s="34">
        <v>12.0</v>
      </c>
      <c r="W1719" s="34">
        <v>2.0</v>
      </c>
      <c r="X1719" s="34">
        <v>15922.29</v>
      </c>
      <c r="Y1719" s="34" t="s">
        <v>4767</v>
      </c>
      <c r="Z1719" s="34" t="s">
        <v>4768</v>
      </c>
      <c r="AA1719" s="34" t="s">
        <v>4790</v>
      </c>
      <c r="AB1719" s="34" t="str">
        <f t="shared" si="4"/>
        <v>12-Oct-1980</v>
      </c>
      <c r="AC1719" s="43">
        <f t="shared" si="5"/>
        <v>42</v>
      </c>
      <c r="AD1719" s="44">
        <v>15922.29</v>
      </c>
    </row>
    <row r="1720">
      <c r="A1720" s="19" t="s">
        <v>3512</v>
      </c>
      <c r="B1720" s="19" t="s">
        <v>3513</v>
      </c>
      <c r="C1720" s="45" t="s">
        <v>4820</v>
      </c>
      <c r="D1720" s="45" t="s">
        <v>7587</v>
      </c>
      <c r="E1720" s="45" t="s">
        <v>7588</v>
      </c>
      <c r="G1720" s="21" t="s">
        <v>3512</v>
      </c>
      <c r="H1720" s="41">
        <v>15.58</v>
      </c>
      <c r="I1720" s="21">
        <v>11.56</v>
      </c>
      <c r="J1720" s="21" t="s">
        <v>4753</v>
      </c>
      <c r="K1720" s="21" t="s">
        <v>4753</v>
      </c>
      <c r="L1720" s="21" t="s">
        <v>4753</v>
      </c>
      <c r="M1720" s="21" t="s">
        <v>4754</v>
      </c>
      <c r="N1720" s="21" t="s">
        <v>4753</v>
      </c>
      <c r="O1720" s="42">
        <f t="shared" si="1"/>
        <v>0</v>
      </c>
      <c r="P1720" s="34" t="str">
        <f t="shared" si="2"/>
        <v>Underweight</v>
      </c>
      <c r="Q1720" s="34" t="str">
        <f t="shared" si="3"/>
        <v>Diabetes</v>
      </c>
      <c r="S1720" s="34" t="s">
        <v>1314</v>
      </c>
      <c r="T1720" s="34">
        <v>1982.0</v>
      </c>
      <c r="U1720" s="34" t="s">
        <v>4766</v>
      </c>
      <c r="V1720" s="34">
        <v>24.0</v>
      </c>
      <c r="W1720" s="34">
        <v>3.0</v>
      </c>
      <c r="X1720" s="34">
        <v>15965.29</v>
      </c>
      <c r="Y1720" s="34" t="s">
        <v>4767</v>
      </c>
      <c r="Z1720" s="34" t="s">
        <v>4771</v>
      </c>
      <c r="AA1720" s="34" t="s">
        <v>4774</v>
      </c>
      <c r="AB1720" s="34" t="str">
        <f t="shared" si="4"/>
        <v>24-Jul-1982</v>
      </c>
      <c r="AC1720" s="43">
        <f t="shared" si="5"/>
        <v>40</v>
      </c>
      <c r="AD1720" s="44">
        <v>15965.29</v>
      </c>
    </row>
    <row r="1721">
      <c r="A1721" s="19" t="s">
        <v>3514</v>
      </c>
      <c r="B1721" s="19" t="s">
        <v>3515</v>
      </c>
      <c r="C1721" s="45" t="s">
        <v>4820</v>
      </c>
      <c r="D1721" s="45" t="s">
        <v>5207</v>
      </c>
      <c r="E1721" s="45" t="s">
        <v>7589</v>
      </c>
      <c r="G1721" s="21" t="s">
        <v>3514</v>
      </c>
      <c r="H1721" s="41">
        <v>26.315</v>
      </c>
      <c r="I1721" s="21">
        <v>5.76</v>
      </c>
      <c r="J1721" s="21" t="s">
        <v>4753</v>
      </c>
      <c r="K1721" s="21" t="s">
        <v>4753</v>
      </c>
      <c r="L1721" s="21" t="s">
        <v>4753</v>
      </c>
      <c r="M1721" s="21" t="s">
        <v>4754</v>
      </c>
      <c r="N1721" s="21" t="s">
        <v>4753</v>
      </c>
      <c r="O1721" s="42">
        <f t="shared" si="1"/>
        <v>0</v>
      </c>
      <c r="P1721" s="34" t="str">
        <f t="shared" si="2"/>
        <v>Overweight</v>
      </c>
      <c r="Q1721" s="34" t="str">
        <f t="shared" si="3"/>
        <v>Prediabetes weight</v>
      </c>
      <c r="S1721" s="34" t="s">
        <v>1312</v>
      </c>
      <c r="T1721" s="34">
        <v>1980.0</v>
      </c>
      <c r="U1721" s="34" t="s">
        <v>4773</v>
      </c>
      <c r="V1721" s="34">
        <v>19.0</v>
      </c>
      <c r="W1721" s="34">
        <v>2.0</v>
      </c>
      <c r="X1721" s="34">
        <v>15966.19</v>
      </c>
      <c r="Y1721" s="34" t="s">
        <v>4767</v>
      </c>
      <c r="Z1721" s="34" t="s">
        <v>4767</v>
      </c>
      <c r="AA1721" s="34" t="s">
        <v>4774</v>
      </c>
      <c r="AB1721" s="34" t="str">
        <f t="shared" si="4"/>
        <v>19-Sep-1980</v>
      </c>
      <c r="AC1721" s="43">
        <f t="shared" si="5"/>
        <v>42</v>
      </c>
      <c r="AD1721" s="44">
        <v>15966.19</v>
      </c>
    </row>
    <row r="1722">
      <c r="A1722" s="19" t="s">
        <v>3516</v>
      </c>
      <c r="B1722" s="19" t="s">
        <v>3517</v>
      </c>
      <c r="C1722" s="45" t="s">
        <v>4815</v>
      </c>
      <c r="D1722" s="45" t="s">
        <v>7590</v>
      </c>
      <c r="E1722" s="45" t="s">
        <v>4974</v>
      </c>
      <c r="G1722" s="21" t="s">
        <v>3516</v>
      </c>
      <c r="H1722" s="41">
        <v>35.61</v>
      </c>
      <c r="I1722" s="21">
        <v>5.65</v>
      </c>
      <c r="J1722" s="21" t="s">
        <v>4753</v>
      </c>
      <c r="K1722" s="21" t="s">
        <v>4755</v>
      </c>
      <c r="L1722" s="21" t="s">
        <v>4753</v>
      </c>
      <c r="M1722" s="21">
        <v>1.0</v>
      </c>
      <c r="N1722" s="21" t="s">
        <v>4753</v>
      </c>
      <c r="O1722" s="42">
        <f t="shared" si="1"/>
        <v>1</v>
      </c>
      <c r="P1722" s="34" t="str">
        <f t="shared" si="2"/>
        <v>Above Obesity</v>
      </c>
      <c r="Q1722" s="34" t="str">
        <f t="shared" si="3"/>
        <v>Normal</v>
      </c>
      <c r="S1722" s="34" t="s">
        <v>1310</v>
      </c>
      <c r="T1722" s="34">
        <v>1988.0</v>
      </c>
      <c r="U1722" s="34" t="s">
        <v>4775</v>
      </c>
      <c r="V1722" s="34">
        <v>5.0</v>
      </c>
      <c r="W1722" s="34">
        <v>3.0</v>
      </c>
      <c r="X1722" s="34">
        <v>16059.06</v>
      </c>
      <c r="Y1722" s="34" t="s">
        <v>4767</v>
      </c>
      <c r="Z1722" s="34" t="s">
        <v>4768</v>
      </c>
      <c r="AA1722" s="34" t="s">
        <v>4774</v>
      </c>
      <c r="AB1722" s="34" t="str">
        <f t="shared" si="4"/>
        <v>5-Dec-1988</v>
      </c>
      <c r="AC1722" s="43">
        <f t="shared" si="5"/>
        <v>34</v>
      </c>
      <c r="AD1722" s="44">
        <v>16059.06</v>
      </c>
    </row>
    <row r="1723">
      <c r="A1723" s="19" t="s">
        <v>3518</v>
      </c>
      <c r="B1723" s="19" t="s">
        <v>3519</v>
      </c>
      <c r="C1723" s="45" t="s">
        <v>4815</v>
      </c>
      <c r="D1723" s="45" t="s">
        <v>7591</v>
      </c>
      <c r="E1723" s="45" t="s">
        <v>7592</v>
      </c>
      <c r="G1723" s="21" t="s">
        <v>3518</v>
      </c>
      <c r="H1723" s="41">
        <v>37.56</v>
      </c>
      <c r="I1723" s="21">
        <v>5.88</v>
      </c>
      <c r="J1723" s="21" t="s">
        <v>4753</v>
      </c>
      <c r="K1723" s="21" t="s">
        <v>4755</v>
      </c>
      <c r="L1723" s="21" t="s">
        <v>4753</v>
      </c>
      <c r="M1723" s="21">
        <v>1.0</v>
      </c>
      <c r="N1723" s="21" t="s">
        <v>4753</v>
      </c>
      <c r="O1723" s="42">
        <f t="shared" si="1"/>
        <v>1</v>
      </c>
      <c r="P1723" s="34" t="str">
        <f t="shared" si="2"/>
        <v>Above Obesity</v>
      </c>
      <c r="Q1723" s="34" t="str">
        <f t="shared" si="3"/>
        <v>Prediabetes weight</v>
      </c>
      <c r="S1723" s="34" t="s">
        <v>1308</v>
      </c>
      <c r="T1723" s="34">
        <v>1978.0</v>
      </c>
      <c r="U1723" s="34" t="s">
        <v>4773</v>
      </c>
      <c r="V1723" s="34">
        <v>16.0</v>
      </c>
      <c r="W1723" s="34">
        <v>2.0</v>
      </c>
      <c r="X1723" s="34">
        <v>16062.89</v>
      </c>
      <c r="Y1723" s="34" t="s">
        <v>4767</v>
      </c>
      <c r="Z1723" s="34" t="s">
        <v>4767</v>
      </c>
      <c r="AA1723" s="34" t="s">
        <v>4790</v>
      </c>
      <c r="AB1723" s="34" t="str">
        <f t="shared" si="4"/>
        <v>16-Sep-1978</v>
      </c>
      <c r="AC1723" s="43">
        <f t="shared" si="5"/>
        <v>44</v>
      </c>
      <c r="AD1723" s="44">
        <v>16062.89</v>
      </c>
    </row>
    <row r="1724">
      <c r="A1724" s="19" t="s">
        <v>3520</v>
      </c>
      <c r="B1724" s="19" t="s">
        <v>3521</v>
      </c>
      <c r="C1724" s="45" t="s">
        <v>4820</v>
      </c>
      <c r="D1724" s="45" t="s">
        <v>7593</v>
      </c>
      <c r="E1724" s="45" t="s">
        <v>7594</v>
      </c>
      <c r="G1724" s="21" t="s">
        <v>3520</v>
      </c>
      <c r="H1724" s="41">
        <v>15.49</v>
      </c>
      <c r="I1724" s="21">
        <v>9.6</v>
      </c>
      <c r="J1724" s="21" t="s">
        <v>4753</v>
      </c>
      <c r="K1724" s="21" t="s">
        <v>4753</v>
      </c>
      <c r="L1724" s="21" t="s">
        <v>4753</v>
      </c>
      <c r="M1724" s="21" t="s">
        <v>4754</v>
      </c>
      <c r="N1724" s="21" t="s">
        <v>4753</v>
      </c>
      <c r="O1724" s="42">
        <f t="shared" si="1"/>
        <v>0</v>
      </c>
      <c r="P1724" s="34" t="str">
        <f t="shared" si="2"/>
        <v>Underweight</v>
      </c>
      <c r="Q1724" s="34" t="str">
        <f t="shared" si="3"/>
        <v>Diabetes</v>
      </c>
      <c r="S1724" s="34" t="s">
        <v>1306</v>
      </c>
      <c r="T1724" s="34">
        <v>1958.0</v>
      </c>
      <c r="U1724" s="34" t="s">
        <v>4777</v>
      </c>
      <c r="V1724" s="34">
        <v>22.0</v>
      </c>
      <c r="W1724" s="34">
        <v>2.0</v>
      </c>
      <c r="X1724" s="34">
        <v>16069.08</v>
      </c>
      <c r="Y1724" s="34" t="s">
        <v>4767</v>
      </c>
      <c r="Z1724" s="34" t="s">
        <v>4767</v>
      </c>
      <c r="AA1724" s="34" t="s">
        <v>4784</v>
      </c>
      <c r="AB1724" s="34" t="str">
        <f t="shared" si="4"/>
        <v>22-Oct-1958</v>
      </c>
      <c r="AC1724" s="43">
        <f t="shared" si="5"/>
        <v>64</v>
      </c>
      <c r="AD1724" s="44">
        <v>16069.08</v>
      </c>
    </row>
    <row r="1725">
      <c r="A1725" s="19" t="s">
        <v>3522</v>
      </c>
      <c r="B1725" s="19" t="s">
        <v>3523</v>
      </c>
      <c r="C1725" s="45" t="s">
        <v>4815</v>
      </c>
      <c r="D1725" s="45" t="s">
        <v>7595</v>
      </c>
      <c r="E1725" s="45" t="s">
        <v>7596</v>
      </c>
      <c r="G1725" s="21" t="s">
        <v>3522</v>
      </c>
      <c r="H1725" s="41">
        <v>23.48</v>
      </c>
      <c r="I1725" s="21">
        <v>6.24</v>
      </c>
      <c r="J1725" s="21" t="s">
        <v>4753</v>
      </c>
      <c r="K1725" s="21" t="s">
        <v>4753</v>
      </c>
      <c r="L1725" s="21" t="s">
        <v>4753</v>
      </c>
      <c r="M1725" s="21">
        <v>1.0</v>
      </c>
      <c r="N1725" s="21" t="s">
        <v>4753</v>
      </c>
      <c r="O1725" s="42">
        <f t="shared" si="1"/>
        <v>1</v>
      </c>
      <c r="P1725" s="34" t="str">
        <f t="shared" si="2"/>
        <v>Normal weight</v>
      </c>
      <c r="Q1725" s="34" t="str">
        <f t="shared" si="3"/>
        <v>Prediabetes weight</v>
      </c>
      <c r="S1725" s="34" t="s">
        <v>1304</v>
      </c>
      <c r="T1725" s="34">
        <v>1958.0</v>
      </c>
      <c r="U1725" s="34" t="s">
        <v>4772</v>
      </c>
      <c r="V1725" s="34">
        <v>21.0</v>
      </c>
      <c r="W1725" s="34">
        <v>3.0</v>
      </c>
      <c r="X1725" s="34">
        <v>16085.13</v>
      </c>
      <c r="Y1725" s="34" t="s">
        <v>4767</v>
      </c>
      <c r="Z1725" s="34" t="s">
        <v>4767</v>
      </c>
      <c r="AA1725" s="34" t="s">
        <v>4769</v>
      </c>
      <c r="AB1725" s="34" t="str">
        <f t="shared" si="4"/>
        <v>21-Jun-1958</v>
      </c>
      <c r="AC1725" s="43">
        <f t="shared" si="5"/>
        <v>64</v>
      </c>
      <c r="AD1725" s="44">
        <v>16085.13</v>
      </c>
    </row>
    <row r="1726">
      <c r="A1726" s="19" t="s">
        <v>3524</v>
      </c>
      <c r="B1726" s="19" t="s">
        <v>3525</v>
      </c>
      <c r="C1726" s="45" t="s">
        <v>4820</v>
      </c>
      <c r="D1726" s="45" t="s">
        <v>7202</v>
      </c>
      <c r="E1726" s="45" t="s">
        <v>7597</v>
      </c>
      <c r="G1726" s="21" t="s">
        <v>3524</v>
      </c>
      <c r="H1726" s="41">
        <v>30.02</v>
      </c>
      <c r="I1726" s="21">
        <v>7.63</v>
      </c>
      <c r="J1726" s="21" t="s">
        <v>4755</v>
      </c>
      <c r="K1726" s="21" t="s">
        <v>4753</v>
      </c>
      <c r="L1726" s="21" t="s">
        <v>4753</v>
      </c>
      <c r="M1726" s="21">
        <v>1.0</v>
      </c>
      <c r="N1726" s="21" t="s">
        <v>4753</v>
      </c>
      <c r="O1726" s="42">
        <f t="shared" si="1"/>
        <v>1</v>
      </c>
      <c r="P1726" s="34" t="str">
        <f t="shared" si="2"/>
        <v>Above Obesity</v>
      </c>
      <c r="Q1726" s="34" t="str">
        <f t="shared" si="3"/>
        <v>Diabetes</v>
      </c>
      <c r="S1726" s="34" t="s">
        <v>1302</v>
      </c>
      <c r="T1726" s="34">
        <v>1985.0</v>
      </c>
      <c r="U1726" s="34" t="s">
        <v>4776</v>
      </c>
      <c r="V1726" s="34">
        <v>27.0</v>
      </c>
      <c r="W1726" s="34">
        <v>3.0</v>
      </c>
      <c r="X1726" s="34">
        <v>16097.94</v>
      </c>
      <c r="Y1726" s="34" t="s">
        <v>4767</v>
      </c>
      <c r="Z1726" s="34" t="s">
        <v>4768</v>
      </c>
      <c r="AA1726" s="34" t="s">
        <v>4774</v>
      </c>
      <c r="AB1726" s="34" t="str">
        <f t="shared" si="4"/>
        <v>27-Aug-1985</v>
      </c>
      <c r="AC1726" s="43">
        <f t="shared" si="5"/>
        <v>37</v>
      </c>
      <c r="AD1726" s="44">
        <v>16097.94</v>
      </c>
    </row>
    <row r="1727">
      <c r="A1727" s="19" t="s">
        <v>3526</v>
      </c>
      <c r="B1727" s="19" t="s">
        <v>3527</v>
      </c>
      <c r="C1727" s="45" t="s">
        <v>4820</v>
      </c>
      <c r="D1727" s="45" t="s">
        <v>7598</v>
      </c>
      <c r="E1727" s="45" t="s">
        <v>7599</v>
      </c>
      <c r="G1727" s="21" t="s">
        <v>3526</v>
      </c>
      <c r="H1727" s="41">
        <v>26.885</v>
      </c>
      <c r="I1727" s="21">
        <v>8.66</v>
      </c>
      <c r="J1727" s="21" t="s">
        <v>4755</v>
      </c>
      <c r="K1727" s="21" t="s">
        <v>4753</v>
      </c>
      <c r="L1727" s="21" t="s">
        <v>4753</v>
      </c>
      <c r="M1727" s="21">
        <v>1.0</v>
      </c>
      <c r="N1727" s="21" t="s">
        <v>4753</v>
      </c>
      <c r="O1727" s="42">
        <f t="shared" si="1"/>
        <v>1</v>
      </c>
      <c r="P1727" s="34" t="str">
        <f t="shared" si="2"/>
        <v>Overweight</v>
      </c>
      <c r="Q1727" s="34" t="str">
        <f t="shared" si="3"/>
        <v>Diabetes</v>
      </c>
      <c r="S1727" s="34" t="s">
        <v>1300</v>
      </c>
      <c r="T1727" s="34">
        <v>1993.0</v>
      </c>
      <c r="U1727" s="34" t="s">
        <v>4776</v>
      </c>
      <c r="V1727" s="34">
        <v>8.0</v>
      </c>
      <c r="W1727" s="34">
        <v>0.0</v>
      </c>
      <c r="X1727" s="34">
        <v>16115.3</v>
      </c>
      <c r="Y1727" s="34" t="s">
        <v>4767</v>
      </c>
      <c r="Z1727" s="34" t="s">
        <v>4771</v>
      </c>
      <c r="AA1727" s="34" t="s">
        <v>4784</v>
      </c>
      <c r="AB1727" s="34" t="str">
        <f t="shared" si="4"/>
        <v>8-Aug-1993</v>
      </c>
      <c r="AC1727" s="43">
        <f t="shared" si="5"/>
        <v>29</v>
      </c>
      <c r="AD1727" s="44">
        <v>16115.3</v>
      </c>
    </row>
    <row r="1728">
      <c r="A1728" s="19" t="s">
        <v>3528</v>
      </c>
      <c r="B1728" s="19" t="s">
        <v>3529</v>
      </c>
      <c r="C1728" s="45" t="s">
        <v>4820</v>
      </c>
      <c r="D1728" s="45" t="s">
        <v>7600</v>
      </c>
      <c r="E1728" s="45" t="s">
        <v>7601</v>
      </c>
      <c r="G1728" s="21" t="s">
        <v>3528</v>
      </c>
      <c r="H1728" s="41">
        <v>25.84</v>
      </c>
      <c r="I1728" s="21">
        <v>8.55</v>
      </c>
      <c r="J1728" s="21" t="s">
        <v>4755</v>
      </c>
      <c r="K1728" s="21" t="s">
        <v>4753</v>
      </c>
      <c r="L1728" s="21" t="s">
        <v>4753</v>
      </c>
      <c r="M1728" s="21">
        <v>1.0</v>
      </c>
      <c r="N1728" s="21" t="s">
        <v>4753</v>
      </c>
      <c r="O1728" s="42">
        <f t="shared" si="1"/>
        <v>1</v>
      </c>
      <c r="P1728" s="34" t="str">
        <f t="shared" si="2"/>
        <v>Overweight</v>
      </c>
      <c r="Q1728" s="34" t="str">
        <f t="shared" si="3"/>
        <v>Diabetes</v>
      </c>
      <c r="S1728" s="34" t="s">
        <v>1298</v>
      </c>
      <c r="T1728" s="34">
        <v>1987.0</v>
      </c>
      <c r="U1728" s="34" t="s">
        <v>4777</v>
      </c>
      <c r="V1728" s="34">
        <v>6.0</v>
      </c>
      <c r="W1728" s="34">
        <v>3.0</v>
      </c>
      <c r="X1728" s="34">
        <v>16122.65</v>
      </c>
      <c r="Y1728" s="34" t="s">
        <v>4767</v>
      </c>
      <c r="Z1728" s="34" t="s">
        <v>4771</v>
      </c>
      <c r="AA1728" s="34" t="s">
        <v>4778</v>
      </c>
      <c r="AB1728" s="34" t="str">
        <f t="shared" si="4"/>
        <v>6-Oct-1987</v>
      </c>
      <c r="AC1728" s="43">
        <f t="shared" si="5"/>
        <v>35</v>
      </c>
      <c r="AD1728" s="44">
        <v>16122.65</v>
      </c>
    </row>
    <row r="1729">
      <c r="A1729" s="19" t="s">
        <v>3530</v>
      </c>
      <c r="B1729" s="19" t="s">
        <v>3531</v>
      </c>
      <c r="C1729" s="45" t="s">
        <v>4815</v>
      </c>
      <c r="D1729" s="45" t="s">
        <v>5984</v>
      </c>
      <c r="E1729" s="45" t="s">
        <v>7602</v>
      </c>
      <c r="G1729" s="21" t="s">
        <v>3530</v>
      </c>
      <c r="H1729" s="41">
        <v>27.455</v>
      </c>
      <c r="I1729" s="21">
        <v>4.54</v>
      </c>
      <c r="J1729" s="21" t="s">
        <v>4753</v>
      </c>
      <c r="K1729" s="21" t="s">
        <v>4753</v>
      </c>
      <c r="L1729" s="21" t="s">
        <v>4753</v>
      </c>
      <c r="M1729" s="21" t="s">
        <v>4754</v>
      </c>
      <c r="N1729" s="21" t="s">
        <v>4753</v>
      </c>
      <c r="O1729" s="42">
        <f t="shared" si="1"/>
        <v>0</v>
      </c>
      <c r="P1729" s="34" t="str">
        <f t="shared" si="2"/>
        <v>Overweight</v>
      </c>
      <c r="Q1729" s="34" t="str">
        <f t="shared" si="3"/>
        <v>Normal</v>
      </c>
      <c r="S1729" s="34" t="s">
        <v>1296</v>
      </c>
      <c r="T1729" s="34">
        <v>1993.0</v>
      </c>
      <c r="U1729" s="34" t="s">
        <v>4775</v>
      </c>
      <c r="V1729" s="34">
        <v>12.0</v>
      </c>
      <c r="W1729" s="34">
        <v>0.0</v>
      </c>
      <c r="X1729" s="34">
        <v>16138.76</v>
      </c>
      <c r="Y1729" s="34" t="s">
        <v>4767</v>
      </c>
      <c r="Z1729" s="34" t="s">
        <v>4768</v>
      </c>
      <c r="AA1729" s="34" t="s">
        <v>4788</v>
      </c>
      <c r="AB1729" s="34" t="str">
        <f t="shared" si="4"/>
        <v>12-Dec-1993</v>
      </c>
      <c r="AC1729" s="43">
        <f t="shared" si="5"/>
        <v>29</v>
      </c>
      <c r="AD1729" s="44">
        <v>16138.76</v>
      </c>
    </row>
    <row r="1730">
      <c r="A1730" s="19" t="s">
        <v>3532</v>
      </c>
      <c r="B1730" s="19" t="s">
        <v>3533</v>
      </c>
      <c r="C1730" s="45" t="s">
        <v>4815</v>
      </c>
      <c r="D1730" s="45" t="s">
        <v>7603</v>
      </c>
      <c r="E1730" s="45" t="s">
        <v>7604</v>
      </c>
      <c r="G1730" s="21" t="s">
        <v>3532</v>
      </c>
      <c r="H1730" s="41">
        <v>24.605</v>
      </c>
      <c r="I1730" s="21">
        <v>5.7</v>
      </c>
      <c r="J1730" s="21" t="s">
        <v>4753</v>
      </c>
      <c r="K1730" s="21" t="s">
        <v>4753</v>
      </c>
      <c r="L1730" s="21" t="s">
        <v>4753</v>
      </c>
      <c r="M1730" s="21" t="s">
        <v>4754</v>
      </c>
      <c r="N1730" s="21" t="s">
        <v>4753</v>
      </c>
      <c r="O1730" s="42">
        <f t="shared" si="1"/>
        <v>0</v>
      </c>
      <c r="P1730" s="34" t="str">
        <f t="shared" si="2"/>
        <v>Normal weight</v>
      </c>
      <c r="Q1730" s="34" t="str">
        <f t="shared" si="3"/>
        <v>Prediabetes weight</v>
      </c>
      <c r="S1730" s="34" t="s">
        <v>1294</v>
      </c>
      <c r="T1730" s="34">
        <v>1982.0</v>
      </c>
      <c r="U1730" s="34" t="s">
        <v>4766</v>
      </c>
      <c r="V1730" s="34">
        <v>6.0</v>
      </c>
      <c r="W1730" s="34">
        <v>3.0</v>
      </c>
      <c r="X1730" s="34">
        <v>16152.04</v>
      </c>
      <c r="Y1730" s="34" t="s">
        <v>4767</v>
      </c>
      <c r="Z1730" s="34" t="s">
        <v>4771</v>
      </c>
      <c r="AA1730" s="34" t="s">
        <v>4790</v>
      </c>
      <c r="AB1730" s="34" t="str">
        <f t="shared" si="4"/>
        <v>6-Jul-1982</v>
      </c>
      <c r="AC1730" s="43">
        <f t="shared" si="5"/>
        <v>40</v>
      </c>
      <c r="AD1730" s="44">
        <v>16152.04</v>
      </c>
    </row>
    <row r="1731">
      <c r="A1731" s="19" t="s">
        <v>3534</v>
      </c>
      <c r="B1731" s="19" t="s">
        <v>3535</v>
      </c>
      <c r="C1731" s="45" t="s">
        <v>4815</v>
      </c>
      <c r="D1731" s="45" t="s">
        <v>7421</v>
      </c>
      <c r="E1731" s="45" t="s">
        <v>7605</v>
      </c>
      <c r="G1731" s="21" t="s">
        <v>3534</v>
      </c>
      <c r="H1731" s="41">
        <v>30.8</v>
      </c>
      <c r="I1731" s="21">
        <v>5.07</v>
      </c>
      <c r="J1731" s="21" t="s">
        <v>4753</v>
      </c>
      <c r="K1731" s="21" t="s">
        <v>4753</v>
      </c>
      <c r="L1731" s="21" t="s">
        <v>4753</v>
      </c>
      <c r="M1731" s="21" t="s">
        <v>4754</v>
      </c>
      <c r="N1731" s="21" t="s">
        <v>4753</v>
      </c>
      <c r="O1731" s="42">
        <f t="shared" si="1"/>
        <v>0</v>
      </c>
      <c r="P1731" s="34" t="str">
        <f t="shared" si="2"/>
        <v>Above Obesity</v>
      </c>
      <c r="Q1731" s="34" t="str">
        <f t="shared" si="3"/>
        <v>Normal</v>
      </c>
      <c r="S1731" s="34" t="s">
        <v>1292</v>
      </c>
      <c r="T1731" s="34">
        <v>1974.0</v>
      </c>
      <c r="U1731" s="34" t="s">
        <v>4773</v>
      </c>
      <c r="V1731" s="34">
        <v>11.0</v>
      </c>
      <c r="W1731" s="34">
        <v>0.0</v>
      </c>
      <c r="X1731" s="34">
        <v>16190.97</v>
      </c>
      <c r="Y1731" s="34" t="s">
        <v>4767</v>
      </c>
      <c r="Z1731" s="34" t="s">
        <v>4768</v>
      </c>
      <c r="AA1731" s="34" t="s">
        <v>4774</v>
      </c>
      <c r="AB1731" s="34" t="str">
        <f t="shared" si="4"/>
        <v>11-Sep-1974</v>
      </c>
      <c r="AC1731" s="43">
        <f t="shared" si="5"/>
        <v>48</v>
      </c>
      <c r="AD1731" s="44">
        <v>16190.97</v>
      </c>
    </row>
    <row r="1732">
      <c r="A1732" s="19" t="s">
        <v>3536</v>
      </c>
      <c r="B1732" s="19" t="s">
        <v>3537</v>
      </c>
      <c r="C1732" s="45" t="s">
        <v>4820</v>
      </c>
      <c r="D1732" s="45" t="s">
        <v>5854</v>
      </c>
      <c r="E1732" s="45" t="s">
        <v>7606</v>
      </c>
      <c r="G1732" s="21" t="s">
        <v>3536</v>
      </c>
      <c r="H1732" s="41">
        <v>34.8</v>
      </c>
      <c r="I1732" s="21">
        <v>4.38</v>
      </c>
      <c r="J1732" s="21" t="s">
        <v>4753</v>
      </c>
      <c r="K1732" s="21" t="s">
        <v>4753</v>
      </c>
      <c r="L1732" s="21" t="s">
        <v>4753</v>
      </c>
      <c r="M1732" s="21">
        <v>1.0</v>
      </c>
      <c r="N1732" s="21" t="s">
        <v>4753</v>
      </c>
      <c r="O1732" s="42">
        <f t="shared" si="1"/>
        <v>1</v>
      </c>
      <c r="P1732" s="34" t="str">
        <f t="shared" si="2"/>
        <v>Above Obesity</v>
      </c>
      <c r="Q1732" s="34" t="str">
        <f t="shared" si="3"/>
        <v>Normal</v>
      </c>
      <c r="S1732" s="34" t="s">
        <v>1290</v>
      </c>
      <c r="T1732" s="34">
        <v>1988.0</v>
      </c>
      <c r="U1732" s="34" t="s">
        <v>4776</v>
      </c>
      <c r="V1732" s="34">
        <v>6.0</v>
      </c>
      <c r="W1732" s="34">
        <v>3.0</v>
      </c>
      <c r="X1732" s="34">
        <v>16199.1</v>
      </c>
      <c r="Y1732" s="34" t="s">
        <v>4767</v>
      </c>
      <c r="Z1732" s="34" t="s">
        <v>4767</v>
      </c>
      <c r="AA1732" s="34" t="s">
        <v>4774</v>
      </c>
      <c r="AB1732" s="34" t="str">
        <f t="shared" si="4"/>
        <v>6-Aug-1988</v>
      </c>
      <c r="AC1732" s="43">
        <f t="shared" si="5"/>
        <v>34</v>
      </c>
      <c r="AD1732" s="44">
        <v>16199.1</v>
      </c>
    </row>
    <row r="1733">
      <c r="A1733" s="19" t="s">
        <v>3538</v>
      </c>
      <c r="B1733" s="19" t="s">
        <v>3539</v>
      </c>
      <c r="C1733" s="45" t="s">
        <v>4820</v>
      </c>
      <c r="D1733" s="45" t="s">
        <v>6421</v>
      </c>
      <c r="E1733" s="45" t="s">
        <v>4976</v>
      </c>
      <c r="G1733" s="21" t="s">
        <v>3538</v>
      </c>
      <c r="H1733" s="41">
        <v>34.21</v>
      </c>
      <c r="I1733" s="21">
        <v>4.54</v>
      </c>
      <c r="J1733" s="21" t="s">
        <v>4753</v>
      </c>
      <c r="K1733" s="21" t="s">
        <v>4753</v>
      </c>
      <c r="L1733" s="21" t="s">
        <v>4753</v>
      </c>
      <c r="M1733" s="21">
        <v>1.0</v>
      </c>
      <c r="N1733" s="21" t="s">
        <v>4753</v>
      </c>
      <c r="O1733" s="42">
        <f t="shared" si="1"/>
        <v>1</v>
      </c>
      <c r="P1733" s="34" t="str">
        <f t="shared" si="2"/>
        <v>Above Obesity</v>
      </c>
      <c r="Q1733" s="34" t="str">
        <f t="shared" si="3"/>
        <v>Normal</v>
      </c>
      <c r="S1733" s="34" t="s">
        <v>1288</v>
      </c>
      <c r="T1733" s="34">
        <v>1988.0</v>
      </c>
      <c r="U1733" s="34" t="s">
        <v>4776</v>
      </c>
      <c r="V1733" s="34">
        <v>21.0</v>
      </c>
      <c r="W1733" s="34">
        <v>3.0</v>
      </c>
      <c r="X1733" s="34">
        <v>16205.88</v>
      </c>
      <c r="Y1733" s="34" t="s">
        <v>4767</v>
      </c>
      <c r="Z1733" s="34" t="s">
        <v>4771</v>
      </c>
      <c r="AA1733" s="34" t="s">
        <v>4774</v>
      </c>
      <c r="AB1733" s="34" t="str">
        <f t="shared" si="4"/>
        <v>21-Aug-1988</v>
      </c>
      <c r="AC1733" s="43">
        <f t="shared" si="5"/>
        <v>34</v>
      </c>
      <c r="AD1733" s="44">
        <v>16205.88</v>
      </c>
    </row>
    <row r="1734">
      <c r="A1734" s="19" t="s">
        <v>3540</v>
      </c>
      <c r="B1734" s="19" t="s">
        <v>3541</v>
      </c>
      <c r="C1734" s="45" t="s">
        <v>4820</v>
      </c>
      <c r="D1734" s="45" t="s">
        <v>7607</v>
      </c>
      <c r="E1734" s="45" t="s">
        <v>7608</v>
      </c>
      <c r="G1734" s="21" t="s">
        <v>3540</v>
      </c>
      <c r="H1734" s="41">
        <v>31.0</v>
      </c>
      <c r="I1734" s="21">
        <v>5.38</v>
      </c>
      <c r="J1734" s="21" t="s">
        <v>4753</v>
      </c>
      <c r="K1734" s="21" t="s">
        <v>4753</v>
      </c>
      <c r="L1734" s="21" t="s">
        <v>4753</v>
      </c>
      <c r="M1734" s="21">
        <v>1.0</v>
      </c>
      <c r="N1734" s="21" t="s">
        <v>4753</v>
      </c>
      <c r="O1734" s="42">
        <f t="shared" si="1"/>
        <v>1</v>
      </c>
      <c r="P1734" s="34" t="str">
        <f t="shared" si="2"/>
        <v>Above Obesity</v>
      </c>
      <c r="Q1734" s="34" t="str">
        <f t="shared" si="3"/>
        <v>Normal</v>
      </c>
      <c r="S1734" s="34" t="s">
        <v>1286</v>
      </c>
      <c r="T1734" s="34">
        <v>2002.0</v>
      </c>
      <c r="U1734" s="34" t="s">
        <v>4773</v>
      </c>
      <c r="V1734" s="34">
        <v>8.0</v>
      </c>
      <c r="W1734" s="34">
        <v>0.0</v>
      </c>
      <c r="X1734" s="34">
        <v>16232.85</v>
      </c>
      <c r="Y1734" s="34" t="s">
        <v>4767</v>
      </c>
      <c r="Z1734" s="34" t="s">
        <v>4771</v>
      </c>
      <c r="AA1734" s="34" t="s">
        <v>4778</v>
      </c>
      <c r="AB1734" s="34" t="str">
        <f t="shared" si="4"/>
        <v>8-Sep-2002</v>
      </c>
      <c r="AC1734" s="43">
        <f t="shared" si="5"/>
        <v>20</v>
      </c>
      <c r="AD1734" s="44">
        <v>16232.85</v>
      </c>
    </row>
    <row r="1735">
      <c r="A1735" s="19" t="s">
        <v>3542</v>
      </c>
      <c r="B1735" s="19" t="s">
        <v>3543</v>
      </c>
      <c r="C1735" s="45" t="s">
        <v>4820</v>
      </c>
      <c r="D1735" s="45" t="s">
        <v>7609</v>
      </c>
      <c r="E1735" s="45" t="s">
        <v>7610</v>
      </c>
      <c r="G1735" s="21" t="s">
        <v>3542</v>
      </c>
      <c r="H1735" s="41">
        <v>26.125</v>
      </c>
      <c r="I1735" s="21">
        <v>5.55</v>
      </c>
      <c r="J1735" s="21" t="s">
        <v>4753</v>
      </c>
      <c r="K1735" s="21" t="s">
        <v>4753</v>
      </c>
      <c r="L1735" s="21" t="s">
        <v>4753</v>
      </c>
      <c r="M1735" s="21">
        <v>1.0</v>
      </c>
      <c r="N1735" s="21" t="s">
        <v>4753</v>
      </c>
      <c r="O1735" s="42">
        <f t="shared" si="1"/>
        <v>1</v>
      </c>
      <c r="P1735" s="34" t="str">
        <f t="shared" si="2"/>
        <v>Overweight</v>
      </c>
      <c r="Q1735" s="34" t="str">
        <f t="shared" si="3"/>
        <v>Normal</v>
      </c>
      <c r="S1735" s="34" t="s">
        <v>1284</v>
      </c>
      <c r="T1735" s="34">
        <v>1972.0</v>
      </c>
      <c r="U1735" s="34" t="s">
        <v>4766</v>
      </c>
      <c r="V1735" s="34">
        <v>30.0</v>
      </c>
      <c r="W1735" s="34">
        <v>0.0</v>
      </c>
      <c r="X1735" s="34">
        <v>16267.32</v>
      </c>
      <c r="Y1735" s="34" t="s">
        <v>4767</v>
      </c>
      <c r="Z1735" s="34" t="s">
        <v>4767</v>
      </c>
      <c r="AA1735" s="34" t="s">
        <v>4785</v>
      </c>
      <c r="AB1735" s="34" t="str">
        <f t="shared" si="4"/>
        <v>30-Jul-1972</v>
      </c>
      <c r="AC1735" s="43">
        <f t="shared" si="5"/>
        <v>50</v>
      </c>
      <c r="AD1735" s="44">
        <v>16267.32</v>
      </c>
    </row>
    <row r="1736">
      <c r="A1736" s="19" t="s">
        <v>3544</v>
      </c>
      <c r="B1736" s="19" t="s">
        <v>3545</v>
      </c>
      <c r="C1736" s="45" t="s">
        <v>5686</v>
      </c>
      <c r="D1736" s="45" t="s">
        <v>7611</v>
      </c>
      <c r="E1736" s="45" t="s">
        <v>7612</v>
      </c>
      <c r="G1736" s="21" t="s">
        <v>3544</v>
      </c>
      <c r="H1736" s="41">
        <v>30.13</v>
      </c>
      <c r="I1736" s="21">
        <v>4.03</v>
      </c>
      <c r="J1736" s="21" t="s">
        <v>4755</v>
      </c>
      <c r="K1736" s="21" t="s">
        <v>4753</v>
      </c>
      <c r="L1736" s="21" t="s">
        <v>4753</v>
      </c>
      <c r="M1736" s="21">
        <v>1.0</v>
      </c>
      <c r="N1736" s="21" t="s">
        <v>4753</v>
      </c>
      <c r="O1736" s="42">
        <f t="shared" si="1"/>
        <v>1</v>
      </c>
      <c r="P1736" s="34" t="str">
        <f t="shared" si="2"/>
        <v>Above Obesity</v>
      </c>
      <c r="Q1736" s="34" t="str">
        <f t="shared" si="3"/>
        <v>Normal</v>
      </c>
      <c r="S1736" s="34" t="s">
        <v>1282</v>
      </c>
      <c r="T1736" s="34">
        <v>2003.0</v>
      </c>
      <c r="U1736" s="34" t="s">
        <v>4776</v>
      </c>
      <c r="V1736" s="34">
        <v>24.0</v>
      </c>
      <c r="W1736" s="34">
        <v>0.0</v>
      </c>
      <c r="X1736" s="34">
        <v>16297.85</v>
      </c>
      <c r="Y1736" s="34" t="s">
        <v>4767</v>
      </c>
      <c r="Z1736" s="34" t="s">
        <v>4768</v>
      </c>
      <c r="AA1736" s="34" t="s">
        <v>4778</v>
      </c>
      <c r="AB1736" s="34" t="str">
        <f t="shared" si="4"/>
        <v>24-Aug-2003</v>
      </c>
      <c r="AC1736" s="43">
        <f t="shared" si="5"/>
        <v>19</v>
      </c>
      <c r="AD1736" s="44">
        <v>16297.85</v>
      </c>
    </row>
    <row r="1737">
      <c r="A1737" s="19" t="s">
        <v>3546</v>
      </c>
      <c r="B1737" s="19" t="s">
        <v>3547</v>
      </c>
      <c r="C1737" s="45" t="s">
        <v>4820</v>
      </c>
      <c r="D1737" s="45" t="s">
        <v>7613</v>
      </c>
      <c r="E1737" s="45" t="s">
        <v>7614</v>
      </c>
      <c r="G1737" s="21" t="s">
        <v>3546</v>
      </c>
      <c r="H1737" s="41">
        <v>34.19</v>
      </c>
      <c r="I1737" s="21">
        <v>4.19</v>
      </c>
      <c r="J1737" s="21" t="s">
        <v>4753</v>
      </c>
      <c r="K1737" s="21" t="s">
        <v>4753</v>
      </c>
      <c r="L1737" s="21" t="s">
        <v>4753</v>
      </c>
      <c r="M1737" s="21" t="s">
        <v>4754</v>
      </c>
      <c r="N1737" s="21" t="s">
        <v>4753</v>
      </c>
      <c r="O1737" s="42">
        <f t="shared" si="1"/>
        <v>0</v>
      </c>
      <c r="P1737" s="34" t="str">
        <f t="shared" si="2"/>
        <v>Above Obesity</v>
      </c>
      <c r="Q1737" s="34" t="str">
        <f t="shared" si="3"/>
        <v>Normal</v>
      </c>
      <c r="S1737" s="34" t="s">
        <v>1280</v>
      </c>
      <c r="T1737" s="34">
        <v>1969.0</v>
      </c>
      <c r="U1737" s="34" t="s">
        <v>4776</v>
      </c>
      <c r="V1737" s="34">
        <v>8.0</v>
      </c>
      <c r="W1737" s="34">
        <v>0.0</v>
      </c>
      <c r="X1737" s="34">
        <v>16311.05</v>
      </c>
      <c r="Y1737" s="34" t="s">
        <v>4767</v>
      </c>
      <c r="Z1737" s="34" t="s">
        <v>4768</v>
      </c>
      <c r="AA1737" s="34" t="s">
        <v>4790</v>
      </c>
      <c r="AB1737" s="34" t="str">
        <f t="shared" si="4"/>
        <v>8-Aug-1969</v>
      </c>
      <c r="AC1737" s="43">
        <f t="shared" si="5"/>
        <v>53</v>
      </c>
      <c r="AD1737" s="44">
        <v>16311.05</v>
      </c>
    </row>
    <row r="1738">
      <c r="A1738" s="19" t="s">
        <v>3548</v>
      </c>
      <c r="B1738" s="19" t="s">
        <v>3549</v>
      </c>
      <c r="C1738" s="45" t="s">
        <v>4815</v>
      </c>
      <c r="D1738" s="45" t="s">
        <v>5000</v>
      </c>
      <c r="E1738" s="45" t="s">
        <v>7615</v>
      </c>
      <c r="G1738" s="21" t="s">
        <v>3548</v>
      </c>
      <c r="H1738" s="41">
        <v>22.515</v>
      </c>
      <c r="I1738" s="21">
        <v>4.37</v>
      </c>
      <c r="J1738" s="21" t="s">
        <v>4753</v>
      </c>
      <c r="K1738" s="21" t="s">
        <v>4753</v>
      </c>
      <c r="L1738" s="21" t="s">
        <v>4756</v>
      </c>
      <c r="M1738" s="21">
        <v>1.0</v>
      </c>
      <c r="N1738" s="21" t="s">
        <v>4753</v>
      </c>
      <c r="O1738" s="42">
        <f t="shared" si="1"/>
        <v>1</v>
      </c>
      <c r="P1738" s="34" t="str">
        <f t="shared" si="2"/>
        <v>Normal weight</v>
      </c>
      <c r="Q1738" s="34" t="str">
        <f t="shared" si="3"/>
        <v>Normal</v>
      </c>
      <c r="S1738" s="34" t="s">
        <v>1278</v>
      </c>
      <c r="T1738" s="34">
        <v>1965.0</v>
      </c>
      <c r="U1738" s="34" t="s">
        <v>4775</v>
      </c>
      <c r="V1738" s="34">
        <v>5.0</v>
      </c>
      <c r="W1738" s="34">
        <v>0.0</v>
      </c>
      <c r="X1738" s="34">
        <v>16351.42</v>
      </c>
      <c r="Y1738" s="34" t="s">
        <v>4767</v>
      </c>
      <c r="Z1738" s="34" t="s">
        <v>4768</v>
      </c>
      <c r="AA1738" s="34" t="s">
        <v>4790</v>
      </c>
      <c r="AB1738" s="34" t="str">
        <f t="shared" si="4"/>
        <v>5-Dec-1965</v>
      </c>
      <c r="AC1738" s="43">
        <f t="shared" si="5"/>
        <v>57</v>
      </c>
      <c r="AD1738" s="44">
        <v>16351.42</v>
      </c>
    </row>
    <row r="1739">
      <c r="A1739" s="19" t="s">
        <v>3550</v>
      </c>
      <c r="B1739" s="19" t="s">
        <v>3551</v>
      </c>
      <c r="C1739" s="45" t="s">
        <v>4815</v>
      </c>
      <c r="D1739" s="45" t="s">
        <v>7616</v>
      </c>
      <c r="E1739" s="45" t="s">
        <v>4916</v>
      </c>
      <c r="G1739" s="21" t="s">
        <v>3550</v>
      </c>
      <c r="H1739" s="41">
        <v>18.24</v>
      </c>
      <c r="I1739" s="21">
        <v>5.31</v>
      </c>
      <c r="J1739" s="21" t="s">
        <v>4755</v>
      </c>
      <c r="K1739" s="21" t="s">
        <v>4753</v>
      </c>
      <c r="L1739" s="21" t="s">
        <v>4756</v>
      </c>
      <c r="M1739" s="21">
        <v>1.0</v>
      </c>
      <c r="N1739" s="21" t="s">
        <v>4753</v>
      </c>
      <c r="O1739" s="42">
        <f t="shared" si="1"/>
        <v>1</v>
      </c>
      <c r="P1739" s="34" t="str">
        <f t="shared" si="2"/>
        <v>Underweight</v>
      </c>
      <c r="Q1739" s="34" t="str">
        <f t="shared" si="3"/>
        <v>Normal</v>
      </c>
      <c r="S1739" s="34" t="s">
        <v>1276</v>
      </c>
      <c r="T1739" s="34">
        <v>1995.0</v>
      </c>
      <c r="U1739" s="34" t="s">
        <v>4773</v>
      </c>
      <c r="V1739" s="34">
        <v>28.0</v>
      </c>
      <c r="W1739" s="34">
        <v>3.0</v>
      </c>
      <c r="X1739" s="34">
        <v>16420.49</v>
      </c>
      <c r="Y1739" s="34" t="s">
        <v>4767</v>
      </c>
      <c r="Z1739" s="34" t="s">
        <v>4768</v>
      </c>
      <c r="AA1739" s="34" t="s">
        <v>4774</v>
      </c>
      <c r="AB1739" s="34" t="str">
        <f t="shared" si="4"/>
        <v>28-Sep-1995</v>
      </c>
      <c r="AC1739" s="43">
        <f t="shared" si="5"/>
        <v>27</v>
      </c>
      <c r="AD1739" s="44">
        <v>16420.49</v>
      </c>
    </row>
    <row r="1740">
      <c r="A1740" s="19" t="s">
        <v>3552</v>
      </c>
      <c r="B1740" s="19" t="s">
        <v>3553</v>
      </c>
      <c r="C1740" s="45" t="s">
        <v>4815</v>
      </c>
      <c r="D1740" s="45" t="s">
        <v>7617</v>
      </c>
      <c r="E1740" s="45" t="s">
        <v>7618</v>
      </c>
      <c r="G1740" s="21" t="s">
        <v>3552</v>
      </c>
      <c r="H1740" s="41">
        <v>37.28</v>
      </c>
      <c r="I1740" s="21">
        <v>4.66</v>
      </c>
      <c r="J1740" s="21" t="s">
        <v>4753</v>
      </c>
      <c r="K1740" s="21" t="s">
        <v>4755</v>
      </c>
      <c r="L1740" s="21" t="s">
        <v>4753</v>
      </c>
      <c r="M1740" s="21">
        <v>1.0</v>
      </c>
      <c r="N1740" s="21" t="s">
        <v>4753</v>
      </c>
      <c r="O1740" s="42">
        <f t="shared" si="1"/>
        <v>1</v>
      </c>
      <c r="P1740" s="34" t="str">
        <f t="shared" si="2"/>
        <v>Above Obesity</v>
      </c>
      <c r="Q1740" s="34" t="str">
        <f t="shared" si="3"/>
        <v>Normal</v>
      </c>
      <c r="S1740" s="34" t="s">
        <v>1274</v>
      </c>
      <c r="T1740" s="34">
        <v>2003.0</v>
      </c>
      <c r="U1740" s="34" t="s">
        <v>4775</v>
      </c>
      <c r="V1740" s="34">
        <v>20.0</v>
      </c>
      <c r="W1740" s="34">
        <v>1.0</v>
      </c>
      <c r="X1740" s="34">
        <v>16450.89</v>
      </c>
      <c r="Y1740" s="34" t="s">
        <v>4767</v>
      </c>
      <c r="Z1740" s="34" t="s">
        <v>4771</v>
      </c>
      <c r="AA1740" s="34" t="s">
        <v>4774</v>
      </c>
      <c r="AB1740" s="34" t="str">
        <f t="shared" si="4"/>
        <v>20-Dec-2003</v>
      </c>
      <c r="AC1740" s="43">
        <f t="shared" si="5"/>
        <v>19</v>
      </c>
      <c r="AD1740" s="44">
        <v>16450.89</v>
      </c>
    </row>
    <row r="1741">
      <c r="A1741" s="19" t="s">
        <v>3554</v>
      </c>
      <c r="B1741" s="19" t="s">
        <v>3555</v>
      </c>
      <c r="C1741" s="45" t="s">
        <v>4820</v>
      </c>
      <c r="D1741" s="45" t="s">
        <v>7619</v>
      </c>
      <c r="E1741" s="45" t="s">
        <v>7620</v>
      </c>
      <c r="G1741" s="21" t="s">
        <v>3554</v>
      </c>
      <c r="H1741" s="41">
        <v>18.2</v>
      </c>
      <c r="I1741" s="21">
        <v>6.19</v>
      </c>
      <c r="J1741" s="21" t="s">
        <v>4753</v>
      </c>
      <c r="K1741" s="21" t="s">
        <v>4753</v>
      </c>
      <c r="L1741" s="21" t="s">
        <v>4756</v>
      </c>
      <c r="M1741" s="21">
        <v>1.0</v>
      </c>
      <c r="N1741" s="21" t="s">
        <v>4753</v>
      </c>
      <c r="O1741" s="42">
        <f t="shared" si="1"/>
        <v>1</v>
      </c>
      <c r="P1741" s="34" t="str">
        <f t="shared" si="2"/>
        <v>Underweight</v>
      </c>
      <c r="Q1741" s="34" t="str">
        <f t="shared" si="3"/>
        <v>Prediabetes weight</v>
      </c>
      <c r="S1741" s="34" t="s">
        <v>1272</v>
      </c>
      <c r="T1741" s="34">
        <v>1958.0</v>
      </c>
      <c r="U1741" s="34" t="s">
        <v>4777</v>
      </c>
      <c r="V1741" s="34">
        <v>10.0</v>
      </c>
      <c r="W1741" s="34">
        <v>3.0</v>
      </c>
      <c r="X1741" s="34">
        <v>16455.71</v>
      </c>
      <c r="Y1741" s="34" t="s">
        <v>4767</v>
      </c>
      <c r="Z1741" s="34" t="s">
        <v>4767</v>
      </c>
      <c r="AA1741" s="34" t="s">
        <v>4774</v>
      </c>
      <c r="AB1741" s="34" t="str">
        <f t="shared" si="4"/>
        <v>10-Oct-1958</v>
      </c>
      <c r="AC1741" s="43">
        <f t="shared" si="5"/>
        <v>64</v>
      </c>
      <c r="AD1741" s="44">
        <v>16455.71</v>
      </c>
    </row>
    <row r="1742">
      <c r="A1742" s="19" t="s">
        <v>3556</v>
      </c>
      <c r="B1742" s="19" t="s">
        <v>3557</v>
      </c>
      <c r="C1742" s="45" t="s">
        <v>4820</v>
      </c>
      <c r="D1742" s="45" t="s">
        <v>7621</v>
      </c>
      <c r="E1742" s="45" t="s">
        <v>7622</v>
      </c>
      <c r="G1742" s="21" t="s">
        <v>3556</v>
      </c>
      <c r="H1742" s="41">
        <v>20.53</v>
      </c>
      <c r="I1742" s="21">
        <v>4.86</v>
      </c>
      <c r="J1742" s="21" t="s">
        <v>4753</v>
      </c>
      <c r="K1742" s="21" t="s">
        <v>4753</v>
      </c>
      <c r="L1742" s="21" t="s">
        <v>4753</v>
      </c>
      <c r="M1742" s="21">
        <v>1.0</v>
      </c>
      <c r="N1742" s="21" t="s">
        <v>4753</v>
      </c>
      <c r="O1742" s="42">
        <f t="shared" si="1"/>
        <v>1</v>
      </c>
      <c r="P1742" s="34" t="str">
        <f t="shared" si="2"/>
        <v>Normal weight</v>
      </c>
      <c r="Q1742" s="34" t="str">
        <f t="shared" si="3"/>
        <v>Normal</v>
      </c>
      <c r="S1742" s="34" t="s">
        <v>1270</v>
      </c>
      <c r="T1742" s="34">
        <v>1995.0</v>
      </c>
      <c r="U1742" s="34" t="s">
        <v>4775</v>
      </c>
      <c r="V1742" s="34">
        <v>23.0</v>
      </c>
      <c r="W1742" s="34">
        <v>0.0</v>
      </c>
      <c r="X1742" s="34">
        <v>16577.78</v>
      </c>
      <c r="Y1742" s="34" t="s">
        <v>4767</v>
      </c>
      <c r="Z1742" s="34" t="s">
        <v>4771</v>
      </c>
      <c r="AA1742" s="34" t="s">
        <v>4769</v>
      </c>
      <c r="AB1742" s="34" t="str">
        <f t="shared" si="4"/>
        <v>23-Dec-1995</v>
      </c>
      <c r="AC1742" s="43">
        <f t="shared" si="5"/>
        <v>27</v>
      </c>
      <c r="AD1742" s="44">
        <v>16577.78</v>
      </c>
    </row>
    <row r="1743">
      <c r="A1743" s="19" t="s">
        <v>3558</v>
      </c>
      <c r="B1743" s="19" t="s">
        <v>3559</v>
      </c>
      <c r="C1743" s="45" t="s">
        <v>4820</v>
      </c>
      <c r="D1743" s="45" t="s">
        <v>7623</v>
      </c>
      <c r="E1743" s="45" t="s">
        <v>7624</v>
      </c>
      <c r="G1743" s="21" t="s">
        <v>3558</v>
      </c>
      <c r="H1743" s="41">
        <v>23.79</v>
      </c>
      <c r="I1743" s="21">
        <v>4.74</v>
      </c>
      <c r="J1743" s="21" t="s">
        <v>4753</v>
      </c>
      <c r="K1743" s="21" t="s">
        <v>4753</v>
      </c>
      <c r="L1743" s="21" t="s">
        <v>4753</v>
      </c>
      <c r="M1743" s="21" t="s">
        <v>4754</v>
      </c>
      <c r="N1743" s="21" t="s">
        <v>4753</v>
      </c>
      <c r="O1743" s="42">
        <f t="shared" si="1"/>
        <v>0</v>
      </c>
      <c r="P1743" s="34" t="str">
        <f t="shared" si="2"/>
        <v>Normal weight</v>
      </c>
      <c r="Q1743" s="34" t="str">
        <f t="shared" si="3"/>
        <v>Normal</v>
      </c>
      <c r="S1743" s="34" t="s">
        <v>1268</v>
      </c>
      <c r="T1743" s="34">
        <v>2001.0</v>
      </c>
      <c r="U1743" s="34" t="s">
        <v>4772</v>
      </c>
      <c r="V1743" s="34">
        <v>25.0</v>
      </c>
      <c r="W1743" s="34">
        <v>0.0</v>
      </c>
      <c r="X1743" s="34">
        <v>16586.5</v>
      </c>
      <c r="Y1743" s="34" t="s">
        <v>4767</v>
      </c>
      <c r="Z1743" s="34" t="s">
        <v>4771</v>
      </c>
      <c r="AA1743" s="34" t="s">
        <v>4769</v>
      </c>
      <c r="AB1743" s="34" t="str">
        <f t="shared" si="4"/>
        <v>25-Jun-2001</v>
      </c>
      <c r="AC1743" s="43">
        <f t="shared" si="5"/>
        <v>21</v>
      </c>
      <c r="AD1743" s="44">
        <v>16586.5</v>
      </c>
    </row>
    <row r="1744">
      <c r="A1744" s="19" t="s">
        <v>3560</v>
      </c>
      <c r="B1744" s="19" t="s">
        <v>3561</v>
      </c>
      <c r="C1744" s="45" t="s">
        <v>4820</v>
      </c>
      <c r="D1744" s="45" t="s">
        <v>7625</v>
      </c>
      <c r="E1744" s="45" t="s">
        <v>7626</v>
      </c>
      <c r="G1744" s="21" t="s">
        <v>3560</v>
      </c>
      <c r="H1744" s="41">
        <v>29.8</v>
      </c>
      <c r="I1744" s="21">
        <v>6.03</v>
      </c>
      <c r="J1744" s="21" t="s">
        <v>4753</v>
      </c>
      <c r="K1744" s="21" t="s">
        <v>4753</v>
      </c>
      <c r="L1744" s="21" t="s">
        <v>4753</v>
      </c>
      <c r="M1744" s="21" t="s">
        <v>4754</v>
      </c>
      <c r="N1744" s="21" t="s">
        <v>4753</v>
      </c>
      <c r="O1744" s="42">
        <f t="shared" si="1"/>
        <v>0</v>
      </c>
      <c r="P1744" s="34" t="str">
        <f t="shared" si="2"/>
        <v>Overweight</v>
      </c>
      <c r="Q1744" s="34" t="str">
        <f t="shared" si="3"/>
        <v>Prediabetes weight</v>
      </c>
      <c r="S1744" s="34" t="s">
        <v>1266</v>
      </c>
      <c r="T1744" s="34">
        <v>1963.0</v>
      </c>
      <c r="U1744" s="34" t="s">
        <v>4772</v>
      </c>
      <c r="V1744" s="34">
        <v>25.0</v>
      </c>
      <c r="W1744" s="34">
        <v>0.0</v>
      </c>
      <c r="X1744" s="34">
        <v>16587.96</v>
      </c>
      <c r="Y1744" s="34" t="s">
        <v>4767</v>
      </c>
      <c r="Z1744" s="34" t="s">
        <v>4767</v>
      </c>
      <c r="AA1744" s="34" t="s">
        <v>4785</v>
      </c>
      <c r="AB1744" s="34" t="str">
        <f t="shared" si="4"/>
        <v>25-Jun-1963</v>
      </c>
      <c r="AC1744" s="43">
        <f t="shared" si="5"/>
        <v>59</v>
      </c>
      <c r="AD1744" s="44">
        <v>16587.96</v>
      </c>
    </row>
    <row r="1745">
      <c r="A1745" s="19" t="s">
        <v>3562</v>
      </c>
      <c r="B1745" s="19" t="s">
        <v>3563</v>
      </c>
      <c r="C1745" s="45" t="s">
        <v>4820</v>
      </c>
      <c r="D1745" s="45" t="s">
        <v>7627</v>
      </c>
      <c r="E1745" s="45" t="s">
        <v>5756</v>
      </c>
      <c r="G1745" s="21" t="s">
        <v>3562</v>
      </c>
      <c r="H1745" s="41">
        <v>31.54</v>
      </c>
      <c r="I1745" s="21">
        <v>4.71</v>
      </c>
      <c r="J1745" s="21" t="s">
        <v>4753</v>
      </c>
      <c r="K1745" s="21" t="s">
        <v>4753</v>
      </c>
      <c r="L1745" s="21" t="s">
        <v>4753</v>
      </c>
      <c r="M1745" s="21" t="s">
        <v>4754</v>
      </c>
      <c r="N1745" s="21" t="s">
        <v>4753</v>
      </c>
      <c r="O1745" s="42">
        <f t="shared" si="1"/>
        <v>0</v>
      </c>
      <c r="P1745" s="34" t="str">
        <f t="shared" si="2"/>
        <v>Above Obesity</v>
      </c>
      <c r="Q1745" s="34" t="str">
        <f t="shared" si="3"/>
        <v>Normal</v>
      </c>
      <c r="S1745" s="34" t="s">
        <v>1264</v>
      </c>
      <c r="T1745" s="34">
        <v>1970.0</v>
      </c>
      <c r="U1745" s="34" t="s">
        <v>4766</v>
      </c>
      <c r="V1745" s="34">
        <v>10.0</v>
      </c>
      <c r="W1745" s="34">
        <v>0.0</v>
      </c>
      <c r="X1745" s="34">
        <v>16600.16</v>
      </c>
      <c r="Y1745" s="34" t="s">
        <v>4767</v>
      </c>
      <c r="Z1745" s="34" t="s">
        <v>4767</v>
      </c>
      <c r="AA1745" s="34" t="s">
        <v>4778</v>
      </c>
      <c r="AB1745" s="34" t="str">
        <f t="shared" si="4"/>
        <v>10-Jul-1970</v>
      </c>
      <c r="AC1745" s="43">
        <f t="shared" si="5"/>
        <v>52</v>
      </c>
      <c r="AD1745" s="44">
        <v>16600.16</v>
      </c>
    </row>
    <row r="1746">
      <c r="A1746" s="19" t="s">
        <v>3564</v>
      </c>
      <c r="B1746" s="19" t="s">
        <v>3565</v>
      </c>
      <c r="C1746" s="45" t="s">
        <v>4815</v>
      </c>
      <c r="D1746" s="45" t="s">
        <v>6100</v>
      </c>
      <c r="E1746" s="45" t="s">
        <v>7628</v>
      </c>
      <c r="G1746" s="21" t="s">
        <v>3564</v>
      </c>
      <c r="H1746" s="41">
        <v>20.82</v>
      </c>
      <c r="I1746" s="21">
        <v>5.55</v>
      </c>
      <c r="J1746" s="21" t="s">
        <v>4753</v>
      </c>
      <c r="K1746" s="21" t="s">
        <v>4753</v>
      </c>
      <c r="L1746" s="21" t="s">
        <v>4753</v>
      </c>
      <c r="M1746" s="21">
        <v>1.0</v>
      </c>
      <c r="N1746" s="21" t="s">
        <v>4753</v>
      </c>
      <c r="O1746" s="42">
        <f t="shared" si="1"/>
        <v>1</v>
      </c>
      <c r="P1746" s="34" t="str">
        <f t="shared" si="2"/>
        <v>Normal weight</v>
      </c>
      <c r="Q1746" s="34" t="str">
        <f t="shared" si="3"/>
        <v>Normal</v>
      </c>
      <c r="S1746" s="34" t="s">
        <v>1262</v>
      </c>
      <c r="T1746" s="34">
        <v>1975.0</v>
      </c>
      <c r="U1746" s="34" t="s">
        <v>4766</v>
      </c>
      <c r="V1746" s="34">
        <v>24.0</v>
      </c>
      <c r="W1746" s="34">
        <v>1.0</v>
      </c>
      <c r="X1746" s="34">
        <v>16602.18</v>
      </c>
      <c r="Y1746" s="34" t="s">
        <v>4767</v>
      </c>
      <c r="Z1746" s="34" t="s">
        <v>4771</v>
      </c>
      <c r="AA1746" s="34" t="s">
        <v>4790</v>
      </c>
      <c r="AB1746" s="34" t="str">
        <f t="shared" si="4"/>
        <v>24-Jul-1975</v>
      </c>
      <c r="AC1746" s="43">
        <f t="shared" si="5"/>
        <v>47</v>
      </c>
      <c r="AD1746" s="44">
        <v>16602.18</v>
      </c>
    </row>
    <row r="1747">
      <c r="A1747" s="19" t="s">
        <v>3566</v>
      </c>
      <c r="B1747" s="19" t="s">
        <v>3567</v>
      </c>
      <c r="C1747" s="45" t="s">
        <v>4820</v>
      </c>
      <c r="D1747" s="45" t="s">
        <v>7629</v>
      </c>
      <c r="E1747" s="45" t="s">
        <v>7320</v>
      </c>
      <c r="G1747" s="21" t="s">
        <v>3566</v>
      </c>
      <c r="H1747" s="41">
        <v>38.83</v>
      </c>
      <c r="I1747" s="21">
        <v>4.78</v>
      </c>
      <c r="J1747" s="21" t="s">
        <v>4753</v>
      </c>
      <c r="K1747" s="21" t="s">
        <v>4753</v>
      </c>
      <c r="L1747" s="21" t="s">
        <v>4756</v>
      </c>
      <c r="M1747" s="21">
        <v>1.0</v>
      </c>
      <c r="N1747" s="21" t="s">
        <v>4753</v>
      </c>
      <c r="O1747" s="42">
        <f t="shared" si="1"/>
        <v>1</v>
      </c>
      <c r="P1747" s="34" t="str">
        <f t="shared" si="2"/>
        <v>Above Obesity</v>
      </c>
      <c r="Q1747" s="34" t="str">
        <f t="shared" si="3"/>
        <v>Normal</v>
      </c>
      <c r="S1747" s="34" t="s">
        <v>1260</v>
      </c>
      <c r="T1747" s="34">
        <v>1977.0</v>
      </c>
      <c r="U1747" s="34" t="s">
        <v>4773</v>
      </c>
      <c r="V1747" s="34">
        <v>25.0</v>
      </c>
      <c r="W1747" s="34">
        <v>2.0</v>
      </c>
      <c r="X1747" s="34">
        <v>16631.61</v>
      </c>
      <c r="Y1747" s="34" t="s">
        <v>4767</v>
      </c>
      <c r="Z1747" s="34" t="s">
        <v>4771</v>
      </c>
      <c r="AA1747" s="34" t="s">
        <v>4774</v>
      </c>
      <c r="AB1747" s="34" t="str">
        <f t="shared" si="4"/>
        <v>25-Sep-1977</v>
      </c>
      <c r="AC1747" s="43">
        <f t="shared" si="5"/>
        <v>45</v>
      </c>
      <c r="AD1747" s="44">
        <v>16631.61</v>
      </c>
    </row>
    <row r="1748">
      <c r="A1748" s="19" t="s">
        <v>3568</v>
      </c>
      <c r="B1748" s="19" t="s">
        <v>3569</v>
      </c>
      <c r="C1748" s="45" t="s">
        <v>4820</v>
      </c>
      <c r="D1748" s="45" t="s">
        <v>7630</v>
      </c>
      <c r="E1748" s="45" t="s">
        <v>7631</v>
      </c>
      <c r="G1748" s="21" t="s">
        <v>3568</v>
      </c>
      <c r="H1748" s="41">
        <v>23.44</v>
      </c>
      <c r="I1748" s="21">
        <v>4.65</v>
      </c>
      <c r="J1748" s="21" t="s">
        <v>4755</v>
      </c>
      <c r="K1748" s="21" t="s">
        <v>4753</v>
      </c>
      <c r="L1748" s="21" t="s">
        <v>4753</v>
      </c>
      <c r="M1748" s="21">
        <v>1.0</v>
      </c>
      <c r="N1748" s="21" t="s">
        <v>4753</v>
      </c>
      <c r="O1748" s="42">
        <f t="shared" si="1"/>
        <v>1</v>
      </c>
      <c r="P1748" s="34" t="str">
        <f t="shared" si="2"/>
        <v>Normal weight</v>
      </c>
      <c r="Q1748" s="34" t="str">
        <f t="shared" si="3"/>
        <v>Normal</v>
      </c>
      <c r="S1748" s="34" t="s">
        <v>1258</v>
      </c>
      <c r="T1748" s="34">
        <v>1993.0</v>
      </c>
      <c r="U1748" s="34" t="s">
        <v>4770</v>
      </c>
      <c r="V1748" s="34">
        <v>5.0</v>
      </c>
      <c r="W1748" s="34">
        <v>1.0</v>
      </c>
      <c r="X1748" s="34">
        <v>16657.72</v>
      </c>
      <c r="Y1748" s="34" t="s">
        <v>4767</v>
      </c>
      <c r="Z1748" s="34" t="s">
        <v>4771</v>
      </c>
      <c r="AA1748" s="34" t="s">
        <v>4784</v>
      </c>
      <c r="AB1748" s="34" t="str">
        <f t="shared" si="4"/>
        <v>5-Nov-1993</v>
      </c>
      <c r="AC1748" s="43">
        <f t="shared" si="5"/>
        <v>29</v>
      </c>
      <c r="AD1748" s="44">
        <v>16657.72</v>
      </c>
    </row>
    <row r="1749">
      <c r="A1749" s="19" t="s">
        <v>3570</v>
      </c>
      <c r="B1749" s="19" t="s">
        <v>3571</v>
      </c>
      <c r="C1749" s="45" t="s">
        <v>4815</v>
      </c>
      <c r="D1749" s="45" t="s">
        <v>7613</v>
      </c>
      <c r="E1749" s="45" t="s">
        <v>7632</v>
      </c>
      <c r="G1749" s="21" t="s">
        <v>3570</v>
      </c>
      <c r="H1749" s="41">
        <v>24.13</v>
      </c>
      <c r="I1749" s="21">
        <v>5.2</v>
      </c>
      <c r="J1749" s="21" t="s">
        <v>4753</v>
      </c>
      <c r="K1749" s="21" t="s">
        <v>4753</v>
      </c>
      <c r="L1749" s="21" t="s">
        <v>4753</v>
      </c>
      <c r="M1749" s="21">
        <v>1.0</v>
      </c>
      <c r="N1749" s="21" t="s">
        <v>4753</v>
      </c>
      <c r="O1749" s="42">
        <f t="shared" si="1"/>
        <v>1</v>
      </c>
      <c r="P1749" s="34" t="str">
        <f t="shared" si="2"/>
        <v>Normal weight</v>
      </c>
      <c r="Q1749" s="34" t="str">
        <f t="shared" si="3"/>
        <v>Normal</v>
      </c>
      <c r="S1749" s="34" t="s">
        <v>1256</v>
      </c>
      <c r="T1749" s="34">
        <v>1974.0</v>
      </c>
      <c r="U1749" s="34" t="s">
        <v>4776</v>
      </c>
      <c r="V1749" s="34">
        <v>28.0</v>
      </c>
      <c r="W1749" s="34">
        <v>0.0</v>
      </c>
      <c r="X1749" s="34">
        <v>16770.99</v>
      </c>
      <c r="Y1749" s="34" t="s">
        <v>4767</v>
      </c>
      <c r="Z1749" s="34" t="s">
        <v>4771</v>
      </c>
      <c r="AA1749" s="34" t="s">
        <v>4774</v>
      </c>
      <c r="AB1749" s="34" t="str">
        <f t="shared" si="4"/>
        <v>28-Aug-1974</v>
      </c>
      <c r="AC1749" s="43">
        <f t="shared" si="5"/>
        <v>48</v>
      </c>
      <c r="AD1749" s="44">
        <v>16770.99</v>
      </c>
    </row>
    <row r="1750">
      <c r="A1750" s="19" t="s">
        <v>3572</v>
      </c>
      <c r="B1750" s="19" t="s">
        <v>3573</v>
      </c>
      <c r="C1750" s="45" t="s">
        <v>4815</v>
      </c>
      <c r="D1750" s="45" t="s">
        <v>5009</v>
      </c>
      <c r="E1750" s="45" t="s">
        <v>6218</v>
      </c>
      <c r="G1750" s="21" t="s">
        <v>3572</v>
      </c>
      <c r="H1750" s="41">
        <v>42.13</v>
      </c>
      <c r="I1750" s="21">
        <v>4.54</v>
      </c>
      <c r="J1750" s="21" t="s">
        <v>4755</v>
      </c>
      <c r="K1750" s="21" t="s">
        <v>4753</v>
      </c>
      <c r="L1750" s="21" t="s">
        <v>4753</v>
      </c>
      <c r="M1750" s="21">
        <v>1.0</v>
      </c>
      <c r="N1750" s="21" t="s">
        <v>4753</v>
      </c>
      <c r="O1750" s="42">
        <f t="shared" si="1"/>
        <v>1</v>
      </c>
      <c r="P1750" s="34" t="str">
        <f t="shared" si="2"/>
        <v>Above Obesity</v>
      </c>
      <c r="Q1750" s="34" t="str">
        <f t="shared" si="3"/>
        <v>Normal</v>
      </c>
      <c r="S1750" s="34" t="s">
        <v>1254</v>
      </c>
      <c r="T1750" s="34">
        <v>1989.0</v>
      </c>
      <c r="U1750" s="34" t="s">
        <v>4773</v>
      </c>
      <c r="V1750" s="34">
        <v>23.0</v>
      </c>
      <c r="W1750" s="34">
        <v>2.0</v>
      </c>
      <c r="X1750" s="34">
        <v>16776.3</v>
      </c>
      <c r="Y1750" s="34" t="s">
        <v>4767</v>
      </c>
      <c r="Z1750" s="34" t="s">
        <v>4767</v>
      </c>
      <c r="AA1750" s="34" t="s">
        <v>4784</v>
      </c>
      <c r="AB1750" s="34" t="str">
        <f t="shared" si="4"/>
        <v>23-Sep-1989</v>
      </c>
      <c r="AC1750" s="43">
        <f t="shared" si="5"/>
        <v>33</v>
      </c>
      <c r="AD1750" s="44">
        <v>16776.3</v>
      </c>
    </row>
    <row r="1751">
      <c r="A1751" s="19" t="s">
        <v>3574</v>
      </c>
      <c r="B1751" s="19" t="s">
        <v>3575</v>
      </c>
      <c r="C1751" s="45" t="s">
        <v>4815</v>
      </c>
      <c r="D1751" s="45" t="s">
        <v>6667</v>
      </c>
      <c r="E1751" s="45" t="s">
        <v>7633</v>
      </c>
      <c r="G1751" s="21" t="s">
        <v>3574</v>
      </c>
      <c r="H1751" s="41">
        <v>17.86</v>
      </c>
      <c r="I1751" s="21">
        <v>4.11</v>
      </c>
      <c r="J1751" s="21" t="s">
        <v>4753</v>
      </c>
      <c r="K1751" s="21" t="s">
        <v>4753</v>
      </c>
      <c r="L1751" s="21" t="s">
        <v>4753</v>
      </c>
      <c r="M1751" s="21">
        <v>1.0</v>
      </c>
      <c r="N1751" s="21" t="s">
        <v>4753</v>
      </c>
      <c r="O1751" s="42">
        <f t="shared" si="1"/>
        <v>1</v>
      </c>
      <c r="P1751" s="34" t="str">
        <f t="shared" si="2"/>
        <v>Underweight</v>
      </c>
      <c r="Q1751" s="34" t="str">
        <f t="shared" si="3"/>
        <v>Normal</v>
      </c>
      <c r="S1751" s="34" t="s">
        <v>1252</v>
      </c>
      <c r="T1751" s="34">
        <v>1962.0</v>
      </c>
      <c r="U1751" s="34" t="s">
        <v>4766</v>
      </c>
      <c r="V1751" s="34">
        <v>29.0</v>
      </c>
      <c r="W1751" s="34">
        <v>0.0</v>
      </c>
      <c r="X1751" s="34">
        <v>16779.4</v>
      </c>
      <c r="Y1751" s="34" t="s">
        <v>4767</v>
      </c>
      <c r="Z1751" s="34" t="s">
        <v>4767</v>
      </c>
      <c r="AA1751" s="34" t="s">
        <v>4790</v>
      </c>
      <c r="AB1751" s="34" t="str">
        <f t="shared" si="4"/>
        <v>29-Jul-1962</v>
      </c>
      <c r="AC1751" s="43">
        <f t="shared" si="5"/>
        <v>60</v>
      </c>
      <c r="AD1751" s="44">
        <v>16779.4</v>
      </c>
    </row>
    <row r="1752">
      <c r="A1752" s="19" t="s">
        <v>3576</v>
      </c>
      <c r="B1752" s="19" t="s">
        <v>3577</v>
      </c>
      <c r="C1752" s="45" t="s">
        <v>5686</v>
      </c>
      <c r="D1752" s="45" t="s">
        <v>7634</v>
      </c>
      <c r="E1752" s="45" t="s">
        <v>7635</v>
      </c>
      <c r="G1752" s="21" t="s">
        <v>3576</v>
      </c>
      <c r="H1752" s="41">
        <v>32.78</v>
      </c>
      <c r="I1752" s="21">
        <v>4.63</v>
      </c>
      <c r="J1752" s="21" t="s">
        <v>4753</v>
      </c>
      <c r="K1752" s="21" t="s">
        <v>4753</v>
      </c>
      <c r="L1752" s="21" t="s">
        <v>4753</v>
      </c>
      <c r="M1752" s="21" t="s">
        <v>4754</v>
      </c>
      <c r="N1752" s="21" t="s">
        <v>4753</v>
      </c>
      <c r="O1752" s="42">
        <f t="shared" si="1"/>
        <v>0</v>
      </c>
      <c r="P1752" s="34" t="str">
        <f t="shared" si="2"/>
        <v>Above Obesity</v>
      </c>
      <c r="Q1752" s="34" t="str">
        <f t="shared" si="3"/>
        <v>Normal</v>
      </c>
      <c r="S1752" s="34" t="s">
        <v>1250</v>
      </c>
      <c r="T1752" s="34">
        <v>1995.0</v>
      </c>
      <c r="U1752" s="34" t="s">
        <v>4777</v>
      </c>
      <c r="V1752" s="34">
        <v>19.0</v>
      </c>
      <c r="W1752" s="34">
        <v>1.0</v>
      </c>
      <c r="X1752" s="34">
        <v>16796.41</v>
      </c>
      <c r="Y1752" s="34" t="s">
        <v>4767</v>
      </c>
      <c r="Z1752" s="34" t="s">
        <v>4768</v>
      </c>
      <c r="AA1752" s="34" t="s">
        <v>4784</v>
      </c>
      <c r="AB1752" s="34" t="str">
        <f t="shared" si="4"/>
        <v>19-Oct-1995</v>
      </c>
      <c r="AC1752" s="43">
        <f t="shared" si="5"/>
        <v>27</v>
      </c>
      <c r="AD1752" s="44">
        <v>16796.41</v>
      </c>
    </row>
    <row r="1753">
      <c r="A1753" s="19" t="s">
        <v>3578</v>
      </c>
      <c r="B1753" s="19" t="s">
        <v>3579</v>
      </c>
      <c r="C1753" s="45" t="s">
        <v>4815</v>
      </c>
      <c r="D1753" s="45" t="s">
        <v>7636</v>
      </c>
      <c r="E1753" s="45" t="s">
        <v>7437</v>
      </c>
      <c r="G1753" s="21" t="s">
        <v>3578</v>
      </c>
      <c r="H1753" s="41">
        <v>23.9</v>
      </c>
      <c r="I1753" s="21">
        <v>6.06</v>
      </c>
      <c r="J1753" s="21" t="s">
        <v>4755</v>
      </c>
      <c r="K1753" s="21" t="s">
        <v>4753</v>
      </c>
      <c r="L1753" s="21" t="s">
        <v>4756</v>
      </c>
      <c r="M1753" s="21">
        <v>1.0</v>
      </c>
      <c r="N1753" s="21" t="s">
        <v>4753</v>
      </c>
      <c r="O1753" s="42">
        <f t="shared" si="1"/>
        <v>1</v>
      </c>
      <c r="P1753" s="34" t="str">
        <f t="shared" si="2"/>
        <v>Normal weight</v>
      </c>
      <c r="Q1753" s="34" t="str">
        <f t="shared" si="3"/>
        <v>Prediabetes weight</v>
      </c>
      <c r="S1753" s="34" t="s">
        <v>1248</v>
      </c>
      <c r="T1753" s="34">
        <v>1974.0</v>
      </c>
      <c r="U1753" s="34" t="s">
        <v>4776</v>
      </c>
      <c r="V1753" s="34">
        <v>8.0</v>
      </c>
      <c r="W1753" s="34">
        <v>0.0</v>
      </c>
      <c r="X1753" s="34">
        <v>16841.32</v>
      </c>
      <c r="Y1753" s="34" t="s">
        <v>4767</v>
      </c>
      <c r="Z1753" s="34" t="s">
        <v>4768</v>
      </c>
      <c r="AA1753" s="34" t="s">
        <v>4778</v>
      </c>
      <c r="AB1753" s="34" t="str">
        <f t="shared" si="4"/>
        <v>8-Aug-1974</v>
      </c>
      <c r="AC1753" s="43">
        <f t="shared" si="5"/>
        <v>48</v>
      </c>
      <c r="AD1753" s="44">
        <v>16841.32</v>
      </c>
    </row>
    <row r="1754">
      <c r="A1754" s="19" t="s">
        <v>3580</v>
      </c>
      <c r="B1754" s="19" t="s">
        <v>3581</v>
      </c>
      <c r="C1754" s="45" t="s">
        <v>4815</v>
      </c>
      <c r="D1754" s="45" t="s">
        <v>7637</v>
      </c>
      <c r="E1754" s="45" t="s">
        <v>7638</v>
      </c>
      <c r="G1754" s="21" t="s">
        <v>3580</v>
      </c>
      <c r="H1754" s="41">
        <v>15.47</v>
      </c>
      <c r="I1754" s="21">
        <v>8.43</v>
      </c>
      <c r="J1754" s="21" t="s">
        <v>4753</v>
      </c>
      <c r="K1754" s="21" t="s">
        <v>4753</v>
      </c>
      <c r="L1754" s="21" t="s">
        <v>4753</v>
      </c>
      <c r="M1754" s="21" t="s">
        <v>4754</v>
      </c>
      <c r="N1754" s="21" t="s">
        <v>4753</v>
      </c>
      <c r="O1754" s="42">
        <f t="shared" si="1"/>
        <v>0</v>
      </c>
      <c r="P1754" s="34" t="str">
        <f t="shared" si="2"/>
        <v>Underweight</v>
      </c>
      <c r="Q1754" s="34" t="str">
        <f t="shared" si="3"/>
        <v>Diabetes</v>
      </c>
      <c r="S1754" s="34" t="s">
        <v>1246</v>
      </c>
      <c r="T1754" s="34">
        <v>2003.0</v>
      </c>
      <c r="U1754" s="34" t="s">
        <v>4773</v>
      </c>
      <c r="V1754" s="34">
        <v>10.0</v>
      </c>
      <c r="W1754" s="34">
        <v>0.0</v>
      </c>
      <c r="X1754" s="34">
        <v>16884.92</v>
      </c>
      <c r="Y1754" s="34" t="s">
        <v>4767</v>
      </c>
      <c r="Z1754" s="34" t="s">
        <v>4767</v>
      </c>
      <c r="AA1754" s="34" t="s">
        <v>4778</v>
      </c>
      <c r="AB1754" s="34" t="str">
        <f t="shared" si="4"/>
        <v>10-Sep-2003</v>
      </c>
      <c r="AC1754" s="43">
        <f t="shared" si="5"/>
        <v>19</v>
      </c>
      <c r="AD1754" s="44">
        <v>16884.92</v>
      </c>
    </row>
    <row r="1755">
      <c r="A1755" s="19" t="s">
        <v>3582</v>
      </c>
      <c r="B1755" s="19" t="s">
        <v>3583</v>
      </c>
      <c r="C1755" s="45" t="s">
        <v>4815</v>
      </c>
      <c r="D1755" s="45" t="s">
        <v>4828</v>
      </c>
      <c r="E1755" s="45" t="s">
        <v>7639</v>
      </c>
      <c r="G1755" s="21" t="s">
        <v>3582</v>
      </c>
      <c r="H1755" s="41">
        <v>28.54</v>
      </c>
      <c r="I1755" s="21">
        <v>5.51</v>
      </c>
      <c r="J1755" s="21" t="s">
        <v>4753</v>
      </c>
      <c r="K1755" s="21" t="s">
        <v>4753</v>
      </c>
      <c r="L1755" s="21" t="s">
        <v>4756</v>
      </c>
      <c r="M1755" s="21">
        <v>1.0</v>
      </c>
      <c r="N1755" s="21" t="s">
        <v>4753</v>
      </c>
      <c r="O1755" s="42">
        <f t="shared" si="1"/>
        <v>1</v>
      </c>
      <c r="P1755" s="34" t="str">
        <f t="shared" si="2"/>
        <v>Overweight</v>
      </c>
      <c r="Q1755" s="34" t="str">
        <f t="shared" si="3"/>
        <v>Normal</v>
      </c>
      <c r="S1755" s="34" t="s">
        <v>1244</v>
      </c>
      <c r="T1755" s="34">
        <v>1968.0</v>
      </c>
      <c r="U1755" s="34" t="s">
        <v>4777</v>
      </c>
      <c r="V1755" s="34">
        <v>21.0</v>
      </c>
      <c r="W1755" s="34">
        <v>0.0</v>
      </c>
      <c r="X1755" s="34">
        <v>16903.5</v>
      </c>
      <c r="Y1755" s="34" t="s">
        <v>4767</v>
      </c>
      <c r="Z1755" s="34" t="s">
        <v>4768</v>
      </c>
      <c r="AA1755" s="34" t="s">
        <v>4774</v>
      </c>
      <c r="AB1755" s="34" t="str">
        <f t="shared" si="4"/>
        <v>21-Oct-1968</v>
      </c>
      <c r="AC1755" s="43">
        <f t="shared" si="5"/>
        <v>54</v>
      </c>
      <c r="AD1755" s="44">
        <v>16903.5</v>
      </c>
    </row>
    <row r="1756">
      <c r="A1756" s="19" t="s">
        <v>3584</v>
      </c>
      <c r="B1756" s="19" t="s">
        <v>3585</v>
      </c>
      <c r="C1756" s="45" t="s">
        <v>4820</v>
      </c>
      <c r="D1756" s="45" t="s">
        <v>7640</v>
      </c>
      <c r="E1756" s="45" t="s">
        <v>7641</v>
      </c>
      <c r="G1756" s="21" t="s">
        <v>3584</v>
      </c>
      <c r="H1756" s="41">
        <v>18.54</v>
      </c>
      <c r="I1756" s="21">
        <v>4.95</v>
      </c>
      <c r="J1756" s="21" t="s">
        <v>4753</v>
      </c>
      <c r="K1756" s="21" t="s">
        <v>4753</v>
      </c>
      <c r="L1756" s="21" t="s">
        <v>4753</v>
      </c>
      <c r="M1756" s="21" t="s">
        <v>4754</v>
      </c>
      <c r="N1756" s="21" t="s">
        <v>4753</v>
      </c>
      <c r="O1756" s="42">
        <f t="shared" si="1"/>
        <v>0</v>
      </c>
      <c r="P1756" s="34" t="str">
        <f t="shared" si="2"/>
        <v>Normal weight</v>
      </c>
      <c r="Q1756" s="34" t="str">
        <f t="shared" si="3"/>
        <v>Normal</v>
      </c>
      <c r="S1756" s="34" t="s">
        <v>1242</v>
      </c>
      <c r="T1756" s="34">
        <v>1977.0</v>
      </c>
      <c r="U1756" s="34" t="s">
        <v>4776</v>
      </c>
      <c r="V1756" s="34">
        <v>25.0</v>
      </c>
      <c r="W1756" s="34">
        <v>2.0</v>
      </c>
      <c r="X1756" s="34">
        <v>16921.09</v>
      </c>
      <c r="Y1756" s="34" t="s">
        <v>4767</v>
      </c>
      <c r="Z1756" s="34" t="s">
        <v>4768</v>
      </c>
      <c r="AA1756" s="34" t="s">
        <v>4785</v>
      </c>
      <c r="AB1756" s="34" t="str">
        <f t="shared" si="4"/>
        <v>25-Aug-1977</v>
      </c>
      <c r="AC1756" s="43">
        <f t="shared" si="5"/>
        <v>45</v>
      </c>
      <c r="AD1756" s="44">
        <v>16921.09</v>
      </c>
    </row>
    <row r="1757">
      <c r="A1757" s="19" t="s">
        <v>3586</v>
      </c>
      <c r="B1757" s="19" t="s">
        <v>3587</v>
      </c>
      <c r="C1757" s="45" t="s">
        <v>4820</v>
      </c>
      <c r="D1757" s="45" t="s">
        <v>7642</v>
      </c>
      <c r="E1757" s="45" t="s">
        <v>7643</v>
      </c>
      <c r="G1757" s="21" t="s">
        <v>3586</v>
      </c>
      <c r="H1757" s="41">
        <v>32.18</v>
      </c>
      <c r="I1757" s="21">
        <v>6.44</v>
      </c>
      <c r="J1757" s="21" t="s">
        <v>4755</v>
      </c>
      <c r="K1757" s="21" t="s">
        <v>4753</v>
      </c>
      <c r="L1757" s="21" t="s">
        <v>4756</v>
      </c>
      <c r="M1757" s="21">
        <v>1.0</v>
      </c>
      <c r="N1757" s="21" t="s">
        <v>4753</v>
      </c>
      <c r="O1757" s="42">
        <f t="shared" si="1"/>
        <v>1</v>
      </c>
      <c r="P1757" s="34" t="str">
        <f t="shared" si="2"/>
        <v>Above Obesity</v>
      </c>
      <c r="Q1757" s="34" t="str">
        <f t="shared" si="3"/>
        <v>Prediabetes weight</v>
      </c>
      <c r="S1757" s="34" t="s">
        <v>1240</v>
      </c>
      <c r="T1757" s="34">
        <v>1980.0</v>
      </c>
      <c r="U1757" s="34" t="s">
        <v>4766</v>
      </c>
      <c r="V1757" s="34">
        <v>16.0</v>
      </c>
      <c r="W1757" s="34">
        <v>2.0</v>
      </c>
      <c r="X1757" s="34">
        <v>16990.55</v>
      </c>
      <c r="Y1757" s="34" t="s">
        <v>4767</v>
      </c>
      <c r="Z1757" s="34" t="s">
        <v>4768</v>
      </c>
      <c r="AA1757" s="34" t="s">
        <v>4774</v>
      </c>
      <c r="AB1757" s="34" t="str">
        <f t="shared" si="4"/>
        <v>16-Jul-1980</v>
      </c>
      <c r="AC1757" s="43">
        <f t="shared" si="5"/>
        <v>42</v>
      </c>
      <c r="AD1757" s="44">
        <v>16990.55</v>
      </c>
    </row>
    <row r="1758">
      <c r="A1758" s="19" t="s">
        <v>3588</v>
      </c>
      <c r="B1758" s="19" t="s">
        <v>3589</v>
      </c>
      <c r="C1758" s="45" t="s">
        <v>4815</v>
      </c>
      <c r="D1758" s="45" t="s">
        <v>5272</v>
      </c>
      <c r="E1758" s="45" t="s">
        <v>7644</v>
      </c>
      <c r="G1758" s="21" t="s">
        <v>3588</v>
      </c>
      <c r="H1758" s="41">
        <v>37.38</v>
      </c>
      <c r="I1758" s="21">
        <v>6.05</v>
      </c>
      <c r="J1758" s="31" t="s">
        <v>4878</v>
      </c>
      <c r="K1758" s="21" t="s">
        <v>4753</v>
      </c>
      <c r="L1758" s="21" t="s">
        <v>4753</v>
      </c>
      <c r="M1758" s="21" t="s">
        <v>4754</v>
      </c>
      <c r="N1758" s="21" t="s">
        <v>4753</v>
      </c>
      <c r="O1758" s="42">
        <f t="shared" si="1"/>
        <v>0</v>
      </c>
      <c r="P1758" s="34" t="str">
        <f t="shared" si="2"/>
        <v>Above Obesity</v>
      </c>
      <c r="Q1758" s="34" t="str">
        <f t="shared" si="3"/>
        <v>Prediabetes weight</v>
      </c>
      <c r="S1758" s="34" t="s">
        <v>1238</v>
      </c>
      <c r="T1758" s="34">
        <v>1971.0</v>
      </c>
      <c r="U1758" s="34" t="s">
        <v>4776</v>
      </c>
      <c r="V1758" s="34">
        <v>22.0</v>
      </c>
      <c r="W1758" s="34">
        <v>0.0</v>
      </c>
      <c r="X1758" s="34">
        <v>17016.01</v>
      </c>
      <c r="Y1758" s="34" t="s">
        <v>4767</v>
      </c>
      <c r="Z1758" s="34" t="s">
        <v>4767</v>
      </c>
      <c r="AA1758" s="34" t="s">
        <v>4785</v>
      </c>
      <c r="AB1758" s="34" t="str">
        <f t="shared" si="4"/>
        <v>22-Aug-1971</v>
      </c>
      <c r="AC1758" s="43">
        <f t="shared" si="5"/>
        <v>51</v>
      </c>
      <c r="AD1758" s="44">
        <v>17016.01</v>
      </c>
    </row>
    <row r="1759">
      <c r="A1759" s="19" t="s">
        <v>3590</v>
      </c>
      <c r="B1759" s="19" t="s">
        <v>3591</v>
      </c>
      <c r="C1759" s="45" t="s">
        <v>5686</v>
      </c>
      <c r="D1759" s="45" t="s">
        <v>7645</v>
      </c>
      <c r="E1759" s="45" t="s">
        <v>7646</v>
      </c>
      <c r="G1759" s="21" t="s">
        <v>3590</v>
      </c>
      <c r="H1759" s="41">
        <v>31.12</v>
      </c>
      <c r="I1759" s="21">
        <v>4.76</v>
      </c>
      <c r="J1759" s="21" t="s">
        <v>4755</v>
      </c>
      <c r="K1759" s="21" t="s">
        <v>4753</v>
      </c>
      <c r="L1759" s="21" t="s">
        <v>4756</v>
      </c>
      <c r="M1759" s="21">
        <v>1.0</v>
      </c>
      <c r="N1759" s="21" t="s">
        <v>4753</v>
      </c>
      <c r="O1759" s="42">
        <f t="shared" si="1"/>
        <v>1</v>
      </c>
      <c r="P1759" s="34" t="str">
        <f t="shared" si="2"/>
        <v>Above Obesity</v>
      </c>
      <c r="Q1759" s="34" t="str">
        <f t="shared" si="3"/>
        <v>Normal</v>
      </c>
      <c r="S1759" s="34" t="s">
        <v>1236</v>
      </c>
      <c r="T1759" s="34">
        <v>1996.0</v>
      </c>
      <c r="U1759" s="34" t="s">
        <v>4772</v>
      </c>
      <c r="V1759" s="34">
        <v>10.0</v>
      </c>
      <c r="W1759" s="34">
        <v>0.0</v>
      </c>
      <c r="X1759" s="34">
        <v>17043.34</v>
      </c>
      <c r="Y1759" s="34" t="s">
        <v>4767</v>
      </c>
      <c r="Z1759" s="34" t="s">
        <v>4768</v>
      </c>
      <c r="AA1759" s="34" t="s">
        <v>4769</v>
      </c>
      <c r="AB1759" s="34" t="str">
        <f t="shared" si="4"/>
        <v>10-Jun-1996</v>
      </c>
      <c r="AC1759" s="43">
        <f t="shared" si="5"/>
        <v>26</v>
      </c>
      <c r="AD1759" s="44">
        <v>17043.34</v>
      </c>
    </row>
    <row r="1760">
      <c r="A1760" s="19" t="s">
        <v>3592</v>
      </c>
      <c r="B1760" s="19" t="s">
        <v>3593</v>
      </c>
      <c r="C1760" s="45" t="s">
        <v>4815</v>
      </c>
      <c r="D1760" s="45" t="s">
        <v>7647</v>
      </c>
      <c r="E1760" s="45" t="s">
        <v>7648</v>
      </c>
      <c r="G1760" s="21" t="s">
        <v>3592</v>
      </c>
      <c r="H1760" s="41">
        <v>22.01</v>
      </c>
      <c r="I1760" s="21">
        <v>6.72</v>
      </c>
      <c r="J1760" s="21" t="s">
        <v>4755</v>
      </c>
      <c r="K1760" s="21" t="s">
        <v>4753</v>
      </c>
      <c r="L1760" s="21" t="s">
        <v>4753</v>
      </c>
      <c r="M1760" s="21">
        <v>1.0</v>
      </c>
      <c r="N1760" s="21" t="s">
        <v>4753</v>
      </c>
      <c r="O1760" s="42">
        <f t="shared" si="1"/>
        <v>1</v>
      </c>
      <c r="P1760" s="34" t="str">
        <f t="shared" si="2"/>
        <v>Normal weight</v>
      </c>
      <c r="Q1760" s="34" t="str">
        <f t="shared" si="3"/>
        <v>Diabetes</v>
      </c>
      <c r="S1760" s="34" t="s">
        <v>1234</v>
      </c>
      <c r="T1760" s="34">
        <v>2003.0</v>
      </c>
      <c r="U1760" s="34" t="s">
        <v>4775</v>
      </c>
      <c r="V1760" s="34">
        <v>26.0</v>
      </c>
      <c r="W1760" s="34">
        <v>0.0</v>
      </c>
      <c r="X1760" s="34">
        <v>17081.08</v>
      </c>
      <c r="Y1760" s="34" t="s">
        <v>4767</v>
      </c>
      <c r="Z1760" s="34" t="s">
        <v>4767</v>
      </c>
      <c r="AA1760" s="34" t="s">
        <v>4778</v>
      </c>
      <c r="AB1760" s="34" t="str">
        <f t="shared" si="4"/>
        <v>26-Dec-2003</v>
      </c>
      <c r="AC1760" s="43">
        <f t="shared" si="5"/>
        <v>19</v>
      </c>
      <c r="AD1760" s="44">
        <v>17081.08</v>
      </c>
    </row>
    <row r="1761">
      <c r="A1761" s="19" t="s">
        <v>3594</v>
      </c>
      <c r="B1761" s="19" t="s">
        <v>3595</v>
      </c>
      <c r="C1761" s="45" t="s">
        <v>4815</v>
      </c>
      <c r="D1761" s="45" t="s">
        <v>7649</v>
      </c>
      <c r="E1761" s="45" t="s">
        <v>7650</v>
      </c>
      <c r="G1761" s="21" t="s">
        <v>3594</v>
      </c>
      <c r="H1761" s="41">
        <v>27.645</v>
      </c>
      <c r="I1761" s="21">
        <v>5.7</v>
      </c>
      <c r="J1761" s="21" t="s">
        <v>4753</v>
      </c>
      <c r="K1761" s="21" t="s">
        <v>4753</v>
      </c>
      <c r="L1761" s="21" t="s">
        <v>4753</v>
      </c>
      <c r="M1761" s="21" t="s">
        <v>4754</v>
      </c>
      <c r="N1761" s="21" t="s">
        <v>4753</v>
      </c>
      <c r="O1761" s="42">
        <f t="shared" si="1"/>
        <v>0</v>
      </c>
      <c r="P1761" s="34" t="str">
        <f t="shared" si="2"/>
        <v>Overweight</v>
      </c>
      <c r="Q1761" s="34" t="str">
        <f t="shared" si="3"/>
        <v>Prediabetes weight</v>
      </c>
      <c r="S1761" s="34" t="s">
        <v>1232</v>
      </c>
      <c r="T1761" s="34">
        <v>2002.0</v>
      </c>
      <c r="U1761" s="34" t="s">
        <v>4772</v>
      </c>
      <c r="V1761" s="34">
        <v>28.0</v>
      </c>
      <c r="W1761" s="34">
        <v>1.0</v>
      </c>
      <c r="X1761" s="34">
        <v>17085.27</v>
      </c>
      <c r="Y1761" s="34" t="s">
        <v>4767</v>
      </c>
      <c r="Z1761" s="34" t="s">
        <v>4768</v>
      </c>
      <c r="AA1761" s="34" t="s">
        <v>4769</v>
      </c>
      <c r="AB1761" s="34" t="str">
        <f t="shared" si="4"/>
        <v>28-Jun-2002</v>
      </c>
      <c r="AC1761" s="43">
        <f t="shared" si="5"/>
        <v>20</v>
      </c>
      <c r="AD1761" s="44">
        <v>17085.27</v>
      </c>
    </row>
    <row r="1762">
      <c r="A1762" s="19" t="s">
        <v>3596</v>
      </c>
      <c r="B1762" s="19" t="s">
        <v>3597</v>
      </c>
      <c r="C1762" s="45" t="s">
        <v>4815</v>
      </c>
      <c r="D1762" s="45" t="s">
        <v>7651</v>
      </c>
      <c r="E1762" s="45" t="s">
        <v>7652</v>
      </c>
      <c r="G1762" s="21" t="s">
        <v>3596</v>
      </c>
      <c r="H1762" s="41">
        <v>29.64</v>
      </c>
      <c r="I1762" s="21">
        <v>5.31</v>
      </c>
      <c r="J1762" s="31" t="s">
        <v>4878</v>
      </c>
      <c r="K1762" s="21" t="s">
        <v>4753</v>
      </c>
      <c r="L1762" s="21" t="s">
        <v>4753</v>
      </c>
      <c r="M1762" s="21" t="s">
        <v>4754</v>
      </c>
      <c r="N1762" s="21" t="s">
        <v>4753</v>
      </c>
      <c r="O1762" s="42">
        <f t="shared" si="1"/>
        <v>0</v>
      </c>
      <c r="P1762" s="34" t="str">
        <f t="shared" si="2"/>
        <v>Overweight</v>
      </c>
      <c r="Q1762" s="34" t="str">
        <f t="shared" si="3"/>
        <v>Normal</v>
      </c>
      <c r="S1762" s="34" t="s">
        <v>1230</v>
      </c>
      <c r="T1762" s="34">
        <v>1998.0</v>
      </c>
      <c r="U1762" s="34" t="s">
        <v>4772</v>
      </c>
      <c r="V1762" s="34">
        <v>3.0</v>
      </c>
      <c r="W1762" s="34">
        <v>4.0</v>
      </c>
      <c r="X1762" s="34">
        <v>17128.43</v>
      </c>
      <c r="Y1762" s="34" t="s">
        <v>4767</v>
      </c>
      <c r="Z1762" s="34" t="s">
        <v>4768</v>
      </c>
      <c r="AA1762" s="34" t="s">
        <v>4781</v>
      </c>
      <c r="AB1762" s="34" t="str">
        <f t="shared" si="4"/>
        <v>3-Jun-1998</v>
      </c>
      <c r="AC1762" s="43">
        <f t="shared" si="5"/>
        <v>25</v>
      </c>
      <c r="AD1762" s="44">
        <v>17128.43</v>
      </c>
    </row>
    <row r="1763">
      <c r="A1763" s="19" t="s">
        <v>3598</v>
      </c>
      <c r="B1763" s="19" t="s">
        <v>3599</v>
      </c>
      <c r="C1763" s="45" t="s">
        <v>4820</v>
      </c>
      <c r="D1763" s="45" t="s">
        <v>7653</v>
      </c>
      <c r="E1763" s="45" t="s">
        <v>7654</v>
      </c>
      <c r="G1763" s="21" t="s">
        <v>3598</v>
      </c>
      <c r="H1763" s="41">
        <v>33.7</v>
      </c>
      <c r="I1763" s="21">
        <v>4.32</v>
      </c>
      <c r="J1763" s="21" t="s">
        <v>4755</v>
      </c>
      <c r="K1763" s="21" t="s">
        <v>4753</v>
      </c>
      <c r="L1763" s="21" t="s">
        <v>4753</v>
      </c>
      <c r="M1763" s="21">
        <v>1.0</v>
      </c>
      <c r="N1763" s="21" t="s">
        <v>4753</v>
      </c>
      <c r="O1763" s="42">
        <f t="shared" si="1"/>
        <v>1</v>
      </c>
      <c r="P1763" s="34" t="str">
        <f t="shared" si="2"/>
        <v>Above Obesity</v>
      </c>
      <c r="Q1763" s="34" t="str">
        <f t="shared" si="3"/>
        <v>Normal</v>
      </c>
      <c r="S1763" s="34" t="s">
        <v>1228</v>
      </c>
      <c r="T1763" s="34">
        <v>1965.0</v>
      </c>
      <c r="U1763" s="34" t="s">
        <v>4773</v>
      </c>
      <c r="V1763" s="34">
        <v>16.0</v>
      </c>
      <c r="W1763" s="34">
        <v>0.0</v>
      </c>
      <c r="X1763" s="34">
        <v>17172.27</v>
      </c>
      <c r="Y1763" s="34" t="s">
        <v>4767</v>
      </c>
      <c r="Z1763" s="34" t="s">
        <v>4767</v>
      </c>
      <c r="AA1763" s="34" t="s">
        <v>4790</v>
      </c>
      <c r="AB1763" s="34" t="str">
        <f t="shared" si="4"/>
        <v>16-Sep-1965</v>
      </c>
      <c r="AC1763" s="43">
        <f t="shared" si="5"/>
        <v>57</v>
      </c>
      <c r="AD1763" s="44">
        <v>17172.27</v>
      </c>
    </row>
    <row r="1764">
      <c r="A1764" s="19" t="s">
        <v>3600</v>
      </c>
      <c r="B1764" s="19" t="s">
        <v>3601</v>
      </c>
      <c r="C1764" s="45" t="s">
        <v>4820</v>
      </c>
      <c r="D1764" s="45" t="s">
        <v>7655</v>
      </c>
      <c r="E1764" s="45" t="s">
        <v>7656</v>
      </c>
      <c r="G1764" s="21" t="s">
        <v>3600</v>
      </c>
      <c r="H1764" s="41">
        <v>27.5</v>
      </c>
      <c r="I1764" s="21">
        <v>4.23</v>
      </c>
      <c r="J1764" s="21" t="s">
        <v>4755</v>
      </c>
      <c r="K1764" s="21" t="s">
        <v>4753</v>
      </c>
      <c r="L1764" s="21" t="s">
        <v>4753</v>
      </c>
      <c r="M1764" s="21">
        <v>1.0</v>
      </c>
      <c r="N1764" s="21" t="s">
        <v>4753</v>
      </c>
      <c r="O1764" s="42">
        <f t="shared" si="1"/>
        <v>1</v>
      </c>
      <c r="P1764" s="34" t="str">
        <f t="shared" si="2"/>
        <v>Overweight</v>
      </c>
      <c r="Q1764" s="34" t="str">
        <f t="shared" si="3"/>
        <v>Normal</v>
      </c>
      <c r="S1764" s="34" t="s">
        <v>1226</v>
      </c>
      <c r="T1764" s="34">
        <v>1964.0</v>
      </c>
      <c r="U1764" s="34" t="s">
        <v>4772</v>
      </c>
      <c r="V1764" s="34">
        <v>7.0</v>
      </c>
      <c r="W1764" s="34">
        <v>0.0</v>
      </c>
      <c r="X1764" s="34">
        <v>17174.52</v>
      </c>
      <c r="Y1764" s="34" t="s">
        <v>4767</v>
      </c>
      <c r="Z1764" s="34" t="s">
        <v>4767</v>
      </c>
      <c r="AA1764" s="34" t="s">
        <v>4774</v>
      </c>
      <c r="AB1764" s="34" t="str">
        <f t="shared" si="4"/>
        <v>7-Jun-1964</v>
      </c>
      <c r="AC1764" s="43">
        <f t="shared" si="5"/>
        <v>59</v>
      </c>
      <c r="AD1764" s="44">
        <v>17174.52</v>
      </c>
    </row>
    <row r="1765">
      <c r="A1765" s="19" t="s">
        <v>3602</v>
      </c>
      <c r="B1765" s="19" t="s">
        <v>3603</v>
      </c>
      <c r="C1765" s="45" t="s">
        <v>4820</v>
      </c>
      <c r="D1765" s="45" t="s">
        <v>5252</v>
      </c>
      <c r="E1765" s="45" t="s">
        <v>7657</v>
      </c>
      <c r="G1765" s="21" t="s">
        <v>3602</v>
      </c>
      <c r="H1765" s="41">
        <v>16.12</v>
      </c>
      <c r="I1765" s="21">
        <v>6.09</v>
      </c>
      <c r="J1765" s="21" t="s">
        <v>4753</v>
      </c>
      <c r="K1765" s="21" t="s">
        <v>4753</v>
      </c>
      <c r="L1765" s="21" t="s">
        <v>4753</v>
      </c>
      <c r="M1765" s="21" t="s">
        <v>4754</v>
      </c>
      <c r="N1765" s="21" t="s">
        <v>4753</v>
      </c>
      <c r="O1765" s="42">
        <f t="shared" si="1"/>
        <v>0</v>
      </c>
      <c r="P1765" s="34" t="str">
        <f t="shared" si="2"/>
        <v>Underweight</v>
      </c>
      <c r="Q1765" s="34" t="str">
        <f t="shared" si="3"/>
        <v>Prediabetes weight</v>
      </c>
      <c r="S1765" s="34" t="s">
        <v>1224</v>
      </c>
      <c r="T1765" s="34">
        <v>2004.0</v>
      </c>
      <c r="U1765" s="34" t="s">
        <v>4776</v>
      </c>
      <c r="V1765" s="34">
        <v>18.0</v>
      </c>
      <c r="W1765" s="34">
        <v>1.0</v>
      </c>
      <c r="X1765" s="34">
        <v>17178.68</v>
      </c>
      <c r="Y1765" s="34" t="s">
        <v>4767</v>
      </c>
      <c r="Z1765" s="34" t="s">
        <v>4767</v>
      </c>
      <c r="AA1765" s="34" t="s">
        <v>4780</v>
      </c>
      <c r="AB1765" s="34" t="str">
        <f t="shared" si="4"/>
        <v>18-Aug-2004</v>
      </c>
      <c r="AC1765" s="43">
        <f t="shared" si="5"/>
        <v>18</v>
      </c>
      <c r="AD1765" s="44">
        <v>17178.68</v>
      </c>
    </row>
    <row r="1766">
      <c r="A1766" s="19" t="s">
        <v>3604</v>
      </c>
      <c r="B1766" s="19" t="s">
        <v>3605</v>
      </c>
      <c r="C1766" s="45" t="s">
        <v>4820</v>
      </c>
      <c r="D1766" s="45" t="s">
        <v>6763</v>
      </c>
      <c r="E1766" s="45" t="s">
        <v>7658</v>
      </c>
      <c r="G1766" s="21" t="s">
        <v>3604</v>
      </c>
      <c r="H1766" s="41">
        <v>26.73</v>
      </c>
      <c r="I1766" s="21">
        <v>4.74</v>
      </c>
      <c r="J1766" s="21" t="s">
        <v>4755</v>
      </c>
      <c r="K1766" s="21" t="s">
        <v>4753</v>
      </c>
      <c r="L1766" s="21" t="s">
        <v>4753</v>
      </c>
      <c r="M1766" s="21">
        <v>1.0</v>
      </c>
      <c r="N1766" s="21" t="s">
        <v>4753</v>
      </c>
      <c r="O1766" s="42">
        <f t="shared" si="1"/>
        <v>1</v>
      </c>
      <c r="P1766" s="34" t="str">
        <f t="shared" si="2"/>
        <v>Overweight</v>
      </c>
      <c r="Q1766" s="34" t="str">
        <f t="shared" si="3"/>
        <v>Normal</v>
      </c>
      <c r="S1766" s="34" t="s">
        <v>1222</v>
      </c>
      <c r="T1766" s="34">
        <v>1982.0</v>
      </c>
      <c r="U1766" s="34" t="s">
        <v>4777</v>
      </c>
      <c r="V1766" s="34">
        <v>22.0</v>
      </c>
      <c r="W1766" s="34">
        <v>1.0</v>
      </c>
      <c r="X1766" s="34">
        <v>17179.52</v>
      </c>
      <c r="Y1766" s="34" t="s">
        <v>4767</v>
      </c>
      <c r="Z1766" s="34" t="s">
        <v>4771</v>
      </c>
      <c r="AA1766" s="34" t="s">
        <v>4769</v>
      </c>
      <c r="AB1766" s="34" t="str">
        <f t="shared" si="4"/>
        <v>22-Oct-1982</v>
      </c>
      <c r="AC1766" s="43">
        <f t="shared" si="5"/>
        <v>40</v>
      </c>
      <c r="AD1766" s="44">
        <v>17179.52</v>
      </c>
    </row>
    <row r="1767">
      <c r="A1767" s="19" t="s">
        <v>3606</v>
      </c>
      <c r="B1767" s="19" t="s">
        <v>3607</v>
      </c>
      <c r="C1767" s="45" t="s">
        <v>4815</v>
      </c>
      <c r="D1767" s="45" t="s">
        <v>7659</v>
      </c>
      <c r="E1767" s="45" t="s">
        <v>5130</v>
      </c>
      <c r="G1767" s="21" t="s">
        <v>3606</v>
      </c>
      <c r="H1767" s="41">
        <v>37.25</v>
      </c>
      <c r="I1767" s="21">
        <v>6.23</v>
      </c>
      <c r="J1767" s="31" t="s">
        <v>4878</v>
      </c>
      <c r="K1767" s="21" t="s">
        <v>4753</v>
      </c>
      <c r="L1767" s="21" t="s">
        <v>4753</v>
      </c>
      <c r="M1767" s="21" t="s">
        <v>4754</v>
      </c>
      <c r="N1767" s="21" t="s">
        <v>4753</v>
      </c>
      <c r="O1767" s="42">
        <f t="shared" si="1"/>
        <v>0</v>
      </c>
      <c r="P1767" s="34" t="str">
        <f t="shared" si="2"/>
        <v>Above Obesity</v>
      </c>
      <c r="Q1767" s="34" t="str">
        <f t="shared" si="3"/>
        <v>Prediabetes weight</v>
      </c>
      <c r="S1767" s="34" t="s">
        <v>1220</v>
      </c>
      <c r="T1767" s="34">
        <v>1975.0</v>
      </c>
      <c r="U1767" s="34" t="s">
        <v>4776</v>
      </c>
      <c r="V1767" s="34">
        <v>25.0</v>
      </c>
      <c r="W1767" s="34">
        <v>1.0</v>
      </c>
      <c r="X1767" s="34">
        <v>17253.43</v>
      </c>
      <c r="Y1767" s="34" t="s">
        <v>4767</v>
      </c>
      <c r="Z1767" s="34" t="s">
        <v>4768</v>
      </c>
      <c r="AA1767" s="34" t="s">
        <v>4790</v>
      </c>
      <c r="AB1767" s="34" t="str">
        <f t="shared" si="4"/>
        <v>25-Aug-1975</v>
      </c>
      <c r="AC1767" s="43">
        <f t="shared" si="5"/>
        <v>47</v>
      </c>
      <c r="AD1767" s="44">
        <v>17253.43</v>
      </c>
    </row>
    <row r="1768">
      <c r="A1768" s="19" t="s">
        <v>3608</v>
      </c>
      <c r="B1768" s="19" t="s">
        <v>3609</v>
      </c>
      <c r="C1768" s="45" t="s">
        <v>4820</v>
      </c>
      <c r="D1768" s="45" t="s">
        <v>7660</v>
      </c>
      <c r="E1768" s="45" t="s">
        <v>6682</v>
      </c>
      <c r="G1768" s="21" t="s">
        <v>3608</v>
      </c>
      <c r="H1768" s="41">
        <v>23.56</v>
      </c>
      <c r="I1768" s="21">
        <v>5.45</v>
      </c>
      <c r="J1768" s="21" t="s">
        <v>4755</v>
      </c>
      <c r="K1768" s="21" t="s">
        <v>4753</v>
      </c>
      <c r="L1768" s="21" t="s">
        <v>4753</v>
      </c>
      <c r="M1768" s="21">
        <v>1.0</v>
      </c>
      <c r="N1768" s="21" t="s">
        <v>4753</v>
      </c>
      <c r="O1768" s="42">
        <f t="shared" si="1"/>
        <v>1</v>
      </c>
      <c r="P1768" s="34" t="str">
        <f t="shared" si="2"/>
        <v>Normal weight</v>
      </c>
      <c r="Q1768" s="34" t="str">
        <f t="shared" si="3"/>
        <v>Normal</v>
      </c>
      <c r="S1768" s="34" t="s">
        <v>1218</v>
      </c>
      <c r="T1768" s="34">
        <v>1963.0</v>
      </c>
      <c r="U1768" s="34" t="s">
        <v>4766</v>
      </c>
      <c r="V1768" s="34">
        <v>12.0</v>
      </c>
      <c r="W1768" s="34">
        <v>0.0</v>
      </c>
      <c r="X1768" s="34">
        <v>17337.58</v>
      </c>
      <c r="Y1768" s="34" t="s">
        <v>4767</v>
      </c>
      <c r="Z1768" s="34" t="s">
        <v>4768</v>
      </c>
      <c r="AA1768" s="34" t="s">
        <v>4785</v>
      </c>
      <c r="AB1768" s="34" t="str">
        <f t="shared" si="4"/>
        <v>12-Jul-1963</v>
      </c>
      <c r="AC1768" s="43">
        <f t="shared" si="5"/>
        <v>59</v>
      </c>
      <c r="AD1768" s="44">
        <v>17337.58</v>
      </c>
    </row>
    <row r="1769">
      <c r="A1769" s="19" t="s">
        <v>3610</v>
      </c>
      <c r="B1769" s="19" t="s">
        <v>3611</v>
      </c>
      <c r="C1769" s="45" t="s">
        <v>4820</v>
      </c>
      <c r="D1769" s="45" t="s">
        <v>7661</v>
      </c>
      <c r="E1769" s="45" t="s">
        <v>5177</v>
      </c>
      <c r="G1769" s="21" t="s">
        <v>3610</v>
      </c>
      <c r="H1769" s="41">
        <v>15.84</v>
      </c>
      <c r="I1769" s="21">
        <v>10.34</v>
      </c>
      <c r="J1769" s="21" t="s">
        <v>4753</v>
      </c>
      <c r="K1769" s="21" t="s">
        <v>4753</v>
      </c>
      <c r="L1769" s="21" t="s">
        <v>4753</v>
      </c>
      <c r="M1769" s="21">
        <v>2.0</v>
      </c>
      <c r="N1769" s="21" t="s">
        <v>4753</v>
      </c>
      <c r="O1769" s="42">
        <f t="shared" si="1"/>
        <v>2</v>
      </c>
      <c r="P1769" s="34" t="str">
        <f t="shared" si="2"/>
        <v>Underweight</v>
      </c>
      <c r="Q1769" s="34" t="str">
        <f t="shared" si="3"/>
        <v>Diabetes</v>
      </c>
      <c r="S1769" s="34" t="s">
        <v>1216</v>
      </c>
      <c r="T1769" s="34">
        <v>2003.0</v>
      </c>
      <c r="U1769" s="34" t="s">
        <v>4770</v>
      </c>
      <c r="V1769" s="34">
        <v>1.0</v>
      </c>
      <c r="W1769" s="34">
        <v>0.0</v>
      </c>
      <c r="X1769" s="34">
        <v>17352.68</v>
      </c>
      <c r="Y1769" s="34" t="s">
        <v>4767</v>
      </c>
      <c r="Z1769" s="34" t="s">
        <v>4768</v>
      </c>
      <c r="AA1769" s="34" t="s">
        <v>4774</v>
      </c>
      <c r="AB1769" s="34" t="str">
        <f t="shared" si="4"/>
        <v>1-Nov-2003</v>
      </c>
      <c r="AC1769" s="43">
        <f t="shared" si="5"/>
        <v>19</v>
      </c>
      <c r="AD1769" s="44">
        <v>17352.68</v>
      </c>
    </row>
    <row r="1770">
      <c r="A1770" s="19" t="s">
        <v>3612</v>
      </c>
      <c r="B1770" s="19" t="s">
        <v>3613</v>
      </c>
      <c r="C1770" s="45" t="s">
        <v>4820</v>
      </c>
      <c r="D1770" s="45" t="s">
        <v>7662</v>
      </c>
      <c r="E1770" s="45" t="s">
        <v>5756</v>
      </c>
      <c r="G1770" s="21" t="s">
        <v>3612</v>
      </c>
      <c r="H1770" s="41">
        <v>36.63</v>
      </c>
      <c r="I1770" s="21">
        <v>5.15</v>
      </c>
      <c r="J1770" s="21" t="s">
        <v>4753</v>
      </c>
      <c r="K1770" s="21" t="s">
        <v>4753</v>
      </c>
      <c r="L1770" s="21" t="s">
        <v>4753</v>
      </c>
      <c r="M1770" s="21" t="s">
        <v>4754</v>
      </c>
      <c r="N1770" s="21" t="s">
        <v>4753</v>
      </c>
      <c r="O1770" s="42">
        <f t="shared" si="1"/>
        <v>0</v>
      </c>
      <c r="P1770" s="34" t="str">
        <f t="shared" si="2"/>
        <v>Above Obesity</v>
      </c>
      <c r="Q1770" s="34" t="str">
        <f t="shared" si="3"/>
        <v>Normal</v>
      </c>
      <c r="S1770" s="34" t="s">
        <v>1214</v>
      </c>
      <c r="T1770" s="34">
        <v>1992.0</v>
      </c>
      <c r="U1770" s="34" t="s">
        <v>4777</v>
      </c>
      <c r="V1770" s="34">
        <v>18.0</v>
      </c>
      <c r="W1770" s="34">
        <v>2.0</v>
      </c>
      <c r="X1770" s="34">
        <v>17361.77</v>
      </c>
      <c r="Y1770" s="34" t="s">
        <v>4767</v>
      </c>
      <c r="Z1770" s="34" t="s">
        <v>4771</v>
      </c>
      <c r="AA1770" s="34" t="s">
        <v>4774</v>
      </c>
      <c r="AB1770" s="34" t="str">
        <f t="shared" si="4"/>
        <v>18-Oct-1992</v>
      </c>
      <c r="AC1770" s="43">
        <f t="shared" si="5"/>
        <v>30</v>
      </c>
      <c r="AD1770" s="44">
        <v>17361.77</v>
      </c>
    </row>
    <row r="1771">
      <c r="A1771" s="19" t="s">
        <v>3614</v>
      </c>
      <c r="B1771" s="19" t="s">
        <v>3615</v>
      </c>
      <c r="C1771" s="45" t="s">
        <v>4820</v>
      </c>
      <c r="D1771" s="45" t="s">
        <v>7663</v>
      </c>
      <c r="E1771" s="45" t="s">
        <v>7664</v>
      </c>
      <c r="G1771" s="21" t="s">
        <v>3614</v>
      </c>
      <c r="H1771" s="41">
        <v>16.47</v>
      </c>
      <c r="I1771" s="21">
        <v>11.72</v>
      </c>
      <c r="J1771" s="21" t="s">
        <v>4753</v>
      </c>
      <c r="K1771" s="21" t="s">
        <v>4753</v>
      </c>
      <c r="L1771" s="21" t="s">
        <v>4753</v>
      </c>
      <c r="M1771" s="21" t="s">
        <v>4754</v>
      </c>
      <c r="N1771" s="21" t="s">
        <v>4753</v>
      </c>
      <c r="O1771" s="42">
        <f t="shared" si="1"/>
        <v>0</v>
      </c>
      <c r="P1771" s="34" t="str">
        <f t="shared" si="2"/>
        <v>Underweight</v>
      </c>
      <c r="Q1771" s="34" t="str">
        <f t="shared" si="3"/>
        <v>Diabetes</v>
      </c>
      <c r="S1771" s="34" t="s">
        <v>1212</v>
      </c>
      <c r="T1771" s="34">
        <v>2003.0</v>
      </c>
      <c r="U1771" s="34" t="s">
        <v>4770</v>
      </c>
      <c r="V1771" s="34">
        <v>2.0</v>
      </c>
      <c r="W1771" s="34">
        <v>0.0</v>
      </c>
      <c r="X1771" s="34">
        <v>17468.98</v>
      </c>
      <c r="Y1771" s="34" t="s">
        <v>4767</v>
      </c>
      <c r="Z1771" s="34" t="s">
        <v>4771</v>
      </c>
      <c r="AA1771" s="34" t="s">
        <v>4774</v>
      </c>
      <c r="AB1771" s="34" t="str">
        <f t="shared" si="4"/>
        <v>2-Nov-2003</v>
      </c>
      <c r="AC1771" s="43">
        <f t="shared" si="5"/>
        <v>19</v>
      </c>
      <c r="AD1771" s="44">
        <v>17468.98</v>
      </c>
    </row>
    <row r="1772">
      <c r="A1772" s="19" t="s">
        <v>3616</v>
      </c>
      <c r="B1772" s="19" t="s">
        <v>3617</v>
      </c>
      <c r="C1772" s="45" t="s">
        <v>4820</v>
      </c>
      <c r="D1772" s="45" t="s">
        <v>7665</v>
      </c>
      <c r="E1772" s="45" t="s">
        <v>7666</v>
      </c>
      <c r="G1772" s="21" t="s">
        <v>3616</v>
      </c>
      <c r="H1772" s="41">
        <v>25.8</v>
      </c>
      <c r="I1772" s="21">
        <v>5.29</v>
      </c>
      <c r="J1772" s="21" t="s">
        <v>4753</v>
      </c>
      <c r="K1772" s="21" t="s">
        <v>4753</v>
      </c>
      <c r="L1772" s="21" t="s">
        <v>4753</v>
      </c>
      <c r="M1772" s="21" t="s">
        <v>4754</v>
      </c>
      <c r="N1772" s="21" t="s">
        <v>4753</v>
      </c>
      <c r="O1772" s="42">
        <f t="shared" si="1"/>
        <v>0</v>
      </c>
      <c r="P1772" s="34" t="str">
        <f t="shared" si="2"/>
        <v>Overweight</v>
      </c>
      <c r="Q1772" s="34" t="str">
        <f t="shared" si="3"/>
        <v>Normal</v>
      </c>
      <c r="S1772" s="34" t="s">
        <v>1210</v>
      </c>
      <c r="T1772" s="34">
        <v>1971.0</v>
      </c>
      <c r="U1772" s="34" t="s">
        <v>4772</v>
      </c>
      <c r="V1772" s="34">
        <v>8.0</v>
      </c>
      <c r="W1772" s="34">
        <v>0.0</v>
      </c>
      <c r="X1772" s="34">
        <v>17479.53</v>
      </c>
      <c r="Y1772" s="34" t="s">
        <v>4771</v>
      </c>
      <c r="Z1772" s="34" t="s">
        <v>4771</v>
      </c>
      <c r="AA1772" s="34" t="s">
        <v>4774</v>
      </c>
      <c r="AB1772" s="34" t="str">
        <f t="shared" si="4"/>
        <v>8-Jun-1971</v>
      </c>
      <c r="AC1772" s="43">
        <f t="shared" si="5"/>
        <v>52</v>
      </c>
      <c r="AD1772" s="44">
        <v>17479.53</v>
      </c>
    </row>
    <row r="1773">
      <c r="A1773" s="19" t="s">
        <v>3618</v>
      </c>
      <c r="B1773" s="19" t="s">
        <v>3619</v>
      </c>
      <c r="C1773" s="45" t="s">
        <v>4820</v>
      </c>
      <c r="D1773" s="45" t="s">
        <v>7667</v>
      </c>
      <c r="E1773" s="45" t="s">
        <v>5705</v>
      </c>
      <c r="G1773" s="21" t="s">
        <v>3618</v>
      </c>
      <c r="H1773" s="41">
        <v>23.6</v>
      </c>
      <c r="I1773" s="21">
        <v>4.33</v>
      </c>
      <c r="J1773" s="21" t="s">
        <v>4753</v>
      </c>
      <c r="K1773" s="21" t="s">
        <v>4753</v>
      </c>
      <c r="L1773" s="21" t="s">
        <v>4753</v>
      </c>
      <c r="M1773" s="21" t="s">
        <v>4754</v>
      </c>
      <c r="N1773" s="21" t="s">
        <v>4753</v>
      </c>
      <c r="O1773" s="42">
        <f t="shared" si="1"/>
        <v>0</v>
      </c>
      <c r="P1773" s="34" t="str">
        <f t="shared" si="2"/>
        <v>Normal weight</v>
      </c>
      <c r="Q1773" s="34" t="str">
        <f t="shared" si="3"/>
        <v>Normal</v>
      </c>
      <c r="S1773" s="34" t="s">
        <v>1208</v>
      </c>
      <c r="T1773" s="34">
        <v>1990.0</v>
      </c>
      <c r="U1773" s="34" t="s">
        <v>4775</v>
      </c>
      <c r="V1773" s="34">
        <v>29.0</v>
      </c>
      <c r="W1773" s="34">
        <v>0.0</v>
      </c>
      <c r="X1773" s="34">
        <v>17496.31</v>
      </c>
      <c r="Y1773" s="34" t="s">
        <v>4771</v>
      </c>
      <c r="Z1773" s="34" t="s">
        <v>4767</v>
      </c>
      <c r="AA1773" s="34" t="s">
        <v>4778</v>
      </c>
      <c r="AB1773" s="34" t="str">
        <f t="shared" si="4"/>
        <v>29-Dec-1990</v>
      </c>
      <c r="AC1773" s="43">
        <f t="shared" si="5"/>
        <v>32</v>
      </c>
      <c r="AD1773" s="44">
        <v>17496.31</v>
      </c>
    </row>
    <row r="1774">
      <c r="A1774" s="19" t="s">
        <v>3620</v>
      </c>
      <c r="B1774" s="19" t="s">
        <v>3621</v>
      </c>
      <c r="C1774" s="45" t="s">
        <v>4820</v>
      </c>
      <c r="D1774" s="45" t="s">
        <v>7668</v>
      </c>
      <c r="E1774" s="45" t="s">
        <v>7669</v>
      </c>
      <c r="G1774" s="21" t="s">
        <v>3620</v>
      </c>
      <c r="H1774" s="41">
        <v>32.11</v>
      </c>
      <c r="I1774" s="21">
        <v>6.24</v>
      </c>
      <c r="J1774" s="21" t="s">
        <v>4753</v>
      </c>
      <c r="K1774" s="21" t="s">
        <v>4753</v>
      </c>
      <c r="L1774" s="21" t="s">
        <v>4756</v>
      </c>
      <c r="M1774" s="21">
        <v>1.0</v>
      </c>
      <c r="N1774" s="21" t="s">
        <v>4753</v>
      </c>
      <c r="O1774" s="42">
        <f t="shared" si="1"/>
        <v>1</v>
      </c>
      <c r="P1774" s="34" t="str">
        <f t="shared" si="2"/>
        <v>Above Obesity</v>
      </c>
      <c r="Q1774" s="34" t="str">
        <f t="shared" si="3"/>
        <v>Prediabetes weight</v>
      </c>
      <c r="S1774" s="34" t="s">
        <v>1206</v>
      </c>
      <c r="T1774" s="34">
        <v>1965.0</v>
      </c>
      <c r="U1774" s="34" t="s">
        <v>4772</v>
      </c>
      <c r="V1774" s="34">
        <v>16.0</v>
      </c>
      <c r="W1774" s="34">
        <v>0.0</v>
      </c>
      <c r="X1774" s="34">
        <v>17505.65</v>
      </c>
      <c r="Y1774" s="34" t="s">
        <v>4771</v>
      </c>
      <c r="Z1774" s="34" t="s">
        <v>4767</v>
      </c>
      <c r="AA1774" s="34" t="s">
        <v>4785</v>
      </c>
      <c r="AB1774" s="34" t="str">
        <f t="shared" si="4"/>
        <v>16-Jun-1965</v>
      </c>
      <c r="AC1774" s="43">
        <f t="shared" si="5"/>
        <v>57</v>
      </c>
      <c r="AD1774" s="44">
        <v>17505.65</v>
      </c>
    </row>
    <row r="1775">
      <c r="A1775" s="19" t="s">
        <v>3622</v>
      </c>
      <c r="B1775" s="19" t="s">
        <v>3623</v>
      </c>
      <c r="C1775" s="45" t="s">
        <v>4815</v>
      </c>
      <c r="D1775" s="45" t="s">
        <v>5421</v>
      </c>
      <c r="E1775" s="45" t="s">
        <v>7670</v>
      </c>
      <c r="G1775" s="21" t="s">
        <v>3622</v>
      </c>
      <c r="H1775" s="41">
        <v>30.115</v>
      </c>
      <c r="I1775" s="21">
        <v>11.61</v>
      </c>
      <c r="J1775" s="21" t="s">
        <v>4753</v>
      </c>
      <c r="K1775" s="21" t="s">
        <v>4753</v>
      </c>
      <c r="L1775" s="21" t="s">
        <v>4753</v>
      </c>
      <c r="M1775" s="21" t="s">
        <v>4754</v>
      </c>
      <c r="N1775" s="21" t="s">
        <v>4753</v>
      </c>
      <c r="O1775" s="42">
        <f t="shared" si="1"/>
        <v>0</v>
      </c>
      <c r="P1775" s="34" t="str">
        <f t="shared" si="2"/>
        <v>Above Obesity</v>
      </c>
      <c r="Q1775" s="34" t="str">
        <f t="shared" si="3"/>
        <v>Diabetes</v>
      </c>
      <c r="S1775" s="34" t="s">
        <v>1204</v>
      </c>
      <c r="T1775" s="34">
        <v>1968.0</v>
      </c>
      <c r="U1775" s="34" t="s">
        <v>4766</v>
      </c>
      <c r="V1775" s="34">
        <v>12.0</v>
      </c>
      <c r="W1775" s="34">
        <v>0.0</v>
      </c>
      <c r="X1775" s="34">
        <v>17507.47</v>
      </c>
      <c r="Y1775" s="34" t="s">
        <v>4771</v>
      </c>
      <c r="Z1775" s="34" t="s">
        <v>4771</v>
      </c>
      <c r="AA1775" s="34" t="s">
        <v>4790</v>
      </c>
      <c r="AB1775" s="34" t="str">
        <f t="shared" si="4"/>
        <v>12-Jul-1968</v>
      </c>
      <c r="AC1775" s="43">
        <f t="shared" si="5"/>
        <v>54</v>
      </c>
      <c r="AD1775" s="44">
        <v>17507.47</v>
      </c>
    </row>
    <row r="1776">
      <c r="A1776" s="19" t="s">
        <v>3624</v>
      </c>
      <c r="B1776" s="19" t="s">
        <v>3625</v>
      </c>
      <c r="C1776" s="45" t="s">
        <v>4820</v>
      </c>
      <c r="D1776" s="45" t="s">
        <v>7671</v>
      </c>
      <c r="E1776" s="45" t="s">
        <v>6587</v>
      </c>
      <c r="G1776" s="21" t="s">
        <v>3624</v>
      </c>
      <c r="H1776" s="41">
        <v>20.28</v>
      </c>
      <c r="I1776" s="21">
        <v>11.07</v>
      </c>
      <c r="J1776" s="31" t="s">
        <v>4878</v>
      </c>
      <c r="K1776" s="21" t="s">
        <v>4753</v>
      </c>
      <c r="L1776" s="21" t="s">
        <v>4753</v>
      </c>
      <c r="M1776" s="21" t="s">
        <v>4754</v>
      </c>
      <c r="N1776" s="21" t="s">
        <v>4753</v>
      </c>
      <c r="O1776" s="42">
        <f t="shared" si="1"/>
        <v>0</v>
      </c>
      <c r="P1776" s="34" t="str">
        <f t="shared" si="2"/>
        <v>Normal weight</v>
      </c>
      <c r="Q1776" s="34" t="str">
        <f t="shared" si="3"/>
        <v>Diabetes</v>
      </c>
      <c r="S1776" s="34" t="s">
        <v>1202</v>
      </c>
      <c r="T1776" s="34">
        <v>1963.0</v>
      </c>
      <c r="U1776" s="34" t="s">
        <v>4770</v>
      </c>
      <c r="V1776" s="34">
        <v>16.0</v>
      </c>
      <c r="W1776" s="34">
        <v>0.0</v>
      </c>
      <c r="X1776" s="34">
        <v>17556.88</v>
      </c>
      <c r="Y1776" s="34" t="s">
        <v>4771</v>
      </c>
      <c r="Z1776" s="34" t="s">
        <v>4767</v>
      </c>
      <c r="AA1776" s="34" t="s">
        <v>4774</v>
      </c>
      <c r="AB1776" s="34" t="str">
        <f t="shared" si="4"/>
        <v>16-Nov-1963</v>
      </c>
      <c r="AC1776" s="43">
        <f t="shared" si="5"/>
        <v>59</v>
      </c>
      <c r="AD1776" s="44">
        <v>17556.88</v>
      </c>
    </row>
    <row r="1777">
      <c r="A1777" s="19" t="s">
        <v>3626</v>
      </c>
      <c r="B1777" s="19" t="s">
        <v>3627</v>
      </c>
      <c r="C1777" s="45" t="s">
        <v>4820</v>
      </c>
      <c r="D1777" s="45" t="s">
        <v>7672</v>
      </c>
      <c r="E1777" s="45" t="s">
        <v>5004</v>
      </c>
      <c r="G1777" s="21" t="s">
        <v>3626</v>
      </c>
      <c r="H1777" s="41">
        <v>20.235</v>
      </c>
      <c r="I1777" s="21">
        <v>5.19</v>
      </c>
      <c r="J1777" s="21" t="s">
        <v>4753</v>
      </c>
      <c r="K1777" s="21" t="s">
        <v>4753</v>
      </c>
      <c r="L1777" s="21" t="s">
        <v>4756</v>
      </c>
      <c r="M1777" s="21">
        <v>1.0</v>
      </c>
      <c r="N1777" s="21" t="s">
        <v>4753</v>
      </c>
      <c r="O1777" s="42">
        <f t="shared" si="1"/>
        <v>1</v>
      </c>
      <c r="P1777" s="34" t="str">
        <f t="shared" si="2"/>
        <v>Normal weight</v>
      </c>
      <c r="Q1777" s="34" t="str">
        <f t="shared" si="3"/>
        <v>Normal</v>
      </c>
      <c r="S1777" s="34" t="s">
        <v>1200</v>
      </c>
      <c r="T1777" s="34">
        <v>2002.0</v>
      </c>
      <c r="U1777" s="34" t="s">
        <v>4776</v>
      </c>
      <c r="V1777" s="34">
        <v>25.0</v>
      </c>
      <c r="W1777" s="34">
        <v>1.0</v>
      </c>
      <c r="X1777" s="34">
        <v>17560.38</v>
      </c>
      <c r="Y1777" s="34" t="s">
        <v>4771</v>
      </c>
      <c r="Z1777" s="34" t="s">
        <v>4771</v>
      </c>
      <c r="AA1777" s="34" t="s">
        <v>4774</v>
      </c>
      <c r="AB1777" s="34" t="str">
        <f t="shared" si="4"/>
        <v>25-Aug-2002</v>
      </c>
      <c r="AC1777" s="43">
        <f t="shared" si="5"/>
        <v>20</v>
      </c>
      <c r="AD1777" s="44">
        <v>17560.38</v>
      </c>
    </row>
    <row r="1778">
      <c r="A1778" s="19" t="s">
        <v>3628</v>
      </c>
      <c r="B1778" s="19" t="s">
        <v>3629</v>
      </c>
      <c r="C1778" s="45" t="s">
        <v>4815</v>
      </c>
      <c r="D1778" s="45" t="s">
        <v>7673</v>
      </c>
      <c r="E1778" s="45" t="s">
        <v>7674</v>
      </c>
      <c r="G1778" s="21" t="s">
        <v>3628</v>
      </c>
      <c r="H1778" s="41">
        <v>25.27</v>
      </c>
      <c r="I1778" s="21">
        <v>5.7</v>
      </c>
      <c r="J1778" s="21" t="s">
        <v>4755</v>
      </c>
      <c r="K1778" s="21" t="s">
        <v>4753</v>
      </c>
      <c r="L1778" s="21" t="s">
        <v>4753</v>
      </c>
      <c r="M1778" s="21">
        <v>1.0</v>
      </c>
      <c r="N1778" s="21" t="s">
        <v>4753</v>
      </c>
      <c r="O1778" s="42">
        <f t="shared" si="1"/>
        <v>1</v>
      </c>
      <c r="P1778" s="34" t="str">
        <f t="shared" si="2"/>
        <v>Overweight</v>
      </c>
      <c r="Q1778" s="34" t="str">
        <f t="shared" si="3"/>
        <v>Prediabetes weight</v>
      </c>
      <c r="S1778" s="34" t="s">
        <v>1198</v>
      </c>
      <c r="T1778" s="34">
        <v>1970.0</v>
      </c>
      <c r="U1778" s="34" t="s">
        <v>4766</v>
      </c>
      <c r="V1778" s="34">
        <v>26.0</v>
      </c>
      <c r="W1778" s="34">
        <v>0.0</v>
      </c>
      <c r="X1778" s="34">
        <v>17584.72</v>
      </c>
      <c r="Y1778" s="34" t="s">
        <v>4771</v>
      </c>
      <c r="Z1778" s="34" t="s">
        <v>4768</v>
      </c>
      <c r="AA1778" s="34" t="s">
        <v>4774</v>
      </c>
      <c r="AB1778" s="34" t="str">
        <f t="shared" si="4"/>
        <v>26-Jul-1970</v>
      </c>
      <c r="AC1778" s="43">
        <f t="shared" si="5"/>
        <v>52</v>
      </c>
      <c r="AD1778" s="44">
        <v>17584.72</v>
      </c>
    </row>
    <row r="1779">
      <c r="A1779" s="19" t="s">
        <v>3630</v>
      </c>
      <c r="B1779" s="19" t="s">
        <v>3631</v>
      </c>
      <c r="C1779" s="45" t="s">
        <v>4820</v>
      </c>
      <c r="D1779" s="45" t="s">
        <v>6669</v>
      </c>
      <c r="E1779" s="45" t="s">
        <v>7675</v>
      </c>
      <c r="G1779" s="21" t="s">
        <v>3630</v>
      </c>
      <c r="H1779" s="41">
        <v>24.24</v>
      </c>
      <c r="I1779" s="21">
        <v>6.15</v>
      </c>
      <c r="J1779" s="21" t="s">
        <v>4753</v>
      </c>
      <c r="K1779" s="21" t="s">
        <v>4753</v>
      </c>
      <c r="L1779" s="21" t="s">
        <v>4753</v>
      </c>
      <c r="M1779" s="21" t="s">
        <v>4754</v>
      </c>
      <c r="N1779" s="21" t="s">
        <v>4753</v>
      </c>
      <c r="O1779" s="42">
        <f t="shared" si="1"/>
        <v>0</v>
      </c>
      <c r="P1779" s="34" t="str">
        <f t="shared" si="2"/>
        <v>Normal weight</v>
      </c>
      <c r="Q1779" s="34" t="str">
        <f t="shared" si="3"/>
        <v>Prediabetes weight</v>
      </c>
      <c r="S1779" s="34" t="s">
        <v>1196</v>
      </c>
      <c r="T1779" s="34">
        <v>1990.0</v>
      </c>
      <c r="U1779" s="34" t="s">
        <v>4777</v>
      </c>
      <c r="V1779" s="34">
        <v>25.0</v>
      </c>
      <c r="W1779" s="34">
        <v>1.0</v>
      </c>
      <c r="X1779" s="34">
        <v>17626.24</v>
      </c>
      <c r="Y1779" s="34" t="s">
        <v>4771</v>
      </c>
      <c r="Z1779" s="34" t="s">
        <v>4768</v>
      </c>
      <c r="AA1779" s="34" t="s">
        <v>4769</v>
      </c>
      <c r="AB1779" s="34" t="str">
        <f t="shared" si="4"/>
        <v>25-Oct-1990</v>
      </c>
      <c r="AC1779" s="43">
        <f t="shared" si="5"/>
        <v>32</v>
      </c>
      <c r="AD1779" s="44">
        <v>17626.24</v>
      </c>
    </row>
    <row r="1780">
      <c r="A1780" s="19" t="s">
        <v>3632</v>
      </c>
      <c r="B1780" s="19" t="s">
        <v>3633</v>
      </c>
      <c r="C1780" s="45" t="s">
        <v>4815</v>
      </c>
      <c r="D1780" s="45" t="s">
        <v>7676</v>
      </c>
      <c r="E1780" s="45" t="s">
        <v>7677</v>
      </c>
      <c r="G1780" s="21" t="s">
        <v>3632</v>
      </c>
      <c r="H1780" s="41">
        <v>35.75</v>
      </c>
      <c r="I1780" s="21">
        <v>5.07</v>
      </c>
      <c r="J1780" s="21" t="s">
        <v>4753</v>
      </c>
      <c r="K1780" s="21" t="s">
        <v>4753</v>
      </c>
      <c r="L1780" s="21" t="s">
        <v>4753</v>
      </c>
      <c r="M1780" s="21" t="s">
        <v>4754</v>
      </c>
      <c r="N1780" s="21" t="s">
        <v>4753</v>
      </c>
      <c r="O1780" s="42">
        <f t="shared" si="1"/>
        <v>0</v>
      </c>
      <c r="P1780" s="34" t="str">
        <f t="shared" si="2"/>
        <v>Above Obesity</v>
      </c>
      <c r="Q1780" s="34" t="str">
        <f t="shared" si="3"/>
        <v>Normal</v>
      </c>
      <c r="S1780" s="34" t="s">
        <v>1194</v>
      </c>
      <c r="T1780" s="34">
        <v>1994.0</v>
      </c>
      <c r="U1780" s="34" t="s">
        <v>4766</v>
      </c>
      <c r="V1780" s="34">
        <v>1.0</v>
      </c>
      <c r="W1780" s="34">
        <v>3.0</v>
      </c>
      <c r="X1780" s="34">
        <v>17663.14</v>
      </c>
      <c r="Y1780" s="34" t="s">
        <v>4771</v>
      </c>
      <c r="Z1780" s="34" t="s">
        <v>4768</v>
      </c>
      <c r="AA1780" s="34" t="s">
        <v>4769</v>
      </c>
      <c r="AB1780" s="34" t="str">
        <f t="shared" si="4"/>
        <v>1-Jul-1994</v>
      </c>
      <c r="AC1780" s="43">
        <f t="shared" si="5"/>
        <v>28</v>
      </c>
      <c r="AD1780" s="44">
        <v>17663.14</v>
      </c>
    </row>
    <row r="1781">
      <c r="A1781" s="19" t="s">
        <v>3634</v>
      </c>
      <c r="B1781" s="19" t="s">
        <v>3635</v>
      </c>
      <c r="C1781" s="45" t="s">
        <v>4820</v>
      </c>
      <c r="D1781" s="45" t="s">
        <v>7678</v>
      </c>
      <c r="E1781" s="45" t="s">
        <v>6193</v>
      </c>
      <c r="G1781" s="21" t="s">
        <v>3634</v>
      </c>
      <c r="H1781" s="41">
        <v>29.92</v>
      </c>
      <c r="I1781" s="21">
        <v>10.97</v>
      </c>
      <c r="J1781" s="21" t="s">
        <v>4755</v>
      </c>
      <c r="K1781" s="21" t="s">
        <v>4753</v>
      </c>
      <c r="L1781" s="21" t="s">
        <v>4753</v>
      </c>
      <c r="M1781" s="21">
        <v>1.0</v>
      </c>
      <c r="N1781" s="21" t="s">
        <v>4753</v>
      </c>
      <c r="O1781" s="42">
        <f t="shared" si="1"/>
        <v>1</v>
      </c>
      <c r="P1781" s="34" t="str">
        <f t="shared" si="2"/>
        <v>Overweight</v>
      </c>
      <c r="Q1781" s="34" t="str">
        <f t="shared" si="3"/>
        <v>Diabetes</v>
      </c>
      <c r="S1781" s="34" t="s">
        <v>1192</v>
      </c>
      <c r="T1781" s="34">
        <v>2003.0</v>
      </c>
      <c r="U1781" s="34" t="s">
        <v>4766</v>
      </c>
      <c r="V1781" s="34">
        <v>14.0</v>
      </c>
      <c r="W1781" s="34">
        <v>0.0</v>
      </c>
      <c r="X1781" s="34">
        <v>17748.51</v>
      </c>
      <c r="Y1781" s="34" t="s">
        <v>4771</v>
      </c>
      <c r="Z1781" s="34" t="s">
        <v>4771</v>
      </c>
      <c r="AA1781" s="34" t="s">
        <v>4774</v>
      </c>
      <c r="AB1781" s="34" t="str">
        <f t="shared" si="4"/>
        <v>14-Jul-2003</v>
      </c>
      <c r="AC1781" s="43">
        <f t="shared" si="5"/>
        <v>19</v>
      </c>
      <c r="AD1781" s="44">
        <v>17748.51</v>
      </c>
    </row>
    <row r="1782">
      <c r="A1782" s="19" t="s">
        <v>3636</v>
      </c>
      <c r="B1782" s="19" t="s">
        <v>3637</v>
      </c>
      <c r="C1782" s="45" t="s">
        <v>4820</v>
      </c>
      <c r="D1782" s="45" t="s">
        <v>7679</v>
      </c>
      <c r="E1782" s="45" t="s">
        <v>6312</v>
      </c>
      <c r="G1782" s="21" t="s">
        <v>3636</v>
      </c>
      <c r="H1782" s="41">
        <v>26.2</v>
      </c>
      <c r="I1782" s="21">
        <v>10.93</v>
      </c>
      <c r="J1782" s="21" t="s">
        <v>4755</v>
      </c>
      <c r="K1782" s="21" t="s">
        <v>4753</v>
      </c>
      <c r="L1782" s="21" t="s">
        <v>4753</v>
      </c>
      <c r="M1782" s="21">
        <v>1.0</v>
      </c>
      <c r="N1782" s="21" t="s">
        <v>4753</v>
      </c>
      <c r="O1782" s="42">
        <f t="shared" si="1"/>
        <v>1</v>
      </c>
      <c r="P1782" s="34" t="str">
        <f t="shared" si="2"/>
        <v>Overweight</v>
      </c>
      <c r="Q1782" s="34" t="str">
        <f t="shared" si="3"/>
        <v>Diabetes</v>
      </c>
      <c r="S1782" s="34" t="s">
        <v>1190</v>
      </c>
      <c r="T1782" s="34">
        <v>1966.0</v>
      </c>
      <c r="U1782" s="34" t="s">
        <v>4772</v>
      </c>
      <c r="V1782" s="34">
        <v>21.0</v>
      </c>
      <c r="W1782" s="34">
        <v>0.0</v>
      </c>
      <c r="X1782" s="34">
        <v>17777.73</v>
      </c>
      <c r="Y1782" s="34" t="s">
        <v>4771</v>
      </c>
      <c r="Z1782" s="34" t="s">
        <v>4768</v>
      </c>
      <c r="AA1782" s="34" t="s">
        <v>4774</v>
      </c>
      <c r="AB1782" s="34" t="str">
        <f t="shared" si="4"/>
        <v>21-Jun-1966</v>
      </c>
      <c r="AC1782" s="43">
        <f t="shared" si="5"/>
        <v>56</v>
      </c>
      <c r="AD1782" s="44">
        <v>17777.73</v>
      </c>
    </row>
    <row r="1783">
      <c r="A1783" s="19" t="s">
        <v>3638</v>
      </c>
      <c r="B1783" s="19" t="s">
        <v>3639</v>
      </c>
      <c r="C1783" s="45" t="s">
        <v>4815</v>
      </c>
      <c r="D1783" s="45" t="s">
        <v>7432</v>
      </c>
      <c r="E1783" s="45" t="s">
        <v>7680</v>
      </c>
      <c r="G1783" s="21" t="s">
        <v>3638</v>
      </c>
      <c r="H1783" s="41">
        <v>26.695</v>
      </c>
      <c r="I1783" s="21">
        <v>4.21</v>
      </c>
      <c r="J1783" s="21" t="s">
        <v>4755</v>
      </c>
      <c r="K1783" s="21" t="s">
        <v>4753</v>
      </c>
      <c r="L1783" s="21" t="s">
        <v>4756</v>
      </c>
      <c r="M1783" s="21">
        <v>1.0</v>
      </c>
      <c r="N1783" s="21" t="s">
        <v>4753</v>
      </c>
      <c r="O1783" s="42">
        <f t="shared" si="1"/>
        <v>1</v>
      </c>
      <c r="P1783" s="34" t="str">
        <f t="shared" si="2"/>
        <v>Overweight</v>
      </c>
      <c r="Q1783" s="34" t="str">
        <f t="shared" si="3"/>
        <v>Normal</v>
      </c>
      <c r="S1783" s="34" t="s">
        <v>1188</v>
      </c>
      <c r="T1783" s="34">
        <v>1979.0</v>
      </c>
      <c r="U1783" s="34" t="s">
        <v>4777</v>
      </c>
      <c r="V1783" s="34">
        <v>10.0</v>
      </c>
      <c r="W1783" s="34">
        <v>2.0</v>
      </c>
      <c r="X1783" s="34">
        <v>17779.94</v>
      </c>
      <c r="Y1783" s="34" t="s">
        <v>4771</v>
      </c>
      <c r="Z1783" s="34" t="s">
        <v>4767</v>
      </c>
      <c r="AA1783" s="34" t="s">
        <v>4774</v>
      </c>
      <c r="AB1783" s="34" t="str">
        <f t="shared" si="4"/>
        <v>10-Oct-1979</v>
      </c>
      <c r="AC1783" s="43">
        <f t="shared" si="5"/>
        <v>43</v>
      </c>
      <c r="AD1783" s="44">
        <v>17779.94</v>
      </c>
    </row>
    <row r="1784">
      <c r="A1784" s="19" t="s">
        <v>3640</v>
      </c>
      <c r="B1784" s="19" t="s">
        <v>3641</v>
      </c>
      <c r="C1784" s="45" t="s">
        <v>4820</v>
      </c>
      <c r="D1784" s="45" t="s">
        <v>4865</v>
      </c>
      <c r="E1784" s="45" t="s">
        <v>7681</v>
      </c>
      <c r="G1784" s="21" t="s">
        <v>3640</v>
      </c>
      <c r="H1784" s="41">
        <v>23.16</v>
      </c>
      <c r="I1784" s="21">
        <v>5.5</v>
      </c>
      <c r="J1784" s="21" t="s">
        <v>4753</v>
      </c>
      <c r="K1784" s="21" t="s">
        <v>4753</v>
      </c>
      <c r="L1784" s="21" t="s">
        <v>4753</v>
      </c>
      <c r="M1784" s="21" t="s">
        <v>4754</v>
      </c>
      <c r="N1784" s="21" t="s">
        <v>4753</v>
      </c>
      <c r="O1784" s="42">
        <f t="shared" si="1"/>
        <v>0</v>
      </c>
      <c r="P1784" s="34" t="str">
        <f t="shared" si="2"/>
        <v>Normal weight</v>
      </c>
      <c r="Q1784" s="34" t="str">
        <f t="shared" si="3"/>
        <v>Normal</v>
      </c>
      <c r="S1784" s="34" t="s">
        <v>1186</v>
      </c>
      <c r="T1784" s="34">
        <v>1963.0</v>
      </c>
      <c r="U1784" s="34" t="s">
        <v>4775</v>
      </c>
      <c r="V1784" s="34">
        <v>8.0</v>
      </c>
      <c r="W1784" s="34">
        <v>0.0</v>
      </c>
      <c r="X1784" s="34">
        <v>17832.6</v>
      </c>
      <c r="Y1784" s="34" t="s">
        <v>4771</v>
      </c>
      <c r="Z1784" s="34" t="s">
        <v>4767</v>
      </c>
      <c r="AA1784" s="34" t="s">
        <v>4774</v>
      </c>
      <c r="AB1784" s="34" t="str">
        <f t="shared" si="4"/>
        <v>8-Dec-1963</v>
      </c>
      <c r="AC1784" s="43">
        <f t="shared" si="5"/>
        <v>59</v>
      </c>
      <c r="AD1784" s="44">
        <v>17832.6</v>
      </c>
    </row>
    <row r="1785">
      <c r="A1785" s="19" t="s">
        <v>3642</v>
      </c>
      <c r="B1785" s="19" t="s">
        <v>3643</v>
      </c>
      <c r="C1785" s="45" t="s">
        <v>4815</v>
      </c>
      <c r="D1785" s="45" t="s">
        <v>5850</v>
      </c>
      <c r="E1785" s="45" t="s">
        <v>6179</v>
      </c>
      <c r="G1785" s="21" t="s">
        <v>3642</v>
      </c>
      <c r="H1785" s="41">
        <v>32.585</v>
      </c>
      <c r="I1785" s="21">
        <v>4.93</v>
      </c>
      <c r="J1785" s="21" t="s">
        <v>4755</v>
      </c>
      <c r="K1785" s="21" t="s">
        <v>4753</v>
      </c>
      <c r="L1785" s="21" t="s">
        <v>4753</v>
      </c>
      <c r="M1785" s="21">
        <v>1.0</v>
      </c>
      <c r="N1785" s="21" t="s">
        <v>4753</v>
      </c>
      <c r="O1785" s="42">
        <f t="shared" si="1"/>
        <v>1</v>
      </c>
      <c r="P1785" s="34" t="str">
        <f t="shared" si="2"/>
        <v>Above Obesity</v>
      </c>
      <c r="Q1785" s="34" t="str">
        <f t="shared" si="3"/>
        <v>Normal</v>
      </c>
      <c r="S1785" s="34" t="s">
        <v>1184</v>
      </c>
      <c r="T1785" s="34">
        <v>1976.0</v>
      </c>
      <c r="U1785" s="34" t="s">
        <v>4775</v>
      </c>
      <c r="V1785" s="34">
        <v>12.0</v>
      </c>
      <c r="W1785" s="34">
        <v>2.0</v>
      </c>
      <c r="X1785" s="34">
        <v>17862.92</v>
      </c>
      <c r="Y1785" s="34" t="s">
        <v>4771</v>
      </c>
      <c r="Z1785" s="34" t="s">
        <v>4767</v>
      </c>
      <c r="AA1785" s="34" t="s">
        <v>4774</v>
      </c>
      <c r="AB1785" s="34" t="str">
        <f t="shared" si="4"/>
        <v>12-Dec-1976</v>
      </c>
      <c r="AC1785" s="43">
        <f t="shared" si="5"/>
        <v>46</v>
      </c>
      <c r="AD1785" s="44">
        <v>17862.92</v>
      </c>
    </row>
    <row r="1786">
      <c r="A1786" s="19" t="s">
        <v>3644</v>
      </c>
      <c r="B1786" s="19" t="s">
        <v>3645</v>
      </c>
      <c r="C1786" s="45" t="s">
        <v>4815</v>
      </c>
      <c r="D1786" s="45" t="s">
        <v>7682</v>
      </c>
      <c r="E1786" s="45" t="s">
        <v>7683</v>
      </c>
      <c r="G1786" s="21" t="s">
        <v>3644</v>
      </c>
      <c r="H1786" s="41">
        <v>33.97</v>
      </c>
      <c r="I1786" s="21">
        <v>5.6</v>
      </c>
      <c r="J1786" s="31" t="s">
        <v>4878</v>
      </c>
      <c r="K1786" s="21" t="s">
        <v>4753</v>
      </c>
      <c r="L1786" s="21" t="s">
        <v>4753</v>
      </c>
      <c r="M1786" s="21" t="s">
        <v>4754</v>
      </c>
      <c r="N1786" s="21" t="s">
        <v>4753</v>
      </c>
      <c r="O1786" s="42">
        <f t="shared" si="1"/>
        <v>0</v>
      </c>
      <c r="P1786" s="34" t="str">
        <f t="shared" si="2"/>
        <v>Above Obesity</v>
      </c>
      <c r="Q1786" s="34" t="str">
        <f t="shared" si="3"/>
        <v>Normal</v>
      </c>
      <c r="S1786" s="34" t="s">
        <v>1182</v>
      </c>
      <c r="T1786" s="34">
        <v>1997.0</v>
      </c>
      <c r="U1786" s="34" t="s">
        <v>4776</v>
      </c>
      <c r="V1786" s="34">
        <v>26.0</v>
      </c>
      <c r="W1786" s="34">
        <v>0.0</v>
      </c>
      <c r="X1786" s="34">
        <v>17878.9</v>
      </c>
      <c r="Y1786" s="34" t="s">
        <v>4771</v>
      </c>
      <c r="Z1786" s="34" t="s">
        <v>4767</v>
      </c>
      <c r="AA1786" s="34" t="s">
        <v>4784</v>
      </c>
      <c r="AB1786" s="34" t="str">
        <f t="shared" si="4"/>
        <v>26-Aug-1997</v>
      </c>
      <c r="AC1786" s="43">
        <f t="shared" si="5"/>
        <v>25</v>
      </c>
      <c r="AD1786" s="44">
        <v>17878.9</v>
      </c>
    </row>
    <row r="1787">
      <c r="A1787" s="19" t="s">
        <v>3646</v>
      </c>
      <c r="B1787" s="19" t="s">
        <v>3647</v>
      </c>
      <c r="C1787" s="45" t="s">
        <v>4815</v>
      </c>
      <c r="D1787" s="45" t="s">
        <v>7684</v>
      </c>
      <c r="E1787" s="45" t="s">
        <v>4854</v>
      </c>
      <c r="G1787" s="21" t="s">
        <v>3646</v>
      </c>
      <c r="H1787" s="41">
        <v>16.57</v>
      </c>
      <c r="I1787" s="21">
        <v>9.99</v>
      </c>
      <c r="J1787" s="21" t="s">
        <v>4753</v>
      </c>
      <c r="K1787" s="21" t="s">
        <v>4753</v>
      </c>
      <c r="L1787" s="21" t="s">
        <v>4753</v>
      </c>
      <c r="M1787" s="21" t="s">
        <v>4754</v>
      </c>
      <c r="N1787" s="21" t="s">
        <v>4753</v>
      </c>
      <c r="O1787" s="42">
        <f t="shared" si="1"/>
        <v>0</v>
      </c>
      <c r="P1787" s="34" t="str">
        <f t="shared" si="2"/>
        <v>Underweight</v>
      </c>
      <c r="Q1787" s="34" t="str">
        <f t="shared" si="3"/>
        <v>Diabetes</v>
      </c>
      <c r="S1787" s="34" t="s">
        <v>1180</v>
      </c>
      <c r="T1787" s="34">
        <v>1979.0</v>
      </c>
      <c r="U1787" s="34" t="s">
        <v>4770</v>
      </c>
      <c r="V1787" s="34">
        <v>12.0</v>
      </c>
      <c r="W1787" s="34">
        <v>2.0</v>
      </c>
      <c r="X1787" s="34">
        <v>17882.67</v>
      </c>
      <c r="Y1787" s="34" t="s">
        <v>4771</v>
      </c>
      <c r="Z1787" s="34" t="s">
        <v>4768</v>
      </c>
      <c r="AA1787" s="34" t="s">
        <v>4774</v>
      </c>
      <c r="AB1787" s="34" t="str">
        <f t="shared" si="4"/>
        <v>12-Nov-1979</v>
      </c>
      <c r="AC1787" s="43">
        <f t="shared" si="5"/>
        <v>43</v>
      </c>
      <c r="AD1787" s="44">
        <v>17882.67</v>
      </c>
    </row>
    <row r="1788">
      <c r="A1788" s="19" t="s">
        <v>3648</v>
      </c>
      <c r="B1788" s="19" t="s">
        <v>3649</v>
      </c>
      <c r="C1788" s="45" t="s">
        <v>4815</v>
      </c>
      <c r="D1788" s="45" t="s">
        <v>7685</v>
      </c>
      <c r="E1788" s="45" t="s">
        <v>7686</v>
      </c>
      <c r="G1788" s="21" t="s">
        <v>3648</v>
      </c>
      <c r="H1788" s="41">
        <v>17.55</v>
      </c>
      <c r="I1788" s="21">
        <v>5.93</v>
      </c>
      <c r="J1788" s="21" t="s">
        <v>4753</v>
      </c>
      <c r="K1788" s="21" t="s">
        <v>4753</v>
      </c>
      <c r="L1788" s="21" t="s">
        <v>4756</v>
      </c>
      <c r="M1788" s="21">
        <v>1.0</v>
      </c>
      <c r="N1788" s="21" t="s">
        <v>4753</v>
      </c>
      <c r="O1788" s="42">
        <f t="shared" si="1"/>
        <v>1</v>
      </c>
      <c r="P1788" s="34" t="str">
        <f t="shared" si="2"/>
        <v>Underweight</v>
      </c>
      <c r="Q1788" s="34" t="str">
        <f t="shared" si="3"/>
        <v>Prediabetes weight</v>
      </c>
      <c r="S1788" s="34" t="s">
        <v>1178</v>
      </c>
      <c r="T1788" s="34">
        <v>1989.0</v>
      </c>
      <c r="U1788" s="34" t="s">
        <v>4775</v>
      </c>
      <c r="V1788" s="34">
        <v>4.0</v>
      </c>
      <c r="W1788" s="34">
        <v>0.0</v>
      </c>
      <c r="X1788" s="34">
        <v>17904.53</v>
      </c>
      <c r="Y1788" s="34" t="s">
        <v>4771</v>
      </c>
      <c r="Z1788" s="34" t="s">
        <v>4767</v>
      </c>
      <c r="AA1788" s="34" t="s">
        <v>4788</v>
      </c>
      <c r="AB1788" s="34" t="str">
        <f t="shared" si="4"/>
        <v>4-Dec-1989</v>
      </c>
      <c r="AC1788" s="43">
        <f t="shared" si="5"/>
        <v>33</v>
      </c>
      <c r="AD1788" s="44">
        <v>17904.53</v>
      </c>
    </row>
    <row r="1789">
      <c r="A1789" s="19" t="s">
        <v>3650</v>
      </c>
      <c r="B1789" s="19" t="s">
        <v>3651</v>
      </c>
      <c r="C1789" s="45" t="s">
        <v>4815</v>
      </c>
      <c r="D1789" s="45" t="s">
        <v>6703</v>
      </c>
      <c r="E1789" s="45" t="s">
        <v>7687</v>
      </c>
      <c r="G1789" s="21" t="s">
        <v>3650</v>
      </c>
      <c r="H1789" s="41">
        <v>29.41</v>
      </c>
      <c r="I1789" s="21">
        <v>6.29</v>
      </c>
      <c r="J1789" s="21" t="s">
        <v>4755</v>
      </c>
      <c r="K1789" s="21" t="s">
        <v>4753</v>
      </c>
      <c r="L1789" s="21" t="s">
        <v>4753</v>
      </c>
      <c r="M1789" s="21">
        <v>1.0</v>
      </c>
      <c r="N1789" s="21" t="s">
        <v>4753</v>
      </c>
      <c r="O1789" s="42">
        <f t="shared" si="1"/>
        <v>1</v>
      </c>
      <c r="P1789" s="34" t="str">
        <f t="shared" si="2"/>
        <v>Overweight</v>
      </c>
      <c r="Q1789" s="34" t="str">
        <f t="shared" si="3"/>
        <v>Prediabetes weight</v>
      </c>
      <c r="S1789" s="34" t="s">
        <v>1176</v>
      </c>
      <c r="T1789" s="34">
        <v>1977.0</v>
      </c>
      <c r="U1789" s="34" t="s">
        <v>4777</v>
      </c>
      <c r="V1789" s="34">
        <v>17.0</v>
      </c>
      <c r="W1789" s="34">
        <v>0.0</v>
      </c>
      <c r="X1789" s="34">
        <v>17929.3</v>
      </c>
      <c r="Y1789" s="34" t="s">
        <v>4771</v>
      </c>
      <c r="Z1789" s="34" t="s">
        <v>4767</v>
      </c>
      <c r="AA1789" s="34" t="s">
        <v>4769</v>
      </c>
      <c r="AB1789" s="34" t="str">
        <f t="shared" si="4"/>
        <v>17-Oct-1977</v>
      </c>
      <c r="AC1789" s="43">
        <f t="shared" si="5"/>
        <v>45</v>
      </c>
      <c r="AD1789" s="44">
        <v>17929.3</v>
      </c>
    </row>
    <row r="1790">
      <c r="A1790" s="19" t="s">
        <v>3652</v>
      </c>
      <c r="B1790" s="19" t="s">
        <v>3653</v>
      </c>
      <c r="C1790" s="45" t="s">
        <v>4815</v>
      </c>
      <c r="D1790" s="45" t="s">
        <v>7688</v>
      </c>
      <c r="E1790" s="45" t="s">
        <v>4828</v>
      </c>
      <c r="G1790" s="21" t="s">
        <v>3652</v>
      </c>
      <c r="H1790" s="41">
        <v>17.91</v>
      </c>
      <c r="I1790" s="21">
        <v>5.65</v>
      </c>
      <c r="J1790" s="21" t="s">
        <v>4753</v>
      </c>
      <c r="K1790" s="21" t="s">
        <v>4753</v>
      </c>
      <c r="L1790" s="21" t="s">
        <v>4753</v>
      </c>
      <c r="M1790" s="21">
        <v>1.0</v>
      </c>
      <c r="N1790" s="21" t="s">
        <v>4753</v>
      </c>
      <c r="O1790" s="42">
        <f t="shared" si="1"/>
        <v>1</v>
      </c>
      <c r="P1790" s="34" t="str">
        <f t="shared" si="2"/>
        <v>Underweight</v>
      </c>
      <c r="Q1790" s="34" t="str">
        <f t="shared" si="3"/>
        <v>Normal</v>
      </c>
      <c r="S1790" s="34" t="s">
        <v>1174</v>
      </c>
      <c r="T1790" s="34">
        <v>2001.0</v>
      </c>
      <c r="U1790" s="34" t="s">
        <v>4773</v>
      </c>
      <c r="V1790" s="34">
        <v>28.0</v>
      </c>
      <c r="W1790" s="34">
        <v>4.0</v>
      </c>
      <c r="X1790" s="34">
        <v>17942.11</v>
      </c>
      <c r="Y1790" s="34" t="s">
        <v>4771</v>
      </c>
      <c r="Z1790" s="34" t="s">
        <v>4767</v>
      </c>
      <c r="AA1790" s="34" t="s">
        <v>4778</v>
      </c>
      <c r="AB1790" s="34" t="str">
        <f t="shared" si="4"/>
        <v>28-Sep-2001</v>
      </c>
      <c r="AC1790" s="43">
        <f t="shared" si="5"/>
        <v>21</v>
      </c>
      <c r="AD1790" s="44">
        <v>17942.11</v>
      </c>
    </row>
    <row r="1791">
      <c r="A1791" s="19" t="s">
        <v>3654</v>
      </c>
      <c r="B1791" s="19" t="s">
        <v>3655</v>
      </c>
      <c r="C1791" s="45" t="s">
        <v>4815</v>
      </c>
      <c r="D1791" s="45" t="s">
        <v>7689</v>
      </c>
      <c r="E1791" s="45" t="s">
        <v>7690</v>
      </c>
      <c r="G1791" s="21" t="s">
        <v>3654</v>
      </c>
      <c r="H1791" s="41">
        <v>31.57</v>
      </c>
      <c r="I1791" s="21">
        <v>6.15</v>
      </c>
      <c r="J1791" s="21" t="s">
        <v>4753</v>
      </c>
      <c r="K1791" s="21" t="s">
        <v>4753</v>
      </c>
      <c r="L1791" s="21" t="s">
        <v>4753</v>
      </c>
      <c r="M1791" s="21">
        <v>1.0</v>
      </c>
      <c r="N1791" s="21" t="s">
        <v>4753</v>
      </c>
      <c r="O1791" s="42">
        <f t="shared" si="1"/>
        <v>1</v>
      </c>
      <c r="P1791" s="34" t="str">
        <f t="shared" si="2"/>
        <v>Above Obesity</v>
      </c>
      <c r="Q1791" s="34" t="str">
        <f t="shared" si="3"/>
        <v>Prediabetes weight</v>
      </c>
      <c r="S1791" s="34" t="s">
        <v>1172</v>
      </c>
      <c r="T1791" s="34">
        <v>1975.0</v>
      </c>
      <c r="U1791" s="34" t="s">
        <v>4772</v>
      </c>
      <c r="V1791" s="34">
        <v>27.0</v>
      </c>
      <c r="W1791" s="34">
        <v>1.0</v>
      </c>
      <c r="X1791" s="34">
        <v>18031.16</v>
      </c>
      <c r="Y1791" s="34" t="s">
        <v>4771</v>
      </c>
      <c r="Z1791" s="34" t="s">
        <v>4768</v>
      </c>
      <c r="AA1791" s="34" t="s">
        <v>4785</v>
      </c>
      <c r="AB1791" s="34" t="str">
        <f t="shared" si="4"/>
        <v>27-Jun-1975</v>
      </c>
      <c r="AC1791" s="43">
        <f t="shared" si="5"/>
        <v>47</v>
      </c>
      <c r="AD1791" s="44">
        <v>18031.16</v>
      </c>
    </row>
    <row r="1792">
      <c r="A1792" s="19" t="s">
        <v>3656</v>
      </c>
      <c r="B1792" s="19" t="s">
        <v>3657</v>
      </c>
      <c r="C1792" s="45" t="s">
        <v>4815</v>
      </c>
      <c r="D1792" s="45" t="s">
        <v>5562</v>
      </c>
      <c r="E1792" s="45" t="s">
        <v>7691</v>
      </c>
      <c r="G1792" s="21" t="s">
        <v>3656</v>
      </c>
      <c r="H1792" s="41">
        <v>33.18</v>
      </c>
      <c r="I1792" s="21">
        <v>5.22</v>
      </c>
      <c r="J1792" s="21" t="s">
        <v>4753</v>
      </c>
      <c r="K1792" s="21" t="s">
        <v>4755</v>
      </c>
      <c r="L1792" s="21" t="s">
        <v>4753</v>
      </c>
      <c r="M1792" s="21">
        <v>1.0</v>
      </c>
      <c r="N1792" s="21" t="s">
        <v>4753</v>
      </c>
      <c r="O1792" s="42">
        <f t="shared" si="1"/>
        <v>1</v>
      </c>
      <c r="P1792" s="34" t="str">
        <f t="shared" si="2"/>
        <v>Above Obesity</v>
      </c>
      <c r="Q1792" s="34" t="str">
        <f t="shared" si="3"/>
        <v>Normal</v>
      </c>
      <c r="S1792" s="34" t="s">
        <v>1170</v>
      </c>
      <c r="T1792" s="34">
        <v>1965.0</v>
      </c>
      <c r="U1792" s="34" t="s">
        <v>4777</v>
      </c>
      <c r="V1792" s="34">
        <v>17.0</v>
      </c>
      <c r="W1792" s="34">
        <v>0.0</v>
      </c>
      <c r="X1792" s="34">
        <v>18031.19</v>
      </c>
      <c r="Y1792" s="34" t="s">
        <v>4771</v>
      </c>
      <c r="Z1792" s="34" t="s">
        <v>4767</v>
      </c>
      <c r="AA1792" s="34" t="s">
        <v>4774</v>
      </c>
      <c r="AB1792" s="34" t="str">
        <f t="shared" si="4"/>
        <v>17-Oct-1965</v>
      </c>
      <c r="AC1792" s="43">
        <f t="shared" si="5"/>
        <v>57</v>
      </c>
      <c r="AD1792" s="44">
        <v>18031.19</v>
      </c>
    </row>
    <row r="1793">
      <c r="A1793" s="19" t="s">
        <v>3658</v>
      </c>
      <c r="B1793" s="19" t="s">
        <v>3659</v>
      </c>
      <c r="C1793" s="45" t="s">
        <v>4820</v>
      </c>
      <c r="D1793" s="45" t="s">
        <v>7692</v>
      </c>
      <c r="E1793" s="45" t="s">
        <v>5185</v>
      </c>
      <c r="G1793" s="21" t="s">
        <v>3658</v>
      </c>
      <c r="H1793" s="41">
        <v>37.0</v>
      </c>
      <c r="I1793" s="21">
        <v>11.66</v>
      </c>
      <c r="J1793" s="21" t="s">
        <v>4753</v>
      </c>
      <c r="K1793" s="21" t="s">
        <v>4753</v>
      </c>
      <c r="L1793" s="21" t="s">
        <v>4753</v>
      </c>
      <c r="M1793" s="21" t="s">
        <v>4754</v>
      </c>
      <c r="N1793" s="21" t="s">
        <v>4753</v>
      </c>
      <c r="O1793" s="42">
        <f t="shared" si="1"/>
        <v>0</v>
      </c>
      <c r="P1793" s="34" t="str">
        <f t="shared" si="2"/>
        <v>Above Obesity</v>
      </c>
      <c r="Q1793" s="34" t="str">
        <f t="shared" si="3"/>
        <v>Diabetes</v>
      </c>
      <c r="S1793" s="34" t="s">
        <v>1168</v>
      </c>
      <c r="T1793" s="34">
        <v>1999.0</v>
      </c>
      <c r="U1793" s="34" t="s">
        <v>4777</v>
      </c>
      <c r="V1793" s="34">
        <v>24.0</v>
      </c>
      <c r="W1793" s="34">
        <v>0.0</v>
      </c>
      <c r="X1793" s="34">
        <v>18033.97</v>
      </c>
      <c r="Y1793" s="34" t="s">
        <v>4771</v>
      </c>
      <c r="Z1793" s="34" t="s">
        <v>4771</v>
      </c>
      <c r="AA1793" s="34" t="s">
        <v>4774</v>
      </c>
      <c r="AB1793" s="34" t="str">
        <f t="shared" si="4"/>
        <v>24-Oct-1999</v>
      </c>
      <c r="AC1793" s="43">
        <f t="shared" si="5"/>
        <v>23</v>
      </c>
      <c r="AD1793" s="44">
        <v>18033.97</v>
      </c>
    </row>
    <row r="1794">
      <c r="A1794" s="19" t="s">
        <v>3660</v>
      </c>
      <c r="B1794" s="19" t="s">
        <v>3661</v>
      </c>
      <c r="C1794" s="45" t="s">
        <v>4815</v>
      </c>
      <c r="D1794" s="45" t="s">
        <v>7693</v>
      </c>
      <c r="E1794" s="45" t="s">
        <v>5111</v>
      </c>
      <c r="G1794" s="21" t="s">
        <v>3660</v>
      </c>
      <c r="H1794" s="41">
        <v>18.905</v>
      </c>
      <c r="I1794" s="21">
        <v>4.91</v>
      </c>
      <c r="J1794" s="21" t="s">
        <v>4755</v>
      </c>
      <c r="K1794" s="21" t="s">
        <v>4753</v>
      </c>
      <c r="L1794" s="21" t="s">
        <v>4753</v>
      </c>
      <c r="M1794" s="21">
        <v>1.0</v>
      </c>
      <c r="N1794" s="21" t="s">
        <v>4753</v>
      </c>
      <c r="O1794" s="42">
        <f t="shared" si="1"/>
        <v>1</v>
      </c>
      <c r="P1794" s="34" t="str">
        <f t="shared" si="2"/>
        <v>Normal weight</v>
      </c>
      <c r="Q1794" s="34" t="str">
        <f t="shared" si="3"/>
        <v>Normal</v>
      </c>
      <c r="S1794" s="34" t="s">
        <v>1166</v>
      </c>
      <c r="T1794" s="34">
        <v>1993.0</v>
      </c>
      <c r="U1794" s="34" t="s">
        <v>4766</v>
      </c>
      <c r="V1794" s="34">
        <v>12.0</v>
      </c>
      <c r="W1794" s="34">
        <v>2.0</v>
      </c>
      <c r="X1794" s="34">
        <v>18157.88</v>
      </c>
      <c r="Y1794" s="34" t="s">
        <v>4771</v>
      </c>
      <c r="Z1794" s="34" t="s">
        <v>4771</v>
      </c>
      <c r="AA1794" s="34" t="s">
        <v>4774</v>
      </c>
      <c r="AB1794" s="34" t="str">
        <f t="shared" si="4"/>
        <v>12-Jul-1993</v>
      </c>
      <c r="AC1794" s="43">
        <f t="shared" si="5"/>
        <v>29</v>
      </c>
      <c r="AD1794" s="44">
        <v>18157.88</v>
      </c>
    </row>
    <row r="1795">
      <c r="A1795" s="19" t="s">
        <v>3662</v>
      </c>
      <c r="B1795" s="19" t="s">
        <v>3663</v>
      </c>
      <c r="C1795" s="45" t="s">
        <v>4820</v>
      </c>
      <c r="D1795" s="45" t="s">
        <v>7694</v>
      </c>
      <c r="E1795" s="45" t="s">
        <v>5968</v>
      </c>
      <c r="G1795" s="21" t="s">
        <v>3662</v>
      </c>
      <c r="H1795" s="41">
        <v>20.03</v>
      </c>
      <c r="I1795" s="21">
        <v>9.25</v>
      </c>
      <c r="J1795" s="31" t="s">
        <v>4878</v>
      </c>
      <c r="K1795" s="21" t="s">
        <v>4753</v>
      </c>
      <c r="L1795" s="21" t="s">
        <v>4753</v>
      </c>
      <c r="M1795" s="21" t="s">
        <v>4754</v>
      </c>
      <c r="N1795" s="21" t="s">
        <v>4753</v>
      </c>
      <c r="O1795" s="42">
        <f t="shared" si="1"/>
        <v>0</v>
      </c>
      <c r="P1795" s="34" t="str">
        <f t="shared" si="2"/>
        <v>Normal weight</v>
      </c>
      <c r="Q1795" s="34" t="str">
        <f t="shared" si="3"/>
        <v>Diabetes</v>
      </c>
      <c r="S1795" s="34" t="s">
        <v>1164</v>
      </c>
      <c r="T1795" s="34">
        <v>1963.0</v>
      </c>
      <c r="U1795" s="34" t="s">
        <v>4766</v>
      </c>
      <c r="V1795" s="34">
        <v>4.0</v>
      </c>
      <c r="W1795" s="34">
        <v>0.0</v>
      </c>
      <c r="X1795" s="34">
        <v>18208.34</v>
      </c>
      <c r="Y1795" s="34" t="s">
        <v>4771</v>
      </c>
      <c r="Z1795" s="34" t="s">
        <v>4767</v>
      </c>
      <c r="AA1795" s="34" t="s">
        <v>4790</v>
      </c>
      <c r="AB1795" s="34" t="str">
        <f t="shared" si="4"/>
        <v>4-Jul-1963</v>
      </c>
      <c r="AC1795" s="43">
        <f t="shared" si="5"/>
        <v>59</v>
      </c>
      <c r="AD1795" s="44">
        <v>18208.34</v>
      </c>
    </row>
    <row r="1796">
      <c r="A1796" s="19" t="s">
        <v>3664</v>
      </c>
      <c r="B1796" s="19" t="s">
        <v>3665</v>
      </c>
      <c r="C1796" s="45" t="s">
        <v>4815</v>
      </c>
      <c r="D1796" s="45" t="s">
        <v>7181</v>
      </c>
      <c r="E1796" s="45" t="s">
        <v>4888</v>
      </c>
      <c r="G1796" s="21" t="s">
        <v>3664</v>
      </c>
      <c r="H1796" s="41">
        <v>16.7</v>
      </c>
      <c r="I1796" s="21">
        <v>11.48</v>
      </c>
      <c r="J1796" s="21" t="s">
        <v>4753</v>
      </c>
      <c r="K1796" s="21" t="s">
        <v>4753</v>
      </c>
      <c r="L1796" s="21" t="s">
        <v>4753</v>
      </c>
      <c r="M1796" s="21" t="s">
        <v>4754</v>
      </c>
      <c r="N1796" s="21" t="s">
        <v>4753</v>
      </c>
      <c r="O1796" s="42">
        <f t="shared" si="1"/>
        <v>0</v>
      </c>
      <c r="P1796" s="34" t="str">
        <f t="shared" si="2"/>
        <v>Underweight</v>
      </c>
      <c r="Q1796" s="34" t="str">
        <f t="shared" si="3"/>
        <v>Diabetes</v>
      </c>
      <c r="S1796" s="34" t="s">
        <v>1162</v>
      </c>
      <c r="T1796" s="34">
        <v>1997.0</v>
      </c>
      <c r="U1796" s="34" t="s">
        <v>4772</v>
      </c>
      <c r="V1796" s="34">
        <v>15.0</v>
      </c>
      <c r="W1796" s="34">
        <v>1.0</v>
      </c>
      <c r="X1796" s="34">
        <v>18218.16</v>
      </c>
      <c r="Y1796" s="34" t="s">
        <v>4771</v>
      </c>
      <c r="Z1796" s="34" t="s">
        <v>4771</v>
      </c>
      <c r="AA1796" s="34" t="s">
        <v>4769</v>
      </c>
      <c r="AB1796" s="34" t="str">
        <f t="shared" si="4"/>
        <v>15-Jun-1997</v>
      </c>
      <c r="AC1796" s="43">
        <f t="shared" si="5"/>
        <v>25</v>
      </c>
      <c r="AD1796" s="44">
        <v>18218.16</v>
      </c>
    </row>
    <row r="1797">
      <c r="A1797" s="19" t="s">
        <v>3666</v>
      </c>
      <c r="B1797" s="19" t="s">
        <v>3667</v>
      </c>
      <c r="C1797" s="45" t="s">
        <v>4820</v>
      </c>
      <c r="D1797" s="45" t="s">
        <v>7695</v>
      </c>
      <c r="E1797" s="45" t="s">
        <v>6724</v>
      </c>
      <c r="G1797" s="21" t="s">
        <v>3666</v>
      </c>
      <c r="H1797" s="41">
        <v>39.82</v>
      </c>
      <c r="I1797" s="21">
        <v>6.06</v>
      </c>
      <c r="J1797" s="21" t="s">
        <v>4753</v>
      </c>
      <c r="K1797" s="21" t="s">
        <v>4753</v>
      </c>
      <c r="L1797" s="21" t="s">
        <v>4753</v>
      </c>
      <c r="M1797" s="21" t="s">
        <v>4754</v>
      </c>
      <c r="N1797" s="21" t="s">
        <v>4753</v>
      </c>
      <c r="O1797" s="42">
        <f t="shared" si="1"/>
        <v>0</v>
      </c>
      <c r="P1797" s="34" t="str">
        <f t="shared" si="2"/>
        <v>Above Obesity</v>
      </c>
      <c r="Q1797" s="34" t="str">
        <f t="shared" si="3"/>
        <v>Prediabetes weight</v>
      </c>
      <c r="S1797" s="34" t="s">
        <v>1160</v>
      </c>
      <c r="T1797" s="34">
        <v>2004.0</v>
      </c>
      <c r="U1797" s="34" t="s">
        <v>4773</v>
      </c>
      <c r="V1797" s="34">
        <v>10.0</v>
      </c>
      <c r="W1797" s="34">
        <v>3.0</v>
      </c>
      <c r="X1797" s="34">
        <v>18223.45</v>
      </c>
      <c r="Y1797" s="34" t="s">
        <v>4771</v>
      </c>
      <c r="Z1797" s="34" t="s">
        <v>4768</v>
      </c>
      <c r="AA1797" s="34" t="s">
        <v>4769</v>
      </c>
      <c r="AB1797" s="34" t="str">
        <f t="shared" si="4"/>
        <v>10-Sep-2004</v>
      </c>
      <c r="AC1797" s="43">
        <f t="shared" si="5"/>
        <v>18</v>
      </c>
      <c r="AD1797" s="44">
        <v>18223.45</v>
      </c>
    </row>
    <row r="1798">
      <c r="A1798" s="19" t="s">
        <v>3668</v>
      </c>
      <c r="B1798" s="19" t="s">
        <v>3669</v>
      </c>
      <c r="C1798" s="45" t="s">
        <v>4815</v>
      </c>
      <c r="D1798" s="45" t="s">
        <v>7696</v>
      </c>
      <c r="E1798" s="45" t="s">
        <v>7697</v>
      </c>
      <c r="G1798" s="21" t="s">
        <v>3668</v>
      </c>
      <c r="H1798" s="41">
        <v>22.04</v>
      </c>
      <c r="I1798" s="21">
        <v>5.86</v>
      </c>
      <c r="J1798" s="21" t="s">
        <v>4753</v>
      </c>
      <c r="K1798" s="21" t="s">
        <v>4753</v>
      </c>
      <c r="L1798" s="21" t="s">
        <v>4753</v>
      </c>
      <c r="M1798" s="21">
        <v>1.0</v>
      </c>
      <c r="N1798" s="21" t="s">
        <v>4753</v>
      </c>
      <c r="O1798" s="42">
        <f t="shared" si="1"/>
        <v>1</v>
      </c>
      <c r="P1798" s="34" t="str">
        <f t="shared" si="2"/>
        <v>Normal weight</v>
      </c>
      <c r="Q1798" s="34" t="str">
        <f t="shared" si="3"/>
        <v>Prediabetes weight</v>
      </c>
      <c r="S1798" s="34" t="s">
        <v>1158</v>
      </c>
      <c r="T1798" s="34">
        <v>1995.0</v>
      </c>
      <c r="U1798" s="34" t="s">
        <v>4776</v>
      </c>
      <c r="V1798" s="34">
        <v>3.0</v>
      </c>
      <c r="W1798" s="34">
        <v>0.0</v>
      </c>
      <c r="X1798" s="34">
        <v>18246.5</v>
      </c>
      <c r="Y1798" s="34" t="s">
        <v>4771</v>
      </c>
      <c r="Z1798" s="34" t="s">
        <v>4771</v>
      </c>
      <c r="AA1798" s="34" t="s">
        <v>4769</v>
      </c>
      <c r="AB1798" s="34" t="str">
        <f t="shared" si="4"/>
        <v>3-Aug-1995</v>
      </c>
      <c r="AC1798" s="43">
        <f t="shared" si="5"/>
        <v>27</v>
      </c>
      <c r="AD1798" s="44">
        <v>18246.5</v>
      </c>
    </row>
    <row r="1799">
      <c r="A1799" s="19" t="s">
        <v>3670</v>
      </c>
      <c r="B1799" s="19" t="s">
        <v>3671</v>
      </c>
      <c r="C1799" s="45" t="s">
        <v>4820</v>
      </c>
      <c r="D1799" s="45" t="s">
        <v>7698</v>
      </c>
      <c r="E1799" s="45" t="s">
        <v>7699</v>
      </c>
      <c r="G1799" s="21" t="s">
        <v>3670</v>
      </c>
      <c r="H1799" s="41">
        <v>28.27</v>
      </c>
      <c r="I1799" s="21">
        <v>5.33</v>
      </c>
      <c r="J1799" s="21" t="s">
        <v>4753</v>
      </c>
      <c r="K1799" s="21" t="s">
        <v>4753</v>
      </c>
      <c r="L1799" s="21" t="s">
        <v>4753</v>
      </c>
      <c r="M1799" s="21" t="s">
        <v>4754</v>
      </c>
      <c r="N1799" s="21" t="s">
        <v>4753</v>
      </c>
      <c r="O1799" s="42">
        <f t="shared" si="1"/>
        <v>0</v>
      </c>
      <c r="P1799" s="34" t="str">
        <f t="shared" si="2"/>
        <v>Overweight</v>
      </c>
      <c r="Q1799" s="34" t="str">
        <f t="shared" si="3"/>
        <v>Normal</v>
      </c>
      <c r="S1799" s="34" t="s">
        <v>1156</v>
      </c>
      <c r="T1799" s="34">
        <v>1992.0</v>
      </c>
      <c r="U1799" s="34" t="s">
        <v>4775</v>
      </c>
      <c r="V1799" s="34">
        <v>25.0</v>
      </c>
      <c r="W1799" s="34">
        <v>3.0</v>
      </c>
      <c r="X1799" s="34">
        <v>18259.22</v>
      </c>
      <c r="Y1799" s="34" t="s">
        <v>4771</v>
      </c>
      <c r="Z1799" s="34" t="s">
        <v>4768</v>
      </c>
      <c r="AA1799" s="34" t="s">
        <v>4778</v>
      </c>
      <c r="AB1799" s="34" t="str">
        <f t="shared" si="4"/>
        <v>25-Dec-1992</v>
      </c>
      <c r="AC1799" s="43">
        <f t="shared" si="5"/>
        <v>30</v>
      </c>
      <c r="AD1799" s="44">
        <v>18259.22</v>
      </c>
    </row>
    <row r="1800">
      <c r="A1800" s="19" t="s">
        <v>3672</v>
      </c>
      <c r="B1800" s="19" t="s">
        <v>3673</v>
      </c>
      <c r="C1800" s="45" t="s">
        <v>4820</v>
      </c>
      <c r="D1800" s="45" t="s">
        <v>5802</v>
      </c>
      <c r="E1800" s="45" t="s">
        <v>7700</v>
      </c>
      <c r="G1800" s="21" t="s">
        <v>3672</v>
      </c>
      <c r="H1800" s="41">
        <v>18.5</v>
      </c>
      <c r="I1800" s="21">
        <v>5.33</v>
      </c>
      <c r="J1800" s="21" t="s">
        <v>4753</v>
      </c>
      <c r="K1800" s="21" t="s">
        <v>4753</v>
      </c>
      <c r="L1800" s="21" t="s">
        <v>4753</v>
      </c>
      <c r="M1800" s="21" t="s">
        <v>4754</v>
      </c>
      <c r="N1800" s="21" t="s">
        <v>4753</v>
      </c>
      <c r="O1800" s="42">
        <f t="shared" si="1"/>
        <v>0</v>
      </c>
      <c r="P1800" s="34" t="str">
        <f t="shared" si="2"/>
        <v>Normal weight</v>
      </c>
      <c r="Q1800" s="34" t="str">
        <f t="shared" si="3"/>
        <v>Normal</v>
      </c>
      <c r="S1800" s="34" t="s">
        <v>1154</v>
      </c>
      <c r="T1800" s="34">
        <v>1995.0</v>
      </c>
      <c r="U1800" s="34" t="s">
        <v>4766</v>
      </c>
      <c r="V1800" s="34">
        <v>4.0</v>
      </c>
      <c r="W1800" s="34">
        <v>0.0</v>
      </c>
      <c r="X1800" s="34">
        <v>18310.74</v>
      </c>
      <c r="Y1800" s="34" t="s">
        <v>4771</v>
      </c>
      <c r="Z1800" s="34" t="s">
        <v>4768</v>
      </c>
      <c r="AA1800" s="34" t="s">
        <v>4774</v>
      </c>
      <c r="AB1800" s="34" t="str">
        <f t="shared" si="4"/>
        <v>4-Jul-1995</v>
      </c>
      <c r="AC1800" s="43">
        <f t="shared" si="5"/>
        <v>27</v>
      </c>
      <c r="AD1800" s="44">
        <v>18310.74</v>
      </c>
    </row>
    <row r="1801">
      <c r="A1801" s="19" t="s">
        <v>3674</v>
      </c>
      <c r="B1801" s="19" t="s">
        <v>3675</v>
      </c>
      <c r="C1801" s="45" t="s">
        <v>4815</v>
      </c>
      <c r="D1801" s="45" t="s">
        <v>7701</v>
      </c>
      <c r="E1801" s="45" t="s">
        <v>7702</v>
      </c>
      <c r="G1801" s="21" t="s">
        <v>3674</v>
      </c>
      <c r="H1801" s="41">
        <v>38.6</v>
      </c>
      <c r="I1801" s="21">
        <v>6.02</v>
      </c>
      <c r="J1801" s="21" t="s">
        <v>4753</v>
      </c>
      <c r="K1801" s="21" t="s">
        <v>4753</v>
      </c>
      <c r="L1801" s="21" t="s">
        <v>4753</v>
      </c>
      <c r="M1801" s="21">
        <v>1.0</v>
      </c>
      <c r="N1801" s="21" t="s">
        <v>4753</v>
      </c>
      <c r="O1801" s="42">
        <f t="shared" si="1"/>
        <v>1</v>
      </c>
      <c r="P1801" s="34" t="str">
        <f t="shared" si="2"/>
        <v>Above Obesity</v>
      </c>
      <c r="Q1801" s="34" t="str">
        <f t="shared" si="3"/>
        <v>Prediabetes weight</v>
      </c>
      <c r="S1801" s="34" t="s">
        <v>1152</v>
      </c>
      <c r="T1801" s="34">
        <v>1999.0</v>
      </c>
      <c r="U1801" s="34" t="s">
        <v>4775</v>
      </c>
      <c r="V1801" s="34">
        <v>15.0</v>
      </c>
      <c r="W1801" s="34">
        <v>1.0</v>
      </c>
      <c r="X1801" s="34">
        <v>18328.24</v>
      </c>
      <c r="Y1801" s="34" t="s">
        <v>4771</v>
      </c>
      <c r="Z1801" s="34" t="s">
        <v>4767</v>
      </c>
      <c r="AA1801" s="34" t="s">
        <v>4769</v>
      </c>
      <c r="AB1801" s="34" t="str">
        <f t="shared" si="4"/>
        <v>15-Dec-1999</v>
      </c>
      <c r="AC1801" s="43">
        <f t="shared" si="5"/>
        <v>23</v>
      </c>
      <c r="AD1801" s="44">
        <v>18328.24</v>
      </c>
    </row>
    <row r="1802">
      <c r="A1802" s="19" t="s">
        <v>3676</v>
      </c>
      <c r="B1802" s="19" t="s">
        <v>3677</v>
      </c>
      <c r="C1802" s="45" t="s">
        <v>4820</v>
      </c>
      <c r="D1802" s="45" t="s">
        <v>7703</v>
      </c>
      <c r="E1802" s="45" t="s">
        <v>7576</v>
      </c>
      <c r="G1802" s="21" t="s">
        <v>3676</v>
      </c>
      <c r="H1802" s="41">
        <v>43.12</v>
      </c>
      <c r="I1802" s="21">
        <v>6.25</v>
      </c>
      <c r="J1802" s="21" t="s">
        <v>4753</v>
      </c>
      <c r="K1802" s="21" t="s">
        <v>4753</v>
      </c>
      <c r="L1802" s="21" t="s">
        <v>4753</v>
      </c>
      <c r="M1802" s="21">
        <v>1.0</v>
      </c>
      <c r="N1802" s="21" t="s">
        <v>4753</v>
      </c>
      <c r="O1802" s="42">
        <f t="shared" si="1"/>
        <v>1</v>
      </c>
      <c r="P1802" s="34" t="str">
        <f t="shared" si="2"/>
        <v>Above Obesity</v>
      </c>
      <c r="Q1802" s="34" t="str">
        <f t="shared" si="3"/>
        <v>Prediabetes weight</v>
      </c>
      <c r="S1802" s="34" t="s">
        <v>1150</v>
      </c>
      <c r="T1802" s="34">
        <v>1964.0</v>
      </c>
      <c r="U1802" s="34" t="s">
        <v>4773</v>
      </c>
      <c r="V1802" s="34">
        <v>26.0</v>
      </c>
      <c r="W1802" s="34">
        <v>0.0</v>
      </c>
      <c r="X1802" s="34">
        <v>18443.11</v>
      </c>
      <c r="Y1802" s="34" t="s">
        <v>4771</v>
      </c>
      <c r="Z1802" s="34" t="s">
        <v>4767</v>
      </c>
      <c r="AA1802" s="34" t="s">
        <v>4774</v>
      </c>
      <c r="AB1802" s="34" t="str">
        <f t="shared" si="4"/>
        <v>26-Sep-1964</v>
      </c>
      <c r="AC1802" s="43">
        <f t="shared" si="5"/>
        <v>58</v>
      </c>
      <c r="AD1802" s="44">
        <v>18443.11</v>
      </c>
    </row>
    <row r="1803">
      <c r="A1803" s="19" t="s">
        <v>3678</v>
      </c>
      <c r="B1803" s="19" t="s">
        <v>3679</v>
      </c>
      <c r="C1803" s="45" t="s">
        <v>4815</v>
      </c>
      <c r="D1803" s="45" t="s">
        <v>7704</v>
      </c>
      <c r="E1803" s="45" t="s">
        <v>4944</v>
      </c>
      <c r="G1803" s="21" t="s">
        <v>3678</v>
      </c>
      <c r="H1803" s="41">
        <v>30.5</v>
      </c>
      <c r="I1803" s="21">
        <v>4.81</v>
      </c>
      <c r="J1803" s="21" t="s">
        <v>4753</v>
      </c>
      <c r="K1803" s="21" t="s">
        <v>4753</v>
      </c>
      <c r="L1803" s="21" t="s">
        <v>4753</v>
      </c>
      <c r="M1803" s="21">
        <v>1.0</v>
      </c>
      <c r="N1803" s="21" t="s">
        <v>4753</v>
      </c>
      <c r="O1803" s="42">
        <f t="shared" si="1"/>
        <v>1</v>
      </c>
      <c r="P1803" s="34" t="str">
        <f t="shared" si="2"/>
        <v>Above Obesity</v>
      </c>
      <c r="Q1803" s="34" t="str">
        <f t="shared" si="3"/>
        <v>Normal</v>
      </c>
      <c r="S1803" s="34" t="s">
        <v>1148</v>
      </c>
      <c r="T1803" s="34">
        <v>1986.0</v>
      </c>
      <c r="U1803" s="34" t="s">
        <v>4776</v>
      </c>
      <c r="V1803" s="34">
        <v>12.0</v>
      </c>
      <c r="W1803" s="34">
        <v>2.0</v>
      </c>
      <c r="X1803" s="34">
        <v>18608.26</v>
      </c>
      <c r="Y1803" s="34" t="s">
        <v>4771</v>
      </c>
      <c r="Z1803" s="34" t="s">
        <v>4768</v>
      </c>
      <c r="AA1803" s="34" t="s">
        <v>4778</v>
      </c>
      <c r="AB1803" s="34" t="str">
        <f t="shared" si="4"/>
        <v>12-Aug-1986</v>
      </c>
      <c r="AC1803" s="43">
        <f t="shared" si="5"/>
        <v>36</v>
      </c>
      <c r="AD1803" s="44">
        <v>18608.26</v>
      </c>
    </row>
    <row r="1804">
      <c r="A1804" s="19" t="s">
        <v>3680</v>
      </c>
      <c r="B1804" s="19" t="s">
        <v>3681</v>
      </c>
      <c r="C1804" s="45" t="s">
        <v>4815</v>
      </c>
      <c r="D1804" s="45" t="s">
        <v>5202</v>
      </c>
      <c r="E1804" s="45" t="s">
        <v>5840</v>
      </c>
      <c r="G1804" s="21" t="s">
        <v>3680</v>
      </c>
      <c r="H1804" s="41">
        <v>27.61</v>
      </c>
      <c r="I1804" s="21">
        <v>4.6</v>
      </c>
      <c r="J1804" s="21" t="s">
        <v>4753</v>
      </c>
      <c r="K1804" s="21" t="s">
        <v>4753</v>
      </c>
      <c r="L1804" s="21" t="s">
        <v>4753</v>
      </c>
      <c r="M1804" s="21">
        <v>1.0</v>
      </c>
      <c r="N1804" s="21" t="s">
        <v>4753</v>
      </c>
      <c r="O1804" s="42">
        <f t="shared" si="1"/>
        <v>1</v>
      </c>
      <c r="P1804" s="34" t="str">
        <f t="shared" si="2"/>
        <v>Overweight</v>
      </c>
      <c r="Q1804" s="34" t="str">
        <f t="shared" si="3"/>
        <v>Normal</v>
      </c>
      <c r="S1804" s="34" t="s">
        <v>1146</v>
      </c>
      <c r="T1804" s="34">
        <v>1998.0</v>
      </c>
      <c r="U1804" s="34" t="s">
        <v>4773</v>
      </c>
      <c r="V1804" s="34">
        <v>23.0</v>
      </c>
      <c r="W1804" s="34">
        <v>0.0</v>
      </c>
      <c r="X1804" s="34">
        <v>18648.42</v>
      </c>
      <c r="Y1804" s="34" t="s">
        <v>4771</v>
      </c>
      <c r="Z1804" s="34" t="s">
        <v>4771</v>
      </c>
      <c r="AA1804" s="34" t="s">
        <v>4780</v>
      </c>
      <c r="AB1804" s="34" t="str">
        <f t="shared" si="4"/>
        <v>23-Sep-1998</v>
      </c>
      <c r="AC1804" s="43">
        <f t="shared" si="5"/>
        <v>24</v>
      </c>
      <c r="AD1804" s="44">
        <v>18648.42</v>
      </c>
    </row>
    <row r="1805">
      <c r="A1805" s="19" t="s">
        <v>3682</v>
      </c>
      <c r="B1805" s="19" t="s">
        <v>3683</v>
      </c>
      <c r="C1805" s="45" t="s">
        <v>4815</v>
      </c>
      <c r="D1805" s="45" t="s">
        <v>4871</v>
      </c>
      <c r="E1805" s="45" t="s">
        <v>7705</v>
      </c>
      <c r="G1805" s="21" t="s">
        <v>3682</v>
      </c>
      <c r="H1805" s="41">
        <v>27.1</v>
      </c>
      <c r="I1805" s="21">
        <v>5.08</v>
      </c>
      <c r="J1805" s="21" t="s">
        <v>4753</v>
      </c>
      <c r="K1805" s="21" t="s">
        <v>4753</v>
      </c>
      <c r="L1805" s="21" t="s">
        <v>4753</v>
      </c>
      <c r="M1805" s="21">
        <v>1.0</v>
      </c>
      <c r="N1805" s="21" t="s">
        <v>4753</v>
      </c>
      <c r="O1805" s="42">
        <f t="shared" si="1"/>
        <v>1</v>
      </c>
      <c r="P1805" s="34" t="str">
        <f t="shared" si="2"/>
        <v>Overweight</v>
      </c>
      <c r="Q1805" s="34" t="str">
        <f t="shared" si="3"/>
        <v>Normal</v>
      </c>
      <c r="S1805" s="34" t="s">
        <v>1144</v>
      </c>
      <c r="T1805" s="34">
        <v>1970.0</v>
      </c>
      <c r="U1805" s="34" t="s">
        <v>4777</v>
      </c>
      <c r="V1805" s="34">
        <v>17.0</v>
      </c>
      <c r="W1805" s="34">
        <v>0.0</v>
      </c>
      <c r="X1805" s="34">
        <v>18682.74</v>
      </c>
      <c r="Y1805" s="34" t="s">
        <v>4771</v>
      </c>
      <c r="Z1805" s="34" t="s">
        <v>4768</v>
      </c>
      <c r="AA1805" s="34" t="s">
        <v>4774</v>
      </c>
      <c r="AB1805" s="34" t="str">
        <f t="shared" si="4"/>
        <v>17-Oct-1970</v>
      </c>
      <c r="AC1805" s="43">
        <f t="shared" si="5"/>
        <v>52</v>
      </c>
      <c r="AD1805" s="44">
        <v>18682.74</v>
      </c>
    </row>
    <row r="1806">
      <c r="A1806" s="19" t="s">
        <v>3684</v>
      </c>
      <c r="B1806" s="19" t="s">
        <v>3685</v>
      </c>
      <c r="C1806" s="45" t="s">
        <v>4815</v>
      </c>
      <c r="D1806" s="45" t="s">
        <v>7706</v>
      </c>
      <c r="E1806" s="45" t="s">
        <v>7707</v>
      </c>
      <c r="G1806" s="21" t="s">
        <v>3684</v>
      </c>
      <c r="H1806" s="41">
        <v>35.93</v>
      </c>
      <c r="I1806" s="21">
        <v>5.43</v>
      </c>
      <c r="J1806" s="21" t="s">
        <v>4753</v>
      </c>
      <c r="K1806" s="21" t="s">
        <v>4755</v>
      </c>
      <c r="L1806" s="21" t="s">
        <v>4753</v>
      </c>
      <c r="M1806" s="21">
        <v>1.0</v>
      </c>
      <c r="N1806" s="21" t="s">
        <v>4753</v>
      </c>
      <c r="O1806" s="42">
        <f t="shared" si="1"/>
        <v>1</v>
      </c>
      <c r="P1806" s="34" t="str">
        <f t="shared" si="2"/>
        <v>Above Obesity</v>
      </c>
      <c r="Q1806" s="34" t="str">
        <f t="shared" si="3"/>
        <v>Normal</v>
      </c>
      <c r="S1806" s="34" t="s">
        <v>1142</v>
      </c>
      <c r="T1806" s="34">
        <v>1967.0</v>
      </c>
      <c r="U1806" s="34" t="s">
        <v>4776</v>
      </c>
      <c r="V1806" s="34">
        <v>30.0</v>
      </c>
      <c r="W1806" s="34">
        <v>0.0</v>
      </c>
      <c r="X1806" s="34">
        <v>18694.69</v>
      </c>
      <c r="Y1806" s="34" t="s">
        <v>4771</v>
      </c>
      <c r="Z1806" s="34" t="s">
        <v>4771</v>
      </c>
      <c r="AA1806" s="34" t="s">
        <v>4785</v>
      </c>
      <c r="AB1806" s="34" t="str">
        <f t="shared" si="4"/>
        <v>30-Aug-1967</v>
      </c>
      <c r="AC1806" s="43">
        <f t="shared" si="5"/>
        <v>55</v>
      </c>
      <c r="AD1806" s="44">
        <v>18694.69</v>
      </c>
    </row>
    <row r="1807">
      <c r="A1807" s="19" t="s">
        <v>3686</v>
      </c>
      <c r="B1807" s="19" t="s">
        <v>3687</v>
      </c>
      <c r="C1807" s="45" t="s">
        <v>4820</v>
      </c>
      <c r="D1807" s="45" t="s">
        <v>7708</v>
      </c>
      <c r="E1807" s="45" t="s">
        <v>5633</v>
      </c>
      <c r="G1807" s="21" t="s">
        <v>3686</v>
      </c>
      <c r="H1807" s="41">
        <v>32.68</v>
      </c>
      <c r="I1807" s="21">
        <v>5.44</v>
      </c>
      <c r="J1807" s="21" t="s">
        <v>4753</v>
      </c>
      <c r="K1807" s="21" t="s">
        <v>4753</v>
      </c>
      <c r="L1807" s="21" t="s">
        <v>4753</v>
      </c>
      <c r="M1807" s="21" t="s">
        <v>4754</v>
      </c>
      <c r="N1807" s="21" t="s">
        <v>4753</v>
      </c>
      <c r="O1807" s="42">
        <f t="shared" si="1"/>
        <v>0</v>
      </c>
      <c r="P1807" s="34" t="str">
        <f t="shared" si="2"/>
        <v>Above Obesity</v>
      </c>
      <c r="Q1807" s="34" t="str">
        <f t="shared" si="3"/>
        <v>Normal</v>
      </c>
      <c r="S1807" s="34" t="s">
        <v>1140</v>
      </c>
      <c r="T1807" s="34">
        <v>1992.0</v>
      </c>
      <c r="U1807" s="34" t="s">
        <v>4775</v>
      </c>
      <c r="V1807" s="34">
        <v>27.0</v>
      </c>
      <c r="W1807" s="34">
        <v>3.0</v>
      </c>
      <c r="X1807" s="34">
        <v>18765.88</v>
      </c>
      <c r="Y1807" s="34" t="s">
        <v>4771</v>
      </c>
      <c r="Z1807" s="34" t="s">
        <v>4767</v>
      </c>
      <c r="AA1807" s="34" t="s">
        <v>4774</v>
      </c>
      <c r="AB1807" s="34" t="str">
        <f t="shared" si="4"/>
        <v>27-Dec-1992</v>
      </c>
      <c r="AC1807" s="43">
        <f t="shared" si="5"/>
        <v>30</v>
      </c>
      <c r="AD1807" s="44">
        <v>18765.88</v>
      </c>
    </row>
    <row r="1808">
      <c r="A1808" s="19" t="s">
        <v>3688</v>
      </c>
      <c r="B1808" s="19" t="s">
        <v>3689</v>
      </c>
      <c r="C1808" s="45" t="s">
        <v>4820</v>
      </c>
      <c r="D1808" s="45" t="s">
        <v>7709</v>
      </c>
      <c r="E1808" s="45" t="s">
        <v>7710</v>
      </c>
      <c r="G1808" s="21" t="s">
        <v>3688</v>
      </c>
      <c r="H1808" s="41">
        <v>20.74</v>
      </c>
      <c r="I1808" s="21">
        <v>11.69</v>
      </c>
      <c r="J1808" s="21" t="s">
        <v>4755</v>
      </c>
      <c r="K1808" s="21" t="s">
        <v>4753</v>
      </c>
      <c r="L1808" s="21" t="s">
        <v>4753</v>
      </c>
      <c r="M1808" s="21">
        <v>1.0</v>
      </c>
      <c r="N1808" s="21" t="s">
        <v>4753</v>
      </c>
      <c r="O1808" s="42">
        <f t="shared" si="1"/>
        <v>1</v>
      </c>
      <c r="P1808" s="34" t="str">
        <f t="shared" si="2"/>
        <v>Normal weight</v>
      </c>
      <c r="Q1808" s="34" t="str">
        <f t="shared" si="3"/>
        <v>Diabetes</v>
      </c>
      <c r="S1808" s="34" t="s">
        <v>1138</v>
      </c>
      <c r="T1808" s="34">
        <v>1979.0</v>
      </c>
      <c r="U1808" s="34" t="s">
        <v>4770</v>
      </c>
      <c r="V1808" s="34">
        <v>19.0</v>
      </c>
      <c r="W1808" s="34">
        <v>2.0</v>
      </c>
      <c r="X1808" s="34">
        <v>18767.74</v>
      </c>
      <c r="Y1808" s="34" t="s">
        <v>4771</v>
      </c>
      <c r="Z1808" s="34" t="s">
        <v>4771</v>
      </c>
      <c r="AA1808" s="34" t="s">
        <v>4769</v>
      </c>
      <c r="AB1808" s="34" t="str">
        <f t="shared" si="4"/>
        <v>19-Nov-1979</v>
      </c>
      <c r="AC1808" s="43">
        <f t="shared" si="5"/>
        <v>43</v>
      </c>
      <c r="AD1808" s="44">
        <v>18767.74</v>
      </c>
    </row>
    <row r="1809">
      <c r="A1809" s="19" t="s">
        <v>3690</v>
      </c>
      <c r="B1809" s="19" t="s">
        <v>3691</v>
      </c>
      <c r="C1809" s="45" t="s">
        <v>4820</v>
      </c>
      <c r="D1809" s="45" t="s">
        <v>7711</v>
      </c>
      <c r="E1809" s="45" t="s">
        <v>7712</v>
      </c>
      <c r="G1809" s="21" t="s">
        <v>3690</v>
      </c>
      <c r="H1809" s="41">
        <v>15.57</v>
      </c>
      <c r="I1809" s="21">
        <v>6.07</v>
      </c>
      <c r="J1809" s="21" t="s">
        <v>4753</v>
      </c>
      <c r="K1809" s="21" t="s">
        <v>4753</v>
      </c>
      <c r="L1809" s="21" t="s">
        <v>4753</v>
      </c>
      <c r="M1809" s="21" t="s">
        <v>4754</v>
      </c>
      <c r="N1809" s="21" t="s">
        <v>4753</v>
      </c>
      <c r="O1809" s="42">
        <f t="shared" si="1"/>
        <v>0</v>
      </c>
      <c r="P1809" s="34" t="str">
        <f t="shared" si="2"/>
        <v>Underweight</v>
      </c>
      <c r="Q1809" s="34" t="str">
        <f t="shared" si="3"/>
        <v>Prediabetes weight</v>
      </c>
      <c r="S1809" s="34" t="s">
        <v>1136</v>
      </c>
      <c r="T1809" s="34">
        <v>1995.0</v>
      </c>
      <c r="U1809" s="34" t="s">
        <v>4770</v>
      </c>
      <c r="V1809" s="34">
        <v>28.0</v>
      </c>
      <c r="W1809" s="34">
        <v>3.0</v>
      </c>
      <c r="X1809" s="34">
        <v>18804.75</v>
      </c>
      <c r="Y1809" s="34" t="s">
        <v>4771</v>
      </c>
      <c r="Z1809" s="34" t="s">
        <v>4771</v>
      </c>
      <c r="AA1809" s="34" t="s">
        <v>4774</v>
      </c>
      <c r="AB1809" s="34" t="str">
        <f t="shared" si="4"/>
        <v>28-Nov-1995</v>
      </c>
      <c r="AC1809" s="43">
        <f t="shared" si="5"/>
        <v>27</v>
      </c>
      <c r="AD1809" s="44">
        <v>18804.75</v>
      </c>
    </row>
    <row r="1810">
      <c r="A1810" s="19" t="s">
        <v>3692</v>
      </c>
      <c r="B1810" s="19" t="s">
        <v>3693</v>
      </c>
      <c r="C1810" s="45" t="s">
        <v>4820</v>
      </c>
      <c r="D1810" s="45" t="s">
        <v>7713</v>
      </c>
      <c r="E1810" s="45" t="s">
        <v>5285</v>
      </c>
      <c r="G1810" s="21" t="s">
        <v>3692</v>
      </c>
      <c r="H1810" s="41">
        <v>23.845</v>
      </c>
      <c r="I1810" s="21">
        <v>4.36</v>
      </c>
      <c r="J1810" s="21" t="s">
        <v>4753</v>
      </c>
      <c r="K1810" s="21" t="s">
        <v>4753</v>
      </c>
      <c r="L1810" s="21" t="s">
        <v>4753</v>
      </c>
      <c r="M1810" s="21" t="s">
        <v>4754</v>
      </c>
      <c r="N1810" s="21" t="s">
        <v>4753</v>
      </c>
      <c r="O1810" s="42">
        <f t="shared" si="1"/>
        <v>0</v>
      </c>
      <c r="P1810" s="34" t="str">
        <f t="shared" si="2"/>
        <v>Normal weight</v>
      </c>
      <c r="Q1810" s="34" t="str">
        <f t="shared" si="3"/>
        <v>Normal</v>
      </c>
      <c r="S1810" s="34" t="s">
        <v>1134</v>
      </c>
      <c r="T1810" s="34">
        <v>1979.0</v>
      </c>
      <c r="U1810" s="34" t="s">
        <v>4777</v>
      </c>
      <c r="V1810" s="34">
        <v>15.0</v>
      </c>
      <c r="W1810" s="34">
        <v>2.0</v>
      </c>
      <c r="X1810" s="34">
        <v>18806.15</v>
      </c>
      <c r="Y1810" s="34" t="s">
        <v>4771</v>
      </c>
      <c r="Z1810" s="34" t="s">
        <v>4767</v>
      </c>
      <c r="AA1810" s="34" t="s">
        <v>4769</v>
      </c>
      <c r="AB1810" s="34" t="str">
        <f t="shared" si="4"/>
        <v>15-Oct-1979</v>
      </c>
      <c r="AC1810" s="43">
        <f t="shared" si="5"/>
        <v>43</v>
      </c>
      <c r="AD1810" s="44">
        <v>18806.15</v>
      </c>
    </row>
    <row r="1811">
      <c r="A1811" s="19" t="s">
        <v>3694</v>
      </c>
      <c r="B1811" s="19" t="s">
        <v>3695</v>
      </c>
      <c r="C1811" s="45" t="s">
        <v>4820</v>
      </c>
      <c r="D1811" s="45" t="s">
        <v>7714</v>
      </c>
      <c r="E1811" s="45" t="s">
        <v>7622</v>
      </c>
      <c r="G1811" s="21" t="s">
        <v>3694</v>
      </c>
      <c r="H1811" s="41">
        <v>22.895</v>
      </c>
      <c r="I1811" s="21">
        <v>5.24</v>
      </c>
      <c r="J1811" s="21" t="s">
        <v>4753</v>
      </c>
      <c r="K1811" s="21" t="s">
        <v>4753</v>
      </c>
      <c r="L1811" s="21" t="s">
        <v>4753</v>
      </c>
      <c r="M1811" s="21">
        <v>1.0</v>
      </c>
      <c r="N1811" s="21" t="s">
        <v>4753</v>
      </c>
      <c r="O1811" s="42">
        <f t="shared" si="1"/>
        <v>1</v>
      </c>
      <c r="P1811" s="34" t="str">
        <f t="shared" si="2"/>
        <v>Normal weight</v>
      </c>
      <c r="Q1811" s="34" t="str">
        <f t="shared" si="3"/>
        <v>Normal</v>
      </c>
      <c r="S1811" s="34" t="s">
        <v>1132</v>
      </c>
      <c r="T1811" s="34">
        <v>1962.0</v>
      </c>
      <c r="U1811" s="34" t="s">
        <v>4775</v>
      </c>
      <c r="V1811" s="34">
        <v>18.0</v>
      </c>
      <c r="W1811" s="34">
        <v>0.0</v>
      </c>
      <c r="X1811" s="34">
        <v>18815.53</v>
      </c>
      <c r="Y1811" s="34" t="s">
        <v>4771</v>
      </c>
      <c r="Z1811" s="34" t="s">
        <v>4771</v>
      </c>
      <c r="AA1811" s="34" t="s">
        <v>4785</v>
      </c>
      <c r="AB1811" s="34" t="str">
        <f t="shared" si="4"/>
        <v>18-Dec-1962</v>
      </c>
      <c r="AC1811" s="43">
        <f t="shared" si="5"/>
        <v>60</v>
      </c>
      <c r="AD1811" s="44">
        <v>18815.53</v>
      </c>
    </row>
    <row r="1812">
      <c r="A1812" s="19" t="s">
        <v>3696</v>
      </c>
      <c r="B1812" s="19" t="s">
        <v>3697</v>
      </c>
      <c r="C1812" s="45" t="s">
        <v>4820</v>
      </c>
      <c r="D1812" s="45" t="s">
        <v>7715</v>
      </c>
      <c r="E1812" s="45" t="s">
        <v>7716</v>
      </c>
      <c r="G1812" s="21" t="s">
        <v>3696</v>
      </c>
      <c r="H1812" s="41">
        <v>21.945</v>
      </c>
      <c r="I1812" s="21">
        <v>5.37</v>
      </c>
      <c r="J1812" s="21" t="s">
        <v>4753</v>
      </c>
      <c r="K1812" s="21" t="s">
        <v>4753</v>
      </c>
      <c r="L1812" s="21" t="s">
        <v>4753</v>
      </c>
      <c r="M1812" s="21">
        <v>1.0</v>
      </c>
      <c r="N1812" s="21" t="s">
        <v>4753</v>
      </c>
      <c r="O1812" s="42">
        <f t="shared" si="1"/>
        <v>1</v>
      </c>
      <c r="P1812" s="34" t="str">
        <f t="shared" si="2"/>
        <v>Normal weight</v>
      </c>
      <c r="Q1812" s="34" t="str">
        <f t="shared" si="3"/>
        <v>Normal</v>
      </c>
      <c r="S1812" s="34" t="s">
        <v>1130</v>
      </c>
      <c r="T1812" s="34">
        <v>2003.0</v>
      </c>
      <c r="U1812" s="34" t="s">
        <v>4766</v>
      </c>
      <c r="V1812" s="34">
        <v>24.0</v>
      </c>
      <c r="W1812" s="34">
        <v>3.0</v>
      </c>
      <c r="X1812" s="34">
        <v>18838.7</v>
      </c>
      <c r="Y1812" s="34" t="s">
        <v>4771</v>
      </c>
      <c r="Z1812" s="34" t="s">
        <v>4768</v>
      </c>
      <c r="AA1812" s="34" t="s">
        <v>4774</v>
      </c>
      <c r="AB1812" s="34" t="str">
        <f t="shared" si="4"/>
        <v>24-Jul-2003</v>
      </c>
      <c r="AC1812" s="43">
        <f t="shared" si="5"/>
        <v>19</v>
      </c>
      <c r="AD1812" s="44">
        <v>18838.7</v>
      </c>
    </row>
    <row r="1813">
      <c r="A1813" s="19" t="s">
        <v>3698</v>
      </c>
      <c r="B1813" s="19" t="s">
        <v>3699</v>
      </c>
      <c r="C1813" s="45" t="s">
        <v>4820</v>
      </c>
      <c r="D1813" s="45" t="s">
        <v>7717</v>
      </c>
      <c r="E1813" s="45" t="s">
        <v>7718</v>
      </c>
      <c r="G1813" s="21" t="s">
        <v>3698</v>
      </c>
      <c r="H1813" s="41">
        <v>19.47</v>
      </c>
      <c r="I1813" s="21">
        <v>6.6</v>
      </c>
      <c r="J1813" s="31" t="s">
        <v>4878</v>
      </c>
      <c r="K1813" s="21" t="s">
        <v>4753</v>
      </c>
      <c r="L1813" s="21" t="s">
        <v>4753</v>
      </c>
      <c r="M1813" s="21" t="s">
        <v>4754</v>
      </c>
      <c r="N1813" s="21" t="s">
        <v>4753</v>
      </c>
      <c r="O1813" s="42">
        <f t="shared" si="1"/>
        <v>0</v>
      </c>
      <c r="P1813" s="34" t="str">
        <f t="shared" si="2"/>
        <v>Normal weight</v>
      </c>
      <c r="Q1813" s="34" t="str">
        <f t="shared" si="3"/>
        <v>Diabetes</v>
      </c>
      <c r="S1813" s="34" t="s">
        <v>1128</v>
      </c>
      <c r="T1813" s="34">
        <v>1963.0</v>
      </c>
      <c r="U1813" s="34" t="s">
        <v>4775</v>
      </c>
      <c r="V1813" s="34">
        <v>6.0</v>
      </c>
      <c r="W1813" s="34">
        <v>0.0</v>
      </c>
      <c r="X1813" s="34">
        <v>18883.33</v>
      </c>
      <c r="Y1813" s="34" t="s">
        <v>4771</v>
      </c>
      <c r="Z1813" s="34" t="s">
        <v>4771</v>
      </c>
      <c r="AA1813" s="34" t="s">
        <v>4790</v>
      </c>
      <c r="AB1813" s="34" t="str">
        <f t="shared" si="4"/>
        <v>6-Dec-1963</v>
      </c>
      <c r="AC1813" s="43">
        <f t="shared" si="5"/>
        <v>59</v>
      </c>
      <c r="AD1813" s="44">
        <v>18883.33</v>
      </c>
    </row>
    <row r="1814">
      <c r="A1814" s="19" t="s">
        <v>3700</v>
      </c>
      <c r="B1814" s="19" t="s">
        <v>3701</v>
      </c>
      <c r="C1814" s="45" t="s">
        <v>4815</v>
      </c>
      <c r="D1814" s="45" t="s">
        <v>7719</v>
      </c>
      <c r="E1814" s="45" t="s">
        <v>7720</v>
      </c>
      <c r="G1814" s="21" t="s">
        <v>3700</v>
      </c>
      <c r="H1814" s="41">
        <v>15.61</v>
      </c>
      <c r="I1814" s="21">
        <v>5.77</v>
      </c>
      <c r="J1814" s="21" t="s">
        <v>4753</v>
      </c>
      <c r="K1814" s="21" t="s">
        <v>4753</v>
      </c>
      <c r="L1814" s="21" t="s">
        <v>4753</v>
      </c>
      <c r="M1814" s="21" t="s">
        <v>4754</v>
      </c>
      <c r="N1814" s="21" t="s">
        <v>4753</v>
      </c>
      <c r="O1814" s="42">
        <f t="shared" si="1"/>
        <v>0</v>
      </c>
      <c r="P1814" s="34" t="str">
        <f t="shared" si="2"/>
        <v>Underweight</v>
      </c>
      <c r="Q1814" s="34" t="str">
        <f t="shared" si="3"/>
        <v>Prediabetes weight</v>
      </c>
      <c r="S1814" s="34" t="s">
        <v>1126</v>
      </c>
      <c r="T1814" s="34">
        <v>1995.0</v>
      </c>
      <c r="U1814" s="34" t="s">
        <v>4773</v>
      </c>
      <c r="V1814" s="34">
        <v>27.0</v>
      </c>
      <c r="W1814" s="34">
        <v>1.0</v>
      </c>
      <c r="X1814" s="34">
        <v>18903.49</v>
      </c>
      <c r="Y1814" s="34" t="s">
        <v>4771</v>
      </c>
      <c r="Z1814" s="34" t="s">
        <v>4767</v>
      </c>
      <c r="AA1814" s="34" t="s">
        <v>4784</v>
      </c>
      <c r="AB1814" s="34" t="str">
        <f t="shared" si="4"/>
        <v>27-Sep-1995</v>
      </c>
      <c r="AC1814" s="43">
        <f t="shared" si="5"/>
        <v>27</v>
      </c>
      <c r="AD1814" s="44">
        <v>18903.49</v>
      </c>
    </row>
    <row r="1815">
      <c r="A1815" s="19" t="s">
        <v>3702</v>
      </c>
      <c r="B1815" s="19" t="s">
        <v>3703</v>
      </c>
      <c r="C1815" s="45" t="s">
        <v>4820</v>
      </c>
      <c r="D1815" s="45" t="s">
        <v>7721</v>
      </c>
      <c r="E1815" s="45" t="s">
        <v>5633</v>
      </c>
      <c r="G1815" s="21" t="s">
        <v>3702</v>
      </c>
      <c r="H1815" s="41">
        <v>28.6</v>
      </c>
      <c r="I1815" s="21">
        <v>6.08</v>
      </c>
      <c r="J1815" s="21" t="s">
        <v>4753</v>
      </c>
      <c r="K1815" s="21" t="s">
        <v>4753</v>
      </c>
      <c r="L1815" s="21" t="s">
        <v>4756</v>
      </c>
      <c r="M1815" s="21">
        <v>1.0</v>
      </c>
      <c r="N1815" s="21" t="s">
        <v>4753</v>
      </c>
      <c r="O1815" s="42">
        <f t="shared" si="1"/>
        <v>1</v>
      </c>
      <c r="P1815" s="34" t="str">
        <f t="shared" si="2"/>
        <v>Overweight</v>
      </c>
      <c r="Q1815" s="34" t="str">
        <f t="shared" si="3"/>
        <v>Prediabetes weight</v>
      </c>
      <c r="S1815" s="34" t="s">
        <v>1124</v>
      </c>
      <c r="T1815" s="34">
        <v>1969.0</v>
      </c>
      <c r="U1815" s="34" t="s">
        <v>4776</v>
      </c>
      <c r="V1815" s="34">
        <v>3.0</v>
      </c>
      <c r="W1815" s="34">
        <v>0.0</v>
      </c>
      <c r="X1815" s="34">
        <v>18932.81</v>
      </c>
      <c r="Y1815" s="34" t="s">
        <v>4771</v>
      </c>
      <c r="Z1815" s="34" t="s">
        <v>4768</v>
      </c>
      <c r="AA1815" s="34" t="s">
        <v>4774</v>
      </c>
      <c r="AB1815" s="34" t="str">
        <f t="shared" si="4"/>
        <v>3-Aug-1969</v>
      </c>
      <c r="AC1815" s="43">
        <f t="shared" si="5"/>
        <v>53</v>
      </c>
      <c r="AD1815" s="44">
        <v>18932.81</v>
      </c>
    </row>
    <row r="1816">
      <c r="A1816" s="19" t="s">
        <v>3704</v>
      </c>
      <c r="B1816" s="19" t="s">
        <v>3705</v>
      </c>
      <c r="C1816" s="45" t="s">
        <v>4815</v>
      </c>
      <c r="D1816" s="45" t="s">
        <v>7722</v>
      </c>
      <c r="E1816" s="45" t="s">
        <v>6091</v>
      </c>
      <c r="G1816" s="21" t="s">
        <v>3704</v>
      </c>
      <c r="H1816" s="41">
        <v>46.53</v>
      </c>
      <c r="I1816" s="21">
        <v>4.16</v>
      </c>
      <c r="J1816" s="21" t="s">
        <v>4753</v>
      </c>
      <c r="K1816" s="21" t="s">
        <v>4753</v>
      </c>
      <c r="L1816" s="21" t="s">
        <v>4753</v>
      </c>
      <c r="M1816" s="21" t="s">
        <v>4754</v>
      </c>
      <c r="N1816" s="21" t="s">
        <v>4753</v>
      </c>
      <c r="O1816" s="42">
        <f t="shared" si="1"/>
        <v>0</v>
      </c>
      <c r="P1816" s="34" t="str">
        <f t="shared" si="2"/>
        <v>Above Obesity</v>
      </c>
      <c r="Q1816" s="34" t="str">
        <f t="shared" si="3"/>
        <v>Normal</v>
      </c>
      <c r="S1816" s="34" t="s">
        <v>1122</v>
      </c>
      <c r="T1816" s="34">
        <v>1963.0</v>
      </c>
      <c r="U1816" s="34" t="s">
        <v>4777</v>
      </c>
      <c r="V1816" s="34">
        <v>20.0</v>
      </c>
      <c r="W1816" s="34">
        <v>0.0</v>
      </c>
      <c r="X1816" s="34">
        <v>18954.56</v>
      </c>
      <c r="Y1816" s="34" t="s">
        <v>4771</v>
      </c>
      <c r="Z1816" s="34" t="s">
        <v>4771</v>
      </c>
      <c r="AA1816" s="34" t="s">
        <v>4790</v>
      </c>
      <c r="AB1816" s="34" t="str">
        <f t="shared" si="4"/>
        <v>20-Oct-1963</v>
      </c>
      <c r="AC1816" s="43">
        <f t="shared" si="5"/>
        <v>59</v>
      </c>
      <c r="AD1816" s="44">
        <v>18954.56</v>
      </c>
    </row>
    <row r="1817">
      <c r="A1817" s="19" t="s">
        <v>3706</v>
      </c>
      <c r="B1817" s="19" t="s">
        <v>3707</v>
      </c>
      <c r="C1817" s="45" t="s">
        <v>4815</v>
      </c>
      <c r="D1817" s="45" t="s">
        <v>7723</v>
      </c>
      <c r="E1817" s="45" t="s">
        <v>7724</v>
      </c>
      <c r="G1817" s="21" t="s">
        <v>3706</v>
      </c>
      <c r="H1817" s="41">
        <v>34.99</v>
      </c>
      <c r="I1817" s="21">
        <v>5.1</v>
      </c>
      <c r="J1817" s="21" t="s">
        <v>4753</v>
      </c>
      <c r="K1817" s="21" t="s">
        <v>4753</v>
      </c>
      <c r="L1817" s="21" t="s">
        <v>4756</v>
      </c>
      <c r="M1817" s="21">
        <v>1.0</v>
      </c>
      <c r="N1817" s="21" t="s">
        <v>4753</v>
      </c>
      <c r="O1817" s="42">
        <f t="shared" si="1"/>
        <v>1</v>
      </c>
      <c r="P1817" s="34" t="str">
        <f t="shared" si="2"/>
        <v>Above Obesity</v>
      </c>
      <c r="Q1817" s="34" t="str">
        <f t="shared" si="3"/>
        <v>Normal</v>
      </c>
      <c r="S1817" s="34" t="s">
        <v>1120</v>
      </c>
      <c r="T1817" s="34">
        <v>1998.0</v>
      </c>
      <c r="U1817" s="34" t="s">
        <v>4776</v>
      </c>
      <c r="V1817" s="34">
        <v>6.0</v>
      </c>
      <c r="W1817" s="34">
        <v>0.0</v>
      </c>
      <c r="X1817" s="34">
        <v>18955.22</v>
      </c>
      <c r="Y1817" s="34" t="s">
        <v>4771</v>
      </c>
      <c r="Z1817" s="34" t="s">
        <v>4768</v>
      </c>
      <c r="AA1817" s="34" t="s">
        <v>4778</v>
      </c>
      <c r="AB1817" s="34" t="str">
        <f t="shared" si="4"/>
        <v>6-Aug-1998</v>
      </c>
      <c r="AC1817" s="43">
        <f t="shared" si="5"/>
        <v>24</v>
      </c>
      <c r="AD1817" s="44">
        <v>18955.22</v>
      </c>
    </row>
    <row r="1818">
      <c r="A1818" s="19" t="s">
        <v>3708</v>
      </c>
      <c r="B1818" s="19" t="s">
        <v>3709</v>
      </c>
      <c r="C1818" s="45" t="s">
        <v>4815</v>
      </c>
      <c r="D1818" s="45" t="s">
        <v>7725</v>
      </c>
      <c r="E1818" s="45" t="s">
        <v>7726</v>
      </c>
      <c r="G1818" s="21" t="s">
        <v>3708</v>
      </c>
      <c r="H1818" s="41">
        <v>17.05</v>
      </c>
      <c r="I1818" s="21">
        <v>5.3</v>
      </c>
      <c r="J1818" s="21" t="s">
        <v>4753</v>
      </c>
      <c r="K1818" s="21" t="s">
        <v>4753</v>
      </c>
      <c r="L1818" s="21" t="s">
        <v>4756</v>
      </c>
      <c r="M1818" s="21">
        <v>1.0</v>
      </c>
      <c r="N1818" s="21" t="s">
        <v>4753</v>
      </c>
      <c r="O1818" s="42">
        <f t="shared" si="1"/>
        <v>1</v>
      </c>
      <c r="P1818" s="34" t="str">
        <f t="shared" si="2"/>
        <v>Underweight</v>
      </c>
      <c r="Q1818" s="34" t="str">
        <f t="shared" si="3"/>
        <v>Normal</v>
      </c>
      <c r="S1818" s="34" t="s">
        <v>1118</v>
      </c>
      <c r="T1818" s="34">
        <v>1992.0</v>
      </c>
      <c r="U1818" s="34" t="s">
        <v>4770</v>
      </c>
      <c r="V1818" s="34">
        <v>30.0</v>
      </c>
      <c r="W1818" s="34">
        <v>1.0</v>
      </c>
      <c r="X1818" s="34">
        <v>18963.17</v>
      </c>
      <c r="Y1818" s="34" t="s">
        <v>4771</v>
      </c>
      <c r="Z1818" s="34" t="s">
        <v>4771</v>
      </c>
      <c r="AA1818" s="34" t="s">
        <v>4769</v>
      </c>
      <c r="AB1818" s="34" t="str">
        <f t="shared" si="4"/>
        <v>30-Nov-1992</v>
      </c>
      <c r="AC1818" s="43">
        <f t="shared" si="5"/>
        <v>30</v>
      </c>
      <c r="AD1818" s="44">
        <v>18963.17</v>
      </c>
    </row>
    <row r="1819">
      <c r="A1819" s="19" t="s">
        <v>3710</v>
      </c>
      <c r="B1819" s="19" t="s">
        <v>3711</v>
      </c>
      <c r="C1819" s="45" t="s">
        <v>4815</v>
      </c>
      <c r="D1819" s="45" t="s">
        <v>7727</v>
      </c>
      <c r="E1819" s="45" t="s">
        <v>7254</v>
      </c>
      <c r="G1819" s="21" t="s">
        <v>3710</v>
      </c>
      <c r="H1819" s="41">
        <v>37.18</v>
      </c>
      <c r="I1819" s="21">
        <v>4.9</v>
      </c>
      <c r="J1819" s="21" t="s">
        <v>4753</v>
      </c>
      <c r="K1819" s="21" t="s">
        <v>4753</v>
      </c>
      <c r="L1819" s="21" t="s">
        <v>4753</v>
      </c>
      <c r="M1819" s="21" t="s">
        <v>4754</v>
      </c>
      <c r="N1819" s="21" t="s">
        <v>4753</v>
      </c>
      <c r="O1819" s="42">
        <f t="shared" si="1"/>
        <v>0</v>
      </c>
      <c r="P1819" s="34" t="str">
        <f t="shared" si="2"/>
        <v>Above Obesity</v>
      </c>
      <c r="Q1819" s="34" t="str">
        <f t="shared" si="3"/>
        <v>Normal</v>
      </c>
      <c r="S1819" s="34" t="s">
        <v>1116</v>
      </c>
      <c r="T1819" s="34">
        <v>1988.0</v>
      </c>
      <c r="U1819" s="34" t="s">
        <v>4777</v>
      </c>
      <c r="V1819" s="34">
        <v>24.0</v>
      </c>
      <c r="W1819" s="34">
        <v>2.0</v>
      </c>
      <c r="X1819" s="34">
        <v>18972.5</v>
      </c>
      <c r="Y1819" s="34" t="s">
        <v>4771</v>
      </c>
      <c r="Z1819" s="34" t="s">
        <v>4768</v>
      </c>
      <c r="AA1819" s="34" t="s">
        <v>4769</v>
      </c>
      <c r="AB1819" s="34" t="str">
        <f t="shared" si="4"/>
        <v>24-Oct-1988</v>
      </c>
      <c r="AC1819" s="43">
        <f t="shared" si="5"/>
        <v>34</v>
      </c>
      <c r="AD1819" s="44">
        <v>18972.5</v>
      </c>
    </row>
    <row r="1820">
      <c r="A1820" s="19" t="s">
        <v>3712</v>
      </c>
      <c r="B1820" s="19" t="s">
        <v>3713</v>
      </c>
      <c r="C1820" s="45" t="s">
        <v>4815</v>
      </c>
      <c r="D1820" s="45" t="s">
        <v>6554</v>
      </c>
      <c r="E1820" s="45" t="s">
        <v>5463</v>
      </c>
      <c r="G1820" s="21" t="s">
        <v>3712</v>
      </c>
      <c r="H1820" s="41">
        <v>35.2</v>
      </c>
      <c r="I1820" s="21">
        <v>5.55</v>
      </c>
      <c r="J1820" s="21" t="s">
        <v>4753</v>
      </c>
      <c r="K1820" s="21" t="s">
        <v>4753</v>
      </c>
      <c r="L1820" s="21" t="s">
        <v>4753</v>
      </c>
      <c r="M1820" s="21" t="s">
        <v>4754</v>
      </c>
      <c r="N1820" s="21" t="s">
        <v>4753</v>
      </c>
      <c r="O1820" s="42">
        <f t="shared" si="1"/>
        <v>0</v>
      </c>
      <c r="P1820" s="34" t="str">
        <f t="shared" si="2"/>
        <v>Above Obesity</v>
      </c>
      <c r="Q1820" s="34" t="str">
        <f t="shared" si="3"/>
        <v>Normal</v>
      </c>
      <c r="S1820" s="34" t="s">
        <v>1114</v>
      </c>
      <c r="T1820" s="34">
        <v>1983.0</v>
      </c>
      <c r="U1820" s="34" t="s">
        <v>4775</v>
      </c>
      <c r="V1820" s="34">
        <v>19.0</v>
      </c>
      <c r="W1820" s="34">
        <v>5.0</v>
      </c>
      <c r="X1820" s="34">
        <v>19023.26</v>
      </c>
      <c r="Y1820" s="34" t="s">
        <v>4771</v>
      </c>
      <c r="Z1820" s="34" t="s">
        <v>4768</v>
      </c>
      <c r="AA1820" s="34" t="s">
        <v>4778</v>
      </c>
      <c r="AB1820" s="34" t="str">
        <f t="shared" si="4"/>
        <v>19-Dec-1983</v>
      </c>
      <c r="AC1820" s="43">
        <f t="shared" si="5"/>
        <v>39</v>
      </c>
      <c r="AD1820" s="44">
        <v>19023.26</v>
      </c>
    </row>
    <row r="1821">
      <c r="A1821" s="19" t="s">
        <v>3714</v>
      </c>
      <c r="B1821" s="19" t="s">
        <v>3715</v>
      </c>
      <c r="C1821" s="45" t="s">
        <v>4815</v>
      </c>
      <c r="D1821" s="45" t="s">
        <v>7728</v>
      </c>
      <c r="E1821" s="45" t="s">
        <v>7729</v>
      </c>
      <c r="G1821" s="21" t="s">
        <v>3714</v>
      </c>
      <c r="H1821" s="41">
        <v>37.335</v>
      </c>
      <c r="I1821" s="21">
        <v>4.95</v>
      </c>
      <c r="J1821" s="21" t="s">
        <v>4753</v>
      </c>
      <c r="K1821" s="21" t="s">
        <v>4753</v>
      </c>
      <c r="L1821" s="21" t="s">
        <v>4753</v>
      </c>
      <c r="M1821" s="21" t="s">
        <v>4754</v>
      </c>
      <c r="N1821" s="21" t="s">
        <v>4753</v>
      </c>
      <c r="O1821" s="42">
        <f t="shared" si="1"/>
        <v>0</v>
      </c>
      <c r="P1821" s="34" t="str">
        <f t="shared" si="2"/>
        <v>Above Obesity</v>
      </c>
      <c r="Q1821" s="34" t="str">
        <f t="shared" si="3"/>
        <v>Normal</v>
      </c>
      <c r="S1821" s="34" t="s">
        <v>1112</v>
      </c>
      <c r="T1821" s="34">
        <v>1989.0</v>
      </c>
      <c r="U1821" s="34" t="s">
        <v>4772</v>
      </c>
      <c r="V1821" s="34">
        <v>5.0</v>
      </c>
      <c r="W1821" s="34">
        <v>1.0</v>
      </c>
      <c r="X1821" s="34">
        <v>19040.88</v>
      </c>
      <c r="Y1821" s="34" t="s">
        <v>4771</v>
      </c>
      <c r="Z1821" s="34" t="s">
        <v>4768</v>
      </c>
      <c r="AA1821" s="34" t="s">
        <v>4778</v>
      </c>
      <c r="AB1821" s="34" t="str">
        <f t="shared" si="4"/>
        <v>5-Jun-1989</v>
      </c>
      <c r="AC1821" s="43">
        <f t="shared" si="5"/>
        <v>34</v>
      </c>
      <c r="AD1821" s="44">
        <v>19040.88</v>
      </c>
    </row>
    <row r="1822">
      <c r="A1822" s="19" t="s">
        <v>3716</v>
      </c>
      <c r="B1822" s="19" t="s">
        <v>3717</v>
      </c>
      <c r="C1822" s="45" t="s">
        <v>4815</v>
      </c>
      <c r="D1822" s="45" t="s">
        <v>7730</v>
      </c>
      <c r="E1822" s="45" t="s">
        <v>4974</v>
      </c>
      <c r="G1822" s="21" t="s">
        <v>3716</v>
      </c>
      <c r="H1822" s="41">
        <v>27.265</v>
      </c>
      <c r="I1822" s="21">
        <v>6.46</v>
      </c>
      <c r="J1822" s="31" t="s">
        <v>4878</v>
      </c>
      <c r="K1822" s="21" t="s">
        <v>4753</v>
      </c>
      <c r="L1822" s="21" t="s">
        <v>4753</v>
      </c>
      <c r="M1822" s="21" t="s">
        <v>4754</v>
      </c>
      <c r="N1822" s="21" t="s">
        <v>4753</v>
      </c>
      <c r="O1822" s="42">
        <f t="shared" si="1"/>
        <v>0</v>
      </c>
      <c r="P1822" s="34" t="str">
        <f t="shared" si="2"/>
        <v>Overweight</v>
      </c>
      <c r="Q1822" s="34" t="str">
        <f t="shared" si="3"/>
        <v>Prediabetes weight</v>
      </c>
      <c r="S1822" s="34" t="s">
        <v>1110</v>
      </c>
      <c r="T1822" s="34">
        <v>1993.0</v>
      </c>
      <c r="U1822" s="34" t="s">
        <v>4773</v>
      </c>
      <c r="V1822" s="34">
        <v>28.0</v>
      </c>
      <c r="W1822" s="34">
        <v>1.0</v>
      </c>
      <c r="X1822" s="34">
        <v>19107.78</v>
      </c>
      <c r="Y1822" s="34" t="s">
        <v>4771</v>
      </c>
      <c r="Z1822" s="34" t="s">
        <v>4767</v>
      </c>
      <c r="AA1822" s="34" t="s">
        <v>4769</v>
      </c>
      <c r="AB1822" s="34" t="str">
        <f t="shared" si="4"/>
        <v>28-Sep-1993</v>
      </c>
      <c r="AC1822" s="43">
        <f t="shared" si="5"/>
        <v>29</v>
      </c>
      <c r="AD1822" s="44">
        <v>19107.78</v>
      </c>
    </row>
    <row r="1823">
      <c r="A1823" s="19" t="s">
        <v>3718</v>
      </c>
      <c r="B1823" s="19" t="s">
        <v>3719</v>
      </c>
      <c r="C1823" s="45" t="s">
        <v>4815</v>
      </c>
      <c r="D1823" s="45" t="s">
        <v>7731</v>
      </c>
      <c r="E1823" s="45" t="s">
        <v>7732</v>
      </c>
      <c r="G1823" s="21" t="s">
        <v>3718</v>
      </c>
      <c r="H1823" s="41">
        <v>30.8</v>
      </c>
      <c r="I1823" s="21">
        <v>4.9</v>
      </c>
      <c r="J1823" s="31" t="s">
        <v>4878</v>
      </c>
      <c r="K1823" s="21" t="s">
        <v>4753</v>
      </c>
      <c r="L1823" s="21" t="s">
        <v>4753</v>
      </c>
      <c r="M1823" s="21" t="s">
        <v>4754</v>
      </c>
      <c r="N1823" s="21" t="s">
        <v>4753</v>
      </c>
      <c r="O1823" s="42">
        <f t="shared" si="1"/>
        <v>0</v>
      </c>
      <c r="P1823" s="34" t="str">
        <f t="shared" si="2"/>
        <v>Above Obesity</v>
      </c>
      <c r="Q1823" s="34" t="str">
        <f t="shared" si="3"/>
        <v>Normal</v>
      </c>
      <c r="S1823" s="34" t="s">
        <v>1108</v>
      </c>
      <c r="T1823" s="34">
        <v>1979.0</v>
      </c>
      <c r="U1823" s="34" t="s">
        <v>4766</v>
      </c>
      <c r="V1823" s="34">
        <v>2.0</v>
      </c>
      <c r="W1823" s="34">
        <v>2.0</v>
      </c>
      <c r="X1823" s="34">
        <v>19144.58</v>
      </c>
      <c r="Y1823" s="34" t="s">
        <v>4771</v>
      </c>
      <c r="Z1823" s="34" t="s">
        <v>4771</v>
      </c>
      <c r="AA1823" s="34" t="s">
        <v>4784</v>
      </c>
      <c r="AB1823" s="34" t="str">
        <f t="shared" si="4"/>
        <v>2-Jul-1979</v>
      </c>
      <c r="AC1823" s="43">
        <f t="shared" si="5"/>
        <v>43</v>
      </c>
      <c r="AD1823" s="44">
        <v>19144.58</v>
      </c>
    </row>
    <row r="1824">
      <c r="A1824" s="19" t="s">
        <v>3720</v>
      </c>
      <c r="B1824" s="19" t="s">
        <v>3721</v>
      </c>
      <c r="C1824" s="45" t="s">
        <v>4820</v>
      </c>
      <c r="D1824" s="45" t="s">
        <v>7733</v>
      </c>
      <c r="E1824" s="45" t="s">
        <v>7734</v>
      </c>
      <c r="G1824" s="21" t="s">
        <v>3720</v>
      </c>
      <c r="H1824" s="41">
        <v>30.21</v>
      </c>
      <c r="I1824" s="21">
        <v>5.21</v>
      </c>
      <c r="J1824" s="21" t="s">
        <v>4753</v>
      </c>
      <c r="K1824" s="21" t="s">
        <v>4753</v>
      </c>
      <c r="L1824" s="21" t="s">
        <v>4753</v>
      </c>
      <c r="M1824" s="21">
        <v>1.0</v>
      </c>
      <c r="N1824" s="21" t="s">
        <v>4753</v>
      </c>
      <c r="O1824" s="42">
        <f t="shared" si="1"/>
        <v>1</v>
      </c>
      <c r="P1824" s="34" t="str">
        <f t="shared" si="2"/>
        <v>Above Obesity</v>
      </c>
      <c r="Q1824" s="34" t="str">
        <f t="shared" si="3"/>
        <v>Normal</v>
      </c>
      <c r="S1824" s="34" t="s">
        <v>1106</v>
      </c>
      <c r="T1824" s="34">
        <v>1991.0</v>
      </c>
      <c r="U1824" s="34" t="s">
        <v>4773</v>
      </c>
      <c r="V1824" s="34">
        <v>16.0</v>
      </c>
      <c r="W1824" s="34">
        <v>3.0</v>
      </c>
      <c r="X1824" s="34">
        <v>19199.94</v>
      </c>
      <c r="Y1824" s="34" t="s">
        <v>4771</v>
      </c>
      <c r="Z1824" s="34" t="s">
        <v>4768</v>
      </c>
      <c r="AA1824" s="34" t="s">
        <v>4778</v>
      </c>
      <c r="AB1824" s="34" t="str">
        <f t="shared" si="4"/>
        <v>16-Sep-1991</v>
      </c>
      <c r="AC1824" s="43">
        <f t="shared" si="5"/>
        <v>31</v>
      </c>
      <c r="AD1824" s="44">
        <v>19199.94</v>
      </c>
    </row>
    <row r="1825">
      <c r="A1825" s="19" t="s">
        <v>3722</v>
      </c>
      <c r="B1825" s="19" t="s">
        <v>3723</v>
      </c>
      <c r="C1825" s="45" t="s">
        <v>4815</v>
      </c>
      <c r="D1825" s="45" t="s">
        <v>6129</v>
      </c>
      <c r="E1825" s="45" t="s">
        <v>5655</v>
      </c>
      <c r="G1825" s="21" t="s">
        <v>3722</v>
      </c>
      <c r="H1825" s="41">
        <v>35.34</v>
      </c>
      <c r="I1825" s="21">
        <v>4.13</v>
      </c>
      <c r="J1825" s="21" t="s">
        <v>4753</v>
      </c>
      <c r="K1825" s="21" t="s">
        <v>4755</v>
      </c>
      <c r="L1825" s="21" t="s">
        <v>4753</v>
      </c>
      <c r="M1825" s="21">
        <v>1.0</v>
      </c>
      <c r="N1825" s="21" t="s">
        <v>4753</v>
      </c>
      <c r="O1825" s="42">
        <f t="shared" si="1"/>
        <v>1</v>
      </c>
      <c r="P1825" s="34" t="str">
        <f t="shared" si="2"/>
        <v>Above Obesity</v>
      </c>
      <c r="Q1825" s="34" t="str">
        <f t="shared" si="3"/>
        <v>Normal</v>
      </c>
      <c r="S1825" s="34" t="s">
        <v>1104</v>
      </c>
      <c r="T1825" s="34">
        <v>1985.0</v>
      </c>
      <c r="U1825" s="34" t="s">
        <v>4775</v>
      </c>
      <c r="V1825" s="34">
        <v>28.0</v>
      </c>
      <c r="W1825" s="34">
        <v>0.0</v>
      </c>
      <c r="X1825" s="34">
        <v>19214.71</v>
      </c>
      <c r="Y1825" s="34" t="s">
        <v>4771</v>
      </c>
      <c r="Z1825" s="34" t="s">
        <v>4768</v>
      </c>
      <c r="AA1825" s="34" t="s">
        <v>4769</v>
      </c>
      <c r="AB1825" s="34" t="str">
        <f t="shared" si="4"/>
        <v>28-Dec-1985</v>
      </c>
      <c r="AC1825" s="43">
        <f t="shared" si="5"/>
        <v>37</v>
      </c>
      <c r="AD1825" s="44">
        <v>19214.71</v>
      </c>
    </row>
    <row r="1826">
      <c r="A1826" s="19" t="s">
        <v>3724</v>
      </c>
      <c r="B1826" s="19" t="s">
        <v>3725</v>
      </c>
      <c r="C1826" s="45" t="s">
        <v>4820</v>
      </c>
      <c r="D1826" s="45" t="s">
        <v>7735</v>
      </c>
      <c r="E1826" s="45" t="s">
        <v>7736</v>
      </c>
      <c r="G1826" s="21" t="s">
        <v>3724</v>
      </c>
      <c r="H1826" s="41">
        <v>26.695</v>
      </c>
      <c r="I1826" s="21">
        <v>5.28</v>
      </c>
      <c r="J1826" s="21" t="s">
        <v>4753</v>
      </c>
      <c r="K1826" s="21" t="s">
        <v>4753</v>
      </c>
      <c r="L1826" s="21" t="s">
        <v>4753</v>
      </c>
      <c r="M1826" s="21" t="s">
        <v>4754</v>
      </c>
      <c r="N1826" s="21" t="s">
        <v>4753</v>
      </c>
      <c r="O1826" s="42">
        <f t="shared" si="1"/>
        <v>0</v>
      </c>
      <c r="P1826" s="34" t="str">
        <f t="shared" si="2"/>
        <v>Overweight</v>
      </c>
      <c r="Q1826" s="34" t="str">
        <f t="shared" si="3"/>
        <v>Normal</v>
      </c>
      <c r="S1826" s="34" t="s">
        <v>1102</v>
      </c>
      <c r="T1826" s="34">
        <v>1967.0</v>
      </c>
      <c r="U1826" s="34" t="s">
        <v>4766</v>
      </c>
      <c r="V1826" s="34">
        <v>29.0</v>
      </c>
      <c r="W1826" s="34">
        <v>0.0</v>
      </c>
      <c r="X1826" s="34">
        <v>19259.96</v>
      </c>
      <c r="Y1826" s="34" t="s">
        <v>4771</v>
      </c>
      <c r="Z1826" s="34" t="s">
        <v>4771</v>
      </c>
      <c r="AA1826" s="34" t="s">
        <v>4774</v>
      </c>
      <c r="AB1826" s="34" t="str">
        <f t="shared" si="4"/>
        <v>29-Jul-1967</v>
      </c>
      <c r="AC1826" s="43">
        <f t="shared" si="5"/>
        <v>55</v>
      </c>
      <c r="AD1826" s="44">
        <v>19259.96</v>
      </c>
    </row>
    <row r="1827">
      <c r="A1827" s="19" t="s">
        <v>3726</v>
      </c>
      <c r="B1827" s="19" t="s">
        <v>3727</v>
      </c>
      <c r="C1827" s="45" t="s">
        <v>4820</v>
      </c>
      <c r="D1827" s="45" t="s">
        <v>7737</v>
      </c>
      <c r="E1827" s="45" t="s">
        <v>7738</v>
      </c>
      <c r="G1827" s="21" t="s">
        <v>3726</v>
      </c>
      <c r="H1827" s="41">
        <v>29.355</v>
      </c>
      <c r="I1827" s="21">
        <v>4.68</v>
      </c>
      <c r="J1827" s="31" t="s">
        <v>4878</v>
      </c>
      <c r="K1827" s="21" t="s">
        <v>4753</v>
      </c>
      <c r="L1827" s="21" t="s">
        <v>4753</v>
      </c>
      <c r="M1827" s="21" t="s">
        <v>4754</v>
      </c>
      <c r="N1827" s="21" t="s">
        <v>4753</v>
      </c>
      <c r="O1827" s="42">
        <f t="shared" si="1"/>
        <v>0</v>
      </c>
      <c r="P1827" s="34" t="str">
        <f t="shared" si="2"/>
        <v>Overweight</v>
      </c>
      <c r="Q1827" s="34" t="str">
        <f t="shared" si="3"/>
        <v>Normal</v>
      </c>
      <c r="S1827" s="34" t="s">
        <v>1100</v>
      </c>
      <c r="T1827" s="34">
        <v>1966.0</v>
      </c>
      <c r="U1827" s="34" t="s">
        <v>4770</v>
      </c>
      <c r="V1827" s="34">
        <v>15.0</v>
      </c>
      <c r="W1827" s="34">
        <v>0.0</v>
      </c>
      <c r="X1827" s="34">
        <v>19321.06</v>
      </c>
      <c r="Y1827" s="34" t="s">
        <v>4771</v>
      </c>
      <c r="Z1827" s="34" t="s">
        <v>4771</v>
      </c>
      <c r="AA1827" s="34" t="s">
        <v>4774</v>
      </c>
      <c r="AB1827" s="34" t="str">
        <f t="shared" si="4"/>
        <v>15-Nov-1966</v>
      </c>
      <c r="AC1827" s="43">
        <f t="shared" si="5"/>
        <v>56</v>
      </c>
      <c r="AD1827" s="44">
        <v>19321.06</v>
      </c>
    </row>
    <row r="1828">
      <c r="A1828" s="19" t="s">
        <v>3728</v>
      </c>
      <c r="B1828" s="19" t="s">
        <v>3729</v>
      </c>
      <c r="C1828" s="45" t="s">
        <v>4820</v>
      </c>
      <c r="D1828" s="45" t="s">
        <v>7739</v>
      </c>
      <c r="E1828" s="45" t="s">
        <v>7740</v>
      </c>
      <c r="G1828" s="21" t="s">
        <v>3728</v>
      </c>
      <c r="H1828" s="41">
        <v>29.59</v>
      </c>
      <c r="I1828" s="21">
        <v>4.06</v>
      </c>
      <c r="J1828" s="21" t="s">
        <v>4753</v>
      </c>
      <c r="K1828" s="21" t="s">
        <v>4753</v>
      </c>
      <c r="L1828" s="21" t="s">
        <v>4753</v>
      </c>
      <c r="M1828" s="21" t="s">
        <v>4754</v>
      </c>
      <c r="N1828" s="21" t="s">
        <v>4753</v>
      </c>
      <c r="O1828" s="42">
        <f t="shared" si="1"/>
        <v>0</v>
      </c>
      <c r="P1828" s="34" t="str">
        <f t="shared" si="2"/>
        <v>Overweight</v>
      </c>
      <c r="Q1828" s="34" t="str">
        <f t="shared" si="3"/>
        <v>Normal</v>
      </c>
      <c r="S1828" s="34" t="s">
        <v>1098</v>
      </c>
      <c r="T1828" s="34">
        <v>1991.0</v>
      </c>
      <c r="U1828" s="34" t="s">
        <v>4776</v>
      </c>
      <c r="V1828" s="34">
        <v>24.0</v>
      </c>
      <c r="W1828" s="34">
        <v>0.0</v>
      </c>
      <c r="X1828" s="34">
        <v>19350.37</v>
      </c>
      <c r="Y1828" s="34" t="s">
        <v>4771</v>
      </c>
      <c r="Z1828" s="34" t="s">
        <v>4768</v>
      </c>
      <c r="AA1828" s="34" t="s">
        <v>4769</v>
      </c>
      <c r="AB1828" s="34" t="str">
        <f t="shared" si="4"/>
        <v>24-Aug-1991</v>
      </c>
      <c r="AC1828" s="43">
        <f t="shared" si="5"/>
        <v>31</v>
      </c>
      <c r="AD1828" s="44">
        <v>19350.37</v>
      </c>
    </row>
    <row r="1829">
      <c r="A1829" s="19" t="s">
        <v>3730</v>
      </c>
      <c r="B1829" s="19" t="s">
        <v>3731</v>
      </c>
      <c r="C1829" s="45" t="s">
        <v>4820</v>
      </c>
      <c r="D1829" s="45" t="s">
        <v>7741</v>
      </c>
      <c r="E1829" s="45" t="s">
        <v>7594</v>
      </c>
      <c r="G1829" s="21" t="s">
        <v>3730</v>
      </c>
      <c r="H1829" s="41">
        <v>31.35</v>
      </c>
      <c r="I1829" s="21">
        <v>4.2</v>
      </c>
      <c r="J1829" s="21" t="s">
        <v>4753</v>
      </c>
      <c r="K1829" s="21" t="s">
        <v>4755</v>
      </c>
      <c r="L1829" s="21" t="s">
        <v>4753</v>
      </c>
      <c r="M1829" s="21">
        <v>1.0</v>
      </c>
      <c r="N1829" s="21" t="s">
        <v>4753</v>
      </c>
      <c r="O1829" s="42">
        <f t="shared" si="1"/>
        <v>1</v>
      </c>
      <c r="P1829" s="34" t="str">
        <f t="shared" si="2"/>
        <v>Above Obesity</v>
      </c>
      <c r="Q1829" s="34" t="str">
        <f t="shared" si="3"/>
        <v>Normal</v>
      </c>
      <c r="S1829" s="34" t="s">
        <v>1096</v>
      </c>
      <c r="T1829" s="34">
        <v>1987.0</v>
      </c>
      <c r="U1829" s="34" t="s">
        <v>4772</v>
      </c>
      <c r="V1829" s="34">
        <v>30.0</v>
      </c>
      <c r="W1829" s="34">
        <v>3.0</v>
      </c>
      <c r="X1829" s="34">
        <v>19362.0</v>
      </c>
      <c r="Y1829" s="34" t="s">
        <v>4771</v>
      </c>
      <c r="Z1829" s="34" t="s">
        <v>4768</v>
      </c>
      <c r="AA1829" s="34" t="s">
        <v>4769</v>
      </c>
      <c r="AB1829" s="34" t="str">
        <f t="shared" si="4"/>
        <v>30-Jun-1987</v>
      </c>
      <c r="AC1829" s="43">
        <f t="shared" si="5"/>
        <v>35</v>
      </c>
      <c r="AD1829" s="44">
        <v>19362.0</v>
      </c>
    </row>
    <row r="1830">
      <c r="A1830" s="19" t="s">
        <v>3732</v>
      </c>
      <c r="B1830" s="19" t="s">
        <v>3733</v>
      </c>
      <c r="C1830" s="45" t="s">
        <v>4820</v>
      </c>
      <c r="D1830" s="45" t="s">
        <v>7742</v>
      </c>
      <c r="E1830" s="45" t="s">
        <v>5623</v>
      </c>
      <c r="G1830" s="21" t="s">
        <v>3732</v>
      </c>
      <c r="H1830" s="41">
        <v>20.52</v>
      </c>
      <c r="I1830" s="21">
        <v>4.83</v>
      </c>
      <c r="J1830" s="21" t="s">
        <v>4753</v>
      </c>
      <c r="K1830" s="21" t="s">
        <v>4753</v>
      </c>
      <c r="L1830" s="21" t="s">
        <v>4753</v>
      </c>
      <c r="M1830" s="21" t="s">
        <v>4754</v>
      </c>
      <c r="N1830" s="21" t="s">
        <v>4753</v>
      </c>
      <c r="O1830" s="42">
        <f t="shared" si="1"/>
        <v>0</v>
      </c>
      <c r="P1830" s="34" t="str">
        <f t="shared" si="2"/>
        <v>Normal weight</v>
      </c>
      <c r="Q1830" s="34" t="str">
        <f t="shared" si="3"/>
        <v>Normal</v>
      </c>
      <c r="S1830" s="34" t="s">
        <v>1094</v>
      </c>
      <c r="T1830" s="34">
        <v>1993.0</v>
      </c>
      <c r="U1830" s="34" t="s">
        <v>4773</v>
      </c>
      <c r="V1830" s="34">
        <v>6.0</v>
      </c>
      <c r="W1830" s="34">
        <v>2.0</v>
      </c>
      <c r="X1830" s="34">
        <v>19442.35</v>
      </c>
      <c r="Y1830" s="34" t="s">
        <v>4771</v>
      </c>
      <c r="Z1830" s="34" t="s">
        <v>4768</v>
      </c>
      <c r="AA1830" s="34" t="s">
        <v>4774</v>
      </c>
      <c r="AB1830" s="34" t="str">
        <f t="shared" si="4"/>
        <v>6-Sep-1993</v>
      </c>
      <c r="AC1830" s="43">
        <f t="shared" si="5"/>
        <v>29</v>
      </c>
      <c r="AD1830" s="44">
        <v>19442.35</v>
      </c>
    </row>
    <row r="1831">
      <c r="A1831" s="19" t="s">
        <v>3734</v>
      </c>
      <c r="B1831" s="19" t="s">
        <v>3735</v>
      </c>
      <c r="C1831" s="45" t="s">
        <v>4815</v>
      </c>
      <c r="D1831" s="45" t="s">
        <v>5178</v>
      </c>
      <c r="E1831" s="45" t="s">
        <v>7743</v>
      </c>
      <c r="G1831" s="21" t="s">
        <v>3734</v>
      </c>
      <c r="H1831" s="41">
        <v>42.9</v>
      </c>
      <c r="I1831" s="21">
        <v>4.87</v>
      </c>
      <c r="J1831" s="21" t="s">
        <v>4755</v>
      </c>
      <c r="K1831" s="21" t="s">
        <v>4753</v>
      </c>
      <c r="L1831" s="21" t="s">
        <v>4753</v>
      </c>
      <c r="M1831" s="21">
        <v>1.0</v>
      </c>
      <c r="N1831" s="21" t="s">
        <v>4753</v>
      </c>
      <c r="O1831" s="42">
        <f t="shared" si="1"/>
        <v>1</v>
      </c>
      <c r="P1831" s="34" t="str">
        <f t="shared" si="2"/>
        <v>Above Obesity</v>
      </c>
      <c r="Q1831" s="34" t="str">
        <f t="shared" si="3"/>
        <v>Normal</v>
      </c>
      <c r="S1831" s="34" t="s">
        <v>1092</v>
      </c>
      <c r="T1831" s="34">
        <v>1982.0</v>
      </c>
      <c r="U1831" s="34" t="s">
        <v>4775</v>
      </c>
      <c r="V1831" s="34">
        <v>15.0</v>
      </c>
      <c r="W1831" s="34">
        <v>2.0</v>
      </c>
      <c r="X1831" s="34">
        <v>19444.27</v>
      </c>
      <c r="Y1831" s="34" t="s">
        <v>4771</v>
      </c>
      <c r="Z1831" s="34" t="s">
        <v>4771</v>
      </c>
      <c r="AA1831" s="34" t="s">
        <v>4769</v>
      </c>
      <c r="AB1831" s="34" t="str">
        <f t="shared" si="4"/>
        <v>15-Dec-1982</v>
      </c>
      <c r="AC1831" s="43">
        <f t="shared" si="5"/>
        <v>40</v>
      </c>
      <c r="AD1831" s="44">
        <v>19444.27</v>
      </c>
    </row>
    <row r="1832">
      <c r="A1832" s="19" t="s">
        <v>3736</v>
      </c>
      <c r="B1832" s="19" t="s">
        <v>3737</v>
      </c>
      <c r="C1832" s="45" t="s">
        <v>4820</v>
      </c>
      <c r="D1832" s="45" t="s">
        <v>6555</v>
      </c>
      <c r="E1832" s="45" t="s">
        <v>5212</v>
      </c>
      <c r="G1832" s="21" t="s">
        <v>3736</v>
      </c>
      <c r="H1832" s="41">
        <v>24.6</v>
      </c>
      <c r="I1832" s="21">
        <v>5.86</v>
      </c>
      <c r="J1832" s="21" t="s">
        <v>4753</v>
      </c>
      <c r="K1832" s="21" t="s">
        <v>4753</v>
      </c>
      <c r="L1832" s="21" t="s">
        <v>4756</v>
      </c>
      <c r="M1832" s="21">
        <v>1.0</v>
      </c>
      <c r="N1832" s="21" t="s">
        <v>4753</v>
      </c>
      <c r="O1832" s="42">
        <f t="shared" si="1"/>
        <v>1</v>
      </c>
      <c r="P1832" s="34" t="str">
        <f t="shared" si="2"/>
        <v>Normal weight</v>
      </c>
      <c r="Q1832" s="34" t="str">
        <f t="shared" si="3"/>
        <v>Prediabetes weight</v>
      </c>
      <c r="S1832" s="34" t="s">
        <v>1090</v>
      </c>
      <c r="T1832" s="34">
        <v>1987.0</v>
      </c>
      <c r="U1832" s="34" t="s">
        <v>4770</v>
      </c>
      <c r="V1832" s="34">
        <v>30.0</v>
      </c>
      <c r="W1832" s="34">
        <v>4.0</v>
      </c>
      <c r="X1832" s="34">
        <v>19496.72</v>
      </c>
      <c r="Y1832" s="34" t="s">
        <v>4771</v>
      </c>
      <c r="Z1832" s="34" t="s">
        <v>4768</v>
      </c>
      <c r="AA1832" s="34" t="s">
        <v>4780</v>
      </c>
      <c r="AB1832" s="34" t="str">
        <f t="shared" si="4"/>
        <v>30-Nov-1987</v>
      </c>
      <c r="AC1832" s="43">
        <f t="shared" si="5"/>
        <v>35</v>
      </c>
      <c r="AD1832" s="44">
        <v>19496.72</v>
      </c>
    </row>
    <row r="1833">
      <c r="A1833" s="19" t="s">
        <v>3738</v>
      </c>
      <c r="B1833" s="19" t="s">
        <v>3739</v>
      </c>
      <c r="C1833" s="45" t="s">
        <v>4820</v>
      </c>
      <c r="D1833" s="45" t="s">
        <v>5537</v>
      </c>
      <c r="E1833" s="45" t="s">
        <v>7513</v>
      </c>
      <c r="G1833" s="21" t="s">
        <v>3738</v>
      </c>
      <c r="H1833" s="41">
        <v>28.405</v>
      </c>
      <c r="I1833" s="21">
        <v>4.12</v>
      </c>
      <c r="J1833" s="21" t="s">
        <v>4753</v>
      </c>
      <c r="K1833" s="21" t="s">
        <v>4753</v>
      </c>
      <c r="L1833" s="21" t="s">
        <v>4753</v>
      </c>
      <c r="M1833" s="21">
        <v>1.0</v>
      </c>
      <c r="N1833" s="21" t="s">
        <v>4753</v>
      </c>
      <c r="O1833" s="42">
        <f t="shared" si="1"/>
        <v>1</v>
      </c>
      <c r="P1833" s="34" t="str">
        <f t="shared" si="2"/>
        <v>Overweight</v>
      </c>
      <c r="Q1833" s="34" t="str">
        <f t="shared" si="3"/>
        <v>Normal</v>
      </c>
      <c r="S1833" s="34" t="s">
        <v>1088</v>
      </c>
      <c r="T1833" s="34">
        <v>1980.0</v>
      </c>
      <c r="U1833" s="34" t="s">
        <v>4770</v>
      </c>
      <c r="V1833" s="34">
        <v>8.0</v>
      </c>
      <c r="W1833" s="34">
        <v>0.0</v>
      </c>
      <c r="X1833" s="34">
        <v>19515.54</v>
      </c>
      <c r="Y1833" s="34" t="s">
        <v>4771</v>
      </c>
      <c r="Z1833" s="34" t="s">
        <v>4771</v>
      </c>
      <c r="AA1833" s="34" t="s">
        <v>4769</v>
      </c>
      <c r="AB1833" s="34" t="str">
        <f t="shared" si="4"/>
        <v>8-Nov-1980</v>
      </c>
      <c r="AC1833" s="43">
        <f t="shared" si="5"/>
        <v>42</v>
      </c>
      <c r="AD1833" s="44">
        <v>19515.54</v>
      </c>
    </row>
    <row r="1834">
      <c r="A1834" s="19" t="s">
        <v>3740</v>
      </c>
      <c r="B1834" s="19" t="s">
        <v>3741</v>
      </c>
      <c r="C1834" s="45" t="s">
        <v>4815</v>
      </c>
      <c r="D1834" s="45" t="s">
        <v>7744</v>
      </c>
      <c r="E1834" s="45" t="s">
        <v>7745</v>
      </c>
      <c r="G1834" s="21" t="s">
        <v>3740</v>
      </c>
      <c r="H1834" s="41">
        <v>34.675</v>
      </c>
      <c r="I1834" s="21">
        <v>5.71</v>
      </c>
      <c r="J1834" s="21" t="s">
        <v>4755</v>
      </c>
      <c r="K1834" s="21" t="s">
        <v>4753</v>
      </c>
      <c r="L1834" s="21" t="s">
        <v>4753</v>
      </c>
      <c r="M1834" s="21">
        <v>1.0</v>
      </c>
      <c r="N1834" s="21" t="s">
        <v>4753</v>
      </c>
      <c r="O1834" s="42">
        <f t="shared" si="1"/>
        <v>1</v>
      </c>
      <c r="P1834" s="34" t="str">
        <f t="shared" si="2"/>
        <v>Above Obesity</v>
      </c>
      <c r="Q1834" s="34" t="str">
        <f t="shared" si="3"/>
        <v>Prediabetes weight</v>
      </c>
      <c r="S1834" s="34" t="s">
        <v>1086</v>
      </c>
      <c r="T1834" s="34">
        <v>1992.0</v>
      </c>
      <c r="U1834" s="34" t="s">
        <v>4776</v>
      </c>
      <c r="V1834" s="34">
        <v>19.0</v>
      </c>
      <c r="W1834" s="34">
        <v>1.0</v>
      </c>
      <c r="X1834" s="34">
        <v>19521.97</v>
      </c>
      <c r="Y1834" s="34" t="s">
        <v>4771</v>
      </c>
      <c r="Z1834" s="34" t="s">
        <v>4767</v>
      </c>
      <c r="AA1834" s="34" t="s">
        <v>4769</v>
      </c>
      <c r="AB1834" s="34" t="str">
        <f t="shared" si="4"/>
        <v>19-Aug-1992</v>
      </c>
      <c r="AC1834" s="43">
        <f t="shared" si="5"/>
        <v>30</v>
      </c>
      <c r="AD1834" s="44">
        <v>19521.97</v>
      </c>
    </row>
    <row r="1835">
      <c r="A1835" s="19" t="s">
        <v>3742</v>
      </c>
      <c r="B1835" s="19" t="s">
        <v>3743</v>
      </c>
      <c r="C1835" s="45" t="s">
        <v>4820</v>
      </c>
      <c r="D1835" s="45" t="s">
        <v>7746</v>
      </c>
      <c r="E1835" s="45" t="s">
        <v>7747</v>
      </c>
      <c r="G1835" s="21" t="s">
        <v>3742</v>
      </c>
      <c r="H1835" s="41">
        <v>18.85</v>
      </c>
      <c r="I1835" s="21">
        <v>6.03</v>
      </c>
      <c r="J1835" s="21" t="s">
        <v>4753</v>
      </c>
      <c r="K1835" s="21" t="s">
        <v>4753</v>
      </c>
      <c r="L1835" s="21" t="s">
        <v>4753</v>
      </c>
      <c r="M1835" s="21">
        <v>1.0</v>
      </c>
      <c r="N1835" s="21" t="s">
        <v>4753</v>
      </c>
      <c r="O1835" s="42">
        <f t="shared" si="1"/>
        <v>1</v>
      </c>
      <c r="P1835" s="34" t="str">
        <f t="shared" si="2"/>
        <v>Normal weight</v>
      </c>
      <c r="Q1835" s="34" t="str">
        <f t="shared" si="3"/>
        <v>Prediabetes weight</v>
      </c>
      <c r="S1835" s="34" t="s">
        <v>1084</v>
      </c>
      <c r="T1835" s="34">
        <v>1985.0</v>
      </c>
      <c r="U1835" s="34" t="s">
        <v>4773</v>
      </c>
      <c r="V1835" s="34">
        <v>17.0</v>
      </c>
      <c r="W1835" s="34">
        <v>0.0</v>
      </c>
      <c r="X1835" s="34">
        <v>19539.24</v>
      </c>
      <c r="Y1835" s="34" t="s">
        <v>4771</v>
      </c>
      <c r="Z1835" s="34" t="s">
        <v>4771</v>
      </c>
      <c r="AA1835" s="34" t="s">
        <v>4769</v>
      </c>
      <c r="AB1835" s="34" t="str">
        <f t="shared" si="4"/>
        <v>17-Sep-1985</v>
      </c>
      <c r="AC1835" s="43">
        <f t="shared" si="5"/>
        <v>37</v>
      </c>
      <c r="AD1835" s="44">
        <v>19539.24</v>
      </c>
    </row>
    <row r="1836">
      <c r="A1836" s="19" t="s">
        <v>3744</v>
      </c>
      <c r="B1836" s="19" t="s">
        <v>3745</v>
      </c>
      <c r="C1836" s="45" t="s">
        <v>5686</v>
      </c>
      <c r="D1836" s="45" t="s">
        <v>7748</v>
      </c>
      <c r="E1836" s="45" t="s">
        <v>6961</v>
      </c>
      <c r="G1836" s="21" t="s">
        <v>3744</v>
      </c>
      <c r="H1836" s="41">
        <v>34.13</v>
      </c>
      <c r="I1836" s="21">
        <v>5.65</v>
      </c>
      <c r="J1836" s="21" t="s">
        <v>4753</v>
      </c>
      <c r="K1836" s="21" t="s">
        <v>4753</v>
      </c>
      <c r="L1836" s="21" t="s">
        <v>4756</v>
      </c>
      <c r="M1836" s="21">
        <v>1.0</v>
      </c>
      <c r="N1836" s="21" t="s">
        <v>4753</v>
      </c>
      <c r="O1836" s="42">
        <f t="shared" si="1"/>
        <v>1</v>
      </c>
      <c r="P1836" s="34" t="str">
        <f t="shared" si="2"/>
        <v>Above Obesity</v>
      </c>
      <c r="Q1836" s="34" t="str">
        <f t="shared" si="3"/>
        <v>Normal</v>
      </c>
      <c r="S1836" s="34" t="s">
        <v>1082</v>
      </c>
      <c r="T1836" s="34">
        <v>1963.0</v>
      </c>
      <c r="U1836" s="34" t="s">
        <v>4766</v>
      </c>
      <c r="V1836" s="34">
        <v>14.0</v>
      </c>
      <c r="W1836" s="34">
        <v>0.0</v>
      </c>
      <c r="X1836" s="34">
        <v>19551.34</v>
      </c>
      <c r="Y1836" s="34" t="s">
        <v>4771</v>
      </c>
      <c r="Z1836" s="34" t="s">
        <v>4768</v>
      </c>
      <c r="AA1836" s="34" t="s">
        <v>4774</v>
      </c>
      <c r="AB1836" s="34" t="str">
        <f t="shared" si="4"/>
        <v>14-Jul-1963</v>
      </c>
      <c r="AC1836" s="43">
        <f t="shared" si="5"/>
        <v>59</v>
      </c>
      <c r="AD1836" s="44">
        <v>19551.34</v>
      </c>
    </row>
    <row r="1837">
      <c r="A1837" s="19" t="s">
        <v>3746</v>
      </c>
      <c r="B1837" s="19" t="s">
        <v>3747</v>
      </c>
      <c r="C1837" s="45" t="s">
        <v>4815</v>
      </c>
      <c r="D1837" s="45" t="s">
        <v>7749</v>
      </c>
      <c r="E1837" s="45" t="s">
        <v>6091</v>
      </c>
      <c r="G1837" s="21" t="s">
        <v>3746</v>
      </c>
      <c r="H1837" s="41">
        <v>17.34</v>
      </c>
      <c r="I1837" s="21">
        <v>5.05</v>
      </c>
      <c r="J1837" s="21" t="s">
        <v>4753</v>
      </c>
      <c r="K1837" s="21" t="s">
        <v>4753</v>
      </c>
      <c r="L1837" s="21" t="s">
        <v>4753</v>
      </c>
      <c r="M1837" s="21" t="s">
        <v>4754</v>
      </c>
      <c r="N1837" s="21" t="s">
        <v>4753</v>
      </c>
      <c r="O1837" s="42">
        <f t="shared" si="1"/>
        <v>0</v>
      </c>
      <c r="P1837" s="34" t="str">
        <f t="shared" si="2"/>
        <v>Underweight</v>
      </c>
      <c r="Q1837" s="34" t="str">
        <f t="shared" si="3"/>
        <v>Normal</v>
      </c>
      <c r="S1837" s="34" t="s">
        <v>1080</v>
      </c>
      <c r="T1837" s="34">
        <v>1978.0</v>
      </c>
      <c r="U1837" s="34" t="s">
        <v>4773</v>
      </c>
      <c r="V1837" s="34">
        <v>24.0</v>
      </c>
      <c r="W1837" s="34">
        <v>1.0</v>
      </c>
      <c r="X1837" s="34">
        <v>19594.81</v>
      </c>
      <c r="Y1837" s="34" t="s">
        <v>4771</v>
      </c>
      <c r="Z1837" s="34" t="s">
        <v>4771</v>
      </c>
      <c r="AA1837" s="34" t="s">
        <v>4784</v>
      </c>
      <c r="AB1837" s="34" t="str">
        <f t="shared" si="4"/>
        <v>24-Sep-1978</v>
      </c>
      <c r="AC1837" s="43">
        <f t="shared" si="5"/>
        <v>44</v>
      </c>
      <c r="AD1837" s="44">
        <v>19594.81</v>
      </c>
    </row>
    <row r="1838">
      <c r="A1838" s="19" t="s">
        <v>3748</v>
      </c>
      <c r="B1838" s="19" t="s">
        <v>3749</v>
      </c>
      <c r="C1838" s="45" t="s">
        <v>4815</v>
      </c>
      <c r="D1838" s="45" t="s">
        <v>7750</v>
      </c>
      <c r="E1838" s="45" t="s">
        <v>7751</v>
      </c>
      <c r="G1838" s="21" t="s">
        <v>3748</v>
      </c>
      <c r="H1838" s="41">
        <v>17.44</v>
      </c>
      <c r="I1838" s="21">
        <v>6.26</v>
      </c>
      <c r="J1838" s="21" t="s">
        <v>4753</v>
      </c>
      <c r="K1838" s="21" t="s">
        <v>4753</v>
      </c>
      <c r="L1838" s="21" t="s">
        <v>4753</v>
      </c>
      <c r="M1838" s="21" t="s">
        <v>4754</v>
      </c>
      <c r="N1838" s="21" t="s">
        <v>4753</v>
      </c>
      <c r="O1838" s="42">
        <f t="shared" si="1"/>
        <v>0</v>
      </c>
      <c r="P1838" s="34" t="str">
        <f t="shared" si="2"/>
        <v>Underweight</v>
      </c>
      <c r="Q1838" s="34" t="str">
        <f t="shared" si="3"/>
        <v>Prediabetes weight</v>
      </c>
      <c r="S1838" s="34" t="s">
        <v>1078</v>
      </c>
      <c r="T1838" s="34">
        <v>1994.0</v>
      </c>
      <c r="U1838" s="34" t="s">
        <v>4776</v>
      </c>
      <c r="V1838" s="34">
        <v>27.0</v>
      </c>
      <c r="W1838" s="34">
        <v>0.0</v>
      </c>
      <c r="X1838" s="34">
        <v>19673.34</v>
      </c>
      <c r="Y1838" s="34" t="s">
        <v>4771</v>
      </c>
      <c r="Z1838" s="34" t="s">
        <v>4767</v>
      </c>
      <c r="AA1838" s="34" t="s">
        <v>4774</v>
      </c>
      <c r="AB1838" s="34" t="str">
        <f t="shared" si="4"/>
        <v>27-Aug-1994</v>
      </c>
      <c r="AC1838" s="43">
        <f t="shared" si="5"/>
        <v>28</v>
      </c>
      <c r="AD1838" s="44">
        <v>19673.34</v>
      </c>
    </row>
    <row r="1839">
      <c r="A1839" s="19" t="s">
        <v>3750</v>
      </c>
      <c r="B1839" s="19" t="s">
        <v>3751</v>
      </c>
      <c r="C1839" s="45" t="s">
        <v>4815</v>
      </c>
      <c r="D1839" s="45" t="s">
        <v>7752</v>
      </c>
      <c r="E1839" s="45" t="s">
        <v>7753</v>
      </c>
      <c r="G1839" s="21" t="s">
        <v>3750</v>
      </c>
      <c r="H1839" s="41">
        <v>33.66</v>
      </c>
      <c r="I1839" s="21">
        <v>4.08</v>
      </c>
      <c r="J1839" s="21" t="s">
        <v>4755</v>
      </c>
      <c r="K1839" s="21" t="s">
        <v>4753</v>
      </c>
      <c r="L1839" s="21" t="s">
        <v>4756</v>
      </c>
      <c r="M1839" s="21">
        <v>1.0</v>
      </c>
      <c r="N1839" s="21" t="s">
        <v>4753</v>
      </c>
      <c r="O1839" s="42">
        <f t="shared" si="1"/>
        <v>1</v>
      </c>
      <c r="P1839" s="34" t="str">
        <f t="shared" si="2"/>
        <v>Above Obesity</v>
      </c>
      <c r="Q1839" s="34" t="str">
        <f t="shared" si="3"/>
        <v>Normal</v>
      </c>
      <c r="S1839" s="34" t="s">
        <v>1076</v>
      </c>
      <c r="T1839" s="34">
        <v>1990.0</v>
      </c>
      <c r="U1839" s="34" t="s">
        <v>4776</v>
      </c>
      <c r="V1839" s="34">
        <v>8.0</v>
      </c>
      <c r="W1839" s="34">
        <v>1.0</v>
      </c>
      <c r="X1839" s="34">
        <v>19719.69</v>
      </c>
      <c r="Y1839" s="34" t="s">
        <v>4771</v>
      </c>
      <c r="Z1839" s="34" t="s">
        <v>4767</v>
      </c>
      <c r="AA1839" s="34" t="s">
        <v>4769</v>
      </c>
      <c r="AB1839" s="34" t="str">
        <f t="shared" si="4"/>
        <v>8-Aug-1990</v>
      </c>
      <c r="AC1839" s="43">
        <f t="shared" si="5"/>
        <v>32</v>
      </c>
      <c r="AD1839" s="44">
        <v>19719.69</v>
      </c>
    </row>
    <row r="1840">
      <c r="A1840" s="19" t="s">
        <v>3752</v>
      </c>
      <c r="B1840" s="19" t="s">
        <v>3753</v>
      </c>
      <c r="C1840" s="45" t="s">
        <v>4815</v>
      </c>
      <c r="D1840" s="45" t="s">
        <v>6785</v>
      </c>
      <c r="E1840" s="45" t="s">
        <v>7754</v>
      </c>
      <c r="G1840" s="21" t="s">
        <v>3752</v>
      </c>
      <c r="H1840" s="41">
        <v>21.375</v>
      </c>
      <c r="I1840" s="21">
        <v>6.19</v>
      </c>
      <c r="J1840" s="21" t="s">
        <v>4755</v>
      </c>
      <c r="K1840" s="21" t="s">
        <v>4753</v>
      </c>
      <c r="L1840" s="21" t="s">
        <v>4753</v>
      </c>
      <c r="M1840" s="21">
        <v>1.0</v>
      </c>
      <c r="N1840" s="21" t="s">
        <v>4753</v>
      </c>
      <c r="O1840" s="42">
        <f t="shared" si="1"/>
        <v>1</v>
      </c>
      <c r="P1840" s="34" t="str">
        <f t="shared" si="2"/>
        <v>Normal weight</v>
      </c>
      <c r="Q1840" s="34" t="str">
        <f t="shared" si="3"/>
        <v>Prediabetes weight</v>
      </c>
      <c r="S1840" s="34" t="s">
        <v>1074</v>
      </c>
      <c r="T1840" s="34">
        <v>1972.0</v>
      </c>
      <c r="U1840" s="34" t="s">
        <v>4772</v>
      </c>
      <c r="V1840" s="34">
        <v>14.0</v>
      </c>
      <c r="W1840" s="34">
        <v>3.0</v>
      </c>
      <c r="X1840" s="34">
        <v>19749.38</v>
      </c>
      <c r="Y1840" s="34" t="s">
        <v>4771</v>
      </c>
      <c r="Z1840" s="34" t="s">
        <v>4768</v>
      </c>
      <c r="AA1840" s="34" t="s">
        <v>4769</v>
      </c>
      <c r="AB1840" s="34" t="str">
        <f t="shared" si="4"/>
        <v>14-Jun-1972</v>
      </c>
      <c r="AC1840" s="43">
        <f t="shared" si="5"/>
        <v>50</v>
      </c>
      <c r="AD1840" s="44">
        <v>19749.38</v>
      </c>
    </row>
    <row r="1841">
      <c r="A1841" s="19" t="s">
        <v>3754</v>
      </c>
      <c r="B1841" s="19" t="s">
        <v>3755</v>
      </c>
      <c r="C1841" s="45" t="s">
        <v>4815</v>
      </c>
      <c r="D1841" s="45" t="s">
        <v>6867</v>
      </c>
      <c r="E1841" s="45" t="s">
        <v>7755</v>
      </c>
      <c r="G1841" s="21" t="s">
        <v>3754</v>
      </c>
      <c r="H1841" s="41">
        <v>27.14</v>
      </c>
      <c r="I1841" s="21">
        <v>6.01</v>
      </c>
      <c r="J1841" s="21" t="s">
        <v>4753</v>
      </c>
      <c r="K1841" s="21" t="s">
        <v>4753</v>
      </c>
      <c r="L1841" s="21" t="s">
        <v>4753</v>
      </c>
      <c r="M1841" s="21">
        <v>1.0</v>
      </c>
      <c r="N1841" s="21" t="s">
        <v>4753</v>
      </c>
      <c r="O1841" s="42">
        <f t="shared" si="1"/>
        <v>1</v>
      </c>
      <c r="P1841" s="34" t="str">
        <f t="shared" si="2"/>
        <v>Overweight</v>
      </c>
      <c r="Q1841" s="34" t="str">
        <f t="shared" si="3"/>
        <v>Prediabetes weight</v>
      </c>
      <c r="S1841" s="34" t="s">
        <v>1072</v>
      </c>
      <c r="T1841" s="34">
        <v>1979.0</v>
      </c>
      <c r="U1841" s="34" t="s">
        <v>4777</v>
      </c>
      <c r="V1841" s="34">
        <v>30.0</v>
      </c>
      <c r="W1841" s="34">
        <v>2.0</v>
      </c>
      <c r="X1841" s="34">
        <v>19798.05</v>
      </c>
      <c r="Y1841" s="34" t="s">
        <v>4771</v>
      </c>
      <c r="Z1841" s="34" t="s">
        <v>4771</v>
      </c>
      <c r="AA1841" s="34" t="s">
        <v>4784</v>
      </c>
      <c r="AB1841" s="34" t="str">
        <f t="shared" si="4"/>
        <v>30-Oct-1979</v>
      </c>
      <c r="AC1841" s="43">
        <f t="shared" si="5"/>
        <v>43</v>
      </c>
      <c r="AD1841" s="44">
        <v>19798.05</v>
      </c>
    </row>
    <row r="1842">
      <c r="A1842" s="19" t="s">
        <v>3756</v>
      </c>
      <c r="B1842" s="19" t="s">
        <v>3757</v>
      </c>
      <c r="C1842" s="45" t="s">
        <v>4820</v>
      </c>
      <c r="D1842" s="45" t="s">
        <v>7756</v>
      </c>
      <c r="E1842" s="45" t="s">
        <v>4942</v>
      </c>
      <c r="G1842" s="21" t="s">
        <v>3756</v>
      </c>
      <c r="H1842" s="41">
        <v>35.78</v>
      </c>
      <c r="I1842" s="21">
        <v>6.07</v>
      </c>
      <c r="J1842" s="21" t="s">
        <v>4753</v>
      </c>
      <c r="K1842" s="21" t="s">
        <v>4755</v>
      </c>
      <c r="L1842" s="21" t="s">
        <v>4753</v>
      </c>
      <c r="M1842" s="21">
        <v>1.0</v>
      </c>
      <c r="N1842" s="21" t="s">
        <v>4753</v>
      </c>
      <c r="O1842" s="42">
        <f t="shared" si="1"/>
        <v>1</v>
      </c>
      <c r="P1842" s="34" t="str">
        <f t="shared" si="2"/>
        <v>Above Obesity</v>
      </c>
      <c r="Q1842" s="34" t="str">
        <f t="shared" si="3"/>
        <v>Prediabetes weight</v>
      </c>
      <c r="S1842" s="34" t="s">
        <v>1070</v>
      </c>
      <c r="T1842" s="34">
        <v>1997.0</v>
      </c>
      <c r="U1842" s="34" t="s">
        <v>4777</v>
      </c>
      <c r="V1842" s="34">
        <v>18.0</v>
      </c>
      <c r="W1842" s="34">
        <v>3.0</v>
      </c>
      <c r="X1842" s="34">
        <v>19933.46</v>
      </c>
      <c r="Y1842" s="34" t="s">
        <v>4771</v>
      </c>
      <c r="Z1842" s="34" t="s">
        <v>4768</v>
      </c>
      <c r="AA1842" s="34" t="s">
        <v>4778</v>
      </c>
      <c r="AB1842" s="34" t="str">
        <f t="shared" si="4"/>
        <v>18-Oct-1997</v>
      </c>
      <c r="AC1842" s="43">
        <f t="shared" si="5"/>
        <v>25</v>
      </c>
      <c r="AD1842" s="44">
        <v>19933.46</v>
      </c>
    </row>
    <row r="1843">
      <c r="A1843" s="19" t="s">
        <v>3758</v>
      </c>
      <c r="B1843" s="19" t="s">
        <v>3759</v>
      </c>
      <c r="C1843" s="45" t="s">
        <v>4820</v>
      </c>
      <c r="D1843" s="45" t="s">
        <v>7757</v>
      </c>
      <c r="E1843" s="45" t="s">
        <v>7758</v>
      </c>
      <c r="G1843" s="21" t="s">
        <v>3758</v>
      </c>
      <c r="H1843" s="41">
        <v>34.96</v>
      </c>
      <c r="I1843" s="21">
        <v>5.63</v>
      </c>
      <c r="J1843" s="21" t="s">
        <v>4753</v>
      </c>
      <c r="K1843" s="21" t="s">
        <v>4753</v>
      </c>
      <c r="L1843" s="21" t="s">
        <v>4753</v>
      </c>
      <c r="M1843" s="21" t="s">
        <v>4754</v>
      </c>
      <c r="N1843" s="21" t="s">
        <v>4753</v>
      </c>
      <c r="O1843" s="42">
        <f t="shared" si="1"/>
        <v>0</v>
      </c>
      <c r="P1843" s="34" t="str">
        <f t="shared" si="2"/>
        <v>Above Obesity</v>
      </c>
      <c r="Q1843" s="34" t="str">
        <f t="shared" si="3"/>
        <v>Normal</v>
      </c>
      <c r="S1843" s="34" t="s">
        <v>1068</v>
      </c>
      <c r="T1843" s="34">
        <v>1980.0</v>
      </c>
      <c r="U1843" s="34" t="s">
        <v>4777</v>
      </c>
      <c r="V1843" s="34">
        <v>9.0</v>
      </c>
      <c r="W1843" s="34">
        <v>0.0</v>
      </c>
      <c r="X1843" s="34">
        <v>19964.75</v>
      </c>
      <c r="Y1843" s="34" t="s">
        <v>4771</v>
      </c>
      <c r="Z1843" s="34" t="s">
        <v>4767</v>
      </c>
      <c r="AA1843" s="34" t="s">
        <v>4784</v>
      </c>
      <c r="AB1843" s="34" t="str">
        <f t="shared" si="4"/>
        <v>9-Oct-1980</v>
      </c>
      <c r="AC1843" s="43">
        <f t="shared" si="5"/>
        <v>42</v>
      </c>
      <c r="AD1843" s="44">
        <v>19964.75</v>
      </c>
    </row>
    <row r="1844">
      <c r="A1844" s="19" t="s">
        <v>3760</v>
      </c>
      <c r="B1844" s="19" t="s">
        <v>3761</v>
      </c>
      <c r="C1844" s="45" t="s">
        <v>4815</v>
      </c>
      <c r="D1844" s="45" t="s">
        <v>4945</v>
      </c>
      <c r="E1844" s="45" t="s">
        <v>7759</v>
      </c>
      <c r="G1844" s="21" t="s">
        <v>3760</v>
      </c>
      <c r="H1844" s="41">
        <v>38.39</v>
      </c>
      <c r="I1844" s="21">
        <v>6.05</v>
      </c>
      <c r="J1844" s="21" t="s">
        <v>4753</v>
      </c>
      <c r="K1844" s="21" t="s">
        <v>4753</v>
      </c>
      <c r="L1844" s="21" t="s">
        <v>4753</v>
      </c>
      <c r="M1844" s="21" t="s">
        <v>4754</v>
      </c>
      <c r="N1844" s="21" t="s">
        <v>4753</v>
      </c>
      <c r="O1844" s="42">
        <f t="shared" si="1"/>
        <v>0</v>
      </c>
      <c r="P1844" s="34" t="str">
        <f t="shared" si="2"/>
        <v>Above Obesity</v>
      </c>
      <c r="Q1844" s="34" t="str">
        <f t="shared" si="3"/>
        <v>Prediabetes weight</v>
      </c>
      <c r="S1844" s="34" t="s">
        <v>1066</v>
      </c>
      <c r="T1844" s="34">
        <v>1966.0</v>
      </c>
      <c r="U1844" s="34" t="s">
        <v>4776</v>
      </c>
      <c r="V1844" s="34">
        <v>10.0</v>
      </c>
      <c r="W1844" s="34">
        <v>0.0</v>
      </c>
      <c r="X1844" s="34">
        <v>19995.29</v>
      </c>
      <c r="Y1844" s="34" t="s">
        <v>4771</v>
      </c>
      <c r="Z1844" s="34" t="s">
        <v>4768</v>
      </c>
      <c r="AA1844" s="34" t="s">
        <v>4790</v>
      </c>
      <c r="AB1844" s="34" t="str">
        <f t="shared" si="4"/>
        <v>10-Aug-1966</v>
      </c>
      <c r="AC1844" s="43">
        <f t="shared" si="5"/>
        <v>56</v>
      </c>
      <c r="AD1844" s="44">
        <v>19995.29</v>
      </c>
    </row>
    <row r="1845">
      <c r="A1845" s="19" t="s">
        <v>3762</v>
      </c>
      <c r="B1845" s="19" t="s">
        <v>3763</v>
      </c>
      <c r="C1845" s="45" t="s">
        <v>4815</v>
      </c>
      <c r="D1845" s="45" t="s">
        <v>7760</v>
      </c>
      <c r="E1845" s="45" t="s">
        <v>7761</v>
      </c>
      <c r="G1845" s="21" t="s">
        <v>3762</v>
      </c>
      <c r="H1845" s="41">
        <v>33.82</v>
      </c>
      <c r="I1845" s="21">
        <v>4.65</v>
      </c>
      <c r="J1845" s="21" t="s">
        <v>4753</v>
      </c>
      <c r="K1845" s="21" t="s">
        <v>4753</v>
      </c>
      <c r="L1845" s="21" t="s">
        <v>4753</v>
      </c>
      <c r="M1845" s="21" t="s">
        <v>4754</v>
      </c>
      <c r="N1845" s="21" t="s">
        <v>4753</v>
      </c>
      <c r="O1845" s="42">
        <f t="shared" si="1"/>
        <v>0</v>
      </c>
      <c r="P1845" s="34" t="str">
        <f t="shared" si="2"/>
        <v>Above Obesity</v>
      </c>
      <c r="Q1845" s="34" t="str">
        <f t="shared" si="3"/>
        <v>Normal</v>
      </c>
      <c r="S1845" s="34" t="s">
        <v>1064</v>
      </c>
      <c r="T1845" s="34">
        <v>1988.0</v>
      </c>
      <c r="U1845" s="34" t="s">
        <v>4766</v>
      </c>
      <c r="V1845" s="34">
        <v>25.0</v>
      </c>
      <c r="W1845" s="34">
        <v>1.0</v>
      </c>
      <c r="X1845" s="34">
        <v>20009.63</v>
      </c>
      <c r="Y1845" s="34" t="s">
        <v>4767</v>
      </c>
      <c r="Z1845" s="34" t="s">
        <v>4771</v>
      </c>
      <c r="AA1845" s="34" t="s">
        <v>4774</v>
      </c>
      <c r="AB1845" s="34" t="str">
        <f t="shared" si="4"/>
        <v>25-Jul-1988</v>
      </c>
      <c r="AC1845" s="43">
        <f t="shared" si="5"/>
        <v>34</v>
      </c>
      <c r="AD1845" s="44">
        <v>20009.63</v>
      </c>
    </row>
    <row r="1846">
      <c r="A1846" s="19" t="s">
        <v>3764</v>
      </c>
      <c r="B1846" s="19" t="s">
        <v>3765</v>
      </c>
      <c r="C1846" s="45" t="s">
        <v>4815</v>
      </c>
      <c r="D1846" s="45" t="s">
        <v>7762</v>
      </c>
      <c r="E1846" s="45" t="s">
        <v>4866</v>
      </c>
      <c r="G1846" s="21" t="s">
        <v>3764</v>
      </c>
      <c r="H1846" s="41">
        <v>27.835</v>
      </c>
      <c r="I1846" s="21">
        <v>5.37</v>
      </c>
      <c r="J1846" s="21" t="s">
        <v>4753</v>
      </c>
      <c r="K1846" s="21" t="s">
        <v>4753</v>
      </c>
      <c r="L1846" s="21" t="s">
        <v>4753</v>
      </c>
      <c r="M1846" s="21" t="s">
        <v>4754</v>
      </c>
      <c r="N1846" s="21" t="s">
        <v>4753</v>
      </c>
      <c r="O1846" s="42">
        <f t="shared" si="1"/>
        <v>0</v>
      </c>
      <c r="P1846" s="34" t="str">
        <f t="shared" si="2"/>
        <v>Overweight</v>
      </c>
      <c r="Q1846" s="34" t="str">
        <f t="shared" si="3"/>
        <v>Normal</v>
      </c>
      <c r="S1846" s="34" t="s">
        <v>1062</v>
      </c>
      <c r="T1846" s="34">
        <v>1983.0</v>
      </c>
      <c r="U1846" s="34" t="s">
        <v>4777</v>
      </c>
      <c r="V1846" s="34">
        <v>6.0</v>
      </c>
      <c r="W1846" s="34">
        <v>0.0</v>
      </c>
      <c r="X1846" s="34">
        <v>20149.32</v>
      </c>
      <c r="Y1846" s="34" t="s">
        <v>4767</v>
      </c>
      <c r="Z1846" s="34" t="s">
        <v>4771</v>
      </c>
      <c r="AA1846" s="34" t="s">
        <v>4781</v>
      </c>
      <c r="AB1846" s="34" t="str">
        <f t="shared" si="4"/>
        <v>6-Oct-1983</v>
      </c>
      <c r="AC1846" s="43">
        <f t="shared" si="5"/>
        <v>39</v>
      </c>
      <c r="AD1846" s="44">
        <v>20149.32</v>
      </c>
    </row>
    <row r="1847">
      <c r="A1847" s="19" t="s">
        <v>3766</v>
      </c>
      <c r="B1847" s="19" t="s">
        <v>3767</v>
      </c>
      <c r="C1847" s="45" t="s">
        <v>4815</v>
      </c>
      <c r="D1847" s="45" t="s">
        <v>7763</v>
      </c>
      <c r="E1847" s="45" t="s">
        <v>7764</v>
      </c>
      <c r="G1847" s="21" t="s">
        <v>3766</v>
      </c>
      <c r="H1847" s="41">
        <v>33.0</v>
      </c>
      <c r="I1847" s="21">
        <v>5.39</v>
      </c>
      <c r="J1847" s="21" t="s">
        <v>4753</v>
      </c>
      <c r="K1847" s="21" t="s">
        <v>4753</v>
      </c>
      <c r="L1847" s="21" t="s">
        <v>4753</v>
      </c>
      <c r="M1847" s="21" t="s">
        <v>4754</v>
      </c>
      <c r="N1847" s="21" t="s">
        <v>4753</v>
      </c>
      <c r="O1847" s="42">
        <f t="shared" si="1"/>
        <v>0</v>
      </c>
      <c r="P1847" s="34" t="str">
        <f t="shared" si="2"/>
        <v>Above Obesity</v>
      </c>
      <c r="Q1847" s="34" t="str">
        <f t="shared" si="3"/>
        <v>Normal</v>
      </c>
      <c r="S1847" s="34" t="s">
        <v>1060</v>
      </c>
      <c r="T1847" s="34">
        <v>2002.0</v>
      </c>
      <c r="U1847" s="34" t="s">
        <v>4766</v>
      </c>
      <c r="V1847" s="34">
        <v>9.0</v>
      </c>
      <c r="W1847" s="34">
        <v>0.0</v>
      </c>
      <c r="X1847" s="34">
        <v>20167.34</v>
      </c>
      <c r="Y1847" s="34" t="s">
        <v>4768</v>
      </c>
      <c r="Z1847" s="34" t="s">
        <v>4768</v>
      </c>
      <c r="AA1847" s="34" t="s">
        <v>4778</v>
      </c>
      <c r="AB1847" s="34" t="str">
        <f t="shared" si="4"/>
        <v>9-Jul-2002</v>
      </c>
      <c r="AC1847" s="43">
        <f t="shared" si="5"/>
        <v>20</v>
      </c>
      <c r="AD1847" s="44">
        <v>20167.34</v>
      </c>
    </row>
    <row r="1848">
      <c r="A1848" s="19" t="s">
        <v>3768</v>
      </c>
      <c r="B1848" s="19" t="s">
        <v>3769</v>
      </c>
      <c r="C1848" s="45" t="s">
        <v>4815</v>
      </c>
      <c r="D1848" s="45" t="s">
        <v>7765</v>
      </c>
      <c r="E1848" s="45" t="s">
        <v>7766</v>
      </c>
      <c r="G1848" s="21" t="s">
        <v>3768</v>
      </c>
      <c r="H1848" s="41">
        <v>26.885</v>
      </c>
      <c r="I1848" s="21">
        <v>5.86</v>
      </c>
      <c r="J1848" s="21" t="s">
        <v>4753</v>
      </c>
      <c r="K1848" s="21" t="s">
        <v>4753</v>
      </c>
      <c r="L1848" s="21" t="s">
        <v>4753</v>
      </c>
      <c r="M1848" s="21" t="s">
        <v>4754</v>
      </c>
      <c r="N1848" s="21" t="s">
        <v>4753</v>
      </c>
      <c r="O1848" s="42">
        <f t="shared" si="1"/>
        <v>0</v>
      </c>
      <c r="P1848" s="34" t="str">
        <f t="shared" si="2"/>
        <v>Overweight</v>
      </c>
      <c r="Q1848" s="34" t="str">
        <f t="shared" si="3"/>
        <v>Prediabetes weight</v>
      </c>
      <c r="S1848" s="34" t="s">
        <v>1058</v>
      </c>
      <c r="T1848" s="34">
        <v>1994.0</v>
      </c>
      <c r="U1848" s="34" t="s">
        <v>4772</v>
      </c>
      <c r="V1848" s="34">
        <v>8.0</v>
      </c>
      <c r="W1848" s="34">
        <v>2.0</v>
      </c>
      <c r="X1848" s="34">
        <v>20177.67</v>
      </c>
      <c r="Y1848" s="34" t="s">
        <v>4767</v>
      </c>
      <c r="Z1848" s="34" t="s">
        <v>4771</v>
      </c>
      <c r="AA1848" s="34" t="s">
        <v>4778</v>
      </c>
      <c r="AB1848" s="34" t="str">
        <f t="shared" si="4"/>
        <v>8-Jun-1994</v>
      </c>
      <c r="AC1848" s="43">
        <f t="shared" si="5"/>
        <v>29</v>
      </c>
      <c r="AD1848" s="44">
        <v>20177.67</v>
      </c>
    </row>
    <row r="1849">
      <c r="A1849" s="19" t="s">
        <v>3770</v>
      </c>
      <c r="B1849" s="19" t="s">
        <v>3771</v>
      </c>
      <c r="C1849" s="45" t="s">
        <v>4815</v>
      </c>
      <c r="D1849" s="45" t="s">
        <v>7767</v>
      </c>
      <c r="E1849" s="45" t="s">
        <v>7768</v>
      </c>
      <c r="G1849" s="21" t="s">
        <v>3770</v>
      </c>
      <c r="H1849" s="41">
        <v>29.26</v>
      </c>
      <c r="I1849" s="21">
        <v>4.44</v>
      </c>
      <c r="J1849" s="21" t="s">
        <v>4753</v>
      </c>
      <c r="K1849" s="21" t="s">
        <v>4753</v>
      </c>
      <c r="L1849" s="21" t="s">
        <v>4753</v>
      </c>
      <c r="M1849" s="21" t="s">
        <v>4754</v>
      </c>
      <c r="N1849" s="21" t="s">
        <v>4753</v>
      </c>
      <c r="O1849" s="42">
        <f t="shared" si="1"/>
        <v>0</v>
      </c>
      <c r="P1849" s="34" t="str">
        <f t="shared" si="2"/>
        <v>Overweight</v>
      </c>
      <c r="Q1849" s="34" t="str">
        <f t="shared" si="3"/>
        <v>Normal</v>
      </c>
      <c r="S1849" s="34" t="s">
        <v>1056</v>
      </c>
      <c r="T1849" s="34">
        <v>1987.0</v>
      </c>
      <c r="U1849" s="34" t="s">
        <v>4777</v>
      </c>
      <c r="V1849" s="34">
        <v>17.0</v>
      </c>
      <c r="W1849" s="34">
        <v>0.0</v>
      </c>
      <c r="X1849" s="34">
        <v>20234.85</v>
      </c>
      <c r="Y1849" s="34" t="s">
        <v>4767</v>
      </c>
      <c r="Z1849" s="34" t="s">
        <v>4768</v>
      </c>
      <c r="AA1849" s="34" t="s">
        <v>4774</v>
      </c>
      <c r="AB1849" s="34" t="str">
        <f t="shared" si="4"/>
        <v>17-Oct-1987</v>
      </c>
      <c r="AC1849" s="43">
        <f t="shared" si="5"/>
        <v>35</v>
      </c>
      <c r="AD1849" s="44">
        <v>20234.85</v>
      </c>
    </row>
    <row r="1850">
      <c r="A1850" s="19" t="s">
        <v>3772</v>
      </c>
      <c r="B1850" s="19" t="s">
        <v>3773</v>
      </c>
      <c r="C1850" s="45" t="s">
        <v>4815</v>
      </c>
      <c r="D1850" s="45" t="s">
        <v>7769</v>
      </c>
      <c r="E1850" s="45" t="s">
        <v>7770</v>
      </c>
      <c r="G1850" s="21" t="s">
        <v>3772</v>
      </c>
      <c r="H1850" s="41">
        <v>26.98</v>
      </c>
      <c r="I1850" s="21">
        <v>4.41</v>
      </c>
      <c r="J1850" s="21" t="s">
        <v>4753</v>
      </c>
      <c r="K1850" s="21" t="s">
        <v>4753</v>
      </c>
      <c r="L1850" s="21" t="s">
        <v>4753</v>
      </c>
      <c r="M1850" s="21" t="s">
        <v>4754</v>
      </c>
      <c r="N1850" s="21" t="s">
        <v>4753</v>
      </c>
      <c r="O1850" s="42">
        <f t="shared" si="1"/>
        <v>0</v>
      </c>
      <c r="P1850" s="34" t="str">
        <f t="shared" si="2"/>
        <v>Overweight</v>
      </c>
      <c r="Q1850" s="34" t="str">
        <f t="shared" si="3"/>
        <v>Normal</v>
      </c>
      <c r="S1850" s="34" t="s">
        <v>1054</v>
      </c>
      <c r="T1850" s="34">
        <v>1966.0</v>
      </c>
      <c r="U1850" s="34" t="s">
        <v>4776</v>
      </c>
      <c r="V1850" s="34">
        <v>22.0</v>
      </c>
      <c r="W1850" s="34">
        <v>0.0</v>
      </c>
      <c r="X1850" s="34">
        <v>20253.84</v>
      </c>
      <c r="Y1850" s="34" t="s">
        <v>4767</v>
      </c>
      <c r="Z1850" s="34" t="s">
        <v>4768</v>
      </c>
      <c r="AA1850" s="34" t="s">
        <v>4774</v>
      </c>
      <c r="AB1850" s="34" t="str">
        <f t="shared" si="4"/>
        <v>22-Aug-1966</v>
      </c>
      <c r="AC1850" s="43">
        <f t="shared" si="5"/>
        <v>56</v>
      </c>
      <c r="AD1850" s="44">
        <v>20253.84</v>
      </c>
    </row>
    <row r="1851">
      <c r="A1851" s="19" t="s">
        <v>3774</v>
      </c>
      <c r="B1851" s="19" t="s">
        <v>3775</v>
      </c>
      <c r="C1851" s="45" t="s">
        <v>4815</v>
      </c>
      <c r="D1851" s="45" t="s">
        <v>7771</v>
      </c>
      <c r="E1851" s="45" t="s">
        <v>5377</v>
      </c>
      <c r="G1851" s="21" t="s">
        <v>3774</v>
      </c>
      <c r="H1851" s="41">
        <v>32.11</v>
      </c>
      <c r="I1851" s="21">
        <v>5.19</v>
      </c>
      <c r="J1851" s="21" t="s">
        <v>4753</v>
      </c>
      <c r="K1851" s="21" t="s">
        <v>4753</v>
      </c>
      <c r="L1851" s="21" t="s">
        <v>4756</v>
      </c>
      <c r="M1851" s="21">
        <v>1.0</v>
      </c>
      <c r="N1851" s="21" t="s">
        <v>4753</v>
      </c>
      <c r="O1851" s="42">
        <f t="shared" si="1"/>
        <v>1</v>
      </c>
      <c r="P1851" s="34" t="str">
        <f t="shared" si="2"/>
        <v>Above Obesity</v>
      </c>
      <c r="Q1851" s="34" t="str">
        <f t="shared" si="3"/>
        <v>Normal</v>
      </c>
      <c r="S1851" s="34" t="s">
        <v>1052</v>
      </c>
      <c r="T1851" s="34">
        <v>1993.0</v>
      </c>
      <c r="U1851" s="34" t="s">
        <v>4773</v>
      </c>
      <c r="V1851" s="34">
        <v>7.0</v>
      </c>
      <c r="W1851" s="34">
        <v>1.0</v>
      </c>
      <c r="X1851" s="34">
        <v>20277.81</v>
      </c>
      <c r="Y1851" s="34" t="s">
        <v>4768</v>
      </c>
      <c r="Z1851" s="34" t="s">
        <v>4768</v>
      </c>
      <c r="AA1851" s="34" t="s">
        <v>4781</v>
      </c>
      <c r="AB1851" s="34" t="str">
        <f t="shared" si="4"/>
        <v>7-Sep-1993</v>
      </c>
      <c r="AC1851" s="43">
        <f t="shared" si="5"/>
        <v>29</v>
      </c>
      <c r="AD1851" s="44">
        <v>20277.81</v>
      </c>
    </row>
    <row r="1852">
      <c r="A1852" s="19" t="s">
        <v>3776</v>
      </c>
      <c r="B1852" s="19" t="s">
        <v>3777</v>
      </c>
      <c r="C1852" s="45" t="s">
        <v>4815</v>
      </c>
      <c r="D1852" s="45" t="s">
        <v>7772</v>
      </c>
      <c r="E1852" s="45" t="s">
        <v>4912</v>
      </c>
      <c r="G1852" s="21" t="s">
        <v>3776</v>
      </c>
      <c r="H1852" s="41">
        <v>31.73</v>
      </c>
      <c r="I1852" s="21">
        <v>5.16</v>
      </c>
      <c r="J1852" s="21" t="s">
        <v>4753</v>
      </c>
      <c r="K1852" s="21" t="s">
        <v>4753</v>
      </c>
      <c r="L1852" s="21" t="s">
        <v>4756</v>
      </c>
      <c r="M1852" s="21">
        <v>1.0</v>
      </c>
      <c r="N1852" s="21" t="s">
        <v>4753</v>
      </c>
      <c r="O1852" s="42">
        <f t="shared" si="1"/>
        <v>1</v>
      </c>
      <c r="P1852" s="34" t="str">
        <f t="shared" si="2"/>
        <v>Above Obesity</v>
      </c>
      <c r="Q1852" s="34" t="str">
        <f t="shared" si="3"/>
        <v>Normal</v>
      </c>
      <c r="S1852" s="34" t="s">
        <v>1050</v>
      </c>
      <c r="T1852" s="34">
        <v>1985.0</v>
      </c>
      <c r="U1852" s="34" t="s">
        <v>4773</v>
      </c>
      <c r="V1852" s="34">
        <v>17.0</v>
      </c>
      <c r="W1852" s="34">
        <v>1.0</v>
      </c>
      <c r="X1852" s="34">
        <v>20296.86</v>
      </c>
      <c r="Y1852" s="34" t="s">
        <v>4768</v>
      </c>
      <c r="Z1852" s="34" t="s">
        <v>4771</v>
      </c>
      <c r="AA1852" s="34" t="s">
        <v>4784</v>
      </c>
      <c r="AB1852" s="34" t="str">
        <f t="shared" si="4"/>
        <v>17-Sep-1985</v>
      </c>
      <c r="AC1852" s="43">
        <f t="shared" si="5"/>
        <v>37</v>
      </c>
      <c r="AD1852" s="44">
        <v>20296.86</v>
      </c>
    </row>
    <row r="1853">
      <c r="A1853" s="19" t="s">
        <v>3778</v>
      </c>
      <c r="B1853" s="19" t="s">
        <v>3779</v>
      </c>
      <c r="C1853" s="45" t="s">
        <v>4815</v>
      </c>
      <c r="D1853" s="45" t="s">
        <v>7773</v>
      </c>
      <c r="E1853" s="45" t="s">
        <v>7774</v>
      </c>
      <c r="G1853" s="21" t="s">
        <v>3778</v>
      </c>
      <c r="H1853" s="41">
        <v>22.515</v>
      </c>
      <c r="I1853" s="21">
        <v>4.24</v>
      </c>
      <c r="J1853" s="21" t="s">
        <v>4753</v>
      </c>
      <c r="K1853" s="21" t="s">
        <v>4753</v>
      </c>
      <c r="L1853" s="21" t="s">
        <v>4753</v>
      </c>
      <c r="M1853" s="21" t="s">
        <v>4754</v>
      </c>
      <c r="N1853" s="21" t="s">
        <v>4753</v>
      </c>
      <c r="O1853" s="42">
        <f t="shared" si="1"/>
        <v>0</v>
      </c>
      <c r="P1853" s="34" t="str">
        <f t="shared" si="2"/>
        <v>Normal weight</v>
      </c>
      <c r="Q1853" s="34" t="str">
        <f t="shared" si="3"/>
        <v>Normal</v>
      </c>
      <c r="S1853" s="34" t="s">
        <v>1048</v>
      </c>
      <c r="T1853" s="34">
        <v>1962.0</v>
      </c>
      <c r="U1853" s="34" t="s">
        <v>4766</v>
      </c>
      <c r="V1853" s="34">
        <v>2.0</v>
      </c>
      <c r="W1853" s="34">
        <v>0.0</v>
      </c>
      <c r="X1853" s="34">
        <v>20354.5</v>
      </c>
      <c r="Y1853" s="34" t="s">
        <v>4768</v>
      </c>
      <c r="Z1853" s="34" t="s">
        <v>4767</v>
      </c>
      <c r="AA1853" s="34" t="s">
        <v>4790</v>
      </c>
      <c r="AB1853" s="34" t="str">
        <f t="shared" si="4"/>
        <v>2-Jul-1962</v>
      </c>
      <c r="AC1853" s="43">
        <f t="shared" si="5"/>
        <v>60</v>
      </c>
      <c r="AD1853" s="44">
        <v>20354.5</v>
      </c>
    </row>
    <row r="1854">
      <c r="A1854" s="19" t="s">
        <v>3780</v>
      </c>
      <c r="B1854" s="19" t="s">
        <v>3781</v>
      </c>
      <c r="C1854" s="45" t="s">
        <v>4815</v>
      </c>
      <c r="D1854" s="45" t="s">
        <v>7775</v>
      </c>
      <c r="E1854" s="45" t="s">
        <v>4912</v>
      </c>
      <c r="G1854" s="21" t="s">
        <v>3780</v>
      </c>
      <c r="H1854" s="41">
        <v>25.9</v>
      </c>
      <c r="I1854" s="21">
        <v>5.45</v>
      </c>
      <c r="J1854" s="21" t="s">
        <v>4753</v>
      </c>
      <c r="K1854" s="21" t="s">
        <v>4753</v>
      </c>
      <c r="L1854" s="21" t="s">
        <v>4753</v>
      </c>
      <c r="M1854" s="21">
        <v>1.0</v>
      </c>
      <c r="N1854" s="21" t="s">
        <v>4753</v>
      </c>
      <c r="O1854" s="42">
        <f t="shared" si="1"/>
        <v>1</v>
      </c>
      <c r="P1854" s="34" t="str">
        <f t="shared" si="2"/>
        <v>Overweight</v>
      </c>
      <c r="Q1854" s="34" t="str">
        <f t="shared" si="3"/>
        <v>Normal</v>
      </c>
      <c r="S1854" s="34" t="s">
        <v>1046</v>
      </c>
      <c r="T1854" s="34">
        <v>1985.0</v>
      </c>
      <c r="U1854" s="34" t="s">
        <v>4766</v>
      </c>
      <c r="V1854" s="34">
        <v>12.0</v>
      </c>
      <c r="W1854" s="34">
        <v>0.0</v>
      </c>
      <c r="X1854" s="34">
        <v>20420.6</v>
      </c>
      <c r="Y1854" s="34" t="s">
        <v>4768</v>
      </c>
      <c r="Z1854" s="34" t="s">
        <v>4767</v>
      </c>
      <c r="AA1854" s="34" t="s">
        <v>4778</v>
      </c>
      <c r="AB1854" s="34" t="str">
        <f t="shared" si="4"/>
        <v>12-Jul-1985</v>
      </c>
      <c r="AC1854" s="43">
        <f t="shared" si="5"/>
        <v>37</v>
      </c>
      <c r="AD1854" s="44">
        <v>20420.6</v>
      </c>
    </row>
    <row r="1855">
      <c r="A1855" s="19" t="s">
        <v>3782</v>
      </c>
      <c r="B1855" s="19" t="s">
        <v>3783</v>
      </c>
      <c r="C1855" s="45" t="s">
        <v>4820</v>
      </c>
      <c r="D1855" s="45" t="s">
        <v>7475</v>
      </c>
      <c r="E1855" s="45" t="s">
        <v>7776</v>
      </c>
      <c r="G1855" s="21" t="s">
        <v>3782</v>
      </c>
      <c r="H1855" s="41">
        <v>27.72</v>
      </c>
      <c r="I1855" s="21">
        <v>5.03</v>
      </c>
      <c r="J1855" s="21" t="s">
        <v>4755</v>
      </c>
      <c r="K1855" s="21" t="s">
        <v>4753</v>
      </c>
      <c r="L1855" s="21" t="s">
        <v>4753</v>
      </c>
      <c r="M1855" s="21">
        <v>1.0</v>
      </c>
      <c r="N1855" s="21" t="s">
        <v>4753</v>
      </c>
      <c r="O1855" s="42">
        <f t="shared" si="1"/>
        <v>1</v>
      </c>
      <c r="P1855" s="34" t="str">
        <f t="shared" si="2"/>
        <v>Overweight</v>
      </c>
      <c r="Q1855" s="34" t="str">
        <f t="shared" si="3"/>
        <v>Normal</v>
      </c>
      <c r="S1855" s="34" t="s">
        <v>1044</v>
      </c>
      <c r="T1855" s="34">
        <v>1962.0</v>
      </c>
      <c r="U1855" s="34" t="s">
        <v>4777</v>
      </c>
      <c r="V1855" s="34">
        <v>18.0</v>
      </c>
      <c r="W1855" s="34">
        <v>0.0</v>
      </c>
      <c r="X1855" s="34">
        <v>20446.85</v>
      </c>
      <c r="Y1855" s="34" t="s">
        <v>4767</v>
      </c>
      <c r="Z1855" s="34" t="s">
        <v>4771</v>
      </c>
      <c r="AA1855" s="34" t="s">
        <v>4774</v>
      </c>
      <c r="AB1855" s="34" t="str">
        <f t="shared" si="4"/>
        <v>18-Oct-1962</v>
      </c>
      <c r="AC1855" s="43">
        <f t="shared" si="5"/>
        <v>60</v>
      </c>
      <c r="AD1855" s="44">
        <v>20446.85</v>
      </c>
    </row>
    <row r="1856">
      <c r="A1856" s="19" t="s">
        <v>3784</v>
      </c>
      <c r="B1856" s="19" t="s">
        <v>3785</v>
      </c>
      <c r="C1856" s="45" t="s">
        <v>4815</v>
      </c>
      <c r="D1856" s="45" t="s">
        <v>6019</v>
      </c>
      <c r="E1856" s="45" t="s">
        <v>6942</v>
      </c>
      <c r="G1856" s="21" t="s">
        <v>3784</v>
      </c>
      <c r="H1856" s="41">
        <v>31.5</v>
      </c>
      <c r="I1856" s="21">
        <v>9.62</v>
      </c>
      <c r="J1856" s="21" t="s">
        <v>4755</v>
      </c>
      <c r="K1856" s="21" t="s">
        <v>4753</v>
      </c>
      <c r="L1856" s="21" t="s">
        <v>4753</v>
      </c>
      <c r="M1856" s="21">
        <v>1.0</v>
      </c>
      <c r="N1856" s="21" t="s">
        <v>4753</v>
      </c>
      <c r="O1856" s="42">
        <f t="shared" si="1"/>
        <v>1</v>
      </c>
      <c r="P1856" s="34" t="str">
        <f t="shared" si="2"/>
        <v>Above Obesity</v>
      </c>
      <c r="Q1856" s="34" t="str">
        <f t="shared" si="3"/>
        <v>Diabetes</v>
      </c>
      <c r="S1856" s="34" t="s">
        <v>1042</v>
      </c>
      <c r="T1856" s="34">
        <v>1969.0</v>
      </c>
      <c r="U1856" s="34" t="s">
        <v>4777</v>
      </c>
      <c r="V1856" s="34">
        <v>13.0</v>
      </c>
      <c r="W1856" s="34">
        <v>3.0</v>
      </c>
      <c r="X1856" s="34">
        <v>20463.0</v>
      </c>
      <c r="Y1856" s="34" t="s">
        <v>4767</v>
      </c>
      <c r="Z1856" s="34" t="s">
        <v>4767</v>
      </c>
      <c r="AA1856" s="34" t="s">
        <v>4769</v>
      </c>
      <c r="AB1856" s="34" t="str">
        <f t="shared" si="4"/>
        <v>13-Oct-1969</v>
      </c>
      <c r="AC1856" s="43">
        <f t="shared" si="5"/>
        <v>53</v>
      </c>
      <c r="AD1856" s="44">
        <v>20463.0</v>
      </c>
    </row>
    <row r="1857">
      <c r="A1857" s="19" t="s">
        <v>3786</v>
      </c>
      <c r="B1857" s="19" t="s">
        <v>3787</v>
      </c>
      <c r="C1857" s="45" t="s">
        <v>4815</v>
      </c>
      <c r="D1857" s="45" t="s">
        <v>7777</v>
      </c>
      <c r="E1857" s="45" t="s">
        <v>5569</v>
      </c>
      <c r="G1857" s="21" t="s">
        <v>3786</v>
      </c>
      <c r="H1857" s="41">
        <v>29.7</v>
      </c>
      <c r="I1857" s="21">
        <v>6.77</v>
      </c>
      <c r="J1857" s="21" t="s">
        <v>4755</v>
      </c>
      <c r="K1857" s="21" t="s">
        <v>4753</v>
      </c>
      <c r="L1857" s="21" t="s">
        <v>4753</v>
      </c>
      <c r="M1857" s="21">
        <v>1.0</v>
      </c>
      <c r="N1857" s="21" t="s">
        <v>4753</v>
      </c>
      <c r="O1857" s="42">
        <f t="shared" si="1"/>
        <v>1</v>
      </c>
      <c r="P1857" s="34" t="str">
        <f t="shared" si="2"/>
        <v>Overweight</v>
      </c>
      <c r="Q1857" s="34" t="str">
        <f t="shared" si="3"/>
        <v>Diabetes</v>
      </c>
      <c r="S1857" s="34" t="s">
        <v>1040</v>
      </c>
      <c r="T1857" s="34">
        <v>1966.0</v>
      </c>
      <c r="U1857" s="34" t="s">
        <v>4766</v>
      </c>
      <c r="V1857" s="34">
        <v>9.0</v>
      </c>
      <c r="W1857" s="34">
        <v>0.0</v>
      </c>
      <c r="X1857" s="34">
        <v>20568.32</v>
      </c>
      <c r="Y1857" s="34" t="s">
        <v>4768</v>
      </c>
      <c r="Z1857" s="34" t="s">
        <v>4767</v>
      </c>
      <c r="AA1857" s="34" t="s">
        <v>4774</v>
      </c>
      <c r="AB1857" s="34" t="str">
        <f t="shared" si="4"/>
        <v>9-Jul-1966</v>
      </c>
      <c r="AC1857" s="43">
        <f t="shared" si="5"/>
        <v>56</v>
      </c>
      <c r="AD1857" s="44">
        <v>20568.32</v>
      </c>
    </row>
    <row r="1858">
      <c r="A1858" s="19" t="s">
        <v>3788</v>
      </c>
      <c r="B1858" s="19" t="s">
        <v>3789</v>
      </c>
      <c r="C1858" s="45" t="s">
        <v>4820</v>
      </c>
      <c r="D1858" s="45" t="s">
        <v>7778</v>
      </c>
      <c r="E1858" s="45" t="s">
        <v>7779</v>
      </c>
      <c r="G1858" s="21" t="s">
        <v>3788</v>
      </c>
      <c r="H1858" s="41">
        <v>21.26</v>
      </c>
      <c r="I1858" s="21">
        <v>5.36</v>
      </c>
      <c r="J1858" s="21" t="s">
        <v>4755</v>
      </c>
      <c r="K1858" s="21" t="s">
        <v>4753</v>
      </c>
      <c r="L1858" s="21" t="s">
        <v>4753</v>
      </c>
      <c r="M1858" s="21">
        <v>1.0</v>
      </c>
      <c r="N1858" s="21" t="s">
        <v>4753</v>
      </c>
      <c r="O1858" s="42">
        <f t="shared" si="1"/>
        <v>1</v>
      </c>
      <c r="P1858" s="34" t="str">
        <f t="shared" si="2"/>
        <v>Normal weight</v>
      </c>
      <c r="Q1858" s="34" t="str">
        <f t="shared" si="3"/>
        <v>Normal</v>
      </c>
      <c r="S1858" s="34" t="s">
        <v>1038</v>
      </c>
      <c r="T1858" s="34">
        <v>1967.0</v>
      </c>
      <c r="U1858" s="34" t="s">
        <v>4775</v>
      </c>
      <c r="V1858" s="34">
        <v>17.0</v>
      </c>
      <c r="W1858" s="34">
        <v>0.0</v>
      </c>
      <c r="X1858" s="34">
        <v>20630.28</v>
      </c>
      <c r="Y1858" s="34" t="s">
        <v>4767</v>
      </c>
      <c r="Z1858" s="34" t="s">
        <v>4768</v>
      </c>
      <c r="AA1858" s="34" t="s">
        <v>4778</v>
      </c>
      <c r="AB1858" s="34" t="str">
        <f t="shared" si="4"/>
        <v>17-Dec-1967</v>
      </c>
      <c r="AC1858" s="43">
        <f t="shared" si="5"/>
        <v>55</v>
      </c>
      <c r="AD1858" s="44">
        <v>20630.28</v>
      </c>
    </row>
    <row r="1859">
      <c r="A1859" s="19" t="s">
        <v>3790</v>
      </c>
      <c r="B1859" s="19" t="s">
        <v>3791</v>
      </c>
      <c r="C1859" s="45" t="s">
        <v>4815</v>
      </c>
      <c r="D1859" s="45" t="s">
        <v>7780</v>
      </c>
      <c r="E1859" s="45" t="s">
        <v>7781</v>
      </c>
      <c r="G1859" s="21" t="s">
        <v>3790</v>
      </c>
      <c r="H1859" s="41">
        <v>17.09</v>
      </c>
      <c r="I1859" s="21">
        <v>5.69</v>
      </c>
      <c r="J1859" s="21" t="s">
        <v>4753</v>
      </c>
      <c r="K1859" s="21" t="s">
        <v>4753</v>
      </c>
      <c r="L1859" s="21" t="s">
        <v>4753</v>
      </c>
      <c r="M1859" s="21" t="s">
        <v>4754</v>
      </c>
      <c r="N1859" s="21" t="s">
        <v>4753</v>
      </c>
      <c r="O1859" s="42">
        <f t="shared" si="1"/>
        <v>0</v>
      </c>
      <c r="P1859" s="34" t="str">
        <f t="shared" si="2"/>
        <v>Underweight</v>
      </c>
      <c r="Q1859" s="34" t="str">
        <f t="shared" si="3"/>
        <v>Normal</v>
      </c>
      <c r="S1859" s="34" t="s">
        <v>1036</v>
      </c>
      <c r="T1859" s="34">
        <v>1965.0</v>
      </c>
      <c r="U1859" s="34" t="s">
        <v>4776</v>
      </c>
      <c r="V1859" s="34">
        <v>1.0</v>
      </c>
      <c r="W1859" s="34">
        <v>0.0</v>
      </c>
      <c r="X1859" s="34">
        <v>20709.02</v>
      </c>
      <c r="Y1859" s="34" t="s">
        <v>4768</v>
      </c>
      <c r="Z1859" s="34" t="s">
        <v>4767</v>
      </c>
      <c r="AA1859" s="34" t="s">
        <v>4780</v>
      </c>
      <c r="AB1859" s="34" t="str">
        <f t="shared" si="4"/>
        <v>1-Aug-1965</v>
      </c>
      <c r="AC1859" s="43">
        <f t="shared" si="5"/>
        <v>57</v>
      </c>
      <c r="AD1859" s="44">
        <v>20709.02</v>
      </c>
    </row>
    <row r="1860">
      <c r="A1860" s="19" t="s">
        <v>3792</v>
      </c>
      <c r="B1860" s="19" t="s">
        <v>3793</v>
      </c>
      <c r="C1860" s="45" t="s">
        <v>4820</v>
      </c>
      <c r="D1860" s="45" t="s">
        <v>6645</v>
      </c>
      <c r="E1860" s="45" t="s">
        <v>7010</v>
      </c>
      <c r="G1860" s="21" t="s">
        <v>3792</v>
      </c>
      <c r="H1860" s="41">
        <v>24.3</v>
      </c>
      <c r="I1860" s="21">
        <v>4.9</v>
      </c>
      <c r="J1860" s="21" t="s">
        <v>4755</v>
      </c>
      <c r="K1860" s="21" t="s">
        <v>4753</v>
      </c>
      <c r="L1860" s="21" t="s">
        <v>4756</v>
      </c>
      <c r="M1860" s="21">
        <v>1.0</v>
      </c>
      <c r="N1860" s="21" t="s">
        <v>4753</v>
      </c>
      <c r="O1860" s="42">
        <f t="shared" si="1"/>
        <v>1</v>
      </c>
      <c r="P1860" s="34" t="str">
        <f t="shared" si="2"/>
        <v>Normal weight</v>
      </c>
      <c r="Q1860" s="34" t="str">
        <f t="shared" si="3"/>
        <v>Normal</v>
      </c>
      <c r="S1860" s="34" t="s">
        <v>1034</v>
      </c>
      <c r="T1860" s="34">
        <v>1992.0</v>
      </c>
      <c r="U1860" s="34" t="s">
        <v>4773</v>
      </c>
      <c r="V1860" s="34">
        <v>14.0</v>
      </c>
      <c r="W1860" s="34">
        <v>3.0</v>
      </c>
      <c r="X1860" s="34">
        <v>20745.99</v>
      </c>
      <c r="Y1860" s="34" t="s">
        <v>4768</v>
      </c>
      <c r="Z1860" s="34" t="s">
        <v>4771</v>
      </c>
      <c r="AA1860" s="34" t="s">
        <v>4774</v>
      </c>
      <c r="AB1860" s="34" t="str">
        <f t="shared" si="4"/>
        <v>14-Sep-1992</v>
      </c>
      <c r="AC1860" s="43">
        <f t="shared" si="5"/>
        <v>30</v>
      </c>
      <c r="AD1860" s="44">
        <v>20745.99</v>
      </c>
    </row>
    <row r="1861">
      <c r="A1861" s="19" t="s">
        <v>3794</v>
      </c>
      <c r="B1861" s="19" t="s">
        <v>3795</v>
      </c>
      <c r="C1861" s="45" t="s">
        <v>4820</v>
      </c>
      <c r="D1861" s="45" t="s">
        <v>5000</v>
      </c>
      <c r="E1861" s="45" t="s">
        <v>7782</v>
      </c>
      <c r="G1861" s="21" t="s">
        <v>3794</v>
      </c>
      <c r="H1861" s="41">
        <v>29.735</v>
      </c>
      <c r="I1861" s="21">
        <v>5.78</v>
      </c>
      <c r="J1861" s="21" t="s">
        <v>4753</v>
      </c>
      <c r="K1861" s="21" t="s">
        <v>4753</v>
      </c>
      <c r="L1861" s="21" t="s">
        <v>4753</v>
      </c>
      <c r="M1861" s="21" t="s">
        <v>4754</v>
      </c>
      <c r="N1861" s="21" t="s">
        <v>4753</v>
      </c>
      <c r="O1861" s="42">
        <f t="shared" si="1"/>
        <v>0</v>
      </c>
      <c r="P1861" s="34" t="str">
        <f t="shared" si="2"/>
        <v>Overweight</v>
      </c>
      <c r="Q1861" s="34" t="str">
        <f t="shared" si="3"/>
        <v>Prediabetes weight</v>
      </c>
      <c r="S1861" s="34" t="s">
        <v>1032</v>
      </c>
      <c r="T1861" s="34">
        <v>1986.0</v>
      </c>
      <c r="U1861" s="34" t="s">
        <v>4776</v>
      </c>
      <c r="V1861" s="34">
        <v>4.0</v>
      </c>
      <c r="W1861" s="34">
        <v>1.0</v>
      </c>
      <c r="X1861" s="34">
        <v>20773.63</v>
      </c>
      <c r="Y1861" s="34" t="s">
        <v>4767</v>
      </c>
      <c r="Z1861" s="34" t="s">
        <v>4768</v>
      </c>
      <c r="AA1861" s="34" t="s">
        <v>4788</v>
      </c>
      <c r="AB1861" s="34" t="str">
        <f t="shared" si="4"/>
        <v>4-Aug-1986</v>
      </c>
      <c r="AC1861" s="43">
        <f t="shared" si="5"/>
        <v>36</v>
      </c>
      <c r="AD1861" s="44">
        <v>20773.63</v>
      </c>
    </row>
    <row r="1862">
      <c r="A1862" s="19" t="s">
        <v>3796</v>
      </c>
      <c r="B1862" s="19" t="s">
        <v>3797</v>
      </c>
      <c r="C1862" s="45" t="s">
        <v>4820</v>
      </c>
      <c r="D1862" s="45" t="s">
        <v>7783</v>
      </c>
      <c r="E1862" s="45" t="s">
        <v>7784</v>
      </c>
      <c r="G1862" s="21" t="s">
        <v>3796</v>
      </c>
      <c r="H1862" s="41">
        <v>29.26</v>
      </c>
      <c r="I1862" s="21">
        <v>4.7</v>
      </c>
      <c r="J1862" s="21" t="s">
        <v>4753</v>
      </c>
      <c r="K1862" s="21" t="s">
        <v>4753</v>
      </c>
      <c r="L1862" s="21" t="s">
        <v>4753</v>
      </c>
      <c r="M1862" s="21" t="s">
        <v>4754</v>
      </c>
      <c r="N1862" s="21" t="s">
        <v>4753</v>
      </c>
      <c r="O1862" s="42">
        <f t="shared" si="1"/>
        <v>0</v>
      </c>
      <c r="P1862" s="34" t="str">
        <f t="shared" si="2"/>
        <v>Overweight</v>
      </c>
      <c r="Q1862" s="34" t="str">
        <f t="shared" si="3"/>
        <v>Normal</v>
      </c>
      <c r="S1862" s="34" t="s">
        <v>1030</v>
      </c>
      <c r="T1862" s="34">
        <v>1967.0</v>
      </c>
      <c r="U1862" s="34" t="s">
        <v>4773</v>
      </c>
      <c r="V1862" s="34">
        <v>8.0</v>
      </c>
      <c r="W1862" s="34">
        <v>0.0</v>
      </c>
      <c r="X1862" s="34">
        <v>20781.49</v>
      </c>
      <c r="Y1862" s="34" t="s">
        <v>4767</v>
      </c>
      <c r="Z1862" s="34" t="s">
        <v>4768</v>
      </c>
      <c r="AA1862" s="34" t="s">
        <v>4769</v>
      </c>
      <c r="AB1862" s="34" t="str">
        <f t="shared" si="4"/>
        <v>8-Sep-1967</v>
      </c>
      <c r="AC1862" s="43">
        <f t="shared" si="5"/>
        <v>55</v>
      </c>
      <c r="AD1862" s="44">
        <v>20781.49</v>
      </c>
    </row>
    <row r="1863">
      <c r="A1863" s="19" t="s">
        <v>3798</v>
      </c>
      <c r="B1863" s="19" t="s">
        <v>3799</v>
      </c>
      <c r="C1863" s="45" t="s">
        <v>4820</v>
      </c>
      <c r="D1863" s="45" t="s">
        <v>5544</v>
      </c>
      <c r="E1863" s="45" t="s">
        <v>5756</v>
      </c>
      <c r="G1863" s="21" t="s">
        <v>3798</v>
      </c>
      <c r="H1863" s="41">
        <v>33.0</v>
      </c>
      <c r="I1863" s="21">
        <v>6.28</v>
      </c>
      <c r="J1863" s="21" t="s">
        <v>4753</v>
      </c>
      <c r="K1863" s="21" t="s">
        <v>4753</v>
      </c>
      <c r="L1863" s="21" t="s">
        <v>4753</v>
      </c>
      <c r="M1863" s="21" t="s">
        <v>4754</v>
      </c>
      <c r="N1863" s="21" t="s">
        <v>4753</v>
      </c>
      <c r="O1863" s="42">
        <f t="shared" si="1"/>
        <v>0</v>
      </c>
      <c r="P1863" s="34" t="str">
        <f t="shared" si="2"/>
        <v>Above Obesity</v>
      </c>
      <c r="Q1863" s="34" t="str">
        <f t="shared" si="3"/>
        <v>Prediabetes weight</v>
      </c>
      <c r="S1863" s="34" t="s">
        <v>1028</v>
      </c>
      <c r="T1863" s="34">
        <v>1975.0</v>
      </c>
      <c r="U1863" s="34" t="s">
        <v>4775</v>
      </c>
      <c r="V1863" s="34">
        <v>8.0</v>
      </c>
      <c r="W1863" s="34">
        <v>0.0</v>
      </c>
      <c r="X1863" s="34">
        <v>20878.78</v>
      </c>
      <c r="Y1863" s="34" t="s">
        <v>4767</v>
      </c>
      <c r="Z1863" s="34" t="s">
        <v>4771</v>
      </c>
      <c r="AA1863" s="34" t="s">
        <v>4784</v>
      </c>
      <c r="AB1863" s="34" t="str">
        <f t="shared" si="4"/>
        <v>8-Dec-1975</v>
      </c>
      <c r="AC1863" s="43">
        <f t="shared" si="5"/>
        <v>47</v>
      </c>
      <c r="AD1863" s="44">
        <v>20878.78</v>
      </c>
    </row>
    <row r="1864">
      <c r="A1864" s="19" t="s">
        <v>3800</v>
      </c>
      <c r="B1864" s="19" t="s">
        <v>3801</v>
      </c>
      <c r="C1864" s="45" t="s">
        <v>4820</v>
      </c>
      <c r="D1864" s="45" t="s">
        <v>7785</v>
      </c>
      <c r="E1864" s="45" t="s">
        <v>7786</v>
      </c>
      <c r="G1864" s="21" t="s">
        <v>3800</v>
      </c>
      <c r="H1864" s="41">
        <v>31.065</v>
      </c>
      <c r="I1864" s="21">
        <v>4.23</v>
      </c>
      <c r="J1864" s="21" t="s">
        <v>4753</v>
      </c>
      <c r="K1864" s="21" t="s">
        <v>4753</v>
      </c>
      <c r="L1864" s="21" t="s">
        <v>4753</v>
      </c>
      <c r="M1864" s="21" t="s">
        <v>4754</v>
      </c>
      <c r="N1864" s="21" t="s">
        <v>4753</v>
      </c>
      <c r="O1864" s="42">
        <f t="shared" si="1"/>
        <v>0</v>
      </c>
      <c r="P1864" s="34" t="str">
        <f t="shared" si="2"/>
        <v>Above Obesity</v>
      </c>
      <c r="Q1864" s="34" t="str">
        <f t="shared" si="3"/>
        <v>Normal</v>
      </c>
      <c r="S1864" s="34" t="s">
        <v>1026</v>
      </c>
      <c r="T1864" s="34">
        <v>1964.0</v>
      </c>
      <c r="U1864" s="34" t="s">
        <v>4770</v>
      </c>
      <c r="V1864" s="34">
        <v>19.0</v>
      </c>
      <c r="W1864" s="34">
        <v>0.0</v>
      </c>
      <c r="X1864" s="34">
        <v>20893.06</v>
      </c>
      <c r="Y1864" s="34" t="s">
        <v>4767</v>
      </c>
      <c r="Z1864" s="34" t="s">
        <v>4768</v>
      </c>
      <c r="AA1864" s="34" t="s">
        <v>4774</v>
      </c>
      <c r="AB1864" s="34" t="str">
        <f t="shared" si="4"/>
        <v>19-Nov-1964</v>
      </c>
      <c r="AC1864" s="43">
        <f t="shared" si="5"/>
        <v>58</v>
      </c>
      <c r="AD1864" s="44">
        <v>20893.06</v>
      </c>
    </row>
    <row r="1865">
      <c r="A1865" s="19" t="s">
        <v>3802</v>
      </c>
      <c r="B1865" s="19" t="s">
        <v>3803</v>
      </c>
      <c r="C1865" s="45" t="s">
        <v>4820</v>
      </c>
      <c r="D1865" s="45" t="s">
        <v>7787</v>
      </c>
      <c r="E1865" s="45" t="s">
        <v>4923</v>
      </c>
      <c r="G1865" s="21" t="s">
        <v>3802</v>
      </c>
      <c r="H1865" s="41">
        <v>26.51</v>
      </c>
      <c r="I1865" s="21">
        <v>6.17</v>
      </c>
      <c r="J1865" s="21" t="s">
        <v>4753</v>
      </c>
      <c r="K1865" s="21" t="s">
        <v>4753</v>
      </c>
      <c r="L1865" s="21" t="s">
        <v>4753</v>
      </c>
      <c r="M1865" s="21" t="s">
        <v>4754</v>
      </c>
      <c r="N1865" s="21" t="s">
        <v>4753</v>
      </c>
      <c r="O1865" s="42">
        <f t="shared" si="1"/>
        <v>0</v>
      </c>
      <c r="P1865" s="34" t="str">
        <f t="shared" si="2"/>
        <v>Overweight</v>
      </c>
      <c r="Q1865" s="34" t="str">
        <f t="shared" si="3"/>
        <v>Prediabetes weight</v>
      </c>
      <c r="S1865" s="34" t="s">
        <v>4792</v>
      </c>
      <c r="T1865" s="34">
        <v>1987.0</v>
      </c>
      <c r="U1865" s="34" t="s">
        <v>4770</v>
      </c>
      <c r="V1865" s="34">
        <v>27.0</v>
      </c>
      <c r="W1865" s="34">
        <v>2.0</v>
      </c>
      <c r="X1865" s="34">
        <v>20984.09</v>
      </c>
      <c r="Y1865" s="34" t="s">
        <v>4767</v>
      </c>
      <c r="Z1865" s="34" t="s">
        <v>4767</v>
      </c>
      <c r="AA1865" s="34" t="s">
        <v>4779</v>
      </c>
      <c r="AB1865" s="34" t="str">
        <f t="shared" si="4"/>
        <v>27-Nov-1987</v>
      </c>
      <c r="AC1865" s="43">
        <f t="shared" si="5"/>
        <v>35</v>
      </c>
      <c r="AD1865" s="44">
        <v>20984.09</v>
      </c>
    </row>
    <row r="1866">
      <c r="A1866" s="19" t="s">
        <v>3804</v>
      </c>
      <c r="B1866" s="19" t="s">
        <v>3805</v>
      </c>
      <c r="C1866" s="45" t="s">
        <v>4820</v>
      </c>
      <c r="D1866" s="45" t="s">
        <v>5291</v>
      </c>
      <c r="E1866" s="45" t="s">
        <v>7788</v>
      </c>
      <c r="G1866" s="21" t="s">
        <v>3804</v>
      </c>
      <c r="H1866" s="41">
        <v>28.88</v>
      </c>
      <c r="I1866" s="21">
        <v>4.96</v>
      </c>
      <c r="J1866" s="21" t="s">
        <v>4753</v>
      </c>
      <c r="K1866" s="21" t="s">
        <v>4753</v>
      </c>
      <c r="L1866" s="21" t="s">
        <v>4753</v>
      </c>
      <c r="M1866" s="21" t="s">
        <v>4754</v>
      </c>
      <c r="N1866" s="21" t="s">
        <v>4753</v>
      </c>
      <c r="O1866" s="42">
        <f t="shared" si="1"/>
        <v>0</v>
      </c>
      <c r="P1866" s="34" t="str">
        <f t="shared" si="2"/>
        <v>Overweight</v>
      </c>
      <c r="Q1866" s="34" t="str">
        <f t="shared" si="3"/>
        <v>Normal</v>
      </c>
      <c r="S1866" s="34" t="s">
        <v>1024</v>
      </c>
      <c r="T1866" s="34">
        <v>1983.0</v>
      </c>
      <c r="U1866" s="34" t="s">
        <v>4766</v>
      </c>
      <c r="V1866" s="34">
        <v>2.0</v>
      </c>
      <c r="W1866" s="34">
        <v>1.0</v>
      </c>
      <c r="X1866" s="34">
        <v>21082.16</v>
      </c>
      <c r="Y1866" s="34" t="s">
        <v>4768</v>
      </c>
      <c r="Z1866" s="34" t="s">
        <v>4767</v>
      </c>
      <c r="AA1866" s="34" t="s">
        <v>4778</v>
      </c>
      <c r="AB1866" s="34" t="str">
        <f t="shared" si="4"/>
        <v>2-Jul-1983</v>
      </c>
      <c r="AC1866" s="43">
        <f t="shared" si="5"/>
        <v>39</v>
      </c>
      <c r="AD1866" s="44">
        <v>21082.16</v>
      </c>
    </row>
    <row r="1867">
      <c r="A1867" s="19" t="s">
        <v>3806</v>
      </c>
      <c r="B1867" s="19" t="s">
        <v>3807</v>
      </c>
      <c r="C1867" s="45" t="s">
        <v>4815</v>
      </c>
      <c r="D1867" s="45" t="s">
        <v>7789</v>
      </c>
      <c r="E1867" s="45" t="s">
        <v>7790</v>
      </c>
      <c r="G1867" s="21" t="s">
        <v>3806</v>
      </c>
      <c r="H1867" s="41">
        <v>35.815</v>
      </c>
      <c r="I1867" s="21">
        <v>5.11</v>
      </c>
      <c r="J1867" s="21" t="s">
        <v>4755</v>
      </c>
      <c r="K1867" s="21" t="s">
        <v>4753</v>
      </c>
      <c r="L1867" s="21" t="s">
        <v>4753</v>
      </c>
      <c r="M1867" s="21">
        <v>1.0</v>
      </c>
      <c r="N1867" s="21" t="s">
        <v>4753</v>
      </c>
      <c r="O1867" s="42">
        <f t="shared" si="1"/>
        <v>1</v>
      </c>
      <c r="P1867" s="34" t="str">
        <f t="shared" si="2"/>
        <v>Above Obesity</v>
      </c>
      <c r="Q1867" s="34" t="str">
        <f t="shared" si="3"/>
        <v>Normal</v>
      </c>
      <c r="S1867" s="34" t="s">
        <v>1022</v>
      </c>
      <c r="T1867" s="34">
        <v>1977.0</v>
      </c>
      <c r="U1867" s="34" t="s">
        <v>4770</v>
      </c>
      <c r="V1867" s="34">
        <v>23.0</v>
      </c>
      <c r="W1867" s="34">
        <v>2.0</v>
      </c>
      <c r="X1867" s="34">
        <v>21098.55</v>
      </c>
      <c r="Y1867" s="34" t="s">
        <v>4768</v>
      </c>
      <c r="Z1867" s="34" t="s">
        <v>4768</v>
      </c>
      <c r="AA1867" s="34" t="s">
        <v>4774</v>
      </c>
      <c r="AB1867" s="34" t="str">
        <f t="shared" si="4"/>
        <v>23-Nov-1977</v>
      </c>
      <c r="AC1867" s="43">
        <f t="shared" si="5"/>
        <v>45</v>
      </c>
      <c r="AD1867" s="44">
        <v>21098.55</v>
      </c>
    </row>
    <row r="1868">
      <c r="A1868" s="19" t="s">
        <v>3808</v>
      </c>
      <c r="B1868" s="19" t="s">
        <v>3809</v>
      </c>
      <c r="C1868" s="45" t="s">
        <v>4820</v>
      </c>
      <c r="D1868" s="45" t="s">
        <v>6224</v>
      </c>
      <c r="E1868" s="45" t="s">
        <v>6153</v>
      </c>
      <c r="G1868" s="21" t="s">
        <v>3808</v>
      </c>
      <c r="H1868" s="41">
        <v>21.28</v>
      </c>
      <c r="I1868" s="21">
        <v>4.05</v>
      </c>
      <c r="J1868" s="21" t="s">
        <v>4753</v>
      </c>
      <c r="K1868" s="21" t="s">
        <v>4755</v>
      </c>
      <c r="L1868" s="21" t="s">
        <v>4753</v>
      </c>
      <c r="M1868" s="21">
        <v>1.0</v>
      </c>
      <c r="N1868" s="21" t="s">
        <v>4753</v>
      </c>
      <c r="O1868" s="42">
        <f t="shared" si="1"/>
        <v>1</v>
      </c>
      <c r="P1868" s="34" t="str">
        <f t="shared" si="2"/>
        <v>Normal weight</v>
      </c>
      <c r="Q1868" s="34" t="str">
        <f t="shared" si="3"/>
        <v>Normal</v>
      </c>
      <c r="S1868" s="34" t="s">
        <v>1020</v>
      </c>
      <c r="T1868" s="34">
        <v>1969.0</v>
      </c>
      <c r="U1868" s="34" t="s">
        <v>4776</v>
      </c>
      <c r="V1868" s="34">
        <v>26.0</v>
      </c>
      <c r="W1868" s="34">
        <v>0.0</v>
      </c>
      <c r="X1868" s="34">
        <v>21195.82</v>
      </c>
      <c r="Y1868" s="34" t="s">
        <v>4768</v>
      </c>
      <c r="Z1868" s="34" t="s">
        <v>4771</v>
      </c>
      <c r="AA1868" s="34" t="s">
        <v>4769</v>
      </c>
      <c r="AB1868" s="34" t="str">
        <f t="shared" si="4"/>
        <v>26-Aug-1969</v>
      </c>
      <c r="AC1868" s="43">
        <f t="shared" si="5"/>
        <v>53</v>
      </c>
      <c r="AD1868" s="44">
        <v>21195.82</v>
      </c>
    </row>
    <row r="1869">
      <c r="A1869" s="19" t="s">
        <v>3810</v>
      </c>
      <c r="B1869" s="19" t="s">
        <v>3811</v>
      </c>
      <c r="C1869" s="45" t="s">
        <v>4815</v>
      </c>
      <c r="D1869" s="45" t="s">
        <v>6060</v>
      </c>
      <c r="E1869" s="45" t="s">
        <v>7791</v>
      </c>
      <c r="G1869" s="21" t="s">
        <v>3810</v>
      </c>
      <c r="H1869" s="41">
        <v>33.81</v>
      </c>
      <c r="I1869" s="21">
        <v>6.49</v>
      </c>
      <c r="J1869" s="21" t="s">
        <v>4753</v>
      </c>
      <c r="K1869" s="21" t="s">
        <v>4753</v>
      </c>
      <c r="L1869" s="21" t="s">
        <v>4756</v>
      </c>
      <c r="M1869" s="21">
        <v>1.0</v>
      </c>
      <c r="N1869" s="21" t="s">
        <v>4753</v>
      </c>
      <c r="O1869" s="42">
        <f t="shared" si="1"/>
        <v>1</v>
      </c>
      <c r="P1869" s="34" t="str">
        <f t="shared" si="2"/>
        <v>Above Obesity</v>
      </c>
      <c r="Q1869" s="34" t="str">
        <f t="shared" si="3"/>
        <v>Prediabetes weight</v>
      </c>
      <c r="S1869" s="34" t="s">
        <v>1018</v>
      </c>
      <c r="T1869" s="34">
        <v>1974.0</v>
      </c>
      <c r="U1869" s="34" t="s">
        <v>4777</v>
      </c>
      <c r="V1869" s="34">
        <v>14.0</v>
      </c>
      <c r="W1869" s="34">
        <v>0.0</v>
      </c>
      <c r="X1869" s="34">
        <v>21223.68</v>
      </c>
      <c r="Y1869" s="34" t="s">
        <v>4768</v>
      </c>
      <c r="Z1869" s="34" t="s">
        <v>4767</v>
      </c>
      <c r="AA1869" s="34" t="s">
        <v>4769</v>
      </c>
      <c r="AB1869" s="34" t="str">
        <f t="shared" si="4"/>
        <v>14-Oct-1974</v>
      </c>
      <c r="AC1869" s="43">
        <f t="shared" si="5"/>
        <v>48</v>
      </c>
      <c r="AD1869" s="44">
        <v>21223.68</v>
      </c>
    </row>
    <row r="1870">
      <c r="A1870" s="19" t="s">
        <v>3812</v>
      </c>
      <c r="B1870" s="19" t="s">
        <v>3813</v>
      </c>
      <c r="C1870" s="45" t="s">
        <v>4815</v>
      </c>
      <c r="D1870" s="45" t="s">
        <v>7792</v>
      </c>
      <c r="E1870" s="45" t="s">
        <v>5506</v>
      </c>
      <c r="G1870" s="21" t="s">
        <v>3812</v>
      </c>
      <c r="H1870" s="41">
        <v>44.22</v>
      </c>
      <c r="I1870" s="21">
        <v>4.19</v>
      </c>
      <c r="J1870" s="21" t="s">
        <v>4753</v>
      </c>
      <c r="K1870" s="21" t="s">
        <v>4753</v>
      </c>
      <c r="L1870" s="21" t="s">
        <v>4753</v>
      </c>
      <c r="M1870" s="21">
        <v>1.0</v>
      </c>
      <c r="N1870" s="21" t="s">
        <v>4753</v>
      </c>
      <c r="O1870" s="42">
        <f t="shared" si="1"/>
        <v>1</v>
      </c>
      <c r="P1870" s="34" t="str">
        <f t="shared" si="2"/>
        <v>Above Obesity</v>
      </c>
      <c r="Q1870" s="34" t="str">
        <f t="shared" si="3"/>
        <v>Normal</v>
      </c>
      <c r="S1870" s="34" t="s">
        <v>1016</v>
      </c>
      <c r="T1870" s="34">
        <v>1974.0</v>
      </c>
      <c r="U1870" s="34" t="s">
        <v>4773</v>
      </c>
      <c r="V1870" s="34">
        <v>3.0</v>
      </c>
      <c r="W1870" s="34">
        <v>0.0</v>
      </c>
      <c r="X1870" s="34">
        <v>21232.18</v>
      </c>
      <c r="Y1870" s="34" t="s">
        <v>4768</v>
      </c>
      <c r="Z1870" s="34" t="s">
        <v>4767</v>
      </c>
      <c r="AA1870" s="34" t="s">
        <v>4778</v>
      </c>
      <c r="AB1870" s="34" t="str">
        <f t="shared" si="4"/>
        <v>3-Sep-1974</v>
      </c>
      <c r="AC1870" s="43">
        <f t="shared" si="5"/>
        <v>48</v>
      </c>
      <c r="AD1870" s="44">
        <v>21232.18</v>
      </c>
    </row>
    <row r="1871">
      <c r="A1871" s="19" t="s">
        <v>3814</v>
      </c>
      <c r="B1871" s="19" t="s">
        <v>3815</v>
      </c>
      <c r="C1871" s="45" t="s">
        <v>4815</v>
      </c>
      <c r="D1871" s="45" t="s">
        <v>5209</v>
      </c>
      <c r="E1871" s="45" t="s">
        <v>5063</v>
      </c>
      <c r="G1871" s="21" t="s">
        <v>3814</v>
      </c>
      <c r="H1871" s="41">
        <v>15.46</v>
      </c>
      <c r="I1871" s="21">
        <v>4.99</v>
      </c>
      <c r="J1871" s="21" t="s">
        <v>4755</v>
      </c>
      <c r="K1871" s="21" t="s">
        <v>4753</v>
      </c>
      <c r="L1871" s="21" t="s">
        <v>4756</v>
      </c>
      <c r="M1871" s="21">
        <v>1.0</v>
      </c>
      <c r="N1871" s="21" t="s">
        <v>4753</v>
      </c>
      <c r="O1871" s="42">
        <f t="shared" si="1"/>
        <v>1</v>
      </c>
      <c r="P1871" s="34" t="str">
        <f t="shared" si="2"/>
        <v>Underweight</v>
      </c>
      <c r="Q1871" s="34" t="str">
        <f t="shared" si="3"/>
        <v>Normal</v>
      </c>
      <c r="S1871" s="34" t="s">
        <v>1014</v>
      </c>
      <c r="T1871" s="34">
        <v>1980.0</v>
      </c>
      <c r="U1871" s="34" t="s">
        <v>4775</v>
      </c>
      <c r="V1871" s="34">
        <v>10.0</v>
      </c>
      <c r="W1871" s="34">
        <v>2.0</v>
      </c>
      <c r="X1871" s="34">
        <v>21259.38</v>
      </c>
      <c r="Y1871" s="34" t="s">
        <v>4768</v>
      </c>
      <c r="Z1871" s="34" t="s">
        <v>4768</v>
      </c>
      <c r="AA1871" s="34" t="s">
        <v>4780</v>
      </c>
      <c r="AB1871" s="34" t="str">
        <f t="shared" si="4"/>
        <v>10-Dec-1980</v>
      </c>
      <c r="AC1871" s="43">
        <f t="shared" si="5"/>
        <v>42</v>
      </c>
      <c r="AD1871" s="44">
        <v>21259.38</v>
      </c>
    </row>
    <row r="1872">
      <c r="A1872" s="19" t="s">
        <v>3816</v>
      </c>
      <c r="B1872" s="19" t="s">
        <v>3817</v>
      </c>
      <c r="C1872" s="45" t="s">
        <v>4815</v>
      </c>
      <c r="D1872" s="45" t="s">
        <v>7793</v>
      </c>
      <c r="E1872" s="45" t="s">
        <v>7794</v>
      </c>
      <c r="G1872" s="21" t="s">
        <v>3816</v>
      </c>
      <c r="H1872" s="41">
        <v>30.3</v>
      </c>
      <c r="I1872" s="21">
        <v>4.77</v>
      </c>
      <c r="J1872" s="21" t="s">
        <v>4755</v>
      </c>
      <c r="K1872" s="21" t="s">
        <v>4753</v>
      </c>
      <c r="L1872" s="21" t="s">
        <v>4753</v>
      </c>
      <c r="M1872" s="21">
        <v>1.0</v>
      </c>
      <c r="N1872" s="21" t="s">
        <v>4753</v>
      </c>
      <c r="O1872" s="42">
        <f t="shared" si="1"/>
        <v>1</v>
      </c>
      <c r="P1872" s="34" t="str">
        <f t="shared" si="2"/>
        <v>Above Obesity</v>
      </c>
      <c r="Q1872" s="34" t="str">
        <f t="shared" si="3"/>
        <v>Normal</v>
      </c>
      <c r="S1872" s="34" t="s">
        <v>1012</v>
      </c>
      <c r="T1872" s="34">
        <v>2004.0</v>
      </c>
      <c r="U1872" s="34" t="s">
        <v>4776</v>
      </c>
      <c r="V1872" s="34">
        <v>4.0</v>
      </c>
      <c r="W1872" s="34">
        <v>0.0</v>
      </c>
      <c r="X1872" s="34">
        <v>21344.85</v>
      </c>
      <c r="Y1872" s="34" t="s">
        <v>4768</v>
      </c>
      <c r="Z1872" s="34" t="s">
        <v>4771</v>
      </c>
      <c r="AA1872" s="34" t="s">
        <v>4784</v>
      </c>
      <c r="AB1872" s="34" t="str">
        <f t="shared" si="4"/>
        <v>4-Aug-2004</v>
      </c>
      <c r="AC1872" s="43">
        <f t="shared" si="5"/>
        <v>18</v>
      </c>
      <c r="AD1872" s="44">
        <v>21344.85</v>
      </c>
    </row>
    <row r="1873">
      <c r="A1873" s="19" t="s">
        <v>3818</v>
      </c>
      <c r="B1873" s="19" t="s">
        <v>3819</v>
      </c>
      <c r="C1873" s="45" t="s">
        <v>4815</v>
      </c>
      <c r="D1873" s="45" t="s">
        <v>7795</v>
      </c>
      <c r="E1873" s="45" t="s">
        <v>7796</v>
      </c>
      <c r="G1873" s="21" t="s">
        <v>3818</v>
      </c>
      <c r="H1873" s="41">
        <v>16.67</v>
      </c>
      <c r="I1873" s="21">
        <v>5.46</v>
      </c>
      <c r="J1873" s="21" t="s">
        <v>4753</v>
      </c>
      <c r="K1873" s="21" t="s">
        <v>4753</v>
      </c>
      <c r="L1873" s="21" t="s">
        <v>4753</v>
      </c>
      <c r="M1873" s="21" t="s">
        <v>4754</v>
      </c>
      <c r="N1873" s="21" t="s">
        <v>4753</v>
      </c>
      <c r="O1873" s="42">
        <f t="shared" si="1"/>
        <v>0</v>
      </c>
      <c r="P1873" s="34" t="str">
        <f t="shared" si="2"/>
        <v>Underweight</v>
      </c>
      <c r="Q1873" s="34" t="str">
        <f t="shared" si="3"/>
        <v>Normal</v>
      </c>
      <c r="S1873" s="34" t="s">
        <v>1010</v>
      </c>
      <c r="T1873" s="34">
        <v>1980.0</v>
      </c>
      <c r="U1873" s="34" t="s">
        <v>4773</v>
      </c>
      <c r="V1873" s="34">
        <v>4.0</v>
      </c>
      <c r="W1873" s="34">
        <v>0.0</v>
      </c>
      <c r="X1873" s="34">
        <v>21348.71</v>
      </c>
      <c r="Y1873" s="34" t="s">
        <v>4767</v>
      </c>
      <c r="Z1873" s="34" t="s">
        <v>4771</v>
      </c>
      <c r="AA1873" s="34" t="s">
        <v>4774</v>
      </c>
      <c r="AB1873" s="34" t="str">
        <f t="shared" si="4"/>
        <v>4-Sep-1980</v>
      </c>
      <c r="AC1873" s="43">
        <f t="shared" si="5"/>
        <v>42</v>
      </c>
      <c r="AD1873" s="44">
        <v>21348.71</v>
      </c>
    </row>
    <row r="1874">
      <c r="A1874" s="19" t="s">
        <v>3820</v>
      </c>
      <c r="B1874" s="19" t="s">
        <v>3821</v>
      </c>
      <c r="C1874" s="45" t="s">
        <v>4815</v>
      </c>
      <c r="D1874" s="45" t="s">
        <v>7797</v>
      </c>
      <c r="E1874" s="45" t="s">
        <v>7798</v>
      </c>
      <c r="G1874" s="21" t="s">
        <v>3820</v>
      </c>
      <c r="H1874" s="41">
        <v>28.595</v>
      </c>
      <c r="I1874" s="21">
        <v>5.43</v>
      </c>
      <c r="J1874" s="21" t="s">
        <v>4753</v>
      </c>
      <c r="K1874" s="21" t="s">
        <v>4753</v>
      </c>
      <c r="L1874" s="21" t="s">
        <v>4753</v>
      </c>
      <c r="M1874" s="21" t="s">
        <v>4754</v>
      </c>
      <c r="N1874" s="21" t="s">
        <v>4753</v>
      </c>
      <c r="O1874" s="42">
        <f t="shared" si="1"/>
        <v>0</v>
      </c>
      <c r="P1874" s="34" t="str">
        <f t="shared" si="2"/>
        <v>Overweight</v>
      </c>
      <c r="Q1874" s="34" t="str">
        <f t="shared" si="3"/>
        <v>Normal</v>
      </c>
      <c r="S1874" s="34" t="s">
        <v>1008</v>
      </c>
      <c r="T1874" s="34">
        <v>1990.0</v>
      </c>
      <c r="U1874" s="34" t="s">
        <v>4770</v>
      </c>
      <c r="V1874" s="34">
        <v>21.0</v>
      </c>
      <c r="W1874" s="34">
        <v>4.0</v>
      </c>
      <c r="X1874" s="34">
        <v>21472.48</v>
      </c>
      <c r="Y1874" s="34" t="s">
        <v>4767</v>
      </c>
      <c r="Z1874" s="34" t="s">
        <v>4767</v>
      </c>
      <c r="AA1874" s="34" t="s">
        <v>4774</v>
      </c>
      <c r="AB1874" s="34" t="str">
        <f t="shared" si="4"/>
        <v>21-Nov-1990</v>
      </c>
      <c r="AC1874" s="43">
        <f t="shared" si="5"/>
        <v>32</v>
      </c>
      <c r="AD1874" s="44">
        <v>21472.48</v>
      </c>
    </row>
    <row r="1875">
      <c r="A1875" s="19" t="s">
        <v>3822</v>
      </c>
      <c r="B1875" s="19" t="s">
        <v>3823</v>
      </c>
      <c r="C1875" s="45" t="s">
        <v>4815</v>
      </c>
      <c r="D1875" s="45" t="s">
        <v>7799</v>
      </c>
      <c r="E1875" s="45" t="s">
        <v>7800</v>
      </c>
      <c r="G1875" s="21" t="s">
        <v>3822</v>
      </c>
      <c r="H1875" s="41">
        <v>25.935</v>
      </c>
      <c r="I1875" s="21">
        <v>4.29</v>
      </c>
      <c r="J1875" s="21" t="s">
        <v>4753</v>
      </c>
      <c r="K1875" s="21" t="s">
        <v>4753</v>
      </c>
      <c r="L1875" s="21" t="s">
        <v>4753</v>
      </c>
      <c r="M1875" s="21" t="s">
        <v>4754</v>
      </c>
      <c r="N1875" s="21" t="s">
        <v>4753</v>
      </c>
      <c r="O1875" s="42">
        <f t="shared" si="1"/>
        <v>0</v>
      </c>
      <c r="P1875" s="34" t="str">
        <f t="shared" si="2"/>
        <v>Overweight</v>
      </c>
      <c r="Q1875" s="34" t="str">
        <f t="shared" si="3"/>
        <v>Normal</v>
      </c>
      <c r="S1875" s="34" t="s">
        <v>1006</v>
      </c>
      <c r="T1875" s="34">
        <v>1999.0</v>
      </c>
      <c r="U1875" s="34" t="s">
        <v>4772</v>
      </c>
      <c r="V1875" s="34">
        <v>12.0</v>
      </c>
      <c r="W1875" s="34">
        <v>0.0</v>
      </c>
      <c r="X1875" s="34">
        <v>21595.38</v>
      </c>
      <c r="Y1875" s="34" t="s">
        <v>4767</v>
      </c>
      <c r="Z1875" s="34" t="s">
        <v>4768</v>
      </c>
      <c r="AA1875" s="34" t="s">
        <v>4774</v>
      </c>
      <c r="AB1875" s="34" t="str">
        <f t="shared" si="4"/>
        <v>12-Jun-1999</v>
      </c>
      <c r="AC1875" s="43">
        <f t="shared" si="5"/>
        <v>23</v>
      </c>
      <c r="AD1875" s="44">
        <v>21595.38</v>
      </c>
    </row>
    <row r="1876">
      <c r="A1876" s="19" t="s">
        <v>3824</v>
      </c>
      <c r="B1876" s="19" t="s">
        <v>3825</v>
      </c>
      <c r="C1876" s="45" t="s">
        <v>4815</v>
      </c>
      <c r="D1876" s="45" t="s">
        <v>7801</v>
      </c>
      <c r="E1876" s="45" t="s">
        <v>7802</v>
      </c>
      <c r="G1876" s="21" t="s">
        <v>3824</v>
      </c>
      <c r="H1876" s="41">
        <v>27.645</v>
      </c>
      <c r="I1876" s="21">
        <v>5.25</v>
      </c>
      <c r="J1876" s="21" t="s">
        <v>4753</v>
      </c>
      <c r="K1876" s="21" t="s">
        <v>4753</v>
      </c>
      <c r="L1876" s="21" t="s">
        <v>4753</v>
      </c>
      <c r="M1876" s="21">
        <v>1.0</v>
      </c>
      <c r="N1876" s="21" t="s">
        <v>4753</v>
      </c>
      <c r="O1876" s="42">
        <f t="shared" si="1"/>
        <v>1</v>
      </c>
      <c r="P1876" s="34" t="str">
        <f t="shared" si="2"/>
        <v>Overweight</v>
      </c>
      <c r="Q1876" s="34" t="str">
        <f t="shared" si="3"/>
        <v>Normal</v>
      </c>
      <c r="S1876" s="34" t="s">
        <v>1004</v>
      </c>
      <c r="T1876" s="34">
        <v>1983.0</v>
      </c>
      <c r="U1876" s="34" t="s">
        <v>4775</v>
      </c>
      <c r="V1876" s="34">
        <v>25.0</v>
      </c>
      <c r="W1876" s="34">
        <v>3.0</v>
      </c>
      <c r="X1876" s="34">
        <v>21659.93</v>
      </c>
      <c r="Y1876" s="34" t="s">
        <v>4768</v>
      </c>
      <c r="Z1876" s="34" t="s">
        <v>4768</v>
      </c>
      <c r="AA1876" s="34" t="s">
        <v>4784</v>
      </c>
      <c r="AB1876" s="34" t="str">
        <f t="shared" si="4"/>
        <v>25-Dec-1983</v>
      </c>
      <c r="AC1876" s="43">
        <f t="shared" si="5"/>
        <v>39</v>
      </c>
      <c r="AD1876" s="44">
        <v>21659.93</v>
      </c>
    </row>
    <row r="1877">
      <c r="A1877" s="19" t="s">
        <v>3826</v>
      </c>
      <c r="B1877" s="19" t="s">
        <v>3827</v>
      </c>
      <c r="C1877" s="45" t="s">
        <v>4820</v>
      </c>
      <c r="D1877" s="45" t="s">
        <v>6703</v>
      </c>
      <c r="E1877" s="45" t="s">
        <v>7803</v>
      </c>
      <c r="G1877" s="21" t="s">
        <v>3826</v>
      </c>
      <c r="H1877" s="41">
        <v>30.1</v>
      </c>
      <c r="I1877" s="21">
        <v>4.04</v>
      </c>
      <c r="J1877" s="21" t="s">
        <v>4753</v>
      </c>
      <c r="K1877" s="21" t="s">
        <v>4753</v>
      </c>
      <c r="L1877" s="21" t="s">
        <v>4753</v>
      </c>
      <c r="M1877" s="21">
        <v>1.0</v>
      </c>
      <c r="N1877" s="21" t="s">
        <v>4753</v>
      </c>
      <c r="O1877" s="42">
        <f t="shared" si="1"/>
        <v>1</v>
      </c>
      <c r="P1877" s="34" t="str">
        <f t="shared" si="2"/>
        <v>Above Obesity</v>
      </c>
      <c r="Q1877" s="34" t="str">
        <f t="shared" si="3"/>
        <v>Normal</v>
      </c>
      <c r="S1877" s="34" t="s">
        <v>1002</v>
      </c>
      <c r="T1877" s="34">
        <v>1962.0</v>
      </c>
      <c r="U1877" s="34" t="s">
        <v>4770</v>
      </c>
      <c r="V1877" s="34">
        <v>16.0</v>
      </c>
      <c r="W1877" s="34">
        <v>0.0</v>
      </c>
      <c r="X1877" s="34">
        <v>21661.16</v>
      </c>
      <c r="Y1877" s="34" t="s">
        <v>4767</v>
      </c>
      <c r="Z1877" s="34" t="s">
        <v>4767</v>
      </c>
      <c r="AA1877" s="34" t="s">
        <v>4774</v>
      </c>
      <c r="AB1877" s="34" t="str">
        <f t="shared" si="4"/>
        <v>16-Nov-1962</v>
      </c>
      <c r="AC1877" s="43">
        <f t="shared" si="5"/>
        <v>60</v>
      </c>
      <c r="AD1877" s="44">
        <v>21661.16</v>
      </c>
    </row>
    <row r="1878">
      <c r="A1878" s="19" t="s">
        <v>3828</v>
      </c>
      <c r="B1878" s="19" t="s">
        <v>3829</v>
      </c>
      <c r="C1878" s="45" t="s">
        <v>4820</v>
      </c>
      <c r="D1878" s="45" t="s">
        <v>7804</v>
      </c>
      <c r="E1878" s="45" t="s">
        <v>6020</v>
      </c>
      <c r="G1878" s="21" t="s">
        <v>3828</v>
      </c>
      <c r="H1878" s="41">
        <v>26.79</v>
      </c>
      <c r="I1878" s="21">
        <v>5.0</v>
      </c>
      <c r="J1878" s="21" t="s">
        <v>4755</v>
      </c>
      <c r="K1878" s="21" t="s">
        <v>4753</v>
      </c>
      <c r="L1878" s="21" t="s">
        <v>4756</v>
      </c>
      <c r="M1878" s="21">
        <v>1.0</v>
      </c>
      <c r="N1878" s="21" t="s">
        <v>4753</v>
      </c>
      <c r="O1878" s="42">
        <f t="shared" si="1"/>
        <v>1</v>
      </c>
      <c r="P1878" s="34" t="str">
        <f t="shared" si="2"/>
        <v>Overweight</v>
      </c>
      <c r="Q1878" s="34" t="str">
        <f t="shared" si="3"/>
        <v>Normal</v>
      </c>
      <c r="S1878" s="34" t="s">
        <v>1000</v>
      </c>
      <c r="T1878" s="34">
        <v>1976.0</v>
      </c>
      <c r="U1878" s="34" t="s">
        <v>4766</v>
      </c>
      <c r="V1878" s="34">
        <v>18.0</v>
      </c>
      <c r="W1878" s="34">
        <v>1.0</v>
      </c>
      <c r="X1878" s="34">
        <v>21677.28</v>
      </c>
      <c r="Y1878" s="34" t="s">
        <v>4768</v>
      </c>
      <c r="Z1878" s="34" t="s">
        <v>4771</v>
      </c>
      <c r="AA1878" s="34" t="s">
        <v>4774</v>
      </c>
      <c r="AB1878" s="34" t="str">
        <f t="shared" si="4"/>
        <v>18-Jul-1976</v>
      </c>
      <c r="AC1878" s="43">
        <f t="shared" si="5"/>
        <v>46</v>
      </c>
      <c r="AD1878" s="44">
        <v>21677.28</v>
      </c>
    </row>
    <row r="1879">
      <c r="A1879" s="19" t="s">
        <v>3830</v>
      </c>
      <c r="B1879" s="19" t="s">
        <v>3831</v>
      </c>
      <c r="C1879" s="45" t="s">
        <v>5686</v>
      </c>
      <c r="D1879" s="45" t="s">
        <v>6032</v>
      </c>
      <c r="E1879" s="45" t="s">
        <v>7805</v>
      </c>
      <c r="G1879" s="21" t="s">
        <v>3830</v>
      </c>
      <c r="H1879" s="41">
        <v>27.1</v>
      </c>
      <c r="I1879" s="21">
        <v>4.01</v>
      </c>
      <c r="J1879" s="21" t="s">
        <v>4755</v>
      </c>
      <c r="K1879" s="21" t="s">
        <v>4753</v>
      </c>
      <c r="L1879" s="21" t="s">
        <v>4753</v>
      </c>
      <c r="M1879" s="21">
        <v>1.0</v>
      </c>
      <c r="N1879" s="21" t="s">
        <v>4753</v>
      </c>
      <c r="O1879" s="42">
        <f t="shared" si="1"/>
        <v>1</v>
      </c>
      <c r="P1879" s="34" t="str">
        <f t="shared" si="2"/>
        <v>Overweight</v>
      </c>
      <c r="Q1879" s="34" t="str">
        <f t="shared" si="3"/>
        <v>Normal</v>
      </c>
      <c r="S1879" s="34" t="s">
        <v>998</v>
      </c>
      <c r="T1879" s="34">
        <v>1979.0</v>
      </c>
      <c r="U1879" s="34" t="s">
        <v>4773</v>
      </c>
      <c r="V1879" s="34">
        <v>20.0</v>
      </c>
      <c r="W1879" s="34">
        <v>1.0</v>
      </c>
      <c r="X1879" s="34">
        <v>21771.34</v>
      </c>
      <c r="Y1879" s="34" t="s">
        <v>4768</v>
      </c>
      <c r="Z1879" s="34" t="s">
        <v>4771</v>
      </c>
      <c r="AA1879" s="34" t="s">
        <v>4784</v>
      </c>
      <c r="AB1879" s="34" t="str">
        <f t="shared" si="4"/>
        <v>20-Sep-1979</v>
      </c>
      <c r="AC1879" s="43">
        <f t="shared" si="5"/>
        <v>43</v>
      </c>
      <c r="AD1879" s="44">
        <v>21771.34</v>
      </c>
    </row>
    <row r="1880">
      <c r="A1880" s="19" t="s">
        <v>3832</v>
      </c>
      <c r="B1880" s="19" t="s">
        <v>3833</v>
      </c>
      <c r="C1880" s="45" t="s">
        <v>4820</v>
      </c>
      <c r="D1880" s="45" t="s">
        <v>7806</v>
      </c>
      <c r="E1880" s="45" t="s">
        <v>7807</v>
      </c>
      <c r="G1880" s="21" t="s">
        <v>3832</v>
      </c>
      <c r="H1880" s="41">
        <v>24.31</v>
      </c>
      <c r="I1880" s="21">
        <v>5.4</v>
      </c>
      <c r="J1880" s="21" t="s">
        <v>4753</v>
      </c>
      <c r="K1880" s="21" t="s">
        <v>4753</v>
      </c>
      <c r="L1880" s="21" t="s">
        <v>4753</v>
      </c>
      <c r="M1880" s="21" t="s">
        <v>4754</v>
      </c>
      <c r="N1880" s="21" t="s">
        <v>4753</v>
      </c>
      <c r="O1880" s="42">
        <f t="shared" si="1"/>
        <v>0</v>
      </c>
      <c r="P1880" s="34" t="str">
        <f t="shared" si="2"/>
        <v>Normal weight</v>
      </c>
      <c r="Q1880" s="34" t="str">
        <f t="shared" si="3"/>
        <v>Normal</v>
      </c>
      <c r="S1880" s="34" t="s">
        <v>996</v>
      </c>
      <c r="T1880" s="34">
        <v>1979.0</v>
      </c>
      <c r="U1880" s="34" t="s">
        <v>4773</v>
      </c>
      <c r="V1880" s="34">
        <v>28.0</v>
      </c>
      <c r="W1880" s="34">
        <v>0.0</v>
      </c>
      <c r="X1880" s="34">
        <v>21774.32</v>
      </c>
      <c r="Y1880" s="34" t="s">
        <v>4768</v>
      </c>
      <c r="Z1880" s="34" t="s">
        <v>4767</v>
      </c>
      <c r="AA1880" s="34" t="s">
        <v>4774</v>
      </c>
      <c r="AB1880" s="34" t="str">
        <f t="shared" si="4"/>
        <v>28-Sep-1979</v>
      </c>
      <c r="AC1880" s="43">
        <f t="shared" si="5"/>
        <v>43</v>
      </c>
      <c r="AD1880" s="44">
        <v>21774.32</v>
      </c>
    </row>
    <row r="1881">
      <c r="A1881" s="19" t="s">
        <v>3834</v>
      </c>
      <c r="B1881" s="19" t="s">
        <v>3835</v>
      </c>
      <c r="C1881" s="45" t="s">
        <v>4820</v>
      </c>
      <c r="D1881" s="45" t="s">
        <v>7808</v>
      </c>
      <c r="E1881" s="45" t="s">
        <v>7809</v>
      </c>
      <c r="G1881" s="21" t="s">
        <v>3834</v>
      </c>
      <c r="H1881" s="41">
        <v>15.53</v>
      </c>
      <c r="I1881" s="21">
        <v>5.81</v>
      </c>
      <c r="J1881" s="21" t="s">
        <v>4753</v>
      </c>
      <c r="K1881" s="21" t="s">
        <v>4753</v>
      </c>
      <c r="L1881" s="21" t="s">
        <v>4753</v>
      </c>
      <c r="M1881" s="21">
        <v>1.0</v>
      </c>
      <c r="N1881" s="21" t="s">
        <v>4753</v>
      </c>
      <c r="O1881" s="42">
        <f t="shared" si="1"/>
        <v>1</v>
      </c>
      <c r="P1881" s="34" t="str">
        <f t="shared" si="2"/>
        <v>Underweight</v>
      </c>
      <c r="Q1881" s="34" t="str">
        <f t="shared" si="3"/>
        <v>Prediabetes weight</v>
      </c>
      <c r="S1881" s="34" t="s">
        <v>994</v>
      </c>
      <c r="T1881" s="34">
        <v>1963.0</v>
      </c>
      <c r="U1881" s="34" t="s">
        <v>4776</v>
      </c>
      <c r="V1881" s="34">
        <v>27.0</v>
      </c>
      <c r="W1881" s="34">
        <v>0.0</v>
      </c>
      <c r="X1881" s="34">
        <v>21797.0</v>
      </c>
      <c r="Y1881" s="34" t="s">
        <v>4768</v>
      </c>
      <c r="Z1881" s="34" t="s">
        <v>4771</v>
      </c>
      <c r="AA1881" s="34" t="s">
        <v>4778</v>
      </c>
      <c r="AB1881" s="34" t="str">
        <f t="shared" si="4"/>
        <v>27-Aug-1963</v>
      </c>
      <c r="AC1881" s="43">
        <f t="shared" si="5"/>
        <v>59</v>
      </c>
      <c r="AD1881" s="44">
        <v>21797.0</v>
      </c>
    </row>
    <row r="1882">
      <c r="A1882" s="19" t="s">
        <v>3836</v>
      </c>
      <c r="B1882" s="19" t="s">
        <v>3837</v>
      </c>
      <c r="C1882" s="45" t="s">
        <v>4815</v>
      </c>
      <c r="D1882" s="45" t="s">
        <v>5819</v>
      </c>
      <c r="E1882" s="45" t="s">
        <v>7810</v>
      </c>
      <c r="G1882" s="21" t="s">
        <v>3836</v>
      </c>
      <c r="H1882" s="41">
        <v>30.7</v>
      </c>
      <c r="I1882" s="21">
        <v>5.82</v>
      </c>
      <c r="J1882" s="21" t="s">
        <v>4753</v>
      </c>
      <c r="K1882" s="21" t="s">
        <v>4753</v>
      </c>
      <c r="L1882" s="21" t="s">
        <v>4753</v>
      </c>
      <c r="M1882" s="21">
        <v>1.0</v>
      </c>
      <c r="N1882" s="21" t="s">
        <v>4753</v>
      </c>
      <c r="O1882" s="42">
        <f t="shared" si="1"/>
        <v>1</v>
      </c>
      <c r="P1882" s="34" t="str">
        <f t="shared" si="2"/>
        <v>Above Obesity</v>
      </c>
      <c r="Q1882" s="34" t="str">
        <f t="shared" si="3"/>
        <v>Prediabetes weight</v>
      </c>
      <c r="S1882" s="34" t="s">
        <v>992</v>
      </c>
      <c r="T1882" s="34">
        <v>1979.0</v>
      </c>
      <c r="U1882" s="34" t="s">
        <v>4776</v>
      </c>
      <c r="V1882" s="34">
        <v>17.0</v>
      </c>
      <c r="W1882" s="34">
        <v>2.0</v>
      </c>
      <c r="X1882" s="34">
        <v>21880.82</v>
      </c>
      <c r="Y1882" s="34" t="s">
        <v>4768</v>
      </c>
      <c r="Z1882" s="34" t="s">
        <v>4771</v>
      </c>
      <c r="AA1882" s="34" t="s">
        <v>4774</v>
      </c>
      <c r="AB1882" s="34" t="str">
        <f t="shared" si="4"/>
        <v>17-Aug-1979</v>
      </c>
      <c r="AC1882" s="43">
        <f t="shared" si="5"/>
        <v>43</v>
      </c>
      <c r="AD1882" s="44">
        <v>21880.82</v>
      </c>
    </row>
    <row r="1883">
      <c r="A1883" s="19" t="s">
        <v>3838</v>
      </c>
      <c r="B1883" s="19" t="s">
        <v>3839</v>
      </c>
      <c r="C1883" s="45" t="s">
        <v>4820</v>
      </c>
      <c r="D1883" s="45" t="s">
        <v>7811</v>
      </c>
      <c r="E1883" s="45" t="s">
        <v>7803</v>
      </c>
      <c r="G1883" s="21" t="s">
        <v>3838</v>
      </c>
      <c r="H1883" s="41">
        <v>33.33</v>
      </c>
      <c r="I1883" s="21">
        <v>4.82</v>
      </c>
      <c r="J1883" s="21" t="s">
        <v>4753</v>
      </c>
      <c r="K1883" s="21" t="s">
        <v>4753</v>
      </c>
      <c r="L1883" s="21" t="s">
        <v>4753</v>
      </c>
      <c r="M1883" s="21">
        <v>1.0</v>
      </c>
      <c r="N1883" s="21" t="s">
        <v>4753</v>
      </c>
      <c r="O1883" s="42">
        <f t="shared" si="1"/>
        <v>1</v>
      </c>
      <c r="P1883" s="34" t="str">
        <f t="shared" si="2"/>
        <v>Above Obesity</v>
      </c>
      <c r="Q1883" s="34" t="str">
        <f t="shared" si="3"/>
        <v>Normal</v>
      </c>
      <c r="S1883" s="34" t="s">
        <v>990</v>
      </c>
      <c r="T1883" s="34">
        <v>2003.0</v>
      </c>
      <c r="U1883" s="34" t="s">
        <v>4773</v>
      </c>
      <c r="V1883" s="34">
        <v>28.0</v>
      </c>
      <c r="W1883" s="34">
        <v>0.0</v>
      </c>
      <c r="X1883" s="34">
        <v>21882.4</v>
      </c>
      <c r="Y1883" s="34" t="s">
        <v>4767</v>
      </c>
      <c r="Z1883" s="34" t="s">
        <v>4771</v>
      </c>
      <c r="AA1883" s="34" t="s">
        <v>4778</v>
      </c>
      <c r="AB1883" s="34" t="str">
        <f t="shared" si="4"/>
        <v>28-Sep-2003</v>
      </c>
      <c r="AC1883" s="43">
        <f t="shared" si="5"/>
        <v>19</v>
      </c>
      <c r="AD1883" s="44">
        <v>21882.4</v>
      </c>
    </row>
    <row r="1884">
      <c r="A1884" s="19" t="s">
        <v>3840</v>
      </c>
      <c r="B1884" s="19" t="s">
        <v>3841</v>
      </c>
      <c r="C1884" s="45" t="s">
        <v>4820</v>
      </c>
      <c r="D1884" s="45" t="s">
        <v>7812</v>
      </c>
      <c r="E1884" s="45" t="s">
        <v>7813</v>
      </c>
      <c r="G1884" s="21" t="s">
        <v>3840</v>
      </c>
      <c r="H1884" s="41">
        <v>32.4</v>
      </c>
      <c r="I1884" s="21">
        <v>5.08</v>
      </c>
      <c r="J1884" s="21" t="s">
        <v>4753</v>
      </c>
      <c r="K1884" s="21" t="s">
        <v>4753</v>
      </c>
      <c r="L1884" s="21" t="s">
        <v>4753</v>
      </c>
      <c r="M1884" s="21">
        <v>1.0</v>
      </c>
      <c r="N1884" s="21" t="s">
        <v>4753</v>
      </c>
      <c r="O1884" s="42">
        <f t="shared" si="1"/>
        <v>1</v>
      </c>
      <c r="P1884" s="34" t="str">
        <f t="shared" si="2"/>
        <v>Above Obesity</v>
      </c>
      <c r="Q1884" s="34" t="str">
        <f t="shared" si="3"/>
        <v>Normal</v>
      </c>
      <c r="S1884" s="34" t="s">
        <v>988</v>
      </c>
      <c r="T1884" s="34">
        <v>1975.0</v>
      </c>
      <c r="U1884" s="34" t="s">
        <v>4775</v>
      </c>
      <c r="V1884" s="34">
        <v>19.0</v>
      </c>
      <c r="W1884" s="34">
        <v>1.0</v>
      </c>
      <c r="X1884" s="34">
        <v>21978.68</v>
      </c>
      <c r="Y1884" s="34" t="s">
        <v>4768</v>
      </c>
      <c r="Z1884" s="34" t="s">
        <v>4768</v>
      </c>
      <c r="AA1884" s="34" t="s">
        <v>4769</v>
      </c>
      <c r="AB1884" s="34" t="str">
        <f t="shared" si="4"/>
        <v>19-Dec-1975</v>
      </c>
      <c r="AC1884" s="43">
        <f t="shared" si="5"/>
        <v>47</v>
      </c>
      <c r="AD1884" s="44">
        <v>21978.68</v>
      </c>
    </row>
    <row r="1885">
      <c r="A1885" s="19" t="s">
        <v>3842</v>
      </c>
      <c r="B1885" s="19" t="s">
        <v>3843</v>
      </c>
      <c r="C1885" s="45" t="s">
        <v>4820</v>
      </c>
      <c r="D1885" s="45" t="s">
        <v>7814</v>
      </c>
      <c r="E1885" s="45" t="s">
        <v>7815</v>
      </c>
      <c r="G1885" s="21" t="s">
        <v>3842</v>
      </c>
      <c r="H1885" s="41">
        <v>27.93</v>
      </c>
      <c r="I1885" s="21">
        <v>5.59</v>
      </c>
      <c r="J1885" s="21" t="s">
        <v>4753</v>
      </c>
      <c r="K1885" s="21" t="s">
        <v>4753</v>
      </c>
      <c r="L1885" s="21" t="s">
        <v>4753</v>
      </c>
      <c r="M1885" s="21">
        <v>1.0</v>
      </c>
      <c r="N1885" s="21" t="s">
        <v>4753</v>
      </c>
      <c r="O1885" s="42">
        <f t="shared" si="1"/>
        <v>1</v>
      </c>
      <c r="P1885" s="34" t="str">
        <f t="shared" si="2"/>
        <v>Overweight</v>
      </c>
      <c r="Q1885" s="34" t="str">
        <f t="shared" si="3"/>
        <v>Normal</v>
      </c>
      <c r="S1885" s="34" t="s">
        <v>986</v>
      </c>
      <c r="T1885" s="34">
        <v>1989.0</v>
      </c>
      <c r="U1885" s="34" t="s">
        <v>4777</v>
      </c>
      <c r="V1885" s="34">
        <v>14.0</v>
      </c>
      <c r="W1885" s="34">
        <v>0.0</v>
      </c>
      <c r="X1885" s="34">
        <v>21984.47</v>
      </c>
      <c r="Y1885" s="34" t="s">
        <v>4768</v>
      </c>
      <c r="Z1885" s="34" t="s">
        <v>4771</v>
      </c>
      <c r="AA1885" s="34" t="s">
        <v>4774</v>
      </c>
      <c r="AB1885" s="34" t="str">
        <f t="shared" si="4"/>
        <v>14-Oct-1989</v>
      </c>
      <c r="AC1885" s="43">
        <f t="shared" si="5"/>
        <v>33</v>
      </c>
      <c r="AD1885" s="44">
        <v>21984.47</v>
      </c>
    </row>
    <row r="1886">
      <c r="A1886" s="19" t="s">
        <v>3844</v>
      </c>
      <c r="B1886" s="19" t="s">
        <v>3845</v>
      </c>
      <c r="C1886" s="45" t="s">
        <v>4820</v>
      </c>
      <c r="D1886" s="45" t="s">
        <v>7816</v>
      </c>
      <c r="E1886" s="45" t="s">
        <v>7817</v>
      </c>
      <c r="G1886" s="21" t="s">
        <v>3844</v>
      </c>
      <c r="H1886" s="41">
        <v>21.755</v>
      </c>
      <c r="I1886" s="21">
        <v>5.12</v>
      </c>
      <c r="J1886" s="21" t="s">
        <v>4753</v>
      </c>
      <c r="K1886" s="21" t="s">
        <v>4753</v>
      </c>
      <c r="L1886" s="21" t="s">
        <v>4753</v>
      </c>
      <c r="M1886" s="21" t="s">
        <v>4754</v>
      </c>
      <c r="N1886" s="21" t="s">
        <v>4753</v>
      </c>
      <c r="O1886" s="42">
        <f t="shared" si="1"/>
        <v>0</v>
      </c>
      <c r="P1886" s="34" t="str">
        <f t="shared" si="2"/>
        <v>Normal weight</v>
      </c>
      <c r="Q1886" s="34" t="str">
        <f t="shared" si="3"/>
        <v>Normal</v>
      </c>
      <c r="S1886" s="34" t="s">
        <v>984</v>
      </c>
      <c r="T1886" s="34">
        <v>2001.0</v>
      </c>
      <c r="U1886" s="34" t="s">
        <v>4776</v>
      </c>
      <c r="V1886" s="34">
        <v>28.0</v>
      </c>
      <c r="W1886" s="34">
        <v>0.0</v>
      </c>
      <c r="X1886" s="34">
        <v>22097.62</v>
      </c>
      <c r="Y1886" s="34" t="s">
        <v>4768</v>
      </c>
      <c r="Z1886" s="34" t="s">
        <v>4771</v>
      </c>
      <c r="AA1886" s="34" t="s">
        <v>4778</v>
      </c>
      <c r="AB1886" s="34" t="str">
        <f t="shared" si="4"/>
        <v>28-Aug-2001</v>
      </c>
      <c r="AC1886" s="43">
        <f t="shared" si="5"/>
        <v>21</v>
      </c>
      <c r="AD1886" s="44">
        <v>22097.62</v>
      </c>
    </row>
    <row r="1887">
      <c r="A1887" s="19" t="s">
        <v>3846</v>
      </c>
      <c r="B1887" s="19" t="s">
        <v>3847</v>
      </c>
      <c r="C1887" s="45" t="s">
        <v>4820</v>
      </c>
      <c r="D1887" s="45" t="s">
        <v>7818</v>
      </c>
      <c r="E1887" s="45" t="s">
        <v>7819</v>
      </c>
      <c r="G1887" s="21" t="s">
        <v>3846</v>
      </c>
      <c r="H1887" s="41">
        <v>25.935</v>
      </c>
      <c r="I1887" s="21">
        <v>4.95</v>
      </c>
      <c r="J1887" s="21" t="s">
        <v>4753</v>
      </c>
      <c r="K1887" s="21" t="s">
        <v>4753</v>
      </c>
      <c r="L1887" s="21" t="s">
        <v>4753</v>
      </c>
      <c r="M1887" s="21" t="s">
        <v>4754</v>
      </c>
      <c r="N1887" s="21" t="s">
        <v>4753</v>
      </c>
      <c r="O1887" s="42">
        <f t="shared" si="1"/>
        <v>0</v>
      </c>
      <c r="P1887" s="34" t="str">
        <f t="shared" si="2"/>
        <v>Overweight</v>
      </c>
      <c r="Q1887" s="34" t="str">
        <f t="shared" si="3"/>
        <v>Normal</v>
      </c>
      <c r="S1887" s="34" t="s">
        <v>982</v>
      </c>
      <c r="T1887" s="34">
        <v>1980.0</v>
      </c>
      <c r="U1887" s="34" t="s">
        <v>4773</v>
      </c>
      <c r="V1887" s="34">
        <v>12.0</v>
      </c>
      <c r="W1887" s="34">
        <v>0.0</v>
      </c>
      <c r="X1887" s="34">
        <v>22144.03</v>
      </c>
      <c r="Y1887" s="34" t="s">
        <v>4767</v>
      </c>
      <c r="Z1887" s="34" t="s">
        <v>4767</v>
      </c>
      <c r="AA1887" s="34" t="s">
        <v>4778</v>
      </c>
      <c r="AB1887" s="34" t="str">
        <f t="shared" si="4"/>
        <v>12-Sep-1980</v>
      </c>
      <c r="AC1887" s="43">
        <f t="shared" si="5"/>
        <v>42</v>
      </c>
      <c r="AD1887" s="44">
        <v>22144.03</v>
      </c>
    </row>
    <row r="1888">
      <c r="A1888" s="19" t="s">
        <v>3848</v>
      </c>
      <c r="B1888" s="19" t="s">
        <v>3849</v>
      </c>
      <c r="C1888" s="45" t="s">
        <v>4815</v>
      </c>
      <c r="D1888" s="45" t="s">
        <v>7820</v>
      </c>
      <c r="E1888" s="45" t="s">
        <v>7821</v>
      </c>
      <c r="G1888" s="21" t="s">
        <v>3848</v>
      </c>
      <c r="H1888" s="41">
        <v>31.5</v>
      </c>
      <c r="I1888" s="21">
        <v>6.16</v>
      </c>
      <c r="J1888" s="21" t="s">
        <v>4753</v>
      </c>
      <c r="K1888" s="21" t="s">
        <v>4753</v>
      </c>
      <c r="L1888" s="21" t="s">
        <v>4753</v>
      </c>
      <c r="M1888" s="21" t="s">
        <v>4754</v>
      </c>
      <c r="N1888" s="21" t="s">
        <v>4753</v>
      </c>
      <c r="O1888" s="42">
        <f t="shared" si="1"/>
        <v>0</v>
      </c>
      <c r="P1888" s="34" t="str">
        <f t="shared" si="2"/>
        <v>Above Obesity</v>
      </c>
      <c r="Q1888" s="34" t="str">
        <f t="shared" si="3"/>
        <v>Prediabetes weight</v>
      </c>
      <c r="S1888" s="34" t="s">
        <v>980</v>
      </c>
      <c r="T1888" s="34">
        <v>1965.0</v>
      </c>
      <c r="U1888" s="34" t="s">
        <v>4776</v>
      </c>
      <c r="V1888" s="34">
        <v>24.0</v>
      </c>
      <c r="W1888" s="34">
        <v>1.0</v>
      </c>
      <c r="X1888" s="34">
        <v>22192.44</v>
      </c>
      <c r="Y1888" s="34" t="s">
        <v>4768</v>
      </c>
      <c r="Z1888" s="34" t="s">
        <v>4771</v>
      </c>
      <c r="AA1888" s="34" t="s">
        <v>4769</v>
      </c>
      <c r="AB1888" s="34" t="str">
        <f t="shared" si="4"/>
        <v>24-Aug-1965</v>
      </c>
      <c r="AC1888" s="43">
        <f t="shared" si="5"/>
        <v>57</v>
      </c>
      <c r="AD1888" s="44">
        <v>22192.44</v>
      </c>
    </row>
    <row r="1889">
      <c r="A1889" s="19" t="s">
        <v>3850</v>
      </c>
      <c r="B1889" s="19" t="s">
        <v>3851</v>
      </c>
      <c r="C1889" s="45" t="s">
        <v>4815</v>
      </c>
      <c r="D1889" s="45" t="s">
        <v>7822</v>
      </c>
      <c r="E1889" s="45" t="s">
        <v>5542</v>
      </c>
      <c r="G1889" s="21" t="s">
        <v>3850</v>
      </c>
      <c r="H1889" s="41">
        <v>30.03</v>
      </c>
      <c r="I1889" s="21">
        <v>6.41</v>
      </c>
      <c r="J1889" s="21" t="s">
        <v>4753</v>
      </c>
      <c r="K1889" s="21" t="s">
        <v>4753</v>
      </c>
      <c r="L1889" s="21" t="s">
        <v>4753</v>
      </c>
      <c r="M1889" s="21" t="s">
        <v>4754</v>
      </c>
      <c r="N1889" s="21" t="s">
        <v>4753</v>
      </c>
      <c r="O1889" s="42">
        <f t="shared" si="1"/>
        <v>0</v>
      </c>
      <c r="P1889" s="34" t="str">
        <f t="shared" si="2"/>
        <v>Above Obesity</v>
      </c>
      <c r="Q1889" s="34" t="str">
        <f t="shared" si="3"/>
        <v>Prediabetes weight</v>
      </c>
      <c r="S1889" s="34" t="s">
        <v>978</v>
      </c>
      <c r="T1889" s="34">
        <v>1971.0</v>
      </c>
      <c r="U1889" s="34" t="s">
        <v>4772</v>
      </c>
      <c r="V1889" s="34">
        <v>16.0</v>
      </c>
      <c r="W1889" s="34">
        <v>1.0</v>
      </c>
      <c r="X1889" s="34">
        <v>22218.11</v>
      </c>
      <c r="Y1889" s="34" t="s">
        <v>4767</v>
      </c>
      <c r="Z1889" s="34" t="s">
        <v>4768</v>
      </c>
      <c r="AA1889" s="34" t="s">
        <v>4769</v>
      </c>
      <c r="AB1889" s="34" t="str">
        <f t="shared" si="4"/>
        <v>16-Jun-1971</v>
      </c>
      <c r="AC1889" s="43">
        <f t="shared" si="5"/>
        <v>51</v>
      </c>
      <c r="AD1889" s="44">
        <v>22218.11</v>
      </c>
    </row>
    <row r="1890">
      <c r="A1890" s="19" t="s">
        <v>3852</v>
      </c>
      <c r="B1890" s="19" t="s">
        <v>3853</v>
      </c>
      <c r="C1890" s="45" t="s">
        <v>4815</v>
      </c>
      <c r="D1890" s="45" t="s">
        <v>5845</v>
      </c>
      <c r="E1890" s="45" t="s">
        <v>7823</v>
      </c>
      <c r="G1890" s="21" t="s">
        <v>3852</v>
      </c>
      <c r="H1890" s="41">
        <v>33.48</v>
      </c>
      <c r="I1890" s="21">
        <v>8.94</v>
      </c>
      <c r="J1890" s="21" t="s">
        <v>4753</v>
      </c>
      <c r="K1890" s="21" t="s">
        <v>4753</v>
      </c>
      <c r="L1890" s="21" t="s">
        <v>4753</v>
      </c>
      <c r="M1890" s="21" t="s">
        <v>4754</v>
      </c>
      <c r="N1890" s="21" t="s">
        <v>4753</v>
      </c>
      <c r="O1890" s="42">
        <f t="shared" si="1"/>
        <v>0</v>
      </c>
      <c r="P1890" s="34" t="str">
        <f t="shared" si="2"/>
        <v>Above Obesity</v>
      </c>
      <c r="Q1890" s="34" t="str">
        <f t="shared" si="3"/>
        <v>Diabetes</v>
      </c>
      <c r="S1890" s="34" t="s">
        <v>976</v>
      </c>
      <c r="T1890" s="34">
        <v>1982.0</v>
      </c>
      <c r="U1890" s="34" t="s">
        <v>4775</v>
      </c>
      <c r="V1890" s="34">
        <v>27.0</v>
      </c>
      <c r="W1890" s="34">
        <v>1.0</v>
      </c>
      <c r="X1890" s="34">
        <v>22331.57</v>
      </c>
      <c r="Y1890" s="34" t="s">
        <v>4767</v>
      </c>
      <c r="Z1890" s="34" t="s">
        <v>4768</v>
      </c>
      <c r="AA1890" s="34" t="s">
        <v>4784</v>
      </c>
      <c r="AB1890" s="34" t="str">
        <f t="shared" si="4"/>
        <v>27-Dec-1982</v>
      </c>
      <c r="AC1890" s="43">
        <f t="shared" si="5"/>
        <v>40</v>
      </c>
      <c r="AD1890" s="44">
        <v>22331.57</v>
      </c>
    </row>
    <row r="1891">
      <c r="A1891" s="19" t="s">
        <v>3854</v>
      </c>
      <c r="B1891" s="19" t="s">
        <v>3855</v>
      </c>
      <c r="C1891" s="45" t="s">
        <v>4820</v>
      </c>
      <c r="D1891" s="45" t="s">
        <v>7824</v>
      </c>
      <c r="E1891" s="45" t="s">
        <v>6782</v>
      </c>
      <c r="G1891" s="21" t="s">
        <v>3854</v>
      </c>
      <c r="H1891" s="41">
        <v>16.51</v>
      </c>
      <c r="I1891" s="21">
        <v>4.42</v>
      </c>
      <c r="J1891" s="21" t="s">
        <v>4755</v>
      </c>
      <c r="K1891" s="21" t="s">
        <v>4753</v>
      </c>
      <c r="L1891" s="21" t="s">
        <v>4756</v>
      </c>
      <c r="M1891" s="21">
        <v>1.0</v>
      </c>
      <c r="N1891" s="21" t="s">
        <v>4753</v>
      </c>
      <c r="O1891" s="42">
        <f t="shared" si="1"/>
        <v>1</v>
      </c>
      <c r="P1891" s="34" t="str">
        <f t="shared" si="2"/>
        <v>Underweight</v>
      </c>
      <c r="Q1891" s="34" t="str">
        <f t="shared" si="3"/>
        <v>Normal</v>
      </c>
      <c r="S1891" s="34" t="s">
        <v>974</v>
      </c>
      <c r="T1891" s="34">
        <v>1999.0</v>
      </c>
      <c r="U1891" s="34" t="s">
        <v>4776</v>
      </c>
      <c r="V1891" s="34">
        <v>26.0</v>
      </c>
      <c r="W1891" s="34">
        <v>2.0</v>
      </c>
      <c r="X1891" s="34">
        <v>22395.74</v>
      </c>
      <c r="Y1891" s="34" t="s">
        <v>4768</v>
      </c>
      <c r="Z1891" s="34" t="s">
        <v>4767</v>
      </c>
      <c r="AA1891" s="34" t="s">
        <v>4784</v>
      </c>
      <c r="AB1891" s="34" t="str">
        <f t="shared" si="4"/>
        <v>26-Aug-1999</v>
      </c>
      <c r="AC1891" s="43">
        <f t="shared" si="5"/>
        <v>23</v>
      </c>
      <c r="AD1891" s="44">
        <v>22395.74</v>
      </c>
    </row>
    <row r="1892">
      <c r="A1892" s="19" t="s">
        <v>3856</v>
      </c>
      <c r="B1892" s="19" t="s">
        <v>3857</v>
      </c>
      <c r="C1892" s="45" t="s">
        <v>4815</v>
      </c>
      <c r="D1892" s="45" t="s">
        <v>7825</v>
      </c>
      <c r="E1892" s="45" t="s">
        <v>4854</v>
      </c>
      <c r="G1892" s="21" t="s">
        <v>3856</v>
      </c>
      <c r="H1892" s="41">
        <v>33.155</v>
      </c>
      <c r="I1892" s="21">
        <v>5.3</v>
      </c>
      <c r="J1892" s="21" t="s">
        <v>4755</v>
      </c>
      <c r="K1892" s="21" t="s">
        <v>4753</v>
      </c>
      <c r="L1892" s="21" t="s">
        <v>4753</v>
      </c>
      <c r="M1892" s="21">
        <v>1.0</v>
      </c>
      <c r="N1892" s="21" t="s">
        <v>4753</v>
      </c>
      <c r="O1892" s="42">
        <f t="shared" si="1"/>
        <v>1</v>
      </c>
      <c r="P1892" s="34" t="str">
        <f t="shared" si="2"/>
        <v>Above Obesity</v>
      </c>
      <c r="Q1892" s="34" t="str">
        <f t="shared" si="3"/>
        <v>Normal</v>
      </c>
      <c r="S1892" s="34" t="s">
        <v>972</v>
      </c>
      <c r="T1892" s="34">
        <v>1966.0</v>
      </c>
      <c r="U1892" s="34" t="s">
        <v>4776</v>
      </c>
      <c r="V1892" s="34">
        <v>18.0</v>
      </c>
      <c r="W1892" s="34">
        <v>0.0</v>
      </c>
      <c r="X1892" s="34">
        <v>22412.65</v>
      </c>
      <c r="Y1892" s="34" t="s">
        <v>4768</v>
      </c>
      <c r="Z1892" s="34" t="s">
        <v>4768</v>
      </c>
      <c r="AA1892" s="34" t="s">
        <v>4786</v>
      </c>
      <c r="AB1892" s="34" t="str">
        <f t="shared" si="4"/>
        <v>18-Aug-1966</v>
      </c>
      <c r="AC1892" s="43">
        <f t="shared" si="5"/>
        <v>56</v>
      </c>
      <c r="AD1892" s="44">
        <v>22412.65</v>
      </c>
    </row>
    <row r="1893">
      <c r="A1893" s="19" t="s">
        <v>3858</v>
      </c>
      <c r="B1893" s="19" t="s">
        <v>3859</v>
      </c>
      <c r="C1893" s="45" t="s">
        <v>4815</v>
      </c>
      <c r="D1893" s="45" t="s">
        <v>7826</v>
      </c>
      <c r="E1893" s="45" t="s">
        <v>7827</v>
      </c>
      <c r="G1893" s="21" t="s">
        <v>3858</v>
      </c>
      <c r="H1893" s="41">
        <v>37.29</v>
      </c>
      <c r="I1893" s="21">
        <v>4.64</v>
      </c>
      <c r="J1893" s="21" t="s">
        <v>4753</v>
      </c>
      <c r="K1893" s="21" t="s">
        <v>4753</v>
      </c>
      <c r="L1893" s="21" t="s">
        <v>4756</v>
      </c>
      <c r="M1893" s="21">
        <v>1.0</v>
      </c>
      <c r="N1893" s="21" t="s">
        <v>4753</v>
      </c>
      <c r="O1893" s="42">
        <f t="shared" si="1"/>
        <v>1</v>
      </c>
      <c r="P1893" s="34" t="str">
        <f t="shared" si="2"/>
        <v>Above Obesity</v>
      </c>
      <c r="Q1893" s="34" t="str">
        <f t="shared" si="3"/>
        <v>Normal</v>
      </c>
      <c r="S1893" s="34" t="s">
        <v>970</v>
      </c>
      <c r="T1893" s="34">
        <v>1983.0</v>
      </c>
      <c r="U1893" s="34" t="s">
        <v>4775</v>
      </c>
      <c r="V1893" s="34">
        <v>21.0</v>
      </c>
      <c r="W1893" s="34">
        <v>1.0</v>
      </c>
      <c r="X1893" s="34">
        <v>22462.04</v>
      </c>
      <c r="Y1893" s="34" t="s">
        <v>4768</v>
      </c>
      <c r="Z1893" s="34" t="s">
        <v>4771</v>
      </c>
      <c r="AA1893" s="34" t="s">
        <v>4780</v>
      </c>
      <c r="AB1893" s="34" t="str">
        <f t="shared" si="4"/>
        <v>21-Dec-1983</v>
      </c>
      <c r="AC1893" s="43">
        <f t="shared" si="5"/>
        <v>39</v>
      </c>
      <c r="AD1893" s="44">
        <v>22462.04</v>
      </c>
    </row>
    <row r="1894">
      <c r="A1894" s="19" t="s">
        <v>3860</v>
      </c>
      <c r="B1894" s="19" t="s">
        <v>3861</v>
      </c>
      <c r="C1894" s="45" t="s">
        <v>4820</v>
      </c>
      <c r="D1894" s="45" t="s">
        <v>7828</v>
      </c>
      <c r="E1894" s="45" t="s">
        <v>7829</v>
      </c>
      <c r="G1894" s="21" t="s">
        <v>3860</v>
      </c>
      <c r="H1894" s="41">
        <v>20.23</v>
      </c>
      <c r="I1894" s="21">
        <v>6.16</v>
      </c>
      <c r="J1894" s="21" t="s">
        <v>4755</v>
      </c>
      <c r="K1894" s="21" t="s">
        <v>4753</v>
      </c>
      <c r="L1894" s="21" t="s">
        <v>4753</v>
      </c>
      <c r="M1894" s="21">
        <v>1.0</v>
      </c>
      <c r="N1894" s="21" t="s">
        <v>4753</v>
      </c>
      <c r="O1894" s="42">
        <f t="shared" si="1"/>
        <v>1</v>
      </c>
      <c r="P1894" s="34" t="str">
        <f t="shared" si="2"/>
        <v>Normal weight</v>
      </c>
      <c r="Q1894" s="34" t="str">
        <f t="shared" si="3"/>
        <v>Prediabetes weight</v>
      </c>
      <c r="S1894" s="34" t="s">
        <v>968</v>
      </c>
      <c r="T1894" s="34">
        <v>1979.0</v>
      </c>
      <c r="U1894" s="34" t="s">
        <v>4770</v>
      </c>
      <c r="V1894" s="34">
        <v>14.0</v>
      </c>
      <c r="W1894" s="34">
        <v>2.0</v>
      </c>
      <c r="X1894" s="34">
        <v>22478.6</v>
      </c>
      <c r="Y1894" s="34" t="s">
        <v>4768</v>
      </c>
      <c r="Z1894" s="34" t="s">
        <v>4767</v>
      </c>
      <c r="AA1894" s="34" t="s">
        <v>4778</v>
      </c>
      <c r="AB1894" s="34" t="str">
        <f t="shared" si="4"/>
        <v>14-Nov-1979</v>
      </c>
      <c r="AC1894" s="43">
        <f t="shared" si="5"/>
        <v>43</v>
      </c>
      <c r="AD1894" s="44">
        <v>22478.6</v>
      </c>
    </row>
    <row r="1895">
      <c r="A1895" s="19" t="s">
        <v>3862</v>
      </c>
      <c r="B1895" s="19" t="s">
        <v>3863</v>
      </c>
      <c r="C1895" s="45" t="s">
        <v>4815</v>
      </c>
      <c r="D1895" s="45" t="s">
        <v>7830</v>
      </c>
      <c r="E1895" s="45" t="s">
        <v>5043</v>
      </c>
      <c r="G1895" s="21" t="s">
        <v>3862</v>
      </c>
      <c r="H1895" s="41">
        <v>28.975</v>
      </c>
      <c r="I1895" s="21">
        <v>4.12</v>
      </c>
      <c r="J1895" s="21" t="s">
        <v>4753</v>
      </c>
      <c r="K1895" s="21" t="s">
        <v>4753</v>
      </c>
      <c r="L1895" s="21" t="s">
        <v>4756</v>
      </c>
      <c r="M1895" s="21">
        <v>1.0</v>
      </c>
      <c r="N1895" s="21" t="s">
        <v>4753</v>
      </c>
      <c r="O1895" s="42">
        <f t="shared" si="1"/>
        <v>1</v>
      </c>
      <c r="P1895" s="34" t="str">
        <f t="shared" si="2"/>
        <v>Overweight</v>
      </c>
      <c r="Q1895" s="34" t="str">
        <f t="shared" si="3"/>
        <v>Normal</v>
      </c>
      <c r="S1895" s="34" t="s">
        <v>966</v>
      </c>
      <c r="T1895" s="34">
        <v>2003.0</v>
      </c>
      <c r="U1895" s="34" t="s">
        <v>4766</v>
      </c>
      <c r="V1895" s="34">
        <v>25.0</v>
      </c>
      <c r="W1895" s="34">
        <v>2.0</v>
      </c>
      <c r="X1895" s="34">
        <v>22493.66</v>
      </c>
      <c r="Y1895" s="34" t="s">
        <v>4767</v>
      </c>
      <c r="Z1895" s="34" t="s">
        <v>4771</v>
      </c>
      <c r="AA1895" s="34" t="s">
        <v>4774</v>
      </c>
      <c r="AB1895" s="34" t="str">
        <f t="shared" si="4"/>
        <v>25-Jul-2003</v>
      </c>
      <c r="AC1895" s="43">
        <f t="shared" si="5"/>
        <v>19</v>
      </c>
      <c r="AD1895" s="44">
        <v>22493.66</v>
      </c>
    </row>
    <row r="1896">
      <c r="A1896" s="19" t="s">
        <v>3864</v>
      </c>
      <c r="B1896" s="19" t="s">
        <v>3865</v>
      </c>
      <c r="C1896" s="45" t="s">
        <v>4820</v>
      </c>
      <c r="D1896" s="45" t="s">
        <v>7831</v>
      </c>
      <c r="E1896" s="45" t="s">
        <v>7832</v>
      </c>
      <c r="G1896" s="21" t="s">
        <v>3864</v>
      </c>
      <c r="H1896" s="41">
        <v>16.42</v>
      </c>
      <c r="I1896" s="21">
        <v>5.77</v>
      </c>
      <c r="J1896" s="21" t="s">
        <v>4755</v>
      </c>
      <c r="K1896" s="21" t="s">
        <v>4753</v>
      </c>
      <c r="L1896" s="21" t="s">
        <v>4756</v>
      </c>
      <c r="M1896" s="21">
        <v>1.0</v>
      </c>
      <c r="N1896" s="21" t="s">
        <v>4753</v>
      </c>
      <c r="O1896" s="42">
        <f t="shared" si="1"/>
        <v>1</v>
      </c>
      <c r="P1896" s="34" t="str">
        <f t="shared" si="2"/>
        <v>Underweight</v>
      </c>
      <c r="Q1896" s="34" t="str">
        <f t="shared" si="3"/>
        <v>Prediabetes weight</v>
      </c>
      <c r="S1896" s="34" t="s">
        <v>964</v>
      </c>
      <c r="T1896" s="34">
        <v>1970.0</v>
      </c>
      <c r="U1896" s="34" t="s">
        <v>4770</v>
      </c>
      <c r="V1896" s="34">
        <v>9.0</v>
      </c>
      <c r="W1896" s="34">
        <v>0.0</v>
      </c>
      <c r="X1896" s="34">
        <v>23045.57</v>
      </c>
      <c r="Y1896" s="34" t="s">
        <v>4767</v>
      </c>
      <c r="Z1896" s="34" t="s">
        <v>4767</v>
      </c>
      <c r="AA1896" s="34" t="s">
        <v>4784</v>
      </c>
      <c r="AB1896" s="34" t="str">
        <f t="shared" si="4"/>
        <v>9-Nov-1970</v>
      </c>
      <c r="AC1896" s="43">
        <f t="shared" si="5"/>
        <v>52</v>
      </c>
      <c r="AD1896" s="44">
        <v>23045.57</v>
      </c>
    </row>
    <row r="1897">
      <c r="A1897" s="19" t="s">
        <v>3866</v>
      </c>
      <c r="B1897" s="19" t="s">
        <v>3867</v>
      </c>
      <c r="C1897" s="45" t="s">
        <v>4815</v>
      </c>
      <c r="D1897" s="45" t="s">
        <v>5270</v>
      </c>
      <c r="E1897" s="45" t="s">
        <v>7833</v>
      </c>
      <c r="G1897" s="21" t="s">
        <v>3866</v>
      </c>
      <c r="H1897" s="41">
        <v>17.56</v>
      </c>
      <c r="I1897" s="21">
        <v>6.2</v>
      </c>
      <c r="J1897" s="21" t="s">
        <v>4753</v>
      </c>
      <c r="K1897" s="21" t="s">
        <v>4753</v>
      </c>
      <c r="L1897" s="21" t="s">
        <v>4753</v>
      </c>
      <c r="M1897" s="21">
        <v>1.0</v>
      </c>
      <c r="N1897" s="21" t="s">
        <v>4753</v>
      </c>
      <c r="O1897" s="42">
        <f t="shared" si="1"/>
        <v>1</v>
      </c>
      <c r="P1897" s="34" t="str">
        <f t="shared" si="2"/>
        <v>Underweight</v>
      </c>
      <c r="Q1897" s="34" t="str">
        <f t="shared" si="3"/>
        <v>Prediabetes weight</v>
      </c>
      <c r="S1897" s="34" t="s">
        <v>962</v>
      </c>
      <c r="T1897" s="34">
        <v>1975.0</v>
      </c>
      <c r="U1897" s="34" t="s">
        <v>4773</v>
      </c>
      <c r="V1897" s="34">
        <v>9.0</v>
      </c>
      <c r="W1897" s="34">
        <v>0.0</v>
      </c>
      <c r="X1897" s="34">
        <v>23065.42</v>
      </c>
      <c r="Y1897" s="34" t="s">
        <v>4767</v>
      </c>
      <c r="Z1897" s="34" t="s">
        <v>4767</v>
      </c>
      <c r="AA1897" s="34" t="s">
        <v>4769</v>
      </c>
      <c r="AB1897" s="34" t="str">
        <f t="shared" si="4"/>
        <v>9-Sep-1975</v>
      </c>
      <c r="AC1897" s="43">
        <f t="shared" si="5"/>
        <v>47</v>
      </c>
      <c r="AD1897" s="44">
        <v>23065.42</v>
      </c>
    </row>
    <row r="1898">
      <c r="A1898" s="19" t="s">
        <v>3868</v>
      </c>
      <c r="B1898" s="19" t="s">
        <v>3869</v>
      </c>
      <c r="C1898" s="45" t="s">
        <v>4815</v>
      </c>
      <c r="D1898" s="45" t="s">
        <v>7834</v>
      </c>
      <c r="E1898" s="45" t="s">
        <v>5115</v>
      </c>
      <c r="G1898" s="21" t="s">
        <v>3868</v>
      </c>
      <c r="H1898" s="41">
        <v>24.13</v>
      </c>
      <c r="I1898" s="21">
        <v>4.39</v>
      </c>
      <c r="J1898" s="21" t="s">
        <v>4753</v>
      </c>
      <c r="K1898" s="21" t="s">
        <v>4753</v>
      </c>
      <c r="L1898" s="21" t="s">
        <v>4753</v>
      </c>
      <c r="M1898" s="21">
        <v>1.0</v>
      </c>
      <c r="N1898" s="21" t="s">
        <v>4753</v>
      </c>
      <c r="O1898" s="42">
        <f t="shared" si="1"/>
        <v>1</v>
      </c>
      <c r="P1898" s="34" t="str">
        <f t="shared" si="2"/>
        <v>Normal weight</v>
      </c>
      <c r="Q1898" s="34" t="str">
        <f t="shared" si="3"/>
        <v>Normal</v>
      </c>
      <c r="S1898" s="34" t="s">
        <v>960</v>
      </c>
      <c r="T1898" s="34">
        <v>2003.0</v>
      </c>
      <c r="U1898" s="34" t="s">
        <v>4775</v>
      </c>
      <c r="V1898" s="34">
        <v>14.0</v>
      </c>
      <c r="W1898" s="34">
        <v>0.0</v>
      </c>
      <c r="X1898" s="34">
        <v>23082.96</v>
      </c>
      <c r="Y1898" s="34" t="s">
        <v>4767</v>
      </c>
      <c r="Z1898" s="34" t="s">
        <v>4767</v>
      </c>
      <c r="AA1898" s="34" t="s">
        <v>4778</v>
      </c>
      <c r="AB1898" s="34" t="str">
        <f t="shared" si="4"/>
        <v>14-Dec-2003</v>
      </c>
      <c r="AC1898" s="43">
        <f t="shared" si="5"/>
        <v>19</v>
      </c>
      <c r="AD1898" s="44">
        <v>23082.96</v>
      </c>
    </row>
    <row r="1899">
      <c r="A1899" s="19" t="s">
        <v>3870</v>
      </c>
      <c r="B1899" s="19" t="s">
        <v>3871</v>
      </c>
      <c r="C1899" s="45" t="s">
        <v>4815</v>
      </c>
      <c r="D1899" s="45" t="s">
        <v>4951</v>
      </c>
      <c r="E1899" s="45" t="s">
        <v>7835</v>
      </c>
      <c r="G1899" s="21" t="s">
        <v>3870</v>
      </c>
      <c r="H1899" s="41">
        <v>19.95</v>
      </c>
      <c r="I1899" s="21">
        <v>5.13</v>
      </c>
      <c r="J1899" s="21" t="s">
        <v>4753</v>
      </c>
      <c r="K1899" s="21" t="s">
        <v>4755</v>
      </c>
      <c r="L1899" s="21" t="s">
        <v>4753</v>
      </c>
      <c r="M1899" s="21">
        <v>2.0</v>
      </c>
      <c r="N1899" s="21" t="s">
        <v>4753</v>
      </c>
      <c r="O1899" s="42">
        <f t="shared" si="1"/>
        <v>2</v>
      </c>
      <c r="P1899" s="34" t="str">
        <f t="shared" si="2"/>
        <v>Normal weight</v>
      </c>
      <c r="Q1899" s="34" t="str">
        <f t="shared" si="3"/>
        <v>Normal</v>
      </c>
      <c r="S1899" s="34" t="s">
        <v>958</v>
      </c>
      <c r="T1899" s="34">
        <v>1997.0</v>
      </c>
      <c r="U1899" s="34" t="s">
        <v>4776</v>
      </c>
      <c r="V1899" s="34">
        <v>7.0</v>
      </c>
      <c r="W1899" s="34">
        <v>2.0</v>
      </c>
      <c r="X1899" s="34">
        <v>23241.47</v>
      </c>
      <c r="Y1899" s="34" t="s">
        <v>4767</v>
      </c>
      <c r="Z1899" s="34" t="s">
        <v>4768</v>
      </c>
      <c r="AA1899" s="34" t="s">
        <v>4782</v>
      </c>
      <c r="AB1899" s="34" t="str">
        <f t="shared" si="4"/>
        <v>7-Aug-1997</v>
      </c>
      <c r="AC1899" s="43">
        <f t="shared" si="5"/>
        <v>25</v>
      </c>
      <c r="AD1899" s="44">
        <v>23241.47</v>
      </c>
    </row>
    <row r="1900">
      <c r="A1900" s="19" t="s">
        <v>3872</v>
      </c>
      <c r="B1900" s="19" t="s">
        <v>3873</v>
      </c>
      <c r="C1900" s="45" t="s">
        <v>4815</v>
      </c>
      <c r="D1900" s="45" t="s">
        <v>5008</v>
      </c>
      <c r="E1900" s="45" t="s">
        <v>5569</v>
      </c>
      <c r="G1900" s="21" t="s">
        <v>3872</v>
      </c>
      <c r="H1900" s="41">
        <v>21.24</v>
      </c>
      <c r="I1900" s="21">
        <v>4.49</v>
      </c>
      <c r="J1900" s="21" t="s">
        <v>4753</v>
      </c>
      <c r="K1900" s="21" t="s">
        <v>4753</v>
      </c>
      <c r="L1900" s="21" t="s">
        <v>4753</v>
      </c>
      <c r="M1900" s="21" t="s">
        <v>4754</v>
      </c>
      <c r="N1900" s="21" t="s">
        <v>4753</v>
      </c>
      <c r="O1900" s="42">
        <f t="shared" si="1"/>
        <v>0</v>
      </c>
      <c r="P1900" s="34" t="str">
        <f t="shared" si="2"/>
        <v>Normal weight</v>
      </c>
      <c r="Q1900" s="34" t="str">
        <f t="shared" si="3"/>
        <v>Normal</v>
      </c>
      <c r="S1900" s="34" t="s">
        <v>956</v>
      </c>
      <c r="T1900" s="34">
        <v>1969.0</v>
      </c>
      <c r="U1900" s="34" t="s">
        <v>4770</v>
      </c>
      <c r="V1900" s="34">
        <v>14.0</v>
      </c>
      <c r="W1900" s="34">
        <v>1.0</v>
      </c>
      <c r="X1900" s="34">
        <v>23244.79</v>
      </c>
      <c r="Y1900" s="34" t="s">
        <v>4767</v>
      </c>
      <c r="Z1900" s="34" t="s">
        <v>4768</v>
      </c>
      <c r="AA1900" s="34" t="s">
        <v>4769</v>
      </c>
      <c r="AB1900" s="34" t="str">
        <f t="shared" si="4"/>
        <v>14-Nov-1969</v>
      </c>
      <c r="AC1900" s="43">
        <f t="shared" si="5"/>
        <v>53</v>
      </c>
      <c r="AD1900" s="44">
        <v>23244.79</v>
      </c>
    </row>
    <row r="1901">
      <c r="A1901" s="19" t="s">
        <v>3874</v>
      </c>
      <c r="B1901" s="19" t="s">
        <v>3875</v>
      </c>
      <c r="C1901" s="45" t="s">
        <v>4820</v>
      </c>
      <c r="D1901" s="45" t="s">
        <v>7836</v>
      </c>
      <c r="E1901" s="45" t="s">
        <v>5004</v>
      </c>
      <c r="G1901" s="21" t="s">
        <v>3874</v>
      </c>
      <c r="H1901" s="41">
        <v>44.22</v>
      </c>
      <c r="I1901" s="21">
        <v>6.35</v>
      </c>
      <c r="J1901" s="21" t="s">
        <v>4753</v>
      </c>
      <c r="K1901" s="21" t="s">
        <v>4753</v>
      </c>
      <c r="L1901" s="21" t="s">
        <v>4753</v>
      </c>
      <c r="M1901" s="21" t="s">
        <v>4754</v>
      </c>
      <c r="N1901" s="21" t="s">
        <v>4753</v>
      </c>
      <c r="O1901" s="42">
        <f t="shared" si="1"/>
        <v>0</v>
      </c>
      <c r="P1901" s="34" t="str">
        <f t="shared" si="2"/>
        <v>Above Obesity</v>
      </c>
      <c r="Q1901" s="34" t="str">
        <f t="shared" si="3"/>
        <v>Prediabetes weight</v>
      </c>
      <c r="S1901" s="34" t="s">
        <v>954</v>
      </c>
      <c r="T1901" s="34">
        <v>1994.0</v>
      </c>
      <c r="U1901" s="34" t="s">
        <v>4777</v>
      </c>
      <c r="V1901" s="34">
        <v>3.0</v>
      </c>
      <c r="W1901" s="34">
        <v>1.0</v>
      </c>
      <c r="X1901" s="34">
        <v>23288.93</v>
      </c>
      <c r="Y1901" s="34" t="s">
        <v>4767</v>
      </c>
      <c r="Z1901" s="34" t="s">
        <v>4768</v>
      </c>
      <c r="AA1901" s="34" t="s">
        <v>4784</v>
      </c>
      <c r="AB1901" s="34" t="str">
        <f t="shared" si="4"/>
        <v>3-Oct-1994</v>
      </c>
      <c r="AC1901" s="43">
        <f t="shared" si="5"/>
        <v>28</v>
      </c>
      <c r="AD1901" s="44">
        <v>23288.93</v>
      </c>
    </row>
    <row r="1902">
      <c r="A1902" s="19" t="s">
        <v>3876</v>
      </c>
      <c r="B1902" s="19" t="s">
        <v>3877</v>
      </c>
      <c r="C1902" s="45" t="s">
        <v>4820</v>
      </c>
      <c r="D1902" s="45" t="s">
        <v>7673</v>
      </c>
      <c r="E1902" s="45" t="s">
        <v>7837</v>
      </c>
      <c r="G1902" s="21" t="s">
        <v>3876</v>
      </c>
      <c r="H1902" s="41">
        <v>41.1</v>
      </c>
      <c r="I1902" s="21">
        <v>5.79</v>
      </c>
      <c r="J1902" s="21" t="s">
        <v>4753</v>
      </c>
      <c r="K1902" s="21" t="s">
        <v>4753</v>
      </c>
      <c r="L1902" s="21" t="s">
        <v>4753</v>
      </c>
      <c r="M1902" s="21" t="s">
        <v>4754</v>
      </c>
      <c r="N1902" s="21" t="s">
        <v>4753</v>
      </c>
      <c r="O1902" s="42">
        <f t="shared" si="1"/>
        <v>0</v>
      </c>
      <c r="P1902" s="34" t="str">
        <f t="shared" si="2"/>
        <v>Above Obesity</v>
      </c>
      <c r="Q1902" s="34" t="str">
        <f t="shared" si="3"/>
        <v>Prediabetes weight</v>
      </c>
      <c r="S1902" s="34" t="s">
        <v>952</v>
      </c>
      <c r="T1902" s="34">
        <v>1973.0</v>
      </c>
      <c r="U1902" s="34" t="s">
        <v>4777</v>
      </c>
      <c r="V1902" s="34">
        <v>22.0</v>
      </c>
      <c r="W1902" s="34">
        <v>2.0</v>
      </c>
      <c r="X1902" s="34">
        <v>23306.55</v>
      </c>
      <c r="Y1902" s="34" t="s">
        <v>4767</v>
      </c>
      <c r="Z1902" s="34" t="s">
        <v>4767</v>
      </c>
      <c r="AA1902" s="34" t="s">
        <v>4778</v>
      </c>
      <c r="AB1902" s="34" t="str">
        <f t="shared" si="4"/>
        <v>22-Oct-1973</v>
      </c>
      <c r="AC1902" s="43">
        <f t="shared" si="5"/>
        <v>49</v>
      </c>
      <c r="AD1902" s="44">
        <v>23306.55</v>
      </c>
    </row>
    <row r="1903">
      <c r="A1903" s="19" t="s">
        <v>3878</v>
      </c>
      <c r="B1903" s="19" t="s">
        <v>3879</v>
      </c>
      <c r="C1903" s="45" t="s">
        <v>4820</v>
      </c>
      <c r="D1903" s="45" t="s">
        <v>7838</v>
      </c>
      <c r="E1903" s="45" t="s">
        <v>6724</v>
      </c>
      <c r="G1903" s="21" t="s">
        <v>3878</v>
      </c>
      <c r="H1903" s="41">
        <v>34.2</v>
      </c>
      <c r="I1903" s="21">
        <v>4.78</v>
      </c>
      <c r="J1903" s="31" t="s">
        <v>4878</v>
      </c>
      <c r="K1903" s="21" t="s">
        <v>4753</v>
      </c>
      <c r="L1903" s="21" t="s">
        <v>4753</v>
      </c>
      <c r="M1903" s="21" t="s">
        <v>4754</v>
      </c>
      <c r="N1903" s="21" t="s">
        <v>4753</v>
      </c>
      <c r="O1903" s="42">
        <f t="shared" si="1"/>
        <v>0</v>
      </c>
      <c r="P1903" s="34" t="str">
        <f t="shared" si="2"/>
        <v>Above Obesity</v>
      </c>
      <c r="Q1903" s="34" t="str">
        <f t="shared" si="3"/>
        <v>Normal</v>
      </c>
      <c r="S1903" s="34" t="s">
        <v>950</v>
      </c>
      <c r="T1903" s="34">
        <v>1975.0</v>
      </c>
      <c r="U1903" s="34" t="s">
        <v>4770</v>
      </c>
      <c r="V1903" s="34">
        <v>13.0</v>
      </c>
      <c r="W1903" s="34">
        <v>1.0</v>
      </c>
      <c r="X1903" s="34">
        <v>23401.31</v>
      </c>
      <c r="Y1903" s="34" t="s">
        <v>4767</v>
      </c>
      <c r="Z1903" s="34" t="s">
        <v>4768</v>
      </c>
      <c r="AA1903" s="34" t="s">
        <v>4784</v>
      </c>
      <c r="AB1903" s="34" t="str">
        <f t="shared" si="4"/>
        <v>13-Nov-1975</v>
      </c>
      <c r="AC1903" s="43">
        <f t="shared" si="5"/>
        <v>47</v>
      </c>
      <c r="AD1903" s="44">
        <v>23401.31</v>
      </c>
    </row>
    <row r="1904">
      <c r="A1904" s="19" t="s">
        <v>3880</v>
      </c>
      <c r="B1904" s="19" t="s">
        <v>3881</v>
      </c>
      <c r="C1904" s="45" t="s">
        <v>4820</v>
      </c>
      <c r="D1904" s="45" t="s">
        <v>7839</v>
      </c>
      <c r="E1904" s="45" t="s">
        <v>5249</v>
      </c>
      <c r="G1904" s="21" t="s">
        <v>3880</v>
      </c>
      <c r="H1904" s="41">
        <v>29.92</v>
      </c>
      <c r="I1904" s="21">
        <v>6.02</v>
      </c>
      <c r="J1904" s="31" t="s">
        <v>4878</v>
      </c>
      <c r="K1904" s="21" t="s">
        <v>4753</v>
      </c>
      <c r="L1904" s="21" t="s">
        <v>4753</v>
      </c>
      <c r="M1904" s="21" t="s">
        <v>4754</v>
      </c>
      <c r="N1904" s="21" t="s">
        <v>4753</v>
      </c>
      <c r="O1904" s="42">
        <f t="shared" si="1"/>
        <v>0</v>
      </c>
      <c r="P1904" s="34" t="str">
        <f t="shared" si="2"/>
        <v>Overweight</v>
      </c>
      <c r="Q1904" s="34" t="str">
        <f t="shared" si="3"/>
        <v>Prediabetes weight</v>
      </c>
      <c r="S1904" s="34" t="s">
        <v>948</v>
      </c>
      <c r="T1904" s="34">
        <v>1983.0</v>
      </c>
      <c r="U1904" s="34" t="s">
        <v>4776</v>
      </c>
      <c r="V1904" s="34">
        <v>26.0</v>
      </c>
      <c r="W1904" s="34">
        <v>2.0</v>
      </c>
      <c r="X1904" s="34">
        <v>23563.02</v>
      </c>
      <c r="Y1904" s="34" t="s">
        <v>4767</v>
      </c>
      <c r="Z1904" s="34" t="s">
        <v>4767</v>
      </c>
      <c r="AA1904" s="34" t="s">
        <v>4769</v>
      </c>
      <c r="AB1904" s="34" t="str">
        <f t="shared" si="4"/>
        <v>26-Aug-1983</v>
      </c>
      <c r="AC1904" s="43">
        <f t="shared" si="5"/>
        <v>39</v>
      </c>
      <c r="AD1904" s="44">
        <v>23563.02</v>
      </c>
    </row>
    <row r="1905">
      <c r="A1905" s="19" t="s">
        <v>3882</v>
      </c>
      <c r="B1905" s="19" t="s">
        <v>3883</v>
      </c>
      <c r="C1905" s="45" t="s">
        <v>4820</v>
      </c>
      <c r="D1905" s="45" t="s">
        <v>7840</v>
      </c>
      <c r="E1905" s="45" t="s">
        <v>7841</v>
      </c>
      <c r="G1905" s="21" t="s">
        <v>3882</v>
      </c>
      <c r="H1905" s="41">
        <v>28.93</v>
      </c>
      <c r="I1905" s="21">
        <v>4.44</v>
      </c>
      <c r="J1905" s="21" t="s">
        <v>4753</v>
      </c>
      <c r="K1905" s="21" t="s">
        <v>4753</v>
      </c>
      <c r="L1905" s="21" t="s">
        <v>4753</v>
      </c>
      <c r="M1905" s="21" t="s">
        <v>4754</v>
      </c>
      <c r="N1905" s="21" t="s">
        <v>4753</v>
      </c>
      <c r="O1905" s="42">
        <f t="shared" si="1"/>
        <v>0</v>
      </c>
      <c r="P1905" s="34" t="str">
        <f t="shared" si="2"/>
        <v>Overweight</v>
      </c>
      <c r="Q1905" s="34" t="str">
        <f t="shared" si="3"/>
        <v>Normal</v>
      </c>
      <c r="S1905" s="34" t="s">
        <v>946</v>
      </c>
      <c r="T1905" s="34">
        <v>1974.0</v>
      </c>
      <c r="U1905" s="34" t="s">
        <v>4772</v>
      </c>
      <c r="V1905" s="34">
        <v>2.0</v>
      </c>
      <c r="W1905" s="34">
        <v>1.0</v>
      </c>
      <c r="X1905" s="34">
        <v>23568.27</v>
      </c>
      <c r="Y1905" s="34" t="s">
        <v>4767</v>
      </c>
      <c r="Z1905" s="34" t="s">
        <v>4767</v>
      </c>
      <c r="AA1905" s="34" t="s">
        <v>4778</v>
      </c>
      <c r="AB1905" s="34" t="str">
        <f t="shared" si="4"/>
        <v>2-Jun-1974</v>
      </c>
      <c r="AC1905" s="43">
        <f t="shared" si="5"/>
        <v>49</v>
      </c>
      <c r="AD1905" s="44">
        <v>23568.27</v>
      </c>
    </row>
    <row r="1906">
      <c r="A1906" s="19" t="s">
        <v>3884</v>
      </c>
      <c r="B1906" s="19" t="s">
        <v>3885</v>
      </c>
      <c r="C1906" s="45" t="s">
        <v>4820</v>
      </c>
      <c r="D1906" s="45" t="s">
        <v>7842</v>
      </c>
      <c r="E1906" s="45" t="s">
        <v>7843</v>
      </c>
      <c r="G1906" s="21" t="s">
        <v>3884</v>
      </c>
      <c r="H1906" s="41">
        <v>31.255</v>
      </c>
      <c r="I1906" s="21">
        <v>5.84</v>
      </c>
      <c r="J1906" s="21" t="s">
        <v>4755</v>
      </c>
      <c r="K1906" s="21" t="s">
        <v>4753</v>
      </c>
      <c r="L1906" s="21" t="s">
        <v>4753</v>
      </c>
      <c r="M1906" s="21">
        <v>1.0</v>
      </c>
      <c r="N1906" s="21" t="s">
        <v>4753</v>
      </c>
      <c r="O1906" s="42">
        <f t="shared" si="1"/>
        <v>1</v>
      </c>
      <c r="P1906" s="34" t="str">
        <f t="shared" si="2"/>
        <v>Above Obesity</v>
      </c>
      <c r="Q1906" s="34" t="str">
        <f t="shared" si="3"/>
        <v>Prediabetes weight</v>
      </c>
      <c r="S1906" s="34" t="s">
        <v>944</v>
      </c>
      <c r="T1906" s="34">
        <v>1973.0</v>
      </c>
      <c r="U1906" s="34" t="s">
        <v>4772</v>
      </c>
      <c r="V1906" s="34">
        <v>27.0</v>
      </c>
      <c r="W1906" s="34">
        <v>2.0</v>
      </c>
      <c r="X1906" s="34">
        <v>23807.24</v>
      </c>
      <c r="Y1906" s="34" t="s">
        <v>4767</v>
      </c>
      <c r="Z1906" s="34" t="s">
        <v>4768</v>
      </c>
      <c r="AA1906" s="34" t="s">
        <v>4774</v>
      </c>
      <c r="AB1906" s="34" t="str">
        <f t="shared" si="4"/>
        <v>27-Jun-1973</v>
      </c>
      <c r="AC1906" s="43">
        <f t="shared" si="5"/>
        <v>49</v>
      </c>
      <c r="AD1906" s="44">
        <v>23807.24</v>
      </c>
    </row>
    <row r="1907">
      <c r="A1907" s="19" t="s">
        <v>3886</v>
      </c>
      <c r="B1907" s="19" t="s">
        <v>3887</v>
      </c>
      <c r="C1907" s="45" t="s">
        <v>4815</v>
      </c>
      <c r="D1907" s="45" t="s">
        <v>7844</v>
      </c>
      <c r="E1907" s="45" t="s">
        <v>7845</v>
      </c>
      <c r="G1907" s="21" t="s">
        <v>3886</v>
      </c>
      <c r="H1907" s="41">
        <v>29.83</v>
      </c>
      <c r="I1907" s="21">
        <v>5.39</v>
      </c>
      <c r="J1907" s="21" t="s">
        <v>4753</v>
      </c>
      <c r="K1907" s="21" t="s">
        <v>4753</v>
      </c>
      <c r="L1907" s="21" t="s">
        <v>4753</v>
      </c>
      <c r="M1907" s="21" t="s">
        <v>4754</v>
      </c>
      <c r="N1907" s="21" t="s">
        <v>4753</v>
      </c>
      <c r="O1907" s="42">
        <f t="shared" si="1"/>
        <v>0</v>
      </c>
      <c r="P1907" s="34" t="str">
        <f t="shared" si="2"/>
        <v>Overweight</v>
      </c>
      <c r="Q1907" s="34" t="str">
        <f t="shared" si="3"/>
        <v>Normal</v>
      </c>
      <c r="S1907" s="34" t="s">
        <v>942</v>
      </c>
      <c r="T1907" s="34">
        <v>1970.0</v>
      </c>
      <c r="U1907" s="34" t="s">
        <v>4776</v>
      </c>
      <c r="V1907" s="34">
        <v>8.0</v>
      </c>
      <c r="W1907" s="34">
        <v>1.0</v>
      </c>
      <c r="X1907" s="34">
        <v>23887.66</v>
      </c>
      <c r="Y1907" s="34" t="s">
        <v>4767</v>
      </c>
      <c r="Z1907" s="34" t="s">
        <v>4768</v>
      </c>
      <c r="AA1907" s="34" t="s">
        <v>4774</v>
      </c>
      <c r="AB1907" s="34" t="str">
        <f t="shared" si="4"/>
        <v>8-Aug-1970</v>
      </c>
      <c r="AC1907" s="43">
        <f t="shared" si="5"/>
        <v>52</v>
      </c>
      <c r="AD1907" s="44">
        <v>23887.66</v>
      </c>
    </row>
    <row r="1908">
      <c r="A1908" s="19" t="s">
        <v>3888</v>
      </c>
      <c r="B1908" s="19" t="s">
        <v>3889</v>
      </c>
      <c r="C1908" s="45" t="s">
        <v>4820</v>
      </c>
      <c r="D1908" s="45" t="s">
        <v>5363</v>
      </c>
      <c r="E1908" s="45" t="s">
        <v>7846</v>
      </c>
      <c r="G1908" s="21" t="s">
        <v>3888</v>
      </c>
      <c r="H1908" s="41">
        <v>29.59</v>
      </c>
      <c r="I1908" s="21">
        <v>6.16</v>
      </c>
      <c r="J1908" s="21" t="s">
        <v>4753</v>
      </c>
      <c r="K1908" s="21" t="s">
        <v>4753</v>
      </c>
      <c r="L1908" s="21" t="s">
        <v>4756</v>
      </c>
      <c r="M1908" s="21">
        <v>1.0</v>
      </c>
      <c r="N1908" s="21" t="s">
        <v>4753</v>
      </c>
      <c r="O1908" s="42">
        <f t="shared" si="1"/>
        <v>1</v>
      </c>
      <c r="P1908" s="34" t="str">
        <f t="shared" si="2"/>
        <v>Overweight</v>
      </c>
      <c r="Q1908" s="34" t="str">
        <f t="shared" si="3"/>
        <v>Prediabetes weight</v>
      </c>
      <c r="S1908" s="34" t="s">
        <v>940</v>
      </c>
      <c r="T1908" s="34">
        <v>1971.0</v>
      </c>
      <c r="U1908" s="34" t="s">
        <v>4766</v>
      </c>
      <c r="V1908" s="34">
        <v>10.0</v>
      </c>
      <c r="W1908" s="34">
        <v>2.0</v>
      </c>
      <c r="X1908" s="34">
        <v>23967.38</v>
      </c>
      <c r="Y1908" s="34" t="s">
        <v>4767</v>
      </c>
      <c r="Z1908" s="34" t="s">
        <v>4767</v>
      </c>
      <c r="AA1908" s="34" t="s">
        <v>4774</v>
      </c>
      <c r="AB1908" s="34" t="str">
        <f t="shared" si="4"/>
        <v>10-Jul-1971</v>
      </c>
      <c r="AC1908" s="43">
        <f t="shared" si="5"/>
        <v>51</v>
      </c>
      <c r="AD1908" s="44">
        <v>23967.38</v>
      </c>
    </row>
    <row r="1909">
      <c r="A1909" s="19" t="s">
        <v>3890</v>
      </c>
      <c r="B1909" s="19" t="s">
        <v>3891</v>
      </c>
      <c r="C1909" s="45" t="s">
        <v>4820</v>
      </c>
      <c r="D1909" s="45" t="s">
        <v>7847</v>
      </c>
      <c r="E1909" s="45" t="s">
        <v>7848</v>
      </c>
      <c r="G1909" s="21" t="s">
        <v>3890</v>
      </c>
      <c r="H1909" s="41">
        <v>31.16</v>
      </c>
      <c r="I1909" s="21">
        <v>4.49</v>
      </c>
      <c r="J1909" s="21" t="s">
        <v>4753</v>
      </c>
      <c r="K1909" s="21" t="s">
        <v>4753</v>
      </c>
      <c r="L1909" s="21" t="s">
        <v>4756</v>
      </c>
      <c r="M1909" s="21">
        <v>1.0</v>
      </c>
      <c r="N1909" s="21" t="s">
        <v>4753</v>
      </c>
      <c r="O1909" s="42">
        <f t="shared" si="1"/>
        <v>1</v>
      </c>
      <c r="P1909" s="34" t="str">
        <f t="shared" si="2"/>
        <v>Above Obesity</v>
      </c>
      <c r="Q1909" s="34" t="str">
        <f t="shared" si="3"/>
        <v>Normal</v>
      </c>
      <c r="S1909" s="34" t="s">
        <v>938</v>
      </c>
      <c r="T1909" s="34">
        <v>2003.0</v>
      </c>
      <c r="U1909" s="34" t="s">
        <v>4775</v>
      </c>
      <c r="V1909" s="34">
        <v>30.0</v>
      </c>
      <c r="W1909" s="34">
        <v>2.0</v>
      </c>
      <c r="X1909" s="34">
        <v>24059.68</v>
      </c>
      <c r="Y1909" s="34" t="s">
        <v>4767</v>
      </c>
      <c r="Z1909" s="34" t="s">
        <v>4767</v>
      </c>
      <c r="AA1909" s="34" t="s">
        <v>4774</v>
      </c>
      <c r="AB1909" s="34" t="str">
        <f t="shared" si="4"/>
        <v>30-Dec-2003</v>
      </c>
      <c r="AC1909" s="43">
        <f t="shared" si="5"/>
        <v>19</v>
      </c>
      <c r="AD1909" s="44">
        <v>24059.68</v>
      </c>
    </row>
    <row r="1910">
      <c r="A1910" s="19" t="s">
        <v>3892</v>
      </c>
      <c r="B1910" s="19" t="s">
        <v>3893</v>
      </c>
      <c r="C1910" s="45" t="s">
        <v>4815</v>
      </c>
      <c r="D1910" s="45" t="s">
        <v>7849</v>
      </c>
      <c r="E1910" s="45" t="s">
        <v>7850</v>
      </c>
      <c r="G1910" s="21" t="s">
        <v>3892</v>
      </c>
      <c r="H1910" s="41">
        <v>34.21</v>
      </c>
      <c r="I1910" s="21">
        <v>4.48</v>
      </c>
      <c r="J1910" s="21" t="s">
        <v>4755</v>
      </c>
      <c r="K1910" s="21" t="s">
        <v>4753</v>
      </c>
      <c r="L1910" s="21" t="s">
        <v>4753</v>
      </c>
      <c r="M1910" s="21">
        <v>1.0</v>
      </c>
      <c r="N1910" s="21" t="s">
        <v>4753</v>
      </c>
      <c r="O1910" s="42">
        <f t="shared" si="1"/>
        <v>1</v>
      </c>
      <c r="P1910" s="34" t="str">
        <f t="shared" si="2"/>
        <v>Above Obesity</v>
      </c>
      <c r="Q1910" s="34" t="str">
        <f t="shared" si="3"/>
        <v>Normal</v>
      </c>
      <c r="S1910" s="34" t="s">
        <v>936</v>
      </c>
      <c r="T1910" s="34">
        <v>1973.0</v>
      </c>
      <c r="U1910" s="34" t="s">
        <v>4772</v>
      </c>
      <c r="V1910" s="34">
        <v>13.0</v>
      </c>
      <c r="W1910" s="34">
        <v>3.0</v>
      </c>
      <c r="X1910" s="34">
        <v>24106.91</v>
      </c>
      <c r="Y1910" s="34" t="s">
        <v>4767</v>
      </c>
      <c r="Z1910" s="34" t="s">
        <v>4767</v>
      </c>
      <c r="AA1910" s="34" t="s">
        <v>4784</v>
      </c>
      <c r="AB1910" s="34" t="str">
        <f t="shared" si="4"/>
        <v>13-Jun-1973</v>
      </c>
      <c r="AC1910" s="43">
        <f t="shared" si="5"/>
        <v>49</v>
      </c>
      <c r="AD1910" s="44">
        <v>24106.91</v>
      </c>
    </row>
    <row r="1911">
      <c r="A1911" s="19" t="s">
        <v>3894</v>
      </c>
      <c r="B1911" s="19" t="s">
        <v>3895</v>
      </c>
      <c r="C1911" s="45" t="s">
        <v>4815</v>
      </c>
      <c r="D1911" s="45" t="s">
        <v>5291</v>
      </c>
      <c r="E1911" s="45" t="s">
        <v>7851</v>
      </c>
      <c r="G1911" s="21" t="s">
        <v>3894</v>
      </c>
      <c r="H1911" s="41">
        <v>34.86</v>
      </c>
      <c r="I1911" s="21">
        <v>10.97</v>
      </c>
      <c r="J1911" s="21" t="s">
        <v>4753</v>
      </c>
      <c r="K1911" s="21" t="s">
        <v>4753</v>
      </c>
      <c r="L1911" s="21" t="s">
        <v>4753</v>
      </c>
      <c r="M1911" s="21" t="s">
        <v>4754</v>
      </c>
      <c r="N1911" s="21" t="s">
        <v>4753</v>
      </c>
      <c r="O1911" s="42">
        <f t="shared" si="1"/>
        <v>0</v>
      </c>
      <c r="P1911" s="34" t="str">
        <f t="shared" si="2"/>
        <v>Above Obesity</v>
      </c>
      <c r="Q1911" s="34" t="str">
        <f t="shared" si="3"/>
        <v>Diabetes</v>
      </c>
      <c r="S1911" s="34" t="s">
        <v>934</v>
      </c>
      <c r="T1911" s="34">
        <v>1974.0</v>
      </c>
      <c r="U1911" s="34" t="s">
        <v>4773</v>
      </c>
      <c r="V1911" s="34">
        <v>10.0</v>
      </c>
      <c r="W1911" s="34">
        <v>3.0</v>
      </c>
      <c r="X1911" s="34">
        <v>24180.93</v>
      </c>
      <c r="Y1911" s="34" t="s">
        <v>4767</v>
      </c>
      <c r="Z1911" s="34" t="s">
        <v>4771</v>
      </c>
      <c r="AA1911" s="34" t="s">
        <v>4769</v>
      </c>
      <c r="AB1911" s="34" t="str">
        <f t="shared" si="4"/>
        <v>10-Sep-1974</v>
      </c>
      <c r="AC1911" s="43">
        <f t="shared" si="5"/>
        <v>48</v>
      </c>
      <c r="AD1911" s="44">
        <v>24180.93</v>
      </c>
    </row>
    <row r="1912">
      <c r="A1912" s="19" t="s">
        <v>3896</v>
      </c>
      <c r="B1912" s="19" t="s">
        <v>3897</v>
      </c>
      <c r="C1912" s="45" t="s">
        <v>4820</v>
      </c>
      <c r="D1912" s="45" t="s">
        <v>7852</v>
      </c>
      <c r="E1912" s="45" t="s">
        <v>7853</v>
      </c>
      <c r="G1912" s="21" t="s">
        <v>3896</v>
      </c>
      <c r="H1912" s="41">
        <v>34.58</v>
      </c>
      <c r="I1912" s="21">
        <v>5.14</v>
      </c>
      <c r="J1912" s="21" t="s">
        <v>4753</v>
      </c>
      <c r="K1912" s="21" t="s">
        <v>4755</v>
      </c>
      <c r="L1912" s="21" t="s">
        <v>4753</v>
      </c>
      <c r="M1912" s="21">
        <v>2.0</v>
      </c>
      <c r="N1912" s="21" t="s">
        <v>4753</v>
      </c>
      <c r="O1912" s="42">
        <f t="shared" si="1"/>
        <v>2</v>
      </c>
      <c r="P1912" s="34" t="str">
        <f t="shared" si="2"/>
        <v>Above Obesity</v>
      </c>
      <c r="Q1912" s="34" t="str">
        <f t="shared" si="3"/>
        <v>Normal</v>
      </c>
      <c r="S1912" s="34" t="s">
        <v>932</v>
      </c>
      <c r="T1912" s="34">
        <v>1964.0</v>
      </c>
      <c r="U1912" s="34" t="s">
        <v>4775</v>
      </c>
      <c r="V1912" s="34">
        <v>16.0</v>
      </c>
      <c r="W1912" s="34">
        <v>0.0</v>
      </c>
      <c r="X1912" s="34">
        <v>24227.34</v>
      </c>
      <c r="Y1912" s="34" t="s">
        <v>4767</v>
      </c>
      <c r="Z1912" s="34" t="s">
        <v>4771</v>
      </c>
      <c r="AA1912" s="34" t="s">
        <v>4769</v>
      </c>
      <c r="AB1912" s="34" t="str">
        <f t="shared" si="4"/>
        <v>16-Dec-1964</v>
      </c>
      <c r="AC1912" s="43">
        <f t="shared" si="5"/>
        <v>58</v>
      </c>
      <c r="AD1912" s="44">
        <v>24227.34</v>
      </c>
    </row>
    <row r="1913">
      <c r="A1913" s="19" t="s">
        <v>3898</v>
      </c>
      <c r="B1913" s="19" t="s">
        <v>3899</v>
      </c>
      <c r="C1913" s="45" t="s">
        <v>4815</v>
      </c>
      <c r="D1913" s="45" t="s">
        <v>5524</v>
      </c>
      <c r="E1913" s="45" t="s">
        <v>7854</v>
      </c>
      <c r="G1913" s="21" t="s">
        <v>3898</v>
      </c>
      <c r="H1913" s="41">
        <v>17.94</v>
      </c>
      <c r="I1913" s="21">
        <v>5.17</v>
      </c>
      <c r="J1913" s="31" t="s">
        <v>4878</v>
      </c>
      <c r="K1913" s="21" t="s">
        <v>4753</v>
      </c>
      <c r="L1913" s="21" t="s">
        <v>4753</v>
      </c>
      <c r="M1913" s="21" t="s">
        <v>4754</v>
      </c>
      <c r="N1913" s="21" t="s">
        <v>4753</v>
      </c>
      <c r="O1913" s="42">
        <f t="shared" si="1"/>
        <v>0</v>
      </c>
      <c r="P1913" s="34" t="str">
        <f t="shared" si="2"/>
        <v>Underweight</v>
      </c>
      <c r="Q1913" s="34" t="str">
        <f t="shared" si="3"/>
        <v>Normal</v>
      </c>
      <c r="S1913" s="34" t="s">
        <v>930</v>
      </c>
      <c r="T1913" s="34">
        <v>2004.0</v>
      </c>
      <c r="U1913" s="34" t="s">
        <v>4776</v>
      </c>
      <c r="V1913" s="34">
        <v>3.0</v>
      </c>
      <c r="W1913" s="34">
        <v>0.0</v>
      </c>
      <c r="X1913" s="34">
        <v>24294.02</v>
      </c>
      <c r="Y1913" s="34" t="s">
        <v>4767</v>
      </c>
      <c r="Z1913" s="34" t="s">
        <v>4771</v>
      </c>
      <c r="AA1913" s="34" t="s">
        <v>4778</v>
      </c>
      <c r="AB1913" s="34" t="str">
        <f t="shared" si="4"/>
        <v>3-Aug-2004</v>
      </c>
      <c r="AC1913" s="43">
        <f t="shared" si="5"/>
        <v>18</v>
      </c>
      <c r="AD1913" s="44">
        <v>24294.02</v>
      </c>
    </row>
    <row r="1914">
      <c r="A1914" s="19" t="s">
        <v>3900</v>
      </c>
      <c r="B1914" s="19" t="s">
        <v>3901</v>
      </c>
      <c r="C1914" s="45" t="s">
        <v>4815</v>
      </c>
      <c r="D1914" s="45" t="s">
        <v>7855</v>
      </c>
      <c r="E1914" s="45" t="s">
        <v>7856</v>
      </c>
      <c r="G1914" s="21" t="s">
        <v>3900</v>
      </c>
      <c r="H1914" s="41">
        <v>26.8</v>
      </c>
      <c r="I1914" s="21">
        <v>6.18</v>
      </c>
      <c r="J1914" s="21" t="s">
        <v>4755</v>
      </c>
      <c r="K1914" s="21" t="s">
        <v>4753</v>
      </c>
      <c r="L1914" s="21" t="s">
        <v>4756</v>
      </c>
      <c r="M1914" s="21">
        <v>1.0</v>
      </c>
      <c r="N1914" s="21" t="s">
        <v>4753</v>
      </c>
      <c r="O1914" s="42">
        <f t="shared" si="1"/>
        <v>1</v>
      </c>
      <c r="P1914" s="34" t="str">
        <f t="shared" si="2"/>
        <v>Overweight</v>
      </c>
      <c r="Q1914" s="34" t="str">
        <f t="shared" si="3"/>
        <v>Prediabetes weight</v>
      </c>
      <c r="S1914" s="34" t="s">
        <v>928</v>
      </c>
      <c r="T1914" s="34">
        <v>1999.0</v>
      </c>
      <c r="U1914" s="34" t="s">
        <v>4777</v>
      </c>
      <c r="V1914" s="34">
        <v>7.0</v>
      </c>
      <c r="W1914" s="34">
        <v>0.0</v>
      </c>
      <c r="X1914" s="34">
        <v>24387.74</v>
      </c>
      <c r="Y1914" s="34" t="s">
        <v>4767</v>
      </c>
      <c r="Z1914" s="34" t="s">
        <v>4771</v>
      </c>
      <c r="AA1914" s="34" t="s">
        <v>4778</v>
      </c>
      <c r="AB1914" s="34" t="str">
        <f t="shared" si="4"/>
        <v>7-Oct-1999</v>
      </c>
      <c r="AC1914" s="43">
        <f t="shared" si="5"/>
        <v>23</v>
      </c>
      <c r="AD1914" s="44">
        <v>24387.74</v>
      </c>
    </row>
    <row r="1915">
      <c r="A1915" s="19" t="s">
        <v>3902</v>
      </c>
      <c r="B1915" s="19" t="s">
        <v>3903</v>
      </c>
      <c r="C1915" s="45" t="s">
        <v>4815</v>
      </c>
      <c r="D1915" s="45" t="s">
        <v>5854</v>
      </c>
      <c r="E1915" s="45" t="s">
        <v>7857</v>
      </c>
      <c r="G1915" s="21" t="s">
        <v>3902</v>
      </c>
      <c r="H1915" s="41">
        <v>17.69</v>
      </c>
      <c r="I1915" s="21">
        <v>9.07</v>
      </c>
      <c r="J1915" s="31" t="s">
        <v>4878</v>
      </c>
      <c r="K1915" s="21" t="s">
        <v>4753</v>
      </c>
      <c r="L1915" s="21" t="s">
        <v>4753</v>
      </c>
      <c r="M1915" s="21" t="s">
        <v>4754</v>
      </c>
      <c r="N1915" s="21" t="s">
        <v>4753</v>
      </c>
      <c r="O1915" s="42">
        <f t="shared" si="1"/>
        <v>0</v>
      </c>
      <c r="P1915" s="34" t="str">
        <f t="shared" si="2"/>
        <v>Underweight</v>
      </c>
      <c r="Q1915" s="34" t="str">
        <f t="shared" si="3"/>
        <v>Diabetes</v>
      </c>
      <c r="S1915" s="34" t="s">
        <v>926</v>
      </c>
      <c r="T1915" s="34">
        <v>1970.0</v>
      </c>
      <c r="U1915" s="34" t="s">
        <v>4770</v>
      </c>
      <c r="V1915" s="34">
        <v>30.0</v>
      </c>
      <c r="W1915" s="34">
        <v>0.0</v>
      </c>
      <c r="X1915" s="34">
        <v>24393.62</v>
      </c>
      <c r="Y1915" s="34" t="s">
        <v>4767</v>
      </c>
      <c r="Z1915" s="34" t="s">
        <v>4768</v>
      </c>
      <c r="AA1915" s="34" t="s">
        <v>4774</v>
      </c>
      <c r="AB1915" s="34" t="str">
        <f t="shared" si="4"/>
        <v>30-Nov-1970</v>
      </c>
      <c r="AC1915" s="43">
        <f t="shared" si="5"/>
        <v>52</v>
      </c>
      <c r="AD1915" s="44">
        <v>24393.62</v>
      </c>
    </row>
    <row r="1916">
      <c r="A1916" s="19" t="s">
        <v>3904</v>
      </c>
      <c r="B1916" s="19" t="s">
        <v>3905</v>
      </c>
      <c r="C1916" s="45" t="s">
        <v>4820</v>
      </c>
      <c r="D1916" s="45" t="s">
        <v>7858</v>
      </c>
      <c r="E1916" s="45" t="s">
        <v>7859</v>
      </c>
      <c r="G1916" s="21" t="s">
        <v>3904</v>
      </c>
      <c r="H1916" s="41">
        <v>25.77</v>
      </c>
      <c r="I1916" s="21">
        <v>4.43</v>
      </c>
      <c r="J1916" s="21" t="s">
        <v>4753</v>
      </c>
      <c r="K1916" s="21" t="s">
        <v>4753</v>
      </c>
      <c r="L1916" s="21" t="s">
        <v>4756</v>
      </c>
      <c r="M1916" s="21">
        <v>1.0</v>
      </c>
      <c r="N1916" s="21" t="s">
        <v>4753</v>
      </c>
      <c r="O1916" s="42">
        <f t="shared" si="1"/>
        <v>1</v>
      </c>
      <c r="P1916" s="34" t="str">
        <f t="shared" si="2"/>
        <v>Overweight</v>
      </c>
      <c r="Q1916" s="34" t="str">
        <f t="shared" si="3"/>
        <v>Normal</v>
      </c>
      <c r="S1916" s="34" t="s">
        <v>924</v>
      </c>
      <c r="T1916" s="34">
        <v>1968.0</v>
      </c>
      <c r="U1916" s="34" t="s">
        <v>4766</v>
      </c>
      <c r="V1916" s="34">
        <v>6.0</v>
      </c>
      <c r="W1916" s="34">
        <v>0.0</v>
      </c>
      <c r="X1916" s="34">
        <v>24476.48</v>
      </c>
      <c r="Y1916" s="34" t="s">
        <v>4767</v>
      </c>
      <c r="Z1916" s="34" t="s">
        <v>4767</v>
      </c>
      <c r="AA1916" s="34" t="s">
        <v>4774</v>
      </c>
      <c r="AB1916" s="34" t="str">
        <f t="shared" si="4"/>
        <v>6-Jul-1968</v>
      </c>
      <c r="AC1916" s="43">
        <f t="shared" si="5"/>
        <v>54</v>
      </c>
      <c r="AD1916" s="44">
        <v>24476.48</v>
      </c>
    </row>
    <row r="1917">
      <c r="A1917" s="19" t="s">
        <v>3906</v>
      </c>
      <c r="B1917" s="19" t="s">
        <v>3907</v>
      </c>
      <c r="C1917" s="45" t="s">
        <v>4815</v>
      </c>
      <c r="D1917" s="45" t="s">
        <v>7860</v>
      </c>
      <c r="E1917" s="45" t="s">
        <v>7861</v>
      </c>
      <c r="G1917" s="21" t="s">
        <v>3906</v>
      </c>
      <c r="H1917" s="41">
        <v>34.46</v>
      </c>
      <c r="I1917" s="21">
        <v>4.17</v>
      </c>
      <c r="J1917" s="21" t="s">
        <v>4753</v>
      </c>
      <c r="K1917" s="21" t="s">
        <v>4755</v>
      </c>
      <c r="L1917" s="21" t="s">
        <v>4753</v>
      </c>
      <c r="M1917" s="21">
        <v>1.0</v>
      </c>
      <c r="N1917" s="21" t="s">
        <v>4753</v>
      </c>
      <c r="O1917" s="42">
        <f t="shared" si="1"/>
        <v>1</v>
      </c>
      <c r="P1917" s="34" t="str">
        <f t="shared" si="2"/>
        <v>Above Obesity</v>
      </c>
      <c r="Q1917" s="34" t="str">
        <f t="shared" si="3"/>
        <v>Normal</v>
      </c>
      <c r="S1917" s="34" t="s">
        <v>922</v>
      </c>
      <c r="T1917" s="34">
        <v>1961.0</v>
      </c>
      <c r="U1917" s="34" t="s">
        <v>4777</v>
      </c>
      <c r="V1917" s="34">
        <v>21.0</v>
      </c>
      <c r="W1917" s="34">
        <v>0.0</v>
      </c>
      <c r="X1917" s="34">
        <v>24513.09</v>
      </c>
      <c r="Y1917" s="34" t="s">
        <v>4767</v>
      </c>
      <c r="Z1917" s="34" t="s">
        <v>4767</v>
      </c>
      <c r="AA1917" s="34" t="s">
        <v>4769</v>
      </c>
      <c r="AB1917" s="34" t="str">
        <f t="shared" si="4"/>
        <v>21-Oct-1961</v>
      </c>
      <c r="AC1917" s="43">
        <f t="shared" si="5"/>
        <v>61</v>
      </c>
      <c r="AD1917" s="44">
        <v>24513.09</v>
      </c>
    </row>
    <row r="1918">
      <c r="A1918" s="19" t="s">
        <v>3908</v>
      </c>
      <c r="B1918" s="19" t="s">
        <v>3909</v>
      </c>
      <c r="C1918" s="45" t="s">
        <v>4815</v>
      </c>
      <c r="D1918" s="45" t="s">
        <v>7862</v>
      </c>
      <c r="E1918" s="45" t="s">
        <v>5111</v>
      </c>
      <c r="G1918" s="21" t="s">
        <v>3908</v>
      </c>
      <c r="H1918" s="41">
        <v>30.875</v>
      </c>
      <c r="I1918" s="21">
        <v>4.95</v>
      </c>
      <c r="J1918" s="31" t="s">
        <v>4878</v>
      </c>
      <c r="K1918" s="21" t="s">
        <v>4753</v>
      </c>
      <c r="L1918" s="21" t="s">
        <v>4753</v>
      </c>
      <c r="M1918" s="21" t="s">
        <v>4754</v>
      </c>
      <c r="N1918" s="21" t="s">
        <v>4753</v>
      </c>
      <c r="O1918" s="42">
        <f t="shared" si="1"/>
        <v>0</v>
      </c>
      <c r="P1918" s="34" t="str">
        <f t="shared" si="2"/>
        <v>Above Obesity</v>
      </c>
      <c r="Q1918" s="34" t="str">
        <f t="shared" si="3"/>
        <v>Normal</v>
      </c>
      <c r="S1918" s="34" t="s">
        <v>920</v>
      </c>
      <c r="T1918" s="34">
        <v>1972.0</v>
      </c>
      <c r="U1918" s="34" t="s">
        <v>4773</v>
      </c>
      <c r="V1918" s="34">
        <v>14.0</v>
      </c>
      <c r="W1918" s="34">
        <v>1.0</v>
      </c>
      <c r="X1918" s="34">
        <v>24520.26</v>
      </c>
      <c r="Y1918" s="34" t="s">
        <v>4767</v>
      </c>
      <c r="Z1918" s="34" t="s">
        <v>4768</v>
      </c>
      <c r="AA1918" s="34" t="s">
        <v>4778</v>
      </c>
      <c r="AB1918" s="34" t="str">
        <f t="shared" si="4"/>
        <v>14-Sep-1972</v>
      </c>
      <c r="AC1918" s="43">
        <f t="shared" si="5"/>
        <v>50</v>
      </c>
      <c r="AD1918" s="44">
        <v>24520.26</v>
      </c>
    </row>
    <row r="1919">
      <c r="A1919" s="19" t="s">
        <v>3910</v>
      </c>
      <c r="B1919" s="19" t="s">
        <v>3911</v>
      </c>
      <c r="C1919" s="45" t="s">
        <v>4815</v>
      </c>
      <c r="D1919" s="45" t="s">
        <v>7863</v>
      </c>
      <c r="E1919" s="45" t="s">
        <v>7039</v>
      </c>
      <c r="G1919" s="21" t="s">
        <v>3910</v>
      </c>
      <c r="H1919" s="41">
        <v>39.49</v>
      </c>
      <c r="I1919" s="21">
        <v>5.13</v>
      </c>
      <c r="J1919" s="21" t="s">
        <v>4753</v>
      </c>
      <c r="K1919" s="21" t="s">
        <v>4753</v>
      </c>
      <c r="L1919" s="21" t="s">
        <v>4753</v>
      </c>
      <c r="M1919" s="21" t="s">
        <v>4754</v>
      </c>
      <c r="N1919" s="21" t="s">
        <v>4753</v>
      </c>
      <c r="O1919" s="42">
        <f t="shared" si="1"/>
        <v>0</v>
      </c>
      <c r="P1919" s="34" t="str">
        <f t="shared" si="2"/>
        <v>Above Obesity</v>
      </c>
      <c r="Q1919" s="34" t="str">
        <f t="shared" si="3"/>
        <v>Normal</v>
      </c>
      <c r="S1919" s="34" t="s">
        <v>918</v>
      </c>
      <c r="T1919" s="34">
        <v>1975.0</v>
      </c>
      <c r="U1919" s="34" t="s">
        <v>4772</v>
      </c>
      <c r="V1919" s="34">
        <v>13.0</v>
      </c>
      <c r="W1919" s="34">
        <v>2.0</v>
      </c>
      <c r="X1919" s="34">
        <v>24535.7</v>
      </c>
      <c r="Y1919" s="34" t="s">
        <v>4767</v>
      </c>
      <c r="Z1919" s="34" t="s">
        <v>4767</v>
      </c>
      <c r="AA1919" s="34" t="s">
        <v>4774</v>
      </c>
      <c r="AB1919" s="34" t="str">
        <f t="shared" si="4"/>
        <v>13-Jun-1975</v>
      </c>
      <c r="AC1919" s="43">
        <f t="shared" si="5"/>
        <v>47</v>
      </c>
      <c r="AD1919" s="44">
        <v>24535.7</v>
      </c>
    </row>
    <row r="1920">
      <c r="A1920" s="19" t="s">
        <v>3912</v>
      </c>
      <c r="B1920" s="19" t="s">
        <v>3913</v>
      </c>
      <c r="C1920" s="45" t="s">
        <v>4815</v>
      </c>
      <c r="D1920" s="45" t="s">
        <v>7864</v>
      </c>
      <c r="E1920" s="45" t="s">
        <v>7865</v>
      </c>
      <c r="G1920" s="21" t="s">
        <v>3912</v>
      </c>
      <c r="H1920" s="41">
        <v>28.88</v>
      </c>
      <c r="I1920" s="21">
        <v>4.1</v>
      </c>
      <c r="J1920" s="21" t="s">
        <v>4753</v>
      </c>
      <c r="K1920" s="21" t="s">
        <v>4753</v>
      </c>
      <c r="L1920" s="21" t="s">
        <v>4753</v>
      </c>
      <c r="M1920" s="21" t="s">
        <v>4754</v>
      </c>
      <c r="N1920" s="21" t="s">
        <v>4753</v>
      </c>
      <c r="O1920" s="42">
        <f t="shared" si="1"/>
        <v>0</v>
      </c>
      <c r="P1920" s="34" t="str">
        <f t="shared" si="2"/>
        <v>Overweight</v>
      </c>
      <c r="Q1920" s="34" t="str">
        <f t="shared" si="3"/>
        <v>Normal</v>
      </c>
      <c r="S1920" s="34" t="s">
        <v>916</v>
      </c>
      <c r="T1920" s="34">
        <v>1976.0</v>
      </c>
      <c r="U1920" s="34" t="s">
        <v>4777</v>
      </c>
      <c r="V1920" s="34">
        <v>12.0</v>
      </c>
      <c r="W1920" s="34">
        <v>0.0</v>
      </c>
      <c r="X1920" s="34">
        <v>24603.05</v>
      </c>
      <c r="Y1920" s="34" t="s">
        <v>4767</v>
      </c>
      <c r="Z1920" s="34" t="s">
        <v>4767</v>
      </c>
      <c r="AA1920" s="34" t="s">
        <v>4778</v>
      </c>
      <c r="AB1920" s="34" t="str">
        <f t="shared" si="4"/>
        <v>12-Oct-1976</v>
      </c>
      <c r="AC1920" s="43">
        <f t="shared" si="5"/>
        <v>46</v>
      </c>
      <c r="AD1920" s="44">
        <v>24603.05</v>
      </c>
    </row>
    <row r="1921">
      <c r="A1921" s="19" t="s">
        <v>3914</v>
      </c>
      <c r="B1921" s="19" t="s">
        <v>3915</v>
      </c>
      <c r="C1921" s="45" t="s">
        <v>4815</v>
      </c>
      <c r="D1921" s="45" t="s">
        <v>7866</v>
      </c>
      <c r="E1921" s="45" t="s">
        <v>5036</v>
      </c>
      <c r="G1921" s="21" t="s">
        <v>3914</v>
      </c>
      <c r="H1921" s="41">
        <v>20.235</v>
      </c>
      <c r="I1921" s="21">
        <v>5.01</v>
      </c>
      <c r="J1921" s="31" t="s">
        <v>4878</v>
      </c>
      <c r="K1921" s="21" t="s">
        <v>4753</v>
      </c>
      <c r="L1921" s="21" t="s">
        <v>4753</v>
      </c>
      <c r="M1921" s="21" t="s">
        <v>4754</v>
      </c>
      <c r="N1921" s="21" t="s">
        <v>4753</v>
      </c>
      <c r="O1921" s="42">
        <f t="shared" si="1"/>
        <v>0</v>
      </c>
      <c r="P1921" s="34" t="str">
        <f t="shared" si="2"/>
        <v>Normal weight</v>
      </c>
      <c r="Q1921" s="34" t="str">
        <f t="shared" si="3"/>
        <v>Normal</v>
      </c>
      <c r="S1921" s="34" t="s">
        <v>914</v>
      </c>
      <c r="T1921" s="34">
        <v>1970.0</v>
      </c>
      <c r="U1921" s="34" t="s">
        <v>4772</v>
      </c>
      <c r="V1921" s="34">
        <v>12.0</v>
      </c>
      <c r="W1921" s="34">
        <v>2.0</v>
      </c>
      <c r="X1921" s="34">
        <v>24667.42</v>
      </c>
      <c r="Y1921" s="34" t="s">
        <v>4767</v>
      </c>
      <c r="Z1921" s="34" t="s">
        <v>4768</v>
      </c>
      <c r="AA1921" s="34" t="s">
        <v>4769</v>
      </c>
      <c r="AB1921" s="34" t="str">
        <f t="shared" si="4"/>
        <v>12-Jun-1970</v>
      </c>
      <c r="AC1921" s="43">
        <f t="shared" si="5"/>
        <v>52</v>
      </c>
      <c r="AD1921" s="44">
        <v>24667.42</v>
      </c>
    </row>
    <row r="1922">
      <c r="A1922" s="19" t="s">
        <v>3916</v>
      </c>
      <c r="B1922" s="19" t="s">
        <v>3917</v>
      </c>
      <c r="C1922" s="45" t="s">
        <v>5686</v>
      </c>
      <c r="D1922" s="45" t="s">
        <v>7867</v>
      </c>
      <c r="E1922" s="45" t="s">
        <v>7868</v>
      </c>
      <c r="G1922" s="21" t="s">
        <v>3916</v>
      </c>
      <c r="H1922" s="41">
        <v>30.67</v>
      </c>
      <c r="I1922" s="21">
        <v>5.09</v>
      </c>
      <c r="J1922" s="31" t="s">
        <v>4878</v>
      </c>
      <c r="K1922" s="21" t="s">
        <v>4753</v>
      </c>
      <c r="L1922" s="21" t="s">
        <v>4753</v>
      </c>
      <c r="M1922" s="21" t="s">
        <v>4754</v>
      </c>
      <c r="N1922" s="21" t="s">
        <v>4753</v>
      </c>
      <c r="O1922" s="42">
        <f t="shared" si="1"/>
        <v>0</v>
      </c>
      <c r="P1922" s="34" t="str">
        <f t="shared" si="2"/>
        <v>Above Obesity</v>
      </c>
      <c r="Q1922" s="34" t="str">
        <f t="shared" si="3"/>
        <v>Normal</v>
      </c>
      <c r="S1922" s="34" t="s">
        <v>912</v>
      </c>
      <c r="T1922" s="34">
        <v>1996.0</v>
      </c>
      <c r="U1922" s="34" t="s">
        <v>4776</v>
      </c>
      <c r="V1922" s="34">
        <v>28.0</v>
      </c>
      <c r="W1922" s="34">
        <v>4.0</v>
      </c>
      <c r="X1922" s="34">
        <v>24671.66</v>
      </c>
      <c r="Y1922" s="34" t="s">
        <v>4767</v>
      </c>
      <c r="Z1922" s="34" t="s">
        <v>4771</v>
      </c>
      <c r="AA1922" s="34" t="s">
        <v>4784</v>
      </c>
      <c r="AB1922" s="34" t="str">
        <f t="shared" si="4"/>
        <v>28-Aug-1996</v>
      </c>
      <c r="AC1922" s="43">
        <f t="shared" si="5"/>
        <v>26</v>
      </c>
      <c r="AD1922" s="44">
        <v>24671.66</v>
      </c>
    </row>
    <row r="1923">
      <c r="A1923" s="19" t="s">
        <v>3918</v>
      </c>
      <c r="B1923" s="19" t="s">
        <v>3919</v>
      </c>
      <c r="C1923" s="45" t="s">
        <v>4815</v>
      </c>
      <c r="D1923" s="45" t="s">
        <v>7869</v>
      </c>
      <c r="E1923" s="45" t="s">
        <v>5111</v>
      </c>
      <c r="G1923" s="21" t="s">
        <v>3918</v>
      </c>
      <c r="H1923" s="41">
        <v>30.875</v>
      </c>
      <c r="I1923" s="21">
        <v>6.49</v>
      </c>
      <c r="J1923" s="21" t="s">
        <v>4753</v>
      </c>
      <c r="K1923" s="21" t="s">
        <v>4753</v>
      </c>
      <c r="L1923" s="21" t="s">
        <v>4753</v>
      </c>
      <c r="M1923" s="21" t="s">
        <v>4754</v>
      </c>
      <c r="N1923" s="21" t="s">
        <v>4753</v>
      </c>
      <c r="O1923" s="42">
        <f t="shared" si="1"/>
        <v>0</v>
      </c>
      <c r="P1923" s="34" t="str">
        <f t="shared" si="2"/>
        <v>Above Obesity</v>
      </c>
      <c r="Q1923" s="34" t="str">
        <f t="shared" si="3"/>
        <v>Prediabetes weight</v>
      </c>
      <c r="S1923" s="34" t="s">
        <v>910</v>
      </c>
      <c r="T1923" s="34">
        <v>1992.0</v>
      </c>
      <c r="U1923" s="34" t="s">
        <v>4777</v>
      </c>
      <c r="V1923" s="34">
        <v>11.0</v>
      </c>
      <c r="W1923" s="34">
        <v>0.0</v>
      </c>
      <c r="X1923" s="34">
        <v>24795.04</v>
      </c>
      <c r="Y1923" s="34" t="s">
        <v>4767</v>
      </c>
      <c r="Z1923" s="34" t="s">
        <v>4768</v>
      </c>
      <c r="AA1923" s="34" t="s">
        <v>4778</v>
      </c>
      <c r="AB1923" s="34" t="str">
        <f t="shared" si="4"/>
        <v>11-Oct-1992</v>
      </c>
      <c r="AC1923" s="43">
        <f t="shared" si="5"/>
        <v>30</v>
      </c>
      <c r="AD1923" s="44">
        <v>24795.04</v>
      </c>
    </row>
    <row r="1924">
      <c r="A1924" s="19" t="s">
        <v>3920</v>
      </c>
      <c r="B1924" s="19" t="s">
        <v>3921</v>
      </c>
      <c r="C1924" s="45" t="s">
        <v>4815</v>
      </c>
      <c r="D1924" s="45" t="s">
        <v>7870</v>
      </c>
      <c r="E1924" s="45" t="s">
        <v>6091</v>
      </c>
      <c r="G1924" s="21" t="s">
        <v>3920</v>
      </c>
      <c r="H1924" s="41">
        <v>23.8</v>
      </c>
      <c r="I1924" s="21">
        <v>4.08</v>
      </c>
      <c r="J1924" s="21" t="s">
        <v>4753</v>
      </c>
      <c r="K1924" s="21" t="s">
        <v>4753</v>
      </c>
      <c r="L1924" s="21" t="s">
        <v>4753</v>
      </c>
      <c r="M1924" s="21" t="s">
        <v>4754</v>
      </c>
      <c r="N1924" s="21" t="s">
        <v>4753</v>
      </c>
      <c r="O1924" s="42">
        <f t="shared" si="1"/>
        <v>0</v>
      </c>
      <c r="P1924" s="34" t="str">
        <f t="shared" si="2"/>
        <v>Normal weight</v>
      </c>
      <c r="Q1924" s="34" t="str">
        <f t="shared" si="3"/>
        <v>Normal</v>
      </c>
      <c r="S1924" s="34" t="s">
        <v>908</v>
      </c>
      <c r="T1924" s="34">
        <v>1994.0</v>
      </c>
      <c r="U1924" s="34" t="s">
        <v>4773</v>
      </c>
      <c r="V1924" s="34">
        <v>9.0</v>
      </c>
      <c r="W1924" s="34">
        <v>0.0</v>
      </c>
      <c r="X1924" s="34">
        <v>24817.25</v>
      </c>
      <c r="Y1924" s="34" t="s">
        <v>4767</v>
      </c>
      <c r="Z1924" s="34" t="s">
        <v>4767</v>
      </c>
      <c r="AA1924" s="34" t="s">
        <v>4778</v>
      </c>
      <c r="AB1924" s="34" t="str">
        <f t="shared" si="4"/>
        <v>9-Sep-1994</v>
      </c>
      <c r="AC1924" s="43">
        <f t="shared" si="5"/>
        <v>28</v>
      </c>
      <c r="AD1924" s="44">
        <v>24817.25</v>
      </c>
    </row>
    <row r="1925">
      <c r="A1925" s="19" t="s">
        <v>3922</v>
      </c>
      <c r="B1925" s="19" t="s">
        <v>3923</v>
      </c>
      <c r="C1925" s="45" t="s">
        <v>4815</v>
      </c>
      <c r="D1925" s="45" t="s">
        <v>7871</v>
      </c>
      <c r="E1925" s="45" t="s">
        <v>7872</v>
      </c>
      <c r="G1925" s="21" t="s">
        <v>3922</v>
      </c>
      <c r="H1925" s="41">
        <v>15.37</v>
      </c>
      <c r="I1925" s="21">
        <v>8.63</v>
      </c>
      <c r="J1925" s="31" t="s">
        <v>4878</v>
      </c>
      <c r="K1925" s="21" t="s">
        <v>4753</v>
      </c>
      <c r="L1925" s="21" t="s">
        <v>4753</v>
      </c>
      <c r="M1925" s="21" t="s">
        <v>4754</v>
      </c>
      <c r="N1925" s="21" t="s">
        <v>4753</v>
      </c>
      <c r="O1925" s="42">
        <f t="shared" si="1"/>
        <v>0</v>
      </c>
      <c r="P1925" s="34" t="str">
        <f t="shared" si="2"/>
        <v>Underweight</v>
      </c>
      <c r="Q1925" s="34" t="str">
        <f t="shared" si="3"/>
        <v>Diabetes</v>
      </c>
      <c r="S1925" s="34" t="s">
        <v>906</v>
      </c>
      <c r="T1925" s="34">
        <v>1995.0</v>
      </c>
      <c r="U1925" s="34" t="s">
        <v>4772</v>
      </c>
      <c r="V1925" s="34">
        <v>10.0</v>
      </c>
      <c r="W1925" s="34">
        <v>0.0</v>
      </c>
      <c r="X1925" s="34">
        <v>24863.25</v>
      </c>
      <c r="Y1925" s="34" t="s">
        <v>4767</v>
      </c>
      <c r="Z1925" s="34" t="s">
        <v>4768</v>
      </c>
      <c r="AA1925" s="34" t="s">
        <v>4778</v>
      </c>
      <c r="AB1925" s="34" t="str">
        <f t="shared" si="4"/>
        <v>10-Jun-1995</v>
      </c>
      <c r="AC1925" s="43">
        <f t="shared" si="5"/>
        <v>27</v>
      </c>
      <c r="AD1925" s="44">
        <v>24863.25</v>
      </c>
    </row>
    <row r="1926">
      <c r="A1926" s="19" t="s">
        <v>3924</v>
      </c>
      <c r="B1926" s="19" t="s">
        <v>3925</v>
      </c>
      <c r="C1926" s="45" t="s">
        <v>4815</v>
      </c>
      <c r="D1926" s="45" t="s">
        <v>7873</v>
      </c>
      <c r="E1926" s="45" t="s">
        <v>5083</v>
      </c>
      <c r="G1926" s="21" t="s">
        <v>3924</v>
      </c>
      <c r="H1926" s="41">
        <v>30.4</v>
      </c>
      <c r="I1926" s="21">
        <v>5.28</v>
      </c>
      <c r="J1926" s="21" t="s">
        <v>4753</v>
      </c>
      <c r="K1926" s="21" t="s">
        <v>4753</v>
      </c>
      <c r="L1926" s="21" t="s">
        <v>4753</v>
      </c>
      <c r="M1926" s="21" t="s">
        <v>4754</v>
      </c>
      <c r="N1926" s="21" t="s">
        <v>4753</v>
      </c>
      <c r="O1926" s="42">
        <f t="shared" si="1"/>
        <v>0</v>
      </c>
      <c r="P1926" s="34" t="str">
        <f t="shared" si="2"/>
        <v>Above Obesity</v>
      </c>
      <c r="Q1926" s="34" t="str">
        <f t="shared" si="3"/>
        <v>Normal</v>
      </c>
      <c r="S1926" s="34" t="s">
        <v>904</v>
      </c>
      <c r="T1926" s="34">
        <v>1970.0</v>
      </c>
      <c r="U1926" s="34" t="s">
        <v>4770</v>
      </c>
      <c r="V1926" s="34">
        <v>26.0</v>
      </c>
      <c r="W1926" s="34">
        <v>3.0</v>
      </c>
      <c r="X1926" s="34">
        <v>24869.84</v>
      </c>
      <c r="Y1926" s="34" t="s">
        <v>4767</v>
      </c>
      <c r="Z1926" s="34" t="s">
        <v>4767</v>
      </c>
      <c r="AA1926" s="34" t="s">
        <v>4781</v>
      </c>
      <c r="AB1926" s="34" t="str">
        <f t="shared" si="4"/>
        <v>26-Nov-1970</v>
      </c>
      <c r="AC1926" s="43">
        <f t="shared" si="5"/>
        <v>52</v>
      </c>
      <c r="AD1926" s="44">
        <v>24869.84</v>
      </c>
    </row>
    <row r="1927">
      <c r="A1927" s="19" t="s">
        <v>3926</v>
      </c>
      <c r="B1927" s="19" t="s">
        <v>3927</v>
      </c>
      <c r="C1927" s="45" t="s">
        <v>4820</v>
      </c>
      <c r="D1927" s="45" t="s">
        <v>6292</v>
      </c>
      <c r="E1927" s="45" t="s">
        <v>7874</v>
      </c>
      <c r="G1927" s="21" t="s">
        <v>3926</v>
      </c>
      <c r="H1927" s="41">
        <v>19.48</v>
      </c>
      <c r="I1927" s="21">
        <v>5.63</v>
      </c>
      <c r="J1927" s="21" t="s">
        <v>4755</v>
      </c>
      <c r="K1927" s="21" t="s">
        <v>4753</v>
      </c>
      <c r="L1927" s="21" t="s">
        <v>4753</v>
      </c>
      <c r="M1927" s="21">
        <v>1.0</v>
      </c>
      <c r="N1927" s="21" t="s">
        <v>4753</v>
      </c>
      <c r="O1927" s="42">
        <f t="shared" si="1"/>
        <v>1</v>
      </c>
      <c r="P1927" s="34" t="str">
        <f t="shared" si="2"/>
        <v>Normal weight</v>
      </c>
      <c r="Q1927" s="34" t="str">
        <f t="shared" si="3"/>
        <v>Normal</v>
      </c>
      <c r="S1927" s="34" t="s">
        <v>902</v>
      </c>
      <c r="T1927" s="34">
        <v>1969.0</v>
      </c>
      <c r="U1927" s="34" t="s">
        <v>4766</v>
      </c>
      <c r="V1927" s="34">
        <v>23.0</v>
      </c>
      <c r="W1927" s="34">
        <v>3.0</v>
      </c>
      <c r="X1927" s="34">
        <v>24873.38</v>
      </c>
      <c r="Y1927" s="34" t="s">
        <v>4767</v>
      </c>
      <c r="Z1927" s="34" t="s">
        <v>4771</v>
      </c>
      <c r="AA1927" s="34" t="s">
        <v>4784</v>
      </c>
      <c r="AB1927" s="34" t="str">
        <f t="shared" si="4"/>
        <v>23-Jul-1969</v>
      </c>
      <c r="AC1927" s="43">
        <f t="shared" si="5"/>
        <v>53</v>
      </c>
      <c r="AD1927" s="44">
        <v>24873.38</v>
      </c>
    </row>
    <row r="1928">
      <c r="A1928" s="19" t="s">
        <v>3928</v>
      </c>
      <c r="B1928" s="19" t="s">
        <v>3929</v>
      </c>
      <c r="C1928" s="45" t="s">
        <v>4820</v>
      </c>
      <c r="D1928" s="45" t="s">
        <v>7875</v>
      </c>
      <c r="E1928" s="45" t="s">
        <v>7876</v>
      </c>
      <c r="G1928" s="21" t="s">
        <v>3928</v>
      </c>
      <c r="H1928" s="41">
        <v>16.96</v>
      </c>
      <c r="I1928" s="21">
        <v>11.47</v>
      </c>
      <c r="J1928" s="31" t="s">
        <v>4878</v>
      </c>
      <c r="K1928" s="21" t="s">
        <v>4753</v>
      </c>
      <c r="L1928" s="21" t="s">
        <v>4753</v>
      </c>
      <c r="M1928" s="21" t="s">
        <v>4754</v>
      </c>
      <c r="N1928" s="21" t="s">
        <v>4753</v>
      </c>
      <c r="O1928" s="42">
        <f t="shared" si="1"/>
        <v>0</v>
      </c>
      <c r="P1928" s="34" t="str">
        <f t="shared" si="2"/>
        <v>Underweight</v>
      </c>
      <c r="Q1928" s="34" t="str">
        <f t="shared" si="3"/>
        <v>Diabetes</v>
      </c>
      <c r="S1928" s="34" t="s">
        <v>900</v>
      </c>
      <c r="T1928" s="34">
        <v>1987.0</v>
      </c>
      <c r="U1928" s="34" t="s">
        <v>4772</v>
      </c>
      <c r="V1928" s="34">
        <v>14.0</v>
      </c>
      <c r="W1928" s="34">
        <v>2.0</v>
      </c>
      <c r="X1928" s="34">
        <v>24915.05</v>
      </c>
      <c r="Y1928" s="34" t="s">
        <v>4767</v>
      </c>
      <c r="Z1928" s="34" t="s">
        <v>4771</v>
      </c>
      <c r="AA1928" s="34" t="s">
        <v>4784</v>
      </c>
      <c r="AB1928" s="34" t="str">
        <f t="shared" si="4"/>
        <v>14-Jun-1987</v>
      </c>
      <c r="AC1928" s="43">
        <f t="shared" si="5"/>
        <v>35</v>
      </c>
      <c r="AD1928" s="44">
        <v>24915.05</v>
      </c>
    </row>
    <row r="1929">
      <c r="A1929" s="19" t="s">
        <v>3930</v>
      </c>
      <c r="B1929" s="19" t="s">
        <v>3931</v>
      </c>
      <c r="C1929" s="45" t="s">
        <v>4815</v>
      </c>
      <c r="D1929" s="45" t="s">
        <v>7877</v>
      </c>
      <c r="E1929" s="45" t="s">
        <v>4944</v>
      </c>
      <c r="G1929" s="21" t="s">
        <v>3930</v>
      </c>
      <c r="H1929" s="41">
        <v>19.05</v>
      </c>
      <c r="I1929" s="21">
        <v>4.92</v>
      </c>
      <c r="J1929" s="21" t="s">
        <v>4753</v>
      </c>
      <c r="K1929" s="21" t="s">
        <v>4753</v>
      </c>
      <c r="L1929" s="21" t="s">
        <v>4753</v>
      </c>
      <c r="M1929" s="21">
        <v>1.0</v>
      </c>
      <c r="N1929" s="21" t="s">
        <v>4753</v>
      </c>
      <c r="O1929" s="42">
        <f t="shared" si="1"/>
        <v>1</v>
      </c>
      <c r="P1929" s="34" t="str">
        <f t="shared" si="2"/>
        <v>Normal weight</v>
      </c>
      <c r="Q1929" s="34" t="str">
        <f t="shared" si="3"/>
        <v>Normal</v>
      </c>
      <c r="S1929" s="34" t="s">
        <v>898</v>
      </c>
      <c r="T1929" s="34">
        <v>1975.0</v>
      </c>
      <c r="U1929" s="34" t="s">
        <v>4770</v>
      </c>
      <c r="V1929" s="34">
        <v>14.0</v>
      </c>
      <c r="W1929" s="34">
        <v>3.0</v>
      </c>
      <c r="X1929" s="34">
        <v>24915.22</v>
      </c>
      <c r="Y1929" s="34" t="s">
        <v>4767</v>
      </c>
      <c r="Z1929" s="34" t="s">
        <v>4768</v>
      </c>
      <c r="AA1929" s="34" t="s">
        <v>4774</v>
      </c>
      <c r="AB1929" s="34" t="str">
        <f t="shared" si="4"/>
        <v>14-Nov-1975</v>
      </c>
      <c r="AC1929" s="43">
        <f t="shared" si="5"/>
        <v>47</v>
      </c>
      <c r="AD1929" s="44">
        <v>24915.22</v>
      </c>
    </row>
    <row r="1930">
      <c r="A1930" s="19" t="s">
        <v>3932</v>
      </c>
      <c r="B1930" s="19" t="s">
        <v>3933</v>
      </c>
      <c r="C1930" s="45" t="s">
        <v>4820</v>
      </c>
      <c r="D1930" s="45" t="s">
        <v>6653</v>
      </c>
      <c r="E1930" s="45" t="s">
        <v>7878</v>
      </c>
      <c r="G1930" s="21" t="s">
        <v>3932</v>
      </c>
      <c r="H1930" s="41">
        <v>37.62</v>
      </c>
      <c r="I1930" s="21">
        <v>4.18</v>
      </c>
      <c r="J1930" s="21" t="s">
        <v>4753</v>
      </c>
      <c r="K1930" s="21" t="s">
        <v>4753</v>
      </c>
      <c r="L1930" s="21" t="s">
        <v>4753</v>
      </c>
      <c r="M1930" s="21" t="s">
        <v>4754</v>
      </c>
      <c r="N1930" s="21" t="s">
        <v>4753</v>
      </c>
      <c r="O1930" s="42">
        <f t="shared" si="1"/>
        <v>0</v>
      </c>
      <c r="P1930" s="34" t="str">
        <f t="shared" si="2"/>
        <v>Above Obesity</v>
      </c>
      <c r="Q1930" s="34" t="str">
        <f t="shared" si="3"/>
        <v>Normal</v>
      </c>
      <c r="S1930" s="34" t="s">
        <v>896</v>
      </c>
      <c r="T1930" s="34">
        <v>1995.0</v>
      </c>
      <c r="U1930" s="34" t="s">
        <v>4775</v>
      </c>
      <c r="V1930" s="34">
        <v>4.0</v>
      </c>
      <c r="W1930" s="34">
        <v>0.0</v>
      </c>
      <c r="X1930" s="34">
        <v>25075.97</v>
      </c>
      <c r="Y1930" s="34" t="s">
        <v>4767</v>
      </c>
      <c r="Z1930" s="34" t="s">
        <v>4767</v>
      </c>
      <c r="AA1930" s="34" t="s">
        <v>4778</v>
      </c>
      <c r="AB1930" s="34" t="str">
        <f t="shared" si="4"/>
        <v>4-Dec-1995</v>
      </c>
      <c r="AC1930" s="43">
        <f t="shared" si="5"/>
        <v>27</v>
      </c>
      <c r="AD1930" s="44">
        <v>25075.97</v>
      </c>
    </row>
    <row r="1931">
      <c r="A1931" s="19" t="s">
        <v>3934</v>
      </c>
      <c r="B1931" s="19" t="s">
        <v>3935</v>
      </c>
      <c r="C1931" s="45" t="s">
        <v>4820</v>
      </c>
      <c r="D1931" s="45" t="s">
        <v>4912</v>
      </c>
      <c r="E1931" s="45" t="s">
        <v>6718</v>
      </c>
      <c r="G1931" s="21" t="s">
        <v>3934</v>
      </c>
      <c r="H1931" s="41">
        <v>29.1</v>
      </c>
      <c r="I1931" s="21">
        <v>4.67</v>
      </c>
      <c r="J1931" s="21" t="s">
        <v>4753</v>
      </c>
      <c r="K1931" s="21" t="s">
        <v>4753</v>
      </c>
      <c r="L1931" s="21" t="s">
        <v>4753</v>
      </c>
      <c r="M1931" s="21" t="s">
        <v>4754</v>
      </c>
      <c r="N1931" s="21" t="s">
        <v>4753</v>
      </c>
      <c r="O1931" s="42">
        <f t="shared" si="1"/>
        <v>0</v>
      </c>
      <c r="P1931" s="34" t="str">
        <f t="shared" si="2"/>
        <v>Overweight</v>
      </c>
      <c r="Q1931" s="34" t="str">
        <f t="shared" si="3"/>
        <v>Normal</v>
      </c>
      <c r="S1931" s="34" t="s">
        <v>894</v>
      </c>
      <c r="T1931" s="34">
        <v>1998.0</v>
      </c>
      <c r="U1931" s="34" t="s">
        <v>4772</v>
      </c>
      <c r="V1931" s="34">
        <v>14.0</v>
      </c>
      <c r="W1931" s="34">
        <v>0.0</v>
      </c>
      <c r="X1931" s="34">
        <v>25081.77</v>
      </c>
      <c r="Y1931" s="34" t="s">
        <v>4767</v>
      </c>
      <c r="Z1931" s="34" t="s">
        <v>4767</v>
      </c>
      <c r="AA1931" s="34" t="s">
        <v>4769</v>
      </c>
      <c r="AB1931" s="34" t="str">
        <f t="shared" si="4"/>
        <v>14-Jun-1998</v>
      </c>
      <c r="AC1931" s="43">
        <f t="shared" si="5"/>
        <v>24</v>
      </c>
      <c r="AD1931" s="44">
        <v>25081.77</v>
      </c>
    </row>
    <row r="1932">
      <c r="A1932" s="19" t="s">
        <v>3936</v>
      </c>
      <c r="B1932" s="19" t="s">
        <v>3937</v>
      </c>
      <c r="C1932" s="45" t="s">
        <v>4820</v>
      </c>
      <c r="D1932" s="45" t="s">
        <v>7879</v>
      </c>
      <c r="E1932" s="45" t="s">
        <v>7880</v>
      </c>
      <c r="G1932" s="21" t="s">
        <v>3936</v>
      </c>
      <c r="H1932" s="41">
        <v>26.62</v>
      </c>
      <c r="I1932" s="21">
        <v>6.24</v>
      </c>
      <c r="J1932" s="21" t="s">
        <v>4753</v>
      </c>
      <c r="K1932" s="21" t="s">
        <v>4753</v>
      </c>
      <c r="L1932" s="21" t="s">
        <v>4753</v>
      </c>
      <c r="M1932" s="21" t="s">
        <v>4754</v>
      </c>
      <c r="N1932" s="21" t="s">
        <v>4753</v>
      </c>
      <c r="O1932" s="42">
        <f t="shared" si="1"/>
        <v>0</v>
      </c>
      <c r="P1932" s="34" t="str">
        <f t="shared" si="2"/>
        <v>Overweight</v>
      </c>
      <c r="Q1932" s="34" t="str">
        <f t="shared" si="3"/>
        <v>Prediabetes weight</v>
      </c>
      <c r="S1932" s="34" t="s">
        <v>892</v>
      </c>
      <c r="T1932" s="34">
        <v>1998.0</v>
      </c>
      <c r="U1932" s="34" t="s">
        <v>4770</v>
      </c>
      <c r="V1932" s="34">
        <v>24.0</v>
      </c>
      <c r="W1932" s="34">
        <v>0.0</v>
      </c>
      <c r="X1932" s="34">
        <v>25127.22</v>
      </c>
      <c r="Y1932" s="34" t="s">
        <v>4767</v>
      </c>
      <c r="Z1932" s="34" t="s">
        <v>4768</v>
      </c>
      <c r="AA1932" s="34" t="s">
        <v>4778</v>
      </c>
      <c r="AB1932" s="34" t="str">
        <f t="shared" si="4"/>
        <v>24-Nov-1998</v>
      </c>
      <c r="AC1932" s="43">
        <f t="shared" si="5"/>
        <v>24</v>
      </c>
      <c r="AD1932" s="44">
        <v>25127.22</v>
      </c>
    </row>
    <row r="1933">
      <c r="A1933" s="19" t="s">
        <v>3938</v>
      </c>
      <c r="B1933" s="19" t="s">
        <v>3939</v>
      </c>
      <c r="C1933" s="45" t="s">
        <v>4820</v>
      </c>
      <c r="D1933" s="45" t="s">
        <v>7881</v>
      </c>
      <c r="E1933" s="45" t="s">
        <v>7882</v>
      </c>
      <c r="G1933" s="21" t="s">
        <v>3938</v>
      </c>
      <c r="H1933" s="41">
        <v>25.74</v>
      </c>
      <c r="I1933" s="21">
        <v>5.99</v>
      </c>
      <c r="J1933" s="21" t="s">
        <v>4753</v>
      </c>
      <c r="K1933" s="21" t="s">
        <v>4753</v>
      </c>
      <c r="L1933" s="21" t="s">
        <v>4753</v>
      </c>
      <c r="M1933" s="21" t="s">
        <v>4754</v>
      </c>
      <c r="N1933" s="21" t="s">
        <v>4753</v>
      </c>
      <c r="O1933" s="42">
        <f t="shared" si="1"/>
        <v>0</v>
      </c>
      <c r="P1933" s="34" t="str">
        <f t="shared" si="2"/>
        <v>Overweight</v>
      </c>
      <c r="Q1933" s="34" t="str">
        <f t="shared" si="3"/>
        <v>Prediabetes weight</v>
      </c>
      <c r="S1933" s="34" t="s">
        <v>890</v>
      </c>
      <c r="T1933" s="34">
        <v>1975.0</v>
      </c>
      <c r="U1933" s="34" t="s">
        <v>4775</v>
      </c>
      <c r="V1933" s="34">
        <v>14.0</v>
      </c>
      <c r="W1933" s="34">
        <v>3.0</v>
      </c>
      <c r="X1933" s="34">
        <v>25309.49</v>
      </c>
      <c r="Y1933" s="34" t="s">
        <v>4767</v>
      </c>
      <c r="Z1933" s="34" t="s">
        <v>4771</v>
      </c>
      <c r="AA1933" s="34" t="s">
        <v>4778</v>
      </c>
      <c r="AB1933" s="34" t="str">
        <f t="shared" si="4"/>
        <v>14-Dec-1975</v>
      </c>
      <c r="AC1933" s="43">
        <f t="shared" si="5"/>
        <v>47</v>
      </c>
      <c r="AD1933" s="44">
        <v>25309.49</v>
      </c>
    </row>
    <row r="1934">
      <c r="A1934" s="19" t="s">
        <v>3940</v>
      </c>
      <c r="B1934" s="19" t="s">
        <v>3941</v>
      </c>
      <c r="C1934" s="45" t="s">
        <v>4815</v>
      </c>
      <c r="D1934" s="45" t="s">
        <v>7883</v>
      </c>
      <c r="E1934" s="45" t="s">
        <v>4978</v>
      </c>
      <c r="G1934" s="21" t="s">
        <v>3940</v>
      </c>
      <c r="H1934" s="41">
        <v>18.22</v>
      </c>
      <c r="I1934" s="21">
        <v>10.27</v>
      </c>
      <c r="J1934" s="21" t="s">
        <v>4755</v>
      </c>
      <c r="K1934" s="21" t="s">
        <v>4753</v>
      </c>
      <c r="L1934" s="21" t="s">
        <v>4753</v>
      </c>
      <c r="M1934" s="21">
        <v>1.0</v>
      </c>
      <c r="N1934" s="21" t="s">
        <v>4753</v>
      </c>
      <c r="O1934" s="42">
        <f t="shared" si="1"/>
        <v>1</v>
      </c>
      <c r="P1934" s="34" t="str">
        <f t="shared" si="2"/>
        <v>Underweight</v>
      </c>
      <c r="Q1934" s="34" t="str">
        <f t="shared" si="3"/>
        <v>Diabetes</v>
      </c>
      <c r="S1934" s="34" t="s">
        <v>888</v>
      </c>
      <c r="T1934" s="34">
        <v>1972.0</v>
      </c>
      <c r="U1934" s="34" t="s">
        <v>4773</v>
      </c>
      <c r="V1934" s="34">
        <v>26.0</v>
      </c>
      <c r="W1934" s="34">
        <v>2.0</v>
      </c>
      <c r="X1934" s="34">
        <v>25333.33</v>
      </c>
      <c r="Y1934" s="34" t="s">
        <v>4767</v>
      </c>
      <c r="Z1934" s="34" t="s">
        <v>4767</v>
      </c>
      <c r="AA1934" s="34" t="s">
        <v>4788</v>
      </c>
      <c r="AB1934" s="34" t="str">
        <f t="shared" si="4"/>
        <v>26-Sep-1972</v>
      </c>
      <c r="AC1934" s="43">
        <f t="shared" si="5"/>
        <v>50</v>
      </c>
      <c r="AD1934" s="44">
        <v>25333.33</v>
      </c>
    </row>
    <row r="1935">
      <c r="A1935" s="19" t="s">
        <v>3942</v>
      </c>
      <c r="B1935" s="19" t="s">
        <v>3943</v>
      </c>
      <c r="C1935" s="45" t="s">
        <v>4820</v>
      </c>
      <c r="D1935" s="45" t="s">
        <v>7884</v>
      </c>
      <c r="E1935" s="45" t="s">
        <v>5004</v>
      </c>
      <c r="G1935" s="21" t="s">
        <v>3942</v>
      </c>
      <c r="H1935" s="41">
        <v>26.03</v>
      </c>
      <c r="I1935" s="21">
        <v>5.97</v>
      </c>
      <c r="J1935" s="21" t="s">
        <v>4753</v>
      </c>
      <c r="K1935" s="21" t="s">
        <v>4753</v>
      </c>
      <c r="L1935" s="21" t="s">
        <v>4756</v>
      </c>
      <c r="M1935" s="21">
        <v>1.0</v>
      </c>
      <c r="N1935" s="21" t="s">
        <v>4753</v>
      </c>
      <c r="O1935" s="42">
        <f t="shared" si="1"/>
        <v>1</v>
      </c>
      <c r="P1935" s="34" t="str">
        <f t="shared" si="2"/>
        <v>Overweight</v>
      </c>
      <c r="Q1935" s="34" t="str">
        <f t="shared" si="3"/>
        <v>Prediabetes weight</v>
      </c>
      <c r="S1935" s="34" t="s">
        <v>886</v>
      </c>
      <c r="T1935" s="34">
        <v>1968.0</v>
      </c>
      <c r="U1935" s="34" t="s">
        <v>4776</v>
      </c>
      <c r="V1935" s="34">
        <v>22.0</v>
      </c>
      <c r="W1935" s="34">
        <v>3.0</v>
      </c>
      <c r="X1935" s="34">
        <v>25382.3</v>
      </c>
      <c r="Y1935" s="34" t="s">
        <v>4767</v>
      </c>
      <c r="Z1935" s="34" t="s">
        <v>4767</v>
      </c>
      <c r="AA1935" s="34" t="s">
        <v>4778</v>
      </c>
      <c r="AB1935" s="34" t="str">
        <f t="shared" si="4"/>
        <v>22-Aug-1968</v>
      </c>
      <c r="AC1935" s="43">
        <f t="shared" si="5"/>
        <v>54</v>
      </c>
      <c r="AD1935" s="44">
        <v>25382.3</v>
      </c>
    </row>
    <row r="1936">
      <c r="A1936" s="19" t="s">
        <v>3944</v>
      </c>
      <c r="B1936" s="19" t="s">
        <v>3945</v>
      </c>
      <c r="C1936" s="45" t="s">
        <v>4820</v>
      </c>
      <c r="D1936" s="45" t="s">
        <v>6808</v>
      </c>
      <c r="E1936" s="45" t="s">
        <v>7885</v>
      </c>
      <c r="G1936" s="21" t="s">
        <v>3944</v>
      </c>
      <c r="H1936" s="41">
        <v>17.29</v>
      </c>
      <c r="I1936" s="21">
        <v>4.98</v>
      </c>
      <c r="J1936" s="21" t="s">
        <v>4753</v>
      </c>
      <c r="K1936" s="21" t="s">
        <v>4753</v>
      </c>
      <c r="L1936" s="21" t="s">
        <v>4753</v>
      </c>
      <c r="M1936" s="21" t="s">
        <v>4754</v>
      </c>
      <c r="N1936" s="21" t="s">
        <v>4753</v>
      </c>
      <c r="O1936" s="42">
        <f t="shared" si="1"/>
        <v>0</v>
      </c>
      <c r="P1936" s="34" t="str">
        <f t="shared" si="2"/>
        <v>Underweight</v>
      </c>
      <c r="Q1936" s="34" t="str">
        <f t="shared" si="3"/>
        <v>Normal</v>
      </c>
      <c r="S1936" s="34" t="s">
        <v>884</v>
      </c>
      <c r="T1936" s="34">
        <v>1968.0</v>
      </c>
      <c r="U1936" s="34" t="s">
        <v>4775</v>
      </c>
      <c r="V1936" s="34">
        <v>11.0</v>
      </c>
      <c r="W1936" s="34">
        <v>1.0</v>
      </c>
      <c r="X1936" s="34">
        <v>25517.11</v>
      </c>
      <c r="Y1936" s="34" t="s">
        <v>4767</v>
      </c>
      <c r="Z1936" s="34" t="s">
        <v>4768</v>
      </c>
      <c r="AA1936" s="34" t="s">
        <v>4788</v>
      </c>
      <c r="AB1936" s="34" t="str">
        <f t="shared" si="4"/>
        <v>11-Dec-1968</v>
      </c>
      <c r="AC1936" s="43">
        <f t="shared" si="5"/>
        <v>54</v>
      </c>
      <c r="AD1936" s="44">
        <v>25517.11</v>
      </c>
    </row>
    <row r="1937">
      <c r="A1937" s="19" t="s">
        <v>3946</v>
      </c>
      <c r="B1937" s="19" t="s">
        <v>3947</v>
      </c>
      <c r="C1937" s="45" t="s">
        <v>4815</v>
      </c>
      <c r="D1937" s="45" t="s">
        <v>7886</v>
      </c>
      <c r="E1937" s="45" t="s">
        <v>7887</v>
      </c>
      <c r="G1937" s="21" t="s">
        <v>3946</v>
      </c>
      <c r="H1937" s="41">
        <v>18.17</v>
      </c>
      <c r="I1937" s="21">
        <v>6.91</v>
      </c>
      <c r="J1937" s="21" t="s">
        <v>4755</v>
      </c>
      <c r="K1937" s="21" t="s">
        <v>4753</v>
      </c>
      <c r="L1937" s="21" t="s">
        <v>4753</v>
      </c>
      <c r="M1937" s="21">
        <v>1.0</v>
      </c>
      <c r="N1937" s="21" t="s">
        <v>4753</v>
      </c>
      <c r="O1937" s="42">
        <f t="shared" si="1"/>
        <v>1</v>
      </c>
      <c r="P1937" s="34" t="str">
        <f t="shared" si="2"/>
        <v>Underweight</v>
      </c>
      <c r="Q1937" s="34" t="str">
        <f t="shared" si="3"/>
        <v>Diabetes</v>
      </c>
      <c r="S1937" s="34" t="s">
        <v>882</v>
      </c>
      <c r="T1937" s="34">
        <v>2001.0</v>
      </c>
      <c r="U1937" s="34" t="s">
        <v>4776</v>
      </c>
      <c r="V1937" s="34">
        <v>2.0</v>
      </c>
      <c r="W1937" s="34">
        <v>0.0</v>
      </c>
      <c r="X1937" s="34">
        <v>25648.98</v>
      </c>
      <c r="Y1937" s="34" t="s">
        <v>4767</v>
      </c>
      <c r="Z1937" s="34" t="s">
        <v>4771</v>
      </c>
      <c r="AA1937" s="34" t="s">
        <v>4778</v>
      </c>
      <c r="AB1937" s="34" t="str">
        <f t="shared" si="4"/>
        <v>2-Aug-2001</v>
      </c>
      <c r="AC1937" s="43">
        <f t="shared" si="5"/>
        <v>21</v>
      </c>
      <c r="AD1937" s="44">
        <v>25648.98</v>
      </c>
    </row>
    <row r="1938">
      <c r="A1938" s="19" t="s">
        <v>3948</v>
      </c>
      <c r="B1938" s="19" t="s">
        <v>3949</v>
      </c>
      <c r="C1938" s="45" t="s">
        <v>5686</v>
      </c>
      <c r="D1938" s="45" t="s">
        <v>7888</v>
      </c>
      <c r="E1938" s="45" t="s">
        <v>7889</v>
      </c>
      <c r="G1938" s="21" t="s">
        <v>3948</v>
      </c>
      <c r="H1938" s="41">
        <v>32.54</v>
      </c>
      <c r="I1938" s="21">
        <v>6.38</v>
      </c>
      <c r="J1938" s="21" t="s">
        <v>4753</v>
      </c>
      <c r="K1938" s="21" t="s">
        <v>4755</v>
      </c>
      <c r="L1938" s="21" t="s">
        <v>4753</v>
      </c>
      <c r="M1938" s="21">
        <v>1.0</v>
      </c>
      <c r="N1938" s="21" t="s">
        <v>4753</v>
      </c>
      <c r="O1938" s="42">
        <f t="shared" si="1"/>
        <v>1</v>
      </c>
      <c r="P1938" s="34" t="str">
        <f t="shared" si="2"/>
        <v>Above Obesity</v>
      </c>
      <c r="Q1938" s="34" t="str">
        <f t="shared" si="3"/>
        <v>Prediabetes weight</v>
      </c>
      <c r="S1938" s="34" t="s">
        <v>880</v>
      </c>
      <c r="T1938" s="34">
        <v>1972.0</v>
      </c>
      <c r="U1938" s="34" t="s">
        <v>4766</v>
      </c>
      <c r="V1938" s="34">
        <v>17.0</v>
      </c>
      <c r="W1938" s="34">
        <v>0.0</v>
      </c>
      <c r="X1938" s="34">
        <v>25656.58</v>
      </c>
      <c r="Y1938" s="34" t="s">
        <v>4767</v>
      </c>
      <c r="Z1938" s="34" t="s">
        <v>4768</v>
      </c>
      <c r="AA1938" s="34" t="s">
        <v>4784</v>
      </c>
      <c r="AB1938" s="34" t="str">
        <f t="shared" si="4"/>
        <v>17-Jul-1972</v>
      </c>
      <c r="AC1938" s="43">
        <f t="shared" si="5"/>
        <v>50</v>
      </c>
      <c r="AD1938" s="44">
        <v>25656.58</v>
      </c>
    </row>
    <row r="1939">
      <c r="A1939" s="19" t="s">
        <v>3950</v>
      </c>
      <c r="B1939" s="19" t="s">
        <v>3951</v>
      </c>
      <c r="C1939" s="45" t="s">
        <v>4815</v>
      </c>
      <c r="D1939" s="45" t="s">
        <v>7567</v>
      </c>
      <c r="E1939" s="45" t="s">
        <v>4838</v>
      </c>
      <c r="G1939" s="21" t="s">
        <v>3950</v>
      </c>
      <c r="H1939" s="41">
        <v>30.25</v>
      </c>
      <c r="I1939" s="21">
        <v>4.77</v>
      </c>
      <c r="J1939" s="21" t="s">
        <v>4753</v>
      </c>
      <c r="K1939" s="21" t="s">
        <v>4753</v>
      </c>
      <c r="L1939" s="21" t="s">
        <v>4753</v>
      </c>
      <c r="M1939" s="21" t="s">
        <v>4754</v>
      </c>
      <c r="N1939" s="21" t="s">
        <v>4753</v>
      </c>
      <c r="O1939" s="42">
        <f t="shared" si="1"/>
        <v>0</v>
      </c>
      <c r="P1939" s="34" t="str">
        <f t="shared" si="2"/>
        <v>Above Obesity</v>
      </c>
      <c r="Q1939" s="34" t="str">
        <f t="shared" si="3"/>
        <v>Normal</v>
      </c>
      <c r="S1939" s="34" t="s">
        <v>878</v>
      </c>
      <c r="T1939" s="34">
        <v>1963.0</v>
      </c>
      <c r="U1939" s="34" t="s">
        <v>4776</v>
      </c>
      <c r="V1939" s="34">
        <v>21.0</v>
      </c>
      <c r="W1939" s="34">
        <v>0.0</v>
      </c>
      <c r="X1939" s="34">
        <v>25678.78</v>
      </c>
      <c r="Y1939" s="34" t="s">
        <v>4767</v>
      </c>
      <c r="Z1939" s="34" t="s">
        <v>4768</v>
      </c>
      <c r="AA1939" s="34" t="s">
        <v>4774</v>
      </c>
      <c r="AB1939" s="34" t="str">
        <f t="shared" si="4"/>
        <v>21-Aug-1963</v>
      </c>
      <c r="AC1939" s="43">
        <f t="shared" si="5"/>
        <v>59</v>
      </c>
      <c r="AD1939" s="44">
        <v>25678.78</v>
      </c>
    </row>
    <row r="1940">
      <c r="A1940" s="19" t="s">
        <v>3952</v>
      </c>
      <c r="B1940" s="19" t="s">
        <v>3953</v>
      </c>
      <c r="C1940" s="45" t="s">
        <v>4815</v>
      </c>
      <c r="D1940" s="45" t="s">
        <v>7890</v>
      </c>
      <c r="E1940" s="45" t="s">
        <v>7891</v>
      </c>
      <c r="G1940" s="21" t="s">
        <v>3952</v>
      </c>
      <c r="H1940" s="41">
        <v>19.59</v>
      </c>
      <c r="I1940" s="21">
        <v>6.04</v>
      </c>
      <c r="J1940" s="21" t="s">
        <v>4755</v>
      </c>
      <c r="K1940" s="21" t="s">
        <v>4753</v>
      </c>
      <c r="L1940" s="21" t="s">
        <v>4753</v>
      </c>
      <c r="M1940" s="21">
        <v>1.0</v>
      </c>
      <c r="N1940" s="21" t="s">
        <v>4753</v>
      </c>
      <c r="O1940" s="42">
        <f t="shared" si="1"/>
        <v>1</v>
      </c>
      <c r="P1940" s="34" t="str">
        <f t="shared" si="2"/>
        <v>Normal weight</v>
      </c>
      <c r="Q1940" s="34" t="str">
        <f t="shared" si="3"/>
        <v>Prediabetes weight</v>
      </c>
      <c r="S1940" s="34" t="s">
        <v>876</v>
      </c>
      <c r="T1940" s="34">
        <v>1970.0</v>
      </c>
      <c r="U1940" s="34" t="s">
        <v>4775</v>
      </c>
      <c r="V1940" s="34">
        <v>3.0</v>
      </c>
      <c r="W1940" s="34">
        <v>3.0</v>
      </c>
      <c r="X1940" s="34">
        <v>25992.82</v>
      </c>
      <c r="Y1940" s="34" t="s">
        <v>4767</v>
      </c>
      <c r="Z1940" s="34" t="s">
        <v>4767</v>
      </c>
      <c r="AA1940" s="34" t="s">
        <v>4769</v>
      </c>
      <c r="AB1940" s="34" t="str">
        <f t="shared" si="4"/>
        <v>3-Dec-1970</v>
      </c>
      <c r="AC1940" s="43">
        <f t="shared" si="5"/>
        <v>52</v>
      </c>
      <c r="AD1940" s="44">
        <v>25992.82</v>
      </c>
    </row>
    <row r="1941">
      <c r="A1941" s="19" t="s">
        <v>3954</v>
      </c>
      <c r="B1941" s="19" t="s">
        <v>3955</v>
      </c>
      <c r="C1941" s="45" t="s">
        <v>4815</v>
      </c>
      <c r="D1941" s="45" t="s">
        <v>7892</v>
      </c>
      <c r="E1941" s="45" t="s">
        <v>7893</v>
      </c>
      <c r="G1941" s="21" t="s">
        <v>3954</v>
      </c>
      <c r="H1941" s="41">
        <v>45.9</v>
      </c>
      <c r="I1941" s="21">
        <v>4.3</v>
      </c>
      <c r="J1941" s="21" t="s">
        <v>4755</v>
      </c>
      <c r="K1941" s="21" t="s">
        <v>4753</v>
      </c>
      <c r="L1941" s="21" t="s">
        <v>4753</v>
      </c>
      <c r="M1941" s="21">
        <v>1.0</v>
      </c>
      <c r="N1941" s="21" t="s">
        <v>4753</v>
      </c>
      <c r="O1941" s="42">
        <f t="shared" si="1"/>
        <v>1</v>
      </c>
      <c r="P1941" s="34" t="str">
        <f t="shared" si="2"/>
        <v>Above Obesity</v>
      </c>
      <c r="Q1941" s="34" t="str">
        <f t="shared" si="3"/>
        <v>Normal</v>
      </c>
      <c r="S1941" s="34" t="s">
        <v>874</v>
      </c>
      <c r="T1941" s="34">
        <v>2001.0</v>
      </c>
      <c r="U1941" s="34" t="s">
        <v>4772</v>
      </c>
      <c r="V1941" s="34">
        <v>5.0</v>
      </c>
      <c r="W1941" s="34">
        <v>2.0</v>
      </c>
      <c r="X1941" s="34">
        <v>26018.95</v>
      </c>
      <c r="Y1941" s="34" t="s">
        <v>4767</v>
      </c>
      <c r="Z1941" s="34" t="s">
        <v>4767</v>
      </c>
      <c r="AA1941" s="34" t="s">
        <v>4774</v>
      </c>
      <c r="AB1941" s="34" t="str">
        <f t="shared" si="4"/>
        <v>5-Jun-2001</v>
      </c>
      <c r="AC1941" s="43">
        <f t="shared" si="5"/>
        <v>22</v>
      </c>
      <c r="AD1941" s="44">
        <v>26018.95</v>
      </c>
    </row>
    <row r="1942">
      <c r="A1942" s="19" t="s">
        <v>3956</v>
      </c>
      <c r="B1942" s="19" t="s">
        <v>3957</v>
      </c>
      <c r="C1942" s="45" t="s">
        <v>4815</v>
      </c>
      <c r="D1942" s="45" t="s">
        <v>6231</v>
      </c>
      <c r="E1942" s="45" t="s">
        <v>7894</v>
      </c>
      <c r="G1942" s="21" t="s">
        <v>3956</v>
      </c>
      <c r="H1942" s="41">
        <v>17.06</v>
      </c>
      <c r="I1942" s="21">
        <v>8.75</v>
      </c>
      <c r="J1942" s="31" t="s">
        <v>4878</v>
      </c>
      <c r="K1942" s="21" t="s">
        <v>4753</v>
      </c>
      <c r="L1942" s="21" t="s">
        <v>4753</v>
      </c>
      <c r="M1942" s="21" t="s">
        <v>4754</v>
      </c>
      <c r="N1942" s="21" t="s">
        <v>4753</v>
      </c>
      <c r="O1942" s="42">
        <f t="shared" si="1"/>
        <v>0</v>
      </c>
      <c r="P1942" s="34" t="str">
        <f t="shared" si="2"/>
        <v>Underweight</v>
      </c>
      <c r="Q1942" s="34" t="str">
        <f t="shared" si="3"/>
        <v>Diabetes</v>
      </c>
      <c r="S1942" s="34" t="s">
        <v>872</v>
      </c>
      <c r="T1942" s="34">
        <v>2000.0</v>
      </c>
      <c r="U1942" s="34" t="s">
        <v>4775</v>
      </c>
      <c r="V1942" s="34">
        <v>26.0</v>
      </c>
      <c r="W1942" s="34">
        <v>0.0</v>
      </c>
      <c r="X1942" s="34">
        <v>26026.97</v>
      </c>
      <c r="Y1942" s="34" t="s">
        <v>4767</v>
      </c>
      <c r="Z1942" s="34" t="s">
        <v>4768</v>
      </c>
      <c r="AA1942" s="34" t="s">
        <v>4778</v>
      </c>
      <c r="AB1942" s="34" t="str">
        <f t="shared" si="4"/>
        <v>26-Dec-2000</v>
      </c>
      <c r="AC1942" s="43">
        <f t="shared" si="5"/>
        <v>22</v>
      </c>
      <c r="AD1942" s="44">
        <v>26026.97</v>
      </c>
    </row>
    <row r="1943">
      <c r="A1943" s="19" t="s">
        <v>3958</v>
      </c>
      <c r="B1943" s="19" t="s">
        <v>3959</v>
      </c>
      <c r="C1943" s="45" t="s">
        <v>4815</v>
      </c>
      <c r="D1943" s="45" t="s">
        <v>7895</v>
      </c>
      <c r="E1943" s="45" t="s">
        <v>5562</v>
      </c>
      <c r="G1943" s="21" t="s">
        <v>3958</v>
      </c>
      <c r="H1943" s="41">
        <v>32.07</v>
      </c>
      <c r="I1943" s="21">
        <v>5.25</v>
      </c>
      <c r="J1943" s="21" t="s">
        <v>4753</v>
      </c>
      <c r="K1943" s="21" t="s">
        <v>4753</v>
      </c>
      <c r="L1943" s="21" t="s">
        <v>4756</v>
      </c>
      <c r="M1943" s="21">
        <v>1.0</v>
      </c>
      <c r="N1943" s="21" t="s">
        <v>4753</v>
      </c>
      <c r="O1943" s="42">
        <f t="shared" si="1"/>
        <v>1</v>
      </c>
      <c r="P1943" s="34" t="str">
        <f t="shared" si="2"/>
        <v>Above Obesity</v>
      </c>
      <c r="Q1943" s="34" t="str">
        <f t="shared" si="3"/>
        <v>Normal</v>
      </c>
      <c r="S1943" s="34" t="s">
        <v>870</v>
      </c>
      <c r="T1943" s="34">
        <v>1966.0</v>
      </c>
      <c r="U1943" s="34" t="s">
        <v>4766</v>
      </c>
      <c r="V1943" s="34">
        <v>9.0</v>
      </c>
      <c r="W1943" s="34">
        <v>1.0</v>
      </c>
      <c r="X1943" s="34">
        <v>26109.33</v>
      </c>
      <c r="Y1943" s="34" t="s">
        <v>4767</v>
      </c>
      <c r="Z1943" s="34" t="s">
        <v>4768</v>
      </c>
      <c r="AA1943" s="34" t="s">
        <v>4774</v>
      </c>
      <c r="AB1943" s="34" t="str">
        <f t="shared" si="4"/>
        <v>9-Jul-1966</v>
      </c>
      <c r="AC1943" s="43">
        <f t="shared" si="5"/>
        <v>56</v>
      </c>
      <c r="AD1943" s="44">
        <v>26109.33</v>
      </c>
    </row>
    <row r="1944">
      <c r="A1944" s="19" t="s">
        <v>3960</v>
      </c>
      <c r="B1944" s="19" t="s">
        <v>3961</v>
      </c>
      <c r="C1944" s="45" t="s">
        <v>4815</v>
      </c>
      <c r="D1944" s="45" t="s">
        <v>7896</v>
      </c>
      <c r="E1944" s="45" t="s">
        <v>5111</v>
      </c>
      <c r="G1944" s="21" t="s">
        <v>3960</v>
      </c>
      <c r="H1944" s="41">
        <v>16.5</v>
      </c>
      <c r="I1944" s="21">
        <v>5.03</v>
      </c>
      <c r="J1944" s="21" t="s">
        <v>4753</v>
      </c>
      <c r="K1944" s="21" t="s">
        <v>4753</v>
      </c>
      <c r="L1944" s="21" t="s">
        <v>4753</v>
      </c>
      <c r="M1944" s="21">
        <v>1.0</v>
      </c>
      <c r="N1944" s="21" t="s">
        <v>4753</v>
      </c>
      <c r="O1944" s="42">
        <f t="shared" si="1"/>
        <v>1</v>
      </c>
      <c r="P1944" s="34" t="str">
        <f t="shared" si="2"/>
        <v>Underweight</v>
      </c>
      <c r="Q1944" s="34" t="str">
        <f t="shared" si="3"/>
        <v>Normal</v>
      </c>
      <c r="S1944" s="34" t="s">
        <v>868</v>
      </c>
      <c r="T1944" s="34">
        <v>2002.0</v>
      </c>
      <c r="U1944" s="34" t="s">
        <v>4777</v>
      </c>
      <c r="V1944" s="34">
        <v>11.0</v>
      </c>
      <c r="W1944" s="34">
        <v>0.0</v>
      </c>
      <c r="X1944" s="34">
        <v>26125.67</v>
      </c>
      <c r="Y1944" s="34" t="s">
        <v>4767</v>
      </c>
      <c r="Z1944" s="34" t="s">
        <v>4771</v>
      </c>
      <c r="AA1944" s="34" t="s">
        <v>4769</v>
      </c>
      <c r="AB1944" s="34" t="str">
        <f t="shared" si="4"/>
        <v>11-Oct-2002</v>
      </c>
      <c r="AC1944" s="43">
        <f t="shared" si="5"/>
        <v>20</v>
      </c>
      <c r="AD1944" s="44">
        <v>26125.67</v>
      </c>
    </row>
    <row r="1945">
      <c r="A1945" s="19" t="s">
        <v>3962</v>
      </c>
      <c r="B1945" s="19" t="s">
        <v>3963</v>
      </c>
      <c r="C1945" s="45" t="s">
        <v>4815</v>
      </c>
      <c r="D1945" s="45" t="s">
        <v>6099</v>
      </c>
      <c r="E1945" s="45" t="s">
        <v>7797</v>
      </c>
      <c r="G1945" s="21" t="s">
        <v>3962</v>
      </c>
      <c r="H1945" s="41">
        <v>31.4</v>
      </c>
      <c r="I1945" s="21">
        <v>5.88</v>
      </c>
      <c r="J1945" s="21" t="s">
        <v>4753</v>
      </c>
      <c r="K1945" s="21" t="s">
        <v>4753</v>
      </c>
      <c r="L1945" s="21" t="s">
        <v>4753</v>
      </c>
      <c r="M1945" s="21">
        <v>1.0</v>
      </c>
      <c r="N1945" s="21" t="s">
        <v>4753</v>
      </c>
      <c r="O1945" s="42">
        <f t="shared" si="1"/>
        <v>1</v>
      </c>
      <c r="P1945" s="34" t="str">
        <f t="shared" si="2"/>
        <v>Above Obesity</v>
      </c>
      <c r="Q1945" s="34" t="str">
        <f t="shared" si="3"/>
        <v>Prediabetes weight</v>
      </c>
      <c r="S1945" s="34" t="s">
        <v>866</v>
      </c>
      <c r="T1945" s="34">
        <v>1973.0</v>
      </c>
      <c r="U1945" s="34" t="s">
        <v>4766</v>
      </c>
      <c r="V1945" s="34">
        <v>7.0</v>
      </c>
      <c r="W1945" s="34">
        <v>1.0</v>
      </c>
      <c r="X1945" s="34">
        <v>26140.36</v>
      </c>
      <c r="Y1945" s="34" t="s">
        <v>4767</v>
      </c>
      <c r="Z1945" s="34" t="s">
        <v>4768</v>
      </c>
      <c r="AA1945" s="34" t="s">
        <v>4778</v>
      </c>
      <c r="AB1945" s="34" t="str">
        <f t="shared" si="4"/>
        <v>7-Jul-1973</v>
      </c>
      <c r="AC1945" s="43">
        <f t="shared" si="5"/>
        <v>49</v>
      </c>
      <c r="AD1945" s="44">
        <v>26140.36</v>
      </c>
    </row>
    <row r="1946">
      <c r="A1946" s="19" t="s">
        <v>3964</v>
      </c>
      <c r="B1946" s="19" t="s">
        <v>3965</v>
      </c>
      <c r="C1946" s="45" t="s">
        <v>4820</v>
      </c>
      <c r="D1946" s="45" t="s">
        <v>7897</v>
      </c>
      <c r="E1946" s="45" t="s">
        <v>5025</v>
      </c>
      <c r="G1946" s="21" t="s">
        <v>3964</v>
      </c>
      <c r="H1946" s="41">
        <v>20.36</v>
      </c>
      <c r="I1946" s="21">
        <v>4.49</v>
      </c>
      <c r="J1946" s="21" t="s">
        <v>4753</v>
      </c>
      <c r="K1946" s="21" t="s">
        <v>4753</v>
      </c>
      <c r="L1946" s="21" t="s">
        <v>4753</v>
      </c>
      <c r="M1946" s="21" t="s">
        <v>4754</v>
      </c>
      <c r="N1946" s="21" t="s">
        <v>4753</v>
      </c>
      <c r="O1946" s="42">
        <f t="shared" si="1"/>
        <v>0</v>
      </c>
      <c r="P1946" s="34" t="str">
        <f t="shared" si="2"/>
        <v>Normal weight</v>
      </c>
      <c r="Q1946" s="34" t="str">
        <f t="shared" si="3"/>
        <v>Normal</v>
      </c>
      <c r="S1946" s="34" t="s">
        <v>864</v>
      </c>
      <c r="T1946" s="34">
        <v>1975.0</v>
      </c>
      <c r="U1946" s="34" t="s">
        <v>4772</v>
      </c>
      <c r="V1946" s="34">
        <v>4.0</v>
      </c>
      <c r="W1946" s="34">
        <v>1.0</v>
      </c>
      <c r="X1946" s="34">
        <v>26236.58</v>
      </c>
      <c r="Y1946" s="34" t="s">
        <v>4767</v>
      </c>
      <c r="Z1946" s="34" t="s">
        <v>4771</v>
      </c>
      <c r="AA1946" s="34" t="s">
        <v>4778</v>
      </c>
      <c r="AB1946" s="34" t="str">
        <f t="shared" si="4"/>
        <v>4-Jun-1975</v>
      </c>
      <c r="AC1946" s="43">
        <f t="shared" si="5"/>
        <v>48</v>
      </c>
      <c r="AD1946" s="44">
        <v>26236.58</v>
      </c>
    </row>
    <row r="1947">
      <c r="A1947" s="19" t="s">
        <v>3966</v>
      </c>
      <c r="B1947" s="19" t="s">
        <v>3967</v>
      </c>
      <c r="C1947" s="45" t="s">
        <v>4815</v>
      </c>
      <c r="D1947" s="45" t="s">
        <v>7898</v>
      </c>
      <c r="E1947" s="45" t="s">
        <v>7802</v>
      </c>
      <c r="G1947" s="21" t="s">
        <v>3966</v>
      </c>
      <c r="H1947" s="41">
        <v>25.46</v>
      </c>
      <c r="I1947" s="21">
        <v>4.14</v>
      </c>
      <c r="J1947" s="21" t="s">
        <v>4753</v>
      </c>
      <c r="K1947" s="21" t="s">
        <v>4753</v>
      </c>
      <c r="L1947" s="21" t="s">
        <v>4753</v>
      </c>
      <c r="M1947" s="21">
        <v>1.0</v>
      </c>
      <c r="N1947" s="21" t="s">
        <v>4753</v>
      </c>
      <c r="O1947" s="42">
        <f t="shared" si="1"/>
        <v>1</v>
      </c>
      <c r="P1947" s="34" t="str">
        <f t="shared" si="2"/>
        <v>Overweight</v>
      </c>
      <c r="Q1947" s="34" t="str">
        <f t="shared" si="3"/>
        <v>Normal</v>
      </c>
      <c r="S1947" s="34" t="s">
        <v>862</v>
      </c>
      <c r="T1947" s="34">
        <v>2004.0</v>
      </c>
      <c r="U1947" s="34" t="s">
        <v>4775</v>
      </c>
      <c r="V1947" s="34">
        <v>5.0</v>
      </c>
      <c r="W1947" s="34">
        <v>0.0</v>
      </c>
      <c r="X1947" s="34">
        <v>26316.59</v>
      </c>
      <c r="Y1947" s="34" t="s">
        <v>4767</v>
      </c>
      <c r="Z1947" s="34" t="s">
        <v>4768</v>
      </c>
      <c r="AA1947" s="34" t="s">
        <v>4778</v>
      </c>
      <c r="AB1947" s="34" t="str">
        <f t="shared" si="4"/>
        <v>5-Dec-2004</v>
      </c>
      <c r="AC1947" s="43">
        <f t="shared" si="5"/>
        <v>18</v>
      </c>
      <c r="AD1947" s="44">
        <v>26316.59</v>
      </c>
    </row>
    <row r="1948">
      <c r="A1948" s="19" t="s">
        <v>3968</v>
      </c>
      <c r="B1948" s="19" t="s">
        <v>3969</v>
      </c>
      <c r="C1948" s="45" t="s">
        <v>4815</v>
      </c>
      <c r="D1948" s="45" t="s">
        <v>7899</v>
      </c>
      <c r="E1948" s="45" t="s">
        <v>7900</v>
      </c>
      <c r="G1948" s="21" t="s">
        <v>3968</v>
      </c>
      <c r="H1948" s="41">
        <v>17.09</v>
      </c>
      <c r="I1948" s="21">
        <v>5.8</v>
      </c>
      <c r="J1948" s="31" t="s">
        <v>4878</v>
      </c>
      <c r="K1948" s="21" t="s">
        <v>4753</v>
      </c>
      <c r="L1948" s="21" t="s">
        <v>4753</v>
      </c>
      <c r="M1948" s="21" t="s">
        <v>4754</v>
      </c>
      <c r="N1948" s="21" t="s">
        <v>4753</v>
      </c>
      <c r="O1948" s="42">
        <f t="shared" si="1"/>
        <v>0</v>
      </c>
      <c r="P1948" s="34" t="str">
        <f t="shared" si="2"/>
        <v>Underweight</v>
      </c>
      <c r="Q1948" s="34" t="str">
        <f t="shared" si="3"/>
        <v>Prediabetes weight</v>
      </c>
      <c r="S1948" s="34" t="s">
        <v>860</v>
      </c>
      <c r="T1948" s="34">
        <v>1974.0</v>
      </c>
      <c r="U1948" s="34" t="s">
        <v>4773</v>
      </c>
      <c r="V1948" s="34">
        <v>21.0</v>
      </c>
      <c r="W1948" s="34">
        <v>1.0</v>
      </c>
      <c r="X1948" s="34">
        <v>26392.26</v>
      </c>
      <c r="Y1948" s="34" t="s">
        <v>4767</v>
      </c>
      <c r="Z1948" s="34" t="s">
        <v>4767</v>
      </c>
      <c r="AA1948" s="34" t="s">
        <v>4784</v>
      </c>
      <c r="AB1948" s="34" t="str">
        <f t="shared" si="4"/>
        <v>21-Sep-1974</v>
      </c>
      <c r="AC1948" s="43">
        <f t="shared" si="5"/>
        <v>48</v>
      </c>
      <c r="AD1948" s="44">
        <v>26392.26</v>
      </c>
    </row>
    <row r="1949">
      <c r="A1949" s="19" t="s">
        <v>3970</v>
      </c>
      <c r="B1949" s="19" t="s">
        <v>3971</v>
      </c>
      <c r="C1949" s="45" t="s">
        <v>4815</v>
      </c>
      <c r="D1949" s="45" t="s">
        <v>7901</v>
      </c>
      <c r="E1949" s="45" t="s">
        <v>7902</v>
      </c>
      <c r="G1949" s="21" t="s">
        <v>3970</v>
      </c>
      <c r="H1949" s="41">
        <v>20.83</v>
      </c>
      <c r="I1949" s="21">
        <v>5.12</v>
      </c>
      <c r="J1949" s="21" t="s">
        <v>4753</v>
      </c>
      <c r="K1949" s="21" t="s">
        <v>4753</v>
      </c>
      <c r="L1949" s="21" t="s">
        <v>4753</v>
      </c>
      <c r="M1949" s="21" t="s">
        <v>4754</v>
      </c>
      <c r="N1949" s="21" t="s">
        <v>4753</v>
      </c>
      <c r="O1949" s="42">
        <f t="shared" si="1"/>
        <v>0</v>
      </c>
      <c r="P1949" s="34" t="str">
        <f t="shared" si="2"/>
        <v>Normal weight</v>
      </c>
      <c r="Q1949" s="34" t="str">
        <f t="shared" si="3"/>
        <v>Normal</v>
      </c>
      <c r="S1949" s="34" t="s">
        <v>858</v>
      </c>
      <c r="T1949" s="34">
        <v>1970.0</v>
      </c>
      <c r="U1949" s="34" t="s">
        <v>4776</v>
      </c>
      <c r="V1949" s="34">
        <v>27.0</v>
      </c>
      <c r="W1949" s="34">
        <v>2.0</v>
      </c>
      <c r="X1949" s="34">
        <v>26467.1</v>
      </c>
      <c r="Y1949" s="34" t="s">
        <v>4767</v>
      </c>
      <c r="Z1949" s="34" t="s">
        <v>4768</v>
      </c>
      <c r="AA1949" s="34" t="s">
        <v>4774</v>
      </c>
      <c r="AB1949" s="34" t="str">
        <f t="shared" si="4"/>
        <v>27-Aug-1970</v>
      </c>
      <c r="AC1949" s="43">
        <f t="shared" si="5"/>
        <v>52</v>
      </c>
      <c r="AD1949" s="44">
        <v>26467.1</v>
      </c>
    </row>
    <row r="1950">
      <c r="A1950" s="19" t="s">
        <v>3972</v>
      </c>
      <c r="B1950" s="19" t="s">
        <v>3973</v>
      </c>
      <c r="C1950" s="45" t="s">
        <v>4820</v>
      </c>
      <c r="D1950" s="45" t="s">
        <v>7903</v>
      </c>
      <c r="E1950" s="45" t="s">
        <v>7904</v>
      </c>
      <c r="G1950" s="21" t="s">
        <v>3972</v>
      </c>
      <c r="H1950" s="41">
        <v>18.92</v>
      </c>
      <c r="I1950" s="21">
        <v>5.98</v>
      </c>
      <c r="J1950" s="21" t="s">
        <v>4755</v>
      </c>
      <c r="K1950" s="21" t="s">
        <v>4753</v>
      </c>
      <c r="L1950" s="21" t="s">
        <v>4753</v>
      </c>
      <c r="M1950" s="21">
        <v>1.0</v>
      </c>
      <c r="N1950" s="21" t="s">
        <v>4753</v>
      </c>
      <c r="O1950" s="42">
        <f t="shared" si="1"/>
        <v>1</v>
      </c>
      <c r="P1950" s="34" t="str">
        <f t="shared" si="2"/>
        <v>Normal weight</v>
      </c>
      <c r="Q1950" s="34" t="str">
        <f t="shared" si="3"/>
        <v>Prediabetes weight</v>
      </c>
      <c r="S1950" s="34" t="s">
        <v>856</v>
      </c>
      <c r="T1950" s="34">
        <v>2004.0</v>
      </c>
      <c r="U1950" s="34" t="s">
        <v>4773</v>
      </c>
      <c r="V1950" s="34">
        <v>5.0</v>
      </c>
      <c r="W1950" s="34">
        <v>0.0</v>
      </c>
      <c r="X1950" s="34">
        <v>26479.4</v>
      </c>
      <c r="Y1950" s="34" t="s">
        <v>4767</v>
      </c>
      <c r="Z1950" s="34" t="s">
        <v>4767</v>
      </c>
      <c r="AA1950" s="34" t="s">
        <v>4778</v>
      </c>
      <c r="AB1950" s="34" t="str">
        <f t="shared" si="4"/>
        <v>5-Sep-2004</v>
      </c>
      <c r="AC1950" s="43">
        <f t="shared" si="5"/>
        <v>18</v>
      </c>
      <c r="AD1950" s="44">
        <v>26479.4</v>
      </c>
    </row>
    <row r="1951">
      <c r="A1951" s="19" t="s">
        <v>3974</v>
      </c>
      <c r="B1951" s="19" t="s">
        <v>3975</v>
      </c>
      <c r="C1951" s="45" t="s">
        <v>4815</v>
      </c>
      <c r="D1951" s="45" t="s">
        <v>5866</v>
      </c>
      <c r="E1951" s="45" t="s">
        <v>5083</v>
      </c>
      <c r="G1951" s="21" t="s">
        <v>3974</v>
      </c>
      <c r="H1951" s="41">
        <v>37.1</v>
      </c>
      <c r="I1951" s="21">
        <v>5.46</v>
      </c>
      <c r="J1951" s="21" t="s">
        <v>4753</v>
      </c>
      <c r="K1951" s="21" t="s">
        <v>4753</v>
      </c>
      <c r="L1951" s="21" t="s">
        <v>4753</v>
      </c>
      <c r="M1951" s="21" t="s">
        <v>4754</v>
      </c>
      <c r="N1951" s="21" t="s">
        <v>4753</v>
      </c>
      <c r="O1951" s="42">
        <f t="shared" si="1"/>
        <v>0</v>
      </c>
      <c r="P1951" s="34" t="str">
        <f t="shared" si="2"/>
        <v>Above Obesity</v>
      </c>
      <c r="Q1951" s="34" t="str">
        <f t="shared" si="3"/>
        <v>Normal</v>
      </c>
      <c r="S1951" s="34" t="s">
        <v>854</v>
      </c>
      <c r="T1951" s="34">
        <v>1988.0</v>
      </c>
      <c r="U1951" s="34" t="s">
        <v>4766</v>
      </c>
      <c r="V1951" s="34">
        <v>22.0</v>
      </c>
      <c r="W1951" s="34">
        <v>3.0</v>
      </c>
      <c r="X1951" s="34">
        <v>26607.89</v>
      </c>
      <c r="Y1951" s="34" t="s">
        <v>4767</v>
      </c>
      <c r="Z1951" s="34" t="s">
        <v>4771</v>
      </c>
      <c r="AA1951" s="34" t="s">
        <v>4778</v>
      </c>
      <c r="AB1951" s="34" t="str">
        <f t="shared" si="4"/>
        <v>22-Jul-1988</v>
      </c>
      <c r="AC1951" s="43">
        <f t="shared" si="5"/>
        <v>34</v>
      </c>
      <c r="AD1951" s="44">
        <v>26607.89</v>
      </c>
    </row>
    <row r="1952">
      <c r="A1952" s="19" t="s">
        <v>3976</v>
      </c>
      <c r="B1952" s="19" t="s">
        <v>3977</v>
      </c>
      <c r="C1952" s="45" t="s">
        <v>4820</v>
      </c>
      <c r="D1952" s="45" t="s">
        <v>7905</v>
      </c>
      <c r="E1952" s="45" t="s">
        <v>7906</v>
      </c>
      <c r="G1952" s="21" t="s">
        <v>3976</v>
      </c>
      <c r="H1952" s="41">
        <v>22.515</v>
      </c>
      <c r="I1952" s="21">
        <v>4.91</v>
      </c>
      <c r="J1952" s="21" t="s">
        <v>4755</v>
      </c>
      <c r="K1952" s="21" t="s">
        <v>4753</v>
      </c>
      <c r="L1952" s="21" t="s">
        <v>4756</v>
      </c>
      <c r="M1952" s="21">
        <v>1.0</v>
      </c>
      <c r="N1952" s="21" t="s">
        <v>4753</v>
      </c>
      <c r="O1952" s="42">
        <f t="shared" si="1"/>
        <v>1</v>
      </c>
      <c r="P1952" s="34" t="str">
        <f t="shared" si="2"/>
        <v>Normal weight</v>
      </c>
      <c r="Q1952" s="34" t="str">
        <f t="shared" si="3"/>
        <v>Normal</v>
      </c>
      <c r="S1952" s="34" t="s">
        <v>852</v>
      </c>
      <c r="T1952" s="34">
        <v>1991.0</v>
      </c>
      <c r="U1952" s="34" t="s">
        <v>4776</v>
      </c>
      <c r="V1952" s="34">
        <v>22.0</v>
      </c>
      <c r="W1952" s="34">
        <v>3.0</v>
      </c>
      <c r="X1952" s="34">
        <v>26912.56</v>
      </c>
      <c r="Y1952" s="34" t="s">
        <v>4767</v>
      </c>
      <c r="Z1952" s="34" t="s">
        <v>4767</v>
      </c>
      <c r="AA1952" s="34" t="s">
        <v>4778</v>
      </c>
      <c r="AB1952" s="34" t="str">
        <f t="shared" si="4"/>
        <v>22-Aug-1991</v>
      </c>
      <c r="AC1952" s="43">
        <f t="shared" si="5"/>
        <v>31</v>
      </c>
      <c r="AD1952" s="44">
        <v>26912.56</v>
      </c>
    </row>
    <row r="1953">
      <c r="A1953" s="19" t="s">
        <v>3978</v>
      </c>
      <c r="B1953" s="19" t="s">
        <v>3979</v>
      </c>
      <c r="C1953" s="45" t="s">
        <v>4815</v>
      </c>
      <c r="D1953" s="45" t="s">
        <v>7907</v>
      </c>
      <c r="E1953" s="45" t="s">
        <v>7908</v>
      </c>
      <c r="G1953" s="21" t="s">
        <v>3978</v>
      </c>
      <c r="H1953" s="41">
        <v>32.7</v>
      </c>
      <c r="I1953" s="21">
        <v>4.66</v>
      </c>
      <c r="J1953" s="21" t="s">
        <v>4753</v>
      </c>
      <c r="K1953" s="21" t="s">
        <v>4753</v>
      </c>
      <c r="L1953" s="21" t="s">
        <v>4753</v>
      </c>
      <c r="M1953" s="21" t="s">
        <v>4754</v>
      </c>
      <c r="N1953" s="21" t="s">
        <v>4753</v>
      </c>
      <c r="O1953" s="42">
        <f t="shared" si="1"/>
        <v>0</v>
      </c>
      <c r="P1953" s="34" t="str">
        <f t="shared" si="2"/>
        <v>Above Obesity</v>
      </c>
      <c r="Q1953" s="34" t="str">
        <f t="shared" si="3"/>
        <v>Normal</v>
      </c>
      <c r="S1953" s="34" t="s">
        <v>850</v>
      </c>
      <c r="T1953" s="34">
        <v>1958.0</v>
      </c>
      <c r="U1953" s="34" t="s">
        <v>4775</v>
      </c>
      <c r="V1953" s="34">
        <v>25.0</v>
      </c>
      <c r="W1953" s="34">
        <v>0.0</v>
      </c>
      <c r="X1953" s="34">
        <v>26926.51</v>
      </c>
      <c r="Y1953" s="34" t="s">
        <v>4767</v>
      </c>
      <c r="Z1953" s="34" t="s">
        <v>4771</v>
      </c>
      <c r="AA1953" s="34" t="s">
        <v>4769</v>
      </c>
      <c r="AB1953" s="34" t="str">
        <f t="shared" si="4"/>
        <v>25-Dec-1958</v>
      </c>
      <c r="AC1953" s="43">
        <f t="shared" si="5"/>
        <v>64</v>
      </c>
      <c r="AD1953" s="44">
        <v>26926.51</v>
      </c>
    </row>
    <row r="1954">
      <c r="A1954" s="19" t="s">
        <v>3980</v>
      </c>
      <c r="B1954" s="19" t="s">
        <v>3981</v>
      </c>
      <c r="C1954" s="45" t="s">
        <v>4815</v>
      </c>
      <c r="D1954" s="45" t="s">
        <v>7909</v>
      </c>
      <c r="E1954" s="45" t="s">
        <v>7910</v>
      </c>
      <c r="G1954" s="21" t="s">
        <v>3980</v>
      </c>
      <c r="H1954" s="41">
        <v>17.75</v>
      </c>
      <c r="I1954" s="21">
        <v>6.8</v>
      </c>
      <c r="J1954" s="21" t="s">
        <v>4755</v>
      </c>
      <c r="K1954" s="21" t="s">
        <v>4753</v>
      </c>
      <c r="L1954" s="21" t="s">
        <v>4753</v>
      </c>
      <c r="M1954" s="21">
        <v>1.0</v>
      </c>
      <c r="N1954" s="21" t="s">
        <v>4753</v>
      </c>
      <c r="O1954" s="42">
        <f t="shared" si="1"/>
        <v>1</v>
      </c>
      <c r="P1954" s="34" t="str">
        <f t="shared" si="2"/>
        <v>Underweight</v>
      </c>
      <c r="Q1954" s="34" t="str">
        <f t="shared" si="3"/>
        <v>Diabetes</v>
      </c>
      <c r="S1954" s="34" t="s">
        <v>848</v>
      </c>
      <c r="T1954" s="34">
        <v>2002.0</v>
      </c>
      <c r="U1954" s="34" t="s">
        <v>4772</v>
      </c>
      <c r="V1954" s="34">
        <v>17.0</v>
      </c>
      <c r="W1954" s="34">
        <v>0.0</v>
      </c>
      <c r="X1954" s="34">
        <v>26927.69</v>
      </c>
      <c r="Y1954" s="34" t="s">
        <v>4767</v>
      </c>
      <c r="Z1954" s="34" t="s">
        <v>4767</v>
      </c>
      <c r="AA1954" s="34" t="s">
        <v>4778</v>
      </c>
      <c r="AB1954" s="34" t="str">
        <f t="shared" si="4"/>
        <v>17-Jun-2002</v>
      </c>
      <c r="AC1954" s="43">
        <f t="shared" si="5"/>
        <v>20</v>
      </c>
      <c r="AD1954" s="44">
        <v>26927.69</v>
      </c>
    </row>
    <row r="1955">
      <c r="A1955" s="19" t="s">
        <v>3982</v>
      </c>
      <c r="B1955" s="19" t="s">
        <v>3983</v>
      </c>
      <c r="C1955" s="45" t="s">
        <v>4820</v>
      </c>
      <c r="D1955" s="45" t="s">
        <v>7911</v>
      </c>
      <c r="E1955" s="45" t="s">
        <v>7912</v>
      </c>
      <c r="G1955" s="21" t="s">
        <v>3982</v>
      </c>
      <c r="H1955" s="41">
        <v>33.63</v>
      </c>
      <c r="I1955" s="21">
        <v>4.47</v>
      </c>
      <c r="J1955" s="31" t="s">
        <v>4878</v>
      </c>
      <c r="K1955" s="21" t="s">
        <v>4753</v>
      </c>
      <c r="L1955" s="21" t="s">
        <v>4753</v>
      </c>
      <c r="M1955" s="21" t="s">
        <v>4754</v>
      </c>
      <c r="N1955" s="21" t="s">
        <v>4753</v>
      </c>
      <c r="O1955" s="42">
        <f t="shared" si="1"/>
        <v>0</v>
      </c>
      <c r="P1955" s="34" t="str">
        <f t="shared" si="2"/>
        <v>Above Obesity</v>
      </c>
      <c r="Q1955" s="34" t="str">
        <f t="shared" si="3"/>
        <v>Normal</v>
      </c>
      <c r="S1955" s="34" t="s">
        <v>846</v>
      </c>
      <c r="T1955" s="34">
        <v>2000.0</v>
      </c>
      <c r="U1955" s="34" t="s">
        <v>4770</v>
      </c>
      <c r="V1955" s="34">
        <v>9.0</v>
      </c>
      <c r="W1955" s="34">
        <v>0.0</v>
      </c>
      <c r="X1955" s="34">
        <v>26936.98</v>
      </c>
      <c r="Y1955" s="34" t="s">
        <v>4767</v>
      </c>
      <c r="Z1955" s="34" t="s">
        <v>4768</v>
      </c>
      <c r="AA1955" s="34" t="s">
        <v>4778</v>
      </c>
      <c r="AB1955" s="34" t="str">
        <f t="shared" si="4"/>
        <v>9-Nov-2000</v>
      </c>
      <c r="AC1955" s="43">
        <f t="shared" si="5"/>
        <v>22</v>
      </c>
      <c r="AD1955" s="44">
        <v>26936.98</v>
      </c>
    </row>
    <row r="1956">
      <c r="A1956" s="19" t="s">
        <v>3984</v>
      </c>
      <c r="B1956" s="19" t="s">
        <v>3985</v>
      </c>
      <c r="C1956" s="45" t="s">
        <v>4820</v>
      </c>
      <c r="D1956" s="45" t="s">
        <v>7913</v>
      </c>
      <c r="E1956" s="45" t="s">
        <v>7914</v>
      </c>
      <c r="G1956" s="21" t="s">
        <v>3984</v>
      </c>
      <c r="H1956" s="41">
        <v>34.8</v>
      </c>
      <c r="I1956" s="21">
        <v>4.08</v>
      </c>
      <c r="J1956" s="21" t="s">
        <v>4755</v>
      </c>
      <c r="K1956" s="21" t="s">
        <v>4753</v>
      </c>
      <c r="L1956" s="21" t="s">
        <v>4753</v>
      </c>
      <c r="M1956" s="21">
        <v>1.0</v>
      </c>
      <c r="N1956" s="21" t="s">
        <v>4753</v>
      </c>
      <c r="O1956" s="42">
        <f t="shared" si="1"/>
        <v>1</v>
      </c>
      <c r="P1956" s="34" t="str">
        <f t="shared" si="2"/>
        <v>Above Obesity</v>
      </c>
      <c r="Q1956" s="34" t="str">
        <f t="shared" si="3"/>
        <v>Normal</v>
      </c>
      <c r="S1956" s="34" t="s">
        <v>844</v>
      </c>
      <c r="T1956" s="34">
        <v>1960.0</v>
      </c>
      <c r="U1956" s="34" t="s">
        <v>4766</v>
      </c>
      <c r="V1956" s="34">
        <v>9.0</v>
      </c>
      <c r="W1956" s="34">
        <v>1.0</v>
      </c>
      <c r="X1956" s="34">
        <v>27000.98</v>
      </c>
      <c r="Y1956" s="34" t="s">
        <v>4767</v>
      </c>
      <c r="Z1956" s="34" t="s">
        <v>4767</v>
      </c>
      <c r="AA1956" s="34" t="s">
        <v>4769</v>
      </c>
      <c r="AB1956" s="34" t="str">
        <f t="shared" si="4"/>
        <v>9-Jul-1960</v>
      </c>
      <c r="AC1956" s="43">
        <f t="shared" si="5"/>
        <v>62</v>
      </c>
      <c r="AD1956" s="44">
        <v>27000.98</v>
      </c>
    </row>
    <row r="1957">
      <c r="A1957" s="19" t="s">
        <v>3986</v>
      </c>
      <c r="B1957" s="19" t="s">
        <v>3987</v>
      </c>
      <c r="C1957" s="45" t="s">
        <v>4820</v>
      </c>
      <c r="D1957" s="45" t="s">
        <v>7915</v>
      </c>
      <c r="E1957" s="45" t="s">
        <v>7916</v>
      </c>
      <c r="G1957" s="21" t="s">
        <v>3986</v>
      </c>
      <c r="H1957" s="41">
        <v>16.81</v>
      </c>
      <c r="I1957" s="21">
        <v>5.51</v>
      </c>
      <c r="J1957" s="21" t="s">
        <v>4755</v>
      </c>
      <c r="K1957" s="21" t="s">
        <v>4753</v>
      </c>
      <c r="L1957" s="21" t="s">
        <v>4753</v>
      </c>
      <c r="M1957" s="21">
        <v>1.0</v>
      </c>
      <c r="N1957" s="21" t="s">
        <v>4753</v>
      </c>
      <c r="O1957" s="42">
        <f t="shared" si="1"/>
        <v>1</v>
      </c>
      <c r="P1957" s="34" t="str">
        <f t="shared" si="2"/>
        <v>Underweight</v>
      </c>
      <c r="Q1957" s="34" t="str">
        <f t="shared" si="3"/>
        <v>Normal</v>
      </c>
      <c r="S1957" s="34" t="s">
        <v>842</v>
      </c>
      <c r="T1957" s="34">
        <v>1958.0</v>
      </c>
      <c r="U1957" s="34" t="s">
        <v>4772</v>
      </c>
      <c r="V1957" s="34">
        <v>30.0</v>
      </c>
      <c r="W1957" s="34">
        <v>0.0</v>
      </c>
      <c r="X1957" s="34">
        <v>27037.91</v>
      </c>
      <c r="Y1957" s="34" t="s">
        <v>4767</v>
      </c>
      <c r="Z1957" s="34" t="s">
        <v>4767</v>
      </c>
      <c r="AA1957" s="34" t="s">
        <v>4769</v>
      </c>
      <c r="AB1957" s="34" t="str">
        <f t="shared" si="4"/>
        <v>30-Jun-1958</v>
      </c>
      <c r="AC1957" s="43">
        <f t="shared" si="5"/>
        <v>64</v>
      </c>
      <c r="AD1957" s="44">
        <v>27037.91</v>
      </c>
    </row>
    <row r="1958">
      <c r="A1958" s="19" t="s">
        <v>3988</v>
      </c>
      <c r="B1958" s="19" t="s">
        <v>3989</v>
      </c>
      <c r="C1958" s="45" t="s">
        <v>4815</v>
      </c>
      <c r="D1958" s="45" t="s">
        <v>7917</v>
      </c>
      <c r="E1958" s="45" t="s">
        <v>7918</v>
      </c>
      <c r="G1958" s="21" t="s">
        <v>3988</v>
      </c>
      <c r="H1958" s="41">
        <v>16.69</v>
      </c>
      <c r="I1958" s="21">
        <v>8.4</v>
      </c>
      <c r="J1958" s="31" t="s">
        <v>4878</v>
      </c>
      <c r="K1958" s="21" t="s">
        <v>4753</v>
      </c>
      <c r="L1958" s="21" t="s">
        <v>4753</v>
      </c>
      <c r="M1958" s="21" t="s">
        <v>4754</v>
      </c>
      <c r="N1958" s="21" t="s">
        <v>4753</v>
      </c>
      <c r="O1958" s="42">
        <f t="shared" si="1"/>
        <v>0</v>
      </c>
      <c r="P1958" s="34" t="str">
        <f t="shared" si="2"/>
        <v>Underweight</v>
      </c>
      <c r="Q1958" s="34" t="str">
        <f t="shared" si="3"/>
        <v>Diabetes</v>
      </c>
      <c r="S1958" s="34" t="s">
        <v>840</v>
      </c>
      <c r="T1958" s="34">
        <v>1994.0</v>
      </c>
      <c r="U1958" s="34" t="s">
        <v>4766</v>
      </c>
      <c r="V1958" s="34">
        <v>2.0</v>
      </c>
      <c r="W1958" s="34">
        <v>0.0</v>
      </c>
      <c r="X1958" s="34">
        <v>27080.64</v>
      </c>
      <c r="Y1958" s="34" t="s">
        <v>4767</v>
      </c>
      <c r="Z1958" s="34" t="s">
        <v>4767</v>
      </c>
      <c r="AA1958" s="34" t="s">
        <v>4778</v>
      </c>
      <c r="AB1958" s="34" t="str">
        <f t="shared" si="4"/>
        <v>2-Jul-1994</v>
      </c>
      <c r="AC1958" s="43">
        <f t="shared" si="5"/>
        <v>28</v>
      </c>
      <c r="AD1958" s="44">
        <v>27080.64</v>
      </c>
    </row>
    <row r="1959">
      <c r="A1959" s="19" t="s">
        <v>3990</v>
      </c>
      <c r="B1959" s="19" t="s">
        <v>3991</v>
      </c>
      <c r="C1959" s="45" t="s">
        <v>4820</v>
      </c>
      <c r="D1959" s="45" t="s">
        <v>5443</v>
      </c>
      <c r="E1959" s="45" t="s">
        <v>5633</v>
      </c>
      <c r="G1959" s="21" t="s">
        <v>3990</v>
      </c>
      <c r="H1959" s="41">
        <v>23.21</v>
      </c>
      <c r="I1959" s="21">
        <v>5.14</v>
      </c>
      <c r="J1959" s="21" t="s">
        <v>4755</v>
      </c>
      <c r="K1959" s="21" t="s">
        <v>4753</v>
      </c>
      <c r="L1959" s="21" t="s">
        <v>4753</v>
      </c>
      <c r="M1959" s="21">
        <v>1.0</v>
      </c>
      <c r="N1959" s="21" t="s">
        <v>4753</v>
      </c>
      <c r="O1959" s="42">
        <f t="shared" si="1"/>
        <v>1</v>
      </c>
      <c r="P1959" s="34" t="str">
        <f t="shared" si="2"/>
        <v>Normal weight</v>
      </c>
      <c r="Q1959" s="34" t="str">
        <f t="shared" si="3"/>
        <v>Normal</v>
      </c>
      <c r="S1959" s="34" t="s">
        <v>838</v>
      </c>
      <c r="T1959" s="34">
        <v>1990.0</v>
      </c>
      <c r="U1959" s="34" t="s">
        <v>4775</v>
      </c>
      <c r="V1959" s="34">
        <v>13.0</v>
      </c>
      <c r="W1959" s="34">
        <v>3.0</v>
      </c>
      <c r="X1959" s="34">
        <v>27092.38</v>
      </c>
      <c r="Y1959" s="34" t="s">
        <v>4767</v>
      </c>
      <c r="Z1959" s="34" t="s">
        <v>4768</v>
      </c>
      <c r="AA1959" s="34" t="s">
        <v>4778</v>
      </c>
      <c r="AB1959" s="34" t="str">
        <f t="shared" si="4"/>
        <v>13-Dec-1990</v>
      </c>
      <c r="AC1959" s="43">
        <f t="shared" si="5"/>
        <v>32</v>
      </c>
      <c r="AD1959" s="44">
        <v>27092.38</v>
      </c>
    </row>
    <row r="1960">
      <c r="A1960" s="19" t="s">
        <v>3992</v>
      </c>
      <c r="B1960" s="19" t="s">
        <v>3993</v>
      </c>
      <c r="C1960" s="45" t="s">
        <v>4820</v>
      </c>
      <c r="D1960" s="45" t="s">
        <v>7919</v>
      </c>
      <c r="E1960" s="45" t="s">
        <v>4882</v>
      </c>
      <c r="G1960" s="21" t="s">
        <v>3992</v>
      </c>
      <c r="H1960" s="41">
        <v>25.175</v>
      </c>
      <c r="I1960" s="21">
        <v>5.21</v>
      </c>
      <c r="J1960" s="21" t="s">
        <v>4755</v>
      </c>
      <c r="K1960" s="21" t="s">
        <v>4753</v>
      </c>
      <c r="L1960" s="21" t="s">
        <v>4753</v>
      </c>
      <c r="M1960" s="21">
        <v>1.0</v>
      </c>
      <c r="N1960" s="21" t="s">
        <v>4753</v>
      </c>
      <c r="O1960" s="42">
        <f t="shared" si="1"/>
        <v>1</v>
      </c>
      <c r="P1960" s="34" t="str">
        <f t="shared" si="2"/>
        <v>Overweight</v>
      </c>
      <c r="Q1960" s="34" t="str">
        <f t="shared" si="3"/>
        <v>Normal</v>
      </c>
      <c r="S1960" s="34" t="s">
        <v>836</v>
      </c>
      <c r="T1960" s="34">
        <v>1970.0</v>
      </c>
      <c r="U1960" s="34" t="s">
        <v>4777</v>
      </c>
      <c r="V1960" s="34">
        <v>2.0</v>
      </c>
      <c r="W1960" s="34">
        <v>0.0</v>
      </c>
      <c r="X1960" s="34">
        <v>27117.99</v>
      </c>
      <c r="Y1960" s="34" t="s">
        <v>4767</v>
      </c>
      <c r="Z1960" s="34" t="s">
        <v>4767</v>
      </c>
      <c r="AA1960" s="34" t="s">
        <v>4769</v>
      </c>
      <c r="AB1960" s="34" t="str">
        <f t="shared" si="4"/>
        <v>2-Oct-1970</v>
      </c>
      <c r="AC1960" s="43">
        <f t="shared" si="5"/>
        <v>52</v>
      </c>
      <c r="AD1960" s="44">
        <v>27117.99</v>
      </c>
    </row>
    <row r="1961">
      <c r="A1961" s="19" t="s">
        <v>3994</v>
      </c>
      <c r="B1961" s="19" t="s">
        <v>3995</v>
      </c>
      <c r="C1961" s="45" t="s">
        <v>4820</v>
      </c>
      <c r="D1961" s="45" t="s">
        <v>4912</v>
      </c>
      <c r="E1961" s="45" t="s">
        <v>5249</v>
      </c>
      <c r="G1961" s="21" t="s">
        <v>3994</v>
      </c>
      <c r="H1961" s="41">
        <v>34.77</v>
      </c>
      <c r="I1961" s="21">
        <v>6.23</v>
      </c>
      <c r="J1961" s="21" t="s">
        <v>4753</v>
      </c>
      <c r="K1961" s="21" t="s">
        <v>4753</v>
      </c>
      <c r="L1961" s="21" t="s">
        <v>4753</v>
      </c>
      <c r="M1961" s="21" t="s">
        <v>4754</v>
      </c>
      <c r="N1961" s="21" t="s">
        <v>4753</v>
      </c>
      <c r="O1961" s="42">
        <f t="shared" si="1"/>
        <v>0</v>
      </c>
      <c r="P1961" s="34" t="str">
        <f t="shared" si="2"/>
        <v>Above Obesity</v>
      </c>
      <c r="Q1961" s="34" t="str">
        <f t="shared" si="3"/>
        <v>Prediabetes weight</v>
      </c>
      <c r="S1961" s="34" t="s">
        <v>834</v>
      </c>
      <c r="T1961" s="34">
        <v>1965.0</v>
      </c>
      <c r="U1961" s="34" t="s">
        <v>4775</v>
      </c>
      <c r="V1961" s="34">
        <v>21.0</v>
      </c>
      <c r="W1961" s="34">
        <v>0.0</v>
      </c>
      <c r="X1961" s="34">
        <v>27218.44</v>
      </c>
      <c r="Y1961" s="34" t="s">
        <v>4767</v>
      </c>
      <c r="Z1961" s="34" t="s">
        <v>4771</v>
      </c>
      <c r="AA1961" s="34" t="s">
        <v>4788</v>
      </c>
      <c r="AB1961" s="34" t="str">
        <f t="shared" si="4"/>
        <v>21-Dec-1965</v>
      </c>
      <c r="AC1961" s="43">
        <f t="shared" si="5"/>
        <v>57</v>
      </c>
      <c r="AD1961" s="44">
        <v>27218.44</v>
      </c>
    </row>
    <row r="1962">
      <c r="A1962" s="19" t="s">
        <v>3996</v>
      </c>
      <c r="B1962" s="19" t="s">
        <v>3997</v>
      </c>
      <c r="C1962" s="45" t="s">
        <v>4820</v>
      </c>
      <c r="D1962" s="45" t="s">
        <v>7920</v>
      </c>
      <c r="E1962" s="45" t="s">
        <v>7921</v>
      </c>
      <c r="G1962" s="21" t="s">
        <v>3996</v>
      </c>
      <c r="H1962" s="41">
        <v>27.7</v>
      </c>
      <c r="I1962" s="21">
        <v>5.6</v>
      </c>
      <c r="J1962" s="21" t="s">
        <v>4753</v>
      </c>
      <c r="K1962" s="21" t="s">
        <v>4753</v>
      </c>
      <c r="L1962" s="21" t="s">
        <v>4753</v>
      </c>
      <c r="M1962" s="21">
        <v>1.0</v>
      </c>
      <c r="N1962" s="21" t="s">
        <v>4753</v>
      </c>
      <c r="O1962" s="42">
        <f t="shared" si="1"/>
        <v>1</v>
      </c>
      <c r="P1962" s="34" t="str">
        <f t="shared" si="2"/>
        <v>Overweight</v>
      </c>
      <c r="Q1962" s="34" t="str">
        <f t="shared" si="3"/>
        <v>Normal</v>
      </c>
      <c r="S1962" s="34" t="s">
        <v>832</v>
      </c>
      <c r="T1962" s="34">
        <v>1999.0</v>
      </c>
      <c r="U1962" s="34" t="s">
        <v>4775</v>
      </c>
      <c r="V1962" s="34">
        <v>2.0</v>
      </c>
      <c r="W1962" s="34">
        <v>0.0</v>
      </c>
      <c r="X1962" s="34">
        <v>27236.96</v>
      </c>
      <c r="Y1962" s="34" t="s">
        <v>4767</v>
      </c>
      <c r="Z1962" s="34" t="s">
        <v>4771</v>
      </c>
      <c r="AA1962" s="34" t="s">
        <v>4778</v>
      </c>
      <c r="AB1962" s="34" t="str">
        <f t="shared" si="4"/>
        <v>2-Dec-1999</v>
      </c>
      <c r="AC1962" s="43">
        <f t="shared" si="5"/>
        <v>23</v>
      </c>
      <c r="AD1962" s="44">
        <v>27236.96</v>
      </c>
    </row>
    <row r="1963">
      <c r="A1963" s="19" t="s">
        <v>3998</v>
      </c>
      <c r="B1963" s="19" t="s">
        <v>3999</v>
      </c>
      <c r="C1963" s="45" t="s">
        <v>4815</v>
      </c>
      <c r="D1963" s="45" t="s">
        <v>7673</v>
      </c>
      <c r="E1963" s="45" t="s">
        <v>4817</v>
      </c>
      <c r="G1963" s="21" t="s">
        <v>3998</v>
      </c>
      <c r="H1963" s="41">
        <v>19.12</v>
      </c>
      <c r="I1963" s="21">
        <v>4.72</v>
      </c>
      <c r="J1963" s="21" t="s">
        <v>4755</v>
      </c>
      <c r="K1963" s="21" t="s">
        <v>4753</v>
      </c>
      <c r="L1963" s="21" t="s">
        <v>4753</v>
      </c>
      <c r="M1963" s="21">
        <v>1.0</v>
      </c>
      <c r="N1963" s="21" t="s">
        <v>4753</v>
      </c>
      <c r="O1963" s="42">
        <f t="shared" si="1"/>
        <v>1</v>
      </c>
      <c r="P1963" s="34" t="str">
        <f t="shared" si="2"/>
        <v>Normal weight</v>
      </c>
      <c r="Q1963" s="34" t="str">
        <f t="shared" si="3"/>
        <v>Normal</v>
      </c>
      <c r="S1963" s="34" t="s">
        <v>830</v>
      </c>
      <c r="T1963" s="34">
        <v>1968.0</v>
      </c>
      <c r="U1963" s="34" t="s">
        <v>4772</v>
      </c>
      <c r="V1963" s="34">
        <v>6.0</v>
      </c>
      <c r="W1963" s="34">
        <v>3.0</v>
      </c>
      <c r="X1963" s="34">
        <v>27322.73</v>
      </c>
      <c r="Y1963" s="34" t="s">
        <v>4767</v>
      </c>
      <c r="Z1963" s="34" t="s">
        <v>4767</v>
      </c>
      <c r="AA1963" s="34" t="s">
        <v>4769</v>
      </c>
      <c r="AB1963" s="34" t="str">
        <f t="shared" si="4"/>
        <v>6-Jun-1968</v>
      </c>
      <c r="AC1963" s="43">
        <f t="shared" si="5"/>
        <v>55</v>
      </c>
      <c r="AD1963" s="44">
        <v>27322.73</v>
      </c>
    </row>
    <row r="1964">
      <c r="A1964" s="19" t="s">
        <v>4000</v>
      </c>
      <c r="B1964" s="19" t="s">
        <v>4001</v>
      </c>
      <c r="C1964" s="45" t="s">
        <v>4815</v>
      </c>
      <c r="D1964" s="45" t="s">
        <v>7922</v>
      </c>
      <c r="E1964" s="45" t="s">
        <v>7923</v>
      </c>
      <c r="G1964" s="21" t="s">
        <v>4000</v>
      </c>
      <c r="H1964" s="41">
        <v>32.67</v>
      </c>
      <c r="I1964" s="21">
        <v>4.67</v>
      </c>
      <c r="J1964" s="21" t="s">
        <v>4753</v>
      </c>
      <c r="K1964" s="21" t="s">
        <v>4753</v>
      </c>
      <c r="L1964" s="21" t="s">
        <v>4756</v>
      </c>
      <c r="M1964" s="21">
        <v>1.0</v>
      </c>
      <c r="N1964" s="21" t="s">
        <v>4753</v>
      </c>
      <c r="O1964" s="42">
        <f t="shared" si="1"/>
        <v>1</v>
      </c>
      <c r="P1964" s="34" t="str">
        <f t="shared" si="2"/>
        <v>Above Obesity</v>
      </c>
      <c r="Q1964" s="34" t="str">
        <f t="shared" si="3"/>
        <v>Normal</v>
      </c>
      <c r="S1964" s="34" t="s">
        <v>828</v>
      </c>
      <c r="T1964" s="34">
        <v>1969.0</v>
      </c>
      <c r="U1964" s="34" t="s">
        <v>4777</v>
      </c>
      <c r="V1964" s="34">
        <v>16.0</v>
      </c>
      <c r="W1964" s="34">
        <v>0.0</v>
      </c>
      <c r="X1964" s="34">
        <v>27346.04</v>
      </c>
      <c r="Y1964" s="34" t="s">
        <v>4767</v>
      </c>
      <c r="Z1964" s="34" t="s">
        <v>4767</v>
      </c>
      <c r="AA1964" s="34" t="s">
        <v>4769</v>
      </c>
      <c r="AB1964" s="34" t="str">
        <f t="shared" si="4"/>
        <v>16-Oct-1969</v>
      </c>
      <c r="AC1964" s="43">
        <f t="shared" si="5"/>
        <v>53</v>
      </c>
      <c r="AD1964" s="44">
        <v>27346.04</v>
      </c>
    </row>
    <row r="1965">
      <c r="A1965" s="19" t="s">
        <v>4002</v>
      </c>
      <c r="B1965" s="19" t="s">
        <v>4003</v>
      </c>
      <c r="C1965" s="45" t="s">
        <v>4815</v>
      </c>
      <c r="D1965" s="45" t="s">
        <v>5388</v>
      </c>
      <c r="E1965" s="45" t="s">
        <v>7307</v>
      </c>
      <c r="G1965" s="21" t="s">
        <v>4002</v>
      </c>
      <c r="H1965" s="41">
        <v>28.5</v>
      </c>
      <c r="I1965" s="21">
        <v>6.11</v>
      </c>
      <c r="J1965" s="21" t="s">
        <v>4753</v>
      </c>
      <c r="K1965" s="21" t="s">
        <v>4753</v>
      </c>
      <c r="L1965" s="21" t="s">
        <v>4753</v>
      </c>
      <c r="M1965" s="21">
        <v>1.0</v>
      </c>
      <c r="N1965" s="21" t="s">
        <v>4753</v>
      </c>
      <c r="O1965" s="42">
        <f t="shared" si="1"/>
        <v>1</v>
      </c>
      <c r="P1965" s="34" t="str">
        <f t="shared" si="2"/>
        <v>Overweight</v>
      </c>
      <c r="Q1965" s="34" t="str">
        <f t="shared" si="3"/>
        <v>Prediabetes weight</v>
      </c>
      <c r="S1965" s="34" t="s">
        <v>826</v>
      </c>
      <c r="T1965" s="34">
        <v>1988.0</v>
      </c>
      <c r="U1965" s="34" t="s">
        <v>4773</v>
      </c>
      <c r="V1965" s="34">
        <v>15.0</v>
      </c>
      <c r="W1965" s="34">
        <v>2.0</v>
      </c>
      <c r="X1965" s="34">
        <v>27375.9</v>
      </c>
      <c r="Y1965" s="34" t="s">
        <v>4767</v>
      </c>
      <c r="Z1965" s="34" t="s">
        <v>4768</v>
      </c>
      <c r="AA1965" s="34" t="s">
        <v>4779</v>
      </c>
      <c r="AB1965" s="34" t="str">
        <f t="shared" si="4"/>
        <v>15-Sep-1988</v>
      </c>
      <c r="AC1965" s="43">
        <f t="shared" si="5"/>
        <v>34</v>
      </c>
      <c r="AD1965" s="44">
        <v>27375.9</v>
      </c>
    </row>
    <row r="1966">
      <c r="A1966" s="19" t="s">
        <v>4004</v>
      </c>
      <c r="B1966" s="19" t="s">
        <v>4005</v>
      </c>
      <c r="C1966" s="45" t="s">
        <v>4820</v>
      </c>
      <c r="D1966" s="45" t="s">
        <v>7924</v>
      </c>
      <c r="E1966" s="45" t="s">
        <v>7925</v>
      </c>
      <c r="G1966" s="21" t="s">
        <v>4004</v>
      </c>
      <c r="H1966" s="41">
        <v>39.27</v>
      </c>
      <c r="I1966" s="21">
        <v>6.25</v>
      </c>
      <c r="J1966" s="21" t="s">
        <v>4753</v>
      </c>
      <c r="K1966" s="21" t="s">
        <v>4753</v>
      </c>
      <c r="L1966" s="21" t="s">
        <v>4753</v>
      </c>
      <c r="M1966" s="21" t="s">
        <v>4754</v>
      </c>
      <c r="N1966" s="21" t="s">
        <v>4753</v>
      </c>
      <c r="O1966" s="42">
        <f t="shared" si="1"/>
        <v>0</v>
      </c>
      <c r="P1966" s="34" t="str">
        <f t="shared" si="2"/>
        <v>Above Obesity</v>
      </c>
      <c r="Q1966" s="34" t="str">
        <f t="shared" si="3"/>
        <v>Prediabetes weight</v>
      </c>
      <c r="S1966" s="34" t="s">
        <v>824</v>
      </c>
      <c r="T1966" s="34">
        <v>1985.0</v>
      </c>
      <c r="U1966" s="34" t="s">
        <v>4775</v>
      </c>
      <c r="V1966" s="34">
        <v>5.0</v>
      </c>
      <c r="W1966" s="34">
        <v>3.0</v>
      </c>
      <c r="X1966" s="34">
        <v>27432.73</v>
      </c>
      <c r="Y1966" s="34" t="s">
        <v>4767</v>
      </c>
      <c r="Z1966" s="34" t="s">
        <v>4771</v>
      </c>
      <c r="AA1966" s="34" t="s">
        <v>4778</v>
      </c>
      <c r="AB1966" s="34" t="str">
        <f t="shared" si="4"/>
        <v>5-Dec-1985</v>
      </c>
      <c r="AC1966" s="43">
        <f t="shared" si="5"/>
        <v>37</v>
      </c>
      <c r="AD1966" s="44">
        <v>27432.73</v>
      </c>
    </row>
    <row r="1967">
      <c r="A1967" s="19" t="s">
        <v>4006</v>
      </c>
      <c r="B1967" s="19" t="s">
        <v>4007</v>
      </c>
      <c r="C1967" s="45" t="s">
        <v>4815</v>
      </c>
      <c r="D1967" s="45" t="s">
        <v>4918</v>
      </c>
      <c r="E1967" s="45" t="s">
        <v>7926</v>
      </c>
      <c r="G1967" s="21" t="s">
        <v>4006</v>
      </c>
      <c r="H1967" s="41">
        <v>32.49</v>
      </c>
      <c r="I1967" s="21">
        <v>4.0</v>
      </c>
      <c r="J1967" s="31" t="s">
        <v>4878</v>
      </c>
      <c r="K1967" s="21" t="s">
        <v>4753</v>
      </c>
      <c r="L1967" s="21" t="s">
        <v>4753</v>
      </c>
      <c r="M1967" s="21" t="s">
        <v>4754</v>
      </c>
      <c r="N1967" s="21" t="s">
        <v>4753</v>
      </c>
      <c r="O1967" s="42">
        <f t="shared" si="1"/>
        <v>0</v>
      </c>
      <c r="P1967" s="34" t="str">
        <f t="shared" si="2"/>
        <v>Above Obesity</v>
      </c>
      <c r="Q1967" s="34" t="str">
        <f t="shared" si="3"/>
        <v>Normal</v>
      </c>
      <c r="S1967" s="34" t="s">
        <v>822</v>
      </c>
      <c r="T1967" s="34">
        <v>1981.0</v>
      </c>
      <c r="U1967" s="34" t="s">
        <v>4777</v>
      </c>
      <c r="V1967" s="34">
        <v>3.0</v>
      </c>
      <c r="W1967" s="34">
        <v>1.0</v>
      </c>
      <c r="X1967" s="34">
        <v>27495.59</v>
      </c>
      <c r="Y1967" s="34" t="s">
        <v>4767</v>
      </c>
      <c r="Z1967" s="34" t="s">
        <v>4771</v>
      </c>
      <c r="AA1967" s="34" t="s">
        <v>4778</v>
      </c>
      <c r="AB1967" s="34" t="str">
        <f t="shared" si="4"/>
        <v>3-Oct-1981</v>
      </c>
      <c r="AC1967" s="43">
        <f t="shared" si="5"/>
        <v>41</v>
      </c>
      <c r="AD1967" s="44">
        <v>27495.59</v>
      </c>
    </row>
    <row r="1968">
      <c r="A1968" s="19" t="s">
        <v>4008</v>
      </c>
      <c r="B1968" s="19" t="s">
        <v>4009</v>
      </c>
      <c r="C1968" s="45" t="s">
        <v>4815</v>
      </c>
      <c r="D1968" s="45" t="s">
        <v>7927</v>
      </c>
      <c r="E1968" s="45" t="s">
        <v>7928</v>
      </c>
      <c r="G1968" s="21" t="s">
        <v>4008</v>
      </c>
      <c r="H1968" s="41">
        <v>23.7</v>
      </c>
      <c r="I1968" s="21">
        <v>5.55</v>
      </c>
      <c r="J1968" s="31" t="s">
        <v>4878</v>
      </c>
      <c r="K1968" s="21" t="s">
        <v>4753</v>
      </c>
      <c r="L1968" s="21" t="s">
        <v>4753</v>
      </c>
      <c r="M1968" s="21" t="s">
        <v>4754</v>
      </c>
      <c r="N1968" s="21" t="s">
        <v>4753</v>
      </c>
      <c r="O1968" s="42">
        <f t="shared" si="1"/>
        <v>0</v>
      </c>
      <c r="P1968" s="34" t="str">
        <f t="shared" si="2"/>
        <v>Normal weight</v>
      </c>
      <c r="Q1968" s="34" t="str">
        <f t="shared" si="3"/>
        <v>Normal</v>
      </c>
      <c r="S1968" s="34" t="s">
        <v>820</v>
      </c>
      <c r="T1968" s="34">
        <v>1965.0</v>
      </c>
      <c r="U1968" s="34" t="s">
        <v>4777</v>
      </c>
      <c r="V1968" s="34">
        <v>19.0</v>
      </c>
      <c r="W1968" s="34">
        <v>0.0</v>
      </c>
      <c r="X1968" s="34">
        <v>27533.91</v>
      </c>
      <c r="Y1968" s="34" t="s">
        <v>4767</v>
      </c>
      <c r="Z1968" s="34" t="s">
        <v>4768</v>
      </c>
      <c r="AA1968" s="34" t="s">
        <v>4769</v>
      </c>
      <c r="AB1968" s="34" t="str">
        <f t="shared" si="4"/>
        <v>19-Oct-1965</v>
      </c>
      <c r="AC1968" s="43">
        <f t="shared" si="5"/>
        <v>57</v>
      </c>
      <c r="AD1968" s="44">
        <v>27533.91</v>
      </c>
    </row>
    <row r="1969">
      <c r="A1969" s="19" t="s">
        <v>4010</v>
      </c>
      <c r="B1969" s="19" t="s">
        <v>4011</v>
      </c>
      <c r="C1969" s="45" t="s">
        <v>4815</v>
      </c>
      <c r="D1969" s="45" t="s">
        <v>7084</v>
      </c>
      <c r="E1969" s="45" t="s">
        <v>7929</v>
      </c>
      <c r="G1969" s="21" t="s">
        <v>4010</v>
      </c>
      <c r="H1969" s="41">
        <v>30.4</v>
      </c>
      <c r="I1969" s="21">
        <v>5.95</v>
      </c>
      <c r="J1969" s="21" t="s">
        <v>4753</v>
      </c>
      <c r="K1969" s="21" t="s">
        <v>4755</v>
      </c>
      <c r="L1969" s="21" t="s">
        <v>4753</v>
      </c>
      <c r="M1969" s="21">
        <v>1.0</v>
      </c>
      <c r="N1969" s="21" t="s">
        <v>4753</v>
      </c>
      <c r="O1969" s="42">
        <f t="shared" si="1"/>
        <v>1</v>
      </c>
      <c r="P1969" s="34" t="str">
        <f t="shared" si="2"/>
        <v>Above Obesity</v>
      </c>
      <c r="Q1969" s="34" t="str">
        <f t="shared" si="3"/>
        <v>Prediabetes weight</v>
      </c>
      <c r="S1969" s="34" t="s">
        <v>818</v>
      </c>
      <c r="T1969" s="34">
        <v>1984.0</v>
      </c>
      <c r="U1969" s="34" t="s">
        <v>4766</v>
      </c>
      <c r="V1969" s="34">
        <v>22.0</v>
      </c>
      <c r="W1969" s="34">
        <v>3.0</v>
      </c>
      <c r="X1969" s="34">
        <v>27534.53</v>
      </c>
      <c r="Y1969" s="34" t="s">
        <v>4767</v>
      </c>
      <c r="Z1969" s="34" t="s">
        <v>4767</v>
      </c>
      <c r="AA1969" s="34" t="s">
        <v>4778</v>
      </c>
      <c r="AB1969" s="34" t="str">
        <f t="shared" si="4"/>
        <v>22-Jul-1984</v>
      </c>
      <c r="AC1969" s="43">
        <f t="shared" si="5"/>
        <v>38</v>
      </c>
      <c r="AD1969" s="44">
        <v>27534.53</v>
      </c>
    </row>
    <row r="1970">
      <c r="A1970" s="19" t="s">
        <v>4012</v>
      </c>
      <c r="B1970" s="19" t="s">
        <v>4013</v>
      </c>
      <c r="C1970" s="45" t="s">
        <v>4815</v>
      </c>
      <c r="D1970" s="45" t="s">
        <v>6695</v>
      </c>
      <c r="E1970" s="45" t="s">
        <v>7930</v>
      </c>
      <c r="G1970" s="21" t="s">
        <v>4012</v>
      </c>
      <c r="H1970" s="41">
        <v>38.94</v>
      </c>
      <c r="I1970" s="21">
        <v>4.36</v>
      </c>
      <c r="J1970" s="21" t="s">
        <v>4753</v>
      </c>
      <c r="K1970" s="21" t="s">
        <v>4753</v>
      </c>
      <c r="L1970" s="21" t="s">
        <v>4756</v>
      </c>
      <c r="M1970" s="21">
        <v>1.0</v>
      </c>
      <c r="N1970" s="21" t="s">
        <v>4753</v>
      </c>
      <c r="O1970" s="42">
        <f t="shared" si="1"/>
        <v>1</v>
      </c>
      <c r="P1970" s="34" t="str">
        <f t="shared" si="2"/>
        <v>Above Obesity</v>
      </c>
      <c r="Q1970" s="34" t="str">
        <f t="shared" si="3"/>
        <v>Normal</v>
      </c>
      <c r="S1970" s="34" t="s">
        <v>816</v>
      </c>
      <c r="T1970" s="34">
        <v>1985.0</v>
      </c>
      <c r="U1970" s="34" t="s">
        <v>4770</v>
      </c>
      <c r="V1970" s="34">
        <v>6.0</v>
      </c>
      <c r="W1970" s="34">
        <v>3.0</v>
      </c>
      <c r="X1970" s="34">
        <v>27598.93</v>
      </c>
      <c r="Y1970" s="34" t="s">
        <v>4767</v>
      </c>
      <c r="Z1970" s="34" t="s">
        <v>4771</v>
      </c>
      <c r="AA1970" s="34" t="s">
        <v>4778</v>
      </c>
      <c r="AB1970" s="34" t="str">
        <f t="shared" si="4"/>
        <v>6-Nov-1985</v>
      </c>
      <c r="AC1970" s="43">
        <f t="shared" si="5"/>
        <v>37</v>
      </c>
      <c r="AD1970" s="44">
        <v>27598.93</v>
      </c>
    </row>
    <row r="1971">
      <c r="A1971" s="19" t="s">
        <v>4014</v>
      </c>
      <c r="B1971" s="19" t="s">
        <v>4015</v>
      </c>
      <c r="C1971" s="45" t="s">
        <v>5686</v>
      </c>
      <c r="D1971" s="45" t="s">
        <v>7931</v>
      </c>
      <c r="E1971" s="45" t="s">
        <v>7932</v>
      </c>
      <c r="G1971" s="21" t="s">
        <v>4014</v>
      </c>
      <c r="H1971" s="41">
        <v>31.02</v>
      </c>
      <c r="I1971" s="21">
        <v>4.84</v>
      </c>
      <c r="J1971" s="21" t="s">
        <v>4753</v>
      </c>
      <c r="K1971" s="21" t="s">
        <v>4753</v>
      </c>
      <c r="L1971" s="21" t="s">
        <v>4756</v>
      </c>
      <c r="M1971" s="21">
        <v>1.0</v>
      </c>
      <c r="N1971" s="21" t="s">
        <v>4753</v>
      </c>
      <c r="O1971" s="42">
        <f t="shared" si="1"/>
        <v>1</v>
      </c>
      <c r="P1971" s="34" t="str">
        <f t="shared" si="2"/>
        <v>Above Obesity</v>
      </c>
      <c r="Q1971" s="34" t="str">
        <f t="shared" si="3"/>
        <v>Normal</v>
      </c>
      <c r="S1971" s="34" t="s">
        <v>814</v>
      </c>
      <c r="T1971" s="34">
        <v>1992.0</v>
      </c>
      <c r="U1971" s="34" t="s">
        <v>4772</v>
      </c>
      <c r="V1971" s="34">
        <v>11.0</v>
      </c>
      <c r="W1971" s="34">
        <v>0.0</v>
      </c>
      <c r="X1971" s="34">
        <v>27614.71</v>
      </c>
      <c r="Y1971" s="34" t="s">
        <v>4767</v>
      </c>
      <c r="Z1971" s="34" t="s">
        <v>4768</v>
      </c>
      <c r="AA1971" s="34" t="s">
        <v>4778</v>
      </c>
      <c r="AB1971" s="34" t="str">
        <f t="shared" si="4"/>
        <v>11-Jun-1992</v>
      </c>
      <c r="AC1971" s="43">
        <f t="shared" si="5"/>
        <v>30</v>
      </c>
      <c r="AD1971" s="44">
        <v>27614.71</v>
      </c>
    </row>
    <row r="1972">
      <c r="A1972" s="19" t="s">
        <v>4016</v>
      </c>
      <c r="B1972" s="19" t="s">
        <v>4017</v>
      </c>
      <c r="C1972" s="45" t="s">
        <v>4820</v>
      </c>
      <c r="D1972" s="45" t="s">
        <v>7933</v>
      </c>
      <c r="E1972" s="45" t="s">
        <v>7934</v>
      </c>
      <c r="G1972" s="21" t="s">
        <v>4016</v>
      </c>
      <c r="H1972" s="41">
        <v>17.5</v>
      </c>
      <c r="I1972" s="21">
        <v>4.56</v>
      </c>
      <c r="J1972" s="21" t="s">
        <v>4753</v>
      </c>
      <c r="K1972" s="21" t="s">
        <v>4753</v>
      </c>
      <c r="L1972" s="21" t="s">
        <v>4753</v>
      </c>
      <c r="M1972" s="21">
        <v>1.0</v>
      </c>
      <c r="N1972" s="21" t="s">
        <v>4753</v>
      </c>
      <c r="O1972" s="42">
        <f t="shared" si="1"/>
        <v>1</v>
      </c>
      <c r="P1972" s="34" t="str">
        <f t="shared" si="2"/>
        <v>Underweight</v>
      </c>
      <c r="Q1972" s="34" t="str">
        <f t="shared" si="3"/>
        <v>Normal</v>
      </c>
      <c r="S1972" s="34" t="s">
        <v>812</v>
      </c>
      <c r="T1972" s="34">
        <v>1997.0</v>
      </c>
      <c r="U1972" s="34" t="s">
        <v>4773</v>
      </c>
      <c r="V1972" s="34">
        <v>9.0</v>
      </c>
      <c r="W1972" s="34">
        <v>0.0</v>
      </c>
      <c r="X1972" s="34">
        <v>27619.36</v>
      </c>
      <c r="Y1972" s="34" t="s">
        <v>4767</v>
      </c>
      <c r="Z1972" s="34" t="s">
        <v>4768</v>
      </c>
      <c r="AA1972" s="34" t="s">
        <v>4778</v>
      </c>
      <c r="AB1972" s="34" t="str">
        <f t="shared" si="4"/>
        <v>9-Sep-1997</v>
      </c>
      <c r="AC1972" s="43">
        <f t="shared" si="5"/>
        <v>25</v>
      </c>
      <c r="AD1972" s="44">
        <v>27619.36</v>
      </c>
    </row>
    <row r="1973">
      <c r="A1973" s="19" t="s">
        <v>4018</v>
      </c>
      <c r="B1973" s="19" t="s">
        <v>4019</v>
      </c>
      <c r="C1973" s="45" t="s">
        <v>4815</v>
      </c>
      <c r="D1973" s="45" t="s">
        <v>7935</v>
      </c>
      <c r="E1973" s="45" t="s">
        <v>4968</v>
      </c>
      <c r="G1973" s="21" t="s">
        <v>4018</v>
      </c>
      <c r="H1973" s="41">
        <v>34.8</v>
      </c>
      <c r="I1973" s="21">
        <v>4.42</v>
      </c>
      <c r="J1973" s="21" t="s">
        <v>4755</v>
      </c>
      <c r="K1973" s="21" t="s">
        <v>4755</v>
      </c>
      <c r="L1973" s="21" t="s">
        <v>4753</v>
      </c>
      <c r="M1973" s="21">
        <v>2.0</v>
      </c>
      <c r="N1973" s="21" t="s">
        <v>4753</v>
      </c>
      <c r="O1973" s="42">
        <f t="shared" si="1"/>
        <v>2</v>
      </c>
      <c r="P1973" s="34" t="str">
        <f t="shared" si="2"/>
        <v>Above Obesity</v>
      </c>
      <c r="Q1973" s="34" t="str">
        <f t="shared" si="3"/>
        <v>Normal</v>
      </c>
      <c r="S1973" s="34" t="s">
        <v>810</v>
      </c>
      <c r="T1973" s="34">
        <v>1997.0</v>
      </c>
      <c r="U1973" s="34" t="s">
        <v>4777</v>
      </c>
      <c r="V1973" s="34">
        <v>7.0</v>
      </c>
      <c r="W1973" s="34">
        <v>0.0</v>
      </c>
      <c r="X1973" s="34">
        <v>27625.17</v>
      </c>
      <c r="Y1973" s="34" t="s">
        <v>4771</v>
      </c>
      <c r="Z1973" s="34" t="s">
        <v>4771</v>
      </c>
      <c r="AA1973" s="34" t="s">
        <v>4778</v>
      </c>
      <c r="AB1973" s="34" t="str">
        <f t="shared" si="4"/>
        <v>7-Oct-1997</v>
      </c>
      <c r="AC1973" s="43">
        <f t="shared" si="5"/>
        <v>25</v>
      </c>
      <c r="AD1973" s="44">
        <v>27625.17</v>
      </c>
    </row>
    <row r="1974">
      <c r="A1974" s="19" t="s">
        <v>4020</v>
      </c>
      <c r="B1974" s="19" t="s">
        <v>4021</v>
      </c>
      <c r="C1974" s="45" t="s">
        <v>4815</v>
      </c>
      <c r="D1974" s="45" t="s">
        <v>7936</v>
      </c>
      <c r="E1974" s="45" t="s">
        <v>7937</v>
      </c>
      <c r="G1974" s="21" t="s">
        <v>4020</v>
      </c>
      <c r="H1974" s="41">
        <v>17.3</v>
      </c>
      <c r="I1974" s="21">
        <v>7.66</v>
      </c>
      <c r="J1974" s="21" t="s">
        <v>4755</v>
      </c>
      <c r="K1974" s="21" t="s">
        <v>4753</v>
      </c>
      <c r="L1974" s="21" t="s">
        <v>4753</v>
      </c>
      <c r="M1974" s="21">
        <v>1.0</v>
      </c>
      <c r="N1974" s="21" t="s">
        <v>4753</v>
      </c>
      <c r="O1974" s="42">
        <f t="shared" si="1"/>
        <v>1</v>
      </c>
      <c r="P1974" s="34" t="str">
        <f t="shared" si="2"/>
        <v>Underweight</v>
      </c>
      <c r="Q1974" s="34" t="str">
        <f t="shared" si="3"/>
        <v>Diabetes</v>
      </c>
      <c r="S1974" s="34" t="s">
        <v>808</v>
      </c>
      <c r="T1974" s="34">
        <v>1992.0</v>
      </c>
      <c r="U1974" s="34" t="s">
        <v>4766</v>
      </c>
      <c r="V1974" s="34">
        <v>3.0</v>
      </c>
      <c r="W1974" s="34">
        <v>0.0</v>
      </c>
      <c r="X1974" s="34">
        <v>27696.11</v>
      </c>
      <c r="Y1974" s="34" t="s">
        <v>4771</v>
      </c>
      <c r="Z1974" s="34" t="s">
        <v>4767</v>
      </c>
      <c r="AA1974" s="34" t="s">
        <v>4778</v>
      </c>
      <c r="AB1974" s="34" t="str">
        <f t="shared" si="4"/>
        <v>3-Jul-1992</v>
      </c>
      <c r="AC1974" s="43">
        <f t="shared" si="5"/>
        <v>30</v>
      </c>
      <c r="AD1974" s="44">
        <v>27696.11</v>
      </c>
    </row>
    <row r="1975">
      <c r="A1975" s="19" t="s">
        <v>4022</v>
      </c>
      <c r="B1975" s="19" t="s">
        <v>4023</v>
      </c>
      <c r="C1975" s="45" t="s">
        <v>4820</v>
      </c>
      <c r="D1975" s="45" t="s">
        <v>7938</v>
      </c>
      <c r="E1975" s="45" t="s">
        <v>7939</v>
      </c>
      <c r="G1975" s="21" t="s">
        <v>4022</v>
      </c>
      <c r="H1975" s="41">
        <v>32.25</v>
      </c>
      <c r="I1975" s="21">
        <v>5.2</v>
      </c>
      <c r="J1975" s="31" t="s">
        <v>4878</v>
      </c>
      <c r="K1975" s="21" t="s">
        <v>4753</v>
      </c>
      <c r="L1975" s="21" t="s">
        <v>4753</v>
      </c>
      <c r="M1975" s="21" t="s">
        <v>4754</v>
      </c>
      <c r="N1975" s="21" t="s">
        <v>4753</v>
      </c>
      <c r="O1975" s="42">
        <f t="shared" si="1"/>
        <v>0</v>
      </c>
      <c r="P1975" s="34" t="str">
        <f t="shared" si="2"/>
        <v>Above Obesity</v>
      </c>
      <c r="Q1975" s="34" t="str">
        <f t="shared" si="3"/>
        <v>Normal</v>
      </c>
      <c r="S1975" s="34" t="s">
        <v>806</v>
      </c>
      <c r="T1975" s="34">
        <v>2002.0</v>
      </c>
      <c r="U1975" s="34" t="s">
        <v>4775</v>
      </c>
      <c r="V1975" s="34">
        <v>6.0</v>
      </c>
      <c r="W1975" s="34">
        <v>1.0</v>
      </c>
      <c r="X1975" s="34">
        <v>27724.29</v>
      </c>
      <c r="Y1975" s="34" t="s">
        <v>4771</v>
      </c>
      <c r="Z1975" s="34" t="s">
        <v>4768</v>
      </c>
      <c r="AA1975" s="34" t="s">
        <v>4769</v>
      </c>
      <c r="AB1975" s="34" t="str">
        <f t="shared" si="4"/>
        <v>6-Dec-2002</v>
      </c>
      <c r="AC1975" s="43">
        <f t="shared" si="5"/>
        <v>20</v>
      </c>
      <c r="AD1975" s="44">
        <v>27724.29</v>
      </c>
    </row>
    <row r="1976">
      <c r="A1976" s="19" t="s">
        <v>4024</v>
      </c>
      <c r="B1976" s="19" t="s">
        <v>4025</v>
      </c>
      <c r="C1976" s="45" t="s">
        <v>4820</v>
      </c>
      <c r="D1976" s="45" t="s">
        <v>7940</v>
      </c>
      <c r="E1976" s="45" t="s">
        <v>7941</v>
      </c>
      <c r="G1976" s="21" t="s">
        <v>4024</v>
      </c>
      <c r="H1976" s="41">
        <v>42.4</v>
      </c>
      <c r="I1976" s="21">
        <v>5.53</v>
      </c>
      <c r="J1976" s="31" t="s">
        <v>4878</v>
      </c>
      <c r="K1976" s="21" t="s">
        <v>4753</v>
      </c>
      <c r="L1976" s="21" t="s">
        <v>4753</v>
      </c>
      <c r="M1976" s="21" t="s">
        <v>4754</v>
      </c>
      <c r="N1976" s="21" t="s">
        <v>4753</v>
      </c>
      <c r="O1976" s="42">
        <f t="shared" si="1"/>
        <v>0</v>
      </c>
      <c r="P1976" s="34" t="str">
        <f t="shared" si="2"/>
        <v>Above Obesity</v>
      </c>
      <c r="Q1976" s="34" t="str">
        <f t="shared" si="3"/>
        <v>Normal</v>
      </c>
      <c r="S1976" s="34" t="s">
        <v>804</v>
      </c>
      <c r="T1976" s="34">
        <v>1960.0</v>
      </c>
      <c r="U1976" s="34" t="s">
        <v>4766</v>
      </c>
      <c r="V1976" s="34">
        <v>6.0</v>
      </c>
      <c r="W1976" s="34">
        <v>0.0</v>
      </c>
      <c r="X1976" s="34">
        <v>27808.73</v>
      </c>
      <c r="Y1976" s="34" t="s">
        <v>4771</v>
      </c>
      <c r="Z1976" s="34" t="s">
        <v>4771</v>
      </c>
      <c r="AA1976" s="34" t="s">
        <v>4769</v>
      </c>
      <c r="AB1976" s="34" t="str">
        <f t="shared" si="4"/>
        <v>6-Jul-1960</v>
      </c>
      <c r="AC1976" s="43">
        <f t="shared" si="5"/>
        <v>62</v>
      </c>
      <c r="AD1976" s="44">
        <v>27808.73</v>
      </c>
    </row>
    <row r="1977">
      <c r="A1977" s="19" t="s">
        <v>4026</v>
      </c>
      <c r="B1977" s="19" t="s">
        <v>4027</v>
      </c>
      <c r="C1977" s="45" t="s">
        <v>4820</v>
      </c>
      <c r="D1977" s="45" t="s">
        <v>7942</v>
      </c>
      <c r="E1977" s="45" t="s">
        <v>7943</v>
      </c>
      <c r="G1977" s="21" t="s">
        <v>4026</v>
      </c>
      <c r="H1977" s="41">
        <v>38.665</v>
      </c>
      <c r="I1977" s="21">
        <v>4.86</v>
      </c>
      <c r="J1977" s="21" t="s">
        <v>4753</v>
      </c>
      <c r="K1977" s="21" t="s">
        <v>4755</v>
      </c>
      <c r="L1977" s="21" t="s">
        <v>4753</v>
      </c>
      <c r="M1977" s="21">
        <v>1.0</v>
      </c>
      <c r="N1977" s="21" t="s">
        <v>4753</v>
      </c>
      <c r="O1977" s="42">
        <f t="shared" si="1"/>
        <v>1</v>
      </c>
      <c r="P1977" s="34" t="str">
        <f t="shared" si="2"/>
        <v>Above Obesity</v>
      </c>
      <c r="Q1977" s="34" t="str">
        <f t="shared" si="3"/>
        <v>Normal</v>
      </c>
      <c r="S1977" s="34" t="s">
        <v>802</v>
      </c>
      <c r="T1977" s="34">
        <v>1985.0</v>
      </c>
      <c r="U1977" s="34" t="s">
        <v>4775</v>
      </c>
      <c r="V1977" s="34">
        <v>4.0</v>
      </c>
      <c r="W1977" s="34">
        <v>3.0</v>
      </c>
      <c r="X1977" s="34">
        <v>27849.94</v>
      </c>
      <c r="Y1977" s="34" t="s">
        <v>4771</v>
      </c>
      <c r="Z1977" s="34" t="s">
        <v>4771</v>
      </c>
      <c r="AA1977" s="34" t="s">
        <v>4778</v>
      </c>
      <c r="AB1977" s="34" t="str">
        <f t="shared" si="4"/>
        <v>4-Dec-1985</v>
      </c>
      <c r="AC1977" s="43">
        <f t="shared" si="5"/>
        <v>37</v>
      </c>
      <c r="AD1977" s="44">
        <v>27849.94</v>
      </c>
    </row>
    <row r="1978">
      <c r="A1978" s="19" t="s">
        <v>4028</v>
      </c>
      <c r="B1978" s="19" t="s">
        <v>4029</v>
      </c>
      <c r="C1978" s="45" t="s">
        <v>4820</v>
      </c>
      <c r="D1978" s="45" t="s">
        <v>7944</v>
      </c>
      <c r="E1978" s="45" t="s">
        <v>4927</v>
      </c>
      <c r="G1978" s="21" t="s">
        <v>4028</v>
      </c>
      <c r="H1978" s="41">
        <v>29.92</v>
      </c>
      <c r="I1978" s="21">
        <v>5.49</v>
      </c>
      <c r="J1978" s="31" t="s">
        <v>4878</v>
      </c>
      <c r="K1978" s="21" t="s">
        <v>4753</v>
      </c>
      <c r="L1978" s="21" t="s">
        <v>4753</v>
      </c>
      <c r="M1978" s="21" t="s">
        <v>4754</v>
      </c>
      <c r="N1978" s="21" t="s">
        <v>4753</v>
      </c>
      <c r="O1978" s="42">
        <f t="shared" si="1"/>
        <v>0</v>
      </c>
      <c r="P1978" s="34" t="str">
        <f t="shared" si="2"/>
        <v>Overweight</v>
      </c>
      <c r="Q1978" s="34" t="str">
        <f t="shared" si="3"/>
        <v>Normal</v>
      </c>
      <c r="S1978" s="34" t="s">
        <v>800</v>
      </c>
      <c r="T1978" s="34">
        <v>1989.0</v>
      </c>
      <c r="U1978" s="34" t="s">
        <v>4770</v>
      </c>
      <c r="V1978" s="34">
        <v>21.0</v>
      </c>
      <c r="W1978" s="34">
        <v>3.0</v>
      </c>
      <c r="X1978" s="34">
        <v>27925.86</v>
      </c>
      <c r="Y1978" s="34" t="s">
        <v>4771</v>
      </c>
      <c r="Z1978" s="34" t="s">
        <v>4767</v>
      </c>
      <c r="AA1978" s="34" t="s">
        <v>4778</v>
      </c>
      <c r="AB1978" s="34" t="str">
        <f t="shared" si="4"/>
        <v>21-Nov-1989</v>
      </c>
      <c r="AC1978" s="43">
        <f t="shared" si="5"/>
        <v>33</v>
      </c>
      <c r="AD1978" s="44">
        <v>27925.86</v>
      </c>
    </row>
    <row r="1979">
      <c r="A1979" s="19" t="s">
        <v>4030</v>
      </c>
      <c r="B1979" s="19" t="s">
        <v>4031</v>
      </c>
      <c r="C1979" s="45" t="s">
        <v>4820</v>
      </c>
      <c r="D1979" s="45" t="s">
        <v>5227</v>
      </c>
      <c r="E1979" s="45" t="s">
        <v>7945</v>
      </c>
      <c r="G1979" s="21" t="s">
        <v>4030</v>
      </c>
      <c r="H1979" s="41">
        <v>29.48</v>
      </c>
      <c r="I1979" s="21">
        <v>4.09</v>
      </c>
      <c r="J1979" s="31" t="s">
        <v>4878</v>
      </c>
      <c r="K1979" s="21" t="s">
        <v>4753</v>
      </c>
      <c r="L1979" s="21" t="s">
        <v>4753</v>
      </c>
      <c r="M1979" s="21" t="s">
        <v>4754</v>
      </c>
      <c r="N1979" s="21" t="s">
        <v>4753</v>
      </c>
      <c r="O1979" s="42">
        <f t="shared" si="1"/>
        <v>0</v>
      </c>
      <c r="P1979" s="34" t="str">
        <f t="shared" si="2"/>
        <v>Overweight</v>
      </c>
      <c r="Q1979" s="34" t="str">
        <f t="shared" si="3"/>
        <v>Normal</v>
      </c>
      <c r="S1979" s="34" t="s">
        <v>798</v>
      </c>
      <c r="T1979" s="34">
        <v>1991.0</v>
      </c>
      <c r="U1979" s="34" t="s">
        <v>4772</v>
      </c>
      <c r="V1979" s="34">
        <v>4.0</v>
      </c>
      <c r="W1979" s="34">
        <v>3.0</v>
      </c>
      <c r="X1979" s="34">
        <v>27931.11</v>
      </c>
      <c r="Y1979" s="34" t="s">
        <v>4771</v>
      </c>
      <c r="Z1979" s="34" t="s">
        <v>4768</v>
      </c>
      <c r="AA1979" s="34" t="s">
        <v>4778</v>
      </c>
      <c r="AB1979" s="34" t="str">
        <f t="shared" si="4"/>
        <v>4-Jun-1991</v>
      </c>
      <c r="AC1979" s="43">
        <f t="shared" si="5"/>
        <v>32</v>
      </c>
      <c r="AD1979" s="44">
        <v>27931.11</v>
      </c>
    </row>
    <row r="1980">
      <c r="A1980" s="19" t="s">
        <v>4032</v>
      </c>
      <c r="B1980" s="19" t="s">
        <v>4033</v>
      </c>
      <c r="C1980" s="45" t="s">
        <v>4820</v>
      </c>
      <c r="D1980" s="45" t="s">
        <v>7946</v>
      </c>
      <c r="E1980" s="45" t="s">
        <v>7947</v>
      </c>
      <c r="G1980" s="21" t="s">
        <v>4032</v>
      </c>
      <c r="H1980" s="41">
        <v>28.785</v>
      </c>
      <c r="I1980" s="21">
        <v>4.31</v>
      </c>
      <c r="J1980" s="31" t="s">
        <v>4878</v>
      </c>
      <c r="K1980" s="21" t="s">
        <v>4753</v>
      </c>
      <c r="L1980" s="21" t="s">
        <v>4753</v>
      </c>
      <c r="M1980" s="21" t="s">
        <v>4754</v>
      </c>
      <c r="N1980" s="21" t="s">
        <v>4753</v>
      </c>
      <c r="O1980" s="42">
        <f t="shared" si="1"/>
        <v>0</v>
      </c>
      <c r="P1980" s="34" t="str">
        <f t="shared" si="2"/>
        <v>Overweight</v>
      </c>
      <c r="Q1980" s="34" t="str">
        <f t="shared" si="3"/>
        <v>Normal</v>
      </c>
      <c r="S1980" s="34" t="s">
        <v>796</v>
      </c>
      <c r="T1980" s="34">
        <v>1961.0</v>
      </c>
      <c r="U1980" s="34" t="s">
        <v>4766</v>
      </c>
      <c r="V1980" s="34">
        <v>28.0</v>
      </c>
      <c r="W1980" s="34">
        <v>3.0</v>
      </c>
      <c r="X1980" s="34">
        <v>27941.29</v>
      </c>
      <c r="Y1980" s="34" t="s">
        <v>4771</v>
      </c>
      <c r="Z1980" s="34" t="s">
        <v>4768</v>
      </c>
      <c r="AA1980" s="34" t="s">
        <v>4778</v>
      </c>
      <c r="AB1980" s="34" t="str">
        <f t="shared" si="4"/>
        <v>28-Jul-1961</v>
      </c>
      <c r="AC1980" s="43">
        <f t="shared" si="5"/>
        <v>61</v>
      </c>
      <c r="AD1980" s="44">
        <v>27941.29</v>
      </c>
    </row>
    <row r="1981">
      <c r="A1981" s="19" t="s">
        <v>4034</v>
      </c>
      <c r="B1981" s="19" t="s">
        <v>4035</v>
      </c>
      <c r="C1981" s="45" t="s">
        <v>4820</v>
      </c>
      <c r="D1981" s="45" t="s">
        <v>7948</v>
      </c>
      <c r="E1981" s="45" t="s">
        <v>7949</v>
      </c>
      <c r="G1981" s="21" t="s">
        <v>4034</v>
      </c>
      <c r="H1981" s="41">
        <v>19.8</v>
      </c>
      <c r="I1981" s="21">
        <v>4.0</v>
      </c>
      <c r="J1981" s="31" t="s">
        <v>4878</v>
      </c>
      <c r="K1981" s="21" t="s">
        <v>4753</v>
      </c>
      <c r="L1981" s="21" t="s">
        <v>4753</v>
      </c>
      <c r="M1981" s="21" t="s">
        <v>4754</v>
      </c>
      <c r="N1981" s="21" t="s">
        <v>4753</v>
      </c>
      <c r="O1981" s="42">
        <f t="shared" si="1"/>
        <v>0</v>
      </c>
      <c r="P1981" s="34" t="str">
        <f t="shared" si="2"/>
        <v>Normal weight</v>
      </c>
      <c r="Q1981" s="34" t="str">
        <f t="shared" si="3"/>
        <v>Normal</v>
      </c>
      <c r="S1981" s="34" t="s">
        <v>794</v>
      </c>
      <c r="T1981" s="34">
        <v>1999.0</v>
      </c>
      <c r="U1981" s="34" t="s">
        <v>4775</v>
      </c>
      <c r="V1981" s="34">
        <v>21.0</v>
      </c>
      <c r="W1981" s="34">
        <v>0.0</v>
      </c>
      <c r="X1981" s="34">
        <v>27980.77</v>
      </c>
      <c r="Y1981" s="34" t="s">
        <v>4771</v>
      </c>
      <c r="Z1981" s="34" t="s">
        <v>4771</v>
      </c>
      <c r="AA1981" s="34" t="s">
        <v>4778</v>
      </c>
      <c r="AB1981" s="34" t="str">
        <f t="shared" si="4"/>
        <v>21-Dec-1999</v>
      </c>
      <c r="AC1981" s="43">
        <f t="shared" si="5"/>
        <v>23</v>
      </c>
      <c r="AD1981" s="44">
        <v>27980.77</v>
      </c>
    </row>
    <row r="1982">
      <c r="A1982" s="19" t="s">
        <v>4036</v>
      </c>
      <c r="B1982" s="19" t="s">
        <v>4037</v>
      </c>
      <c r="C1982" s="45" t="s">
        <v>4820</v>
      </c>
      <c r="D1982" s="45" t="s">
        <v>7950</v>
      </c>
      <c r="E1982" s="45" t="s">
        <v>7951</v>
      </c>
      <c r="G1982" s="21" t="s">
        <v>4036</v>
      </c>
      <c r="H1982" s="41">
        <v>35.53</v>
      </c>
      <c r="I1982" s="21">
        <v>4.68</v>
      </c>
      <c r="J1982" s="21" t="s">
        <v>4753</v>
      </c>
      <c r="K1982" s="21" t="s">
        <v>4753</v>
      </c>
      <c r="L1982" s="21" t="s">
        <v>4756</v>
      </c>
      <c r="M1982" s="21">
        <v>1.0</v>
      </c>
      <c r="N1982" s="21" t="s">
        <v>4753</v>
      </c>
      <c r="O1982" s="42">
        <f t="shared" si="1"/>
        <v>1</v>
      </c>
      <c r="P1982" s="34" t="str">
        <f t="shared" si="2"/>
        <v>Above Obesity</v>
      </c>
      <c r="Q1982" s="34" t="str">
        <f t="shared" si="3"/>
        <v>Normal</v>
      </c>
      <c r="S1982" s="34" t="s">
        <v>792</v>
      </c>
      <c r="T1982" s="34">
        <v>1985.0</v>
      </c>
      <c r="U1982" s="34" t="s">
        <v>4770</v>
      </c>
      <c r="V1982" s="34">
        <v>29.0</v>
      </c>
      <c r="W1982" s="34">
        <v>3.0</v>
      </c>
      <c r="X1982" s="34">
        <v>28006.94</v>
      </c>
      <c r="Y1982" s="34" t="s">
        <v>4771</v>
      </c>
      <c r="Z1982" s="34" t="s">
        <v>4767</v>
      </c>
      <c r="AA1982" s="34" t="s">
        <v>4778</v>
      </c>
      <c r="AB1982" s="34" t="str">
        <f t="shared" si="4"/>
        <v>29-Nov-1985</v>
      </c>
      <c r="AC1982" s="43">
        <f t="shared" si="5"/>
        <v>37</v>
      </c>
      <c r="AD1982" s="44">
        <v>28006.94</v>
      </c>
    </row>
    <row r="1983">
      <c r="A1983" s="19" t="s">
        <v>4038</v>
      </c>
      <c r="B1983" s="19" t="s">
        <v>4039</v>
      </c>
      <c r="C1983" s="45" t="s">
        <v>4820</v>
      </c>
      <c r="D1983" s="45" t="s">
        <v>7952</v>
      </c>
      <c r="E1983" s="45" t="s">
        <v>7953</v>
      </c>
      <c r="G1983" s="21" t="s">
        <v>4038</v>
      </c>
      <c r="H1983" s="41">
        <v>21.47</v>
      </c>
      <c r="I1983" s="21">
        <v>4.02</v>
      </c>
      <c r="J1983" s="21" t="s">
        <v>4755</v>
      </c>
      <c r="K1983" s="21" t="s">
        <v>4753</v>
      </c>
      <c r="L1983" s="21" t="s">
        <v>4753</v>
      </c>
      <c r="M1983" s="21">
        <v>1.0</v>
      </c>
      <c r="N1983" s="21" t="s">
        <v>4753</v>
      </c>
      <c r="O1983" s="42">
        <f t="shared" si="1"/>
        <v>1</v>
      </c>
      <c r="P1983" s="34" t="str">
        <f t="shared" si="2"/>
        <v>Normal weight</v>
      </c>
      <c r="Q1983" s="34" t="str">
        <f t="shared" si="3"/>
        <v>Normal</v>
      </c>
      <c r="S1983" s="34" t="s">
        <v>790</v>
      </c>
      <c r="T1983" s="34">
        <v>1960.0</v>
      </c>
      <c r="U1983" s="34" t="s">
        <v>4770</v>
      </c>
      <c r="V1983" s="34">
        <v>22.0</v>
      </c>
      <c r="W1983" s="34">
        <v>0.0</v>
      </c>
      <c r="X1983" s="34">
        <v>28101.33</v>
      </c>
      <c r="Y1983" s="34" t="s">
        <v>4771</v>
      </c>
      <c r="Z1983" s="34" t="s">
        <v>4767</v>
      </c>
      <c r="AA1983" s="34" t="s">
        <v>4780</v>
      </c>
      <c r="AB1983" s="34" t="str">
        <f t="shared" si="4"/>
        <v>22-Nov-1960</v>
      </c>
      <c r="AC1983" s="43">
        <f t="shared" si="5"/>
        <v>62</v>
      </c>
      <c r="AD1983" s="44">
        <v>28101.33</v>
      </c>
    </row>
    <row r="1984">
      <c r="A1984" s="19" t="s">
        <v>4040</v>
      </c>
      <c r="B1984" s="19" t="s">
        <v>4041</v>
      </c>
      <c r="C1984" s="45" t="s">
        <v>4820</v>
      </c>
      <c r="D1984" s="45" t="s">
        <v>7954</v>
      </c>
      <c r="E1984" s="45" t="s">
        <v>7955</v>
      </c>
      <c r="G1984" s="21" t="s">
        <v>4040</v>
      </c>
      <c r="H1984" s="41">
        <v>25.9</v>
      </c>
      <c r="I1984" s="21">
        <v>5.12</v>
      </c>
      <c r="J1984" s="21" t="s">
        <v>4753</v>
      </c>
      <c r="K1984" s="21" t="s">
        <v>4753</v>
      </c>
      <c r="L1984" s="21" t="s">
        <v>4756</v>
      </c>
      <c r="M1984" s="21">
        <v>1.0</v>
      </c>
      <c r="N1984" s="21" t="s">
        <v>4753</v>
      </c>
      <c r="O1984" s="42">
        <f t="shared" si="1"/>
        <v>1</v>
      </c>
      <c r="P1984" s="34" t="str">
        <f t="shared" si="2"/>
        <v>Overweight</v>
      </c>
      <c r="Q1984" s="34" t="str">
        <f t="shared" si="3"/>
        <v>Normal</v>
      </c>
      <c r="S1984" s="34" t="s">
        <v>788</v>
      </c>
      <c r="T1984" s="34">
        <v>1999.0</v>
      </c>
      <c r="U1984" s="34" t="s">
        <v>4773</v>
      </c>
      <c r="V1984" s="34">
        <v>6.0</v>
      </c>
      <c r="W1984" s="34">
        <v>0.0</v>
      </c>
      <c r="X1984" s="34">
        <v>28245.34</v>
      </c>
      <c r="Y1984" s="34" t="s">
        <v>4771</v>
      </c>
      <c r="Z1984" s="34" t="s">
        <v>4768</v>
      </c>
      <c r="AA1984" s="34" t="s">
        <v>4778</v>
      </c>
      <c r="AB1984" s="34" t="str">
        <f t="shared" si="4"/>
        <v>6-Sep-1999</v>
      </c>
      <c r="AC1984" s="43">
        <f t="shared" si="5"/>
        <v>23</v>
      </c>
      <c r="AD1984" s="44">
        <v>28245.34</v>
      </c>
    </row>
    <row r="1985">
      <c r="A1985" s="19" t="s">
        <v>4042</v>
      </c>
      <c r="B1985" s="19" t="s">
        <v>4043</v>
      </c>
      <c r="C1985" s="45" t="s">
        <v>4815</v>
      </c>
      <c r="D1985" s="45" t="s">
        <v>7956</v>
      </c>
      <c r="E1985" s="45" t="s">
        <v>7957</v>
      </c>
      <c r="G1985" s="21" t="s">
        <v>4042</v>
      </c>
      <c r="H1985" s="41">
        <v>20.81</v>
      </c>
      <c r="I1985" s="21">
        <v>5.52</v>
      </c>
      <c r="J1985" s="21" t="s">
        <v>4753</v>
      </c>
      <c r="K1985" s="21" t="s">
        <v>4753</v>
      </c>
      <c r="L1985" s="21" t="s">
        <v>4753</v>
      </c>
      <c r="M1985" s="21" t="s">
        <v>4754</v>
      </c>
      <c r="N1985" s="21" t="s">
        <v>4753</v>
      </c>
      <c r="O1985" s="42">
        <f t="shared" si="1"/>
        <v>0</v>
      </c>
      <c r="P1985" s="34" t="str">
        <f t="shared" si="2"/>
        <v>Normal weight</v>
      </c>
      <c r="Q1985" s="34" t="str">
        <f t="shared" si="3"/>
        <v>Normal</v>
      </c>
      <c r="S1985" s="34" t="s">
        <v>786</v>
      </c>
      <c r="T1985" s="34">
        <v>1963.0</v>
      </c>
      <c r="U1985" s="34" t="s">
        <v>4770</v>
      </c>
      <c r="V1985" s="34">
        <v>25.0</v>
      </c>
      <c r="W1985" s="34">
        <v>1.0</v>
      </c>
      <c r="X1985" s="34">
        <v>28287.9</v>
      </c>
      <c r="Y1985" s="34" t="s">
        <v>4771</v>
      </c>
      <c r="Z1985" s="34" t="s">
        <v>4771</v>
      </c>
      <c r="AA1985" s="34" t="s">
        <v>4769</v>
      </c>
      <c r="AB1985" s="34" t="str">
        <f t="shared" si="4"/>
        <v>25-Nov-1963</v>
      </c>
      <c r="AC1985" s="43">
        <f t="shared" si="5"/>
        <v>59</v>
      </c>
      <c r="AD1985" s="44">
        <v>28287.9</v>
      </c>
    </row>
    <row r="1986">
      <c r="A1986" s="19" t="s">
        <v>4044</v>
      </c>
      <c r="B1986" s="19" t="s">
        <v>4045</v>
      </c>
      <c r="C1986" s="45" t="s">
        <v>4815</v>
      </c>
      <c r="D1986" s="45" t="s">
        <v>7958</v>
      </c>
      <c r="E1986" s="45" t="s">
        <v>6550</v>
      </c>
      <c r="G1986" s="21" t="s">
        <v>4044</v>
      </c>
      <c r="H1986" s="41">
        <v>25.84</v>
      </c>
      <c r="I1986" s="21">
        <v>5.81</v>
      </c>
      <c r="J1986" s="21" t="s">
        <v>4755</v>
      </c>
      <c r="K1986" s="21" t="s">
        <v>4753</v>
      </c>
      <c r="L1986" s="21" t="s">
        <v>4756</v>
      </c>
      <c r="M1986" s="21">
        <v>1.0</v>
      </c>
      <c r="N1986" s="21" t="s">
        <v>4753</v>
      </c>
      <c r="O1986" s="42">
        <f t="shared" si="1"/>
        <v>1</v>
      </c>
      <c r="P1986" s="34" t="str">
        <f t="shared" si="2"/>
        <v>Overweight</v>
      </c>
      <c r="Q1986" s="34" t="str">
        <f t="shared" si="3"/>
        <v>Prediabetes weight</v>
      </c>
      <c r="S1986" s="34" t="s">
        <v>784</v>
      </c>
      <c r="T1986" s="34">
        <v>1990.0</v>
      </c>
      <c r="U1986" s="34" t="s">
        <v>4775</v>
      </c>
      <c r="V1986" s="34">
        <v>24.0</v>
      </c>
      <c r="W1986" s="34">
        <v>3.0</v>
      </c>
      <c r="X1986" s="34">
        <v>28302.33</v>
      </c>
      <c r="Y1986" s="34" t="s">
        <v>4771</v>
      </c>
      <c r="Z1986" s="34" t="s">
        <v>4767</v>
      </c>
      <c r="AA1986" s="34" t="s">
        <v>4778</v>
      </c>
      <c r="AB1986" s="34" t="str">
        <f t="shared" si="4"/>
        <v>24-Dec-1990</v>
      </c>
      <c r="AC1986" s="43">
        <f t="shared" si="5"/>
        <v>32</v>
      </c>
      <c r="AD1986" s="44">
        <v>28302.33</v>
      </c>
    </row>
    <row r="1987">
      <c r="A1987" s="19" t="s">
        <v>4046</v>
      </c>
      <c r="B1987" s="19" t="s">
        <v>4047</v>
      </c>
      <c r="C1987" s="45" t="s">
        <v>4815</v>
      </c>
      <c r="D1987" s="45" t="s">
        <v>7959</v>
      </c>
      <c r="E1987" s="45" t="s">
        <v>4854</v>
      </c>
      <c r="G1987" s="21" t="s">
        <v>4046</v>
      </c>
      <c r="H1987" s="41">
        <v>30.95</v>
      </c>
      <c r="I1987" s="21">
        <v>5.16</v>
      </c>
      <c r="J1987" s="21" t="s">
        <v>4753</v>
      </c>
      <c r="K1987" s="21" t="s">
        <v>4753</v>
      </c>
      <c r="L1987" s="21" t="s">
        <v>4756</v>
      </c>
      <c r="M1987" s="21">
        <v>1.0</v>
      </c>
      <c r="N1987" s="21" t="s">
        <v>4753</v>
      </c>
      <c r="O1987" s="42">
        <f t="shared" si="1"/>
        <v>1</v>
      </c>
      <c r="P1987" s="34" t="str">
        <f t="shared" si="2"/>
        <v>Above Obesity</v>
      </c>
      <c r="Q1987" s="34" t="str">
        <f t="shared" si="3"/>
        <v>Normal</v>
      </c>
      <c r="S1987" s="34" t="s">
        <v>782</v>
      </c>
      <c r="T1987" s="34">
        <v>1977.0</v>
      </c>
      <c r="U1987" s="34" t="s">
        <v>4775</v>
      </c>
      <c r="V1987" s="34">
        <v>2.0</v>
      </c>
      <c r="W1987" s="34">
        <v>1.0</v>
      </c>
      <c r="X1987" s="34">
        <v>28340.19</v>
      </c>
      <c r="Y1987" s="34" t="s">
        <v>4771</v>
      </c>
      <c r="Z1987" s="34" t="s">
        <v>4767</v>
      </c>
      <c r="AA1987" s="34" t="s">
        <v>4774</v>
      </c>
      <c r="AB1987" s="34" t="str">
        <f t="shared" si="4"/>
        <v>2-Dec-1977</v>
      </c>
      <c r="AC1987" s="43">
        <f t="shared" si="5"/>
        <v>45</v>
      </c>
      <c r="AD1987" s="44">
        <v>28340.19</v>
      </c>
    </row>
    <row r="1988">
      <c r="A1988" s="19" t="s">
        <v>4048</v>
      </c>
      <c r="B1988" s="19" t="s">
        <v>4049</v>
      </c>
      <c r="C1988" s="45" t="s">
        <v>5686</v>
      </c>
      <c r="D1988" s="45" t="s">
        <v>7960</v>
      </c>
      <c r="E1988" s="45" t="s">
        <v>5444</v>
      </c>
      <c r="G1988" s="21" t="s">
        <v>4048</v>
      </c>
      <c r="H1988" s="41">
        <v>30.54</v>
      </c>
      <c r="I1988" s="21">
        <v>5.0</v>
      </c>
      <c r="J1988" s="21" t="s">
        <v>4753</v>
      </c>
      <c r="K1988" s="21" t="s">
        <v>4753</v>
      </c>
      <c r="L1988" s="21" t="s">
        <v>4756</v>
      </c>
      <c r="M1988" s="21">
        <v>1.0</v>
      </c>
      <c r="N1988" s="21" t="s">
        <v>4753</v>
      </c>
      <c r="O1988" s="42">
        <f t="shared" si="1"/>
        <v>1</v>
      </c>
      <c r="P1988" s="34" t="str">
        <f t="shared" si="2"/>
        <v>Above Obesity</v>
      </c>
      <c r="Q1988" s="34" t="str">
        <f t="shared" si="3"/>
        <v>Normal</v>
      </c>
      <c r="S1988" s="34" t="s">
        <v>780</v>
      </c>
      <c r="T1988" s="34">
        <v>1974.0</v>
      </c>
      <c r="U1988" s="34" t="s">
        <v>4773</v>
      </c>
      <c r="V1988" s="34">
        <v>16.0</v>
      </c>
      <c r="W1988" s="34">
        <v>1.0</v>
      </c>
      <c r="X1988" s="34">
        <v>28468.92</v>
      </c>
      <c r="Y1988" s="34" t="s">
        <v>4771</v>
      </c>
      <c r="Z1988" s="34" t="s">
        <v>4771</v>
      </c>
      <c r="AA1988" s="34" t="s">
        <v>4774</v>
      </c>
      <c r="AB1988" s="34" t="str">
        <f t="shared" si="4"/>
        <v>16-Sep-1974</v>
      </c>
      <c r="AC1988" s="43">
        <f t="shared" si="5"/>
        <v>48</v>
      </c>
      <c r="AD1988" s="44">
        <v>28468.92</v>
      </c>
    </row>
    <row r="1989">
      <c r="A1989" s="19" t="s">
        <v>4050</v>
      </c>
      <c r="B1989" s="19" t="s">
        <v>4051</v>
      </c>
      <c r="C1989" s="45" t="s">
        <v>4815</v>
      </c>
      <c r="D1989" s="45" t="s">
        <v>7961</v>
      </c>
      <c r="E1989" s="45" t="s">
        <v>7962</v>
      </c>
      <c r="G1989" s="21" t="s">
        <v>4050</v>
      </c>
      <c r="H1989" s="41">
        <v>33.915</v>
      </c>
      <c r="I1989" s="21">
        <v>5.84</v>
      </c>
      <c r="J1989" s="31" t="s">
        <v>4878</v>
      </c>
      <c r="K1989" s="21" t="s">
        <v>4753</v>
      </c>
      <c r="L1989" s="21" t="s">
        <v>4753</v>
      </c>
      <c r="M1989" s="21" t="s">
        <v>4754</v>
      </c>
      <c r="N1989" s="21" t="s">
        <v>4753</v>
      </c>
      <c r="O1989" s="42">
        <f t="shared" si="1"/>
        <v>0</v>
      </c>
      <c r="P1989" s="34" t="str">
        <f t="shared" si="2"/>
        <v>Above Obesity</v>
      </c>
      <c r="Q1989" s="34" t="str">
        <f t="shared" si="3"/>
        <v>Prediabetes weight</v>
      </c>
      <c r="S1989" s="34" t="s">
        <v>778</v>
      </c>
      <c r="T1989" s="34">
        <v>1982.0</v>
      </c>
      <c r="U1989" s="34" t="s">
        <v>4775</v>
      </c>
      <c r="V1989" s="34">
        <v>11.0</v>
      </c>
      <c r="W1989" s="34">
        <v>1.0</v>
      </c>
      <c r="X1989" s="34">
        <v>28476.73</v>
      </c>
      <c r="Y1989" s="34" t="s">
        <v>4771</v>
      </c>
      <c r="Z1989" s="34" t="s">
        <v>4767</v>
      </c>
      <c r="AA1989" s="34" t="s">
        <v>4774</v>
      </c>
      <c r="AB1989" s="34" t="str">
        <f t="shared" si="4"/>
        <v>11-Dec-1982</v>
      </c>
      <c r="AC1989" s="43">
        <f t="shared" si="5"/>
        <v>40</v>
      </c>
      <c r="AD1989" s="44">
        <v>28476.73</v>
      </c>
    </row>
    <row r="1990">
      <c r="A1990" s="19" t="s">
        <v>4052</v>
      </c>
      <c r="B1990" s="19" t="s">
        <v>4053</v>
      </c>
      <c r="C1990" s="45" t="s">
        <v>4820</v>
      </c>
      <c r="D1990" s="45" t="s">
        <v>7963</v>
      </c>
      <c r="E1990" s="45" t="s">
        <v>4976</v>
      </c>
      <c r="G1990" s="21" t="s">
        <v>4052</v>
      </c>
      <c r="H1990" s="41">
        <v>33.31</v>
      </c>
      <c r="I1990" s="21">
        <v>4.19</v>
      </c>
      <c r="J1990" s="21" t="s">
        <v>4753</v>
      </c>
      <c r="K1990" s="21" t="s">
        <v>4753</v>
      </c>
      <c r="L1990" s="21" t="s">
        <v>4756</v>
      </c>
      <c r="M1990" s="21">
        <v>1.0</v>
      </c>
      <c r="N1990" s="21" t="s">
        <v>4753</v>
      </c>
      <c r="O1990" s="42">
        <f t="shared" si="1"/>
        <v>1</v>
      </c>
      <c r="P1990" s="34" t="str">
        <f t="shared" si="2"/>
        <v>Above Obesity</v>
      </c>
      <c r="Q1990" s="34" t="str">
        <f t="shared" si="3"/>
        <v>Normal</v>
      </c>
      <c r="S1990" s="34" t="s">
        <v>776</v>
      </c>
      <c r="T1990" s="34">
        <v>1985.0</v>
      </c>
      <c r="U1990" s="34" t="s">
        <v>4773</v>
      </c>
      <c r="V1990" s="34">
        <v>27.0</v>
      </c>
      <c r="W1990" s="34">
        <v>3.0</v>
      </c>
      <c r="X1990" s="34">
        <v>28542.86</v>
      </c>
      <c r="Y1990" s="34" t="s">
        <v>4771</v>
      </c>
      <c r="Z1990" s="34" t="s">
        <v>4768</v>
      </c>
      <c r="AA1990" s="34" t="s">
        <v>4778</v>
      </c>
      <c r="AB1990" s="34" t="str">
        <f t="shared" si="4"/>
        <v>27-Sep-1985</v>
      </c>
      <c r="AC1990" s="43">
        <f t="shared" si="5"/>
        <v>37</v>
      </c>
      <c r="AD1990" s="44">
        <v>28542.86</v>
      </c>
    </row>
    <row r="1991">
      <c r="A1991" s="19" t="s">
        <v>4054</v>
      </c>
      <c r="B1991" s="19" t="s">
        <v>4055</v>
      </c>
      <c r="C1991" s="45" t="s">
        <v>4815</v>
      </c>
      <c r="D1991" s="45" t="s">
        <v>7964</v>
      </c>
      <c r="E1991" s="45" t="s">
        <v>7965</v>
      </c>
      <c r="G1991" s="21" t="s">
        <v>4054</v>
      </c>
      <c r="H1991" s="41">
        <v>25.745</v>
      </c>
      <c r="I1991" s="21">
        <v>4.62</v>
      </c>
      <c r="J1991" s="31" t="s">
        <v>4878</v>
      </c>
      <c r="K1991" s="21" t="s">
        <v>4753</v>
      </c>
      <c r="L1991" s="21" t="s">
        <v>4753</v>
      </c>
      <c r="M1991" s="21" t="s">
        <v>4754</v>
      </c>
      <c r="N1991" s="21" t="s">
        <v>4753</v>
      </c>
      <c r="O1991" s="42">
        <f t="shared" si="1"/>
        <v>0</v>
      </c>
      <c r="P1991" s="34" t="str">
        <f t="shared" si="2"/>
        <v>Overweight</v>
      </c>
      <c r="Q1991" s="34" t="str">
        <f t="shared" si="3"/>
        <v>Normal</v>
      </c>
      <c r="S1991" s="34" t="s">
        <v>774</v>
      </c>
      <c r="T1991" s="34">
        <v>1990.0</v>
      </c>
      <c r="U1991" s="34" t="s">
        <v>4775</v>
      </c>
      <c r="V1991" s="34">
        <v>5.0</v>
      </c>
      <c r="W1991" s="34">
        <v>3.0</v>
      </c>
      <c r="X1991" s="34">
        <v>28716.14</v>
      </c>
      <c r="Y1991" s="34" t="s">
        <v>4771</v>
      </c>
      <c r="Z1991" s="34" t="s">
        <v>4768</v>
      </c>
      <c r="AA1991" s="34" t="s">
        <v>4778</v>
      </c>
      <c r="AB1991" s="34" t="str">
        <f t="shared" si="4"/>
        <v>5-Dec-1990</v>
      </c>
      <c r="AC1991" s="43">
        <f t="shared" si="5"/>
        <v>32</v>
      </c>
      <c r="AD1991" s="44">
        <v>28716.14</v>
      </c>
    </row>
    <row r="1992">
      <c r="A1992" s="19" t="s">
        <v>4056</v>
      </c>
      <c r="B1992" s="19" t="s">
        <v>4057</v>
      </c>
      <c r="C1992" s="45" t="s">
        <v>4815</v>
      </c>
      <c r="D1992" s="45" t="s">
        <v>7966</v>
      </c>
      <c r="E1992" s="45" t="s">
        <v>7967</v>
      </c>
      <c r="G1992" s="21" t="s">
        <v>4056</v>
      </c>
      <c r="H1992" s="41">
        <v>37.1</v>
      </c>
      <c r="I1992" s="21">
        <v>6.24</v>
      </c>
      <c r="J1992" s="21" t="s">
        <v>4753</v>
      </c>
      <c r="K1992" s="21" t="s">
        <v>4753</v>
      </c>
      <c r="L1992" s="21" t="s">
        <v>4753</v>
      </c>
      <c r="M1992" s="21" t="s">
        <v>4754</v>
      </c>
      <c r="N1992" s="21" t="s">
        <v>4753</v>
      </c>
      <c r="O1992" s="42">
        <f t="shared" si="1"/>
        <v>0</v>
      </c>
      <c r="P1992" s="34" t="str">
        <f t="shared" si="2"/>
        <v>Above Obesity</v>
      </c>
      <c r="Q1992" s="34" t="str">
        <f t="shared" si="3"/>
        <v>Prediabetes weight</v>
      </c>
      <c r="S1992" s="34" t="s">
        <v>772</v>
      </c>
      <c r="T1992" s="34">
        <v>1961.0</v>
      </c>
      <c r="U1992" s="34" t="s">
        <v>4776</v>
      </c>
      <c r="V1992" s="34">
        <v>3.0</v>
      </c>
      <c r="W1992" s="34">
        <v>1.0</v>
      </c>
      <c r="X1992" s="34">
        <v>28868.66</v>
      </c>
      <c r="Y1992" s="34" t="s">
        <v>4771</v>
      </c>
      <c r="Z1992" s="34" t="s">
        <v>4767</v>
      </c>
      <c r="AA1992" s="34" t="s">
        <v>4774</v>
      </c>
      <c r="AB1992" s="34" t="str">
        <f t="shared" si="4"/>
        <v>3-Aug-1961</v>
      </c>
      <c r="AC1992" s="43">
        <f t="shared" si="5"/>
        <v>61</v>
      </c>
      <c r="AD1992" s="44">
        <v>28868.66</v>
      </c>
    </row>
    <row r="1993">
      <c r="A1993" s="19" t="s">
        <v>4058</v>
      </c>
      <c r="B1993" s="19" t="s">
        <v>4059</v>
      </c>
      <c r="C1993" s="45" t="s">
        <v>4815</v>
      </c>
      <c r="D1993" s="45" t="s">
        <v>7968</v>
      </c>
      <c r="E1993" s="45" t="s">
        <v>7969</v>
      </c>
      <c r="G1993" s="21" t="s">
        <v>4058</v>
      </c>
      <c r="H1993" s="41">
        <v>35.435</v>
      </c>
      <c r="I1993" s="21">
        <v>5.81</v>
      </c>
      <c r="J1993" s="21" t="s">
        <v>4753</v>
      </c>
      <c r="K1993" s="21" t="s">
        <v>4753</v>
      </c>
      <c r="L1993" s="21" t="s">
        <v>4753</v>
      </c>
      <c r="M1993" s="21" t="s">
        <v>4754</v>
      </c>
      <c r="N1993" s="21" t="s">
        <v>4753</v>
      </c>
      <c r="O1993" s="42">
        <f t="shared" si="1"/>
        <v>0</v>
      </c>
      <c r="P1993" s="34" t="str">
        <f t="shared" si="2"/>
        <v>Above Obesity</v>
      </c>
      <c r="Q1993" s="34" t="str">
        <f t="shared" si="3"/>
        <v>Prediabetes weight</v>
      </c>
      <c r="S1993" s="34" t="s">
        <v>770</v>
      </c>
      <c r="T1993" s="34">
        <v>1962.0</v>
      </c>
      <c r="U1993" s="34" t="s">
        <v>4766</v>
      </c>
      <c r="V1993" s="34">
        <v>25.0</v>
      </c>
      <c r="W1993" s="34">
        <v>0.0</v>
      </c>
      <c r="X1993" s="34">
        <v>28923.14</v>
      </c>
      <c r="Y1993" s="34" t="s">
        <v>4771</v>
      </c>
      <c r="Z1993" s="34" t="s">
        <v>4771</v>
      </c>
      <c r="AA1993" s="34" t="s">
        <v>4774</v>
      </c>
      <c r="AB1993" s="34" t="str">
        <f t="shared" si="4"/>
        <v>25-Jul-1962</v>
      </c>
      <c r="AC1993" s="43">
        <f t="shared" si="5"/>
        <v>60</v>
      </c>
      <c r="AD1993" s="44">
        <v>28923.14</v>
      </c>
    </row>
    <row r="1994">
      <c r="A1994" s="19" t="s">
        <v>4060</v>
      </c>
      <c r="B1994" s="19" t="s">
        <v>4061</v>
      </c>
      <c r="C1994" s="45" t="s">
        <v>4815</v>
      </c>
      <c r="D1994" s="45" t="s">
        <v>7970</v>
      </c>
      <c r="E1994" s="45" t="s">
        <v>7971</v>
      </c>
      <c r="G1994" s="21" t="s">
        <v>4060</v>
      </c>
      <c r="H1994" s="41">
        <v>20.4</v>
      </c>
      <c r="I1994" s="21">
        <v>4.83</v>
      </c>
      <c r="J1994" s="21" t="s">
        <v>4753</v>
      </c>
      <c r="K1994" s="21" t="s">
        <v>4753</v>
      </c>
      <c r="L1994" s="21" t="s">
        <v>4753</v>
      </c>
      <c r="M1994" s="21" t="s">
        <v>4754</v>
      </c>
      <c r="N1994" s="21" t="s">
        <v>4753</v>
      </c>
      <c r="O1994" s="42">
        <f t="shared" si="1"/>
        <v>0</v>
      </c>
      <c r="P1994" s="34" t="str">
        <f t="shared" si="2"/>
        <v>Normal weight</v>
      </c>
      <c r="Q1994" s="34" t="str">
        <f t="shared" si="3"/>
        <v>Normal</v>
      </c>
      <c r="S1994" s="34" t="s">
        <v>768</v>
      </c>
      <c r="T1994" s="34">
        <v>1959.0</v>
      </c>
      <c r="U1994" s="34" t="s">
        <v>4775</v>
      </c>
      <c r="V1994" s="34">
        <v>5.0</v>
      </c>
      <c r="W1994" s="34">
        <v>0.0</v>
      </c>
      <c r="X1994" s="34">
        <v>28950.47</v>
      </c>
      <c r="Y1994" s="34" t="s">
        <v>4771</v>
      </c>
      <c r="Z1994" s="34" t="s">
        <v>4771</v>
      </c>
      <c r="AA1994" s="34" t="s">
        <v>4774</v>
      </c>
      <c r="AB1994" s="34" t="str">
        <f t="shared" si="4"/>
        <v>5-Dec-1959</v>
      </c>
      <c r="AC1994" s="43">
        <f t="shared" si="5"/>
        <v>63</v>
      </c>
      <c r="AD1994" s="44">
        <v>28950.47</v>
      </c>
    </row>
    <row r="1995">
      <c r="A1995" s="19" t="s">
        <v>4062</v>
      </c>
      <c r="B1995" s="19" t="s">
        <v>4063</v>
      </c>
      <c r="C1995" s="45" t="s">
        <v>4820</v>
      </c>
      <c r="D1995" s="45" t="s">
        <v>7972</v>
      </c>
      <c r="E1995" s="45" t="s">
        <v>7322</v>
      </c>
      <c r="G1995" s="21" t="s">
        <v>4062</v>
      </c>
      <c r="H1995" s="41">
        <v>42.13</v>
      </c>
      <c r="I1995" s="21">
        <v>5.72</v>
      </c>
      <c r="J1995" s="21" t="s">
        <v>4755</v>
      </c>
      <c r="K1995" s="21" t="s">
        <v>4753</v>
      </c>
      <c r="L1995" s="21" t="s">
        <v>4756</v>
      </c>
      <c r="M1995" s="21">
        <v>1.0</v>
      </c>
      <c r="N1995" s="21" t="s">
        <v>4753</v>
      </c>
      <c r="O1995" s="42">
        <f t="shared" si="1"/>
        <v>1</v>
      </c>
      <c r="P1995" s="34" t="str">
        <f t="shared" si="2"/>
        <v>Above Obesity</v>
      </c>
      <c r="Q1995" s="34" t="str">
        <f t="shared" si="3"/>
        <v>Prediabetes weight</v>
      </c>
      <c r="S1995" s="34" t="s">
        <v>766</v>
      </c>
      <c r="T1995" s="34">
        <v>2003.0</v>
      </c>
      <c r="U1995" s="34" t="s">
        <v>4773</v>
      </c>
      <c r="V1995" s="34">
        <v>1.0</v>
      </c>
      <c r="W1995" s="34">
        <v>0.0</v>
      </c>
      <c r="X1995" s="34">
        <v>28998.68</v>
      </c>
      <c r="Y1995" s="34" t="s">
        <v>4771</v>
      </c>
      <c r="Z1995" s="34" t="s">
        <v>4768</v>
      </c>
      <c r="AA1995" s="34" t="s">
        <v>4778</v>
      </c>
      <c r="AB1995" s="34" t="str">
        <f t="shared" si="4"/>
        <v>1-Sep-2003</v>
      </c>
      <c r="AC1995" s="43">
        <f t="shared" si="5"/>
        <v>19</v>
      </c>
      <c r="AD1995" s="44">
        <v>28998.68</v>
      </c>
    </row>
    <row r="1996">
      <c r="A1996" s="19" t="s">
        <v>4064</v>
      </c>
      <c r="B1996" s="19" t="s">
        <v>4065</v>
      </c>
      <c r="C1996" s="45" t="s">
        <v>4820</v>
      </c>
      <c r="D1996" s="45" t="s">
        <v>7973</v>
      </c>
      <c r="E1996" s="45" t="s">
        <v>7974</v>
      </c>
      <c r="G1996" s="21" t="s">
        <v>4064</v>
      </c>
      <c r="H1996" s="41">
        <v>33.99</v>
      </c>
      <c r="I1996" s="21">
        <v>4.83</v>
      </c>
      <c r="J1996" s="21" t="s">
        <v>4755</v>
      </c>
      <c r="K1996" s="21" t="s">
        <v>4753</v>
      </c>
      <c r="L1996" s="21" t="s">
        <v>4756</v>
      </c>
      <c r="M1996" s="21">
        <v>1.0</v>
      </c>
      <c r="N1996" s="21" t="s">
        <v>4753</v>
      </c>
      <c r="O1996" s="42">
        <f t="shared" si="1"/>
        <v>1</v>
      </c>
      <c r="P1996" s="34" t="str">
        <f t="shared" si="2"/>
        <v>Above Obesity</v>
      </c>
      <c r="Q1996" s="34" t="str">
        <f t="shared" si="3"/>
        <v>Normal</v>
      </c>
      <c r="S1996" s="34" t="s">
        <v>764</v>
      </c>
      <c r="T1996" s="34">
        <v>1992.0</v>
      </c>
      <c r="U1996" s="34" t="s">
        <v>4766</v>
      </c>
      <c r="V1996" s="34">
        <v>7.0</v>
      </c>
      <c r="W1996" s="34">
        <v>0.0</v>
      </c>
      <c r="X1996" s="34">
        <v>29007.82</v>
      </c>
      <c r="Y1996" s="34" t="s">
        <v>4771</v>
      </c>
      <c r="Z1996" s="34" t="s">
        <v>4768</v>
      </c>
      <c r="AA1996" s="34" t="s">
        <v>4778</v>
      </c>
      <c r="AB1996" s="34" t="str">
        <f t="shared" si="4"/>
        <v>7-Jul-1992</v>
      </c>
      <c r="AC1996" s="43">
        <f t="shared" si="5"/>
        <v>30</v>
      </c>
      <c r="AD1996" s="44">
        <v>29007.82</v>
      </c>
    </row>
    <row r="1997">
      <c r="A1997" s="19" t="s">
        <v>4066</v>
      </c>
      <c r="B1997" s="19" t="s">
        <v>4067</v>
      </c>
      <c r="C1997" s="45" t="s">
        <v>4820</v>
      </c>
      <c r="D1997" s="45" t="s">
        <v>5517</v>
      </c>
      <c r="E1997" s="45" t="s">
        <v>7975</v>
      </c>
      <c r="G1997" s="21" t="s">
        <v>4066</v>
      </c>
      <c r="H1997" s="41">
        <v>28.595</v>
      </c>
      <c r="I1997" s="21">
        <v>4.14</v>
      </c>
      <c r="J1997" s="21" t="s">
        <v>4755</v>
      </c>
      <c r="K1997" s="21" t="s">
        <v>4753</v>
      </c>
      <c r="L1997" s="21" t="s">
        <v>4756</v>
      </c>
      <c r="M1997" s="21">
        <v>1.0</v>
      </c>
      <c r="N1997" s="21" t="s">
        <v>4753</v>
      </c>
      <c r="O1997" s="42">
        <f t="shared" si="1"/>
        <v>1</v>
      </c>
      <c r="P1997" s="34" t="str">
        <f t="shared" si="2"/>
        <v>Overweight</v>
      </c>
      <c r="Q1997" s="34" t="str">
        <f t="shared" si="3"/>
        <v>Normal</v>
      </c>
      <c r="S1997" s="34" t="s">
        <v>762</v>
      </c>
      <c r="T1997" s="34">
        <v>1980.0</v>
      </c>
      <c r="U1997" s="34" t="s">
        <v>4766</v>
      </c>
      <c r="V1997" s="34">
        <v>14.0</v>
      </c>
      <c r="W1997" s="34">
        <v>2.0</v>
      </c>
      <c r="X1997" s="34">
        <v>29114.21</v>
      </c>
      <c r="Y1997" s="34" t="s">
        <v>4771</v>
      </c>
      <c r="Z1997" s="34" t="s">
        <v>4768</v>
      </c>
      <c r="AA1997" s="34" t="s">
        <v>4778</v>
      </c>
      <c r="AB1997" s="34" t="str">
        <f t="shared" si="4"/>
        <v>14-Jul-1980</v>
      </c>
      <c r="AC1997" s="43">
        <f t="shared" si="5"/>
        <v>42</v>
      </c>
      <c r="AD1997" s="44">
        <v>29114.21</v>
      </c>
    </row>
    <row r="1998">
      <c r="A1998" s="19" t="s">
        <v>4068</v>
      </c>
      <c r="B1998" s="19" t="s">
        <v>4069</v>
      </c>
      <c r="C1998" s="45" t="s">
        <v>4820</v>
      </c>
      <c r="D1998" s="45" t="s">
        <v>4999</v>
      </c>
      <c r="E1998" s="45" t="s">
        <v>5293</v>
      </c>
      <c r="G1998" s="21" t="s">
        <v>4068</v>
      </c>
      <c r="H1998" s="41">
        <v>20.8</v>
      </c>
      <c r="I1998" s="21">
        <v>4.07</v>
      </c>
      <c r="J1998" s="21" t="s">
        <v>4755</v>
      </c>
      <c r="K1998" s="21" t="s">
        <v>4753</v>
      </c>
      <c r="L1998" s="21" t="s">
        <v>4756</v>
      </c>
      <c r="M1998" s="21">
        <v>1.0</v>
      </c>
      <c r="N1998" s="21" t="s">
        <v>4753</v>
      </c>
      <c r="O1998" s="42">
        <f t="shared" si="1"/>
        <v>1</v>
      </c>
      <c r="P1998" s="34" t="str">
        <f t="shared" si="2"/>
        <v>Normal weight</v>
      </c>
      <c r="Q1998" s="34" t="str">
        <f t="shared" si="3"/>
        <v>Normal</v>
      </c>
      <c r="S1998" s="34" t="s">
        <v>760</v>
      </c>
      <c r="T1998" s="34">
        <v>1978.0</v>
      </c>
      <c r="U1998" s="34" t="s">
        <v>4770</v>
      </c>
      <c r="V1998" s="34">
        <v>29.0</v>
      </c>
      <c r="W1998" s="34">
        <v>2.0</v>
      </c>
      <c r="X1998" s="34">
        <v>29114.77</v>
      </c>
      <c r="Y1998" s="34" t="s">
        <v>4771</v>
      </c>
      <c r="Z1998" s="34" t="s">
        <v>4771</v>
      </c>
      <c r="AA1998" s="34" t="s">
        <v>4778</v>
      </c>
      <c r="AB1998" s="34" t="str">
        <f t="shared" si="4"/>
        <v>29-Nov-1978</v>
      </c>
      <c r="AC1998" s="43">
        <f t="shared" si="5"/>
        <v>44</v>
      </c>
      <c r="AD1998" s="44">
        <v>29114.77</v>
      </c>
    </row>
    <row r="1999">
      <c r="A1999" s="19" t="s">
        <v>4070</v>
      </c>
      <c r="B1999" s="19" t="s">
        <v>4071</v>
      </c>
      <c r="C1999" s="45" t="s">
        <v>4820</v>
      </c>
      <c r="D1999" s="45" t="s">
        <v>7976</v>
      </c>
      <c r="E1999" s="45" t="s">
        <v>7977</v>
      </c>
      <c r="G1999" s="21" t="s">
        <v>4070</v>
      </c>
      <c r="H1999" s="41">
        <v>23.465</v>
      </c>
      <c r="I1999" s="21">
        <v>6.26</v>
      </c>
      <c r="J1999" s="21" t="s">
        <v>4755</v>
      </c>
      <c r="K1999" s="21" t="s">
        <v>4753</v>
      </c>
      <c r="L1999" s="21" t="s">
        <v>4756</v>
      </c>
      <c r="M1999" s="21">
        <v>1.0</v>
      </c>
      <c r="N1999" s="21" t="s">
        <v>4753</v>
      </c>
      <c r="O1999" s="42">
        <f t="shared" si="1"/>
        <v>1</v>
      </c>
      <c r="P1999" s="34" t="str">
        <f t="shared" si="2"/>
        <v>Normal weight</v>
      </c>
      <c r="Q1999" s="34" t="str">
        <f t="shared" si="3"/>
        <v>Prediabetes weight</v>
      </c>
      <c r="S1999" s="34" t="s">
        <v>758</v>
      </c>
      <c r="T1999" s="34">
        <v>1961.0</v>
      </c>
      <c r="U1999" s="34" t="s">
        <v>4775</v>
      </c>
      <c r="V1999" s="34">
        <v>24.0</v>
      </c>
      <c r="W1999" s="34">
        <v>0.0</v>
      </c>
      <c r="X1999" s="34">
        <v>29141.36</v>
      </c>
      <c r="Y1999" s="34" t="s">
        <v>4771</v>
      </c>
      <c r="Z1999" s="34" t="s">
        <v>4768</v>
      </c>
      <c r="AA1999" s="34" t="s">
        <v>4774</v>
      </c>
      <c r="AB1999" s="34" t="str">
        <f t="shared" si="4"/>
        <v>24-Dec-1961</v>
      </c>
      <c r="AC1999" s="43">
        <f t="shared" si="5"/>
        <v>61</v>
      </c>
      <c r="AD1999" s="44">
        <v>29141.36</v>
      </c>
    </row>
    <row r="2000">
      <c r="A2000" s="19" t="s">
        <v>4072</v>
      </c>
      <c r="B2000" s="19" t="s">
        <v>4073</v>
      </c>
      <c r="C2000" s="45" t="s">
        <v>4820</v>
      </c>
      <c r="D2000" s="45" t="s">
        <v>5363</v>
      </c>
      <c r="E2000" s="45" t="s">
        <v>5647</v>
      </c>
      <c r="G2000" s="21" t="s">
        <v>4072</v>
      </c>
      <c r="H2000" s="41">
        <v>40.185</v>
      </c>
      <c r="I2000" s="21">
        <v>5.88</v>
      </c>
      <c r="J2000" s="31" t="s">
        <v>4878</v>
      </c>
      <c r="K2000" s="21" t="s">
        <v>4753</v>
      </c>
      <c r="L2000" s="21" t="s">
        <v>4753</v>
      </c>
      <c r="M2000" s="21" t="s">
        <v>4754</v>
      </c>
      <c r="N2000" s="21" t="s">
        <v>4753</v>
      </c>
      <c r="O2000" s="42">
        <f t="shared" si="1"/>
        <v>0</v>
      </c>
      <c r="P2000" s="34" t="str">
        <f t="shared" si="2"/>
        <v>Above Obesity</v>
      </c>
      <c r="Q2000" s="34" t="str">
        <f t="shared" si="3"/>
        <v>Prediabetes weight</v>
      </c>
      <c r="S2000" s="34" t="s">
        <v>756</v>
      </c>
      <c r="T2000" s="34">
        <v>1976.0</v>
      </c>
      <c r="U2000" s="34" t="s">
        <v>4770</v>
      </c>
      <c r="V2000" s="34">
        <v>8.0</v>
      </c>
      <c r="W2000" s="34">
        <v>2.0</v>
      </c>
      <c r="X2000" s="34">
        <v>29160.39</v>
      </c>
      <c r="Y2000" s="34" t="s">
        <v>4771</v>
      </c>
      <c r="Z2000" s="34" t="s">
        <v>4767</v>
      </c>
      <c r="AA2000" s="34" t="s">
        <v>4778</v>
      </c>
      <c r="AB2000" s="34" t="str">
        <f t="shared" si="4"/>
        <v>8-Nov-1976</v>
      </c>
      <c r="AC2000" s="43">
        <f t="shared" si="5"/>
        <v>46</v>
      </c>
      <c r="AD2000" s="44">
        <v>29160.39</v>
      </c>
    </row>
    <row r="2001">
      <c r="A2001" s="19" t="s">
        <v>4074</v>
      </c>
      <c r="B2001" s="19" t="s">
        <v>4075</v>
      </c>
      <c r="C2001" s="45" t="s">
        <v>4820</v>
      </c>
      <c r="D2001" s="45" t="s">
        <v>7978</v>
      </c>
      <c r="E2001" s="45" t="s">
        <v>7979</v>
      </c>
      <c r="G2001" s="21" t="s">
        <v>4074</v>
      </c>
      <c r="H2001" s="41">
        <v>21.89</v>
      </c>
      <c r="I2001" s="21">
        <v>5.72</v>
      </c>
      <c r="J2001" s="31" t="s">
        <v>4878</v>
      </c>
      <c r="K2001" s="21" t="s">
        <v>4753</v>
      </c>
      <c r="L2001" s="21" t="s">
        <v>4753</v>
      </c>
      <c r="M2001" s="21" t="s">
        <v>4754</v>
      </c>
      <c r="N2001" s="21" t="s">
        <v>4753</v>
      </c>
      <c r="O2001" s="42">
        <f t="shared" si="1"/>
        <v>0</v>
      </c>
      <c r="P2001" s="34" t="str">
        <f t="shared" si="2"/>
        <v>Normal weight</v>
      </c>
      <c r="Q2001" s="34" t="str">
        <f t="shared" si="3"/>
        <v>Prediabetes weight</v>
      </c>
      <c r="S2001" s="34" t="s">
        <v>754</v>
      </c>
      <c r="T2001" s="34">
        <v>1969.0</v>
      </c>
      <c r="U2001" s="34" t="s">
        <v>4766</v>
      </c>
      <c r="V2001" s="34">
        <v>9.0</v>
      </c>
      <c r="W2001" s="34">
        <v>2.0</v>
      </c>
      <c r="X2001" s="34">
        <v>29186.48</v>
      </c>
      <c r="Y2001" s="34" t="s">
        <v>4771</v>
      </c>
      <c r="Z2001" s="34" t="s">
        <v>4768</v>
      </c>
      <c r="AA2001" s="34" t="s">
        <v>4784</v>
      </c>
      <c r="AB2001" s="34" t="str">
        <f t="shared" si="4"/>
        <v>9-Jul-1969</v>
      </c>
      <c r="AC2001" s="43">
        <f t="shared" si="5"/>
        <v>53</v>
      </c>
      <c r="AD2001" s="44">
        <v>29186.48</v>
      </c>
    </row>
    <row r="2002">
      <c r="A2002" s="19" t="s">
        <v>4076</v>
      </c>
      <c r="B2002" s="19" t="s">
        <v>4077</v>
      </c>
      <c r="C2002" s="45" t="s">
        <v>4815</v>
      </c>
      <c r="D2002" s="45" t="s">
        <v>7980</v>
      </c>
      <c r="E2002" s="45" t="s">
        <v>7981</v>
      </c>
      <c r="G2002" s="21" t="s">
        <v>4076</v>
      </c>
      <c r="H2002" s="41">
        <v>29.34</v>
      </c>
      <c r="I2002" s="21">
        <v>6.09</v>
      </c>
      <c r="J2002" s="21" t="s">
        <v>4755</v>
      </c>
      <c r="K2002" s="21" t="s">
        <v>4755</v>
      </c>
      <c r="L2002" s="21" t="s">
        <v>4753</v>
      </c>
      <c r="M2002" s="21">
        <v>2.0</v>
      </c>
      <c r="N2002" s="21" t="s">
        <v>4753</v>
      </c>
      <c r="O2002" s="42">
        <f t="shared" si="1"/>
        <v>2</v>
      </c>
      <c r="P2002" s="34" t="str">
        <f t="shared" si="2"/>
        <v>Overweight</v>
      </c>
      <c r="Q2002" s="34" t="str">
        <f t="shared" si="3"/>
        <v>Prediabetes weight</v>
      </c>
      <c r="S2002" s="34" t="s">
        <v>752</v>
      </c>
      <c r="T2002" s="34">
        <v>1978.0</v>
      </c>
      <c r="U2002" s="34" t="s">
        <v>4766</v>
      </c>
      <c r="V2002" s="34">
        <v>21.0</v>
      </c>
      <c r="W2002" s="34">
        <v>2.0</v>
      </c>
      <c r="X2002" s="34">
        <v>29227.6</v>
      </c>
      <c r="Y2002" s="34" t="s">
        <v>4771</v>
      </c>
      <c r="Z2002" s="34" t="s">
        <v>4768</v>
      </c>
      <c r="AA2002" s="34" t="s">
        <v>4774</v>
      </c>
      <c r="AB2002" s="34" t="str">
        <f t="shared" si="4"/>
        <v>21-Jul-1978</v>
      </c>
      <c r="AC2002" s="43">
        <f t="shared" si="5"/>
        <v>44</v>
      </c>
      <c r="AD2002" s="44">
        <v>29227.6</v>
      </c>
    </row>
    <row r="2003">
      <c r="A2003" s="19" t="s">
        <v>4078</v>
      </c>
      <c r="B2003" s="19" t="s">
        <v>4079</v>
      </c>
      <c r="C2003" s="45" t="s">
        <v>4820</v>
      </c>
      <c r="D2003" s="45" t="s">
        <v>7982</v>
      </c>
      <c r="E2003" s="45" t="s">
        <v>7983</v>
      </c>
      <c r="G2003" s="21" t="s">
        <v>4078</v>
      </c>
      <c r="H2003" s="41">
        <v>22.61</v>
      </c>
      <c r="I2003" s="21">
        <v>4.25</v>
      </c>
      <c r="J2003" s="31" t="s">
        <v>4878</v>
      </c>
      <c r="K2003" s="21" t="s">
        <v>4753</v>
      </c>
      <c r="L2003" s="21" t="s">
        <v>4753</v>
      </c>
      <c r="M2003" s="21" t="s">
        <v>4754</v>
      </c>
      <c r="N2003" s="21" t="s">
        <v>4753</v>
      </c>
      <c r="O2003" s="42">
        <f t="shared" si="1"/>
        <v>0</v>
      </c>
      <c r="P2003" s="34" t="str">
        <f t="shared" si="2"/>
        <v>Normal weight</v>
      </c>
      <c r="Q2003" s="34" t="str">
        <f t="shared" si="3"/>
        <v>Normal</v>
      </c>
      <c r="S2003" s="34" t="s">
        <v>750</v>
      </c>
      <c r="T2003" s="34">
        <v>1958.0</v>
      </c>
      <c r="U2003" s="34" t="s">
        <v>4772</v>
      </c>
      <c r="V2003" s="34">
        <v>5.0</v>
      </c>
      <c r="W2003" s="34">
        <v>0.0</v>
      </c>
      <c r="X2003" s="34">
        <v>29330.98</v>
      </c>
      <c r="Y2003" s="34" t="s">
        <v>4771</v>
      </c>
      <c r="Z2003" s="34" t="s">
        <v>4767</v>
      </c>
      <c r="AA2003" s="34" t="s">
        <v>4774</v>
      </c>
      <c r="AB2003" s="34" t="str">
        <f t="shared" si="4"/>
        <v>5-Jun-1958</v>
      </c>
      <c r="AC2003" s="43">
        <f t="shared" si="5"/>
        <v>65</v>
      </c>
      <c r="AD2003" s="44">
        <v>29330.98</v>
      </c>
    </row>
    <row r="2004">
      <c r="A2004" s="19" t="s">
        <v>4080</v>
      </c>
      <c r="B2004" s="19" t="s">
        <v>4081</v>
      </c>
      <c r="C2004" s="45" t="s">
        <v>4820</v>
      </c>
      <c r="D2004" s="45" t="s">
        <v>7984</v>
      </c>
      <c r="E2004" s="45" t="s">
        <v>5695</v>
      </c>
      <c r="G2004" s="21" t="s">
        <v>4080</v>
      </c>
      <c r="H2004" s="41">
        <v>22.23</v>
      </c>
      <c r="I2004" s="21">
        <v>6.09</v>
      </c>
      <c r="J2004" s="31" t="s">
        <v>4878</v>
      </c>
      <c r="K2004" s="21" t="s">
        <v>4753</v>
      </c>
      <c r="L2004" s="21" t="s">
        <v>4753</v>
      </c>
      <c r="M2004" s="21" t="s">
        <v>4754</v>
      </c>
      <c r="N2004" s="21" t="s">
        <v>4753</v>
      </c>
      <c r="O2004" s="42">
        <f t="shared" si="1"/>
        <v>0</v>
      </c>
      <c r="P2004" s="34" t="str">
        <f t="shared" si="2"/>
        <v>Normal weight</v>
      </c>
      <c r="Q2004" s="34" t="str">
        <f t="shared" si="3"/>
        <v>Prediabetes weight</v>
      </c>
      <c r="S2004" s="34" t="s">
        <v>748</v>
      </c>
      <c r="T2004" s="34">
        <v>1985.0</v>
      </c>
      <c r="U2004" s="34" t="s">
        <v>4770</v>
      </c>
      <c r="V2004" s="34">
        <v>7.0</v>
      </c>
      <c r="W2004" s="34">
        <v>3.0</v>
      </c>
      <c r="X2004" s="34">
        <v>29352.56</v>
      </c>
      <c r="Y2004" s="34" t="s">
        <v>4771</v>
      </c>
      <c r="Z2004" s="34" t="s">
        <v>4771</v>
      </c>
      <c r="AA2004" s="34" t="s">
        <v>4778</v>
      </c>
      <c r="AB2004" s="34" t="str">
        <f t="shared" si="4"/>
        <v>7-Nov-1985</v>
      </c>
      <c r="AC2004" s="43">
        <f t="shared" si="5"/>
        <v>37</v>
      </c>
      <c r="AD2004" s="44">
        <v>29352.56</v>
      </c>
    </row>
    <row r="2005">
      <c r="A2005" s="19" t="s">
        <v>4082</v>
      </c>
      <c r="B2005" s="19" t="s">
        <v>4083</v>
      </c>
      <c r="C2005" s="45" t="s">
        <v>4820</v>
      </c>
      <c r="D2005" s="45" t="s">
        <v>7985</v>
      </c>
      <c r="E2005" s="45" t="s">
        <v>7986</v>
      </c>
      <c r="G2005" s="21" t="s">
        <v>4082</v>
      </c>
      <c r="H2005" s="41">
        <v>33.4</v>
      </c>
      <c r="I2005" s="21">
        <v>5.51</v>
      </c>
      <c r="J2005" s="21" t="s">
        <v>4753</v>
      </c>
      <c r="K2005" s="21" t="s">
        <v>4753</v>
      </c>
      <c r="L2005" s="21" t="s">
        <v>4753</v>
      </c>
      <c r="M2005" s="21" t="s">
        <v>4754</v>
      </c>
      <c r="N2005" s="21" t="s">
        <v>4753</v>
      </c>
      <c r="O2005" s="42">
        <f t="shared" si="1"/>
        <v>0</v>
      </c>
      <c r="P2005" s="34" t="str">
        <f t="shared" si="2"/>
        <v>Above Obesity</v>
      </c>
      <c r="Q2005" s="34" t="str">
        <f t="shared" si="3"/>
        <v>Normal</v>
      </c>
      <c r="S2005" s="34" t="s">
        <v>746</v>
      </c>
      <c r="T2005" s="34">
        <v>1987.0</v>
      </c>
      <c r="U2005" s="34" t="s">
        <v>4766</v>
      </c>
      <c r="V2005" s="34">
        <v>16.0</v>
      </c>
      <c r="W2005" s="34">
        <v>3.0</v>
      </c>
      <c r="X2005" s="34">
        <v>29443.59</v>
      </c>
      <c r="Y2005" s="34" t="s">
        <v>4771</v>
      </c>
      <c r="Z2005" s="34" t="s">
        <v>4771</v>
      </c>
      <c r="AA2005" s="34" t="s">
        <v>4778</v>
      </c>
      <c r="AB2005" s="34" t="str">
        <f t="shared" si="4"/>
        <v>16-Jul-1987</v>
      </c>
      <c r="AC2005" s="43">
        <f t="shared" si="5"/>
        <v>35</v>
      </c>
      <c r="AD2005" s="44">
        <v>29443.59</v>
      </c>
    </row>
    <row r="2006">
      <c r="A2006" s="19" t="s">
        <v>4084</v>
      </c>
      <c r="B2006" s="19" t="s">
        <v>4085</v>
      </c>
      <c r="C2006" s="45" t="s">
        <v>4820</v>
      </c>
      <c r="D2006" s="45" t="s">
        <v>6967</v>
      </c>
      <c r="E2006" s="45" t="s">
        <v>7987</v>
      </c>
      <c r="G2006" s="21" t="s">
        <v>4084</v>
      </c>
      <c r="H2006" s="41">
        <v>33.11</v>
      </c>
      <c r="I2006" s="21">
        <v>5.63</v>
      </c>
      <c r="J2006" s="21" t="s">
        <v>4753</v>
      </c>
      <c r="K2006" s="21" t="s">
        <v>4753</v>
      </c>
      <c r="L2006" s="21" t="s">
        <v>4753</v>
      </c>
      <c r="M2006" s="21" t="s">
        <v>4754</v>
      </c>
      <c r="N2006" s="21" t="s">
        <v>4753</v>
      </c>
      <c r="O2006" s="42">
        <f t="shared" si="1"/>
        <v>0</v>
      </c>
      <c r="P2006" s="34" t="str">
        <f t="shared" si="2"/>
        <v>Above Obesity</v>
      </c>
      <c r="Q2006" s="34" t="str">
        <f t="shared" si="3"/>
        <v>Normal</v>
      </c>
      <c r="S2006" s="34" t="s">
        <v>744</v>
      </c>
      <c r="T2006" s="34">
        <v>1959.0</v>
      </c>
      <c r="U2006" s="34" t="s">
        <v>4777</v>
      </c>
      <c r="V2006" s="34">
        <v>20.0</v>
      </c>
      <c r="W2006" s="34">
        <v>0.0</v>
      </c>
      <c r="X2006" s="34">
        <v>29523.17</v>
      </c>
      <c r="Y2006" s="34" t="s">
        <v>4771</v>
      </c>
      <c r="Z2006" s="34" t="s">
        <v>4767</v>
      </c>
      <c r="AA2006" s="34" t="s">
        <v>4784</v>
      </c>
      <c r="AB2006" s="34" t="str">
        <f t="shared" si="4"/>
        <v>20-Oct-1959</v>
      </c>
      <c r="AC2006" s="43">
        <f t="shared" si="5"/>
        <v>63</v>
      </c>
      <c r="AD2006" s="44">
        <v>29523.17</v>
      </c>
    </row>
    <row r="2007">
      <c r="A2007" s="19" t="s">
        <v>4086</v>
      </c>
      <c r="B2007" s="19" t="s">
        <v>4087</v>
      </c>
      <c r="C2007" s="45" t="s">
        <v>4820</v>
      </c>
      <c r="D2007" s="45" t="s">
        <v>7988</v>
      </c>
      <c r="E2007" s="45" t="s">
        <v>4942</v>
      </c>
      <c r="G2007" s="21" t="s">
        <v>4086</v>
      </c>
      <c r="H2007" s="41">
        <v>16.815</v>
      </c>
      <c r="I2007" s="21">
        <v>5.29</v>
      </c>
      <c r="J2007" s="31" t="s">
        <v>4878</v>
      </c>
      <c r="K2007" s="21" t="s">
        <v>4753</v>
      </c>
      <c r="L2007" s="21" t="s">
        <v>4753</v>
      </c>
      <c r="M2007" s="21" t="s">
        <v>4754</v>
      </c>
      <c r="N2007" s="21" t="s">
        <v>4753</v>
      </c>
      <c r="O2007" s="42">
        <f t="shared" si="1"/>
        <v>0</v>
      </c>
      <c r="P2007" s="34" t="str">
        <f t="shared" si="2"/>
        <v>Underweight</v>
      </c>
      <c r="Q2007" s="34" t="str">
        <f t="shared" si="3"/>
        <v>Normal</v>
      </c>
      <c r="S2007" s="34" t="s">
        <v>742</v>
      </c>
      <c r="T2007" s="34">
        <v>1975.0</v>
      </c>
      <c r="U2007" s="34" t="s">
        <v>4770</v>
      </c>
      <c r="V2007" s="34">
        <v>3.0</v>
      </c>
      <c r="W2007" s="34">
        <v>1.0</v>
      </c>
      <c r="X2007" s="34">
        <v>29583.8</v>
      </c>
      <c r="Y2007" s="34" t="s">
        <v>4771</v>
      </c>
      <c r="Z2007" s="34" t="s">
        <v>4771</v>
      </c>
      <c r="AA2007" s="34" t="s">
        <v>4778</v>
      </c>
      <c r="AB2007" s="34" t="str">
        <f t="shared" si="4"/>
        <v>3-Nov-1975</v>
      </c>
      <c r="AC2007" s="43">
        <f t="shared" si="5"/>
        <v>47</v>
      </c>
      <c r="AD2007" s="44">
        <v>29583.8</v>
      </c>
    </row>
    <row r="2008">
      <c r="A2008" s="19" t="s">
        <v>4088</v>
      </c>
      <c r="B2008" s="19" t="s">
        <v>4089</v>
      </c>
      <c r="C2008" s="45" t="s">
        <v>5686</v>
      </c>
      <c r="D2008" s="45" t="s">
        <v>5562</v>
      </c>
      <c r="E2008" s="45" t="s">
        <v>7989</v>
      </c>
      <c r="G2008" s="21" t="s">
        <v>4088</v>
      </c>
      <c r="H2008" s="41">
        <v>25.61</v>
      </c>
      <c r="I2008" s="21">
        <v>4.0</v>
      </c>
      <c r="J2008" s="21" t="s">
        <v>4753</v>
      </c>
      <c r="K2008" s="21" t="s">
        <v>4753</v>
      </c>
      <c r="L2008" s="21" t="s">
        <v>4756</v>
      </c>
      <c r="M2008" s="21">
        <v>1.0</v>
      </c>
      <c r="N2008" s="21" t="s">
        <v>4753</v>
      </c>
      <c r="O2008" s="42">
        <f t="shared" si="1"/>
        <v>1</v>
      </c>
      <c r="P2008" s="34" t="str">
        <f t="shared" si="2"/>
        <v>Overweight</v>
      </c>
      <c r="Q2008" s="34" t="str">
        <f t="shared" si="3"/>
        <v>Normal</v>
      </c>
      <c r="S2008" s="34" t="s">
        <v>740</v>
      </c>
      <c r="T2008" s="34">
        <v>1993.0</v>
      </c>
      <c r="U2008" s="34" t="s">
        <v>4766</v>
      </c>
      <c r="V2008" s="34">
        <v>27.0</v>
      </c>
      <c r="W2008" s="34">
        <v>0.0</v>
      </c>
      <c r="X2008" s="34">
        <v>29622.69</v>
      </c>
      <c r="Y2008" s="34" t="s">
        <v>4771</v>
      </c>
      <c r="Z2008" s="34" t="s">
        <v>4771</v>
      </c>
      <c r="AA2008" s="34" t="s">
        <v>4778</v>
      </c>
      <c r="AB2008" s="34" t="str">
        <f t="shared" si="4"/>
        <v>27-Jul-1993</v>
      </c>
      <c r="AC2008" s="43">
        <f t="shared" si="5"/>
        <v>29</v>
      </c>
      <c r="AD2008" s="44">
        <v>29622.69</v>
      </c>
    </row>
    <row r="2009">
      <c r="A2009" s="19" t="s">
        <v>4090</v>
      </c>
      <c r="B2009" s="19" t="s">
        <v>4091</v>
      </c>
      <c r="C2009" s="45" t="s">
        <v>4820</v>
      </c>
      <c r="D2009" s="45" t="s">
        <v>7990</v>
      </c>
      <c r="E2009" s="45" t="s">
        <v>7991</v>
      </c>
      <c r="G2009" s="21" t="s">
        <v>4090</v>
      </c>
      <c r="H2009" s="41">
        <v>25.8</v>
      </c>
      <c r="I2009" s="21">
        <v>5.49</v>
      </c>
      <c r="J2009" s="21" t="s">
        <v>4753</v>
      </c>
      <c r="K2009" s="21" t="s">
        <v>4753</v>
      </c>
      <c r="L2009" s="21" t="s">
        <v>4753</v>
      </c>
      <c r="M2009" s="21" t="s">
        <v>4754</v>
      </c>
      <c r="N2009" s="21" t="s">
        <v>4753</v>
      </c>
      <c r="O2009" s="42">
        <f t="shared" si="1"/>
        <v>0</v>
      </c>
      <c r="P2009" s="34" t="str">
        <f t="shared" si="2"/>
        <v>Overweight</v>
      </c>
      <c r="Q2009" s="34" t="str">
        <f t="shared" si="3"/>
        <v>Normal</v>
      </c>
      <c r="S2009" s="34" t="s">
        <v>738</v>
      </c>
      <c r="T2009" s="34">
        <v>1973.0</v>
      </c>
      <c r="U2009" s="34" t="s">
        <v>4776</v>
      </c>
      <c r="V2009" s="34">
        <v>23.0</v>
      </c>
      <c r="W2009" s="34">
        <v>0.0</v>
      </c>
      <c r="X2009" s="34">
        <v>29757.69</v>
      </c>
      <c r="Y2009" s="34" t="s">
        <v>4771</v>
      </c>
      <c r="Z2009" s="34" t="s">
        <v>4768</v>
      </c>
      <c r="AA2009" s="34" t="s">
        <v>4778</v>
      </c>
      <c r="AB2009" s="34" t="str">
        <f t="shared" si="4"/>
        <v>23-Aug-1973</v>
      </c>
      <c r="AC2009" s="43">
        <f t="shared" si="5"/>
        <v>49</v>
      </c>
      <c r="AD2009" s="44">
        <v>29757.69</v>
      </c>
    </row>
    <row r="2010">
      <c r="A2010" s="19" t="s">
        <v>4092</v>
      </c>
      <c r="B2010" s="19" t="s">
        <v>4093</v>
      </c>
      <c r="C2010" s="45" t="s">
        <v>4815</v>
      </c>
      <c r="D2010" s="45" t="s">
        <v>7992</v>
      </c>
      <c r="E2010" s="45" t="s">
        <v>7993</v>
      </c>
      <c r="G2010" s="21" t="s">
        <v>4092</v>
      </c>
      <c r="H2010" s="41">
        <v>27.39</v>
      </c>
      <c r="I2010" s="21">
        <v>5.34</v>
      </c>
      <c r="J2010" s="21" t="s">
        <v>4753</v>
      </c>
      <c r="K2010" s="21" t="s">
        <v>4753</v>
      </c>
      <c r="L2010" s="21" t="s">
        <v>4753</v>
      </c>
      <c r="M2010" s="21" t="s">
        <v>4754</v>
      </c>
      <c r="N2010" s="21" t="s">
        <v>4753</v>
      </c>
      <c r="O2010" s="42">
        <f t="shared" si="1"/>
        <v>0</v>
      </c>
      <c r="P2010" s="34" t="str">
        <f t="shared" si="2"/>
        <v>Overweight</v>
      </c>
      <c r="Q2010" s="34" t="str">
        <f t="shared" si="3"/>
        <v>Normal</v>
      </c>
      <c r="S2010" s="34" t="s">
        <v>736</v>
      </c>
      <c r="T2010" s="34">
        <v>1998.0</v>
      </c>
      <c r="U2010" s="34" t="s">
        <v>4772</v>
      </c>
      <c r="V2010" s="34">
        <v>20.0</v>
      </c>
      <c r="W2010" s="34">
        <v>0.0</v>
      </c>
      <c r="X2010" s="34">
        <v>29760.6</v>
      </c>
      <c r="Y2010" s="34" t="s">
        <v>4771</v>
      </c>
      <c r="Z2010" s="34" t="s">
        <v>4767</v>
      </c>
      <c r="AA2010" s="34" t="s">
        <v>4778</v>
      </c>
      <c r="AB2010" s="34" t="str">
        <f t="shared" si="4"/>
        <v>20-Jun-1998</v>
      </c>
      <c r="AC2010" s="43">
        <f t="shared" si="5"/>
        <v>24</v>
      </c>
      <c r="AD2010" s="44">
        <v>29760.6</v>
      </c>
    </row>
    <row r="2011">
      <c r="A2011" s="19" t="s">
        <v>4094</v>
      </c>
      <c r="B2011" s="19" t="s">
        <v>4095</v>
      </c>
      <c r="C2011" s="45" t="s">
        <v>4815</v>
      </c>
      <c r="D2011" s="45" t="s">
        <v>7994</v>
      </c>
      <c r="E2011" s="45" t="s">
        <v>7995</v>
      </c>
      <c r="G2011" s="21" t="s">
        <v>4094</v>
      </c>
      <c r="H2011" s="41">
        <v>17.03</v>
      </c>
      <c r="I2011" s="21">
        <v>4.12</v>
      </c>
      <c r="J2011" s="21" t="s">
        <v>4753</v>
      </c>
      <c r="K2011" s="21" t="s">
        <v>4753</v>
      </c>
      <c r="L2011" s="21" t="s">
        <v>4753</v>
      </c>
      <c r="M2011" s="21">
        <v>1.0</v>
      </c>
      <c r="N2011" s="21" t="s">
        <v>4753</v>
      </c>
      <c r="O2011" s="42">
        <f t="shared" si="1"/>
        <v>1</v>
      </c>
      <c r="P2011" s="34" t="str">
        <f t="shared" si="2"/>
        <v>Underweight</v>
      </c>
      <c r="Q2011" s="34" t="str">
        <f t="shared" si="3"/>
        <v>Normal</v>
      </c>
      <c r="S2011" s="34" t="s">
        <v>734</v>
      </c>
      <c r="T2011" s="34">
        <v>1981.0</v>
      </c>
      <c r="U2011" s="34" t="s">
        <v>4776</v>
      </c>
      <c r="V2011" s="34">
        <v>13.0</v>
      </c>
      <c r="W2011" s="34">
        <v>1.0</v>
      </c>
      <c r="X2011" s="34">
        <v>29816.64</v>
      </c>
      <c r="Y2011" s="34" t="s">
        <v>4771</v>
      </c>
      <c r="Z2011" s="34" t="s">
        <v>4767</v>
      </c>
      <c r="AA2011" s="34" t="s">
        <v>4778</v>
      </c>
      <c r="AB2011" s="34" t="str">
        <f t="shared" si="4"/>
        <v>13-Aug-1981</v>
      </c>
      <c r="AC2011" s="43">
        <f t="shared" si="5"/>
        <v>41</v>
      </c>
      <c r="AD2011" s="44">
        <v>29816.64</v>
      </c>
    </row>
    <row r="2012">
      <c r="A2012" s="19" t="s">
        <v>4096</v>
      </c>
      <c r="B2012" s="19" t="s">
        <v>4097</v>
      </c>
      <c r="C2012" s="45" t="s">
        <v>4815</v>
      </c>
      <c r="D2012" s="45" t="s">
        <v>7996</v>
      </c>
      <c r="E2012" s="45" t="s">
        <v>5349</v>
      </c>
      <c r="G2012" s="21" t="s">
        <v>4096</v>
      </c>
      <c r="H2012" s="41">
        <v>23.75</v>
      </c>
      <c r="I2012" s="21">
        <v>5.49</v>
      </c>
      <c r="J2012" s="31" t="s">
        <v>4878</v>
      </c>
      <c r="K2012" s="21" t="s">
        <v>4753</v>
      </c>
      <c r="L2012" s="21" t="s">
        <v>4753</v>
      </c>
      <c r="M2012" s="21" t="s">
        <v>4754</v>
      </c>
      <c r="N2012" s="21" t="s">
        <v>4753</v>
      </c>
      <c r="O2012" s="42">
        <f t="shared" si="1"/>
        <v>0</v>
      </c>
      <c r="P2012" s="34" t="str">
        <f t="shared" si="2"/>
        <v>Normal weight</v>
      </c>
      <c r="Q2012" s="34" t="str">
        <f t="shared" si="3"/>
        <v>Normal</v>
      </c>
      <c r="S2012" s="34" t="s">
        <v>732</v>
      </c>
      <c r="T2012" s="34">
        <v>1982.0</v>
      </c>
      <c r="U2012" s="34" t="s">
        <v>4777</v>
      </c>
      <c r="V2012" s="34">
        <v>29.0</v>
      </c>
      <c r="W2012" s="34">
        <v>3.0</v>
      </c>
      <c r="X2012" s="34">
        <v>29818.76</v>
      </c>
      <c r="Y2012" s="34" t="s">
        <v>4771</v>
      </c>
      <c r="Z2012" s="34" t="s">
        <v>4771</v>
      </c>
      <c r="AA2012" s="34" t="s">
        <v>4774</v>
      </c>
      <c r="AB2012" s="34" t="str">
        <f t="shared" si="4"/>
        <v>29-Oct-1982</v>
      </c>
      <c r="AC2012" s="43">
        <f t="shared" si="5"/>
        <v>40</v>
      </c>
      <c r="AD2012" s="44">
        <v>29818.76</v>
      </c>
    </row>
    <row r="2013">
      <c r="A2013" s="19" t="s">
        <v>4098</v>
      </c>
      <c r="B2013" s="19" t="s">
        <v>4099</v>
      </c>
      <c r="C2013" s="45" t="s">
        <v>4815</v>
      </c>
      <c r="D2013" s="45" t="s">
        <v>7997</v>
      </c>
      <c r="E2013" s="45" t="s">
        <v>5206</v>
      </c>
      <c r="G2013" s="21" t="s">
        <v>4098</v>
      </c>
      <c r="H2013" s="41">
        <v>26.03</v>
      </c>
      <c r="I2013" s="21">
        <v>5.11</v>
      </c>
      <c r="J2013" s="21" t="s">
        <v>4755</v>
      </c>
      <c r="K2013" s="21" t="s">
        <v>4753</v>
      </c>
      <c r="L2013" s="21" t="s">
        <v>4753</v>
      </c>
      <c r="M2013" s="21">
        <v>1.0</v>
      </c>
      <c r="N2013" s="21" t="s">
        <v>4753</v>
      </c>
      <c r="O2013" s="42">
        <f t="shared" si="1"/>
        <v>1</v>
      </c>
      <c r="P2013" s="34" t="str">
        <f t="shared" si="2"/>
        <v>Overweight</v>
      </c>
      <c r="Q2013" s="34" t="str">
        <f t="shared" si="3"/>
        <v>Normal</v>
      </c>
      <c r="S2013" s="34" t="s">
        <v>730</v>
      </c>
      <c r="T2013" s="34">
        <v>1989.0</v>
      </c>
      <c r="U2013" s="34" t="s">
        <v>4775</v>
      </c>
      <c r="V2013" s="34">
        <v>30.0</v>
      </c>
      <c r="W2013" s="34">
        <v>3.0</v>
      </c>
      <c r="X2013" s="34">
        <v>29852.48</v>
      </c>
      <c r="Y2013" s="34" t="s">
        <v>4771</v>
      </c>
      <c r="Z2013" s="34" t="s">
        <v>4768</v>
      </c>
      <c r="AA2013" s="34" t="s">
        <v>4778</v>
      </c>
      <c r="AB2013" s="34" t="str">
        <f t="shared" si="4"/>
        <v>30-Dec-1989</v>
      </c>
      <c r="AC2013" s="43">
        <f t="shared" si="5"/>
        <v>33</v>
      </c>
      <c r="AD2013" s="44">
        <v>29852.48</v>
      </c>
    </row>
    <row r="2014">
      <c r="A2014" s="19" t="s">
        <v>4100</v>
      </c>
      <c r="B2014" s="19" t="s">
        <v>4101</v>
      </c>
      <c r="C2014" s="45" t="s">
        <v>4820</v>
      </c>
      <c r="D2014" s="45" t="s">
        <v>6554</v>
      </c>
      <c r="E2014" s="45" t="s">
        <v>7998</v>
      </c>
      <c r="G2014" s="21" t="s">
        <v>4100</v>
      </c>
      <c r="H2014" s="41">
        <v>16.08</v>
      </c>
      <c r="I2014" s="21">
        <v>5.94</v>
      </c>
      <c r="J2014" s="21" t="s">
        <v>4753</v>
      </c>
      <c r="K2014" s="21" t="s">
        <v>4753</v>
      </c>
      <c r="L2014" s="21" t="s">
        <v>4753</v>
      </c>
      <c r="M2014" s="21" t="s">
        <v>4754</v>
      </c>
      <c r="N2014" s="21" t="s">
        <v>4753</v>
      </c>
      <c r="O2014" s="42">
        <f t="shared" si="1"/>
        <v>0</v>
      </c>
      <c r="P2014" s="34" t="str">
        <f t="shared" si="2"/>
        <v>Underweight</v>
      </c>
      <c r="Q2014" s="34" t="str">
        <f t="shared" si="3"/>
        <v>Prediabetes weight</v>
      </c>
      <c r="S2014" s="34" t="s">
        <v>728</v>
      </c>
      <c r="T2014" s="34">
        <v>1975.0</v>
      </c>
      <c r="U2014" s="34" t="s">
        <v>4776</v>
      </c>
      <c r="V2014" s="34">
        <v>19.0</v>
      </c>
      <c r="W2014" s="34">
        <v>1.0</v>
      </c>
      <c r="X2014" s="34">
        <v>29899.25</v>
      </c>
      <c r="Y2014" s="34" t="s">
        <v>4771</v>
      </c>
      <c r="Z2014" s="34" t="s">
        <v>4768</v>
      </c>
      <c r="AA2014" s="34" t="s">
        <v>4778</v>
      </c>
      <c r="AB2014" s="34" t="str">
        <f t="shared" si="4"/>
        <v>19-Aug-1975</v>
      </c>
      <c r="AC2014" s="43">
        <f t="shared" si="5"/>
        <v>47</v>
      </c>
      <c r="AD2014" s="44">
        <v>29899.25</v>
      </c>
    </row>
    <row r="2015">
      <c r="A2015" s="19" t="s">
        <v>4102</v>
      </c>
      <c r="B2015" s="19" t="s">
        <v>4103</v>
      </c>
      <c r="C2015" s="45" t="s">
        <v>4815</v>
      </c>
      <c r="D2015" s="45" t="s">
        <v>7999</v>
      </c>
      <c r="E2015" s="45" t="s">
        <v>8000</v>
      </c>
      <c r="G2015" s="21" t="s">
        <v>4102</v>
      </c>
      <c r="H2015" s="41">
        <v>30.875</v>
      </c>
      <c r="I2015" s="21">
        <v>5.54</v>
      </c>
      <c r="J2015" s="21" t="s">
        <v>4753</v>
      </c>
      <c r="K2015" s="21" t="s">
        <v>4753</v>
      </c>
      <c r="L2015" s="21" t="s">
        <v>4753</v>
      </c>
      <c r="M2015" s="21" t="s">
        <v>4754</v>
      </c>
      <c r="N2015" s="21" t="s">
        <v>4753</v>
      </c>
      <c r="O2015" s="42">
        <f t="shared" si="1"/>
        <v>0</v>
      </c>
      <c r="P2015" s="34" t="str">
        <f t="shared" si="2"/>
        <v>Above Obesity</v>
      </c>
      <c r="Q2015" s="34" t="str">
        <f t="shared" si="3"/>
        <v>Normal</v>
      </c>
      <c r="S2015" s="34" t="s">
        <v>726</v>
      </c>
      <c r="T2015" s="34">
        <v>1988.0</v>
      </c>
      <c r="U2015" s="34" t="s">
        <v>4775</v>
      </c>
      <c r="V2015" s="34">
        <v>30.0</v>
      </c>
      <c r="W2015" s="34">
        <v>3.0</v>
      </c>
      <c r="X2015" s="34">
        <v>29929.56</v>
      </c>
      <c r="Y2015" s="34" t="s">
        <v>4771</v>
      </c>
      <c r="Z2015" s="34" t="s">
        <v>4771</v>
      </c>
      <c r="AA2015" s="34" t="s">
        <v>4778</v>
      </c>
      <c r="AB2015" s="34" t="str">
        <f t="shared" si="4"/>
        <v>30-Dec-1988</v>
      </c>
      <c r="AC2015" s="43">
        <f t="shared" si="5"/>
        <v>34</v>
      </c>
      <c r="AD2015" s="44">
        <v>29929.56</v>
      </c>
    </row>
    <row r="2016">
      <c r="A2016" s="19" t="s">
        <v>4104</v>
      </c>
      <c r="B2016" s="19" t="s">
        <v>4105</v>
      </c>
      <c r="C2016" s="45" t="s">
        <v>4820</v>
      </c>
      <c r="D2016" s="45" t="s">
        <v>8001</v>
      </c>
      <c r="E2016" s="45" t="s">
        <v>8002</v>
      </c>
      <c r="G2016" s="21" t="s">
        <v>4104</v>
      </c>
      <c r="H2016" s="41">
        <v>31.79</v>
      </c>
      <c r="I2016" s="21">
        <v>7.09</v>
      </c>
      <c r="J2016" s="21" t="s">
        <v>4753</v>
      </c>
      <c r="K2016" s="21" t="s">
        <v>4753</v>
      </c>
      <c r="L2016" s="21" t="s">
        <v>4753</v>
      </c>
      <c r="M2016" s="21" t="s">
        <v>4754</v>
      </c>
      <c r="N2016" s="21" t="s">
        <v>4753</v>
      </c>
      <c r="O2016" s="42">
        <f t="shared" si="1"/>
        <v>0</v>
      </c>
      <c r="P2016" s="34" t="str">
        <f t="shared" si="2"/>
        <v>Above Obesity</v>
      </c>
      <c r="Q2016" s="34" t="str">
        <f t="shared" si="3"/>
        <v>Diabetes</v>
      </c>
      <c r="S2016" s="34" t="s">
        <v>724</v>
      </c>
      <c r="T2016" s="34">
        <v>1976.0</v>
      </c>
      <c r="U2016" s="34" t="s">
        <v>4772</v>
      </c>
      <c r="V2016" s="34">
        <v>12.0</v>
      </c>
      <c r="W2016" s="34">
        <v>2.0</v>
      </c>
      <c r="X2016" s="34">
        <v>29933.75</v>
      </c>
      <c r="Y2016" s="34" t="s">
        <v>4771</v>
      </c>
      <c r="Z2016" s="34" t="s">
        <v>4771</v>
      </c>
      <c r="AA2016" s="34" t="s">
        <v>4778</v>
      </c>
      <c r="AB2016" s="34" t="str">
        <f t="shared" si="4"/>
        <v>12-Jun-1976</v>
      </c>
      <c r="AC2016" s="43">
        <f t="shared" si="5"/>
        <v>46</v>
      </c>
      <c r="AD2016" s="44">
        <v>29933.75</v>
      </c>
    </row>
    <row r="2017">
      <c r="A2017" s="19" t="s">
        <v>4106</v>
      </c>
      <c r="B2017" s="19" t="s">
        <v>4107</v>
      </c>
      <c r="C2017" s="45" t="s">
        <v>4815</v>
      </c>
      <c r="D2017" s="45" t="s">
        <v>8003</v>
      </c>
      <c r="E2017" s="45" t="s">
        <v>7902</v>
      </c>
      <c r="G2017" s="21" t="s">
        <v>4106</v>
      </c>
      <c r="H2017" s="41">
        <v>28.48</v>
      </c>
      <c r="I2017" s="21">
        <v>6.22</v>
      </c>
      <c r="J2017" s="21" t="s">
        <v>4755</v>
      </c>
      <c r="K2017" s="21" t="s">
        <v>4753</v>
      </c>
      <c r="L2017" s="21" t="s">
        <v>4756</v>
      </c>
      <c r="M2017" s="21">
        <v>1.0</v>
      </c>
      <c r="N2017" s="21" t="s">
        <v>4753</v>
      </c>
      <c r="O2017" s="42">
        <f t="shared" si="1"/>
        <v>1</v>
      </c>
      <c r="P2017" s="34" t="str">
        <f t="shared" si="2"/>
        <v>Overweight</v>
      </c>
      <c r="Q2017" s="34" t="str">
        <f t="shared" si="3"/>
        <v>Prediabetes weight</v>
      </c>
      <c r="S2017" s="34" t="s">
        <v>722</v>
      </c>
      <c r="T2017" s="34">
        <v>1991.0</v>
      </c>
      <c r="U2017" s="34" t="s">
        <v>4777</v>
      </c>
      <c r="V2017" s="34">
        <v>5.0</v>
      </c>
      <c r="W2017" s="34">
        <v>3.0</v>
      </c>
      <c r="X2017" s="34">
        <v>29969.67</v>
      </c>
      <c r="Y2017" s="34" t="s">
        <v>4771</v>
      </c>
      <c r="Z2017" s="34" t="s">
        <v>4771</v>
      </c>
      <c r="AA2017" s="34" t="s">
        <v>4778</v>
      </c>
      <c r="AB2017" s="34" t="str">
        <f t="shared" si="4"/>
        <v>5-Oct-1991</v>
      </c>
      <c r="AC2017" s="43">
        <f t="shared" si="5"/>
        <v>31</v>
      </c>
      <c r="AD2017" s="44">
        <v>29969.67</v>
      </c>
    </row>
    <row r="2018">
      <c r="A2018" s="19" t="s">
        <v>4108</v>
      </c>
      <c r="B2018" s="19" t="s">
        <v>4109</v>
      </c>
      <c r="C2018" s="45" t="s">
        <v>4820</v>
      </c>
      <c r="D2018" s="45" t="s">
        <v>8004</v>
      </c>
      <c r="E2018" s="45" t="s">
        <v>8005</v>
      </c>
      <c r="G2018" s="21" t="s">
        <v>4108</v>
      </c>
      <c r="H2018" s="41">
        <v>26.6</v>
      </c>
      <c r="I2018" s="21">
        <v>4.33</v>
      </c>
      <c r="J2018" s="21" t="s">
        <v>4753</v>
      </c>
      <c r="K2018" s="21" t="s">
        <v>4753</v>
      </c>
      <c r="L2018" s="21" t="s">
        <v>4753</v>
      </c>
      <c r="M2018" s="21">
        <v>1.0</v>
      </c>
      <c r="N2018" s="21" t="s">
        <v>4753</v>
      </c>
      <c r="O2018" s="42">
        <f t="shared" si="1"/>
        <v>1</v>
      </c>
      <c r="P2018" s="34" t="str">
        <f t="shared" si="2"/>
        <v>Overweight</v>
      </c>
      <c r="Q2018" s="34" t="str">
        <f t="shared" si="3"/>
        <v>Normal</v>
      </c>
      <c r="S2018" s="34" t="s">
        <v>720</v>
      </c>
      <c r="T2018" s="34">
        <v>1981.0</v>
      </c>
      <c r="U2018" s="34" t="s">
        <v>4776</v>
      </c>
      <c r="V2018" s="34">
        <v>4.0</v>
      </c>
      <c r="W2018" s="34">
        <v>1.0</v>
      </c>
      <c r="X2018" s="34">
        <v>30026.87</v>
      </c>
      <c r="Y2018" s="34" t="s">
        <v>4767</v>
      </c>
      <c r="Z2018" s="34" t="s">
        <v>4768</v>
      </c>
      <c r="AA2018" s="34" t="s">
        <v>4774</v>
      </c>
      <c r="AB2018" s="34" t="str">
        <f t="shared" si="4"/>
        <v>4-Aug-1981</v>
      </c>
      <c r="AC2018" s="43">
        <f t="shared" si="5"/>
        <v>41</v>
      </c>
      <c r="AD2018" s="44">
        <v>30026.87</v>
      </c>
    </row>
    <row r="2019">
      <c r="A2019" s="19" t="s">
        <v>4110</v>
      </c>
      <c r="B2019" s="19" t="s">
        <v>4111</v>
      </c>
      <c r="C2019" s="45" t="s">
        <v>4820</v>
      </c>
      <c r="D2019" s="45" t="s">
        <v>8006</v>
      </c>
      <c r="E2019" s="45" t="s">
        <v>4942</v>
      </c>
      <c r="G2019" s="21" t="s">
        <v>4110</v>
      </c>
      <c r="H2019" s="41">
        <v>25.27</v>
      </c>
      <c r="I2019" s="21">
        <v>5.83</v>
      </c>
      <c r="J2019" s="21" t="s">
        <v>4753</v>
      </c>
      <c r="K2019" s="21" t="s">
        <v>4753</v>
      </c>
      <c r="L2019" s="21" t="s">
        <v>4753</v>
      </c>
      <c r="M2019" s="21">
        <v>1.0</v>
      </c>
      <c r="N2019" s="21" t="s">
        <v>4753</v>
      </c>
      <c r="O2019" s="42">
        <f t="shared" si="1"/>
        <v>1</v>
      </c>
      <c r="P2019" s="34" t="str">
        <f t="shared" si="2"/>
        <v>Overweight</v>
      </c>
      <c r="Q2019" s="34" t="str">
        <f t="shared" si="3"/>
        <v>Prediabetes weight</v>
      </c>
      <c r="S2019" s="34" t="s">
        <v>718</v>
      </c>
      <c r="T2019" s="34">
        <v>1967.0</v>
      </c>
      <c r="U2019" s="34" t="s">
        <v>4772</v>
      </c>
      <c r="V2019" s="34">
        <v>16.0</v>
      </c>
      <c r="W2019" s="34">
        <v>3.0</v>
      </c>
      <c r="X2019" s="34">
        <v>30063.58</v>
      </c>
      <c r="Y2019" s="34" t="s">
        <v>4771</v>
      </c>
      <c r="Z2019" s="34" t="s">
        <v>4771</v>
      </c>
      <c r="AA2019" s="34" t="s">
        <v>4774</v>
      </c>
      <c r="AB2019" s="34" t="str">
        <f t="shared" si="4"/>
        <v>16-Jun-1967</v>
      </c>
      <c r="AC2019" s="43">
        <f t="shared" si="5"/>
        <v>55</v>
      </c>
      <c r="AD2019" s="44">
        <v>30063.58</v>
      </c>
    </row>
    <row r="2020">
      <c r="A2020" s="19" t="s">
        <v>4112</v>
      </c>
      <c r="B2020" s="19" t="s">
        <v>4113</v>
      </c>
      <c r="C2020" s="45" t="s">
        <v>4820</v>
      </c>
      <c r="D2020" s="45" t="s">
        <v>4936</v>
      </c>
      <c r="E2020" s="45" t="s">
        <v>8007</v>
      </c>
      <c r="G2020" s="21" t="s">
        <v>4112</v>
      </c>
      <c r="H2020" s="41">
        <v>34.485</v>
      </c>
      <c r="I2020" s="21">
        <v>4.7</v>
      </c>
      <c r="J2020" s="21" t="s">
        <v>4755</v>
      </c>
      <c r="K2020" s="21" t="s">
        <v>4753</v>
      </c>
      <c r="L2020" s="21" t="s">
        <v>4756</v>
      </c>
      <c r="M2020" s="21">
        <v>1.0</v>
      </c>
      <c r="N2020" s="21" t="s">
        <v>4753</v>
      </c>
      <c r="O2020" s="42">
        <f t="shared" si="1"/>
        <v>1</v>
      </c>
      <c r="P2020" s="34" t="str">
        <f t="shared" si="2"/>
        <v>Above Obesity</v>
      </c>
      <c r="Q2020" s="34" t="str">
        <f t="shared" si="3"/>
        <v>Normal</v>
      </c>
      <c r="S2020" s="34" t="s">
        <v>716</v>
      </c>
      <c r="T2020" s="34">
        <v>1979.0</v>
      </c>
      <c r="U2020" s="34" t="s">
        <v>4773</v>
      </c>
      <c r="V2020" s="34">
        <v>2.0</v>
      </c>
      <c r="W2020" s="34">
        <v>2.0</v>
      </c>
      <c r="X2020" s="34">
        <v>30095.97</v>
      </c>
      <c r="Y2020" s="34" t="s">
        <v>4767</v>
      </c>
      <c r="Z2020" s="34" t="s">
        <v>4768</v>
      </c>
      <c r="AA2020" s="34" t="s">
        <v>4778</v>
      </c>
      <c r="AB2020" s="34" t="str">
        <f t="shared" si="4"/>
        <v>2-Sep-1979</v>
      </c>
      <c r="AC2020" s="43">
        <f t="shared" si="5"/>
        <v>43</v>
      </c>
      <c r="AD2020" s="44">
        <v>30095.97</v>
      </c>
    </row>
    <row r="2021">
      <c r="A2021" s="19" t="s">
        <v>4114</v>
      </c>
      <c r="B2021" s="19" t="s">
        <v>4115</v>
      </c>
      <c r="C2021" s="45" t="s">
        <v>4815</v>
      </c>
      <c r="D2021" s="45" t="s">
        <v>8008</v>
      </c>
      <c r="E2021" s="45" t="s">
        <v>8009</v>
      </c>
      <c r="G2021" s="21" t="s">
        <v>4114</v>
      </c>
      <c r="H2021" s="41">
        <v>15.57</v>
      </c>
      <c r="I2021" s="21">
        <v>4.07</v>
      </c>
      <c r="J2021" s="21" t="s">
        <v>4755</v>
      </c>
      <c r="K2021" s="21" t="s">
        <v>4753</v>
      </c>
      <c r="L2021" s="21" t="s">
        <v>4753</v>
      </c>
      <c r="M2021" s="21">
        <v>1.0</v>
      </c>
      <c r="N2021" s="21" t="s">
        <v>4753</v>
      </c>
      <c r="O2021" s="42">
        <f t="shared" si="1"/>
        <v>1</v>
      </c>
      <c r="P2021" s="34" t="str">
        <f t="shared" si="2"/>
        <v>Underweight</v>
      </c>
      <c r="Q2021" s="34" t="str">
        <f t="shared" si="3"/>
        <v>Normal</v>
      </c>
      <c r="S2021" s="34" t="s">
        <v>714</v>
      </c>
      <c r="T2021" s="34">
        <v>1971.0</v>
      </c>
      <c r="U2021" s="34" t="s">
        <v>4775</v>
      </c>
      <c r="V2021" s="34">
        <v>25.0</v>
      </c>
      <c r="W2021" s="34">
        <v>0.0</v>
      </c>
      <c r="X2021" s="34">
        <v>30134.75</v>
      </c>
      <c r="Y2021" s="34" t="s">
        <v>4767</v>
      </c>
      <c r="Z2021" s="34" t="s">
        <v>4768</v>
      </c>
      <c r="AA2021" s="34" t="s">
        <v>4778</v>
      </c>
      <c r="AB2021" s="34" t="str">
        <f t="shared" si="4"/>
        <v>25-Dec-1971</v>
      </c>
      <c r="AC2021" s="43">
        <f t="shared" si="5"/>
        <v>51</v>
      </c>
      <c r="AD2021" s="44">
        <v>30134.75</v>
      </c>
    </row>
    <row r="2022">
      <c r="A2022" s="19" t="s">
        <v>4116</v>
      </c>
      <c r="B2022" s="19" t="s">
        <v>4117</v>
      </c>
      <c r="C2022" s="45" t="s">
        <v>4815</v>
      </c>
      <c r="D2022" s="45" t="s">
        <v>5242</v>
      </c>
      <c r="E2022" s="45" t="s">
        <v>7687</v>
      </c>
      <c r="G2022" s="21" t="s">
        <v>4116</v>
      </c>
      <c r="H2022" s="41">
        <v>30.36</v>
      </c>
      <c r="I2022" s="21">
        <v>9.39</v>
      </c>
      <c r="J2022" s="21" t="s">
        <v>4753</v>
      </c>
      <c r="K2022" s="21" t="s">
        <v>4753</v>
      </c>
      <c r="L2022" s="21" t="s">
        <v>4753</v>
      </c>
      <c r="M2022" s="21" t="s">
        <v>4754</v>
      </c>
      <c r="N2022" s="21" t="s">
        <v>4753</v>
      </c>
      <c r="O2022" s="42">
        <f t="shared" si="1"/>
        <v>0</v>
      </c>
      <c r="P2022" s="34" t="str">
        <f t="shared" si="2"/>
        <v>Above Obesity</v>
      </c>
      <c r="Q2022" s="34" t="str">
        <f t="shared" si="3"/>
        <v>Diabetes</v>
      </c>
      <c r="S2022" s="34" t="s">
        <v>712</v>
      </c>
      <c r="T2022" s="34">
        <v>1958.0</v>
      </c>
      <c r="U2022" s="34" t="s">
        <v>4776</v>
      </c>
      <c r="V2022" s="34">
        <v>11.0</v>
      </c>
      <c r="W2022" s="34">
        <v>1.0</v>
      </c>
      <c r="X2022" s="34">
        <v>30166.62</v>
      </c>
      <c r="Y2022" s="34" t="s">
        <v>4771</v>
      </c>
      <c r="Z2022" s="34" t="s">
        <v>4768</v>
      </c>
      <c r="AA2022" s="34" t="s">
        <v>4774</v>
      </c>
      <c r="AB2022" s="34" t="str">
        <f t="shared" si="4"/>
        <v>11-Aug-1958</v>
      </c>
      <c r="AC2022" s="43">
        <f t="shared" si="5"/>
        <v>64</v>
      </c>
      <c r="AD2022" s="44">
        <v>30166.62</v>
      </c>
    </row>
    <row r="2023">
      <c r="A2023" s="19" t="s">
        <v>4118</v>
      </c>
      <c r="B2023" s="19" t="s">
        <v>4119</v>
      </c>
      <c r="C2023" s="45" t="s">
        <v>4820</v>
      </c>
      <c r="D2023" s="45" t="s">
        <v>8010</v>
      </c>
      <c r="E2023" s="45" t="s">
        <v>8011</v>
      </c>
      <c r="G2023" s="21" t="s">
        <v>4118</v>
      </c>
      <c r="H2023" s="41">
        <v>19.37</v>
      </c>
      <c r="I2023" s="21">
        <v>4.18</v>
      </c>
      <c r="J2023" s="21" t="s">
        <v>4753</v>
      </c>
      <c r="K2023" s="21" t="s">
        <v>4753</v>
      </c>
      <c r="L2023" s="21" t="s">
        <v>4753</v>
      </c>
      <c r="M2023" s="21" t="s">
        <v>4754</v>
      </c>
      <c r="N2023" s="21" t="s">
        <v>4753</v>
      </c>
      <c r="O2023" s="42">
        <f t="shared" si="1"/>
        <v>0</v>
      </c>
      <c r="P2023" s="34" t="str">
        <f t="shared" si="2"/>
        <v>Normal weight</v>
      </c>
      <c r="Q2023" s="34" t="str">
        <f t="shared" si="3"/>
        <v>Normal</v>
      </c>
      <c r="S2023" s="34" t="s">
        <v>710</v>
      </c>
      <c r="T2023" s="34">
        <v>1963.0</v>
      </c>
      <c r="U2023" s="34" t="s">
        <v>4773</v>
      </c>
      <c r="V2023" s="34">
        <v>13.0</v>
      </c>
      <c r="W2023" s="34">
        <v>3.0</v>
      </c>
      <c r="X2023" s="34">
        <v>30184.94</v>
      </c>
      <c r="Y2023" s="34" t="s">
        <v>4771</v>
      </c>
      <c r="Z2023" s="34" t="s">
        <v>4771</v>
      </c>
      <c r="AA2023" s="34" t="s">
        <v>4786</v>
      </c>
      <c r="AB2023" s="34" t="str">
        <f t="shared" si="4"/>
        <v>13-Sep-1963</v>
      </c>
      <c r="AC2023" s="43">
        <f t="shared" si="5"/>
        <v>59</v>
      </c>
      <c r="AD2023" s="44">
        <v>30184.94</v>
      </c>
    </row>
    <row r="2024">
      <c r="A2024" s="19" t="s">
        <v>4120</v>
      </c>
      <c r="B2024" s="19" t="s">
        <v>4121</v>
      </c>
      <c r="C2024" s="45" t="s">
        <v>4815</v>
      </c>
      <c r="D2024" s="45" t="s">
        <v>8012</v>
      </c>
      <c r="E2024" s="45" t="s">
        <v>8013</v>
      </c>
      <c r="G2024" s="21" t="s">
        <v>4120</v>
      </c>
      <c r="H2024" s="41">
        <v>16.71</v>
      </c>
      <c r="I2024" s="21">
        <v>4.18</v>
      </c>
      <c r="J2024" s="21" t="s">
        <v>4753</v>
      </c>
      <c r="K2024" s="21" t="s">
        <v>4753</v>
      </c>
      <c r="L2024" s="21" t="s">
        <v>4753</v>
      </c>
      <c r="M2024" s="21">
        <v>1.0</v>
      </c>
      <c r="N2024" s="21" t="s">
        <v>4753</v>
      </c>
      <c r="O2024" s="42">
        <f t="shared" si="1"/>
        <v>1</v>
      </c>
      <c r="P2024" s="34" t="str">
        <f t="shared" si="2"/>
        <v>Underweight</v>
      </c>
      <c r="Q2024" s="34" t="str">
        <f t="shared" si="3"/>
        <v>Normal</v>
      </c>
      <c r="S2024" s="34" t="s">
        <v>708</v>
      </c>
      <c r="T2024" s="34">
        <v>1962.0</v>
      </c>
      <c r="U2024" s="34" t="s">
        <v>4773</v>
      </c>
      <c r="V2024" s="34">
        <v>15.0</v>
      </c>
      <c r="W2024" s="34">
        <v>0.0</v>
      </c>
      <c r="X2024" s="34">
        <v>30260.0</v>
      </c>
      <c r="Y2024" s="34" t="s">
        <v>4771</v>
      </c>
      <c r="Z2024" s="34" t="s">
        <v>4771</v>
      </c>
      <c r="AA2024" s="34" t="s">
        <v>4786</v>
      </c>
      <c r="AB2024" s="34" t="str">
        <f t="shared" si="4"/>
        <v>15-Sep-1962</v>
      </c>
      <c r="AC2024" s="43">
        <f t="shared" si="5"/>
        <v>60</v>
      </c>
      <c r="AD2024" s="44">
        <v>30260.0</v>
      </c>
    </row>
    <row r="2025">
      <c r="A2025" s="19" t="s">
        <v>4122</v>
      </c>
      <c r="B2025" s="19" t="s">
        <v>4123</v>
      </c>
      <c r="C2025" s="45" t="s">
        <v>4820</v>
      </c>
      <c r="D2025" s="45" t="s">
        <v>8014</v>
      </c>
      <c r="E2025" s="45" t="s">
        <v>8015</v>
      </c>
      <c r="G2025" s="21" t="s">
        <v>4122</v>
      </c>
      <c r="H2025" s="41">
        <v>24.1</v>
      </c>
      <c r="I2025" s="21">
        <v>4.4</v>
      </c>
      <c r="J2025" s="21" t="s">
        <v>4755</v>
      </c>
      <c r="K2025" s="21" t="s">
        <v>4753</v>
      </c>
      <c r="L2025" s="21" t="s">
        <v>4753</v>
      </c>
      <c r="M2025" s="21">
        <v>1.0</v>
      </c>
      <c r="N2025" s="21" t="s">
        <v>4753</v>
      </c>
      <c r="O2025" s="42">
        <f t="shared" si="1"/>
        <v>1</v>
      </c>
      <c r="P2025" s="34" t="str">
        <f t="shared" si="2"/>
        <v>Normal weight</v>
      </c>
      <c r="Q2025" s="34" t="str">
        <f t="shared" si="3"/>
        <v>Normal</v>
      </c>
      <c r="S2025" s="34" t="s">
        <v>706</v>
      </c>
      <c r="T2025" s="34">
        <v>1972.0</v>
      </c>
      <c r="U2025" s="34" t="s">
        <v>4766</v>
      </c>
      <c r="V2025" s="34">
        <v>24.0</v>
      </c>
      <c r="W2025" s="34">
        <v>2.0</v>
      </c>
      <c r="X2025" s="34">
        <v>30284.64</v>
      </c>
      <c r="Y2025" s="34" t="s">
        <v>4771</v>
      </c>
      <c r="Z2025" s="34" t="s">
        <v>4771</v>
      </c>
      <c r="AA2025" s="34" t="s">
        <v>4774</v>
      </c>
      <c r="AB2025" s="34" t="str">
        <f t="shared" si="4"/>
        <v>24-Jul-1972</v>
      </c>
      <c r="AC2025" s="43">
        <f t="shared" si="5"/>
        <v>50</v>
      </c>
      <c r="AD2025" s="44">
        <v>30284.64</v>
      </c>
    </row>
    <row r="2026">
      <c r="A2026" s="19" t="s">
        <v>4124</v>
      </c>
      <c r="B2026" s="19" t="s">
        <v>4125</v>
      </c>
      <c r="C2026" s="45" t="s">
        <v>4820</v>
      </c>
      <c r="D2026" s="45" t="s">
        <v>8016</v>
      </c>
      <c r="E2026" s="45" t="s">
        <v>8017</v>
      </c>
      <c r="G2026" s="21" t="s">
        <v>4124</v>
      </c>
      <c r="H2026" s="41">
        <v>29.77</v>
      </c>
      <c r="I2026" s="21">
        <v>9.9</v>
      </c>
      <c r="J2026" s="21" t="s">
        <v>4753</v>
      </c>
      <c r="K2026" s="21" t="s">
        <v>4753</v>
      </c>
      <c r="L2026" s="21" t="s">
        <v>4753</v>
      </c>
      <c r="M2026" s="21" t="s">
        <v>4754</v>
      </c>
      <c r="N2026" s="21" t="s">
        <v>4753</v>
      </c>
      <c r="O2026" s="42">
        <f t="shared" si="1"/>
        <v>0</v>
      </c>
      <c r="P2026" s="34" t="str">
        <f t="shared" si="2"/>
        <v>Overweight</v>
      </c>
      <c r="Q2026" s="34" t="str">
        <f t="shared" si="3"/>
        <v>Diabetes</v>
      </c>
      <c r="S2026" s="34" t="s">
        <v>704</v>
      </c>
      <c r="T2026" s="34">
        <v>2004.0</v>
      </c>
      <c r="U2026" s="34" t="s">
        <v>4772</v>
      </c>
      <c r="V2026" s="34">
        <v>1.0</v>
      </c>
      <c r="W2026" s="34">
        <v>0.0</v>
      </c>
      <c r="X2026" s="34">
        <v>30328.27</v>
      </c>
      <c r="Y2026" s="34" t="s">
        <v>4767</v>
      </c>
      <c r="Z2026" s="34" t="s">
        <v>4767</v>
      </c>
      <c r="AA2026" s="34" t="s">
        <v>4778</v>
      </c>
      <c r="AB2026" s="34" t="str">
        <f t="shared" si="4"/>
        <v>1-Jun-2004</v>
      </c>
      <c r="AC2026" s="43">
        <f t="shared" si="5"/>
        <v>19</v>
      </c>
      <c r="AD2026" s="44">
        <v>30328.27</v>
      </c>
    </row>
    <row r="2027">
      <c r="A2027" s="19" t="s">
        <v>4126</v>
      </c>
      <c r="B2027" s="19" t="s">
        <v>4127</v>
      </c>
      <c r="C2027" s="45" t="s">
        <v>4815</v>
      </c>
      <c r="D2027" s="45" t="s">
        <v>8018</v>
      </c>
      <c r="E2027" s="45" t="s">
        <v>8019</v>
      </c>
      <c r="G2027" s="21" t="s">
        <v>4126</v>
      </c>
      <c r="H2027" s="41">
        <v>46.53</v>
      </c>
      <c r="I2027" s="21">
        <v>4.84</v>
      </c>
      <c r="J2027" s="31" t="s">
        <v>4878</v>
      </c>
      <c r="K2027" s="21" t="s">
        <v>4753</v>
      </c>
      <c r="L2027" s="21" t="s">
        <v>4753</v>
      </c>
      <c r="M2027" s="21" t="s">
        <v>4754</v>
      </c>
      <c r="N2027" s="21" t="s">
        <v>4753</v>
      </c>
      <c r="O2027" s="42">
        <f t="shared" si="1"/>
        <v>0</v>
      </c>
      <c r="P2027" s="34" t="str">
        <f t="shared" si="2"/>
        <v>Above Obesity</v>
      </c>
      <c r="Q2027" s="34" t="str">
        <f t="shared" si="3"/>
        <v>Normal</v>
      </c>
      <c r="S2027" s="34" t="s">
        <v>702</v>
      </c>
      <c r="T2027" s="34">
        <v>1969.0</v>
      </c>
      <c r="U2027" s="34" t="s">
        <v>4766</v>
      </c>
      <c r="V2027" s="34">
        <v>30.0</v>
      </c>
      <c r="W2027" s="34">
        <v>0.0</v>
      </c>
      <c r="X2027" s="34">
        <v>30366.93</v>
      </c>
      <c r="Y2027" s="34" t="s">
        <v>4767</v>
      </c>
      <c r="Z2027" s="34" t="s">
        <v>4767</v>
      </c>
      <c r="AA2027" s="34" t="s">
        <v>4778</v>
      </c>
      <c r="AB2027" s="34" t="str">
        <f t="shared" si="4"/>
        <v>30-Jul-1969</v>
      </c>
      <c r="AC2027" s="43">
        <f t="shared" si="5"/>
        <v>53</v>
      </c>
      <c r="AD2027" s="44">
        <v>30366.93</v>
      </c>
    </row>
    <row r="2028">
      <c r="A2028" s="19" t="s">
        <v>4128</v>
      </c>
      <c r="B2028" s="19" t="s">
        <v>4129</v>
      </c>
      <c r="C2028" s="45" t="s">
        <v>4820</v>
      </c>
      <c r="D2028" s="45" t="s">
        <v>7385</v>
      </c>
      <c r="E2028" s="45" t="s">
        <v>8020</v>
      </c>
      <c r="G2028" s="21" t="s">
        <v>4128</v>
      </c>
      <c r="H2028" s="41">
        <v>23.4</v>
      </c>
      <c r="I2028" s="21">
        <v>5.53</v>
      </c>
      <c r="J2028" s="21" t="s">
        <v>4753</v>
      </c>
      <c r="K2028" s="21" t="s">
        <v>4753</v>
      </c>
      <c r="L2028" s="21" t="s">
        <v>4756</v>
      </c>
      <c r="M2028" s="21">
        <v>1.0</v>
      </c>
      <c r="N2028" s="21" t="s">
        <v>4753</v>
      </c>
      <c r="O2028" s="42">
        <f t="shared" si="1"/>
        <v>1</v>
      </c>
      <c r="P2028" s="34" t="str">
        <f t="shared" si="2"/>
        <v>Normal weight</v>
      </c>
      <c r="Q2028" s="34" t="str">
        <f t="shared" si="3"/>
        <v>Normal</v>
      </c>
      <c r="S2028" s="34" t="s">
        <v>700</v>
      </c>
      <c r="T2028" s="34">
        <v>1976.0</v>
      </c>
      <c r="U2028" s="34" t="s">
        <v>4773</v>
      </c>
      <c r="V2028" s="34">
        <v>3.0</v>
      </c>
      <c r="W2028" s="34">
        <v>2.0</v>
      </c>
      <c r="X2028" s="34">
        <v>30409.53</v>
      </c>
      <c r="Y2028" s="34" t="s">
        <v>4767</v>
      </c>
      <c r="Z2028" s="34" t="s">
        <v>4768</v>
      </c>
      <c r="AA2028" s="34" t="s">
        <v>4774</v>
      </c>
      <c r="AB2028" s="34" t="str">
        <f t="shared" si="4"/>
        <v>3-Sep-1976</v>
      </c>
      <c r="AC2028" s="43">
        <f t="shared" si="5"/>
        <v>46</v>
      </c>
      <c r="AD2028" s="44">
        <v>30409.53</v>
      </c>
    </row>
    <row r="2029">
      <c r="A2029" s="19" t="s">
        <v>4130</v>
      </c>
      <c r="B2029" s="19" t="s">
        <v>4131</v>
      </c>
      <c r="C2029" s="45" t="s">
        <v>4815</v>
      </c>
      <c r="D2029" s="45" t="s">
        <v>8021</v>
      </c>
      <c r="E2029" s="45" t="s">
        <v>8022</v>
      </c>
      <c r="G2029" s="21" t="s">
        <v>4130</v>
      </c>
      <c r="H2029" s="41">
        <v>30.0</v>
      </c>
      <c r="I2029" s="21">
        <v>4.33</v>
      </c>
      <c r="J2029" s="31" t="s">
        <v>4878</v>
      </c>
      <c r="K2029" s="21" t="s">
        <v>4753</v>
      </c>
      <c r="L2029" s="21" t="s">
        <v>4753</v>
      </c>
      <c r="M2029" s="21" t="s">
        <v>4754</v>
      </c>
      <c r="N2029" s="21" t="s">
        <v>4753</v>
      </c>
      <c r="O2029" s="42">
        <f t="shared" si="1"/>
        <v>0</v>
      </c>
      <c r="P2029" s="34" t="str">
        <f t="shared" si="2"/>
        <v>Above Obesity</v>
      </c>
      <c r="Q2029" s="34" t="str">
        <f t="shared" si="3"/>
        <v>Normal</v>
      </c>
      <c r="S2029" s="34" t="s">
        <v>698</v>
      </c>
      <c r="T2029" s="34">
        <v>1998.0</v>
      </c>
      <c r="U2029" s="34" t="s">
        <v>4777</v>
      </c>
      <c r="V2029" s="34">
        <v>28.0</v>
      </c>
      <c r="W2029" s="34">
        <v>0.0</v>
      </c>
      <c r="X2029" s="34">
        <v>30422.03</v>
      </c>
      <c r="Y2029" s="34" t="s">
        <v>4767</v>
      </c>
      <c r="Z2029" s="34" t="s">
        <v>4768</v>
      </c>
      <c r="AA2029" s="34" t="s">
        <v>4778</v>
      </c>
      <c r="AB2029" s="34" t="str">
        <f t="shared" si="4"/>
        <v>28-Oct-1998</v>
      </c>
      <c r="AC2029" s="43">
        <f t="shared" si="5"/>
        <v>24</v>
      </c>
      <c r="AD2029" s="44">
        <v>30422.03</v>
      </c>
    </row>
    <row r="2030">
      <c r="A2030" s="19" t="s">
        <v>4132</v>
      </c>
      <c r="B2030" s="19" t="s">
        <v>4133</v>
      </c>
      <c r="C2030" s="45" t="s">
        <v>4815</v>
      </c>
      <c r="D2030" s="45" t="s">
        <v>8023</v>
      </c>
      <c r="E2030" s="45" t="s">
        <v>4944</v>
      </c>
      <c r="G2030" s="21" t="s">
        <v>4132</v>
      </c>
      <c r="H2030" s="41">
        <v>29.15</v>
      </c>
      <c r="I2030" s="21">
        <v>4.91</v>
      </c>
      <c r="J2030" s="31" t="s">
        <v>4878</v>
      </c>
      <c r="K2030" s="21" t="s">
        <v>4753</v>
      </c>
      <c r="L2030" s="21" t="s">
        <v>4753</v>
      </c>
      <c r="M2030" s="21" t="s">
        <v>4754</v>
      </c>
      <c r="N2030" s="21" t="s">
        <v>4753</v>
      </c>
      <c r="O2030" s="42">
        <f t="shared" si="1"/>
        <v>0</v>
      </c>
      <c r="P2030" s="34" t="str">
        <f t="shared" si="2"/>
        <v>Overweight</v>
      </c>
      <c r="Q2030" s="34" t="str">
        <f t="shared" si="3"/>
        <v>Normal</v>
      </c>
      <c r="S2030" s="34" t="s">
        <v>696</v>
      </c>
      <c r="T2030" s="34">
        <v>1983.0</v>
      </c>
      <c r="U2030" s="34" t="s">
        <v>4773</v>
      </c>
      <c r="V2030" s="34">
        <v>3.0</v>
      </c>
      <c r="W2030" s="34">
        <v>3.0</v>
      </c>
      <c r="X2030" s="34">
        <v>30457.37</v>
      </c>
      <c r="Y2030" s="34" t="s">
        <v>4767</v>
      </c>
      <c r="Z2030" s="34" t="s">
        <v>4771</v>
      </c>
      <c r="AA2030" s="34" t="s">
        <v>4774</v>
      </c>
      <c r="AB2030" s="34" t="str">
        <f t="shared" si="4"/>
        <v>3-Sep-1983</v>
      </c>
      <c r="AC2030" s="43">
        <f t="shared" si="5"/>
        <v>39</v>
      </c>
      <c r="AD2030" s="44">
        <v>30457.37</v>
      </c>
    </row>
    <row r="2031">
      <c r="A2031" s="19" t="s">
        <v>4134</v>
      </c>
      <c r="B2031" s="19" t="s">
        <v>4135</v>
      </c>
      <c r="C2031" s="45" t="s">
        <v>4820</v>
      </c>
      <c r="D2031" s="45" t="s">
        <v>8024</v>
      </c>
      <c r="E2031" s="45" t="s">
        <v>8025</v>
      </c>
      <c r="G2031" s="21" t="s">
        <v>4134</v>
      </c>
      <c r="H2031" s="41">
        <v>34.865</v>
      </c>
      <c r="I2031" s="21">
        <v>4.8</v>
      </c>
      <c r="J2031" s="21" t="s">
        <v>4753</v>
      </c>
      <c r="K2031" s="21" t="s">
        <v>4753</v>
      </c>
      <c r="L2031" s="21" t="s">
        <v>4753</v>
      </c>
      <c r="M2031" s="21" t="s">
        <v>4754</v>
      </c>
      <c r="N2031" s="21" t="s">
        <v>4753</v>
      </c>
      <c r="O2031" s="42">
        <f t="shared" si="1"/>
        <v>0</v>
      </c>
      <c r="P2031" s="34" t="str">
        <f t="shared" si="2"/>
        <v>Above Obesity</v>
      </c>
      <c r="Q2031" s="34" t="str">
        <f t="shared" si="3"/>
        <v>Normal</v>
      </c>
      <c r="S2031" s="34" t="s">
        <v>694</v>
      </c>
      <c r="T2031" s="34">
        <v>1986.0</v>
      </c>
      <c r="U2031" s="34" t="s">
        <v>4776</v>
      </c>
      <c r="V2031" s="34">
        <v>10.0</v>
      </c>
      <c r="W2031" s="34">
        <v>3.0</v>
      </c>
      <c r="X2031" s="34">
        <v>30530.5</v>
      </c>
      <c r="Y2031" s="34" t="s">
        <v>4767</v>
      </c>
      <c r="Z2031" s="34" t="s">
        <v>4771</v>
      </c>
      <c r="AA2031" s="34" t="s">
        <v>4778</v>
      </c>
      <c r="AB2031" s="34" t="str">
        <f t="shared" si="4"/>
        <v>10-Aug-1986</v>
      </c>
      <c r="AC2031" s="43">
        <f t="shared" si="5"/>
        <v>36</v>
      </c>
      <c r="AD2031" s="44">
        <v>30530.5</v>
      </c>
    </row>
    <row r="2032">
      <c r="A2032" s="19" t="s">
        <v>4136</v>
      </c>
      <c r="B2032" s="19" t="s">
        <v>4137</v>
      </c>
      <c r="C2032" s="45" t="s">
        <v>4820</v>
      </c>
      <c r="D2032" s="45" t="s">
        <v>8026</v>
      </c>
      <c r="E2032" s="45" t="s">
        <v>8027</v>
      </c>
      <c r="G2032" s="21" t="s">
        <v>4136</v>
      </c>
      <c r="H2032" s="41">
        <v>28.12</v>
      </c>
      <c r="I2032" s="21">
        <v>5.55</v>
      </c>
      <c r="J2032" s="21" t="s">
        <v>4755</v>
      </c>
      <c r="K2032" s="21" t="s">
        <v>4755</v>
      </c>
      <c r="L2032" s="21" t="s">
        <v>4753</v>
      </c>
      <c r="M2032" s="21">
        <v>2.0</v>
      </c>
      <c r="N2032" s="21" t="s">
        <v>4753</v>
      </c>
      <c r="O2032" s="42">
        <f t="shared" si="1"/>
        <v>2</v>
      </c>
      <c r="P2032" s="34" t="str">
        <f t="shared" si="2"/>
        <v>Overweight</v>
      </c>
      <c r="Q2032" s="34" t="str">
        <f t="shared" si="3"/>
        <v>Normal</v>
      </c>
      <c r="S2032" s="34" t="s">
        <v>692</v>
      </c>
      <c r="T2032" s="34">
        <v>1970.0</v>
      </c>
      <c r="U2032" s="34" t="s">
        <v>4770</v>
      </c>
      <c r="V2032" s="34">
        <v>11.0</v>
      </c>
      <c r="W2032" s="34">
        <v>0.0</v>
      </c>
      <c r="X2032" s="34">
        <v>30625.65</v>
      </c>
      <c r="Y2032" s="34" t="s">
        <v>4767</v>
      </c>
      <c r="Z2032" s="34" t="s">
        <v>4768</v>
      </c>
      <c r="AA2032" s="34" t="s">
        <v>4778</v>
      </c>
      <c r="AB2032" s="34" t="str">
        <f t="shared" si="4"/>
        <v>11-Nov-1970</v>
      </c>
      <c r="AC2032" s="43">
        <f t="shared" si="5"/>
        <v>52</v>
      </c>
      <c r="AD2032" s="44">
        <v>30625.65</v>
      </c>
    </row>
    <row r="2033">
      <c r="A2033" s="19" t="s">
        <v>4138</v>
      </c>
      <c r="B2033" s="19" t="s">
        <v>4139</v>
      </c>
      <c r="C2033" s="45" t="s">
        <v>4815</v>
      </c>
      <c r="D2033" s="45" t="s">
        <v>6078</v>
      </c>
      <c r="E2033" s="45" t="s">
        <v>6157</v>
      </c>
      <c r="G2033" s="21" t="s">
        <v>4138</v>
      </c>
      <c r="H2033" s="41">
        <v>29.45</v>
      </c>
      <c r="I2033" s="21">
        <v>5.24</v>
      </c>
      <c r="J2033" s="31" t="s">
        <v>4878</v>
      </c>
      <c r="K2033" s="21" t="s">
        <v>4753</v>
      </c>
      <c r="L2033" s="21" t="s">
        <v>4753</v>
      </c>
      <c r="M2033" s="21" t="s">
        <v>4754</v>
      </c>
      <c r="N2033" s="21" t="s">
        <v>4753</v>
      </c>
      <c r="O2033" s="42">
        <f t="shared" si="1"/>
        <v>0</v>
      </c>
      <c r="P2033" s="34" t="str">
        <f t="shared" si="2"/>
        <v>Overweight</v>
      </c>
      <c r="Q2033" s="34" t="str">
        <f t="shared" si="3"/>
        <v>Normal</v>
      </c>
      <c r="S2033" s="34" t="s">
        <v>690</v>
      </c>
      <c r="T2033" s="34">
        <v>1999.0</v>
      </c>
      <c r="U2033" s="34" t="s">
        <v>4773</v>
      </c>
      <c r="V2033" s="34">
        <v>21.0</v>
      </c>
      <c r="W2033" s="34">
        <v>0.0</v>
      </c>
      <c r="X2033" s="34">
        <v>30697.71</v>
      </c>
      <c r="Y2033" s="34" t="s">
        <v>4771</v>
      </c>
      <c r="Z2033" s="34" t="s">
        <v>4767</v>
      </c>
      <c r="AA2033" s="34" t="s">
        <v>4778</v>
      </c>
      <c r="AB2033" s="34" t="str">
        <f t="shared" si="4"/>
        <v>21-Sep-1999</v>
      </c>
      <c r="AC2033" s="43">
        <f t="shared" si="5"/>
        <v>23</v>
      </c>
      <c r="AD2033" s="44">
        <v>30697.71</v>
      </c>
    </row>
    <row r="2034">
      <c r="A2034" s="19" t="s">
        <v>4140</v>
      </c>
      <c r="B2034" s="19" t="s">
        <v>4141</v>
      </c>
      <c r="C2034" s="45" t="s">
        <v>4815</v>
      </c>
      <c r="D2034" s="45" t="s">
        <v>8028</v>
      </c>
      <c r="E2034" s="45" t="s">
        <v>8029</v>
      </c>
      <c r="G2034" s="21" t="s">
        <v>4140</v>
      </c>
      <c r="H2034" s="41">
        <v>27.94</v>
      </c>
      <c r="I2034" s="21">
        <v>6.08</v>
      </c>
      <c r="J2034" s="21" t="s">
        <v>4753</v>
      </c>
      <c r="K2034" s="21" t="s">
        <v>4753</v>
      </c>
      <c r="L2034" s="21" t="s">
        <v>4756</v>
      </c>
      <c r="M2034" s="21">
        <v>1.0</v>
      </c>
      <c r="N2034" s="21" t="s">
        <v>4753</v>
      </c>
      <c r="O2034" s="42">
        <f t="shared" si="1"/>
        <v>1</v>
      </c>
      <c r="P2034" s="34" t="str">
        <f t="shared" si="2"/>
        <v>Overweight</v>
      </c>
      <c r="Q2034" s="34" t="str">
        <f t="shared" si="3"/>
        <v>Prediabetes weight</v>
      </c>
      <c r="S2034" s="34" t="s">
        <v>688</v>
      </c>
      <c r="T2034" s="34">
        <v>1983.0</v>
      </c>
      <c r="U2034" s="34" t="s">
        <v>4775</v>
      </c>
      <c r="V2034" s="34">
        <v>21.0</v>
      </c>
      <c r="W2034" s="34">
        <v>3.0</v>
      </c>
      <c r="X2034" s="34">
        <v>30724.44</v>
      </c>
      <c r="Y2034" s="34" t="s">
        <v>4767</v>
      </c>
      <c r="Z2034" s="34" t="s">
        <v>4768</v>
      </c>
      <c r="AA2034" s="34" t="s">
        <v>4778</v>
      </c>
      <c r="AB2034" s="34" t="str">
        <f t="shared" si="4"/>
        <v>21-Dec-1983</v>
      </c>
      <c r="AC2034" s="43">
        <f t="shared" si="5"/>
        <v>39</v>
      </c>
      <c r="AD2034" s="44">
        <v>30724.44</v>
      </c>
    </row>
    <row r="2035">
      <c r="A2035" s="19" t="s">
        <v>4142</v>
      </c>
      <c r="B2035" s="19" t="s">
        <v>4143</v>
      </c>
      <c r="C2035" s="45" t="s">
        <v>4815</v>
      </c>
      <c r="D2035" s="45" t="s">
        <v>8030</v>
      </c>
      <c r="E2035" s="45" t="s">
        <v>6500</v>
      </c>
      <c r="G2035" s="21" t="s">
        <v>4142</v>
      </c>
      <c r="H2035" s="41">
        <v>27.2</v>
      </c>
      <c r="I2035" s="21">
        <v>5.83</v>
      </c>
      <c r="J2035" s="21" t="s">
        <v>4753</v>
      </c>
      <c r="K2035" s="21" t="s">
        <v>4753</v>
      </c>
      <c r="L2035" s="21" t="s">
        <v>4756</v>
      </c>
      <c r="M2035" s="21">
        <v>1.0</v>
      </c>
      <c r="N2035" s="21" t="s">
        <v>4753</v>
      </c>
      <c r="O2035" s="42">
        <f t="shared" si="1"/>
        <v>1</v>
      </c>
      <c r="P2035" s="34" t="str">
        <f t="shared" si="2"/>
        <v>Overweight</v>
      </c>
      <c r="Q2035" s="34" t="str">
        <f t="shared" si="3"/>
        <v>Prediabetes weight</v>
      </c>
      <c r="S2035" s="34" t="s">
        <v>686</v>
      </c>
      <c r="T2035" s="34">
        <v>1988.0</v>
      </c>
      <c r="U2035" s="34" t="s">
        <v>4773</v>
      </c>
      <c r="V2035" s="34">
        <v>5.0</v>
      </c>
      <c r="W2035" s="34">
        <v>3.0</v>
      </c>
      <c r="X2035" s="34">
        <v>30763.01</v>
      </c>
      <c r="Y2035" s="34" t="s">
        <v>4767</v>
      </c>
      <c r="Z2035" s="34" t="s">
        <v>4771</v>
      </c>
      <c r="AA2035" s="34" t="s">
        <v>4778</v>
      </c>
      <c r="AB2035" s="34" t="str">
        <f t="shared" si="4"/>
        <v>5-Sep-1988</v>
      </c>
      <c r="AC2035" s="43">
        <f t="shared" si="5"/>
        <v>34</v>
      </c>
      <c r="AD2035" s="44">
        <v>30763.01</v>
      </c>
    </row>
    <row r="2036">
      <c r="A2036" s="19" t="s">
        <v>4144</v>
      </c>
      <c r="B2036" s="19" t="s">
        <v>4145</v>
      </c>
      <c r="C2036" s="45" t="s">
        <v>4820</v>
      </c>
      <c r="D2036" s="45" t="s">
        <v>8031</v>
      </c>
      <c r="E2036" s="45" t="s">
        <v>8032</v>
      </c>
      <c r="G2036" s="21" t="s">
        <v>4144</v>
      </c>
      <c r="H2036" s="41">
        <v>33.345</v>
      </c>
      <c r="I2036" s="21">
        <v>4.29</v>
      </c>
      <c r="J2036" s="21" t="s">
        <v>4753</v>
      </c>
      <c r="K2036" s="21" t="s">
        <v>4753</v>
      </c>
      <c r="L2036" s="21" t="s">
        <v>4753</v>
      </c>
      <c r="M2036" s="21">
        <v>1.0</v>
      </c>
      <c r="N2036" s="21" t="s">
        <v>4753</v>
      </c>
      <c r="O2036" s="42">
        <f t="shared" si="1"/>
        <v>1</v>
      </c>
      <c r="P2036" s="34" t="str">
        <f t="shared" si="2"/>
        <v>Above Obesity</v>
      </c>
      <c r="Q2036" s="34" t="str">
        <f t="shared" si="3"/>
        <v>Normal</v>
      </c>
      <c r="S2036" s="34" t="s">
        <v>684</v>
      </c>
      <c r="T2036" s="34">
        <v>1961.0</v>
      </c>
      <c r="U2036" s="34" t="s">
        <v>4773</v>
      </c>
      <c r="V2036" s="34">
        <v>9.0</v>
      </c>
      <c r="W2036" s="34">
        <v>3.0</v>
      </c>
      <c r="X2036" s="34">
        <v>30942.19</v>
      </c>
      <c r="Y2036" s="34" t="s">
        <v>4767</v>
      </c>
      <c r="Z2036" s="34" t="s">
        <v>4767</v>
      </c>
      <c r="AA2036" s="34" t="s">
        <v>4769</v>
      </c>
      <c r="AB2036" s="34" t="str">
        <f t="shared" si="4"/>
        <v>9-Sep-1961</v>
      </c>
      <c r="AC2036" s="43">
        <f t="shared" si="5"/>
        <v>61</v>
      </c>
      <c r="AD2036" s="44">
        <v>30942.19</v>
      </c>
    </row>
    <row r="2037">
      <c r="A2037" s="19" t="s">
        <v>4146</v>
      </c>
      <c r="B2037" s="19" t="s">
        <v>4147</v>
      </c>
      <c r="C2037" s="45" t="s">
        <v>4820</v>
      </c>
      <c r="D2037" s="45" t="s">
        <v>8033</v>
      </c>
      <c r="E2037" s="45" t="s">
        <v>8034</v>
      </c>
      <c r="G2037" s="21" t="s">
        <v>4146</v>
      </c>
      <c r="H2037" s="41">
        <v>29.925</v>
      </c>
      <c r="I2037" s="21">
        <v>5.3</v>
      </c>
      <c r="J2037" s="21" t="s">
        <v>4753</v>
      </c>
      <c r="K2037" s="21" t="s">
        <v>4753</v>
      </c>
      <c r="L2037" s="21" t="s">
        <v>4753</v>
      </c>
      <c r="M2037" s="21">
        <v>1.0</v>
      </c>
      <c r="N2037" s="21" t="s">
        <v>4753</v>
      </c>
      <c r="O2037" s="42">
        <f t="shared" si="1"/>
        <v>1</v>
      </c>
      <c r="P2037" s="34" t="str">
        <f t="shared" si="2"/>
        <v>Overweight</v>
      </c>
      <c r="Q2037" s="34" t="str">
        <f t="shared" si="3"/>
        <v>Normal</v>
      </c>
      <c r="S2037" s="34" t="s">
        <v>682</v>
      </c>
      <c r="T2037" s="34">
        <v>2004.0</v>
      </c>
      <c r="U2037" s="34" t="s">
        <v>4770</v>
      </c>
      <c r="V2037" s="34">
        <v>9.0</v>
      </c>
      <c r="W2037" s="34">
        <v>0.0</v>
      </c>
      <c r="X2037" s="34">
        <v>31196.61</v>
      </c>
      <c r="Y2037" s="34" t="s">
        <v>4767</v>
      </c>
      <c r="Z2037" s="34" t="s">
        <v>4771</v>
      </c>
      <c r="AA2037" s="34" t="s">
        <v>4778</v>
      </c>
      <c r="AB2037" s="34" t="str">
        <f t="shared" si="4"/>
        <v>9-Nov-2004</v>
      </c>
      <c r="AC2037" s="43">
        <f t="shared" si="5"/>
        <v>18</v>
      </c>
      <c r="AD2037" s="44">
        <v>31196.61</v>
      </c>
    </row>
    <row r="2038">
      <c r="A2038" s="19" t="s">
        <v>4148</v>
      </c>
      <c r="B2038" s="19" t="s">
        <v>4149</v>
      </c>
      <c r="C2038" s="45" t="s">
        <v>4820</v>
      </c>
      <c r="D2038" s="45" t="s">
        <v>8035</v>
      </c>
      <c r="E2038" s="45" t="s">
        <v>8036</v>
      </c>
      <c r="G2038" s="21" t="s">
        <v>4148</v>
      </c>
      <c r="H2038" s="41">
        <v>24.225</v>
      </c>
      <c r="I2038" s="21">
        <v>4.42</v>
      </c>
      <c r="J2038" s="21" t="s">
        <v>4753</v>
      </c>
      <c r="K2038" s="21" t="s">
        <v>4753</v>
      </c>
      <c r="L2038" s="21" t="s">
        <v>4753</v>
      </c>
      <c r="M2038" s="21">
        <v>1.0</v>
      </c>
      <c r="N2038" s="21" t="s">
        <v>4753</v>
      </c>
      <c r="O2038" s="42">
        <f t="shared" si="1"/>
        <v>1</v>
      </c>
      <c r="P2038" s="34" t="str">
        <f t="shared" si="2"/>
        <v>Normal weight</v>
      </c>
      <c r="Q2038" s="34" t="str">
        <f t="shared" si="3"/>
        <v>Normal</v>
      </c>
      <c r="S2038" s="34" t="s">
        <v>680</v>
      </c>
      <c r="T2038" s="34">
        <v>2000.0</v>
      </c>
      <c r="U2038" s="34" t="s">
        <v>4766</v>
      </c>
      <c r="V2038" s="34">
        <v>22.0</v>
      </c>
      <c r="W2038" s="34">
        <v>0.0</v>
      </c>
      <c r="X2038" s="34">
        <v>31234.56</v>
      </c>
      <c r="Y2038" s="34" t="s">
        <v>4771</v>
      </c>
      <c r="Z2038" s="34" t="s">
        <v>4771</v>
      </c>
      <c r="AA2038" s="34" t="s">
        <v>4778</v>
      </c>
      <c r="AB2038" s="34" t="str">
        <f t="shared" si="4"/>
        <v>22-Jul-2000</v>
      </c>
      <c r="AC2038" s="43">
        <f t="shared" si="5"/>
        <v>22</v>
      </c>
      <c r="AD2038" s="44">
        <v>31234.56</v>
      </c>
    </row>
    <row r="2039">
      <c r="A2039" s="19" t="s">
        <v>4150</v>
      </c>
      <c r="B2039" s="19" t="s">
        <v>4151</v>
      </c>
      <c r="C2039" s="45" t="s">
        <v>4820</v>
      </c>
      <c r="D2039" s="45" t="s">
        <v>8037</v>
      </c>
      <c r="E2039" s="45" t="s">
        <v>5281</v>
      </c>
      <c r="G2039" s="21" t="s">
        <v>4150</v>
      </c>
      <c r="H2039" s="41">
        <v>29.68</v>
      </c>
      <c r="I2039" s="21">
        <v>5.68</v>
      </c>
      <c r="J2039" s="21" t="s">
        <v>4753</v>
      </c>
      <c r="K2039" s="21" t="s">
        <v>4755</v>
      </c>
      <c r="L2039" s="21" t="s">
        <v>4753</v>
      </c>
      <c r="M2039" s="21">
        <v>1.0</v>
      </c>
      <c r="N2039" s="21" t="s">
        <v>4753</v>
      </c>
      <c r="O2039" s="42">
        <f t="shared" si="1"/>
        <v>1</v>
      </c>
      <c r="P2039" s="34" t="str">
        <f t="shared" si="2"/>
        <v>Overweight</v>
      </c>
      <c r="Q2039" s="34" t="str">
        <f t="shared" si="3"/>
        <v>Normal</v>
      </c>
      <c r="S2039" s="34" t="s">
        <v>678</v>
      </c>
      <c r="T2039" s="34">
        <v>1968.0</v>
      </c>
      <c r="U2039" s="34" t="s">
        <v>4766</v>
      </c>
      <c r="V2039" s="34">
        <v>9.0</v>
      </c>
      <c r="W2039" s="34">
        <v>0.0</v>
      </c>
      <c r="X2039" s="34">
        <v>31322.53</v>
      </c>
      <c r="Y2039" s="34" t="s">
        <v>4767</v>
      </c>
      <c r="Z2039" s="34" t="s">
        <v>4771</v>
      </c>
      <c r="AA2039" s="34" t="s">
        <v>4778</v>
      </c>
      <c r="AB2039" s="34" t="str">
        <f t="shared" si="4"/>
        <v>9-Jul-1968</v>
      </c>
      <c r="AC2039" s="43">
        <f t="shared" si="5"/>
        <v>54</v>
      </c>
      <c r="AD2039" s="44">
        <v>31322.53</v>
      </c>
    </row>
    <row r="2040">
      <c r="A2040" s="19" t="s">
        <v>4152</v>
      </c>
      <c r="B2040" s="19" t="s">
        <v>4153</v>
      </c>
      <c r="C2040" s="45" t="s">
        <v>4815</v>
      </c>
      <c r="D2040" s="45" t="s">
        <v>4941</v>
      </c>
      <c r="E2040" s="45" t="s">
        <v>8038</v>
      </c>
      <c r="G2040" s="21" t="s">
        <v>4152</v>
      </c>
      <c r="H2040" s="41">
        <v>20.615</v>
      </c>
      <c r="I2040" s="21">
        <v>6.05</v>
      </c>
      <c r="J2040" s="21" t="s">
        <v>4753</v>
      </c>
      <c r="K2040" s="21" t="s">
        <v>4753</v>
      </c>
      <c r="L2040" s="21" t="s">
        <v>4756</v>
      </c>
      <c r="M2040" s="21">
        <v>1.0</v>
      </c>
      <c r="N2040" s="21" t="s">
        <v>4753</v>
      </c>
      <c r="O2040" s="42">
        <f t="shared" si="1"/>
        <v>1</v>
      </c>
      <c r="P2040" s="34" t="str">
        <f t="shared" si="2"/>
        <v>Normal weight</v>
      </c>
      <c r="Q2040" s="34" t="str">
        <f t="shared" si="3"/>
        <v>Prediabetes weight</v>
      </c>
      <c r="S2040" s="34" t="s">
        <v>676</v>
      </c>
      <c r="T2040" s="34">
        <v>1995.0</v>
      </c>
      <c r="U2040" s="34" t="s">
        <v>4773</v>
      </c>
      <c r="V2040" s="34">
        <v>27.0</v>
      </c>
      <c r="W2040" s="34">
        <v>0.0</v>
      </c>
      <c r="X2040" s="34">
        <v>31328.27</v>
      </c>
      <c r="Y2040" s="34" t="s">
        <v>4767</v>
      </c>
      <c r="Z2040" s="34" t="s">
        <v>4767</v>
      </c>
      <c r="AA2040" s="34" t="s">
        <v>4778</v>
      </c>
      <c r="AB2040" s="34" t="str">
        <f t="shared" si="4"/>
        <v>27-Sep-1995</v>
      </c>
      <c r="AC2040" s="43">
        <f t="shared" si="5"/>
        <v>27</v>
      </c>
      <c r="AD2040" s="44">
        <v>31328.27</v>
      </c>
    </row>
    <row r="2041">
      <c r="A2041" s="19" t="s">
        <v>4154</v>
      </c>
      <c r="B2041" s="19" t="s">
        <v>4155</v>
      </c>
      <c r="C2041" s="45" t="s">
        <v>4820</v>
      </c>
      <c r="D2041" s="45" t="s">
        <v>8039</v>
      </c>
      <c r="E2041" s="45" t="s">
        <v>8040</v>
      </c>
      <c r="G2041" s="21" t="s">
        <v>4154</v>
      </c>
      <c r="H2041" s="41">
        <v>32.12</v>
      </c>
      <c r="I2041" s="21">
        <v>5.33</v>
      </c>
      <c r="J2041" s="21" t="s">
        <v>4753</v>
      </c>
      <c r="K2041" s="21" t="s">
        <v>4755</v>
      </c>
      <c r="L2041" s="21" t="s">
        <v>4753</v>
      </c>
      <c r="M2041" s="21">
        <v>1.0</v>
      </c>
      <c r="N2041" s="21" t="s">
        <v>4753</v>
      </c>
      <c r="O2041" s="42">
        <f t="shared" si="1"/>
        <v>1</v>
      </c>
      <c r="P2041" s="34" t="str">
        <f t="shared" si="2"/>
        <v>Above Obesity</v>
      </c>
      <c r="Q2041" s="34" t="str">
        <f t="shared" si="3"/>
        <v>Normal</v>
      </c>
      <c r="S2041" s="34" t="s">
        <v>674</v>
      </c>
      <c r="T2041" s="34">
        <v>1974.0</v>
      </c>
      <c r="U2041" s="34" t="s">
        <v>4777</v>
      </c>
      <c r="V2041" s="34">
        <v>8.0</v>
      </c>
      <c r="W2041" s="34">
        <v>0.0</v>
      </c>
      <c r="X2041" s="34">
        <v>31368.81</v>
      </c>
      <c r="Y2041" s="34" t="s">
        <v>4767</v>
      </c>
      <c r="Z2041" s="34" t="s">
        <v>4768</v>
      </c>
      <c r="AA2041" s="34" t="s">
        <v>4778</v>
      </c>
      <c r="AB2041" s="34" t="str">
        <f t="shared" si="4"/>
        <v>8-Oct-1974</v>
      </c>
      <c r="AC2041" s="43">
        <f t="shared" si="5"/>
        <v>48</v>
      </c>
      <c r="AD2041" s="44">
        <v>31368.81</v>
      </c>
    </row>
    <row r="2042">
      <c r="A2042" s="19" t="s">
        <v>4156</v>
      </c>
      <c r="B2042" s="19" t="s">
        <v>4157</v>
      </c>
      <c r="C2042" s="45" t="s">
        <v>4815</v>
      </c>
      <c r="D2042" s="45" t="s">
        <v>5000</v>
      </c>
      <c r="E2042" s="45" t="s">
        <v>6380</v>
      </c>
      <c r="G2042" s="21" t="s">
        <v>4156</v>
      </c>
      <c r="H2042" s="41">
        <v>27.36</v>
      </c>
      <c r="I2042" s="21">
        <v>6.22</v>
      </c>
      <c r="J2042" s="21" t="s">
        <v>4753</v>
      </c>
      <c r="K2042" s="21" t="s">
        <v>4753</v>
      </c>
      <c r="L2042" s="21" t="s">
        <v>4753</v>
      </c>
      <c r="M2042" s="21" t="s">
        <v>4754</v>
      </c>
      <c r="N2042" s="21" t="s">
        <v>4753</v>
      </c>
      <c r="O2042" s="42">
        <f t="shared" si="1"/>
        <v>0</v>
      </c>
      <c r="P2042" s="34" t="str">
        <f t="shared" si="2"/>
        <v>Overweight</v>
      </c>
      <c r="Q2042" s="34" t="str">
        <f t="shared" si="3"/>
        <v>Prediabetes weight</v>
      </c>
      <c r="S2042" s="34" t="s">
        <v>672</v>
      </c>
      <c r="T2042" s="34">
        <v>1975.0</v>
      </c>
      <c r="U2042" s="34" t="s">
        <v>4777</v>
      </c>
      <c r="V2042" s="34">
        <v>29.0</v>
      </c>
      <c r="W2042" s="34">
        <v>1.0</v>
      </c>
      <c r="X2042" s="34">
        <v>31591.82</v>
      </c>
      <c r="Y2042" s="34" t="s">
        <v>4767</v>
      </c>
      <c r="Z2042" s="34" t="s">
        <v>4771</v>
      </c>
      <c r="AA2042" s="34" t="s">
        <v>4778</v>
      </c>
      <c r="AB2042" s="34" t="str">
        <f t="shared" si="4"/>
        <v>29-Oct-1975</v>
      </c>
      <c r="AC2042" s="43">
        <f t="shared" si="5"/>
        <v>47</v>
      </c>
      <c r="AD2042" s="44">
        <v>31591.82</v>
      </c>
    </row>
    <row r="2043">
      <c r="A2043" s="19" t="s">
        <v>4158</v>
      </c>
      <c r="B2043" s="19" t="s">
        <v>4159</v>
      </c>
      <c r="C2043" s="45" t="s">
        <v>4815</v>
      </c>
      <c r="D2043" s="45" t="s">
        <v>8041</v>
      </c>
      <c r="E2043" s="45" t="s">
        <v>8042</v>
      </c>
      <c r="G2043" s="21" t="s">
        <v>4158</v>
      </c>
      <c r="H2043" s="41">
        <v>17.385</v>
      </c>
      <c r="I2043" s="21">
        <v>5.84</v>
      </c>
      <c r="J2043" s="21" t="s">
        <v>4753</v>
      </c>
      <c r="K2043" s="21" t="s">
        <v>4753</v>
      </c>
      <c r="L2043" s="21" t="s">
        <v>4753</v>
      </c>
      <c r="M2043" s="21" t="s">
        <v>4754</v>
      </c>
      <c r="N2043" s="21" t="s">
        <v>4753</v>
      </c>
      <c r="O2043" s="42">
        <f t="shared" si="1"/>
        <v>0</v>
      </c>
      <c r="P2043" s="34" t="str">
        <f t="shared" si="2"/>
        <v>Underweight</v>
      </c>
      <c r="Q2043" s="34" t="str">
        <f t="shared" si="3"/>
        <v>Prediabetes weight</v>
      </c>
      <c r="S2043" s="34" t="s">
        <v>670</v>
      </c>
      <c r="T2043" s="34">
        <v>1960.0</v>
      </c>
      <c r="U2043" s="34" t="s">
        <v>4775</v>
      </c>
      <c r="V2043" s="34">
        <v>13.0</v>
      </c>
      <c r="W2043" s="34">
        <v>1.0</v>
      </c>
      <c r="X2043" s="34">
        <v>31620.0</v>
      </c>
      <c r="Y2043" s="34" t="s">
        <v>4767</v>
      </c>
      <c r="Z2043" s="34" t="s">
        <v>4771</v>
      </c>
      <c r="AA2043" s="34" t="s">
        <v>4784</v>
      </c>
      <c r="AB2043" s="34" t="str">
        <f t="shared" si="4"/>
        <v>13-Dec-1960</v>
      </c>
      <c r="AC2043" s="43">
        <f t="shared" si="5"/>
        <v>62</v>
      </c>
      <c r="AD2043" s="44">
        <v>31620.0</v>
      </c>
    </row>
    <row r="2044">
      <c r="A2044" s="19" t="s">
        <v>4160</v>
      </c>
      <c r="B2044" s="19" t="s">
        <v>4161</v>
      </c>
      <c r="C2044" s="45" t="s">
        <v>4815</v>
      </c>
      <c r="D2044" s="45" t="s">
        <v>8043</v>
      </c>
      <c r="E2044" s="45" t="s">
        <v>8044</v>
      </c>
      <c r="G2044" s="21" t="s">
        <v>4160</v>
      </c>
      <c r="H2044" s="41">
        <v>30.13</v>
      </c>
      <c r="I2044" s="21">
        <v>5.71</v>
      </c>
      <c r="J2044" s="21" t="s">
        <v>4753</v>
      </c>
      <c r="K2044" s="21" t="s">
        <v>4755</v>
      </c>
      <c r="L2044" s="21" t="s">
        <v>4753</v>
      </c>
      <c r="M2044" s="21">
        <v>1.0</v>
      </c>
      <c r="N2044" s="21" t="s">
        <v>4753</v>
      </c>
      <c r="O2044" s="42">
        <f t="shared" si="1"/>
        <v>1</v>
      </c>
      <c r="P2044" s="34" t="str">
        <f t="shared" si="2"/>
        <v>Above Obesity</v>
      </c>
      <c r="Q2044" s="34" t="str">
        <f t="shared" si="3"/>
        <v>Prediabetes weight</v>
      </c>
      <c r="S2044" s="34" t="s">
        <v>668</v>
      </c>
      <c r="T2044" s="34">
        <v>1977.0</v>
      </c>
      <c r="U2044" s="34" t="s">
        <v>4777</v>
      </c>
      <c r="V2044" s="34">
        <v>14.0</v>
      </c>
      <c r="W2044" s="34">
        <v>2.0</v>
      </c>
      <c r="X2044" s="34">
        <v>31736.7</v>
      </c>
      <c r="Y2044" s="34" t="s">
        <v>4767</v>
      </c>
      <c r="Z2044" s="34" t="s">
        <v>4767</v>
      </c>
      <c r="AA2044" s="34" t="s">
        <v>4774</v>
      </c>
      <c r="AB2044" s="34" t="str">
        <f t="shared" si="4"/>
        <v>14-Oct-1977</v>
      </c>
      <c r="AC2044" s="43">
        <f t="shared" si="5"/>
        <v>45</v>
      </c>
      <c r="AD2044" s="44">
        <v>31736.7</v>
      </c>
    </row>
    <row r="2045">
      <c r="A2045" s="19" t="s">
        <v>4162</v>
      </c>
      <c r="B2045" s="19" t="s">
        <v>4163</v>
      </c>
      <c r="C2045" s="45" t="s">
        <v>4820</v>
      </c>
      <c r="D2045" s="45" t="s">
        <v>8045</v>
      </c>
      <c r="E2045" s="45" t="s">
        <v>8046</v>
      </c>
      <c r="G2045" s="21" t="s">
        <v>4162</v>
      </c>
      <c r="H2045" s="41">
        <v>25.44</v>
      </c>
      <c r="I2045" s="21">
        <v>6.04</v>
      </c>
      <c r="J2045" s="21" t="s">
        <v>4755</v>
      </c>
      <c r="K2045" s="21" t="s">
        <v>4753</v>
      </c>
      <c r="L2045" s="21" t="s">
        <v>4756</v>
      </c>
      <c r="M2045" s="21">
        <v>1.0</v>
      </c>
      <c r="N2045" s="21" t="s">
        <v>4753</v>
      </c>
      <c r="O2045" s="42">
        <f t="shared" si="1"/>
        <v>1</v>
      </c>
      <c r="P2045" s="34" t="str">
        <f t="shared" si="2"/>
        <v>Overweight</v>
      </c>
      <c r="Q2045" s="34" t="str">
        <f t="shared" si="3"/>
        <v>Prediabetes weight</v>
      </c>
      <c r="S2045" s="34" t="s">
        <v>666</v>
      </c>
      <c r="T2045" s="34">
        <v>1984.0</v>
      </c>
      <c r="U2045" s="34" t="s">
        <v>4773</v>
      </c>
      <c r="V2045" s="34">
        <v>10.0</v>
      </c>
      <c r="W2045" s="34">
        <v>3.0</v>
      </c>
      <c r="X2045" s="34">
        <v>31743.92</v>
      </c>
      <c r="Y2045" s="34" t="s">
        <v>4767</v>
      </c>
      <c r="Z2045" s="34" t="s">
        <v>4771</v>
      </c>
      <c r="AA2045" s="34" t="s">
        <v>4778</v>
      </c>
      <c r="AB2045" s="34" t="str">
        <f t="shared" si="4"/>
        <v>10-Sep-1984</v>
      </c>
      <c r="AC2045" s="43">
        <f t="shared" si="5"/>
        <v>38</v>
      </c>
      <c r="AD2045" s="44">
        <v>31743.92</v>
      </c>
    </row>
    <row r="2046">
      <c r="A2046" s="19" t="s">
        <v>4164</v>
      </c>
      <c r="B2046" s="19" t="s">
        <v>4165</v>
      </c>
      <c r="C2046" s="45" t="s">
        <v>4820</v>
      </c>
      <c r="D2046" s="45" t="s">
        <v>8047</v>
      </c>
      <c r="E2046" s="45" t="s">
        <v>8048</v>
      </c>
      <c r="G2046" s="21" t="s">
        <v>4164</v>
      </c>
      <c r="H2046" s="41">
        <v>39.805</v>
      </c>
      <c r="I2046" s="21">
        <v>4.38</v>
      </c>
      <c r="J2046" s="21" t="s">
        <v>4753</v>
      </c>
      <c r="K2046" s="21" t="s">
        <v>4755</v>
      </c>
      <c r="L2046" s="21" t="s">
        <v>4753</v>
      </c>
      <c r="M2046" s="21">
        <v>1.0</v>
      </c>
      <c r="N2046" s="21" t="s">
        <v>4753</v>
      </c>
      <c r="O2046" s="42">
        <f t="shared" si="1"/>
        <v>1</v>
      </c>
      <c r="P2046" s="34" t="str">
        <f t="shared" si="2"/>
        <v>Above Obesity</v>
      </c>
      <c r="Q2046" s="34" t="str">
        <f t="shared" si="3"/>
        <v>Normal</v>
      </c>
      <c r="S2046" s="34" t="s">
        <v>664</v>
      </c>
      <c r="T2046" s="34">
        <v>1975.0</v>
      </c>
      <c r="U2046" s="34" t="s">
        <v>4773</v>
      </c>
      <c r="V2046" s="34">
        <v>25.0</v>
      </c>
      <c r="W2046" s="34">
        <v>1.0</v>
      </c>
      <c r="X2046" s="34">
        <v>31897.1</v>
      </c>
      <c r="Y2046" s="34" t="s">
        <v>4767</v>
      </c>
      <c r="Z2046" s="34" t="s">
        <v>4768</v>
      </c>
      <c r="AA2046" s="34" t="s">
        <v>4778</v>
      </c>
      <c r="AB2046" s="34" t="str">
        <f t="shared" si="4"/>
        <v>25-Sep-1975</v>
      </c>
      <c r="AC2046" s="43">
        <f t="shared" si="5"/>
        <v>47</v>
      </c>
      <c r="AD2046" s="44">
        <v>31897.1</v>
      </c>
    </row>
    <row r="2047">
      <c r="A2047" s="19" t="s">
        <v>4166</v>
      </c>
      <c r="B2047" s="19" t="s">
        <v>4167</v>
      </c>
      <c r="C2047" s="45" t="s">
        <v>4820</v>
      </c>
      <c r="D2047" s="45" t="s">
        <v>8049</v>
      </c>
      <c r="E2047" s="45" t="s">
        <v>8050</v>
      </c>
      <c r="G2047" s="21" t="s">
        <v>4166</v>
      </c>
      <c r="H2047" s="41">
        <v>30.4</v>
      </c>
      <c r="I2047" s="21">
        <v>5.56</v>
      </c>
      <c r="J2047" s="21" t="s">
        <v>4755</v>
      </c>
      <c r="K2047" s="21" t="s">
        <v>4755</v>
      </c>
      <c r="L2047" s="21" t="s">
        <v>4753</v>
      </c>
      <c r="M2047" s="21">
        <v>1.0</v>
      </c>
      <c r="N2047" s="21" t="s">
        <v>4753</v>
      </c>
      <c r="O2047" s="42">
        <f t="shared" si="1"/>
        <v>1</v>
      </c>
      <c r="P2047" s="34" t="str">
        <f t="shared" si="2"/>
        <v>Above Obesity</v>
      </c>
      <c r="Q2047" s="34" t="str">
        <f t="shared" si="3"/>
        <v>Normal</v>
      </c>
      <c r="S2047" s="34" t="s">
        <v>662</v>
      </c>
      <c r="T2047" s="34">
        <v>1972.0</v>
      </c>
      <c r="U2047" s="34" t="s">
        <v>4773</v>
      </c>
      <c r="V2047" s="34">
        <v>21.0</v>
      </c>
      <c r="W2047" s="34">
        <v>0.0</v>
      </c>
      <c r="X2047" s="34">
        <v>31980.89</v>
      </c>
      <c r="Y2047" s="34" t="s">
        <v>4767</v>
      </c>
      <c r="Z2047" s="34" t="s">
        <v>4771</v>
      </c>
      <c r="AA2047" s="34" t="s">
        <v>4778</v>
      </c>
      <c r="AB2047" s="34" t="str">
        <f t="shared" si="4"/>
        <v>21-Sep-1972</v>
      </c>
      <c r="AC2047" s="43">
        <f t="shared" si="5"/>
        <v>50</v>
      </c>
      <c r="AD2047" s="44">
        <v>31980.89</v>
      </c>
    </row>
    <row r="2048">
      <c r="A2048" s="19" t="s">
        <v>4168</v>
      </c>
      <c r="B2048" s="19" t="s">
        <v>4169</v>
      </c>
      <c r="C2048" s="45" t="s">
        <v>4820</v>
      </c>
      <c r="D2048" s="45" t="s">
        <v>4949</v>
      </c>
      <c r="E2048" s="45" t="s">
        <v>4970</v>
      </c>
      <c r="G2048" s="21" t="s">
        <v>4168</v>
      </c>
      <c r="H2048" s="41">
        <v>23.18</v>
      </c>
      <c r="I2048" s="21">
        <v>4.24</v>
      </c>
      <c r="J2048" s="21" t="s">
        <v>4753</v>
      </c>
      <c r="K2048" s="21" t="s">
        <v>4755</v>
      </c>
      <c r="L2048" s="21" t="s">
        <v>4753</v>
      </c>
      <c r="M2048" s="21">
        <v>1.0</v>
      </c>
      <c r="N2048" s="21" t="s">
        <v>4753</v>
      </c>
      <c r="O2048" s="42">
        <f t="shared" si="1"/>
        <v>1</v>
      </c>
      <c r="P2048" s="34" t="str">
        <f t="shared" si="2"/>
        <v>Normal weight</v>
      </c>
      <c r="Q2048" s="34" t="str">
        <f t="shared" si="3"/>
        <v>Normal</v>
      </c>
      <c r="S2048" s="34" t="s">
        <v>660</v>
      </c>
      <c r="T2048" s="34">
        <v>1993.0</v>
      </c>
      <c r="U2048" s="34" t="s">
        <v>4773</v>
      </c>
      <c r="V2048" s="34">
        <v>13.0</v>
      </c>
      <c r="W2048" s="34">
        <v>0.0</v>
      </c>
      <c r="X2048" s="34">
        <v>32086.21</v>
      </c>
      <c r="Y2048" s="34" t="s">
        <v>4771</v>
      </c>
      <c r="Z2048" s="34" t="s">
        <v>4768</v>
      </c>
      <c r="AA2048" s="34" t="s">
        <v>4778</v>
      </c>
      <c r="AB2048" s="34" t="str">
        <f t="shared" si="4"/>
        <v>13-Sep-1993</v>
      </c>
      <c r="AC2048" s="43">
        <f t="shared" si="5"/>
        <v>29</v>
      </c>
      <c r="AD2048" s="44">
        <v>32086.21</v>
      </c>
    </row>
    <row r="2049">
      <c r="A2049" s="19" t="s">
        <v>4170</v>
      </c>
      <c r="B2049" s="19" t="s">
        <v>4171</v>
      </c>
      <c r="C2049" s="45" t="s">
        <v>4820</v>
      </c>
      <c r="D2049" s="45" t="s">
        <v>8051</v>
      </c>
      <c r="E2049" s="45" t="s">
        <v>8052</v>
      </c>
      <c r="G2049" s="21" t="s">
        <v>4170</v>
      </c>
      <c r="H2049" s="41">
        <v>39.615</v>
      </c>
      <c r="I2049" s="21">
        <v>6.32</v>
      </c>
      <c r="J2049" s="21" t="s">
        <v>4753</v>
      </c>
      <c r="K2049" s="21" t="s">
        <v>4753</v>
      </c>
      <c r="L2049" s="21" t="s">
        <v>4756</v>
      </c>
      <c r="M2049" s="21">
        <v>1.0</v>
      </c>
      <c r="N2049" s="21" t="s">
        <v>4753</v>
      </c>
      <c r="O2049" s="42">
        <f t="shared" si="1"/>
        <v>1</v>
      </c>
      <c r="P2049" s="34" t="str">
        <f t="shared" si="2"/>
        <v>Above Obesity</v>
      </c>
      <c r="Q2049" s="34" t="str">
        <f t="shared" si="3"/>
        <v>Prediabetes weight</v>
      </c>
      <c r="S2049" s="34" t="s">
        <v>658</v>
      </c>
      <c r="T2049" s="34">
        <v>1978.0</v>
      </c>
      <c r="U2049" s="34" t="s">
        <v>4770</v>
      </c>
      <c r="V2049" s="34">
        <v>10.0</v>
      </c>
      <c r="W2049" s="34">
        <v>2.0</v>
      </c>
      <c r="X2049" s="34">
        <v>32108.66</v>
      </c>
      <c r="Y2049" s="34" t="s">
        <v>4771</v>
      </c>
      <c r="Z2049" s="34" t="s">
        <v>4768</v>
      </c>
      <c r="AA2049" s="34" t="s">
        <v>4788</v>
      </c>
      <c r="AB2049" s="34" t="str">
        <f t="shared" si="4"/>
        <v>10-Nov-1978</v>
      </c>
      <c r="AC2049" s="43">
        <f t="shared" si="5"/>
        <v>44</v>
      </c>
      <c r="AD2049" s="44">
        <v>32108.66</v>
      </c>
    </row>
    <row r="2050">
      <c r="A2050" s="19" t="s">
        <v>4172</v>
      </c>
      <c r="B2050" s="19" t="s">
        <v>4173</v>
      </c>
      <c r="C2050" s="45" t="s">
        <v>4815</v>
      </c>
      <c r="D2050" s="45" t="s">
        <v>6703</v>
      </c>
      <c r="E2050" s="45" t="s">
        <v>7202</v>
      </c>
      <c r="G2050" s="21" t="s">
        <v>4172</v>
      </c>
      <c r="H2050" s="41">
        <v>30.59</v>
      </c>
      <c r="I2050" s="21">
        <v>6.3</v>
      </c>
      <c r="J2050" s="21" t="s">
        <v>4755</v>
      </c>
      <c r="K2050" s="21" t="s">
        <v>4753</v>
      </c>
      <c r="L2050" s="21" t="s">
        <v>4756</v>
      </c>
      <c r="M2050" s="21">
        <v>1.0</v>
      </c>
      <c r="N2050" s="21" t="s">
        <v>4753</v>
      </c>
      <c r="O2050" s="42">
        <f t="shared" si="1"/>
        <v>1</v>
      </c>
      <c r="P2050" s="34" t="str">
        <f t="shared" si="2"/>
        <v>Above Obesity</v>
      </c>
      <c r="Q2050" s="34" t="str">
        <f t="shared" si="3"/>
        <v>Prediabetes weight</v>
      </c>
      <c r="S2050" s="34" t="s">
        <v>656</v>
      </c>
      <c r="T2050" s="34">
        <v>1969.0</v>
      </c>
      <c r="U2050" s="34" t="s">
        <v>4773</v>
      </c>
      <c r="V2050" s="34">
        <v>11.0</v>
      </c>
      <c r="W2050" s="34">
        <v>0.0</v>
      </c>
      <c r="X2050" s="34">
        <v>32192.76</v>
      </c>
      <c r="Y2050" s="34" t="s">
        <v>4771</v>
      </c>
      <c r="Z2050" s="34" t="s">
        <v>4767</v>
      </c>
      <c r="AA2050" s="34" t="s">
        <v>4778</v>
      </c>
      <c r="AB2050" s="34" t="str">
        <f t="shared" si="4"/>
        <v>11-Sep-1969</v>
      </c>
      <c r="AC2050" s="43">
        <f t="shared" si="5"/>
        <v>53</v>
      </c>
      <c r="AD2050" s="44">
        <v>32192.76</v>
      </c>
    </row>
    <row r="2051">
      <c r="A2051" s="19" t="s">
        <v>4174</v>
      </c>
      <c r="B2051" s="19" t="s">
        <v>4175</v>
      </c>
      <c r="C2051" s="45" t="s">
        <v>4815</v>
      </c>
      <c r="D2051" s="45" t="s">
        <v>7270</v>
      </c>
      <c r="E2051" s="45" t="s">
        <v>5822</v>
      </c>
      <c r="G2051" s="21" t="s">
        <v>4174</v>
      </c>
      <c r="H2051" s="41">
        <v>16.72</v>
      </c>
      <c r="I2051" s="21">
        <v>4.38</v>
      </c>
      <c r="J2051" s="21" t="s">
        <v>4755</v>
      </c>
      <c r="K2051" s="21" t="s">
        <v>4753</v>
      </c>
      <c r="L2051" s="21" t="s">
        <v>4753</v>
      </c>
      <c r="M2051" s="21">
        <v>1.0</v>
      </c>
      <c r="N2051" s="21" t="s">
        <v>4753</v>
      </c>
      <c r="O2051" s="42">
        <f t="shared" si="1"/>
        <v>1</v>
      </c>
      <c r="P2051" s="34" t="str">
        <f t="shared" si="2"/>
        <v>Underweight</v>
      </c>
      <c r="Q2051" s="34" t="str">
        <f t="shared" si="3"/>
        <v>Normal</v>
      </c>
      <c r="S2051" s="34" t="s">
        <v>654</v>
      </c>
      <c r="T2051" s="34">
        <v>1994.0</v>
      </c>
      <c r="U2051" s="34" t="s">
        <v>4773</v>
      </c>
      <c r="V2051" s="34">
        <v>8.0</v>
      </c>
      <c r="W2051" s="34">
        <v>0.0</v>
      </c>
      <c r="X2051" s="34">
        <v>32222.81</v>
      </c>
      <c r="Y2051" s="34" t="s">
        <v>4767</v>
      </c>
      <c r="Z2051" s="34" t="s">
        <v>4771</v>
      </c>
      <c r="AA2051" s="34" t="s">
        <v>4778</v>
      </c>
      <c r="AB2051" s="34" t="str">
        <f t="shared" si="4"/>
        <v>8-Sep-1994</v>
      </c>
      <c r="AC2051" s="43">
        <f t="shared" si="5"/>
        <v>28</v>
      </c>
      <c r="AD2051" s="44">
        <v>32222.81</v>
      </c>
    </row>
    <row r="2052">
      <c r="A2052" s="19" t="s">
        <v>4176</v>
      </c>
      <c r="B2052" s="19" t="s">
        <v>4177</v>
      </c>
      <c r="C2052" s="45" t="s">
        <v>4815</v>
      </c>
      <c r="D2052" s="45" t="s">
        <v>8053</v>
      </c>
      <c r="E2052" s="45" t="s">
        <v>8054</v>
      </c>
      <c r="G2052" s="21" t="s">
        <v>4176</v>
      </c>
      <c r="H2052" s="41">
        <v>26.22</v>
      </c>
      <c r="I2052" s="21">
        <v>4.65</v>
      </c>
      <c r="J2052" s="21" t="s">
        <v>4755</v>
      </c>
      <c r="K2052" s="21" t="s">
        <v>4753</v>
      </c>
      <c r="L2052" s="21" t="s">
        <v>4756</v>
      </c>
      <c r="M2052" s="21">
        <v>1.0</v>
      </c>
      <c r="N2052" s="21" t="s">
        <v>4753</v>
      </c>
      <c r="O2052" s="42">
        <f t="shared" si="1"/>
        <v>1</v>
      </c>
      <c r="P2052" s="34" t="str">
        <f t="shared" si="2"/>
        <v>Overweight</v>
      </c>
      <c r="Q2052" s="34" t="str">
        <f t="shared" si="3"/>
        <v>Normal</v>
      </c>
      <c r="S2052" s="34" t="s">
        <v>652</v>
      </c>
      <c r="T2052" s="34">
        <v>1975.0</v>
      </c>
      <c r="U2052" s="34" t="s">
        <v>4775</v>
      </c>
      <c r="V2052" s="34">
        <v>17.0</v>
      </c>
      <c r="W2052" s="34">
        <v>1.0</v>
      </c>
      <c r="X2052" s="34">
        <v>32259.96</v>
      </c>
      <c r="Y2052" s="34" t="s">
        <v>4767</v>
      </c>
      <c r="Z2052" s="34" t="s">
        <v>4768</v>
      </c>
      <c r="AA2052" s="34" t="s">
        <v>4774</v>
      </c>
      <c r="AB2052" s="34" t="str">
        <f t="shared" si="4"/>
        <v>17-Dec-1975</v>
      </c>
      <c r="AC2052" s="43">
        <f t="shared" si="5"/>
        <v>47</v>
      </c>
      <c r="AD2052" s="44">
        <v>32259.96</v>
      </c>
    </row>
    <row r="2053">
      <c r="A2053" s="19" t="s">
        <v>4178</v>
      </c>
      <c r="B2053" s="19" t="s">
        <v>4179</v>
      </c>
      <c r="C2053" s="45" t="s">
        <v>4820</v>
      </c>
      <c r="D2053" s="45" t="s">
        <v>5995</v>
      </c>
      <c r="E2053" s="45" t="s">
        <v>8055</v>
      </c>
      <c r="G2053" s="21" t="s">
        <v>4178</v>
      </c>
      <c r="H2053" s="41">
        <v>31.825</v>
      </c>
      <c r="I2053" s="21">
        <v>4.7</v>
      </c>
      <c r="J2053" s="21" t="s">
        <v>4753</v>
      </c>
      <c r="K2053" s="21" t="s">
        <v>4753</v>
      </c>
      <c r="L2053" s="21" t="s">
        <v>4756</v>
      </c>
      <c r="M2053" s="21">
        <v>1.0</v>
      </c>
      <c r="N2053" s="21" t="s">
        <v>4753</v>
      </c>
      <c r="O2053" s="42">
        <f t="shared" si="1"/>
        <v>1</v>
      </c>
      <c r="P2053" s="34" t="str">
        <f t="shared" si="2"/>
        <v>Above Obesity</v>
      </c>
      <c r="Q2053" s="34" t="str">
        <f t="shared" si="3"/>
        <v>Normal</v>
      </c>
      <c r="S2053" s="34" t="s">
        <v>650</v>
      </c>
      <c r="T2053" s="34">
        <v>1986.0</v>
      </c>
      <c r="U2053" s="34" t="s">
        <v>4775</v>
      </c>
      <c r="V2053" s="34">
        <v>2.0</v>
      </c>
      <c r="W2053" s="34">
        <v>3.0</v>
      </c>
      <c r="X2053" s="34">
        <v>32288.49</v>
      </c>
      <c r="Y2053" s="34" t="s">
        <v>4767</v>
      </c>
      <c r="Z2053" s="34" t="s">
        <v>4767</v>
      </c>
      <c r="AA2053" s="34" t="s">
        <v>4778</v>
      </c>
      <c r="AB2053" s="34" t="str">
        <f t="shared" si="4"/>
        <v>2-Dec-1986</v>
      </c>
      <c r="AC2053" s="43">
        <f t="shared" si="5"/>
        <v>36</v>
      </c>
      <c r="AD2053" s="44">
        <v>32288.49</v>
      </c>
    </row>
    <row r="2054">
      <c r="A2054" s="19" t="s">
        <v>4180</v>
      </c>
      <c r="B2054" s="19" t="s">
        <v>4181</v>
      </c>
      <c r="C2054" s="45" t="s">
        <v>4820</v>
      </c>
      <c r="D2054" s="45" t="s">
        <v>8056</v>
      </c>
      <c r="E2054" s="45" t="s">
        <v>8057</v>
      </c>
      <c r="G2054" s="21" t="s">
        <v>4180</v>
      </c>
      <c r="H2054" s="41">
        <v>25.745</v>
      </c>
      <c r="I2054" s="21">
        <v>4.34</v>
      </c>
      <c r="J2054" s="21" t="s">
        <v>4753</v>
      </c>
      <c r="K2054" s="21" t="s">
        <v>4753</v>
      </c>
      <c r="L2054" s="21" t="s">
        <v>4756</v>
      </c>
      <c r="M2054" s="21">
        <v>1.0</v>
      </c>
      <c r="N2054" s="21" t="s">
        <v>4753</v>
      </c>
      <c r="O2054" s="42">
        <f t="shared" si="1"/>
        <v>1</v>
      </c>
      <c r="P2054" s="34" t="str">
        <f t="shared" si="2"/>
        <v>Overweight</v>
      </c>
      <c r="Q2054" s="34" t="str">
        <f t="shared" si="3"/>
        <v>Normal</v>
      </c>
      <c r="S2054" s="34" t="s">
        <v>648</v>
      </c>
      <c r="T2054" s="34">
        <v>1972.0</v>
      </c>
      <c r="U2054" s="34" t="s">
        <v>4777</v>
      </c>
      <c r="V2054" s="34">
        <v>19.0</v>
      </c>
      <c r="W2054" s="34">
        <v>0.0</v>
      </c>
      <c r="X2054" s="34">
        <v>32428.63</v>
      </c>
      <c r="Y2054" s="34" t="s">
        <v>4767</v>
      </c>
      <c r="Z2054" s="34" t="s">
        <v>4767</v>
      </c>
      <c r="AA2054" s="34" t="s">
        <v>4778</v>
      </c>
      <c r="AB2054" s="34" t="str">
        <f t="shared" si="4"/>
        <v>19-Oct-1972</v>
      </c>
      <c r="AC2054" s="43">
        <f t="shared" si="5"/>
        <v>50</v>
      </c>
      <c r="AD2054" s="44">
        <v>32428.63</v>
      </c>
    </row>
    <row r="2055">
      <c r="A2055" s="19" t="s">
        <v>4182</v>
      </c>
      <c r="B2055" s="19" t="s">
        <v>4183</v>
      </c>
      <c r="C2055" s="45" t="s">
        <v>4820</v>
      </c>
      <c r="D2055" s="45" t="s">
        <v>8058</v>
      </c>
      <c r="E2055" s="45" t="s">
        <v>8059</v>
      </c>
      <c r="G2055" s="21" t="s">
        <v>4182</v>
      </c>
      <c r="H2055" s="41">
        <v>24.605</v>
      </c>
      <c r="I2055" s="21">
        <v>5.62</v>
      </c>
      <c r="J2055" s="21" t="s">
        <v>4753</v>
      </c>
      <c r="K2055" s="21" t="s">
        <v>4753</v>
      </c>
      <c r="L2055" s="21" t="s">
        <v>4756</v>
      </c>
      <c r="M2055" s="21">
        <v>1.0</v>
      </c>
      <c r="N2055" s="21" t="s">
        <v>4753</v>
      </c>
      <c r="O2055" s="42">
        <f t="shared" si="1"/>
        <v>1</v>
      </c>
      <c r="P2055" s="34" t="str">
        <f t="shared" si="2"/>
        <v>Normal weight</v>
      </c>
      <c r="Q2055" s="34" t="str">
        <f t="shared" si="3"/>
        <v>Normal</v>
      </c>
      <c r="S2055" s="34" t="s">
        <v>646</v>
      </c>
      <c r="T2055" s="34">
        <v>1976.0</v>
      </c>
      <c r="U2055" s="34" t="s">
        <v>4776</v>
      </c>
      <c r="V2055" s="34">
        <v>9.0</v>
      </c>
      <c r="W2055" s="34">
        <v>2.0</v>
      </c>
      <c r="X2055" s="34">
        <v>32430.22</v>
      </c>
      <c r="Y2055" s="34" t="s">
        <v>4767</v>
      </c>
      <c r="Z2055" s="34" t="s">
        <v>4768</v>
      </c>
      <c r="AA2055" s="34" t="s">
        <v>4778</v>
      </c>
      <c r="AB2055" s="34" t="str">
        <f t="shared" si="4"/>
        <v>9-Aug-1976</v>
      </c>
      <c r="AC2055" s="43">
        <f t="shared" si="5"/>
        <v>46</v>
      </c>
      <c r="AD2055" s="44">
        <v>32430.22</v>
      </c>
    </row>
    <row r="2056">
      <c r="A2056" s="19" t="s">
        <v>4184</v>
      </c>
      <c r="B2056" s="19" t="s">
        <v>4185</v>
      </c>
      <c r="C2056" s="45" t="s">
        <v>4820</v>
      </c>
      <c r="D2056" s="45" t="s">
        <v>5692</v>
      </c>
      <c r="E2056" s="45" t="s">
        <v>8060</v>
      </c>
      <c r="G2056" s="21" t="s">
        <v>4184</v>
      </c>
      <c r="H2056" s="41">
        <v>24.51</v>
      </c>
      <c r="I2056" s="21">
        <v>4.24</v>
      </c>
      <c r="J2056" s="21" t="s">
        <v>4753</v>
      </c>
      <c r="K2056" s="21" t="s">
        <v>4753</v>
      </c>
      <c r="L2056" s="21" t="s">
        <v>4756</v>
      </c>
      <c r="M2056" s="21">
        <v>1.0</v>
      </c>
      <c r="N2056" s="21" t="s">
        <v>4753</v>
      </c>
      <c r="O2056" s="42">
        <f t="shared" si="1"/>
        <v>1</v>
      </c>
      <c r="P2056" s="34" t="str">
        <f t="shared" si="2"/>
        <v>Normal weight</v>
      </c>
      <c r="Q2056" s="34" t="str">
        <f t="shared" si="3"/>
        <v>Normal</v>
      </c>
      <c r="S2056" s="34" t="s">
        <v>644</v>
      </c>
      <c r="T2056" s="34">
        <v>1981.0</v>
      </c>
      <c r="U2056" s="34" t="s">
        <v>4773</v>
      </c>
      <c r="V2056" s="34">
        <v>27.0</v>
      </c>
      <c r="W2056" s="34">
        <v>1.0</v>
      </c>
      <c r="X2056" s="34">
        <v>32462.35</v>
      </c>
      <c r="Y2056" s="34" t="s">
        <v>4767</v>
      </c>
      <c r="Z2056" s="34" t="s">
        <v>4767</v>
      </c>
      <c r="AA2056" s="34" t="s">
        <v>4778</v>
      </c>
      <c r="AB2056" s="34" t="str">
        <f t="shared" si="4"/>
        <v>27-Sep-1981</v>
      </c>
      <c r="AC2056" s="43">
        <f t="shared" si="5"/>
        <v>41</v>
      </c>
      <c r="AD2056" s="44">
        <v>32462.35</v>
      </c>
    </row>
    <row r="2057">
      <c r="A2057" s="19" t="s">
        <v>4186</v>
      </c>
      <c r="B2057" s="19" t="s">
        <v>4187</v>
      </c>
      <c r="C2057" s="45" t="s">
        <v>4815</v>
      </c>
      <c r="D2057" s="45" t="s">
        <v>8061</v>
      </c>
      <c r="E2057" s="45" t="s">
        <v>8062</v>
      </c>
      <c r="G2057" s="21" t="s">
        <v>4186</v>
      </c>
      <c r="H2057" s="41">
        <v>31.065</v>
      </c>
      <c r="I2057" s="21">
        <v>4.57</v>
      </c>
      <c r="J2057" s="31" t="s">
        <v>4878</v>
      </c>
      <c r="K2057" s="21" t="s">
        <v>4753</v>
      </c>
      <c r="L2057" s="21" t="s">
        <v>4753</v>
      </c>
      <c r="M2057" s="21" t="s">
        <v>4754</v>
      </c>
      <c r="N2057" s="21" t="s">
        <v>4753</v>
      </c>
      <c r="O2057" s="42">
        <f t="shared" si="1"/>
        <v>0</v>
      </c>
      <c r="P2057" s="34" t="str">
        <f t="shared" si="2"/>
        <v>Above Obesity</v>
      </c>
      <c r="Q2057" s="34" t="str">
        <f t="shared" si="3"/>
        <v>Normal</v>
      </c>
      <c r="S2057" s="34" t="s">
        <v>642</v>
      </c>
      <c r="T2057" s="34">
        <v>1976.0</v>
      </c>
      <c r="U2057" s="34" t="s">
        <v>4773</v>
      </c>
      <c r="V2057" s="34">
        <v>19.0</v>
      </c>
      <c r="W2057" s="34">
        <v>2.0</v>
      </c>
      <c r="X2057" s="34">
        <v>32485.46</v>
      </c>
      <c r="Y2057" s="34" t="s">
        <v>4767</v>
      </c>
      <c r="Z2057" s="34" t="s">
        <v>4771</v>
      </c>
      <c r="AA2057" s="34" t="s">
        <v>4778</v>
      </c>
      <c r="AB2057" s="34" t="str">
        <f t="shared" si="4"/>
        <v>19-Sep-1976</v>
      </c>
      <c r="AC2057" s="43">
        <f t="shared" si="5"/>
        <v>46</v>
      </c>
      <c r="AD2057" s="44">
        <v>32485.46</v>
      </c>
    </row>
    <row r="2058">
      <c r="A2058" s="19" t="s">
        <v>4188</v>
      </c>
      <c r="B2058" s="19" t="s">
        <v>4189</v>
      </c>
      <c r="C2058" s="45" t="s">
        <v>4820</v>
      </c>
      <c r="D2058" s="45" t="s">
        <v>8063</v>
      </c>
      <c r="E2058" s="45" t="s">
        <v>8064</v>
      </c>
      <c r="G2058" s="21" t="s">
        <v>4188</v>
      </c>
      <c r="H2058" s="41">
        <v>28.12</v>
      </c>
      <c r="I2058" s="21">
        <v>5.05</v>
      </c>
      <c r="J2058" s="21" t="s">
        <v>4753</v>
      </c>
      <c r="K2058" s="21" t="s">
        <v>4753</v>
      </c>
      <c r="L2058" s="21" t="s">
        <v>4753</v>
      </c>
      <c r="M2058" s="21" t="s">
        <v>4754</v>
      </c>
      <c r="N2058" s="21" t="s">
        <v>4753</v>
      </c>
      <c r="O2058" s="42">
        <f t="shared" si="1"/>
        <v>0</v>
      </c>
      <c r="P2058" s="34" t="str">
        <f t="shared" si="2"/>
        <v>Overweight</v>
      </c>
      <c r="Q2058" s="34" t="str">
        <f t="shared" si="3"/>
        <v>Normal</v>
      </c>
      <c r="S2058" s="34" t="s">
        <v>640</v>
      </c>
      <c r="T2058" s="34">
        <v>2003.0</v>
      </c>
      <c r="U2058" s="34" t="s">
        <v>4777</v>
      </c>
      <c r="V2058" s="34">
        <v>8.0</v>
      </c>
      <c r="W2058" s="34">
        <v>0.0</v>
      </c>
      <c r="X2058" s="34">
        <v>32548.34</v>
      </c>
      <c r="Y2058" s="34" t="s">
        <v>4771</v>
      </c>
      <c r="Z2058" s="34" t="s">
        <v>4767</v>
      </c>
      <c r="AA2058" s="34" t="s">
        <v>4769</v>
      </c>
      <c r="AB2058" s="34" t="str">
        <f t="shared" si="4"/>
        <v>8-Oct-2003</v>
      </c>
      <c r="AC2058" s="43">
        <f t="shared" si="5"/>
        <v>19</v>
      </c>
      <c r="AD2058" s="44">
        <v>32548.34</v>
      </c>
    </row>
    <row r="2059">
      <c r="A2059" s="19" t="s">
        <v>4190</v>
      </c>
      <c r="B2059" s="19" t="s">
        <v>4191</v>
      </c>
      <c r="C2059" s="45" t="s">
        <v>4815</v>
      </c>
      <c r="D2059" s="45" t="s">
        <v>8065</v>
      </c>
      <c r="E2059" s="45" t="s">
        <v>5785</v>
      </c>
      <c r="G2059" s="21" t="s">
        <v>4190</v>
      </c>
      <c r="H2059" s="41">
        <v>38.06</v>
      </c>
      <c r="I2059" s="21">
        <v>6.16</v>
      </c>
      <c r="J2059" s="21" t="s">
        <v>4753</v>
      </c>
      <c r="K2059" s="21" t="s">
        <v>4753</v>
      </c>
      <c r="L2059" s="21" t="s">
        <v>4753</v>
      </c>
      <c r="M2059" s="21" t="s">
        <v>4754</v>
      </c>
      <c r="N2059" s="21" t="s">
        <v>4753</v>
      </c>
      <c r="O2059" s="42">
        <f t="shared" si="1"/>
        <v>0</v>
      </c>
      <c r="P2059" s="34" t="str">
        <f t="shared" si="2"/>
        <v>Above Obesity</v>
      </c>
      <c r="Q2059" s="34" t="str">
        <f t="shared" si="3"/>
        <v>Prediabetes weight</v>
      </c>
      <c r="S2059" s="34" t="s">
        <v>638</v>
      </c>
      <c r="T2059" s="34">
        <v>1990.0</v>
      </c>
      <c r="U2059" s="34" t="s">
        <v>4766</v>
      </c>
      <c r="V2059" s="34">
        <v>13.0</v>
      </c>
      <c r="W2059" s="34">
        <v>3.0</v>
      </c>
      <c r="X2059" s="34">
        <v>32672.11</v>
      </c>
      <c r="Y2059" s="34" t="s">
        <v>4771</v>
      </c>
      <c r="Z2059" s="34" t="s">
        <v>4771</v>
      </c>
      <c r="AA2059" s="34" t="s">
        <v>4778</v>
      </c>
      <c r="AB2059" s="34" t="str">
        <f t="shared" si="4"/>
        <v>13-Jul-1990</v>
      </c>
      <c r="AC2059" s="43">
        <f t="shared" si="5"/>
        <v>32</v>
      </c>
      <c r="AD2059" s="44">
        <v>32672.11</v>
      </c>
    </row>
    <row r="2060">
      <c r="A2060" s="19" t="s">
        <v>4192</v>
      </c>
      <c r="B2060" s="19" t="s">
        <v>4193</v>
      </c>
      <c r="C2060" s="45" t="s">
        <v>4820</v>
      </c>
      <c r="D2060" s="45" t="s">
        <v>8066</v>
      </c>
      <c r="E2060" s="45" t="s">
        <v>8067</v>
      </c>
      <c r="G2060" s="21" t="s">
        <v>4192</v>
      </c>
      <c r="H2060" s="41">
        <v>24.96</v>
      </c>
      <c r="I2060" s="21">
        <v>4.57</v>
      </c>
      <c r="J2060" s="21" t="s">
        <v>4753</v>
      </c>
      <c r="K2060" s="21" t="s">
        <v>4753</v>
      </c>
      <c r="L2060" s="21" t="s">
        <v>4753</v>
      </c>
      <c r="M2060" s="21" t="s">
        <v>4754</v>
      </c>
      <c r="N2060" s="21" t="s">
        <v>4753</v>
      </c>
      <c r="O2060" s="42">
        <f t="shared" si="1"/>
        <v>0</v>
      </c>
      <c r="P2060" s="34" t="str">
        <f t="shared" si="2"/>
        <v>Normal weight</v>
      </c>
      <c r="Q2060" s="34" t="str">
        <f t="shared" si="3"/>
        <v>Normal</v>
      </c>
      <c r="S2060" s="34" t="s">
        <v>636</v>
      </c>
      <c r="T2060" s="34">
        <v>1968.0</v>
      </c>
      <c r="U2060" s="34" t="s">
        <v>4770</v>
      </c>
      <c r="V2060" s="34">
        <v>1.0</v>
      </c>
      <c r="W2060" s="34">
        <v>0.0</v>
      </c>
      <c r="X2060" s="34">
        <v>32686.08</v>
      </c>
      <c r="Y2060" s="34" t="s">
        <v>4767</v>
      </c>
      <c r="Z2060" s="34" t="s">
        <v>4768</v>
      </c>
      <c r="AA2060" s="34" t="s">
        <v>4778</v>
      </c>
      <c r="AB2060" s="34" t="str">
        <f t="shared" si="4"/>
        <v>1-Nov-1968</v>
      </c>
      <c r="AC2060" s="43">
        <f t="shared" si="5"/>
        <v>54</v>
      </c>
      <c r="AD2060" s="44">
        <v>32686.08</v>
      </c>
    </row>
    <row r="2061">
      <c r="A2061" s="19" t="s">
        <v>4194</v>
      </c>
      <c r="B2061" s="19" t="s">
        <v>4195</v>
      </c>
      <c r="C2061" s="45" t="s">
        <v>4815</v>
      </c>
      <c r="D2061" s="45" t="s">
        <v>8068</v>
      </c>
      <c r="E2061" s="45" t="s">
        <v>6374</v>
      </c>
      <c r="G2061" s="21" t="s">
        <v>4194</v>
      </c>
      <c r="H2061" s="41">
        <v>17.67</v>
      </c>
      <c r="I2061" s="21">
        <v>5.53</v>
      </c>
      <c r="J2061" s="31" t="s">
        <v>4878</v>
      </c>
      <c r="K2061" s="21" t="s">
        <v>4753</v>
      </c>
      <c r="L2061" s="21" t="s">
        <v>4753</v>
      </c>
      <c r="M2061" s="21" t="s">
        <v>4754</v>
      </c>
      <c r="N2061" s="21" t="s">
        <v>4753</v>
      </c>
      <c r="O2061" s="42">
        <f t="shared" si="1"/>
        <v>0</v>
      </c>
      <c r="P2061" s="34" t="str">
        <f t="shared" si="2"/>
        <v>Underweight</v>
      </c>
      <c r="Q2061" s="34" t="str">
        <f t="shared" si="3"/>
        <v>Normal</v>
      </c>
      <c r="S2061" s="34" t="s">
        <v>634</v>
      </c>
      <c r="T2061" s="34">
        <v>1990.0</v>
      </c>
      <c r="U2061" s="34" t="s">
        <v>4773</v>
      </c>
      <c r="V2061" s="34">
        <v>30.0</v>
      </c>
      <c r="W2061" s="34">
        <v>3.0</v>
      </c>
      <c r="X2061" s="34">
        <v>32716.2</v>
      </c>
      <c r="Y2061" s="34" t="s">
        <v>4771</v>
      </c>
      <c r="Z2061" s="34" t="s">
        <v>4767</v>
      </c>
      <c r="AA2061" s="34" t="s">
        <v>4778</v>
      </c>
      <c r="AB2061" s="34" t="str">
        <f t="shared" si="4"/>
        <v>30-Sep-1990</v>
      </c>
      <c r="AC2061" s="43">
        <f t="shared" si="5"/>
        <v>32</v>
      </c>
      <c r="AD2061" s="44">
        <v>32716.2</v>
      </c>
    </row>
    <row r="2062">
      <c r="A2062" s="19" t="s">
        <v>4196</v>
      </c>
      <c r="B2062" s="19" t="s">
        <v>4197</v>
      </c>
      <c r="C2062" s="45" t="s">
        <v>4815</v>
      </c>
      <c r="D2062" s="45" t="s">
        <v>8069</v>
      </c>
      <c r="E2062" s="45" t="s">
        <v>8070</v>
      </c>
      <c r="G2062" s="21" t="s">
        <v>4196</v>
      </c>
      <c r="H2062" s="41">
        <v>31.35</v>
      </c>
      <c r="I2062" s="21">
        <v>5.84</v>
      </c>
      <c r="J2062" s="21" t="s">
        <v>4753</v>
      </c>
      <c r="K2062" s="21" t="s">
        <v>4755</v>
      </c>
      <c r="L2062" s="21" t="s">
        <v>4753</v>
      </c>
      <c r="M2062" s="21">
        <v>1.0</v>
      </c>
      <c r="N2062" s="21" t="s">
        <v>4753</v>
      </c>
      <c r="O2062" s="42">
        <f t="shared" si="1"/>
        <v>1</v>
      </c>
      <c r="P2062" s="34" t="str">
        <f t="shared" si="2"/>
        <v>Above Obesity</v>
      </c>
      <c r="Q2062" s="34" t="str">
        <f t="shared" si="3"/>
        <v>Prediabetes weight</v>
      </c>
      <c r="S2062" s="34" t="s">
        <v>632</v>
      </c>
      <c r="T2062" s="34">
        <v>1990.0</v>
      </c>
      <c r="U2062" s="34" t="s">
        <v>4766</v>
      </c>
      <c r="V2062" s="34">
        <v>9.0</v>
      </c>
      <c r="W2062" s="34">
        <v>2.0</v>
      </c>
      <c r="X2062" s="34">
        <v>32734.19</v>
      </c>
      <c r="Y2062" s="34" t="s">
        <v>4767</v>
      </c>
      <c r="Z2062" s="34" t="s">
        <v>4771</v>
      </c>
      <c r="AA2062" s="34" t="s">
        <v>4774</v>
      </c>
      <c r="AB2062" s="34" t="str">
        <f t="shared" si="4"/>
        <v>9-Jul-1990</v>
      </c>
      <c r="AC2062" s="43">
        <f t="shared" si="5"/>
        <v>32</v>
      </c>
      <c r="AD2062" s="44">
        <v>32734.19</v>
      </c>
    </row>
    <row r="2063">
      <c r="A2063" s="19" t="s">
        <v>4198</v>
      </c>
      <c r="B2063" s="19" t="s">
        <v>4199</v>
      </c>
      <c r="C2063" s="45" t="s">
        <v>4815</v>
      </c>
      <c r="D2063" s="45" t="s">
        <v>8071</v>
      </c>
      <c r="E2063" s="45" t="s">
        <v>8072</v>
      </c>
      <c r="G2063" s="21" t="s">
        <v>4198</v>
      </c>
      <c r="H2063" s="41">
        <v>28.31</v>
      </c>
      <c r="I2063" s="21">
        <v>6.41</v>
      </c>
      <c r="J2063" s="21" t="s">
        <v>4753</v>
      </c>
      <c r="K2063" s="21" t="s">
        <v>4755</v>
      </c>
      <c r="L2063" s="21" t="s">
        <v>4753</v>
      </c>
      <c r="M2063" s="21">
        <v>1.0</v>
      </c>
      <c r="N2063" s="21" t="s">
        <v>4753</v>
      </c>
      <c r="O2063" s="42">
        <f t="shared" si="1"/>
        <v>1</v>
      </c>
      <c r="P2063" s="34" t="str">
        <f t="shared" si="2"/>
        <v>Overweight</v>
      </c>
      <c r="Q2063" s="34" t="str">
        <f t="shared" si="3"/>
        <v>Prediabetes weight</v>
      </c>
      <c r="S2063" s="34" t="s">
        <v>630</v>
      </c>
      <c r="T2063" s="34">
        <v>1974.0</v>
      </c>
      <c r="U2063" s="34" t="s">
        <v>4775</v>
      </c>
      <c r="V2063" s="34">
        <v>6.0</v>
      </c>
      <c r="W2063" s="34">
        <v>0.0</v>
      </c>
      <c r="X2063" s="34">
        <v>32760.48</v>
      </c>
      <c r="Y2063" s="34" t="s">
        <v>4771</v>
      </c>
      <c r="Z2063" s="34" t="s">
        <v>4771</v>
      </c>
      <c r="AA2063" s="34" t="s">
        <v>4778</v>
      </c>
      <c r="AB2063" s="34" t="str">
        <f t="shared" si="4"/>
        <v>6-Dec-1974</v>
      </c>
      <c r="AC2063" s="43">
        <f t="shared" si="5"/>
        <v>48</v>
      </c>
      <c r="AD2063" s="44">
        <v>32760.48</v>
      </c>
    </row>
    <row r="2064">
      <c r="A2064" s="19" t="s">
        <v>4200</v>
      </c>
      <c r="B2064" s="19" t="s">
        <v>4201</v>
      </c>
      <c r="C2064" s="45" t="s">
        <v>4820</v>
      </c>
      <c r="D2064" s="45" t="s">
        <v>7070</v>
      </c>
      <c r="E2064" s="45" t="s">
        <v>8073</v>
      </c>
      <c r="G2064" s="21" t="s">
        <v>4200</v>
      </c>
      <c r="H2064" s="41">
        <v>30.3</v>
      </c>
      <c r="I2064" s="21">
        <v>4.73</v>
      </c>
      <c r="J2064" s="21" t="s">
        <v>4755</v>
      </c>
      <c r="K2064" s="21" t="s">
        <v>4753</v>
      </c>
      <c r="L2064" s="21" t="s">
        <v>4756</v>
      </c>
      <c r="M2064" s="21">
        <v>1.0</v>
      </c>
      <c r="N2064" s="21" t="s">
        <v>4753</v>
      </c>
      <c r="O2064" s="42">
        <f t="shared" si="1"/>
        <v>1</v>
      </c>
      <c r="P2064" s="34" t="str">
        <f t="shared" si="2"/>
        <v>Above Obesity</v>
      </c>
      <c r="Q2064" s="34" t="str">
        <f t="shared" si="3"/>
        <v>Normal</v>
      </c>
      <c r="S2064" s="34" t="s">
        <v>628</v>
      </c>
      <c r="T2064" s="34">
        <v>1972.0</v>
      </c>
      <c r="U2064" s="34" t="s">
        <v>4770</v>
      </c>
      <c r="V2064" s="34">
        <v>7.0</v>
      </c>
      <c r="W2064" s="34">
        <v>0.0</v>
      </c>
      <c r="X2064" s="34">
        <v>32765.33</v>
      </c>
      <c r="Y2064" s="34" t="s">
        <v>4767</v>
      </c>
      <c r="Z2064" s="34" t="s">
        <v>4767</v>
      </c>
      <c r="AA2064" s="34" t="s">
        <v>4774</v>
      </c>
      <c r="AB2064" s="34" t="str">
        <f t="shared" si="4"/>
        <v>7-Nov-1972</v>
      </c>
      <c r="AC2064" s="43">
        <f t="shared" si="5"/>
        <v>50</v>
      </c>
      <c r="AD2064" s="44">
        <v>32765.33</v>
      </c>
    </row>
    <row r="2065">
      <c r="A2065" s="19" t="s">
        <v>4202</v>
      </c>
      <c r="B2065" s="19" t="s">
        <v>4203</v>
      </c>
      <c r="C2065" s="45" t="s">
        <v>4820</v>
      </c>
      <c r="D2065" s="45" t="s">
        <v>5751</v>
      </c>
      <c r="E2065" s="45" t="s">
        <v>5281</v>
      </c>
      <c r="G2065" s="21" t="s">
        <v>4202</v>
      </c>
      <c r="H2065" s="41">
        <v>26.4</v>
      </c>
      <c r="I2065" s="21">
        <v>6.22</v>
      </c>
      <c r="J2065" s="31" t="s">
        <v>4878</v>
      </c>
      <c r="K2065" s="21" t="s">
        <v>4753</v>
      </c>
      <c r="L2065" s="21" t="s">
        <v>4753</v>
      </c>
      <c r="M2065" s="21" t="s">
        <v>4754</v>
      </c>
      <c r="N2065" s="21" t="s">
        <v>4753</v>
      </c>
      <c r="O2065" s="42">
        <f t="shared" si="1"/>
        <v>0</v>
      </c>
      <c r="P2065" s="34" t="str">
        <f t="shared" si="2"/>
        <v>Overweight</v>
      </c>
      <c r="Q2065" s="34" t="str">
        <f t="shared" si="3"/>
        <v>Prediabetes weight</v>
      </c>
      <c r="S2065" s="34" t="s">
        <v>626</v>
      </c>
      <c r="T2065" s="34">
        <v>1980.0</v>
      </c>
      <c r="U2065" s="34" t="s">
        <v>4775</v>
      </c>
      <c r="V2065" s="34">
        <v>12.0</v>
      </c>
      <c r="W2065" s="34">
        <v>3.0</v>
      </c>
      <c r="X2065" s="34">
        <v>32787.46</v>
      </c>
      <c r="Y2065" s="34" t="s">
        <v>4771</v>
      </c>
      <c r="Z2065" s="34" t="s">
        <v>4768</v>
      </c>
      <c r="AA2065" s="34" t="s">
        <v>4774</v>
      </c>
      <c r="AB2065" s="34" t="str">
        <f t="shared" si="4"/>
        <v>12-Dec-1980</v>
      </c>
      <c r="AC2065" s="43">
        <f t="shared" si="5"/>
        <v>42</v>
      </c>
      <c r="AD2065" s="44">
        <v>32787.46</v>
      </c>
    </row>
    <row r="2066">
      <c r="A2066" s="19" t="s">
        <v>4204</v>
      </c>
      <c r="B2066" s="19" t="s">
        <v>4205</v>
      </c>
      <c r="C2066" s="45" t="s">
        <v>4820</v>
      </c>
      <c r="D2066" s="45" t="s">
        <v>8074</v>
      </c>
      <c r="E2066" s="45" t="s">
        <v>8075</v>
      </c>
      <c r="G2066" s="21" t="s">
        <v>4204</v>
      </c>
      <c r="H2066" s="41">
        <v>22.135</v>
      </c>
      <c r="I2066" s="21">
        <v>4.46</v>
      </c>
      <c r="J2066" s="31" t="s">
        <v>4878</v>
      </c>
      <c r="K2066" s="21" t="s">
        <v>4753</v>
      </c>
      <c r="L2066" s="21" t="s">
        <v>4753</v>
      </c>
      <c r="M2066" s="21" t="s">
        <v>4754</v>
      </c>
      <c r="N2066" s="21" t="s">
        <v>4753</v>
      </c>
      <c r="O2066" s="42">
        <f t="shared" si="1"/>
        <v>0</v>
      </c>
      <c r="P2066" s="34" t="str">
        <f t="shared" si="2"/>
        <v>Normal weight</v>
      </c>
      <c r="Q2066" s="34" t="str">
        <f t="shared" si="3"/>
        <v>Normal</v>
      </c>
      <c r="S2066" s="34" t="s">
        <v>624</v>
      </c>
      <c r="T2066" s="34">
        <v>1995.0</v>
      </c>
      <c r="U2066" s="34" t="s">
        <v>4775</v>
      </c>
      <c r="V2066" s="34">
        <v>4.0</v>
      </c>
      <c r="W2066" s="34">
        <v>0.0</v>
      </c>
      <c r="X2066" s="34">
        <v>32827.51</v>
      </c>
      <c r="Y2066" s="34" t="s">
        <v>4771</v>
      </c>
      <c r="Z2066" s="34" t="s">
        <v>4767</v>
      </c>
      <c r="AA2066" s="34" t="s">
        <v>4778</v>
      </c>
      <c r="AB2066" s="34" t="str">
        <f t="shared" si="4"/>
        <v>4-Dec-1995</v>
      </c>
      <c r="AC2066" s="43">
        <f t="shared" si="5"/>
        <v>27</v>
      </c>
      <c r="AD2066" s="44">
        <v>32827.51</v>
      </c>
    </row>
    <row r="2067">
      <c r="A2067" s="19" t="s">
        <v>4206</v>
      </c>
      <c r="B2067" s="19" t="s">
        <v>4207</v>
      </c>
      <c r="C2067" s="45" t="s">
        <v>4820</v>
      </c>
      <c r="D2067" s="45" t="s">
        <v>5000</v>
      </c>
      <c r="E2067" s="45" t="s">
        <v>8076</v>
      </c>
      <c r="G2067" s="21" t="s">
        <v>4206</v>
      </c>
      <c r="H2067" s="41">
        <v>17.4</v>
      </c>
      <c r="I2067" s="21">
        <v>4.5</v>
      </c>
      <c r="J2067" s="31" t="s">
        <v>4878</v>
      </c>
      <c r="K2067" s="21" t="s">
        <v>4753</v>
      </c>
      <c r="L2067" s="21" t="s">
        <v>4753</v>
      </c>
      <c r="M2067" s="21" t="s">
        <v>4754</v>
      </c>
      <c r="N2067" s="21" t="s">
        <v>4753</v>
      </c>
      <c r="O2067" s="42">
        <f t="shared" si="1"/>
        <v>0</v>
      </c>
      <c r="P2067" s="34" t="str">
        <f t="shared" si="2"/>
        <v>Underweight</v>
      </c>
      <c r="Q2067" s="34" t="str">
        <f t="shared" si="3"/>
        <v>Normal</v>
      </c>
      <c r="S2067" s="34" t="s">
        <v>622</v>
      </c>
      <c r="T2067" s="34">
        <v>1981.0</v>
      </c>
      <c r="U2067" s="34" t="s">
        <v>4770</v>
      </c>
      <c r="V2067" s="34">
        <v>17.0</v>
      </c>
      <c r="W2067" s="34">
        <v>1.0</v>
      </c>
      <c r="X2067" s="34">
        <v>32906.69</v>
      </c>
      <c r="Y2067" s="34" t="s">
        <v>4767</v>
      </c>
      <c r="Z2067" s="34" t="s">
        <v>4768</v>
      </c>
      <c r="AA2067" s="34" t="s">
        <v>4778</v>
      </c>
      <c r="AB2067" s="34" t="str">
        <f t="shared" si="4"/>
        <v>17-Nov-1981</v>
      </c>
      <c r="AC2067" s="43">
        <f t="shared" si="5"/>
        <v>41</v>
      </c>
      <c r="AD2067" s="44">
        <v>32906.69</v>
      </c>
    </row>
    <row r="2068">
      <c r="A2068" s="19" t="s">
        <v>4208</v>
      </c>
      <c r="B2068" s="19" t="s">
        <v>4209</v>
      </c>
      <c r="C2068" s="45" t="s">
        <v>4815</v>
      </c>
      <c r="D2068" s="45" t="s">
        <v>8077</v>
      </c>
      <c r="E2068" s="45" t="s">
        <v>7329</v>
      </c>
      <c r="G2068" s="21" t="s">
        <v>4208</v>
      </c>
      <c r="H2068" s="41">
        <v>28.06</v>
      </c>
      <c r="I2068" s="21">
        <v>8.93</v>
      </c>
      <c r="J2068" s="21" t="s">
        <v>4753</v>
      </c>
      <c r="K2068" s="21" t="s">
        <v>4753</v>
      </c>
      <c r="L2068" s="21" t="s">
        <v>4753</v>
      </c>
      <c r="M2068" s="21" t="s">
        <v>4754</v>
      </c>
      <c r="N2068" s="21" t="s">
        <v>4753</v>
      </c>
      <c r="O2068" s="42">
        <f t="shared" si="1"/>
        <v>0</v>
      </c>
      <c r="P2068" s="34" t="str">
        <f t="shared" si="2"/>
        <v>Overweight</v>
      </c>
      <c r="Q2068" s="34" t="str">
        <f t="shared" si="3"/>
        <v>Diabetes</v>
      </c>
      <c r="S2068" s="34" t="s">
        <v>620</v>
      </c>
      <c r="T2068" s="34">
        <v>1971.0</v>
      </c>
      <c r="U2068" s="34" t="s">
        <v>4776</v>
      </c>
      <c r="V2068" s="34">
        <v>24.0</v>
      </c>
      <c r="W2068" s="34">
        <v>0.0</v>
      </c>
      <c r="X2068" s="34">
        <v>32947.63</v>
      </c>
      <c r="Y2068" s="34" t="s">
        <v>4767</v>
      </c>
      <c r="Z2068" s="34" t="s">
        <v>4771</v>
      </c>
      <c r="AA2068" s="34" t="s">
        <v>4778</v>
      </c>
      <c r="AB2068" s="34" t="str">
        <f t="shared" si="4"/>
        <v>24-Aug-1971</v>
      </c>
      <c r="AC2068" s="43">
        <f t="shared" si="5"/>
        <v>51</v>
      </c>
      <c r="AD2068" s="44">
        <v>32947.63</v>
      </c>
    </row>
    <row r="2069">
      <c r="A2069" s="19" t="s">
        <v>4210</v>
      </c>
      <c r="B2069" s="19" t="s">
        <v>4211</v>
      </c>
      <c r="C2069" s="45" t="s">
        <v>4815</v>
      </c>
      <c r="D2069" s="45" t="s">
        <v>8078</v>
      </c>
      <c r="E2069" s="45" t="s">
        <v>8079</v>
      </c>
      <c r="G2069" s="21" t="s">
        <v>4210</v>
      </c>
      <c r="H2069" s="41">
        <v>31.13</v>
      </c>
      <c r="I2069" s="21">
        <v>11.02</v>
      </c>
      <c r="J2069" s="21" t="s">
        <v>4753</v>
      </c>
      <c r="K2069" s="21" t="s">
        <v>4753</v>
      </c>
      <c r="L2069" s="21" t="s">
        <v>4753</v>
      </c>
      <c r="M2069" s="21" t="s">
        <v>4754</v>
      </c>
      <c r="N2069" s="21" t="s">
        <v>4753</v>
      </c>
      <c r="O2069" s="42">
        <f t="shared" si="1"/>
        <v>0</v>
      </c>
      <c r="P2069" s="34" t="str">
        <f t="shared" si="2"/>
        <v>Above Obesity</v>
      </c>
      <c r="Q2069" s="34" t="str">
        <f t="shared" si="3"/>
        <v>Diabetes</v>
      </c>
      <c r="S2069" s="34" t="s">
        <v>618</v>
      </c>
      <c r="T2069" s="34">
        <v>1995.0</v>
      </c>
      <c r="U2069" s="34" t="s">
        <v>4766</v>
      </c>
      <c r="V2069" s="34">
        <v>8.0</v>
      </c>
      <c r="W2069" s="34">
        <v>0.0</v>
      </c>
      <c r="X2069" s="34">
        <v>33017.46</v>
      </c>
      <c r="Y2069" s="34" t="s">
        <v>4771</v>
      </c>
      <c r="Z2069" s="34" t="s">
        <v>4771</v>
      </c>
      <c r="AA2069" s="34" t="s">
        <v>4778</v>
      </c>
      <c r="AB2069" s="34" t="str">
        <f t="shared" si="4"/>
        <v>8-Jul-1995</v>
      </c>
      <c r="AC2069" s="43">
        <f t="shared" si="5"/>
        <v>27</v>
      </c>
      <c r="AD2069" s="44">
        <v>33017.46</v>
      </c>
    </row>
    <row r="2070">
      <c r="A2070" s="19" t="s">
        <v>4212</v>
      </c>
      <c r="B2070" s="19" t="s">
        <v>4213</v>
      </c>
      <c r="C2070" s="45" t="s">
        <v>4815</v>
      </c>
      <c r="D2070" s="45" t="s">
        <v>8080</v>
      </c>
      <c r="E2070" s="45" t="s">
        <v>8081</v>
      </c>
      <c r="G2070" s="21" t="s">
        <v>4212</v>
      </c>
      <c r="H2070" s="41">
        <v>18.46</v>
      </c>
      <c r="I2070" s="21">
        <v>5.25</v>
      </c>
      <c r="J2070" s="21" t="s">
        <v>4753</v>
      </c>
      <c r="K2070" s="21" t="s">
        <v>4753</v>
      </c>
      <c r="L2070" s="21" t="s">
        <v>4753</v>
      </c>
      <c r="M2070" s="21" t="s">
        <v>4754</v>
      </c>
      <c r="N2070" s="21" t="s">
        <v>4753</v>
      </c>
      <c r="O2070" s="42">
        <f t="shared" si="1"/>
        <v>0</v>
      </c>
      <c r="P2070" s="34" t="str">
        <f t="shared" si="2"/>
        <v>Underweight</v>
      </c>
      <c r="Q2070" s="34" t="str">
        <f t="shared" si="3"/>
        <v>Normal</v>
      </c>
      <c r="S2070" s="34" t="s">
        <v>616</v>
      </c>
      <c r="T2070" s="34">
        <v>1967.0</v>
      </c>
      <c r="U2070" s="34" t="s">
        <v>4766</v>
      </c>
      <c r="V2070" s="34">
        <v>10.0</v>
      </c>
      <c r="W2070" s="34">
        <v>0.0</v>
      </c>
      <c r="X2070" s="34">
        <v>33025.32</v>
      </c>
      <c r="Y2070" s="34" t="s">
        <v>4767</v>
      </c>
      <c r="Z2070" s="34" t="s">
        <v>4768</v>
      </c>
      <c r="AA2070" s="34" t="s">
        <v>4778</v>
      </c>
      <c r="AB2070" s="34" t="str">
        <f t="shared" si="4"/>
        <v>10-Jul-1967</v>
      </c>
      <c r="AC2070" s="43">
        <f t="shared" si="5"/>
        <v>55</v>
      </c>
      <c r="AD2070" s="44">
        <v>33025.32</v>
      </c>
    </row>
    <row r="2071">
      <c r="A2071" s="19" t="s">
        <v>4214</v>
      </c>
      <c r="B2071" s="19" t="s">
        <v>4215</v>
      </c>
      <c r="C2071" s="45" t="s">
        <v>4820</v>
      </c>
      <c r="D2071" s="45" t="s">
        <v>8082</v>
      </c>
      <c r="E2071" s="45" t="s">
        <v>5177</v>
      </c>
      <c r="G2071" s="21" t="s">
        <v>4214</v>
      </c>
      <c r="H2071" s="41">
        <v>17.3</v>
      </c>
      <c r="I2071" s="21">
        <v>4.75</v>
      </c>
      <c r="J2071" s="21" t="s">
        <v>4753</v>
      </c>
      <c r="K2071" s="21" t="s">
        <v>4753</v>
      </c>
      <c r="L2071" s="21" t="s">
        <v>4753</v>
      </c>
      <c r="M2071" s="21" t="s">
        <v>4754</v>
      </c>
      <c r="N2071" s="21" t="s">
        <v>4753</v>
      </c>
      <c r="O2071" s="42">
        <f t="shared" si="1"/>
        <v>0</v>
      </c>
      <c r="P2071" s="34" t="str">
        <f t="shared" si="2"/>
        <v>Underweight</v>
      </c>
      <c r="Q2071" s="34" t="str">
        <f t="shared" si="3"/>
        <v>Normal</v>
      </c>
      <c r="S2071" s="34" t="s">
        <v>614</v>
      </c>
      <c r="T2071" s="34">
        <v>1994.0</v>
      </c>
      <c r="U2071" s="34" t="s">
        <v>4766</v>
      </c>
      <c r="V2071" s="34">
        <v>28.0</v>
      </c>
      <c r="W2071" s="34">
        <v>0.0</v>
      </c>
      <c r="X2071" s="34">
        <v>33057.23</v>
      </c>
      <c r="Y2071" s="34" t="s">
        <v>4771</v>
      </c>
      <c r="Z2071" s="34" t="s">
        <v>4767</v>
      </c>
      <c r="AA2071" s="34" t="s">
        <v>4778</v>
      </c>
      <c r="AB2071" s="34" t="str">
        <f t="shared" si="4"/>
        <v>28-Jul-1994</v>
      </c>
      <c r="AC2071" s="43">
        <f t="shared" si="5"/>
        <v>28</v>
      </c>
      <c r="AD2071" s="44">
        <v>33057.23</v>
      </c>
    </row>
    <row r="2072">
      <c r="A2072" s="19" t="s">
        <v>4216</v>
      </c>
      <c r="B2072" s="19" t="s">
        <v>4217</v>
      </c>
      <c r="C2072" s="45" t="s">
        <v>4815</v>
      </c>
      <c r="D2072" s="45" t="s">
        <v>5197</v>
      </c>
      <c r="E2072" s="45" t="s">
        <v>5235</v>
      </c>
      <c r="G2072" s="21" t="s">
        <v>4216</v>
      </c>
      <c r="H2072" s="41">
        <v>35.625</v>
      </c>
      <c r="I2072" s="21">
        <v>4.68</v>
      </c>
      <c r="J2072" s="21" t="s">
        <v>4755</v>
      </c>
      <c r="K2072" s="21" t="s">
        <v>4753</v>
      </c>
      <c r="L2072" s="21" t="s">
        <v>4756</v>
      </c>
      <c r="M2072" s="21">
        <v>1.0</v>
      </c>
      <c r="N2072" s="21" t="s">
        <v>4753</v>
      </c>
      <c r="O2072" s="42">
        <f t="shared" si="1"/>
        <v>1</v>
      </c>
      <c r="P2072" s="34" t="str">
        <f t="shared" si="2"/>
        <v>Above Obesity</v>
      </c>
      <c r="Q2072" s="34" t="str">
        <f t="shared" si="3"/>
        <v>Normal</v>
      </c>
      <c r="S2072" s="34" t="s">
        <v>612</v>
      </c>
      <c r="T2072" s="34">
        <v>1962.0</v>
      </c>
      <c r="U2072" s="34" t="s">
        <v>4766</v>
      </c>
      <c r="V2072" s="34">
        <v>1.0</v>
      </c>
      <c r="W2072" s="34">
        <v>0.0</v>
      </c>
      <c r="X2072" s="34">
        <v>33074.94</v>
      </c>
      <c r="Y2072" s="34" t="s">
        <v>4771</v>
      </c>
      <c r="Z2072" s="34" t="s">
        <v>4767</v>
      </c>
      <c r="AA2072" s="34" t="s">
        <v>4778</v>
      </c>
      <c r="AB2072" s="34" t="str">
        <f t="shared" si="4"/>
        <v>1-Jul-1962</v>
      </c>
      <c r="AC2072" s="43">
        <f t="shared" si="5"/>
        <v>60</v>
      </c>
      <c r="AD2072" s="44">
        <v>33074.94</v>
      </c>
    </row>
    <row r="2073">
      <c r="A2073" s="19" t="s">
        <v>4218</v>
      </c>
      <c r="B2073" s="19" t="s">
        <v>4219</v>
      </c>
      <c r="C2073" s="45" t="s">
        <v>4820</v>
      </c>
      <c r="D2073" s="45" t="s">
        <v>8083</v>
      </c>
      <c r="E2073" s="45" t="s">
        <v>8084</v>
      </c>
      <c r="G2073" s="21" t="s">
        <v>4218</v>
      </c>
      <c r="H2073" s="41">
        <v>20.235</v>
      </c>
      <c r="I2073" s="21">
        <v>6.17</v>
      </c>
      <c r="J2073" s="21" t="s">
        <v>4755</v>
      </c>
      <c r="K2073" s="21" t="s">
        <v>4755</v>
      </c>
      <c r="L2073" s="21" t="s">
        <v>4753</v>
      </c>
      <c r="M2073" s="21">
        <v>2.0</v>
      </c>
      <c r="N2073" s="21" t="s">
        <v>4753</v>
      </c>
      <c r="O2073" s="42">
        <f t="shared" si="1"/>
        <v>2</v>
      </c>
      <c r="P2073" s="34" t="str">
        <f t="shared" si="2"/>
        <v>Normal weight</v>
      </c>
      <c r="Q2073" s="34" t="str">
        <f t="shared" si="3"/>
        <v>Prediabetes weight</v>
      </c>
      <c r="S2073" s="34" t="s">
        <v>610</v>
      </c>
      <c r="T2073" s="34">
        <v>1969.0</v>
      </c>
      <c r="U2073" s="34" t="s">
        <v>4777</v>
      </c>
      <c r="V2073" s="34">
        <v>30.0</v>
      </c>
      <c r="W2073" s="34">
        <v>0.0</v>
      </c>
      <c r="X2073" s="34">
        <v>33090.66</v>
      </c>
      <c r="Y2073" s="34" t="s">
        <v>4767</v>
      </c>
      <c r="Z2073" s="34" t="s">
        <v>4767</v>
      </c>
      <c r="AA2073" s="34" t="s">
        <v>4778</v>
      </c>
      <c r="AB2073" s="34" t="str">
        <f t="shared" si="4"/>
        <v>30-Oct-1969</v>
      </c>
      <c r="AC2073" s="43">
        <f t="shared" si="5"/>
        <v>53</v>
      </c>
      <c r="AD2073" s="44">
        <v>33090.66</v>
      </c>
    </row>
    <row r="2074">
      <c r="A2074" s="19" t="s">
        <v>4220</v>
      </c>
      <c r="B2074" s="19" t="s">
        <v>4221</v>
      </c>
      <c r="C2074" s="45" t="s">
        <v>4815</v>
      </c>
      <c r="D2074" s="45" t="s">
        <v>8085</v>
      </c>
      <c r="E2074" s="45" t="s">
        <v>8086</v>
      </c>
      <c r="G2074" s="21" t="s">
        <v>4220</v>
      </c>
      <c r="H2074" s="41">
        <v>27.55</v>
      </c>
      <c r="I2074" s="21">
        <v>4.56</v>
      </c>
      <c r="J2074" s="21" t="s">
        <v>4755</v>
      </c>
      <c r="K2074" s="21" t="s">
        <v>4753</v>
      </c>
      <c r="L2074" s="21" t="s">
        <v>4756</v>
      </c>
      <c r="M2074" s="21">
        <v>1.0</v>
      </c>
      <c r="N2074" s="21" t="s">
        <v>4753</v>
      </c>
      <c r="O2074" s="42">
        <f t="shared" si="1"/>
        <v>1</v>
      </c>
      <c r="P2074" s="34" t="str">
        <f t="shared" si="2"/>
        <v>Overweight</v>
      </c>
      <c r="Q2074" s="34" t="str">
        <f t="shared" si="3"/>
        <v>Normal</v>
      </c>
      <c r="S2074" s="34" t="s">
        <v>608</v>
      </c>
      <c r="T2074" s="34">
        <v>1985.0</v>
      </c>
      <c r="U2074" s="34" t="s">
        <v>4766</v>
      </c>
      <c r="V2074" s="34">
        <v>15.0</v>
      </c>
      <c r="W2074" s="34">
        <v>3.0</v>
      </c>
      <c r="X2074" s="34">
        <v>33121.0</v>
      </c>
      <c r="Y2074" s="34" t="s">
        <v>4767</v>
      </c>
      <c r="Z2074" s="34" t="s">
        <v>4771</v>
      </c>
      <c r="AA2074" s="34" t="s">
        <v>4778</v>
      </c>
      <c r="AB2074" s="34" t="str">
        <f t="shared" si="4"/>
        <v>15-Jul-1985</v>
      </c>
      <c r="AC2074" s="43">
        <f t="shared" si="5"/>
        <v>37</v>
      </c>
      <c r="AD2074" s="44">
        <v>33121.0</v>
      </c>
    </row>
    <row r="2075">
      <c r="A2075" s="19" t="s">
        <v>4222</v>
      </c>
      <c r="B2075" s="19" t="s">
        <v>4223</v>
      </c>
      <c r="C2075" s="45" t="s">
        <v>4820</v>
      </c>
      <c r="D2075" s="45" t="s">
        <v>8087</v>
      </c>
      <c r="E2075" s="45" t="s">
        <v>8088</v>
      </c>
      <c r="G2075" s="21" t="s">
        <v>4222</v>
      </c>
      <c r="H2075" s="41">
        <v>17.97</v>
      </c>
      <c r="I2075" s="21">
        <v>6.3</v>
      </c>
      <c r="J2075" s="21" t="s">
        <v>4753</v>
      </c>
      <c r="K2075" s="21" t="s">
        <v>4753</v>
      </c>
      <c r="L2075" s="21" t="s">
        <v>4753</v>
      </c>
      <c r="M2075" s="21" t="s">
        <v>4754</v>
      </c>
      <c r="N2075" s="21" t="s">
        <v>4753</v>
      </c>
      <c r="O2075" s="42">
        <f t="shared" si="1"/>
        <v>0</v>
      </c>
      <c r="P2075" s="34" t="str">
        <f t="shared" si="2"/>
        <v>Underweight</v>
      </c>
      <c r="Q2075" s="34" t="str">
        <f t="shared" si="3"/>
        <v>Prediabetes weight</v>
      </c>
      <c r="S2075" s="34" t="s">
        <v>606</v>
      </c>
      <c r="T2075" s="34">
        <v>1990.0</v>
      </c>
      <c r="U2075" s="34" t="s">
        <v>4777</v>
      </c>
      <c r="V2075" s="34">
        <v>12.0</v>
      </c>
      <c r="W2075" s="34">
        <v>3.0</v>
      </c>
      <c r="X2075" s="34">
        <v>33292.83</v>
      </c>
      <c r="Y2075" s="34" t="s">
        <v>4767</v>
      </c>
      <c r="Z2075" s="34" t="s">
        <v>4771</v>
      </c>
      <c r="AA2075" s="34" t="s">
        <v>4778</v>
      </c>
      <c r="AB2075" s="34" t="str">
        <f t="shared" si="4"/>
        <v>12-Oct-1990</v>
      </c>
      <c r="AC2075" s="43">
        <f t="shared" si="5"/>
        <v>32</v>
      </c>
      <c r="AD2075" s="44">
        <v>33292.83</v>
      </c>
    </row>
    <row r="2076">
      <c r="A2076" s="19" t="s">
        <v>4224</v>
      </c>
      <c r="B2076" s="19" t="s">
        <v>4225</v>
      </c>
      <c r="C2076" s="45" t="s">
        <v>4820</v>
      </c>
      <c r="D2076" s="45" t="s">
        <v>7888</v>
      </c>
      <c r="E2076" s="45" t="s">
        <v>8089</v>
      </c>
      <c r="G2076" s="21" t="s">
        <v>4224</v>
      </c>
      <c r="H2076" s="41">
        <v>29.98</v>
      </c>
      <c r="I2076" s="21">
        <v>6.03</v>
      </c>
      <c r="J2076" s="21" t="s">
        <v>4753</v>
      </c>
      <c r="K2076" s="21" t="s">
        <v>4755</v>
      </c>
      <c r="L2076" s="21" t="s">
        <v>4753</v>
      </c>
      <c r="M2076" s="21">
        <v>1.0</v>
      </c>
      <c r="N2076" s="21" t="s">
        <v>4753</v>
      </c>
      <c r="O2076" s="42">
        <f t="shared" si="1"/>
        <v>1</v>
      </c>
      <c r="P2076" s="34" t="str">
        <f t="shared" si="2"/>
        <v>Overweight</v>
      </c>
      <c r="Q2076" s="34" t="str">
        <f t="shared" si="3"/>
        <v>Prediabetes weight</v>
      </c>
      <c r="S2076" s="34" t="s">
        <v>604</v>
      </c>
      <c r="T2076" s="34">
        <v>2003.0</v>
      </c>
      <c r="U2076" s="34" t="s">
        <v>4770</v>
      </c>
      <c r="V2076" s="34">
        <v>28.0</v>
      </c>
      <c r="W2076" s="34">
        <v>0.0</v>
      </c>
      <c r="X2076" s="34">
        <v>33307.55</v>
      </c>
      <c r="Y2076" s="34" t="s">
        <v>4767</v>
      </c>
      <c r="Z2076" s="34" t="s">
        <v>4768</v>
      </c>
      <c r="AA2076" s="34" t="s">
        <v>4774</v>
      </c>
      <c r="AB2076" s="34" t="str">
        <f t="shared" si="4"/>
        <v>28-Nov-2003</v>
      </c>
      <c r="AC2076" s="43">
        <f t="shared" si="5"/>
        <v>19</v>
      </c>
      <c r="AD2076" s="44">
        <v>33307.55</v>
      </c>
    </row>
    <row r="2077">
      <c r="A2077" s="19" t="s">
        <v>4226</v>
      </c>
      <c r="B2077" s="19" t="s">
        <v>4227</v>
      </c>
      <c r="C2077" s="45" t="s">
        <v>4815</v>
      </c>
      <c r="D2077" s="45" t="s">
        <v>8090</v>
      </c>
      <c r="E2077" s="45" t="s">
        <v>7605</v>
      </c>
      <c r="G2077" s="21" t="s">
        <v>4226</v>
      </c>
      <c r="H2077" s="41">
        <v>33.66</v>
      </c>
      <c r="I2077" s="21">
        <v>4.2</v>
      </c>
      <c r="J2077" s="21" t="s">
        <v>4755</v>
      </c>
      <c r="K2077" s="21" t="s">
        <v>4753</v>
      </c>
      <c r="L2077" s="21" t="s">
        <v>4753</v>
      </c>
      <c r="M2077" s="21">
        <v>1.0</v>
      </c>
      <c r="N2077" s="21" t="s">
        <v>4753</v>
      </c>
      <c r="O2077" s="42">
        <f t="shared" si="1"/>
        <v>1</v>
      </c>
      <c r="P2077" s="34" t="str">
        <f t="shared" si="2"/>
        <v>Above Obesity</v>
      </c>
      <c r="Q2077" s="34" t="str">
        <f t="shared" si="3"/>
        <v>Normal</v>
      </c>
      <c r="S2077" s="34" t="s">
        <v>602</v>
      </c>
      <c r="T2077" s="34">
        <v>1972.0</v>
      </c>
      <c r="U2077" s="34" t="s">
        <v>4773</v>
      </c>
      <c r="V2077" s="34">
        <v>5.0</v>
      </c>
      <c r="W2077" s="34">
        <v>0.0</v>
      </c>
      <c r="X2077" s="34">
        <v>33344.45</v>
      </c>
      <c r="Y2077" s="34" t="s">
        <v>4767</v>
      </c>
      <c r="Z2077" s="34" t="s">
        <v>4768</v>
      </c>
      <c r="AA2077" s="34" t="s">
        <v>4778</v>
      </c>
      <c r="AB2077" s="34" t="str">
        <f t="shared" si="4"/>
        <v>5-Sep-1972</v>
      </c>
      <c r="AC2077" s="43">
        <f t="shared" si="5"/>
        <v>50</v>
      </c>
      <c r="AD2077" s="44">
        <v>33344.45</v>
      </c>
    </row>
    <row r="2078">
      <c r="A2078" s="19" t="s">
        <v>4228</v>
      </c>
      <c r="B2078" s="19" t="s">
        <v>4229</v>
      </c>
      <c r="C2078" s="45" t="s">
        <v>4815</v>
      </c>
      <c r="D2078" s="45" t="s">
        <v>8091</v>
      </c>
      <c r="E2078" s="45" t="s">
        <v>4996</v>
      </c>
      <c r="G2078" s="21" t="s">
        <v>4228</v>
      </c>
      <c r="H2078" s="41">
        <v>32.67</v>
      </c>
      <c r="I2078" s="21">
        <v>5.61</v>
      </c>
      <c r="J2078" s="21" t="s">
        <v>4755</v>
      </c>
      <c r="K2078" s="21" t="s">
        <v>4753</v>
      </c>
      <c r="L2078" s="21" t="s">
        <v>4753</v>
      </c>
      <c r="M2078" s="21">
        <v>1.0</v>
      </c>
      <c r="N2078" s="21" t="s">
        <v>4753</v>
      </c>
      <c r="O2078" s="42">
        <f t="shared" si="1"/>
        <v>1</v>
      </c>
      <c r="P2078" s="34" t="str">
        <f t="shared" si="2"/>
        <v>Above Obesity</v>
      </c>
      <c r="Q2078" s="34" t="str">
        <f t="shared" si="3"/>
        <v>Normal</v>
      </c>
      <c r="S2078" s="34" t="s">
        <v>600</v>
      </c>
      <c r="T2078" s="34">
        <v>1985.0</v>
      </c>
      <c r="U2078" s="34" t="s">
        <v>4775</v>
      </c>
      <c r="V2078" s="34">
        <v>7.0</v>
      </c>
      <c r="W2078" s="34">
        <v>3.0</v>
      </c>
      <c r="X2078" s="34">
        <v>33450.99</v>
      </c>
      <c r="Y2078" s="34" t="s">
        <v>4767</v>
      </c>
      <c r="Z2078" s="34" t="s">
        <v>4767</v>
      </c>
      <c r="AA2078" s="34" t="s">
        <v>4778</v>
      </c>
      <c r="AB2078" s="34" t="str">
        <f t="shared" si="4"/>
        <v>7-Dec-1985</v>
      </c>
      <c r="AC2078" s="43">
        <f t="shared" si="5"/>
        <v>37</v>
      </c>
      <c r="AD2078" s="44">
        <v>33450.99</v>
      </c>
    </row>
    <row r="2079">
      <c r="A2079" s="19" t="s">
        <v>4230</v>
      </c>
      <c r="B2079" s="19" t="s">
        <v>4231</v>
      </c>
      <c r="C2079" s="45" t="s">
        <v>4815</v>
      </c>
      <c r="D2079" s="45" t="s">
        <v>8092</v>
      </c>
      <c r="E2079" s="45" t="s">
        <v>5947</v>
      </c>
      <c r="G2079" s="21" t="s">
        <v>4230</v>
      </c>
      <c r="H2079" s="41">
        <v>30.5</v>
      </c>
      <c r="I2079" s="21">
        <v>5.88</v>
      </c>
      <c r="J2079" s="21" t="s">
        <v>4755</v>
      </c>
      <c r="K2079" s="21" t="s">
        <v>4753</v>
      </c>
      <c r="L2079" s="21" t="s">
        <v>4753</v>
      </c>
      <c r="M2079" s="21">
        <v>1.0</v>
      </c>
      <c r="N2079" s="21" t="s">
        <v>4753</v>
      </c>
      <c r="O2079" s="42">
        <f t="shared" si="1"/>
        <v>1</v>
      </c>
      <c r="P2079" s="34" t="str">
        <f t="shared" si="2"/>
        <v>Above Obesity</v>
      </c>
      <c r="Q2079" s="34" t="str">
        <f t="shared" si="3"/>
        <v>Prediabetes weight</v>
      </c>
      <c r="S2079" s="34" t="s">
        <v>598</v>
      </c>
      <c r="T2079" s="34">
        <v>1970.0</v>
      </c>
      <c r="U2079" s="34" t="s">
        <v>4772</v>
      </c>
      <c r="V2079" s="34">
        <v>18.0</v>
      </c>
      <c r="W2079" s="34">
        <v>2.0</v>
      </c>
      <c r="X2079" s="34">
        <v>33471.97</v>
      </c>
      <c r="Y2079" s="34" t="s">
        <v>4767</v>
      </c>
      <c r="Z2079" s="34" t="s">
        <v>4767</v>
      </c>
      <c r="AA2079" s="34" t="s">
        <v>4774</v>
      </c>
      <c r="AB2079" s="34" t="str">
        <f t="shared" si="4"/>
        <v>18-Jun-1970</v>
      </c>
      <c r="AC2079" s="43">
        <f t="shared" si="5"/>
        <v>52</v>
      </c>
      <c r="AD2079" s="44">
        <v>33471.97</v>
      </c>
    </row>
    <row r="2080">
      <c r="A2080" s="19" t="s">
        <v>4232</v>
      </c>
      <c r="B2080" s="19" t="s">
        <v>4233</v>
      </c>
      <c r="C2080" s="45" t="s">
        <v>4815</v>
      </c>
      <c r="D2080" s="45" t="s">
        <v>8093</v>
      </c>
      <c r="E2080" s="45" t="s">
        <v>5785</v>
      </c>
      <c r="G2080" s="21" t="s">
        <v>4232</v>
      </c>
      <c r="H2080" s="41">
        <v>23.1</v>
      </c>
      <c r="I2080" s="21">
        <v>5.92</v>
      </c>
      <c r="J2080" s="21" t="s">
        <v>4755</v>
      </c>
      <c r="K2080" s="21" t="s">
        <v>4753</v>
      </c>
      <c r="L2080" s="21" t="s">
        <v>4753</v>
      </c>
      <c r="M2080" s="21">
        <v>1.0</v>
      </c>
      <c r="N2080" s="21" t="s">
        <v>4753</v>
      </c>
      <c r="O2080" s="42">
        <f t="shared" si="1"/>
        <v>1</v>
      </c>
      <c r="P2080" s="34" t="str">
        <f t="shared" si="2"/>
        <v>Normal weight</v>
      </c>
      <c r="Q2080" s="34" t="str">
        <f t="shared" si="3"/>
        <v>Prediabetes weight</v>
      </c>
      <c r="S2080" s="34" t="s">
        <v>596</v>
      </c>
      <c r="T2080" s="34">
        <v>2002.0</v>
      </c>
      <c r="U2080" s="34" t="s">
        <v>4776</v>
      </c>
      <c r="V2080" s="34">
        <v>25.0</v>
      </c>
      <c r="W2080" s="34">
        <v>0.0</v>
      </c>
      <c r="X2080" s="34">
        <v>33475.82</v>
      </c>
      <c r="Y2080" s="34" t="s">
        <v>4771</v>
      </c>
      <c r="Z2080" s="34" t="s">
        <v>4771</v>
      </c>
      <c r="AA2080" s="34" t="s">
        <v>4782</v>
      </c>
      <c r="AB2080" s="34" t="str">
        <f t="shared" si="4"/>
        <v>25-Aug-2002</v>
      </c>
      <c r="AC2080" s="43">
        <f t="shared" si="5"/>
        <v>20</v>
      </c>
      <c r="AD2080" s="44">
        <v>33475.82</v>
      </c>
    </row>
    <row r="2081">
      <c r="A2081" s="19" t="s">
        <v>4234</v>
      </c>
      <c r="B2081" s="19" t="s">
        <v>4235</v>
      </c>
      <c r="C2081" s="45" t="s">
        <v>4820</v>
      </c>
      <c r="D2081" s="45" t="s">
        <v>6293</v>
      </c>
      <c r="E2081" s="45" t="s">
        <v>8094</v>
      </c>
      <c r="G2081" s="21" t="s">
        <v>4234</v>
      </c>
      <c r="H2081" s="41">
        <v>39.49</v>
      </c>
      <c r="I2081" s="21">
        <v>4.81</v>
      </c>
      <c r="J2081" s="21" t="s">
        <v>4753</v>
      </c>
      <c r="K2081" s="21" t="s">
        <v>4753</v>
      </c>
      <c r="L2081" s="21" t="s">
        <v>4753</v>
      </c>
      <c r="M2081" s="21">
        <v>1.0</v>
      </c>
      <c r="N2081" s="21" t="s">
        <v>4753</v>
      </c>
      <c r="O2081" s="42">
        <f t="shared" si="1"/>
        <v>1</v>
      </c>
      <c r="P2081" s="34" t="str">
        <f t="shared" si="2"/>
        <v>Above Obesity</v>
      </c>
      <c r="Q2081" s="34" t="str">
        <f t="shared" si="3"/>
        <v>Normal</v>
      </c>
      <c r="S2081" s="34" t="s">
        <v>594</v>
      </c>
      <c r="T2081" s="34">
        <v>1984.0</v>
      </c>
      <c r="U2081" s="34" t="s">
        <v>4766</v>
      </c>
      <c r="V2081" s="34">
        <v>22.0</v>
      </c>
      <c r="W2081" s="34">
        <v>3.0</v>
      </c>
      <c r="X2081" s="34">
        <v>33527.1</v>
      </c>
      <c r="Y2081" s="34" t="s">
        <v>4767</v>
      </c>
      <c r="Z2081" s="34" t="s">
        <v>4768</v>
      </c>
      <c r="AA2081" s="34" t="s">
        <v>4778</v>
      </c>
      <c r="AB2081" s="34" t="str">
        <f t="shared" si="4"/>
        <v>22-Jul-1984</v>
      </c>
      <c r="AC2081" s="43">
        <f t="shared" si="5"/>
        <v>38</v>
      </c>
      <c r="AD2081" s="44">
        <v>33527.1</v>
      </c>
    </row>
    <row r="2082">
      <c r="A2082" s="19" t="s">
        <v>4236</v>
      </c>
      <c r="B2082" s="19" t="s">
        <v>4237</v>
      </c>
      <c r="C2082" s="45" t="s">
        <v>4820</v>
      </c>
      <c r="D2082" s="45" t="s">
        <v>8095</v>
      </c>
      <c r="E2082" s="45" t="s">
        <v>6807</v>
      </c>
      <c r="G2082" s="21" t="s">
        <v>4236</v>
      </c>
      <c r="H2082" s="41">
        <v>33.99</v>
      </c>
      <c r="I2082" s="21">
        <v>4.55</v>
      </c>
      <c r="J2082" s="21" t="s">
        <v>4753</v>
      </c>
      <c r="K2082" s="21" t="s">
        <v>4753</v>
      </c>
      <c r="L2082" s="21" t="s">
        <v>4753</v>
      </c>
      <c r="M2082" s="21">
        <v>1.0</v>
      </c>
      <c r="N2082" s="21" t="s">
        <v>4753</v>
      </c>
      <c r="O2082" s="42">
        <f t="shared" si="1"/>
        <v>1</v>
      </c>
      <c r="P2082" s="34" t="str">
        <f t="shared" si="2"/>
        <v>Above Obesity</v>
      </c>
      <c r="Q2082" s="34" t="str">
        <f t="shared" si="3"/>
        <v>Normal</v>
      </c>
      <c r="S2082" s="34" t="s">
        <v>592</v>
      </c>
      <c r="T2082" s="34">
        <v>2003.0</v>
      </c>
      <c r="U2082" s="34" t="s">
        <v>4773</v>
      </c>
      <c r="V2082" s="34">
        <v>9.0</v>
      </c>
      <c r="W2082" s="34">
        <v>0.0</v>
      </c>
      <c r="X2082" s="34">
        <v>33611.71</v>
      </c>
      <c r="Y2082" s="34" t="s">
        <v>4771</v>
      </c>
      <c r="Z2082" s="34" t="s">
        <v>4767</v>
      </c>
      <c r="AA2082" s="34" t="s">
        <v>4778</v>
      </c>
      <c r="AB2082" s="34" t="str">
        <f t="shared" si="4"/>
        <v>9-Sep-2003</v>
      </c>
      <c r="AC2082" s="43">
        <f t="shared" si="5"/>
        <v>19</v>
      </c>
      <c r="AD2082" s="44">
        <v>33611.71</v>
      </c>
    </row>
    <row r="2083">
      <c r="A2083" s="19" t="s">
        <v>4238</v>
      </c>
      <c r="B2083" s="19" t="s">
        <v>4239</v>
      </c>
      <c r="C2083" s="45" t="s">
        <v>4820</v>
      </c>
      <c r="D2083" s="45" t="s">
        <v>8096</v>
      </c>
      <c r="E2083" s="45" t="s">
        <v>6654</v>
      </c>
      <c r="G2083" s="21" t="s">
        <v>4238</v>
      </c>
      <c r="H2083" s="41">
        <v>27.72</v>
      </c>
      <c r="I2083" s="21">
        <v>6.43</v>
      </c>
      <c r="J2083" s="21" t="s">
        <v>4753</v>
      </c>
      <c r="K2083" s="21" t="s">
        <v>4753</v>
      </c>
      <c r="L2083" s="21" t="s">
        <v>4753</v>
      </c>
      <c r="M2083" s="21">
        <v>1.0</v>
      </c>
      <c r="N2083" s="21" t="s">
        <v>4753</v>
      </c>
      <c r="O2083" s="42">
        <f t="shared" si="1"/>
        <v>1</v>
      </c>
      <c r="P2083" s="34" t="str">
        <f t="shared" si="2"/>
        <v>Overweight</v>
      </c>
      <c r="Q2083" s="34" t="str">
        <f t="shared" si="3"/>
        <v>Prediabetes weight</v>
      </c>
      <c r="S2083" s="34" t="s">
        <v>590</v>
      </c>
      <c r="T2083" s="34">
        <v>1993.0</v>
      </c>
      <c r="U2083" s="34" t="s">
        <v>4770</v>
      </c>
      <c r="V2083" s="34">
        <v>28.0</v>
      </c>
      <c r="W2083" s="34">
        <v>0.0</v>
      </c>
      <c r="X2083" s="34">
        <v>33707.55</v>
      </c>
      <c r="Y2083" s="34" t="s">
        <v>4767</v>
      </c>
      <c r="Z2083" s="34" t="s">
        <v>4767</v>
      </c>
      <c r="AA2083" s="34" t="s">
        <v>4778</v>
      </c>
      <c r="AB2083" s="34" t="str">
        <f t="shared" si="4"/>
        <v>28-Nov-1993</v>
      </c>
      <c r="AC2083" s="43">
        <f t="shared" si="5"/>
        <v>29</v>
      </c>
      <c r="AD2083" s="44">
        <v>33707.55</v>
      </c>
    </row>
    <row r="2084">
      <c r="A2084" s="19" t="s">
        <v>4240</v>
      </c>
      <c r="B2084" s="19" t="s">
        <v>4241</v>
      </c>
      <c r="C2084" s="45" t="s">
        <v>4820</v>
      </c>
      <c r="D2084" s="45" t="s">
        <v>8097</v>
      </c>
      <c r="E2084" s="45" t="s">
        <v>8098</v>
      </c>
      <c r="G2084" s="21" t="s">
        <v>4240</v>
      </c>
      <c r="H2084" s="41">
        <v>30.59</v>
      </c>
      <c r="I2084" s="21">
        <v>11.62</v>
      </c>
      <c r="J2084" s="21" t="s">
        <v>4753</v>
      </c>
      <c r="K2084" s="21" t="s">
        <v>4753</v>
      </c>
      <c r="L2084" s="21" t="s">
        <v>4753</v>
      </c>
      <c r="M2084" s="21" t="s">
        <v>4754</v>
      </c>
      <c r="N2084" s="21" t="s">
        <v>4753</v>
      </c>
      <c r="O2084" s="42">
        <f t="shared" si="1"/>
        <v>0</v>
      </c>
      <c r="P2084" s="34" t="str">
        <f t="shared" si="2"/>
        <v>Above Obesity</v>
      </c>
      <c r="Q2084" s="34" t="str">
        <f t="shared" si="3"/>
        <v>Diabetes</v>
      </c>
      <c r="S2084" s="34" t="s">
        <v>588</v>
      </c>
      <c r="T2084" s="34">
        <v>2004.0</v>
      </c>
      <c r="U2084" s="34" t="s">
        <v>4770</v>
      </c>
      <c r="V2084" s="34">
        <v>1.0</v>
      </c>
      <c r="W2084" s="34">
        <v>0.0</v>
      </c>
      <c r="X2084" s="34">
        <v>33732.69</v>
      </c>
      <c r="Y2084" s="34" t="s">
        <v>4771</v>
      </c>
      <c r="Z2084" s="34" t="s">
        <v>4771</v>
      </c>
      <c r="AA2084" s="34" t="s">
        <v>4788</v>
      </c>
      <c r="AB2084" s="34" t="str">
        <f t="shared" si="4"/>
        <v>1-Nov-2004</v>
      </c>
      <c r="AC2084" s="43">
        <f t="shared" si="5"/>
        <v>18</v>
      </c>
      <c r="AD2084" s="44">
        <v>33732.69</v>
      </c>
    </row>
    <row r="2085">
      <c r="A2085" s="19" t="s">
        <v>4242</v>
      </c>
      <c r="B2085" s="19" t="s">
        <v>4243</v>
      </c>
      <c r="C2085" s="45" t="s">
        <v>4820</v>
      </c>
      <c r="D2085" s="45" t="s">
        <v>8099</v>
      </c>
      <c r="E2085" s="45" t="s">
        <v>8100</v>
      </c>
      <c r="G2085" s="21" t="s">
        <v>4242</v>
      </c>
      <c r="H2085" s="41">
        <v>22.6</v>
      </c>
      <c r="I2085" s="21">
        <v>6.04</v>
      </c>
      <c r="J2085" s="21" t="s">
        <v>4753</v>
      </c>
      <c r="K2085" s="21" t="s">
        <v>4753</v>
      </c>
      <c r="L2085" s="21" t="s">
        <v>4753</v>
      </c>
      <c r="M2085" s="21">
        <v>1.0</v>
      </c>
      <c r="N2085" s="21" t="s">
        <v>4753</v>
      </c>
      <c r="O2085" s="42">
        <f t="shared" si="1"/>
        <v>1</v>
      </c>
      <c r="P2085" s="34" t="str">
        <f t="shared" si="2"/>
        <v>Normal weight</v>
      </c>
      <c r="Q2085" s="34" t="str">
        <f t="shared" si="3"/>
        <v>Prediabetes weight</v>
      </c>
      <c r="S2085" s="34" t="s">
        <v>586</v>
      </c>
      <c r="T2085" s="34">
        <v>2003.0</v>
      </c>
      <c r="U2085" s="34" t="s">
        <v>4773</v>
      </c>
      <c r="V2085" s="34">
        <v>12.0</v>
      </c>
      <c r="W2085" s="34">
        <v>0.0</v>
      </c>
      <c r="X2085" s="34">
        <v>33750.29</v>
      </c>
      <c r="Y2085" s="34" t="s">
        <v>4771</v>
      </c>
      <c r="Z2085" s="34" t="s">
        <v>4768</v>
      </c>
      <c r="AA2085" s="34" t="s">
        <v>4774</v>
      </c>
      <c r="AB2085" s="34" t="str">
        <f t="shared" si="4"/>
        <v>12-Sep-2003</v>
      </c>
      <c r="AC2085" s="43">
        <f t="shared" si="5"/>
        <v>19</v>
      </c>
      <c r="AD2085" s="44">
        <v>33750.29</v>
      </c>
    </row>
    <row r="2086">
      <c r="A2086" s="19" t="s">
        <v>4244</v>
      </c>
      <c r="B2086" s="19" t="s">
        <v>4245</v>
      </c>
      <c r="C2086" s="45" t="s">
        <v>4820</v>
      </c>
      <c r="D2086" s="45" t="s">
        <v>8101</v>
      </c>
      <c r="E2086" s="45" t="s">
        <v>8102</v>
      </c>
      <c r="G2086" s="21" t="s">
        <v>4244</v>
      </c>
      <c r="H2086" s="41">
        <v>28.785</v>
      </c>
      <c r="I2086" s="21">
        <v>8.82</v>
      </c>
      <c r="J2086" s="21" t="s">
        <v>4753</v>
      </c>
      <c r="K2086" s="21" t="s">
        <v>4753</v>
      </c>
      <c r="L2086" s="21" t="s">
        <v>4753</v>
      </c>
      <c r="M2086" s="21" t="s">
        <v>4754</v>
      </c>
      <c r="N2086" s="21" t="s">
        <v>4753</v>
      </c>
      <c r="O2086" s="42">
        <f t="shared" si="1"/>
        <v>0</v>
      </c>
      <c r="P2086" s="34" t="str">
        <f t="shared" si="2"/>
        <v>Overweight</v>
      </c>
      <c r="Q2086" s="34" t="str">
        <f t="shared" si="3"/>
        <v>Diabetes</v>
      </c>
      <c r="S2086" s="34" t="s">
        <v>584</v>
      </c>
      <c r="T2086" s="34">
        <v>1962.0</v>
      </c>
      <c r="U2086" s="34" t="s">
        <v>4775</v>
      </c>
      <c r="V2086" s="34">
        <v>11.0</v>
      </c>
      <c r="W2086" s="34">
        <v>0.0</v>
      </c>
      <c r="X2086" s="34">
        <v>33753.32</v>
      </c>
      <c r="Y2086" s="34" t="s">
        <v>4771</v>
      </c>
      <c r="Z2086" s="34" t="s">
        <v>4768</v>
      </c>
      <c r="AA2086" s="34" t="s">
        <v>4778</v>
      </c>
      <c r="AB2086" s="34" t="str">
        <f t="shared" si="4"/>
        <v>11-Dec-1962</v>
      </c>
      <c r="AC2086" s="43">
        <f t="shared" si="5"/>
        <v>60</v>
      </c>
      <c r="AD2086" s="44">
        <v>33753.32</v>
      </c>
    </row>
    <row r="2087">
      <c r="A2087" s="19" t="s">
        <v>4246</v>
      </c>
      <c r="B2087" s="19" t="s">
        <v>4247</v>
      </c>
      <c r="C2087" s="45" t="s">
        <v>4815</v>
      </c>
      <c r="D2087" s="45" t="s">
        <v>8103</v>
      </c>
      <c r="E2087" s="45" t="s">
        <v>8104</v>
      </c>
      <c r="G2087" s="21" t="s">
        <v>4246</v>
      </c>
      <c r="H2087" s="41">
        <v>50.38</v>
      </c>
      <c r="I2087" s="21">
        <v>5.8</v>
      </c>
      <c r="J2087" s="21" t="s">
        <v>4753</v>
      </c>
      <c r="K2087" s="21" t="s">
        <v>4753</v>
      </c>
      <c r="L2087" s="21" t="s">
        <v>4753</v>
      </c>
      <c r="M2087" s="21" t="s">
        <v>4754</v>
      </c>
      <c r="N2087" s="21" t="s">
        <v>4753</v>
      </c>
      <c r="O2087" s="42">
        <f t="shared" si="1"/>
        <v>0</v>
      </c>
      <c r="P2087" s="34" t="str">
        <f t="shared" si="2"/>
        <v>Above Obesity</v>
      </c>
      <c r="Q2087" s="34" t="str">
        <f t="shared" si="3"/>
        <v>Prediabetes weight</v>
      </c>
      <c r="S2087" s="34" t="s">
        <v>582</v>
      </c>
      <c r="T2087" s="34">
        <v>2000.0</v>
      </c>
      <c r="U2087" s="34" t="s">
        <v>4777</v>
      </c>
      <c r="V2087" s="34">
        <v>26.0</v>
      </c>
      <c r="W2087" s="34">
        <v>0.0</v>
      </c>
      <c r="X2087" s="34">
        <v>33829.39</v>
      </c>
      <c r="Y2087" s="34" t="s">
        <v>4767</v>
      </c>
      <c r="Z2087" s="34" t="s">
        <v>4768</v>
      </c>
      <c r="AA2087" s="34" t="s">
        <v>4778</v>
      </c>
      <c r="AB2087" s="34" t="str">
        <f t="shared" si="4"/>
        <v>26-Oct-2000</v>
      </c>
      <c r="AC2087" s="43">
        <f t="shared" si="5"/>
        <v>22</v>
      </c>
      <c r="AD2087" s="44">
        <v>33829.39</v>
      </c>
    </row>
    <row r="2088">
      <c r="A2088" s="19" t="s">
        <v>4248</v>
      </c>
      <c r="B2088" s="19" t="s">
        <v>4249</v>
      </c>
      <c r="C2088" s="45" t="s">
        <v>4815</v>
      </c>
      <c r="D2088" s="45" t="s">
        <v>5197</v>
      </c>
      <c r="E2088" s="45" t="s">
        <v>5245</v>
      </c>
      <c r="G2088" s="21" t="s">
        <v>4248</v>
      </c>
      <c r="H2088" s="41">
        <v>35.2</v>
      </c>
      <c r="I2088" s="21">
        <v>4.28</v>
      </c>
      <c r="J2088" s="21" t="s">
        <v>4753</v>
      </c>
      <c r="K2088" s="21" t="s">
        <v>4753</v>
      </c>
      <c r="L2088" s="21" t="s">
        <v>4753</v>
      </c>
      <c r="M2088" s="21" t="s">
        <v>4754</v>
      </c>
      <c r="N2088" s="21" t="s">
        <v>4753</v>
      </c>
      <c r="O2088" s="42">
        <f t="shared" si="1"/>
        <v>0</v>
      </c>
      <c r="P2088" s="34" t="str">
        <f t="shared" si="2"/>
        <v>Above Obesity</v>
      </c>
      <c r="Q2088" s="34" t="str">
        <f t="shared" si="3"/>
        <v>Normal</v>
      </c>
      <c r="S2088" s="34" t="s">
        <v>580</v>
      </c>
      <c r="T2088" s="34">
        <v>1997.0</v>
      </c>
      <c r="U2088" s="34" t="s">
        <v>4776</v>
      </c>
      <c r="V2088" s="34">
        <v>9.0</v>
      </c>
      <c r="W2088" s="34">
        <v>0.0</v>
      </c>
      <c r="X2088" s="34">
        <v>33900.65</v>
      </c>
      <c r="Y2088" s="34" t="s">
        <v>4767</v>
      </c>
      <c r="Z2088" s="34" t="s">
        <v>4768</v>
      </c>
      <c r="AA2088" s="34" t="s">
        <v>4778</v>
      </c>
      <c r="AB2088" s="34" t="str">
        <f t="shared" si="4"/>
        <v>9-Aug-1997</v>
      </c>
      <c r="AC2088" s="43">
        <f t="shared" si="5"/>
        <v>25</v>
      </c>
      <c r="AD2088" s="44">
        <v>33900.65</v>
      </c>
    </row>
    <row r="2089">
      <c r="A2089" s="19" t="s">
        <v>4250</v>
      </c>
      <c r="B2089" s="19" t="s">
        <v>4251</v>
      </c>
      <c r="C2089" s="45" t="s">
        <v>4820</v>
      </c>
      <c r="D2089" s="45" t="s">
        <v>8105</v>
      </c>
      <c r="E2089" s="45" t="s">
        <v>8106</v>
      </c>
      <c r="G2089" s="21" t="s">
        <v>4250</v>
      </c>
      <c r="H2089" s="41">
        <v>35.72</v>
      </c>
      <c r="I2089" s="21">
        <v>5.5</v>
      </c>
      <c r="J2089" s="31" t="s">
        <v>4878</v>
      </c>
      <c r="K2089" s="21" t="s">
        <v>4753</v>
      </c>
      <c r="L2089" s="21" t="s">
        <v>4753</v>
      </c>
      <c r="M2089" s="21" t="s">
        <v>4754</v>
      </c>
      <c r="N2089" s="21" t="s">
        <v>4753</v>
      </c>
      <c r="O2089" s="42">
        <f t="shared" si="1"/>
        <v>0</v>
      </c>
      <c r="P2089" s="34" t="str">
        <f t="shared" si="2"/>
        <v>Above Obesity</v>
      </c>
      <c r="Q2089" s="34" t="str">
        <f t="shared" si="3"/>
        <v>Normal</v>
      </c>
      <c r="S2089" s="34" t="s">
        <v>578</v>
      </c>
      <c r="T2089" s="34">
        <v>2000.0</v>
      </c>
      <c r="U2089" s="34" t="s">
        <v>4775</v>
      </c>
      <c r="V2089" s="34">
        <v>27.0</v>
      </c>
      <c r="W2089" s="34">
        <v>0.0</v>
      </c>
      <c r="X2089" s="34">
        <v>33907.55</v>
      </c>
      <c r="Y2089" s="34" t="s">
        <v>4767</v>
      </c>
      <c r="Z2089" s="34" t="s">
        <v>4767</v>
      </c>
      <c r="AA2089" s="34" t="s">
        <v>4774</v>
      </c>
      <c r="AB2089" s="34" t="str">
        <f t="shared" si="4"/>
        <v>27-Dec-2000</v>
      </c>
      <c r="AC2089" s="43">
        <f t="shared" si="5"/>
        <v>22</v>
      </c>
      <c r="AD2089" s="44">
        <v>33907.55</v>
      </c>
    </row>
    <row r="2090">
      <c r="A2090" s="19" t="s">
        <v>4252</v>
      </c>
      <c r="B2090" s="19" t="s">
        <v>4253</v>
      </c>
      <c r="C2090" s="45" t="s">
        <v>4815</v>
      </c>
      <c r="D2090" s="45" t="s">
        <v>8107</v>
      </c>
      <c r="E2090" s="45" t="s">
        <v>7872</v>
      </c>
      <c r="G2090" s="21" t="s">
        <v>4252</v>
      </c>
      <c r="H2090" s="41">
        <v>24.51</v>
      </c>
      <c r="I2090" s="21">
        <v>4.69</v>
      </c>
      <c r="J2090" s="21" t="s">
        <v>4753</v>
      </c>
      <c r="K2090" s="21" t="s">
        <v>4753</v>
      </c>
      <c r="L2090" s="21" t="s">
        <v>4753</v>
      </c>
      <c r="M2090" s="21" t="s">
        <v>4754</v>
      </c>
      <c r="N2090" s="21" t="s">
        <v>4753</v>
      </c>
      <c r="O2090" s="42">
        <f t="shared" si="1"/>
        <v>0</v>
      </c>
      <c r="P2090" s="34" t="str">
        <f t="shared" si="2"/>
        <v>Normal weight</v>
      </c>
      <c r="Q2090" s="34" t="str">
        <f t="shared" si="3"/>
        <v>Normal</v>
      </c>
      <c r="S2090" s="34" t="s">
        <v>576</v>
      </c>
      <c r="T2090" s="34">
        <v>1994.0</v>
      </c>
      <c r="U2090" s="34" t="s">
        <v>4773</v>
      </c>
      <c r="V2090" s="34">
        <v>25.0</v>
      </c>
      <c r="W2090" s="34">
        <v>0.0</v>
      </c>
      <c r="X2090" s="34">
        <v>33975.47</v>
      </c>
      <c r="Y2090" s="34" t="s">
        <v>4767</v>
      </c>
      <c r="Z2090" s="34" t="s">
        <v>4767</v>
      </c>
      <c r="AA2090" s="34" t="s">
        <v>4778</v>
      </c>
      <c r="AB2090" s="34" t="str">
        <f t="shared" si="4"/>
        <v>25-Sep-1994</v>
      </c>
      <c r="AC2090" s="43">
        <f t="shared" si="5"/>
        <v>28</v>
      </c>
      <c r="AD2090" s="44">
        <v>33975.47</v>
      </c>
    </row>
    <row r="2091">
      <c r="A2091" s="19" t="s">
        <v>4254</v>
      </c>
      <c r="B2091" s="19" t="s">
        <v>4255</v>
      </c>
      <c r="C2091" s="45" t="s">
        <v>4815</v>
      </c>
      <c r="D2091" s="45" t="s">
        <v>8108</v>
      </c>
      <c r="E2091" s="45" t="s">
        <v>8109</v>
      </c>
      <c r="G2091" s="21" t="s">
        <v>4254</v>
      </c>
      <c r="H2091" s="41">
        <v>23.845</v>
      </c>
      <c r="I2091" s="21">
        <v>4.43</v>
      </c>
      <c r="J2091" s="21" t="s">
        <v>4753</v>
      </c>
      <c r="K2091" s="21" t="s">
        <v>4753</v>
      </c>
      <c r="L2091" s="21" t="s">
        <v>4753</v>
      </c>
      <c r="M2091" s="21" t="s">
        <v>4754</v>
      </c>
      <c r="N2091" s="21" t="s">
        <v>4753</v>
      </c>
      <c r="O2091" s="42">
        <f t="shared" si="1"/>
        <v>0</v>
      </c>
      <c r="P2091" s="34" t="str">
        <f t="shared" si="2"/>
        <v>Normal weight</v>
      </c>
      <c r="Q2091" s="34" t="str">
        <f t="shared" si="3"/>
        <v>Normal</v>
      </c>
      <c r="S2091" s="34" t="s">
        <v>574</v>
      </c>
      <c r="T2091" s="34">
        <v>1972.0</v>
      </c>
      <c r="U2091" s="34" t="s">
        <v>4766</v>
      </c>
      <c r="V2091" s="34">
        <v>26.0</v>
      </c>
      <c r="W2091" s="34">
        <v>0.0</v>
      </c>
      <c r="X2091" s="34">
        <v>34053.36</v>
      </c>
      <c r="Y2091" s="34" t="s">
        <v>4767</v>
      </c>
      <c r="Z2091" s="34" t="s">
        <v>4767</v>
      </c>
      <c r="AA2091" s="34" t="s">
        <v>4778</v>
      </c>
      <c r="AB2091" s="34" t="str">
        <f t="shared" si="4"/>
        <v>26-Jul-1972</v>
      </c>
      <c r="AC2091" s="43">
        <f t="shared" si="5"/>
        <v>50</v>
      </c>
      <c r="AD2091" s="44">
        <v>34053.36</v>
      </c>
    </row>
    <row r="2092">
      <c r="A2092" s="19" t="s">
        <v>4256</v>
      </c>
      <c r="B2092" s="19" t="s">
        <v>4257</v>
      </c>
      <c r="C2092" s="45" t="s">
        <v>4815</v>
      </c>
      <c r="D2092" s="45" t="s">
        <v>8110</v>
      </c>
      <c r="E2092" s="45" t="s">
        <v>8111</v>
      </c>
      <c r="G2092" s="21" t="s">
        <v>4256</v>
      </c>
      <c r="H2092" s="41">
        <v>15.68</v>
      </c>
      <c r="I2092" s="21">
        <v>6.16</v>
      </c>
      <c r="J2092" s="21" t="s">
        <v>4755</v>
      </c>
      <c r="K2092" s="21" t="s">
        <v>4753</v>
      </c>
      <c r="L2092" s="21" t="s">
        <v>4753</v>
      </c>
      <c r="M2092" s="21">
        <v>1.0</v>
      </c>
      <c r="N2092" s="21" t="s">
        <v>4753</v>
      </c>
      <c r="O2092" s="42">
        <f t="shared" si="1"/>
        <v>1</v>
      </c>
      <c r="P2092" s="34" t="str">
        <f t="shared" si="2"/>
        <v>Underweight</v>
      </c>
      <c r="Q2092" s="34" t="str">
        <f t="shared" si="3"/>
        <v>Prediabetes weight</v>
      </c>
      <c r="S2092" s="34" t="s">
        <v>572</v>
      </c>
      <c r="T2092" s="34">
        <v>2002.0</v>
      </c>
      <c r="U2092" s="34" t="s">
        <v>4775</v>
      </c>
      <c r="V2092" s="34">
        <v>26.0</v>
      </c>
      <c r="W2092" s="34">
        <v>0.0</v>
      </c>
      <c r="X2092" s="34">
        <v>34084.68</v>
      </c>
      <c r="Y2092" s="34" t="s">
        <v>4767</v>
      </c>
      <c r="Z2092" s="34" t="s">
        <v>4768</v>
      </c>
      <c r="AA2092" s="34" t="s">
        <v>4778</v>
      </c>
      <c r="AB2092" s="34" t="str">
        <f t="shared" si="4"/>
        <v>26-Dec-2002</v>
      </c>
      <c r="AC2092" s="43">
        <f t="shared" si="5"/>
        <v>20</v>
      </c>
      <c r="AD2092" s="44">
        <v>34084.68</v>
      </c>
    </row>
    <row r="2093">
      <c r="A2093" s="19" t="s">
        <v>4258</v>
      </c>
      <c r="B2093" s="19" t="s">
        <v>4259</v>
      </c>
      <c r="C2093" s="45" t="s">
        <v>4815</v>
      </c>
      <c r="D2093" s="45" t="s">
        <v>8112</v>
      </c>
      <c r="E2093" s="45" t="s">
        <v>5089</v>
      </c>
      <c r="G2093" s="21" t="s">
        <v>4258</v>
      </c>
      <c r="H2093" s="41">
        <v>32.395</v>
      </c>
      <c r="I2093" s="21">
        <v>6.66</v>
      </c>
      <c r="J2093" s="21" t="s">
        <v>4753</v>
      </c>
      <c r="K2093" s="21" t="s">
        <v>4753</v>
      </c>
      <c r="L2093" s="21" t="s">
        <v>4753</v>
      </c>
      <c r="M2093" s="21" t="s">
        <v>4754</v>
      </c>
      <c r="N2093" s="21" t="s">
        <v>4753</v>
      </c>
      <c r="O2093" s="42">
        <f t="shared" si="1"/>
        <v>0</v>
      </c>
      <c r="P2093" s="34" t="str">
        <f t="shared" si="2"/>
        <v>Above Obesity</v>
      </c>
      <c r="Q2093" s="34" t="str">
        <f t="shared" si="3"/>
        <v>Diabetes</v>
      </c>
      <c r="S2093" s="34" t="s">
        <v>570</v>
      </c>
      <c r="T2093" s="34">
        <v>1999.0</v>
      </c>
      <c r="U2093" s="34" t="s">
        <v>4770</v>
      </c>
      <c r="V2093" s="34">
        <v>6.0</v>
      </c>
      <c r="W2093" s="34">
        <v>0.0</v>
      </c>
      <c r="X2093" s="34">
        <v>34166.27</v>
      </c>
      <c r="Y2093" s="34" t="s">
        <v>4767</v>
      </c>
      <c r="Z2093" s="34" t="s">
        <v>4768</v>
      </c>
      <c r="AA2093" s="34" t="s">
        <v>4778</v>
      </c>
      <c r="AB2093" s="34" t="str">
        <f t="shared" si="4"/>
        <v>6-Nov-1999</v>
      </c>
      <c r="AC2093" s="43">
        <f t="shared" si="5"/>
        <v>23</v>
      </c>
      <c r="AD2093" s="44">
        <v>34166.27</v>
      </c>
    </row>
    <row r="2094">
      <c r="A2094" s="19" t="s">
        <v>4260</v>
      </c>
      <c r="B2094" s="19" t="s">
        <v>4261</v>
      </c>
      <c r="C2094" s="45" t="s">
        <v>4815</v>
      </c>
      <c r="D2094" s="45" t="s">
        <v>8113</v>
      </c>
      <c r="E2094" s="45" t="s">
        <v>5019</v>
      </c>
      <c r="G2094" s="21" t="s">
        <v>4260</v>
      </c>
      <c r="H2094" s="41">
        <v>23.655</v>
      </c>
      <c r="I2094" s="21">
        <v>5.92</v>
      </c>
      <c r="J2094" s="21" t="s">
        <v>4753</v>
      </c>
      <c r="K2094" s="21" t="s">
        <v>4753</v>
      </c>
      <c r="L2094" s="21" t="s">
        <v>4753</v>
      </c>
      <c r="M2094" s="21">
        <v>1.0</v>
      </c>
      <c r="N2094" s="21" t="s">
        <v>4753</v>
      </c>
      <c r="O2094" s="42">
        <f t="shared" si="1"/>
        <v>1</v>
      </c>
      <c r="P2094" s="34" t="str">
        <f t="shared" si="2"/>
        <v>Normal weight</v>
      </c>
      <c r="Q2094" s="34" t="str">
        <f t="shared" si="3"/>
        <v>Prediabetes weight</v>
      </c>
      <c r="S2094" s="34" t="s">
        <v>568</v>
      </c>
      <c r="T2094" s="34">
        <v>1971.0</v>
      </c>
      <c r="U2094" s="34" t="s">
        <v>4776</v>
      </c>
      <c r="V2094" s="34">
        <v>25.0</v>
      </c>
      <c r="W2094" s="34">
        <v>0.0</v>
      </c>
      <c r="X2094" s="34">
        <v>34205.07</v>
      </c>
      <c r="Y2094" s="34" t="s">
        <v>4767</v>
      </c>
      <c r="Z2094" s="34" t="s">
        <v>4767</v>
      </c>
      <c r="AA2094" s="34" t="s">
        <v>4778</v>
      </c>
      <c r="AB2094" s="34" t="str">
        <f t="shared" si="4"/>
        <v>25-Aug-1971</v>
      </c>
      <c r="AC2094" s="43">
        <f t="shared" si="5"/>
        <v>51</v>
      </c>
      <c r="AD2094" s="44">
        <v>34205.07</v>
      </c>
    </row>
    <row r="2095">
      <c r="A2095" s="19" t="s">
        <v>4262</v>
      </c>
      <c r="B2095" s="19" t="s">
        <v>4263</v>
      </c>
      <c r="C2095" s="45" t="s">
        <v>4820</v>
      </c>
      <c r="D2095" s="45" t="s">
        <v>8114</v>
      </c>
      <c r="E2095" s="45" t="s">
        <v>5633</v>
      </c>
      <c r="G2095" s="21" t="s">
        <v>4262</v>
      </c>
      <c r="H2095" s="41">
        <v>28.4</v>
      </c>
      <c r="I2095" s="21">
        <v>5.97</v>
      </c>
      <c r="J2095" s="21" t="s">
        <v>4753</v>
      </c>
      <c r="K2095" s="21" t="s">
        <v>4753</v>
      </c>
      <c r="L2095" s="21" t="s">
        <v>4756</v>
      </c>
      <c r="M2095" s="21">
        <v>1.0</v>
      </c>
      <c r="N2095" s="21" t="s">
        <v>4753</v>
      </c>
      <c r="O2095" s="42">
        <f t="shared" si="1"/>
        <v>1</v>
      </c>
      <c r="P2095" s="34" t="str">
        <f t="shared" si="2"/>
        <v>Overweight</v>
      </c>
      <c r="Q2095" s="34" t="str">
        <f t="shared" si="3"/>
        <v>Prediabetes weight</v>
      </c>
      <c r="S2095" s="34" t="s">
        <v>566</v>
      </c>
      <c r="T2095" s="34">
        <v>1975.0</v>
      </c>
      <c r="U2095" s="34" t="s">
        <v>4766</v>
      </c>
      <c r="V2095" s="34">
        <v>21.0</v>
      </c>
      <c r="W2095" s="34">
        <v>1.0</v>
      </c>
      <c r="X2095" s="34">
        <v>34210.33</v>
      </c>
      <c r="Y2095" s="34" t="s">
        <v>4767</v>
      </c>
      <c r="Z2095" s="34" t="s">
        <v>4771</v>
      </c>
      <c r="AA2095" s="34" t="s">
        <v>4774</v>
      </c>
      <c r="AB2095" s="34" t="str">
        <f t="shared" si="4"/>
        <v>21-Jul-1975</v>
      </c>
      <c r="AC2095" s="43">
        <f t="shared" si="5"/>
        <v>47</v>
      </c>
      <c r="AD2095" s="44">
        <v>34210.33</v>
      </c>
    </row>
    <row r="2096">
      <c r="A2096" s="19" t="s">
        <v>4264</v>
      </c>
      <c r="B2096" s="19" t="s">
        <v>4265</v>
      </c>
      <c r="C2096" s="45" t="s">
        <v>4815</v>
      </c>
      <c r="D2096" s="45" t="s">
        <v>8115</v>
      </c>
      <c r="E2096" s="45" t="s">
        <v>8116</v>
      </c>
      <c r="G2096" s="21" t="s">
        <v>4264</v>
      </c>
      <c r="H2096" s="41">
        <v>35.42</v>
      </c>
      <c r="I2096" s="21">
        <v>4.64</v>
      </c>
      <c r="J2096" s="31" t="s">
        <v>4878</v>
      </c>
      <c r="K2096" s="21" t="s">
        <v>4753</v>
      </c>
      <c r="L2096" s="21" t="s">
        <v>4753</v>
      </c>
      <c r="M2096" s="21" t="s">
        <v>4754</v>
      </c>
      <c r="N2096" s="21" t="s">
        <v>4753</v>
      </c>
      <c r="O2096" s="42">
        <f t="shared" si="1"/>
        <v>0</v>
      </c>
      <c r="P2096" s="34" t="str">
        <f t="shared" si="2"/>
        <v>Above Obesity</v>
      </c>
      <c r="Q2096" s="34" t="str">
        <f t="shared" si="3"/>
        <v>Normal</v>
      </c>
      <c r="S2096" s="34" t="s">
        <v>564</v>
      </c>
      <c r="T2096" s="34">
        <v>1962.0</v>
      </c>
      <c r="U2096" s="34" t="s">
        <v>4766</v>
      </c>
      <c r="V2096" s="34">
        <v>5.0</v>
      </c>
      <c r="W2096" s="34">
        <v>0.0</v>
      </c>
      <c r="X2096" s="34">
        <v>34218.02</v>
      </c>
      <c r="Y2096" s="34" t="s">
        <v>4771</v>
      </c>
      <c r="Z2096" s="34" t="s">
        <v>4771</v>
      </c>
      <c r="AA2096" s="34" t="s">
        <v>4778</v>
      </c>
      <c r="AB2096" s="34" t="str">
        <f t="shared" si="4"/>
        <v>5-Jul-1962</v>
      </c>
      <c r="AC2096" s="43">
        <f t="shared" si="5"/>
        <v>60</v>
      </c>
      <c r="AD2096" s="44">
        <v>34218.02</v>
      </c>
    </row>
    <row r="2097">
      <c r="A2097" s="19" t="s">
        <v>4266</v>
      </c>
      <c r="B2097" s="19" t="s">
        <v>4267</v>
      </c>
      <c r="C2097" s="45" t="s">
        <v>4815</v>
      </c>
      <c r="D2097" s="45" t="s">
        <v>8117</v>
      </c>
      <c r="E2097" s="45" t="s">
        <v>6073</v>
      </c>
      <c r="G2097" s="21" t="s">
        <v>4266</v>
      </c>
      <c r="H2097" s="41">
        <v>26.18</v>
      </c>
      <c r="I2097" s="21">
        <v>6.12</v>
      </c>
      <c r="J2097" s="21" t="s">
        <v>4753</v>
      </c>
      <c r="K2097" s="21" t="s">
        <v>4755</v>
      </c>
      <c r="L2097" s="21" t="s">
        <v>4753</v>
      </c>
      <c r="M2097" s="21">
        <v>1.0</v>
      </c>
      <c r="N2097" s="21" t="s">
        <v>4753</v>
      </c>
      <c r="O2097" s="42">
        <f t="shared" si="1"/>
        <v>1</v>
      </c>
      <c r="P2097" s="34" t="str">
        <f t="shared" si="2"/>
        <v>Overweight</v>
      </c>
      <c r="Q2097" s="34" t="str">
        <f t="shared" si="3"/>
        <v>Prediabetes weight</v>
      </c>
      <c r="S2097" s="34" t="s">
        <v>562</v>
      </c>
      <c r="T2097" s="34">
        <v>1998.0</v>
      </c>
      <c r="U2097" s="34" t="s">
        <v>4772</v>
      </c>
      <c r="V2097" s="34">
        <v>11.0</v>
      </c>
      <c r="W2097" s="34">
        <v>0.0</v>
      </c>
      <c r="X2097" s="34">
        <v>34254.05</v>
      </c>
      <c r="Y2097" s="34" t="s">
        <v>4771</v>
      </c>
      <c r="Z2097" s="34" t="s">
        <v>4768</v>
      </c>
      <c r="AA2097" s="34" t="s">
        <v>4780</v>
      </c>
      <c r="AB2097" s="34" t="str">
        <f t="shared" si="4"/>
        <v>11-Jun-1998</v>
      </c>
      <c r="AC2097" s="43">
        <f t="shared" si="5"/>
        <v>24</v>
      </c>
      <c r="AD2097" s="44">
        <v>34254.05</v>
      </c>
    </row>
    <row r="2098">
      <c r="A2098" s="19" t="s">
        <v>4268</v>
      </c>
      <c r="B2098" s="19" t="s">
        <v>4269</v>
      </c>
      <c r="C2098" s="45" t="s">
        <v>4815</v>
      </c>
      <c r="D2098" s="45" t="s">
        <v>8118</v>
      </c>
      <c r="E2098" s="45" t="s">
        <v>8119</v>
      </c>
      <c r="G2098" s="21" t="s">
        <v>4268</v>
      </c>
      <c r="H2098" s="41">
        <v>20.8</v>
      </c>
      <c r="I2098" s="21">
        <v>4.87</v>
      </c>
      <c r="J2098" s="31" t="s">
        <v>4878</v>
      </c>
      <c r="K2098" s="21" t="s">
        <v>4753</v>
      </c>
      <c r="L2098" s="21" t="s">
        <v>4753</v>
      </c>
      <c r="M2098" s="21" t="s">
        <v>4754</v>
      </c>
      <c r="N2098" s="21" t="s">
        <v>4753</v>
      </c>
      <c r="O2098" s="42">
        <f t="shared" si="1"/>
        <v>0</v>
      </c>
      <c r="P2098" s="34" t="str">
        <f t="shared" si="2"/>
        <v>Normal weight</v>
      </c>
      <c r="Q2098" s="34" t="str">
        <f t="shared" si="3"/>
        <v>Normal</v>
      </c>
      <c r="S2098" s="34" t="s">
        <v>560</v>
      </c>
      <c r="T2098" s="34">
        <v>1995.0</v>
      </c>
      <c r="U2098" s="34" t="s">
        <v>4777</v>
      </c>
      <c r="V2098" s="34">
        <v>30.0</v>
      </c>
      <c r="W2098" s="34">
        <v>0.0</v>
      </c>
      <c r="X2098" s="34">
        <v>34289.43</v>
      </c>
      <c r="Y2098" s="34" t="s">
        <v>4771</v>
      </c>
      <c r="Z2098" s="34" t="s">
        <v>4771</v>
      </c>
      <c r="AA2098" s="34" t="s">
        <v>4778</v>
      </c>
      <c r="AB2098" s="34" t="str">
        <f t="shared" si="4"/>
        <v>30-Oct-1995</v>
      </c>
      <c r="AC2098" s="43">
        <f t="shared" si="5"/>
        <v>27</v>
      </c>
      <c r="AD2098" s="44">
        <v>34289.43</v>
      </c>
    </row>
    <row r="2099">
      <c r="A2099" s="19" t="s">
        <v>4270</v>
      </c>
      <c r="B2099" s="19" t="s">
        <v>4271</v>
      </c>
      <c r="C2099" s="45" t="s">
        <v>4820</v>
      </c>
      <c r="D2099" s="45" t="s">
        <v>8120</v>
      </c>
      <c r="E2099" s="45" t="s">
        <v>6319</v>
      </c>
      <c r="G2099" s="21" t="s">
        <v>4270</v>
      </c>
      <c r="H2099" s="41">
        <v>15.82</v>
      </c>
      <c r="I2099" s="21">
        <v>4.6</v>
      </c>
      <c r="J2099" s="21" t="s">
        <v>4753</v>
      </c>
      <c r="K2099" s="21" t="s">
        <v>4753</v>
      </c>
      <c r="L2099" s="21" t="s">
        <v>4753</v>
      </c>
      <c r="M2099" s="21" t="s">
        <v>4754</v>
      </c>
      <c r="N2099" s="21" t="s">
        <v>4753</v>
      </c>
      <c r="O2099" s="42">
        <f t="shared" si="1"/>
        <v>0</v>
      </c>
      <c r="P2099" s="34" t="str">
        <f t="shared" si="2"/>
        <v>Underweight</v>
      </c>
      <c r="Q2099" s="34" t="str">
        <f t="shared" si="3"/>
        <v>Normal</v>
      </c>
      <c r="S2099" s="34" t="s">
        <v>558</v>
      </c>
      <c r="T2099" s="34">
        <v>1986.0</v>
      </c>
      <c r="U2099" s="34" t="s">
        <v>4777</v>
      </c>
      <c r="V2099" s="34">
        <v>11.0</v>
      </c>
      <c r="W2099" s="34">
        <v>3.0</v>
      </c>
      <c r="X2099" s="34">
        <v>34293.12</v>
      </c>
      <c r="Y2099" s="34" t="s">
        <v>4771</v>
      </c>
      <c r="Z2099" s="34" t="s">
        <v>4767</v>
      </c>
      <c r="AA2099" s="34" t="s">
        <v>4778</v>
      </c>
      <c r="AB2099" s="34" t="str">
        <f t="shared" si="4"/>
        <v>11-Oct-1986</v>
      </c>
      <c r="AC2099" s="43">
        <f t="shared" si="5"/>
        <v>36</v>
      </c>
      <c r="AD2099" s="44">
        <v>34293.12</v>
      </c>
    </row>
    <row r="2100">
      <c r="A2100" s="19" t="s">
        <v>4272</v>
      </c>
      <c r="B2100" s="19" t="s">
        <v>4273</v>
      </c>
      <c r="C2100" s="45" t="s">
        <v>4815</v>
      </c>
      <c r="D2100" s="45" t="s">
        <v>8121</v>
      </c>
      <c r="E2100" s="45" t="s">
        <v>5115</v>
      </c>
      <c r="G2100" s="21" t="s">
        <v>4272</v>
      </c>
      <c r="H2100" s="41">
        <v>17.67</v>
      </c>
      <c r="I2100" s="21">
        <v>4.78</v>
      </c>
      <c r="J2100" s="21" t="s">
        <v>4753</v>
      </c>
      <c r="K2100" s="21" t="s">
        <v>4753</v>
      </c>
      <c r="L2100" s="21" t="s">
        <v>4753</v>
      </c>
      <c r="M2100" s="21" t="s">
        <v>4754</v>
      </c>
      <c r="N2100" s="21" t="s">
        <v>4753</v>
      </c>
      <c r="O2100" s="42">
        <f t="shared" si="1"/>
        <v>0</v>
      </c>
      <c r="P2100" s="34" t="str">
        <f t="shared" si="2"/>
        <v>Underweight</v>
      </c>
      <c r="Q2100" s="34" t="str">
        <f t="shared" si="3"/>
        <v>Normal</v>
      </c>
      <c r="S2100" s="34" t="s">
        <v>4793</v>
      </c>
      <c r="T2100" s="34">
        <v>2004.0</v>
      </c>
      <c r="U2100" s="34" t="s">
        <v>4770</v>
      </c>
      <c r="V2100" s="34">
        <v>1.0</v>
      </c>
      <c r="W2100" s="34">
        <v>2.0</v>
      </c>
      <c r="X2100" s="34">
        <v>34303.17</v>
      </c>
      <c r="Y2100" s="34" t="s">
        <v>4771</v>
      </c>
      <c r="Z2100" s="34" t="s">
        <v>4768</v>
      </c>
      <c r="AA2100" s="34" t="s">
        <v>4769</v>
      </c>
      <c r="AB2100" s="34" t="str">
        <f t="shared" si="4"/>
        <v>1-Nov-2004</v>
      </c>
      <c r="AC2100" s="43">
        <f t="shared" si="5"/>
        <v>18</v>
      </c>
      <c r="AD2100" s="44">
        <v>34303.17</v>
      </c>
    </row>
    <row r="2101">
      <c r="A2101" s="19" t="s">
        <v>4274</v>
      </c>
      <c r="B2101" s="19" t="s">
        <v>4275</v>
      </c>
      <c r="C2101" s="45" t="s">
        <v>4820</v>
      </c>
      <c r="D2101" s="45" t="s">
        <v>8122</v>
      </c>
      <c r="E2101" s="45" t="s">
        <v>8123</v>
      </c>
      <c r="G2101" s="21" t="s">
        <v>4274</v>
      </c>
      <c r="H2101" s="41">
        <v>31.92</v>
      </c>
      <c r="I2101" s="21">
        <v>11.05</v>
      </c>
      <c r="J2101" s="21" t="s">
        <v>4753</v>
      </c>
      <c r="K2101" s="21" t="s">
        <v>4753</v>
      </c>
      <c r="L2101" s="21" t="s">
        <v>4753</v>
      </c>
      <c r="M2101" s="21" t="s">
        <v>4754</v>
      </c>
      <c r="N2101" s="21" t="s">
        <v>4753</v>
      </c>
      <c r="O2101" s="42">
        <f t="shared" si="1"/>
        <v>0</v>
      </c>
      <c r="P2101" s="34" t="str">
        <f t="shared" si="2"/>
        <v>Above Obesity</v>
      </c>
      <c r="Q2101" s="34" t="str">
        <f t="shared" si="3"/>
        <v>Diabetes</v>
      </c>
      <c r="S2101" s="34" t="s">
        <v>556</v>
      </c>
      <c r="T2101" s="34">
        <v>1983.0</v>
      </c>
      <c r="U2101" s="34" t="s">
        <v>4777</v>
      </c>
      <c r="V2101" s="34">
        <v>2.0</v>
      </c>
      <c r="W2101" s="34">
        <v>3.0</v>
      </c>
      <c r="X2101" s="34">
        <v>34307.22</v>
      </c>
      <c r="Y2101" s="34" t="s">
        <v>4767</v>
      </c>
      <c r="Z2101" s="34" t="s">
        <v>4767</v>
      </c>
      <c r="AA2101" s="34" t="s">
        <v>4774</v>
      </c>
      <c r="AB2101" s="34" t="str">
        <f t="shared" si="4"/>
        <v>2-Oct-1983</v>
      </c>
      <c r="AC2101" s="43">
        <f t="shared" si="5"/>
        <v>39</v>
      </c>
      <c r="AD2101" s="44">
        <v>34307.22</v>
      </c>
    </row>
    <row r="2102">
      <c r="A2102" s="19" t="s">
        <v>4276</v>
      </c>
      <c r="B2102" s="19" t="s">
        <v>4277</v>
      </c>
      <c r="C2102" s="45" t="s">
        <v>4820</v>
      </c>
      <c r="D2102" s="45" t="s">
        <v>8124</v>
      </c>
      <c r="E2102" s="45" t="s">
        <v>8125</v>
      </c>
      <c r="G2102" s="21" t="s">
        <v>4276</v>
      </c>
      <c r="H2102" s="41">
        <v>28.975</v>
      </c>
      <c r="I2102" s="21">
        <v>7.62</v>
      </c>
      <c r="J2102" s="21" t="s">
        <v>4753</v>
      </c>
      <c r="K2102" s="21" t="s">
        <v>4753</v>
      </c>
      <c r="L2102" s="21" t="s">
        <v>4753</v>
      </c>
      <c r="M2102" s="21" t="s">
        <v>4754</v>
      </c>
      <c r="N2102" s="21" t="s">
        <v>4753</v>
      </c>
      <c r="O2102" s="42">
        <f t="shared" si="1"/>
        <v>0</v>
      </c>
      <c r="P2102" s="34" t="str">
        <f t="shared" si="2"/>
        <v>Overweight</v>
      </c>
      <c r="Q2102" s="34" t="str">
        <f t="shared" si="3"/>
        <v>Diabetes</v>
      </c>
      <c r="S2102" s="34" t="s">
        <v>554</v>
      </c>
      <c r="T2102" s="34">
        <v>1984.0</v>
      </c>
      <c r="U2102" s="34" t="s">
        <v>4777</v>
      </c>
      <c r="V2102" s="34">
        <v>1.0</v>
      </c>
      <c r="W2102" s="34">
        <v>3.0</v>
      </c>
      <c r="X2102" s="34">
        <v>34402.22</v>
      </c>
      <c r="Y2102" s="34" t="s">
        <v>4767</v>
      </c>
      <c r="Z2102" s="34" t="s">
        <v>4768</v>
      </c>
      <c r="AA2102" s="34" t="s">
        <v>4778</v>
      </c>
      <c r="AB2102" s="34" t="str">
        <f t="shared" si="4"/>
        <v>1-Oct-1984</v>
      </c>
      <c r="AC2102" s="43">
        <f t="shared" si="5"/>
        <v>38</v>
      </c>
      <c r="AD2102" s="44">
        <v>34402.22</v>
      </c>
    </row>
    <row r="2103">
      <c r="A2103" s="19" t="s">
        <v>4278</v>
      </c>
      <c r="B2103" s="19" t="s">
        <v>4279</v>
      </c>
      <c r="C2103" s="45" t="s">
        <v>4815</v>
      </c>
      <c r="D2103" s="45" t="s">
        <v>7498</v>
      </c>
      <c r="E2103" s="45" t="s">
        <v>5889</v>
      </c>
      <c r="G2103" s="21" t="s">
        <v>4278</v>
      </c>
      <c r="H2103" s="41">
        <v>31.73</v>
      </c>
      <c r="I2103" s="21">
        <v>4.78</v>
      </c>
      <c r="J2103" s="21" t="s">
        <v>4755</v>
      </c>
      <c r="K2103" s="21" t="s">
        <v>4755</v>
      </c>
      <c r="L2103" s="21" t="s">
        <v>4753</v>
      </c>
      <c r="M2103" s="21">
        <v>2.0</v>
      </c>
      <c r="N2103" s="21" t="s">
        <v>4753</v>
      </c>
      <c r="O2103" s="42">
        <f t="shared" si="1"/>
        <v>2</v>
      </c>
      <c r="P2103" s="34" t="str">
        <f t="shared" si="2"/>
        <v>Above Obesity</v>
      </c>
      <c r="Q2103" s="34" t="str">
        <f t="shared" si="3"/>
        <v>Normal</v>
      </c>
      <c r="S2103" s="34" t="s">
        <v>552</v>
      </c>
      <c r="T2103" s="34">
        <v>2003.0</v>
      </c>
      <c r="U2103" s="34" t="s">
        <v>4777</v>
      </c>
      <c r="V2103" s="34">
        <v>5.0</v>
      </c>
      <c r="W2103" s="34">
        <v>0.0</v>
      </c>
      <c r="X2103" s="34">
        <v>34439.86</v>
      </c>
      <c r="Y2103" s="34" t="s">
        <v>4767</v>
      </c>
      <c r="Z2103" s="34" t="s">
        <v>4771</v>
      </c>
      <c r="AA2103" s="34" t="s">
        <v>4769</v>
      </c>
      <c r="AB2103" s="34" t="str">
        <f t="shared" si="4"/>
        <v>5-Oct-2003</v>
      </c>
      <c r="AC2103" s="43">
        <f t="shared" si="5"/>
        <v>19</v>
      </c>
      <c r="AD2103" s="44">
        <v>34439.86</v>
      </c>
    </row>
    <row r="2104">
      <c r="A2104" s="19" t="s">
        <v>4280</v>
      </c>
      <c r="B2104" s="19" t="s">
        <v>4281</v>
      </c>
      <c r="C2104" s="45" t="s">
        <v>4815</v>
      </c>
      <c r="D2104" s="45" t="s">
        <v>5728</v>
      </c>
      <c r="E2104" s="45" t="s">
        <v>8126</v>
      </c>
      <c r="G2104" s="21" t="s">
        <v>4280</v>
      </c>
      <c r="H2104" s="41">
        <v>28.88</v>
      </c>
      <c r="I2104" s="21">
        <v>6.09</v>
      </c>
      <c r="J2104" s="21" t="s">
        <v>4755</v>
      </c>
      <c r="K2104" s="21" t="s">
        <v>4755</v>
      </c>
      <c r="L2104" s="21" t="s">
        <v>4753</v>
      </c>
      <c r="M2104" s="21">
        <v>2.0</v>
      </c>
      <c r="N2104" s="21" t="s">
        <v>4753</v>
      </c>
      <c r="O2104" s="42">
        <f t="shared" si="1"/>
        <v>2</v>
      </c>
      <c r="P2104" s="34" t="str">
        <f t="shared" si="2"/>
        <v>Overweight</v>
      </c>
      <c r="Q2104" s="34" t="str">
        <f t="shared" si="3"/>
        <v>Prediabetes weight</v>
      </c>
      <c r="S2104" s="34" t="s">
        <v>550</v>
      </c>
      <c r="T2104" s="34">
        <v>1990.0</v>
      </c>
      <c r="U2104" s="34" t="s">
        <v>4773</v>
      </c>
      <c r="V2104" s="34">
        <v>24.0</v>
      </c>
      <c r="W2104" s="34">
        <v>3.0</v>
      </c>
      <c r="X2104" s="34">
        <v>34456.27</v>
      </c>
      <c r="Y2104" s="34" t="s">
        <v>4771</v>
      </c>
      <c r="Z2104" s="34" t="s">
        <v>4767</v>
      </c>
      <c r="AA2104" s="34" t="s">
        <v>4778</v>
      </c>
      <c r="AB2104" s="34" t="str">
        <f t="shared" si="4"/>
        <v>24-Sep-1990</v>
      </c>
      <c r="AC2104" s="43">
        <f t="shared" si="5"/>
        <v>32</v>
      </c>
      <c r="AD2104" s="44">
        <v>34456.27</v>
      </c>
    </row>
    <row r="2105">
      <c r="A2105" s="19" t="s">
        <v>4282</v>
      </c>
      <c r="B2105" s="19" t="s">
        <v>4283</v>
      </c>
      <c r="C2105" s="45" t="s">
        <v>4815</v>
      </c>
      <c r="D2105" s="45" t="s">
        <v>4831</v>
      </c>
      <c r="E2105" s="45" t="s">
        <v>5475</v>
      </c>
      <c r="G2105" s="21" t="s">
        <v>4282</v>
      </c>
      <c r="H2105" s="41">
        <v>25.555</v>
      </c>
      <c r="I2105" s="21">
        <v>5.11</v>
      </c>
      <c r="J2105" s="21" t="s">
        <v>4753</v>
      </c>
      <c r="K2105" s="21" t="s">
        <v>4753</v>
      </c>
      <c r="L2105" s="21" t="s">
        <v>4756</v>
      </c>
      <c r="M2105" s="21">
        <v>1.0</v>
      </c>
      <c r="N2105" s="21" t="s">
        <v>4753</v>
      </c>
      <c r="O2105" s="42">
        <f t="shared" si="1"/>
        <v>1</v>
      </c>
      <c r="P2105" s="34" t="str">
        <f t="shared" si="2"/>
        <v>Overweight</v>
      </c>
      <c r="Q2105" s="34" t="str">
        <f t="shared" si="3"/>
        <v>Normal</v>
      </c>
      <c r="S2105" s="34" t="s">
        <v>548</v>
      </c>
      <c r="T2105" s="34">
        <v>1998.0</v>
      </c>
      <c r="U2105" s="34" t="s">
        <v>4772</v>
      </c>
      <c r="V2105" s="34">
        <v>24.0</v>
      </c>
      <c r="W2105" s="34">
        <v>0.0</v>
      </c>
      <c r="X2105" s="34">
        <v>34472.84</v>
      </c>
      <c r="Y2105" s="34" t="s">
        <v>4771</v>
      </c>
      <c r="Z2105" s="34" t="s">
        <v>4768</v>
      </c>
      <c r="AA2105" s="34" t="s">
        <v>4778</v>
      </c>
      <c r="AB2105" s="34" t="str">
        <f t="shared" si="4"/>
        <v>24-Jun-1998</v>
      </c>
      <c r="AC2105" s="43">
        <f t="shared" si="5"/>
        <v>24</v>
      </c>
      <c r="AD2105" s="44">
        <v>34472.84</v>
      </c>
    </row>
    <row r="2106">
      <c r="A2106" s="19" t="s">
        <v>4284</v>
      </c>
      <c r="B2106" s="19" t="s">
        <v>4285</v>
      </c>
      <c r="C2106" s="45" t="s">
        <v>4820</v>
      </c>
      <c r="D2106" s="45" t="s">
        <v>8127</v>
      </c>
      <c r="E2106" s="45" t="s">
        <v>8128</v>
      </c>
      <c r="G2106" s="21" t="s">
        <v>4284</v>
      </c>
      <c r="H2106" s="41">
        <v>37.29</v>
      </c>
      <c r="I2106" s="21">
        <v>4.46</v>
      </c>
      <c r="J2106" s="21" t="s">
        <v>4753</v>
      </c>
      <c r="K2106" s="21" t="s">
        <v>4755</v>
      </c>
      <c r="L2106" s="21" t="s">
        <v>4753</v>
      </c>
      <c r="M2106" s="21">
        <v>1.0</v>
      </c>
      <c r="N2106" s="21" t="s">
        <v>4753</v>
      </c>
      <c r="O2106" s="42">
        <f t="shared" si="1"/>
        <v>1</v>
      </c>
      <c r="P2106" s="34" t="str">
        <f t="shared" si="2"/>
        <v>Above Obesity</v>
      </c>
      <c r="Q2106" s="34" t="str">
        <f t="shared" si="3"/>
        <v>Normal</v>
      </c>
      <c r="S2106" s="34" t="s">
        <v>546</v>
      </c>
      <c r="T2106" s="34">
        <v>1976.0</v>
      </c>
      <c r="U2106" s="34" t="s">
        <v>4770</v>
      </c>
      <c r="V2106" s="34">
        <v>25.0</v>
      </c>
      <c r="W2106" s="34">
        <v>2.0</v>
      </c>
      <c r="X2106" s="34">
        <v>34543.39</v>
      </c>
      <c r="Y2106" s="34" t="s">
        <v>4767</v>
      </c>
      <c r="Z2106" s="34" t="s">
        <v>4768</v>
      </c>
      <c r="AA2106" s="34" t="s">
        <v>4778</v>
      </c>
      <c r="AB2106" s="34" t="str">
        <f t="shared" si="4"/>
        <v>25-Nov-1976</v>
      </c>
      <c r="AC2106" s="43">
        <f t="shared" si="5"/>
        <v>46</v>
      </c>
      <c r="AD2106" s="44">
        <v>34543.39</v>
      </c>
    </row>
    <row r="2107">
      <c r="A2107" s="19" t="s">
        <v>4286</v>
      </c>
      <c r="B2107" s="19" t="s">
        <v>4287</v>
      </c>
      <c r="C2107" s="45" t="s">
        <v>4820</v>
      </c>
      <c r="D2107" s="45" t="s">
        <v>8129</v>
      </c>
      <c r="E2107" s="45" t="s">
        <v>8130</v>
      </c>
      <c r="G2107" s="21" t="s">
        <v>4286</v>
      </c>
      <c r="H2107" s="41">
        <v>40.28</v>
      </c>
      <c r="I2107" s="21">
        <v>6.11</v>
      </c>
      <c r="J2107" s="21" t="s">
        <v>4753</v>
      </c>
      <c r="K2107" s="21" t="s">
        <v>4755</v>
      </c>
      <c r="L2107" s="21" t="s">
        <v>4753</v>
      </c>
      <c r="M2107" s="21">
        <v>1.0</v>
      </c>
      <c r="N2107" s="21" t="s">
        <v>4753</v>
      </c>
      <c r="O2107" s="42">
        <f t="shared" si="1"/>
        <v>1</v>
      </c>
      <c r="P2107" s="34" t="str">
        <f t="shared" si="2"/>
        <v>Above Obesity</v>
      </c>
      <c r="Q2107" s="34" t="str">
        <f t="shared" si="3"/>
        <v>Prediabetes weight</v>
      </c>
      <c r="S2107" s="34" t="s">
        <v>544</v>
      </c>
      <c r="T2107" s="34">
        <v>2004.0</v>
      </c>
      <c r="U2107" s="34" t="s">
        <v>4777</v>
      </c>
      <c r="V2107" s="34">
        <v>9.0</v>
      </c>
      <c r="W2107" s="34">
        <v>0.0</v>
      </c>
      <c r="X2107" s="34">
        <v>34617.84</v>
      </c>
      <c r="Y2107" s="34" t="s">
        <v>4771</v>
      </c>
      <c r="Z2107" s="34" t="s">
        <v>4768</v>
      </c>
      <c r="AA2107" s="34" t="s">
        <v>4781</v>
      </c>
      <c r="AB2107" s="34" t="str">
        <f t="shared" si="4"/>
        <v>9-Oct-2004</v>
      </c>
      <c r="AC2107" s="43">
        <f t="shared" si="5"/>
        <v>18</v>
      </c>
      <c r="AD2107" s="44">
        <v>34617.84</v>
      </c>
    </row>
    <row r="2108">
      <c r="A2108" s="19" t="s">
        <v>4288</v>
      </c>
      <c r="B2108" s="19" t="s">
        <v>4289</v>
      </c>
      <c r="C2108" s="45" t="s">
        <v>4820</v>
      </c>
      <c r="D2108" s="45" t="s">
        <v>8131</v>
      </c>
      <c r="E2108" s="45" t="s">
        <v>8132</v>
      </c>
      <c r="G2108" s="21" t="s">
        <v>4288</v>
      </c>
      <c r="H2108" s="41">
        <v>40.185</v>
      </c>
      <c r="I2108" s="21">
        <v>4.66</v>
      </c>
      <c r="J2108" s="21" t="s">
        <v>4753</v>
      </c>
      <c r="K2108" s="21" t="s">
        <v>4755</v>
      </c>
      <c r="L2108" s="21" t="s">
        <v>4753</v>
      </c>
      <c r="M2108" s="21">
        <v>1.0</v>
      </c>
      <c r="N2108" s="21" t="s">
        <v>4753</v>
      </c>
      <c r="O2108" s="42">
        <f t="shared" si="1"/>
        <v>1</v>
      </c>
      <c r="P2108" s="34" t="str">
        <f t="shared" si="2"/>
        <v>Above Obesity</v>
      </c>
      <c r="Q2108" s="34" t="str">
        <f t="shared" si="3"/>
        <v>Normal</v>
      </c>
      <c r="S2108" s="34" t="s">
        <v>542</v>
      </c>
      <c r="T2108" s="34">
        <v>1994.0</v>
      </c>
      <c r="U2108" s="34" t="s">
        <v>4766</v>
      </c>
      <c r="V2108" s="34">
        <v>7.0</v>
      </c>
      <c r="W2108" s="34">
        <v>0.0</v>
      </c>
      <c r="X2108" s="34">
        <v>34672.15</v>
      </c>
      <c r="Y2108" s="34" t="s">
        <v>4771</v>
      </c>
      <c r="Z2108" s="34" t="s">
        <v>4768</v>
      </c>
      <c r="AA2108" s="34" t="s">
        <v>4769</v>
      </c>
      <c r="AB2108" s="34" t="str">
        <f t="shared" si="4"/>
        <v>7-Jul-1994</v>
      </c>
      <c r="AC2108" s="43">
        <f t="shared" si="5"/>
        <v>28</v>
      </c>
      <c r="AD2108" s="44">
        <v>34672.15</v>
      </c>
    </row>
    <row r="2109">
      <c r="A2109" s="19" t="s">
        <v>4290</v>
      </c>
      <c r="B2109" s="19" t="s">
        <v>4291</v>
      </c>
      <c r="C2109" s="45" t="s">
        <v>4820</v>
      </c>
      <c r="D2109" s="45" t="s">
        <v>8133</v>
      </c>
      <c r="E2109" s="45" t="s">
        <v>8134</v>
      </c>
      <c r="G2109" s="21" t="s">
        <v>4290</v>
      </c>
      <c r="H2109" s="41">
        <v>23.57</v>
      </c>
      <c r="I2109" s="21">
        <v>6.14</v>
      </c>
      <c r="J2109" s="21" t="s">
        <v>4753</v>
      </c>
      <c r="K2109" s="21" t="s">
        <v>4753</v>
      </c>
      <c r="L2109" s="21" t="s">
        <v>4753</v>
      </c>
      <c r="M2109" s="21" t="s">
        <v>4754</v>
      </c>
      <c r="N2109" s="21" t="s">
        <v>4753</v>
      </c>
      <c r="O2109" s="42">
        <f t="shared" si="1"/>
        <v>0</v>
      </c>
      <c r="P2109" s="34" t="str">
        <f t="shared" si="2"/>
        <v>Normal weight</v>
      </c>
      <c r="Q2109" s="34" t="str">
        <f t="shared" si="3"/>
        <v>Prediabetes weight</v>
      </c>
      <c r="S2109" s="34" t="s">
        <v>540</v>
      </c>
      <c r="T2109" s="34">
        <v>2003.0</v>
      </c>
      <c r="U2109" s="34" t="s">
        <v>4766</v>
      </c>
      <c r="V2109" s="34">
        <v>3.0</v>
      </c>
      <c r="W2109" s="34">
        <v>0.0</v>
      </c>
      <c r="X2109" s="34">
        <v>34779.62</v>
      </c>
      <c r="Y2109" s="34" t="s">
        <v>4771</v>
      </c>
      <c r="Z2109" s="34" t="s">
        <v>4767</v>
      </c>
      <c r="AA2109" s="34" t="s">
        <v>4778</v>
      </c>
      <c r="AB2109" s="34" t="str">
        <f t="shared" si="4"/>
        <v>3-Jul-2003</v>
      </c>
      <c r="AC2109" s="43">
        <f t="shared" si="5"/>
        <v>19</v>
      </c>
      <c r="AD2109" s="44">
        <v>34779.62</v>
      </c>
    </row>
    <row r="2110">
      <c r="A2110" s="19" t="s">
        <v>4292</v>
      </c>
      <c r="B2110" s="19" t="s">
        <v>4293</v>
      </c>
      <c r="C2110" s="45" t="s">
        <v>4820</v>
      </c>
      <c r="D2110" s="45" t="s">
        <v>5660</v>
      </c>
      <c r="E2110" s="45" t="s">
        <v>8135</v>
      </c>
      <c r="G2110" s="21" t="s">
        <v>4292</v>
      </c>
      <c r="H2110" s="41">
        <v>35.625</v>
      </c>
      <c r="I2110" s="21">
        <v>6.21</v>
      </c>
      <c r="J2110" s="21" t="s">
        <v>4753</v>
      </c>
      <c r="K2110" s="21" t="s">
        <v>4755</v>
      </c>
      <c r="L2110" s="21" t="s">
        <v>4753</v>
      </c>
      <c r="M2110" s="21">
        <v>1.0</v>
      </c>
      <c r="N2110" s="21" t="s">
        <v>4753</v>
      </c>
      <c r="O2110" s="42">
        <f t="shared" si="1"/>
        <v>1</v>
      </c>
      <c r="P2110" s="34" t="str">
        <f t="shared" si="2"/>
        <v>Above Obesity</v>
      </c>
      <c r="Q2110" s="34" t="str">
        <f t="shared" si="3"/>
        <v>Prediabetes weight</v>
      </c>
      <c r="S2110" s="34" t="s">
        <v>538</v>
      </c>
      <c r="T2110" s="34">
        <v>1995.0</v>
      </c>
      <c r="U2110" s="34" t="s">
        <v>4775</v>
      </c>
      <c r="V2110" s="34">
        <v>27.0</v>
      </c>
      <c r="W2110" s="34">
        <v>1.0</v>
      </c>
      <c r="X2110" s="34">
        <v>34806.47</v>
      </c>
      <c r="Y2110" s="34" t="s">
        <v>4771</v>
      </c>
      <c r="Z2110" s="34" t="s">
        <v>4767</v>
      </c>
      <c r="AA2110" s="34" t="s">
        <v>4769</v>
      </c>
      <c r="AB2110" s="34" t="str">
        <f t="shared" si="4"/>
        <v>27-Dec-1995</v>
      </c>
      <c r="AC2110" s="43">
        <f t="shared" si="5"/>
        <v>27</v>
      </c>
      <c r="AD2110" s="44">
        <v>34806.47</v>
      </c>
    </row>
    <row r="2111">
      <c r="A2111" s="19" t="s">
        <v>4294</v>
      </c>
      <c r="B2111" s="19" t="s">
        <v>4295</v>
      </c>
      <c r="C2111" s="45" t="s">
        <v>4820</v>
      </c>
      <c r="D2111" s="45" t="s">
        <v>8136</v>
      </c>
      <c r="E2111" s="45" t="s">
        <v>8137</v>
      </c>
      <c r="G2111" s="21" t="s">
        <v>4294</v>
      </c>
      <c r="H2111" s="41">
        <v>33.155</v>
      </c>
      <c r="I2111" s="21">
        <v>4.6</v>
      </c>
      <c r="J2111" s="21" t="s">
        <v>4753</v>
      </c>
      <c r="K2111" s="21" t="s">
        <v>4755</v>
      </c>
      <c r="L2111" s="21" t="s">
        <v>4753</v>
      </c>
      <c r="M2111" s="21">
        <v>1.0</v>
      </c>
      <c r="N2111" s="21" t="s">
        <v>4753</v>
      </c>
      <c r="O2111" s="42">
        <f t="shared" si="1"/>
        <v>1</v>
      </c>
      <c r="P2111" s="34" t="str">
        <f t="shared" si="2"/>
        <v>Above Obesity</v>
      </c>
      <c r="Q2111" s="34" t="str">
        <f t="shared" si="3"/>
        <v>Normal</v>
      </c>
      <c r="S2111" s="34" t="s">
        <v>536</v>
      </c>
      <c r="T2111" s="34">
        <v>2003.0</v>
      </c>
      <c r="U2111" s="34" t="s">
        <v>4773</v>
      </c>
      <c r="V2111" s="34">
        <v>17.0</v>
      </c>
      <c r="W2111" s="34">
        <v>0.0</v>
      </c>
      <c r="X2111" s="34">
        <v>34828.65</v>
      </c>
      <c r="Y2111" s="34" t="s">
        <v>4771</v>
      </c>
      <c r="Z2111" s="34" t="s">
        <v>4768</v>
      </c>
      <c r="AA2111" s="34" t="s">
        <v>4778</v>
      </c>
      <c r="AB2111" s="34" t="str">
        <f t="shared" si="4"/>
        <v>17-Sep-2003</v>
      </c>
      <c r="AC2111" s="43">
        <f t="shared" si="5"/>
        <v>19</v>
      </c>
      <c r="AD2111" s="44">
        <v>34828.65</v>
      </c>
    </row>
    <row r="2112">
      <c r="A2112" s="19" t="s">
        <v>4296</v>
      </c>
      <c r="B2112" s="19" t="s">
        <v>4297</v>
      </c>
      <c r="C2112" s="45" t="s">
        <v>4820</v>
      </c>
      <c r="D2112" s="45" t="s">
        <v>8138</v>
      </c>
      <c r="E2112" s="45" t="s">
        <v>8139</v>
      </c>
      <c r="G2112" s="21" t="s">
        <v>4296</v>
      </c>
      <c r="H2112" s="41">
        <v>31.92</v>
      </c>
      <c r="I2112" s="21">
        <v>5.04</v>
      </c>
      <c r="J2112" s="21" t="s">
        <v>4753</v>
      </c>
      <c r="K2112" s="21" t="s">
        <v>4755</v>
      </c>
      <c r="L2112" s="21" t="s">
        <v>4753</v>
      </c>
      <c r="M2112" s="21">
        <v>1.0</v>
      </c>
      <c r="N2112" s="21" t="s">
        <v>4753</v>
      </c>
      <c r="O2112" s="42">
        <f t="shared" si="1"/>
        <v>1</v>
      </c>
      <c r="P2112" s="34" t="str">
        <f t="shared" si="2"/>
        <v>Above Obesity</v>
      </c>
      <c r="Q2112" s="34" t="str">
        <f t="shared" si="3"/>
        <v>Normal</v>
      </c>
      <c r="S2112" s="34" t="s">
        <v>534</v>
      </c>
      <c r="T2112" s="34">
        <v>1995.0</v>
      </c>
      <c r="U2112" s="34" t="s">
        <v>4777</v>
      </c>
      <c r="V2112" s="34">
        <v>17.0</v>
      </c>
      <c r="W2112" s="34">
        <v>0.0</v>
      </c>
      <c r="X2112" s="34">
        <v>34838.87</v>
      </c>
      <c r="Y2112" s="34" t="s">
        <v>4767</v>
      </c>
      <c r="Z2112" s="34" t="s">
        <v>4768</v>
      </c>
      <c r="AA2112" s="34" t="s">
        <v>4778</v>
      </c>
      <c r="AB2112" s="34" t="str">
        <f t="shared" si="4"/>
        <v>17-Oct-1995</v>
      </c>
      <c r="AC2112" s="43">
        <f t="shared" si="5"/>
        <v>27</v>
      </c>
      <c r="AD2112" s="44">
        <v>34838.87</v>
      </c>
    </row>
    <row r="2113">
      <c r="A2113" s="19" t="s">
        <v>4298</v>
      </c>
      <c r="B2113" s="19" t="s">
        <v>4299</v>
      </c>
      <c r="C2113" s="45" t="s">
        <v>4820</v>
      </c>
      <c r="D2113" s="45" t="s">
        <v>8140</v>
      </c>
      <c r="E2113" s="45" t="s">
        <v>8141</v>
      </c>
      <c r="G2113" s="21" t="s">
        <v>4298</v>
      </c>
      <c r="H2113" s="41">
        <v>30.305</v>
      </c>
      <c r="I2113" s="21">
        <v>5.08</v>
      </c>
      <c r="J2113" s="21" t="s">
        <v>4753</v>
      </c>
      <c r="K2113" s="21" t="s">
        <v>4755</v>
      </c>
      <c r="L2113" s="21" t="s">
        <v>4753</v>
      </c>
      <c r="M2113" s="21">
        <v>1.0</v>
      </c>
      <c r="N2113" s="21" t="s">
        <v>4753</v>
      </c>
      <c r="O2113" s="42">
        <f t="shared" si="1"/>
        <v>1</v>
      </c>
      <c r="P2113" s="34" t="str">
        <f t="shared" si="2"/>
        <v>Above Obesity</v>
      </c>
      <c r="Q2113" s="34" t="str">
        <f t="shared" si="3"/>
        <v>Normal</v>
      </c>
      <c r="S2113" s="34" t="s">
        <v>532</v>
      </c>
      <c r="T2113" s="34">
        <v>1983.0</v>
      </c>
      <c r="U2113" s="34" t="s">
        <v>4766</v>
      </c>
      <c r="V2113" s="34">
        <v>29.0</v>
      </c>
      <c r="W2113" s="34">
        <v>3.0</v>
      </c>
      <c r="X2113" s="34">
        <v>34940.61</v>
      </c>
      <c r="Y2113" s="34" t="s">
        <v>4767</v>
      </c>
      <c r="Z2113" s="34" t="s">
        <v>4768</v>
      </c>
      <c r="AA2113" s="34" t="s">
        <v>4778</v>
      </c>
      <c r="AB2113" s="34" t="str">
        <f t="shared" si="4"/>
        <v>29-Jul-1983</v>
      </c>
      <c r="AC2113" s="43">
        <f t="shared" si="5"/>
        <v>39</v>
      </c>
      <c r="AD2113" s="44">
        <v>34940.61</v>
      </c>
    </row>
    <row r="2114">
      <c r="A2114" s="19" t="s">
        <v>4300</v>
      </c>
      <c r="B2114" s="19" t="s">
        <v>4301</v>
      </c>
      <c r="C2114" s="45" t="s">
        <v>4820</v>
      </c>
      <c r="D2114" s="45" t="s">
        <v>8142</v>
      </c>
      <c r="E2114" s="45" t="s">
        <v>6273</v>
      </c>
      <c r="G2114" s="21" t="s">
        <v>4300</v>
      </c>
      <c r="H2114" s="41">
        <v>30.115</v>
      </c>
      <c r="I2114" s="21">
        <v>4.38</v>
      </c>
      <c r="J2114" s="21" t="s">
        <v>4753</v>
      </c>
      <c r="K2114" s="21" t="s">
        <v>4755</v>
      </c>
      <c r="L2114" s="21" t="s">
        <v>4753</v>
      </c>
      <c r="M2114" s="21">
        <v>1.0</v>
      </c>
      <c r="N2114" s="21" t="s">
        <v>4753</v>
      </c>
      <c r="O2114" s="42">
        <f t="shared" si="1"/>
        <v>1</v>
      </c>
      <c r="P2114" s="34" t="str">
        <f t="shared" si="2"/>
        <v>Above Obesity</v>
      </c>
      <c r="Q2114" s="34" t="str">
        <f t="shared" si="3"/>
        <v>Normal</v>
      </c>
      <c r="S2114" s="34" t="s">
        <v>530</v>
      </c>
      <c r="T2114" s="34">
        <v>1967.0</v>
      </c>
      <c r="U2114" s="34" t="s">
        <v>4777</v>
      </c>
      <c r="V2114" s="34">
        <v>7.0</v>
      </c>
      <c r="W2114" s="34">
        <v>0.0</v>
      </c>
      <c r="X2114" s="34">
        <v>34975.68</v>
      </c>
      <c r="Y2114" s="34" t="s">
        <v>4767</v>
      </c>
      <c r="Z2114" s="34" t="s">
        <v>4767</v>
      </c>
      <c r="AA2114" s="34" t="s">
        <v>4778</v>
      </c>
      <c r="AB2114" s="34" t="str">
        <f t="shared" si="4"/>
        <v>7-Oct-1967</v>
      </c>
      <c r="AC2114" s="43">
        <f t="shared" si="5"/>
        <v>55</v>
      </c>
      <c r="AD2114" s="44">
        <v>34975.68</v>
      </c>
    </row>
    <row r="2115">
      <c r="A2115" s="19" t="s">
        <v>4302</v>
      </c>
      <c r="B2115" s="19" t="s">
        <v>4303</v>
      </c>
      <c r="C2115" s="45" t="s">
        <v>4820</v>
      </c>
      <c r="D2115" s="45" t="s">
        <v>8143</v>
      </c>
      <c r="E2115" s="45" t="s">
        <v>5449</v>
      </c>
      <c r="G2115" s="21" t="s">
        <v>4302</v>
      </c>
      <c r="H2115" s="41">
        <v>24.09</v>
      </c>
      <c r="I2115" s="21">
        <v>4.79</v>
      </c>
      <c r="J2115" s="21" t="s">
        <v>4753</v>
      </c>
      <c r="K2115" s="21" t="s">
        <v>4755</v>
      </c>
      <c r="L2115" s="21" t="s">
        <v>4753</v>
      </c>
      <c r="M2115" s="21">
        <v>1.0</v>
      </c>
      <c r="N2115" s="21" t="s">
        <v>4753</v>
      </c>
      <c r="O2115" s="42">
        <f t="shared" si="1"/>
        <v>1</v>
      </c>
      <c r="P2115" s="34" t="str">
        <f t="shared" si="2"/>
        <v>Normal weight</v>
      </c>
      <c r="Q2115" s="34" t="str">
        <f t="shared" si="3"/>
        <v>Normal</v>
      </c>
      <c r="S2115" s="34" t="s">
        <v>528</v>
      </c>
      <c r="T2115" s="34">
        <v>1998.0</v>
      </c>
      <c r="U2115" s="34" t="s">
        <v>4776</v>
      </c>
      <c r="V2115" s="34">
        <v>22.0</v>
      </c>
      <c r="W2115" s="34">
        <v>0.0</v>
      </c>
      <c r="X2115" s="34">
        <v>34976.42</v>
      </c>
      <c r="Y2115" s="34" t="s">
        <v>4767</v>
      </c>
      <c r="Z2115" s="34" t="s">
        <v>4771</v>
      </c>
      <c r="AA2115" s="34" t="s">
        <v>4778</v>
      </c>
      <c r="AB2115" s="34" t="str">
        <f t="shared" si="4"/>
        <v>22-Aug-1998</v>
      </c>
      <c r="AC2115" s="43">
        <f t="shared" si="5"/>
        <v>24</v>
      </c>
      <c r="AD2115" s="44">
        <v>34976.42</v>
      </c>
    </row>
    <row r="2116">
      <c r="A2116" s="19" t="s">
        <v>4304</v>
      </c>
      <c r="B2116" s="19" t="s">
        <v>4305</v>
      </c>
      <c r="C2116" s="45" t="s">
        <v>4820</v>
      </c>
      <c r="D2116" s="45" t="s">
        <v>8144</v>
      </c>
      <c r="E2116" s="45" t="s">
        <v>5750</v>
      </c>
      <c r="G2116" s="21" t="s">
        <v>4304</v>
      </c>
      <c r="H2116" s="41">
        <v>28.215</v>
      </c>
      <c r="I2116" s="21">
        <v>4.21</v>
      </c>
      <c r="J2116" s="21" t="s">
        <v>4753</v>
      </c>
      <c r="K2116" s="21" t="s">
        <v>4755</v>
      </c>
      <c r="L2116" s="21" t="s">
        <v>4753</v>
      </c>
      <c r="M2116" s="21">
        <v>1.0</v>
      </c>
      <c r="N2116" s="21" t="s">
        <v>4753</v>
      </c>
      <c r="O2116" s="42">
        <f t="shared" si="1"/>
        <v>1</v>
      </c>
      <c r="P2116" s="34" t="str">
        <f t="shared" si="2"/>
        <v>Overweight</v>
      </c>
      <c r="Q2116" s="34" t="str">
        <f t="shared" si="3"/>
        <v>Normal</v>
      </c>
      <c r="S2116" s="34" t="s">
        <v>526</v>
      </c>
      <c r="T2116" s="34">
        <v>1997.0</v>
      </c>
      <c r="U2116" s="34" t="s">
        <v>4776</v>
      </c>
      <c r="V2116" s="34">
        <v>22.0</v>
      </c>
      <c r="W2116" s="34">
        <v>0.0</v>
      </c>
      <c r="X2116" s="34">
        <v>34979.86</v>
      </c>
      <c r="Y2116" s="34" t="s">
        <v>4767</v>
      </c>
      <c r="Z2116" s="34" t="s">
        <v>4767</v>
      </c>
      <c r="AA2116" s="34" t="s">
        <v>4778</v>
      </c>
      <c r="AB2116" s="34" t="str">
        <f t="shared" si="4"/>
        <v>22-Aug-1997</v>
      </c>
      <c r="AC2116" s="43">
        <f t="shared" si="5"/>
        <v>25</v>
      </c>
      <c r="AD2116" s="44">
        <v>34979.86</v>
      </c>
    </row>
    <row r="2117">
      <c r="A2117" s="19" t="s">
        <v>4306</v>
      </c>
      <c r="B2117" s="19" t="s">
        <v>4307</v>
      </c>
      <c r="C2117" s="45" t="s">
        <v>4820</v>
      </c>
      <c r="D2117" s="45" t="s">
        <v>8145</v>
      </c>
      <c r="E2117" s="45" t="s">
        <v>8146</v>
      </c>
      <c r="G2117" s="21" t="s">
        <v>4306</v>
      </c>
      <c r="H2117" s="41">
        <v>26.315</v>
      </c>
      <c r="I2117" s="21">
        <v>5.47</v>
      </c>
      <c r="J2117" s="21" t="s">
        <v>4753</v>
      </c>
      <c r="K2117" s="21" t="s">
        <v>4755</v>
      </c>
      <c r="L2117" s="21" t="s">
        <v>4753</v>
      </c>
      <c r="M2117" s="21">
        <v>1.0</v>
      </c>
      <c r="N2117" s="21" t="s">
        <v>4753</v>
      </c>
      <c r="O2117" s="42">
        <f t="shared" si="1"/>
        <v>1</v>
      </c>
      <c r="P2117" s="34" t="str">
        <f t="shared" si="2"/>
        <v>Overweight</v>
      </c>
      <c r="Q2117" s="34" t="str">
        <f t="shared" si="3"/>
        <v>Normal</v>
      </c>
      <c r="S2117" s="34" t="s">
        <v>524</v>
      </c>
      <c r="T2117" s="34">
        <v>1982.0</v>
      </c>
      <c r="U2117" s="34" t="s">
        <v>4766</v>
      </c>
      <c r="V2117" s="34">
        <v>5.0</v>
      </c>
      <c r="W2117" s="34">
        <v>3.0</v>
      </c>
      <c r="X2117" s="34">
        <v>35000.73</v>
      </c>
      <c r="Y2117" s="34" t="s">
        <v>4767</v>
      </c>
      <c r="Z2117" s="34" t="s">
        <v>4768</v>
      </c>
      <c r="AA2117" s="34" t="s">
        <v>4778</v>
      </c>
      <c r="AB2117" s="34" t="str">
        <f t="shared" si="4"/>
        <v>5-Jul-1982</v>
      </c>
      <c r="AC2117" s="43">
        <f t="shared" si="5"/>
        <v>40</v>
      </c>
      <c r="AD2117" s="44">
        <v>35000.73</v>
      </c>
    </row>
    <row r="2118">
      <c r="A2118" s="19" t="s">
        <v>4308</v>
      </c>
      <c r="B2118" s="19" t="s">
        <v>4309</v>
      </c>
      <c r="C2118" s="45" t="s">
        <v>4820</v>
      </c>
      <c r="D2118" s="45" t="s">
        <v>8147</v>
      </c>
      <c r="E2118" s="45" t="s">
        <v>8148</v>
      </c>
      <c r="G2118" s="21" t="s">
        <v>4308</v>
      </c>
      <c r="H2118" s="41">
        <v>25.08</v>
      </c>
      <c r="I2118" s="21">
        <v>5.09</v>
      </c>
      <c r="J2118" s="21" t="s">
        <v>4753</v>
      </c>
      <c r="K2118" s="21" t="s">
        <v>4755</v>
      </c>
      <c r="L2118" s="21" t="s">
        <v>4753</v>
      </c>
      <c r="M2118" s="21">
        <v>1.0</v>
      </c>
      <c r="N2118" s="21" t="s">
        <v>4753</v>
      </c>
      <c r="O2118" s="42">
        <f t="shared" si="1"/>
        <v>1</v>
      </c>
      <c r="P2118" s="34" t="str">
        <f t="shared" si="2"/>
        <v>Overweight</v>
      </c>
      <c r="Q2118" s="34" t="str">
        <f t="shared" si="3"/>
        <v>Normal</v>
      </c>
      <c r="S2118" s="34" t="s">
        <v>522</v>
      </c>
      <c r="T2118" s="34">
        <v>1975.0</v>
      </c>
      <c r="U2118" s="34" t="s">
        <v>4776</v>
      </c>
      <c r="V2118" s="34">
        <v>29.0</v>
      </c>
      <c r="W2118" s="34">
        <v>1.0</v>
      </c>
      <c r="X2118" s="34">
        <v>35050.62</v>
      </c>
      <c r="Y2118" s="34" t="s">
        <v>4767</v>
      </c>
      <c r="Z2118" s="34" t="s">
        <v>4771</v>
      </c>
      <c r="AA2118" s="34" t="s">
        <v>4778</v>
      </c>
      <c r="AB2118" s="34" t="str">
        <f t="shared" si="4"/>
        <v>29-Aug-1975</v>
      </c>
      <c r="AC2118" s="43">
        <f t="shared" si="5"/>
        <v>47</v>
      </c>
      <c r="AD2118" s="44">
        <v>35050.62</v>
      </c>
    </row>
    <row r="2119">
      <c r="A2119" s="19" t="s">
        <v>4310</v>
      </c>
      <c r="B2119" s="19" t="s">
        <v>4311</v>
      </c>
      <c r="C2119" s="45" t="s">
        <v>4815</v>
      </c>
      <c r="D2119" s="45" t="s">
        <v>8149</v>
      </c>
      <c r="E2119" s="45" t="s">
        <v>8150</v>
      </c>
      <c r="G2119" s="21" t="s">
        <v>4310</v>
      </c>
      <c r="H2119" s="41">
        <v>15.41</v>
      </c>
      <c r="I2119" s="21">
        <v>5.08</v>
      </c>
      <c r="J2119" s="21" t="s">
        <v>4753</v>
      </c>
      <c r="K2119" s="21" t="s">
        <v>4753</v>
      </c>
      <c r="L2119" s="21" t="s">
        <v>4753</v>
      </c>
      <c r="M2119" s="21" t="s">
        <v>4754</v>
      </c>
      <c r="N2119" s="21" t="s">
        <v>4753</v>
      </c>
      <c r="O2119" s="42">
        <f t="shared" si="1"/>
        <v>0</v>
      </c>
      <c r="P2119" s="34" t="str">
        <f t="shared" si="2"/>
        <v>Underweight</v>
      </c>
      <c r="Q2119" s="34" t="str">
        <f t="shared" si="3"/>
        <v>Normal</v>
      </c>
      <c r="S2119" s="34" t="s">
        <v>520</v>
      </c>
      <c r="T2119" s="34">
        <v>1977.0</v>
      </c>
      <c r="U2119" s="34" t="s">
        <v>4772</v>
      </c>
      <c r="V2119" s="34">
        <v>29.0</v>
      </c>
      <c r="W2119" s="34">
        <v>0.0</v>
      </c>
      <c r="X2119" s="34">
        <v>35069.37</v>
      </c>
      <c r="Y2119" s="34" t="s">
        <v>4771</v>
      </c>
      <c r="Z2119" s="34" t="s">
        <v>4771</v>
      </c>
      <c r="AA2119" s="34" t="s">
        <v>4788</v>
      </c>
      <c r="AB2119" s="34" t="str">
        <f t="shared" si="4"/>
        <v>29-Jun-1977</v>
      </c>
      <c r="AC2119" s="43">
        <f t="shared" si="5"/>
        <v>45</v>
      </c>
      <c r="AD2119" s="44">
        <v>35069.37</v>
      </c>
    </row>
    <row r="2120">
      <c r="A2120" s="19" t="s">
        <v>4312</v>
      </c>
      <c r="B2120" s="19" t="s">
        <v>4313</v>
      </c>
      <c r="C2120" s="45" t="s">
        <v>4815</v>
      </c>
      <c r="D2120" s="45" t="s">
        <v>8151</v>
      </c>
      <c r="E2120" s="45" t="s">
        <v>5115</v>
      </c>
      <c r="G2120" s="21" t="s">
        <v>4312</v>
      </c>
      <c r="H2120" s="41">
        <v>23.83</v>
      </c>
      <c r="I2120" s="21">
        <v>5.68</v>
      </c>
      <c r="J2120" s="21" t="s">
        <v>4753</v>
      </c>
      <c r="K2120" s="21" t="s">
        <v>4753</v>
      </c>
      <c r="L2120" s="21" t="s">
        <v>4753</v>
      </c>
      <c r="M2120" s="21" t="s">
        <v>4754</v>
      </c>
      <c r="N2120" s="21" t="s">
        <v>4753</v>
      </c>
      <c r="O2120" s="42">
        <f t="shared" si="1"/>
        <v>0</v>
      </c>
      <c r="P2120" s="34" t="str">
        <f t="shared" si="2"/>
        <v>Normal weight</v>
      </c>
      <c r="Q2120" s="34" t="str">
        <f t="shared" si="3"/>
        <v>Normal</v>
      </c>
      <c r="S2120" s="34" t="s">
        <v>518</v>
      </c>
      <c r="T2120" s="34">
        <v>1998.0</v>
      </c>
      <c r="U2120" s="34" t="s">
        <v>4775</v>
      </c>
      <c r="V2120" s="34">
        <v>22.0</v>
      </c>
      <c r="W2120" s="34">
        <v>0.0</v>
      </c>
      <c r="X2120" s="34">
        <v>35147.53</v>
      </c>
      <c r="Y2120" s="34" t="s">
        <v>4771</v>
      </c>
      <c r="Z2120" s="34" t="s">
        <v>4771</v>
      </c>
      <c r="AA2120" s="34" t="s">
        <v>4781</v>
      </c>
      <c r="AB2120" s="34" t="str">
        <f t="shared" si="4"/>
        <v>22-Dec-1998</v>
      </c>
      <c r="AC2120" s="43">
        <f t="shared" si="5"/>
        <v>24</v>
      </c>
      <c r="AD2120" s="44">
        <v>35147.53</v>
      </c>
    </row>
    <row r="2121">
      <c r="A2121" s="19" t="s">
        <v>4314</v>
      </c>
      <c r="B2121" s="19" t="s">
        <v>4315</v>
      </c>
      <c r="C2121" s="45" t="s">
        <v>4820</v>
      </c>
      <c r="D2121" s="45" t="s">
        <v>8152</v>
      </c>
      <c r="E2121" s="45" t="s">
        <v>5716</v>
      </c>
      <c r="G2121" s="21" t="s">
        <v>4314</v>
      </c>
      <c r="H2121" s="41">
        <v>36.0</v>
      </c>
      <c r="I2121" s="21">
        <v>4.66</v>
      </c>
      <c r="J2121" s="21" t="s">
        <v>4753</v>
      </c>
      <c r="K2121" s="21" t="s">
        <v>4755</v>
      </c>
      <c r="L2121" s="21" t="s">
        <v>4753</v>
      </c>
      <c r="M2121" s="21">
        <v>1.0</v>
      </c>
      <c r="N2121" s="21" t="s">
        <v>4753</v>
      </c>
      <c r="O2121" s="42">
        <f t="shared" si="1"/>
        <v>1</v>
      </c>
      <c r="P2121" s="34" t="str">
        <f t="shared" si="2"/>
        <v>Above Obesity</v>
      </c>
      <c r="Q2121" s="34" t="str">
        <f t="shared" si="3"/>
        <v>Normal</v>
      </c>
      <c r="S2121" s="34" t="s">
        <v>516</v>
      </c>
      <c r="T2121" s="34">
        <v>1967.0</v>
      </c>
      <c r="U2121" s="34" t="s">
        <v>4775</v>
      </c>
      <c r="V2121" s="34">
        <v>30.0</v>
      </c>
      <c r="W2121" s="34">
        <v>1.0</v>
      </c>
      <c r="X2121" s="34">
        <v>35160.13</v>
      </c>
      <c r="Y2121" s="34" t="s">
        <v>4767</v>
      </c>
      <c r="Z2121" s="34" t="s">
        <v>4767</v>
      </c>
      <c r="AA2121" s="34" t="s">
        <v>4778</v>
      </c>
      <c r="AB2121" s="34" t="str">
        <f t="shared" si="4"/>
        <v>30-Dec-1967</v>
      </c>
      <c r="AC2121" s="43">
        <f t="shared" si="5"/>
        <v>55</v>
      </c>
      <c r="AD2121" s="44">
        <v>35160.13</v>
      </c>
    </row>
    <row r="2122">
      <c r="A2122" s="19" t="s">
        <v>4316</v>
      </c>
      <c r="B2122" s="19" t="s">
        <v>4317</v>
      </c>
      <c r="C2122" s="45" t="s">
        <v>4820</v>
      </c>
      <c r="D2122" s="45" t="s">
        <v>8153</v>
      </c>
      <c r="E2122" s="45" t="s">
        <v>8154</v>
      </c>
      <c r="G2122" s="21" t="s">
        <v>4316</v>
      </c>
      <c r="H2122" s="41">
        <v>28.82</v>
      </c>
      <c r="I2122" s="21">
        <v>5.59</v>
      </c>
      <c r="J2122" s="21" t="s">
        <v>4753</v>
      </c>
      <c r="K2122" s="21" t="s">
        <v>4755</v>
      </c>
      <c r="L2122" s="21" t="s">
        <v>4753</v>
      </c>
      <c r="M2122" s="21">
        <v>1.0</v>
      </c>
      <c r="N2122" s="21" t="s">
        <v>4753</v>
      </c>
      <c r="O2122" s="42">
        <f t="shared" si="1"/>
        <v>1</v>
      </c>
      <c r="P2122" s="34" t="str">
        <f t="shared" si="2"/>
        <v>Overweight</v>
      </c>
      <c r="Q2122" s="34" t="str">
        <f t="shared" si="3"/>
        <v>Normal</v>
      </c>
      <c r="S2122" s="34" t="s">
        <v>514</v>
      </c>
      <c r="T2122" s="34">
        <v>1997.0</v>
      </c>
      <c r="U2122" s="34" t="s">
        <v>4766</v>
      </c>
      <c r="V2122" s="34">
        <v>9.0</v>
      </c>
      <c r="W2122" s="34">
        <v>0.0</v>
      </c>
      <c r="X2122" s="34">
        <v>35302.09</v>
      </c>
      <c r="Y2122" s="34" t="s">
        <v>4771</v>
      </c>
      <c r="Z2122" s="34" t="s">
        <v>4767</v>
      </c>
      <c r="AA2122" s="34" t="s">
        <v>4778</v>
      </c>
      <c r="AB2122" s="34" t="str">
        <f t="shared" si="4"/>
        <v>9-Jul-1997</v>
      </c>
      <c r="AC2122" s="43">
        <f t="shared" si="5"/>
        <v>25</v>
      </c>
      <c r="AD2122" s="44">
        <v>35302.09</v>
      </c>
    </row>
    <row r="2123">
      <c r="A2123" s="19" t="s">
        <v>4318</v>
      </c>
      <c r="B2123" s="19" t="s">
        <v>4319</v>
      </c>
      <c r="C2123" s="45" t="s">
        <v>4820</v>
      </c>
      <c r="D2123" s="45" t="s">
        <v>8155</v>
      </c>
      <c r="E2123" s="45" t="s">
        <v>8156</v>
      </c>
      <c r="G2123" s="21" t="s">
        <v>4318</v>
      </c>
      <c r="H2123" s="41">
        <v>28.05</v>
      </c>
      <c r="I2123" s="21">
        <v>6.2</v>
      </c>
      <c r="J2123" s="21" t="s">
        <v>4753</v>
      </c>
      <c r="K2123" s="21" t="s">
        <v>4755</v>
      </c>
      <c r="L2123" s="21" t="s">
        <v>4753</v>
      </c>
      <c r="M2123" s="21">
        <v>1.0</v>
      </c>
      <c r="N2123" s="21" t="s">
        <v>4753</v>
      </c>
      <c r="O2123" s="42">
        <f t="shared" si="1"/>
        <v>1</v>
      </c>
      <c r="P2123" s="34" t="str">
        <f t="shared" si="2"/>
        <v>Overweight</v>
      </c>
      <c r="Q2123" s="34" t="str">
        <f t="shared" si="3"/>
        <v>Prediabetes weight</v>
      </c>
      <c r="S2123" s="34" t="s">
        <v>512</v>
      </c>
      <c r="T2123" s="34">
        <v>1988.0</v>
      </c>
      <c r="U2123" s="34" t="s">
        <v>4773</v>
      </c>
      <c r="V2123" s="34">
        <v>19.0</v>
      </c>
      <c r="W2123" s="34">
        <v>3.0</v>
      </c>
      <c r="X2123" s="34">
        <v>35315.96</v>
      </c>
      <c r="Y2123" s="34" t="s">
        <v>4767</v>
      </c>
      <c r="Z2123" s="34" t="s">
        <v>4771</v>
      </c>
      <c r="AA2123" s="34" t="s">
        <v>4778</v>
      </c>
      <c r="AB2123" s="34" t="str">
        <f t="shared" si="4"/>
        <v>19-Sep-1988</v>
      </c>
      <c r="AC2123" s="43">
        <f t="shared" si="5"/>
        <v>34</v>
      </c>
      <c r="AD2123" s="44">
        <v>35315.96</v>
      </c>
    </row>
    <row r="2124">
      <c r="A2124" s="19" t="s">
        <v>4320</v>
      </c>
      <c r="B2124" s="19" t="s">
        <v>4321</v>
      </c>
      <c r="C2124" s="45" t="s">
        <v>4820</v>
      </c>
      <c r="D2124" s="45" t="s">
        <v>8157</v>
      </c>
      <c r="E2124" s="45" t="s">
        <v>8158</v>
      </c>
      <c r="G2124" s="21" t="s">
        <v>4320</v>
      </c>
      <c r="H2124" s="41">
        <v>27.1</v>
      </c>
      <c r="I2124" s="21">
        <v>4.45</v>
      </c>
      <c r="J2124" s="21" t="s">
        <v>4753</v>
      </c>
      <c r="K2124" s="21" t="s">
        <v>4755</v>
      </c>
      <c r="L2124" s="21" t="s">
        <v>4753</v>
      </c>
      <c r="M2124" s="21">
        <v>1.0</v>
      </c>
      <c r="N2124" s="21" t="s">
        <v>4753</v>
      </c>
      <c r="O2124" s="42">
        <f t="shared" si="1"/>
        <v>1</v>
      </c>
      <c r="P2124" s="34" t="str">
        <f t="shared" si="2"/>
        <v>Overweight</v>
      </c>
      <c r="Q2124" s="34" t="str">
        <f t="shared" si="3"/>
        <v>Normal</v>
      </c>
      <c r="S2124" s="34" t="s">
        <v>510</v>
      </c>
      <c r="T2124" s="34">
        <v>1971.0</v>
      </c>
      <c r="U2124" s="34" t="s">
        <v>4773</v>
      </c>
      <c r="V2124" s="34">
        <v>22.0</v>
      </c>
      <c r="W2124" s="34">
        <v>0.0</v>
      </c>
      <c r="X2124" s="34">
        <v>35345.73</v>
      </c>
      <c r="Y2124" s="34" t="s">
        <v>4767</v>
      </c>
      <c r="Z2124" s="34" t="s">
        <v>4768</v>
      </c>
      <c r="AA2124" s="34" t="s">
        <v>4778</v>
      </c>
      <c r="AB2124" s="34" t="str">
        <f t="shared" si="4"/>
        <v>22-Sep-1971</v>
      </c>
      <c r="AC2124" s="43">
        <f t="shared" si="5"/>
        <v>51</v>
      </c>
      <c r="AD2124" s="44">
        <v>35345.73</v>
      </c>
    </row>
    <row r="2125">
      <c r="A2125" s="19" t="s">
        <v>4322</v>
      </c>
      <c r="B2125" s="19" t="s">
        <v>4323</v>
      </c>
      <c r="C2125" s="45" t="s">
        <v>4820</v>
      </c>
      <c r="D2125" s="45" t="s">
        <v>6111</v>
      </c>
      <c r="E2125" s="45" t="s">
        <v>8159</v>
      </c>
      <c r="G2125" s="21" t="s">
        <v>4322</v>
      </c>
      <c r="H2125" s="41">
        <v>24.3</v>
      </c>
      <c r="I2125" s="21">
        <v>6.1</v>
      </c>
      <c r="J2125" s="21" t="s">
        <v>4755</v>
      </c>
      <c r="K2125" s="21" t="s">
        <v>4755</v>
      </c>
      <c r="L2125" s="21" t="s">
        <v>4753</v>
      </c>
      <c r="M2125" s="21">
        <v>1.0</v>
      </c>
      <c r="N2125" s="21" t="s">
        <v>4753</v>
      </c>
      <c r="O2125" s="42">
        <f t="shared" si="1"/>
        <v>1</v>
      </c>
      <c r="P2125" s="34" t="str">
        <f t="shared" si="2"/>
        <v>Normal weight</v>
      </c>
      <c r="Q2125" s="34" t="str">
        <f t="shared" si="3"/>
        <v>Prediabetes weight</v>
      </c>
      <c r="S2125" s="34" t="s">
        <v>508</v>
      </c>
      <c r="T2125" s="34">
        <v>1988.0</v>
      </c>
      <c r="U2125" s="34" t="s">
        <v>4770</v>
      </c>
      <c r="V2125" s="34">
        <v>20.0</v>
      </c>
      <c r="W2125" s="34">
        <v>0.0</v>
      </c>
      <c r="X2125" s="34">
        <v>35491.64</v>
      </c>
      <c r="Y2125" s="34" t="s">
        <v>4771</v>
      </c>
      <c r="Z2125" s="34" t="s">
        <v>4767</v>
      </c>
      <c r="AA2125" s="34" t="s">
        <v>4778</v>
      </c>
      <c r="AB2125" s="34" t="str">
        <f t="shared" si="4"/>
        <v>20-Nov-1988</v>
      </c>
      <c r="AC2125" s="43">
        <f t="shared" si="5"/>
        <v>34</v>
      </c>
      <c r="AD2125" s="44">
        <v>35491.64</v>
      </c>
    </row>
    <row r="2126">
      <c r="A2126" s="19" t="s">
        <v>4324</v>
      </c>
      <c r="B2126" s="19" t="s">
        <v>4325</v>
      </c>
      <c r="C2126" s="45" t="s">
        <v>4820</v>
      </c>
      <c r="D2126" s="45" t="s">
        <v>8160</v>
      </c>
      <c r="E2126" s="45" t="s">
        <v>8161</v>
      </c>
      <c r="G2126" s="21" t="s">
        <v>4324</v>
      </c>
      <c r="H2126" s="41">
        <v>30.72</v>
      </c>
      <c r="I2126" s="21">
        <v>6.06</v>
      </c>
      <c r="J2126" s="21" t="s">
        <v>4753</v>
      </c>
      <c r="K2126" s="21" t="s">
        <v>4755</v>
      </c>
      <c r="L2126" s="21" t="s">
        <v>4753</v>
      </c>
      <c r="M2126" s="21">
        <v>1.0</v>
      </c>
      <c r="N2126" s="21" t="s">
        <v>4753</v>
      </c>
      <c r="O2126" s="42">
        <f t="shared" si="1"/>
        <v>1</v>
      </c>
      <c r="P2126" s="34" t="str">
        <f t="shared" si="2"/>
        <v>Above Obesity</v>
      </c>
      <c r="Q2126" s="34" t="str">
        <f t="shared" si="3"/>
        <v>Prediabetes weight</v>
      </c>
      <c r="S2126" s="34" t="s">
        <v>506</v>
      </c>
      <c r="T2126" s="34">
        <v>1973.0</v>
      </c>
      <c r="U2126" s="34" t="s">
        <v>4775</v>
      </c>
      <c r="V2126" s="34">
        <v>16.0</v>
      </c>
      <c r="W2126" s="34">
        <v>0.0</v>
      </c>
      <c r="X2126" s="34">
        <v>35517.19</v>
      </c>
      <c r="Y2126" s="34" t="s">
        <v>4767</v>
      </c>
      <c r="Z2126" s="34" t="s">
        <v>4767</v>
      </c>
      <c r="AA2126" s="34" t="s">
        <v>4778</v>
      </c>
      <c r="AB2126" s="34" t="str">
        <f t="shared" si="4"/>
        <v>16-Dec-1973</v>
      </c>
      <c r="AC2126" s="43">
        <f t="shared" si="5"/>
        <v>49</v>
      </c>
      <c r="AD2126" s="44">
        <v>35517.19</v>
      </c>
    </row>
    <row r="2127">
      <c r="A2127" s="19" t="s">
        <v>4326</v>
      </c>
      <c r="B2127" s="19" t="s">
        <v>4327</v>
      </c>
      <c r="C2127" s="45" t="s">
        <v>4820</v>
      </c>
      <c r="D2127" s="45" t="s">
        <v>8162</v>
      </c>
      <c r="E2127" s="45" t="s">
        <v>8059</v>
      </c>
      <c r="G2127" s="21" t="s">
        <v>4326</v>
      </c>
      <c r="H2127" s="41">
        <v>37.43</v>
      </c>
      <c r="I2127" s="21">
        <v>4.56</v>
      </c>
      <c r="J2127" s="21" t="s">
        <v>4753</v>
      </c>
      <c r="K2127" s="21" t="s">
        <v>4753</v>
      </c>
      <c r="L2127" s="21" t="s">
        <v>4756</v>
      </c>
      <c r="M2127" s="21">
        <v>1.0</v>
      </c>
      <c r="N2127" s="21" t="s">
        <v>4753</v>
      </c>
      <c r="O2127" s="42">
        <f t="shared" si="1"/>
        <v>1</v>
      </c>
      <c r="P2127" s="34" t="str">
        <f t="shared" si="2"/>
        <v>Above Obesity</v>
      </c>
      <c r="Q2127" s="34" t="str">
        <f t="shared" si="3"/>
        <v>Normal</v>
      </c>
      <c r="S2127" s="34" t="s">
        <v>504</v>
      </c>
      <c r="T2127" s="34">
        <v>1992.0</v>
      </c>
      <c r="U2127" s="34" t="s">
        <v>4773</v>
      </c>
      <c r="V2127" s="34">
        <v>13.0</v>
      </c>
      <c r="W2127" s="34">
        <v>0.0</v>
      </c>
      <c r="X2127" s="34">
        <v>35547.47</v>
      </c>
      <c r="Y2127" s="34" t="s">
        <v>4767</v>
      </c>
      <c r="Z2127" s="34" t="s">
        <v>4768</v>
      </c>
      <c r="AA2127" s="34" t="s">
        <v>4778</v>
      </c>
      <c r="AB2127" s="34" t="str">
        <f t="shared" si="4"/>
        <v>13-Sep-1992</v>
      </c>
      <c r="AC2127" s="43">
        <f t="shared" si="5"/>
        <v>30</v>
      </c>
      <c r="AD2127" s="44">
        <v>35547.47</v>
      </c>
    </row>
    <row r="2128">
      <c r="A2128" s="19" t="s">
        <v>4328</v>
      </c>
      <c r="B2128" s="19" t="s">
        <v>4329</v>
      </c>
      <c r="C2128" s="45" t="s">
        <v>4815</v>
      </c>
      <c r="D2128" s="45" t="s">
        <v>8163</v>
      </c>
      <c r="E2128" s="45" t="s">
        <v>8164</v>
      </c>
      <c r="G2128" s="21" t="s">
        <v>4328</v>
      </c>
      <c r="H2128" s="41">
        <v>25.74</v>
      </c>
      <c r="I2128" s="21">
        <v>6.41</v>
      </c>
      <c r="J2128" s="21" t="s">
        <v>4755</v>
      </c>
      <c r="K2128" s="21" t="s">
        <v>4753</v>
      </c>
      <c r="L2128" s="21" t="s">
        <v>4756</v>
      </c>
      <c r="M2128" s="21">
        <v>1.0</v>
      </c>
      <c r="N2128" s="21" t="s">
        <v>4753</v>
      </c>
      <c r="O2128" s="42">
        <f t="shared" si="1"/>
        <v>1</v>
      </c>
      <c r="P2128" s="34" t="str">
        <f t="shared" si="2"/>
        <v>Overweight</v>
      </c>
      <c r="Q2128" s="34" t="str">
        <f t="shared" si="3"/>
        <v>Prediabetes weight</v>
      </c>
      <c r="S2128" s="34" t="s">
        <v>502</v>
      </c>
      <c r="T2128" s="34">
        <v>1973.0</v>
      </c>
      <c r="U2128" s="34" t="s">
        <v>4777</v>
      </c>
      <c r="V2128" s="34">
        <v>27.0</v>
      </c>
      <c r="W2128" s="34">
        <v>0.0</v>
      </c>
      <c r="X2128" s="34">
        <v>35547.72</v>
      </c>
      <c r="Y2128" s="34" t="s">
        <v>4771</v>
      </c>
      <c r="Z2128" s="34" t="s">
        <v>4771</v>
      </c>
      <c r="AA2128" s="34" t="s">
        <v>4778</v>
      </c>
      <c r="AB2128" s="34" t="str">
        <f t="shared" si="4"/>
        <v>27-Oct-1973</v>
      </c>
      <c r="AC2128" s="43">
        <f t="shared" si="5"/>
        <v>49</v>
      </c>
      <c r="AD2128" s="44">
        <v>35547.72</v>
      </c>
    </row>
    <row r="2129">
      <c r="A2129" s="19" t="s">
        <v>4330</v>
      </c>
      <c r="B2129" s="19" t="s">
        <v>4331</v>
      </c>
      <c r="C2129" s="45" t="s">
        <v>4820</v>
      </c>
      <c r="D2129" s="45" t="s">
        <v>8165</v>
      </c>
      <c r="E2129" s="45" t="s">
        <v>7576</v>
      </c>
      <c r="G2129" s="21" t="s">
        <v>4330</v>
      </c>
      <c r="H2129" s="41">
        <v>36.575</v>
      </c>
      <c r="I2129" s="21">
        <v>5.57</v>
      </c>
      <c r="J2129" s="21" t="s">
        <v>4753</v>
      </c>
      <c r="K2129" s="21" t="s">
        <v>4753</v>
      </c>
      <c r="L2129" s="21" t="s">
        <v>4756</v>
      </c>
      <c r="M2129" s="21">
        <v>1.0</v>
      </c>
      <c r="N2129" s="21" t="s">
        <v>4753</v>
      </c>
      <c r="O2129" s="42">
        <f t="shared" si="1"/>
        <v>1</v>
      </c>
      <c r="P2129" s="34" t="str">
        <f t="shared" si="2"/>
        <v>Above Obesity</v>
      </c>
      <c r="Q2129" s="34" t="str">
        <f t="shared" si="3"/>
        <v>Normal</v>
      </c>
      <c r="S2129" s="34" t="s">
        <v>500</v>
      </c>
      <c r="T2129" s="34">
        <v>1964.0</v>
      </c>
      <c r="U2129" s="34" t="s">
        <v>4776</v>
      </c>
      <c r="V2129" s="34">
        <v>29.0</v>
      </c>
      <c r="W2129" s="34">
        <v>0.0</v>
      </c>
      <c r="X2129" s="34">
        <v>35573.26</v>
      </c>
      <c r="Y2129" s="34" t="s">
        <v>4767</v>
      </c>
      <c r="Z2129" s="34" t="s">
        <v>4771</v>
      </c>
      <c r="AA2129" s="34" t="s">
        <v>4778</v>
      </c>
      <c r="AB2129" s="34" t="str">
        <f t="shared" si="4"/>
        <v>29-Aug-1964</v>
      </c>
      <c r="AC2129" s="43">
        <f t="shared" si="5"/>
        <v>58</v>
      </c>
      <c r="AD2129" s="44">
        <v>35573.26</v>
      </c>
    </row>
    <row r="2130">
      <c r="A2130" s="19" t="s">
        <v>4332</v>
      </c>
      <c r="B2130" s="19" t="s">
        <v>4333</v>
      </c>
      <c r="C2130" s="45" t="s">
        <v>4820</v>
      </c>
      <c r="D2130" s="45" t="s">
        <v>8166</v>
      </c>
      <c r="E2130" s="45" t="s">
        <v>8167</v>
      </c>
      <c r="G2130" s="21" t="s">
        <v>4332</v>
      </c>
      <c r="H2130" s="41">
        <v>35.15</v>
      </c>
      <c r="I2130" s="21">
        <v>5.47</v>
      </c>
      <c r="J2130" s="21" t="s">
        <v>4753</v>
      </c>
      <c r="K2130" s="21" t="s">
        <v>4753</v>
      </c>
      <c r="L2130" s="21" t="s">
        <v>4756</v>
      </c>
      <c r="M2130" s="21">
        <v>1.0</v>
      </c>
      <c r="N2130" s="21" t="s">
        <v>4753</v>
      </c>
      <c r="O2130" s="42">
        <f t="shared" si="1"/>
        <v>1</v>
      </c>
      <c r="P2130" s="34" t="str">
        <f t="shared" si="2"/>
        <v>Above Obesity</v>
      </c>
      <c r="Q2130" s="34" t="str">
        <f t="shared" si="3"/>
        <v>Normal</v>
      </c>
      <c r="S2130" s="34" t="s">
        <v>498</v>
      </c>
      <c r="T2130" s="34">
        <v>1971.0</v>
      </c>
      <c r="U2130" s="34" t="s">
        <v>4776</v>
      </c>
      <c r="V2130" s="34">
        <v>10.0</v>
      </c>
      <c r="W2130" s="34">
        <v>0.0</v>
      </c>
      <c r="X2130" s="34">
        <v>35583.17</v>
      </c>
      <c r="Y2130" s="34" t="s">
        <v>4771</v>
      </c>
      <c r="Z2130" s="34" t="s">
        <v>4768</v>
      </c>
      <c r="AA2130" s="34" t="s">
        <v>4778</v>
      </c>
      <c r="AB2130" s="34" t="str">
        <f t="shared" si="4"/>
        <v>10-Aug-1971</v>
      </c>
      <c r="AC2130" s="43">
        <f t="shared" si="5"/>
        <v>51</v>
      </c>
      <c r="AD2130" s="44">
        <v>35583.17</v>
      </c>
    </row>
    <row r="2131">
      <c r="A2131" s="19" t="s">
        <v>4334</v>
      </c>
      <c r="B2131" s="19" t="s">
        <v>4335</v>
      </c>
      <c r="C2131" s="45" t="s">
        <v>4820</v>
      </c>
      <c r="D2131" s="45" t="s">
        <v>6215</v>
      </c>
      <c r="E2131" s="45" t="s">
        <v>7405</v>
      </c>
      <c r="G2131" s="21" t="s">
        <v>4334</v>
      </c>
      <c r="H2131" s="41">
        <v>32.11</v>
      </c>
      <c r="I2131" s="21">
        <v>4.43</v>
      </c>
      <c r="J2131" s="21" t="s">
        <v>4753</v>
      </c>
      <c r="K2131" s="21" t="s">
        <v>4753</v>
      </c>
      <c r="L2131" s="21" t="s">
        <v>4756</v>
      </c>
      <c r="M2131" s="21">
        <v>1.0</v>
      </c>
      <c r="N2131" s="21" t="s">
        <v>4753</v>
      </c>
      <c r="O2131" s="42">
        <f t="shared" si="1"/>
        <v>1</v>
      </c>
      <c r="P2131" s="34" t="str">
        <f t="shared" si="2"/>
        <v>Above Obesity</v>
      </c>
      <c r="Q2131" s="34" t="str">
        <f t="shared" si="3"/>
        <v>Normal</v>
      </c>
      <c r="S2131" s="34" t="s">
        <v>4757</v>
      </c>
      <c r="T2131" s="34">
        <v>2000.0</v>
      </c>
      <c r="U2131" s="34" t="s">
        <v>4777</v>
      </c>
      <c r="V2131" s="34">
        <v>13.0</v>
      </c>
      <c r="W2131" s="34">
        <v>0.0</v>
      </c>
      <c r="X2131" s="34">
        <v>35585.58</v>
      </c>
      <c r="Y2131" s="34" t="s">
        <v>4771</v>
      </c>
      <c r="Z2131" s="34" t="s">
        <v>4767</v>
      </c>
      <c r="AA2131" s="34" t="s">
        <v>4778</v>
      </c>
      <c r="AB2131" s="34" t="str">
        <f t="shared" si="4"/>
        <v>13-Oct-2000</v>
      </c>
      <c r="AC2131" s="43">
        <f t="shared" si="5"/>
        <v>22</v>
      </c>
      <c r="AD2131" s="44">
        <v>35585.58</v>
      </c>
    </row>
    <row r="2132">
      <c r="A2132" s="19" t="s">
        <v>4336</v>
      </c>
      <c r="B2132" s="19" t="s">
        <v>4337</v>
      </c>
      <c r="C2132" s="45" t="s">
        <v>4820</v>
      </c>
      <c r="D2132" s="45" t="s">
        <v>4893</v>
      </c>
      <c r="E2132" s="45" t="s">
        <v>8168</v>
      </c>
      <c r="G2132" s="21" t="s">
        <v>4336</v>
      </c>
      <c r="H2132" s="41">
        <v>30.495</v>
      </c>
      <c r="I2132" s="21">
        <v>4.95</v>
      </c>
      <c r="J2132" s="21" t="s">
        <v>4753</v>
      </c>
      <c r="K2132" s="21" t="s">
        <v>4753</v>
      </c>
      <c r="L2132" s="21" t="s">
        <v>4756</v>
      </c>
      <c r="M2132" s="21">
        <v>1.0</v>
      </c>
      <c r="N2132" s="21" t="s">
        <v>4753</v>
      </c>
      <c r="O2132" s="42">
        <f t="shared" si="1"/>
        <v>1</v>
      </c>
      <c r="P2132" s="34" t="str">
        <f t="shared" si="2"/>
        <v>Above Obesity</v>
      </c>
      <c r="Q2132" s="34" t="str">
        <f t="shared" si="3"/>
        <v>Normal</v>
      </c>
      <c r="S2132" s="34" t="s">
        <v>496</v>
      </c>
      <c r="T2132" s="34">
        <v>2000.0</v>
      </c>
      <c r="U2132" s="34" t="s">
        <v>4770</v>
      </c>
      <c r="V2132" s="34">
        <v>19.0</v>
      </c>
      <c r="W2132" s="34">
        <v>0.0</v>
      </c>
      <c r="X2132" s="34">
        <v>35585.58</v>
      </c>
      <c r="Y2132" s="34" t="s">
        <v>4767</v>
      </c>
      <c r="Z2132" s="34" t="s">
        <v>4768</v>
      </c>
      <c r="AA2132" s="34" t="s">
        <v>4778</v>
      </c>
      <c r="AB2132" s="34" t="str">
        <f t="shared" si="4"/>
        <v>19-Nov-2000</v>
      </c>
      <c r="AC2132" s="43">
        <f t="shared" si="5"/>
        <v>22</v>
      </c>
      <c r="AD2132" s="44">
        <v>35585.58</v>
      </c>
    </row>
    <row r="2133">
      <c r="A2133" s="19" t="s">
        <v>4338</v>
      </c>
      <c r="B2133" s="19" t="s">
        <v>4339</v>
      </c>
      <c r="C2133" s="45" t="s">
        <v>4815</v>
      </c>
      <c r="D2133" s="45" t="s">
        <v>8169</v>
      </c>
      <c r="E2133" s="45" t="s">
        <v>8170</v>
      </c>
      <c r="G2133" s="21" t="s">
        <v>4338</v>
      </c>
      <c r="H2133" s="41">
        <v>29.24</v>
      </c>
      <c r="I2133" s="21">
        <v>4.04</v>
      </c>
      <c r="J2133" s="21" t="s">
        <v>4753</v>
      </c>
      <c r="K2133" s="21" t="s">
        <v>4755</v>
      </c>
      <c r="L2133" s="21" t="s">
        <v>4753</v>
      </c>
      <c r="M2133" s="21">
        <v>1.0</v>
      </c>
      <c r="N2133" s="21" t="s">
        <v>4753</v>
      </c>
      <c r="O2133" s="42">
        <f t="shared" si="1"/>
        <v>1</v>
      </c>
      <c r="P2133" s="34" t="str">
        <f t="shared" si="2"/>
        <v>Overweight</v>
      </c>
      <c r="Q2133" s="34" t="str">
        <f t="shared" si="3"/>
        <v>Normal</v>
      </c>
      <c r="S2133" s="34" t="s">
        <v>494</v>
      </c>
      <c r="T2133" s="34">
        <v>2000.0</v>
      </c>
      <c r="U2133" s="34" t="s">
        <v>4775</v>
      </c>
      <c r="V2133" s="34">
        <v>17.0</v>
      </c>
      <c r="W2133" s="34">
        <v>3.0</v>
      </c>
      <c r="X2133" s="34">
        <v>35595.59</v>
      </c>
      <c r="Y2133" s="34" t="s">
        <v>4767</v>
      </c>
      <c r="Z2133" s="34" t="s">
        <v>4768</v>
      </c>
      <c r="AA2133" s="34" t="s">
        <v>4769</v>
      </c>
      <c r="AB2133" s="34" t="str">
        <f t="shared" si="4"/>
        <v>17-Dec-2000</v>
      </c>
      <c r="AC2133" s="43">
        <f t="shared" si="5"/>
        <v>22</v>
      </c>
      <c r="AD2133" s="44">
        <v>35595.59</v>
      </c>
    </row>
    <row r="2134">
      <c r="A2134" s="19" t="s">
        <v>4340</v>
      </c>
      <c r="B2134" s="19" t="s">
        <v>4341</v>
      </c>
      <c r="C2134" s="45" t="s">
        <v>4820</v>
      </c>
      <c r="D2134" s="45" t="s">
        <v>8171</v>
      </c>
      <c r="E2134" s="45" t="s">
        <v>8036</v>
      </c>
      <c r="G2134" s="21" t="s">
        <v>4340</v>
      </c>
      <c r="H2134" s="41">
        <v>22.515</v>
      </c>
      <c r="I2134" s="21">
        <v>5.93</v>
      </c>
      <c r="J2134" s="21" t="s">
        <v>4753</v>
      </c>
      <c r="K2134" s="21" t="s">
        <v>4753</v>
      </c>
      <c r="L2134" s="21" t="s">
        <v>4756</v>
      </c>
      <c r="M2134" s="21">
        <v>1.0</v>
      </c>
      <c r="N2134" s="21" t="s">
        <v>4753</v>
      </c>
      <c r="O2134" s="42">
        <f t="shared" si="1"/>
        <v>1</v>
      </c>
      <c r="P2134" s="34" t="str">
        <f t="shared" si="2"/>
        <v>Normal weight</v>
      </c>
      <c r="Q2134" s="34" t="str">
        <f t="shared" si="3"/>
        <v>Prediabetes weight</v>
      </c>
      <c r="S2134" s="34" t="s">
        <v>492</v>
      </c>
      <c r="T2134" s="34">
        <v>1978.0</v>
      </c>
      <c r="U2134" s="34" t="s">
        <v>4775</v>
      </c>
      <c r="V2134" s="34">
        <v>19.0</v>
      </c>
      <c r="W2134" s="34">
        <v>2.0</v>
      </c>
      <c r="X2134" s="34">
        <v>35701.9</v>
      </c>
      <c r="Y2134" s="34" t="s">
        <v>4767</v>
      </c>
      <c r="Z2134" s="34" t="s">
        <v>4771</v>
      </c>
      <c r="AA2134" s="34" t="s">
        <v>4778</v>
      </c>
      <c r="AB2134" s="34" t="str">
        <f t="shared" si="4"/>
        <v>19-Dec-1978</v>
      </c>
      <c r="AC2134" s="43">
        <f t="shared" si="5"/>
        <v>44</v>
      </c>
      <c r="AD2134" s="44">
        <v>35701.9</v>
      </c>
    </row>
    <row r="2135">
      <c r="A2135" s="19" t="s">
        <v>4342</v>
      </c>
      <c r="B2135" s="19" t="s">
        <v>4343</v>
      </c>
      <c r="C2135" s="45" t="s">
        <v>4815</v>
      </c>
      <c r="D2135" s="45" t="s">
        <v>8172</v>
      </c>
      <c r="E2135" s="45" t="s">
        <v>5304</v>
      </c>
      <c r="G2135" s="21" t="s">
        <v>4342</v>
      </c>
      <c r="H2135" s="41">
        <v>15.65</v>
      </c>
      <c r="I2135" s="21">
        <v>4.23</v>
      </c>
      <c r="J2135" s="21" t="s">
        <v>4753</v>
      </c>
      <c r="K2135" s="21" t="s">
        <v>4753</v>
      </c>
      <c r="L2135" s="21" t="s">
        <v>4753</v>
      </c>
      <c r="M2135" s="21" t="s">
        <v>4754</v>
      </c>
      <c r="N2135" s="21" t="s">
        <v>4753</v>
      </c>
      <c r="O2135" s="42">
        <f t="shared" si="1"/>
        <v>0</v>
      </c>
      <c r="P2135" s="34" t="str">
        <f t="shared" si="2"/>
        <v>Underweight</v>
      </c>
      <c r="Q2135" s="34" t="str">
        <f t="shared" si="3"/>
        <v>Normal</v>
      </c>
      <c r="S2135" s="34" t="s">
        <v>490</v>
      </c>
      <c r="T2135" s="34">
        <v>1974.0</v>
      </c>
      <c r="U2135" s="34" t="s">
        <v>4766</v>
      </c>
      <c r="V2135" s="34">
        <v>15.0</v>
      </c>
      <c r="W2135" s="34">
        <v>0.0</v>
      </c>
      <c r="X2135" s="34">
        <v>35711.39</v>
      </c>
      <c r="Y2135" s="34" t="s">
        <v>4767</v>
      </c>
      <c r="Z2135" s="34" t="s">
        <v>4768</v>
      </c>
      <c r="AA2135" s="34" t="s">
        <v>4774</v>
      </c>
      <c r="AB2135" s="34" t="str">
        <f t="shared" si="4"/>
        <v>15-Jul-1974</v>
      </c>
      <c r="AC2135" s="43">
        <f t="shared" si="5"/>
        <v>48</v>
      </c>
      <c r="AD2135" s="44">
        <v>35711.39</v>
      </c>
    </row>
    <row r="2136">
      <c r="A2136" s="19" t="s">
        <v>4344</v>
      </c>
      <c r="B2136" s="19" t="s">
        <v>4345</v>
      </c>
      <c r="C2136" s="45" t="s">
        <v>4815</v>
      </c>
      <c r="D2136" s="45" t="s">
        <v>8173</v>
      </c>
      <c r="E2136" s="45" t="s">
        <v>6256</v>
      </c>
      <c r="G2136" s="21" t="s">
        <v>4344</v>
      </c>
      <c r="H2136" s="41">
        <v>27.36</v>
      </c>
      <c r="I2136" s="21">
        <v>5.59</v>
      </c>
      <c r="J2136" s="31" t="s">
        <v>4878</v>
      </c>
      <c r="K2136" s="21" t="s">
        <v>4753</v>
      </c>
      <c r="L2136" s="21" t="s">
        <v>4753</v>
      </c>
      <c r="M2136" s="21" t="s">
        <v>4754</v>
      </c>
      <c r="N2136" s="21" t="s">
        <v>4753</v>
      </c>
      <c r="O2136" s="42">
        <f t="shared" si="1"/>
        <v>0</v>
      </c>
      <c r="P2136" s="34" t="str">
        <f t="shared" si="2"/>
        <v>Overweight</v>
      </c>
      <c r="Q2136" s="34" t="str">
        <f t="shared" si="3"/>
        <v>Normal</v>
      </c>
      <c r="S2136" s="34" t="s">
        <v>488</v>
      </c>
      <c r="T2136" s="34">
        <v>1976.0</v>
      </c>
      <c r="U2136" s="34" t="s">
        <v>4777</v>
      </c>
      <c r="V2136" s="34">
        <v>4.0</v>
      </c>
      <c r="W2136" s="34">
        <v>2.0</v>
      </c>
      <c r="X2136" s="34">
        <v>35733.96</v>
      </c>
      <c r="Y2136" s="34" t="s">
        <v>4767</v>
      </c>
      <c r="Z2136" s="34" t="s">
        <v>4767</v>
      </c>
      <c r="AA2136" s="34" t="s">
        <v>4778</v>
      </c>
      <c r="AB2136" s="34" t="str">
        <f t="shared" si="4"/>
        <v>4-Oct-1976</v>
      </c>
      <c r="AC2136" s="43">
        <f t="shared" si="5"/>
        <v>46</v>
      </c>
      <c r="AD2136" s="44">
        <v>35733.96</v>
      </c>
    </row>
    <row r="2137">
      <c r="A2137" s="19" t="s">
        <v>4346</v>
      </c>
      <c r="B2137" s="19" t="s">
        <v>4347</v>
      </c>
      <c r="C2137" s="45" t="s">
        <v>4815</v>
      </c>
      <c r="D2137" s="45" t="s">
        <v>8003</v>
      </c>
      <c r="E2137" s="45" t="s">
        <v>8174</v>
      </c>
      <c r="G2137" s="21" t="s">
        <v>4346</v>
      </c>
      <c r="H2137" s="41">
        <v>22.3</v>
      </c>
      <c r="I2137" s="21">
        <v>4.89</v>
      </c>
      <c r="J2137" s="31" t="s">
        <v>4878</v>
      </c>
      <c r="K2137" s="21" t="s">
        <v>4753</v>
      </c>
      <c r="L2137" s="21" t="s">
        <v>4753</v>
      </c>
      <c r="M2137" s="21" t="s">
        <v>4754</v>
      </c>
      <c r="N2137" s="21" t="s">
        <v>4753</v>
      </c>
      <c r="O2137" s="42">
        <f t="shared" si="1"/>
        <v>0</v>
      </c>
      <c r="P2137" s="34" t="str">
        <f t="shared" si="2"/>
        <v>Normal weight</v>
      </c>
      <c r="Q2137" s="34" t="str">
        <f t="shared" si="3"/>
        <v>Normal</v>
      </c>
      <c r="S2137" s="34" t="s">
        <v>486</v>
      </c>
      <c r="T2137" s="34">
        <v>1992.0</v>
      </c>
      <c r="U2137" s="34" t="s">
        <v>4772</v>
      </c>
      <c r="V2137" s="34">
        <v>18.0</v>
      </c>
      <c r="W2137" s="34">
        <v>0.0</v>
      </c>
      <c r="X2137" s="34">
        <v>35883.27</v>
      </c>
      <c r="Y2137" s="34" t="s">
        <v>4767</v>
      </c>
      <c r="Z2137" s="34" t="s">
        <v>4771</v>
      </c>
      <c r="AA2137" s="34" t="s">
        <v>4778</v>
      </c>
      <c r="AB2137" s="34" t="str">
        <f t="shared" si="4"/>
        <v>18-Jun-1992</v>
      </c>
      <c r="AC2137" s="43">
        <f t="shared" si="5"/>
        <v>30</v>
      </c>
      <c r="AD2137" s="44">
        <v>35883.27</v>
      </c>
    </row>
    <row r="2138">
      <c r="A2138" s="19" t="s">
        <v>4348</v>
      </c>
      <c r="B2138" s="19" t="s">
        <v>4349</v>
      </c>
      <c r="C2138" s="45" t="s">
        <v>4815</v>
      </c>
      <c r="D2138" s="45" t="s">
        <v>7402</v>
      </c>
      <c r="E2138" s="45" t="s">
        <v>8175</v>
      </c>
      <c r="G2138" s="21" t="s">
        <v>4348</v>
      </c>
      <c r="H2138" s="41">
        <v>26.03</v>
      </c>
      <c r="I2138" s="21">
        <v>5.81</v>
      </c>
      <c r="J2138" s="31" t="s">
        <v>4878</v>
      </c>
      <c r="K2138" s="21" t="s">
        <v>4753</v>
      </c>
      <c r="L2138" s="21" t="s">
        <v>4753</v>
      </c>
      <c r="M2138" s="21" t="s">
        <v>4754</v>
      </c>
      <c r="N2138" s="21" t="s">
        <v>4753</v>
      </c>
      <c r="O2138" s="42">
        <f t="shared" si="1"/>
        <v>0</v>
      </c>
      <c r="P2138" s="34" t="str">
        <f t="shared" si="2"/>
        <v>Overweight</v>
      </c>
      <c r="Q2138" s="34" t="str">
        <f t="shared" si="3"/>
        <v>Prediabetes weight</v>
      </c>
      <c r="S2138" s="34" t="s">
        <v>484</v>
      </c>
      <c r="T2138" s="34">
        <v>1981.0</v>
      </c>
      <c r="U2138" s="34" t="s">
        <v>4770</v>
      </c>
      <c r="V2138" s="34">
        <v>22.0</v>
      </c>
      <c r="W2138" s="34">
        <v>1.0</v>
      </c>
      <c r="X2138" s="34">
        <v>35952.65</v>
      </c>
      <c r="Y2138" s="34" t="s">
        <v>4771</v>
      </c>
      <c r="Z2138" s="34" t="s">
        <v>4768</v>
      </c>
      <c r="AA2138" s="34" t="s">
        <v>4778</v>
      </c>
      <c r="AB2138" s="34" t="str">
        <f t="shared" si="4"/>
        <v>22-Nov-1981</v>
      </c>
      <c r="AC2138" s="43">
        <f t="shared" si="5"/>
        <v>41</v>
      </c>
      <c r="AD2138" s="44">
        <v>35952.65</v>
      </c>
    </row>
    <row r="2139">
      <c r="A2139" s="19" t="s">
        <v>4350</v>
      </c>
      <c r="B2139" s="19" t="s">
        <v>4351</v>
      </c>
      <c r="C2139" s="45" t="s">
        <v>5686</v>
      </c>
      <c r="D2139" s="45" t="s">
        <v>8176</v>
      </c>
      <c r="E2139" s="45" t="s">
        <v>5633</v>
      </c>
      <c r="G2139" s="21" t="s">
        <v>4350</v>
      </c>
      <c r="H2139" s="41">
        <v>27.74</v>
      </c>
      <c r="I2139" s="21">
        <v>4.29</v>
      </c>
      <c r="J2139" s="21" t="s">
        <v>4753</v>
      </c>
      <c r="K2139" s="21" t="s">
        <v>4755</v>
      </c>
      <c r="L2139" s="21" t="s">
        <v>4753</v>
      </c>
      <c r="M2139" s="21">
        <v>1.0</v>
      </c>
      <c r="N2139" s="21" t="s">
        <v>4753</v>
      </c>
      <c r="O2139" s="42">
        <f t="shared" si="1"/>
        <v>1</v>
      </c>
      <c r="P2139" s="34" t="str">
        <f t="shared" si="2"/>
        <v>Overweight</v>
      </c>
      <c r="Q2139" s="34" t="str">
        <f t="shared" si="3"/>
        <v>Normal</v>
      </c>
      <c r="S2139" s="34" t="s">
        <v>482</v>
      </c>
      <c r="T2139" s="34">
        <v>1999.0</v>
      </c>
      <c r="U2139" s="34" t="s">
        <v>4773</v>
      </c>
      <c r="V2139" s="34">
        <v>4.0</v>
      </c>
      <c r="W2139" s="34">
        <v>2.0</v>
      </c>
      <c r="X2139" s="34">
        <v>36021.01</v>
      </c>
      <c r="Y2139" s="34" t="s">
        <v>4767</v>
      </c>
      <c r="Z2139" s="34" t="s">
        <v>4768</v>
      </c>
      <c r="AA2139" s="34" t="s">
        <v>4769</v>
      </c>
      <c r="AB2139" s="34" t="str">
        <f t="shared" si="4"/>
        <v>4-Sep-1999</v>
      </c>
      <c r="AC2139" s="43">
        <f t="shared" si="5"/>
        <v>23</v>
      </c>
      <c r="AD2139" s="44">
        <v>36021.01</v>
      </c>
    </row>
    <row r="2140">
      <c r="A2140" s="19" t="s">
        <v>4352</v>
      </c>
      <c r="B2140" s="19" t="s">
        <v>4353</v>
      </c>
      <c r="C2140" s="45" t="s">
        <v>4815</v>
      </c>
      <c r="D2140" s="45" t="s">
        <v>8177</v>
      </c>
      <c r="E2140" s="45" t="s">
        <v>8178</v>
      </c>
      <c r="G2140" s="21" t="s">
        <v>4352</v>
      </c>
      <c r="H2140" s="41">
        <v>32.11</v>
      </c>
      <c r="I2140" s="21">
        <v>4.03</v>
      </c>
      <c r="J2140" s="21" t="s">
        <v>4755</v>
      </c>
      <c r="K2140" s="21" t="s">
        <v>4755</v>
      </c>
      <c r="L2140" s="21" t="s">
        <v>4753</v>
      </c>
      <c r="M2140" s="21">
        <v>2.0</v>
      </c>
      <c r="N2140" s="21" t="s">
        <v>4753</v>
      </c>
      <c r="O2140" s="42">
        <f t="shared" si="1"/>
        <v>2</v>
      </c>
      <c r="P2140" s="34" t="str">
        <f t="shared" si="2"/>
        <v>Above Obesity</v>
      </c>
      <c r="Q2140" s="34" t="str">
        <f t="shared" si="3"/>
        <v>Normal</v>
      </c>
      <c r="S2140" s="34" t="s">
        <v>480</v>
      </c>
      <c r="T2140" s="34">
        <v>1963.0</v>
      </c>
      <c r="U2140" s="34" t="s">
        <v>4766</v>
      </c>
      <c r="V2140" s="34">
        <v>22.0</v>
      </c>
      <c r="W2140" s="34">
        <v>0.0</v>
      </c>
      <c r="X2140" s="34">
        <v>36074.34</v>
      </c>
      <c r="Y2140" s="34" t="s">
        <v>4767</v>
      </c>
      <c r="Z2140" s="34" t="s">
        <v>4771</v>
      </c>
      <c r="AA2140" s="34" t="s">
        <v>4778</v>
      </c>
      <c r="AB2140" s="34" t="str">
        <f t="shared" si="4"/>
        <v>22-Jul-1963</v>
      </c>
      <c r="AC2140" s="43">
        <f t="shared" si="5"/>
        <v>59</v>
      </c>
      <c r="AD2140" s="44">
        <v>36074.34</v>
      </c>
    </row>
    <row r="2141">
      <c r="A2141" s="19" t="s">
        <v>4354</v>
      </c>
      <c r="B2141" s="19" t="s">
        <v>4355</v>
      </c>
      <c r="C2141" s="45" t="s">
        <v>4815</v>
      </c>
      <c r="D2141" s="45" t="s">
        <v>8179</v>
      </c>
      <c r="E2141" s="45" t="s">
        <v>5000</v>
      </c>
      <c r="G2141" s="21" t="s">
        <v>4354</v>
      </c>
      <c r="H2141" s="41">
        <v>25.175</v>
      </c>
      <c r="I2141" s="21">
        <v>6.29</v>
      </c>
      <c r="J2141" s="21" t="s">
        <v>4755</v>
      </c>
      <c r="K2141" s="21" t="s">
        <v>4755</v>
      </c>
      <c r="L2141" s="21" t="s">
        <v>4753</v>
      </c>
      <c r="M2141" s="21">
        <v>2.0</v>
      </c>
      <c r="N2141" s="21" t="s">
        <v>4753</v>
      </c>
      <c r="O2141" s="42">
        <f t="shared" si="1"/>
        <v>2</v>
      </c>
      <c r="P2141" s="34" t="str">
        <f t="shared" si="2"/>
        <v>Overweight</v>
      </c>
      <c r="Q2141" s="34" t="str">
        <f t="shared" si="3"/>
        <v>Prediabetes weight</v>
      </c>
      <c r="S2141" s="34" t="s">
        <v>478</v>
      </c>
      <c r="T2141" s="34">
        <v>1996.0</v>
      </c>
      <c r="U2141" s="34" t="s">
        <v>4776</v>
      </c>
      <c r="V2141" s="34">
        <v>20.0</v>
      </c>
      <c r="W2141" s="34">
        <v>2.0</v>
      </c>
      <c r="X2141" s="34">
        <v>36085.22</v>
      </c>
      <c r="Y2141" s="34" t="s">
        <v>4771</v>
      </c>
      <c r="Z2141" s="34" t="s">
        <v>4771</v>
      </c>
      <c r="AA2141" s="34" t="s">
        <v>4778</v>
      </c>
      <c r="AB2141" s="34" t="str">
        <f t="shared" si="4"/>
        <v>20-Aug-1996</v>
      </c>
      <c r="AC2141" s="43">
        <f t="shared" si="5"/>
        <v>26</v>
      </c>
      <c r="AD2141" s="44">
        <v>36085.22</v>
      </c>
    </row>
    <row r="2142">
      <c r="A2142" s="19" t="s">
        <v>4356</v>
      </c>
      <c r="B2142" s="19" t="s">
        <v>4357</v>
      </c>
      <c r="C2142" s="45" t="s">
        <v>4820</v>
      </c>
      <c r="D2142" s="45" t="s">
        <v>8180</v>
      </c>
      <c r="E2142" s="45" t="s">
        <v>4970</v>
      </c>
      <c r="G2142" s="21" t="s">
        <v>4356</v>
      </c>
      <c r="H2142" s="41">
        <v>39.49</v>
      </c>
      <c r="I2142" s="21">
        <v>4.48</v>
      </c>
      <c r="J2142" s="31" t="s">
        <v>4878</v>
      </c>
      <c r="K2142" s="21" t="s">
        <v>4753</v>
      </c>
      <c r="L2142" s="21" t="s">
        <v>4753</v>
      </c>
      <c r="M2142" s="21" t="s">
        <v>4754</v>
      </c>
      <c r="N2142" s="21" t="s">
        <v>4753</v>
      </c>
      <c r="O2142" s="42">
        <f t="shared" si="1"/>
        <v>0</v>
      </c>
      <c r="P2142" s="34" t="str">
        <f t="shared" si="2"/>
        <v>Above Obesity</v>
      </c>
      <c r="Q2142" s="34" t="str">
        <f t="shared" si="3"/>
        <v>Normal</v>
      </c>
      <c r="S2142" s="34" t="s">
        <v>476</v>
      </c>
      <c r="T2142" s="34">
        <v>1979.0</v>
      </c>
      <c r="U2142" s="34" t="s">
        <v>4770</v>
      </c>
      <c r="V2142" s="34">
        <v>4.0</v>
      </c>
      <c r="W2142" s="34">
        <v>2.0</v>
      </c>
      <c r="X2142" s="34">
        <v>36090.49</v>
      </c>
      <c r="Y2142" s="34" t="s">
        <v>4767</v>
      </c>
      <c r="Z2142" s="34" t="s">
        <v>4767</v>
      </c>
      <c r="AA2142" s="34" t="s">
        <v>4778</v>
      </c>
      <c r="AB2142" s="34" t="str">
        <f t="shared" si="4"/>
        <v>4-Nov-1979</v>
      </c>
      <c r="AC2142" s="43">
        <f t="shared" si="5"/>
        <v>43</v>
      </c>
      <c r="AD2142" s="44">
        <v>36090.49</v>
      </c>
    </row>
    <row r="2143">
      <c r="A2143" s="19" t="s">
        <v>4358</v>
      </c>
      <c r="B2143" s="19" t="s">
        <v>4359</v>
      </c>
      <c r="C2143" s="45" t="s">
        <v>4820</v>
      </c>
      <c r="D2143" s="45" t="s">
        <v>8181</v>
      </c>
      <c r="E2143" s="45" t="s">
        <v>8182</v>
      </c>
      <c r="G2143" s="21" t="s">
        <v>4358</v>
      </c>
      <c r="H2143" s="41">
        <v>34.87</v>
      </c>
      <c r="I2143" s="21">
        <v>5.51</v>
      </c>
      <c r="J2143" s="31" t="s">
        <v>4878</v>
      </c>
      <c r="K2143" s="21" t="s">
        <v>4753</v>
      </c>
      <c r="L2143" s="21" t="s">
        <v>4753</v>
      </c>
      <c r="M2143" s="21" t="s">
        <v>4754</v>
      </c>
      <c r="N2143" s="21" t="s">
        <v>4753</v>
      </c>
      <c r="O2143" s="42">
        <f t="shared" si="1"/>
        <v>0</v>
      </c>
      <c r="P2143" s="34" t="str">
        <f t="shared" si="2"/>
        <v>Above Obesity</v>
      </c>
      <c r="Q2143" s="34" t="str">
        <f t="shared" si="3"/>
        <v>Normal</v>
      </c>
      <c r="S2143" s="34" t="s">
        <v>474</v>
      </c>
      <c r="T2143" s="34">
        <v>1997.0</v>
      </c>
      <c r="U2143" s="34" t="s">
        <v>4772</v>
      </c>
      <c r="V2143" s="34">
        <v>12.0</v>
      </c>
      <c r="W2143" s="34">
        <v>2.0</v>
      </c>
      <c r="X2143" s="34">
        <v>36124.57</v>
      </c>
      <c r="Y2143" s="34" t="s">
        <v>4771</v>
      </c>
      <c r="Z2143" s="34" t="s">
        <v>4768</v>
      </c>
      <c r="AA2143" s="34" t="s">
        <v>4769</v>
      </c>
      <c r="AB2143" s="34" t="str">
        <f t="shared" si="4"/>
        <v>12-Jun-1997</v>
      </c>
      <c r="AC2143" s="43">
        <f t="shared" si="5"/>
        <v>25</v>
      </c>
      <c r="AD2143" s="44">
        <v>36124.57</v>
      </c>
    </row>
    <row r="2144">
      <c r="A2144" s="19" t="s">
        <v>4360</v>
      </c>
      <c r="B2144" s="19" t="s">
        <v>4361</v>
      </c>
      <c r="C2144" s="45" t="s">
        <v>4820</v>
      </c>
      <c r="D2144" s="45" t="s">
        <v>8183</v>
      </c>
      <c r="E2144" s="45" t="s">
        <v>8184</v>
      </c>
      <c r="G2144" s="21" t="s">
        <v>4360</v>
      </c>
      <c r="H2144" s="41">
        <v>34.6</v>
      </c>
      <c r="I2144" s="21">
        <v>4.5</v>
      </c>
      <c r="J2144" s="31" t="s">
        <v>4878</v>
      </c>
      <c r="K2144" s="21" t="s">
        <v>4753</v>
      </c>
      <c r="L2144" s="21" t="s">
        <v>4753</v>
      </c>
      <c r="M2144" s="21" t="s">
        <v>4754</v>
      </c>
      <c r="N2144" s="21" t="s">
        <v>4753</v>
      </c>
      <c r="O2144" s="42">
        <f t="shared" si="1"/>
        <v>0</v>
      </c>
      <c r="P2144" s="34" t="str">
        <f t="shared" si="2"/>
        <v>Above Obesity</v>
      </c>
      <c r="Q2144" s="34" t="str">
        <f t="shared" si="3"/>
        <v>Normal</v>
      </c>
      <c r="S2144" s="34" t="s">
        <v>472</v>
      </c>
      <c r="T2144" s="34">
        <v>2004.0</v>
      </c>
      <c r="U2144" s="34" t="s">
        <v>4776</v>
      </c>
      <c r="V2144" s="34">
        <v>30.0</v>
      </c>
      <c r="W2144" s="34">
        <v>0.0</v>
      </c>
      <c r="X2144" s="34">
        <v>36149.48</v>
      </c>
      <c r="Y2144" s="34" t="s">
        <v>4767</v>
      </c>
      <c r="Z2144" s="34" t="s">
        <v>4767</v>
      </c>
      <c r="AA2144" s="34" t="s">
        <v>4769</v>
      </c>
      <c r="AB2144" s="34" t="str">
        <f t="shared" si="4"/>
        <v>30-Aug-2004</v>
      </c>
      <c r="AC2144" s="43">
        <f t="shared" si="5"/>
        <v>18</v>
      </c>
      <c r="AD2144" s="44">
        <v>36149.48</v>
      </c>
    </row>
    <row r="2145">
      <c r="A2145" s="19" t="s">
        <v>4362</v>
      </c>
      <c r="B2145" s="19" t="s">
        <v>4363</v>
      </c>
      <c r="C2145" s="45" t="s">
        <v>4820</v>
      </c>
      <c r="D2145" s="45" t="s">
        <v>8185</v>
      </c>
      <c r="E2145" s="45" t="s">
        <v>8186</v>
      </c>
      <c r="G2145" s="21" t="s">
        <v>4362</v>
      </c>
      <c r="H2145" s="41">
        <v>25.8</v>
      </c>
      <c r="I2145" s="21">
        <v>6.29</v>
      </c>
      <c r="J2145" s="31" t="s">
        <v>4878</v>
      </c>
      <c r="K2145" s="21" t="s">
        <v>4753</v>
      </c>
      <c r="L2145" s="21" t="s">
        <v>4753</v>
      </c>
      <c r="M2145" s="21" t="s">
        <v>4754</v>
      </c>
      <c r="N2145" s="21" t="s">
        <v>4753</v>
      </c>
      <c r="O2145" s="42">
        <f t="shared" si="1"/>
        <v>0</v>
      </c>
      <c r="P2145" s="34" t="str">
        <f t="shared" si="2"/>
        <v>Overweight</v>
      </c>
      <c r="Q2145" s="34" t="str">
        <f t="shared" si="3"/>
        <v>Prediabetes weight</v>
      </c>
      <c r="S2145" s="34" t="s">
        <v>470</v>
      </c>
      <c r="T2145" s="34">
        <v>1974.0</v>
      </c>
      <c r="U2145" s="34" t="s">
        <v>4775</v>
      </c>
      <c r="V2145" s="34">
        <v>6.0</v>
      </c>
      <c r="W2145" s="34">
        <v>0.0</v>
      </c>
      <c r="X2145" s="34">
        <v>36182.87</v>
      </c>
      <c r="Y2145" s="34" t="s">
        <v>4767</v>
      </c>
      <c r="Z2145" s="34" t="s">
        <v>4768</v>
      </c>
      <c r="AA2145" s="34" t="s">
        <v>4774</v>
      </c>
      <c r="AB2145" s="34" t="str">
        <f t="shared" si="4"/>
        <v>6-Dec-1974</v>
      </c>
      <c r="AC2145" s="43">
        <f t="shared" si="5"/>
        <v>48</v>
      </c>
      <c r="AD2145" s="44">
        <v>36182.87</v>
      </c>
    </row>
    <row r="2146">
      <c r="A2146" s="19" t="s">
        <v>4364</v>
      </c>
      <c r="B2146" s="19" t="s">
        <v>4365</v>
      </c>
      <c r="C2146" s="45" t="s">
        <v>4815</v>
      </c>
      <c r="D2146" s="45" t="s">
        <v>8187</v>
      </c>
      <c r="E2146" s="45" t="s">
        <v>8188</v>
      </c>
      <c r="G2146" s="21" t="s">
        <v>4364</v>
      </c>
      <c r="H2146" s="41">
        <v>35.86</v>
      </c>
      <c r="I2146" s="21">
        <v>4.33</v>
      </c>
      <c r="J2146" s="21" t="s">
        <v>4753</v>
      </c>
      <c r="K2146" s="21" t="s">
        <v>4753</v>
      </c>
      <c r="L2146" s="21" t="s">
        <v>4753</v>
      </c>
      <c r="M2146" s="21">
        <v>1.0</v>
      </c>
      <c r="N2146" s="21" t="s">
        <v>4753</v>
      </c>
      <c r="O2146" s="42">
        <f t="shared" si="1"/>
        <v>1</v>
      </c>
      <c r="P2146" s="34" t="str">
        <f t="shared" si="2"/>
        <v>Above Obesity</v>
      </c>
      <c r="Q2146" s="34" t="str">
        <f t="shared" si="3"/>
        <v>Normal</v>
      </c>
      <c r="S2146" s="34" t="s">
        <v>468</v>
      </c>
      <c r="T2146" s="34">
        <v>1999.0</v>
      </c>
      <c r="U2146" s="34" t="s">
        <v>4777</v>
      </c>
      <c r="V2146" s="34">
        <v>1.0</v>
      </c>
      <c r="W2146" s="34">
        <v>3.0</v>
      </c>
      <c r="X2146" s="34">
        <v>36189.1</v>
      </c>
      <c r="Y2146" s="34" t="s">
        <v>4771</v>
      </c>
      <c r="Z2146" s="34" t="s">
        <v>4768</v>
      </c>
      <c r="AA2146" s="34" t="s">
        <v>4781</v>
      </c>
      <c r="AB2146" s="34" t="str">
        <f t="shared" si="4"/>
        <v>1-Oct-1999</v>
      </c>
      <c r="AC2146" s="43">
        <f t="shared" si="5"/>
        <v>23</v>
      </c>
      <c r="AD2146" s="44">
        <v>36189.1</v>
      </c>
    </row>
    <row r="2147">
      <c r="A2147" s="19" t="s">
        <v>4366</v>
      </c>
      <c r="B2147" s="19" t="s">
        <v>4367</v>
      </c>
      <c r="C2147" s="45" t="s">
        <v>4815</v>
      </c>
      <c r="D2147" s="45" t="s">
        <v>8189</v>
      </c>
      <c r="E2147" s="45" t="s">
        <v>8190</v>
      </c>
      <c r="G2147" s="21" t="s">
        <v>4366</v>
      </c>
      <c r="H2147" s="41">
        <v>40.47</v>
      </c>
      <c r="I2147" s="21">
        <v>11.15</v>
      </c>
      <c r="J2147" s="21" t="s">
        <v>4753</v>
      </c>
      <c r="K2147" s="21" t="s">
        <v>4753</v>
      </c>
      <c r="L2147" s="21" t="s">
        <v>4753</v>
      </c>
      <c r="M2147" s="21" t="s">
        <v>4754</v>
      </c>
      <c r="N2147" s="21" t="s">
        <v>4753</v>
      </c>
      <c r="O2147" s="42">
        <f t="shared" si="1"/>
        <v>0</v>
      </c>
      <c r="P2147" s="34" t="str">
        <f t="shared" si="2"/>
        <v>Above Obesity</v>
      </c>
      <c r="Q2147" s="34" t="str">
        <f t="shared" si="3"/>
        <v>Diabetes</v>
      </c>
      <c r="S2147" s="34" t="s">
        <v>466</v>
      </c>
      <c r="T2147" s="34">
        <v>1993.0</v>
      </c>
      <c r="U2147" s="34" t="s">
        <v>4775</v>
      </c>
      <c r="V2147" s="34">
        <v>28.0</v>
      </c>
      <c r="W2147" s="34">
        <v>0.0</v>
      </c>
      <c r="X2147" s="34">
        <v>36197.7</v>
      </c>
      <c r="Y2147" s="34" t="s">
        <v>4771</v>
      </c>
      <c r="Z2147" s="34" t="s">
        <v>4768</v>
      </c>
      <c r="AA2147" s="34" t="s">
        <v>4778</v>
      </c>
      <c r="AB2147" s="34" t="str">
        <f t="shared" si="4"/>
        <v>28-Dec-1993</v>
      </c>
      <c r="AC2147" s="43">
        <f t="shared" si="5"/>
        <v>29</v>
      </c>
      <c r="AD2147" s="44">
        <v>36197.7</v>
      </c>
    </row>
    <row r="2148">
      <c r="A2148" s="19" t="s">
        <v>4368</v>
      </c>
      <c r="B2148" s="19" t="s">
        <v>4369</v>
      </c>
      <c r="C2148" s="45" t="s">
        <v>4815</v>
      </c>
      <c r="D2148" s="45" t="s">
        <v>8191</v>
      </c>
      <c r="E2148" s="45" t="s">
        <v>8192</v>
      </c>
      <c r="G2148" s="21" t="s">
        <v>4368</v>
      </c>
      <c r="H2148" s="41">
        <v>32.01</v>
      </c>
      <c r="I2148" s="21">
        <v>6.45</v>
      </c>
      <c r="J2148" s="21" t="s">
        <v>4753</v>
      </c>
      <c r="K2148" s="21" t="s">
        <v>4753</v>
      </c>
      <c r="L2148" s="21" t="s">
        <v>4753</v>
      </c>
      <c r="M2148" s="21">
        <v>1.0</v>
      </c>
      <c r="N2148" s="21" t="s">
        <v>4753</v>
      </c>
      <c r="O2148" s="42">
        <f t="shared" si="1"/>
        <v>1</v>
      </c>
      <c r="P2148" s="34" t="str">
        <f t="shared" si="2"/>
        <v>Above Obesity</v>
      </c>
      <c r="Q2148" s="34" t="str">
        <f t="shared" si="3"/>
        <v>Prediabetes weight</v>
      </c>
      <c r="S2148" s="34" t="s">
        <v>464</v>
      </c>
      <c r="T2148" s="34">
        <v>2003.0</v>
      </c>
      <c r="U2148" s="34" t="s">
        <v>4773</v>
      </c>
      <c r="V2148" s="34">
        <v>5.0</v>
      </c>
      <c r="W2148" s="34">
        <v>0.0</v>
      </c>
      <c r="X2148" s="34">
        <v>36219.41</v>
      </c>
      <c r="Y2148" s="34" t="s">
        <v>4771</v>
      </c>
      <c r="Z2148" s="34" t="s">
        <v>4771</v>
      </c>
      <c r="AA2148" s="34" t="s">
        <v>4774</v>
      </c>
      <c r="AB2148" s="34" t="str">
        <f t="shared" si="4"/>
        <v>5-Sep-2003</v>
      </c>
      <c r="AC2148" s="43">
        <f t="shared" si="5"/>
        <v>19</v>
      </c>
      <c r="AD2148" s="44">
        <v>36219.41</v>
      </c>
    </row>
    <row r="2149">
      <c r="A2149" s="19" t="s">
        <v>4370</v>
      </c>
      <c r="B2149" s="19" t="s">
        <v>4371</v>
      </c>
      <c r="C2149" s="45" t="s">
        <v>4815</v>
      </c>
      <c r="D2149" s="45" t="s">
        <v>8193</v>
      </c>
      <c r="E2149" s="45" t="s">
        <v>8194</v>
      </c>
      <c r="G2149" s="21" t="s">
        <v>4370</v>
      </c>
      <c r="H2149" s="41">
        <v>33.0</v>
      </c>
      <c r="I2149" s="21">
        <v>9.27</v>
      </c>
      <c r="J2149" s="21" t="s">
        <v>4753</v>
      </c>
      <c r="K2149" s="21" t="s">
        <v>4753</v>
      </c>
      <c r="L2149" s="21" t="s">
        <v>4753</v>
      </c>
      <c r="M2149" s="21" t="s">
        <v>4754</v>
      </c>
      <c r="N2149" s="21" t="s">
        <v>4753</v>
      </c>
      <c r="O2149" s="42">
        <f t="shared" si="1"/>
        <v>0</v>
      </c>
      <c r="P2149" s="34" t="str">
        <f t="shared" si="2"/>
        <v>Above Obesity</v>
      </c>
      <c r="Q2149" s="34" t="str">
        <f t="shared" si="3"/>
        <v>Diabetes</v>
      </c>
      <c r="S2149" s="34" t="s">
        <v>462</v>
      </c>
      <c r="T2149" s="34">
        <v>2004.0</v>
      </c>
      <c r="U2149" s="34" t="s">
        <v>4775</v>
      </c>
      <c r="V2149" s="34">
        <v>25.0</v>
      </c>
      <c r="W2149" s="34">
        <v>0.0</v>
      </c>
      <c r="X2149" s="34">
        <v>36307.8</v>
      </c>
      <c r="Y2149" s="34" t="s">
        <v>4771</v>
      </c>
      <c r="Z2149" s="34" t="s">
        <v>4767</v>
      </c>
      <c r="AA2149" s="34" t="s">
        <v>4769</v>
      </c>
      <c r="AB2149" s="34" t="str">
        <f t="shared" si="4"/>
        <v>25-Dec-2004</v>
      </c>
      <c r="AC2149" s="43">
        <f t="shared" si="5"/>
        <v>18</v>
      </c>
      <c r="AD2149" s="44">
        <v>36307.8</v>
      </c>
    </row>
    <row r="2150">
      <c r="A2150" s="19" t="s">
        <v>4372</v>
      </c>
      <c r="B2150" s="19" t="s">
        <v>4373</v>
      </c>
      <c r="C2150" s="45" t="s">
        <v>4815</v>
      </c>
      <c r="D2150" s="45" t="s">
        <v>8195</v>
      </c>
      <c r="E2150" s="45" t="s">
        <v>4866</v>
      </c>
      <c r="G2150" s="21" t="s">
        <v>4372</v>
      </c>
      <c r="H2150" s="41">
        <v>29.3</v>
      </c>
      <c r="I2150" s="21">
        <v>6.15</v>
      </c>
      <c r="J2150" s="21" t="s">
        <v>4753</v>
      </c>
      <c r="K2150" s="21" t="s">
        <v>4753</v>
      </c>
      <c r="L2150" s="21" t="s">
        <v>4753</v>
      </c>
      <c r="M2150" s="21">
        <v>1.0</v>
      </c>
      <c r="N2150" s="21" t="s">
        <v>4753</v>
      </c>
      <c r="O2150" s="42">
        <f t="shared" si="1"/>
        <v>1</v>
      </c>
      <c r="P2150" s="34" t="str">
        <f t="shared" si="2"/>
        <v>Overweight</v>
      </c>
      <c r="Q2150" s="34" t="str">
        <f t="shared" si="3"/>
        <v>Prediabetes weight</v>
      </c>
      <c r="S2150" s="34" t="s">
        <v>460</v>
      </c>
      <c r="T2150" s="34">
        <v>1992.0</v>
      </c>
      <c r="U2150" s="34" t="s">
        <v>4772</v>
      </c>
      <c r="V2150" s="34">
        <v>16.0</v>
      </c>
      <c r="W2150" s="34">
        <v>0.0</v>
      </c>
      <c r="X2150" s="34">
        <v>36314.05</v>
      </c>
      <c r="Y2150" s="34" t="s">
        <v>4767</v>
      </c>
      <c r="Z2150" s="34" t="s">
        <v>4767</v>
      </c>
      <c r="AA2150" s="34" t="s">
        <v>4778</v>
      </c>
      <c r="AB2150" s="34" t="str">
        <f t="shared" si="4"/>
        <v>16-Jun-1992</v>
      </c>
      <c r="AC2150" s="43">
        <f t="shared" si="5"/>
        <v>30</v>
      </c>
      <c r="AD2150" s="44">
        <v>36314.05</v>
      </c>
    </row>
    <row r="2151">
      <c r="A2151" s="19" t="s">
        <v>4374</v>
      </c>
      <c r="B2151" s="19" t="s">
        <v>4375</v>
      </c>
      <c r="C2151" s="45" t="s">
        <v>4815</v>
      </c>
      <c r="D2151" s="45" t="s">
        <v>7156</v>
      </c>
      <c r="E2151" s="45" t="s">
        <v>8196</v>
      </c>
      <c r="G2151" s="21" t="s">
        <v>4374</v>
      </c>
      <c r="H2151" s="41">
        <v>25.8</v>
      </c>
      <c r="I2151" s="21">
        <v>4.13</v>
      </c>
      <c r="J2151" s="21" t="s">
        <v>4753</v>
      </c>
      <c r="K2151" s="21" t="s">
        <v>4753</v>
      </c>
      <c r="L2151" s="21" t="s">
        <v>4753</v>
      </c>
      <c r="M2151" s="21">
        <v>1.0</v>
      </c>
      <c r="N2151" s="21" t="s">
        <v>4753</v>
      </c>
      <c r="O2151" s="42">
        <f t="shared" si="1"/>
        <v>1</v>
      </c>
      <c r="P2151" s="34" t="str">
        <f t="shared" si="2"/>
        <v>Overweight</v>
      </c>
      <c r="Q2151" s="34" t="str">
        <f t="shared" si="3"/>
        <v>Normal</v>
      </c>
      <c r="S2151" s="34" t="s">
        <v>458</v>
      </c>
      <c r="T2151" s="34">
        <v>1967.0</v>
      </c>
      <c r="U2151" s="34" t="s">
        <v>4777</v>
      </c>
      <c r="V2151" s="34">
        <v>18.0</v>
      </c>
      <c r="W2151" s="34">
        <v>0.0</v>
      </c>
      <c r="X2151" s="34">
        <v>36332.45</v>
      </c>
      <c r="Y2151" s="34" t="s">
        <v>4771</v>
      </c>
      <c r="Z2151" s="34" t="s">
        <v>4768</v>
      </c>
      <c r="AA2151" s="34" t="s">
        <v>4778</v>
      </c>
      <c r="AB2151" s="34" t="str">
        <f t="shared" si="4"/>
        <v>18-Oct-1967</v>
      </c>
      <c r="AC2151" s="43">
        <f t="shared" si="5"/>
        <v>55</v>
      </c>
      <c r="AD2151" s="44">
        <v>36332.45</v>
      </c>
    </row>
    <row r="2152">
      <c r="A2152" s="19" t="s">
        <v>4376</v>
      </c>
      <c r="B2152" s="19" t="s">
        <v>4377</v>
      </c>
      <c r="C2152" s="45" t="s">
        <v>4815</v>
      </c>
      <c r="D2152" s="45" t="s">
        <v>8197</v>
      </c>
      <c r="E2152" s="45" t="s">
        <v>8198</v>
      </c>
      <c r="G2152" s="21" t="s">
        <v>4376</v>
      </c>
      <c r="H2152" s="41">
        <v>23.4</v>
      </c>
      <c r="I2152" s="21">
        <v>4.24</v>
      </c>
      <c r="J2152" s="21" t="s">
        <v>4753</v>
      </c>
      <c r="K2152" s="21" t="s">
        <v>4753</v>
      </c>
      <c r="L2152" s="21" t="s">
        <v>4753</v>
      </c>
      <c r="M2152" s="21">
        <v>1.0</v>
      </c>
      <c r="N2152" s="21" t="s">
        <v>4753</v>
      </c>
      <c r="O2152" s="42">
        <f t="shared" si="1"/>
        <v>1</v>
      </c>
      <c r="P2152" s="34" t="str">
        <f t="shared" si="2"/>
        <v>Normal weight</v>
      </c>
      <c r="Q2152" s="34" t="str">
        <f t="shared" si="3"/>
        <v>Normal</v>
      </c>
      <c r="S2152" s="34" t="s">
        <v>456</v>
      </c>
      <c r="T2152" s="34">
        <v>1975.0</v>
      </c>
      <c r="U2152" s="34" t="s">
        <v>4772</v>
      </c>
      <c r="V2152" s="34">
        <v>5.0</v>
      </c>
      <c r="W2152" s="34">
        <v>1.0</v>
      </c>
      <c r="X2152" s="34">
        <v>36350.71</v>
      </c>
      <c r="Y2152" s="34" t="s">
        <v>4771</v>
      </c>
      <c r="Z2152" s="34" t="s">
        <v>4767</v>
      </c>
      <c r="AA2152" s="34" t="s">
        <v>4778</v>
      </c>
      <c r="AB2152" s="34" t="str">
        <f t="shared" si="4"/>
        <v>5-Jun-1975</v>
      </c>
      <c r="AC2152" s="43">
        <f t="shared" si="5"/>
        <v>48</v>
      </c>
      <c r="AD2152" s="44">
        <v>36350.71</v>
      </c>
    </row>
    <row r="2153">
      <c r="A2153" s="19" t="s">
        <v>4378</v>
      </c>
      <c r="B2153" s="19" t="s">
        <v>4379</v>
      </c>
      <c r="C2153" s="45" t="s">
        <v>4815</v>
      </c>
      <c r="D2153" s="45" t="s">
        <v>8199</v>
      </c>
      <c r="E2153" s="45" t="s">
        <v>8200</v>
      </c>
      <c r="G2153" s="21" t="s">
        <v>4378</v>
      </c>
      <c r="H2153" s="41">
        <v>27.93</v>
      </c>
      <c r="I2153" s="21">
        <v>9.88</v>
      </c>
      <c r="J2153" s="21" t="s">
        <v>4753</v>
      </c>
      <c r="K2153" s="21" t="s">
        <v>4753</v>
      </c>
      <c r="L2153" s="21" t="s">
        <v>4753</v>
      </c>
      <c r="M2153" s="21" t="s">
        <v>4754</v>
      </c>
      <c r="N2153" s="21" t="s">
        <v>4753</v>
      </c>
      <c r="O2153" s="42">
        <f t="shared" si="1"/>
        <v>0</v>
      </c>
      <c r="P2153" s="34" t="str">
        <f t="shared" si="2"/>
        <v>Overweight</v>
      </c>
      <c r="Q2153" s="34" t="str">
        <f t="shared" si="3"/>
        <v>Diabetes</v>
      </c>
      <c r="S2153" s="34" t="s">
        <v>454</v>
      </c>
      <c r="T2153" s="34">
        <v>2003.0</v>
      </c>
      <c r="U2153" s="34" t="s">
        <v>4775</v>
      </c>
      <c r="V2153" s="34">
        <v>9.0</v>
      </c>
      <c r="W2153" s="34">
        <v>2.0</v>
      </c>
      <c r="X2153" s="34">
        <v>36397.58</v>
      </c>
      <c r="Y2153" s="34" t="s">
        <v>4767</v>
      </c>
      <c r="Z2153" s="34" t="s">
        <v>4768</v>
      </c>
      <c r="AA2153" s="34" t="s">
        <v>4778</v>
      </c>
      <c r="AB2153" s="34" t="str">
        <f t="shared" si="4"/>
        <v>9-Dec-2003</v>
      </c>
      <c r="AC2153" s="43">
        <f t="shared" si="5"/>
        <v>19</v>
      </c>
      <c r="AD2153" s="44">
        <v>36397.58</v>
      </c>
    </row>
    <row r="2154">
      <c r="A2154" s="19" t="s">
        <v>4380</v>
      </c>
      <c r="B2154" s="19" t="s">
        <v>4381</v>
      </c>
      <c r="C2154" s="45" t="s">
        <v>4815</v>
      </c>
      <c r="D2154" s="45" t="s">
        <v>8201</v>
      </c>
      <c r="E2154" s="45" t="s">
        <v>8202</v>
      </c>
      <c r="G2154" s="21" t="s">
        <v>4380</v>
      </c>
      <c r="H2154" s="41">
        <v>22.0</v>
      </c>
      <c r="I2154" s="21">
        <v>9.5</v>
      </c>
      <c r="J2154" s="21" t="s">
        <v>4753</v>
      </c>
      <c r="K2154" s="21" t="s">
        <v>4753</v>
      </c>
      <c r="L2154" s="21" t="s">
        <v>4753</v>
      </c>
      <c r="M2154" s="21" t="s">
        <v>4754</v>
      </c>
      <c r="N2154" s="21" t="s">
        <v>4753</v>
      </c>
      <c r="O2154" s="42">
        <f t="shared" si="1"/>
        <v>0</v>
      </c>
      <c r="P2154" s="34" t="str">
        <f t="shared" si="2"/>
        <v>Normal weight</v>
      </c>
      <c r="Q2154" s="34" t="str">
        <f t="shared" si="3"/>
        <v>Diabetes</v>
      </c>
      <c r="S2154" s="34" t="s">
        <v>452</v>
      </c>
      <c r="T2154" s="34">
        <v>1962.0</v>
      </c>
      <c r="U2154" s="34" t="s">
        <v>4770</v>
      </c>
      <c r="V2154" s="34">
        <v>19.0</v>
      </c>
      <c r="W2154" s="34">
        <v>0.0</v>
      </c>
      <c r="X2154" s="34">
        <v>36445.55</v>
      </c>
      <c r="Y2154" s="34" t="s">
        <v>4767</v>
      </c>
      <c r="Z2154" s="34" t="s">
        <v>4767</v>
      </c>
      <c r="AA2154" s="34" t="s">
        <v>4778</v>
      </c>
      <c r="AB2154" s="34" t="str">
        <f t="shared" si="4"/>
        <v>19-Nov-1962</v>
      </c>
      <c r="AC2154" s="43">
        <f t="shared" si="5"/>
        <v>60</v>
      </c>
      <c r="AD2154" s="44">
        <v>36445.55</v>
      </c>
    </row>
    <row r="2155">
      <c r="A2155" s="19" t="s">
        <v>4382</v>
      </c>
      <c r="B2155" s="19" t="s">
        <v>4383</v>
      </c>
      <c r="C2155" s="45" t="s">
        <v>4815</v>
      </c>
      <c r="D2155" s="45" t="s">
        <v>8203</v>
      </c>
      <c r="E2155" s="45" t="s">
        <v>8204</v>
      </c>
      <c r="G2155" s="21" t="s">
        <v>4382</v>
      </c>
      <c r="H2155" s="41">
        <v>36.86</v>
      </c>
      <c r="I2155" s="21">
        <v>4.97</v>
      </c>
      <c r="J2155" s="31" t="s">
        <v>4878</v>
      </c>
      <c r="K2155" s="21" t="s">
        <v>4753</v>
      </c>
      <c r="L2155" s="21" t="s">
        <v>4753</v>
      </c>
      <c r="M2155" s="21" t="s">
        <v>4754</v>
      </c>
      <c r="N2155" s="21" t="s">
        <v>4753</v>
      </c>
      <c r="O2155" s="42">
        <f t="shared" si="1"/>
        <v>0</v>
      </c>
      <c r="P2155" s="34" t="str">
        <f t="shared" si="2"/>
        <v>Above Obesity</v>
      </c>
      <c r="Q2155" s="34" t="str">
        <f t="shared" si="3"/>
        <v>Normal</v>
      </c>
      <c r="S2155" s="34" t="s">
        <v>450</v>
      </c>
      <c r="T2155" s="34">
        <v>1973.0</v>
      </c>
      <c r="U2155" s="34" t="s">
        <v>4776</v>
      </c>
      <c r="V2155" s="34">
        <v>9.0</v>
      </c>
      <c r="W2155" s="34">
        <v>0.0</v>
      </c>
      <c r="X2155" s="34">
        <v>36541.55</v>
      </c>
      <c r="Y2155" s="34" t="s">
        <v>4767</v>
      </c>
      <c r="Z2155" s="34" t="s">
        <v>4768</v>
      </c>
      <c r="AA2155" s="34" t="s">
        <v>4778</v>
      </c>
      <c r="AB2155" s="34" t="str">
        <f t="shared" si="4"/>
        <v>9-Aug-1973</v>
      </c>
      <c r="AC2155" s="43">
        <f t="shared" si="5"/>
        <v>49</v>
      </c>
      <c r="AD2155" s="44">
        <v>36541.55</v>
      </c>
    </row>
    <row r="2156">
      <c r="A2156" s="19" t="s">
        <v>4384</v>
      </c>
      <c r="B2156" s="19" t="s">
        <v>4385</v>
      </c>
      <c r="C2156" s="45" t="s">
        <v>4815</v>
      </c>
      <c r="D2156" s="45" t="s">
        <v>8152</v>
      </c>
      <c r="E2156" s="45" t="s">
        <v>8205</v>
      </c>
      <c r="G2156" s="21" t="s">
        <v>4384</v>
      </c>
      <c r="H2156" s="41">
        <v>31.255</v>
      </c>
      <c r="I2156" s="21">
        <v>5.49</v>
      </c>
      <c r="J2156" s="31" t="s">
        <v>4878</v>
      </c>
      <c r="K2156" s="21" t="s">
        <v>4753</v>
      </c>
      <c r="L2156" s="21" t="s">
        <v>4753</v>
      </c>
      <c r="M2156" s="21" t="s">
        <v>4754</v>
      </c>
      <c r="N2156" s="21" t="s">
        <v>4753</v>
      </c>
      <c r="O2156" s="42">
        <f t="shared" si="1"/>
        <v>0</v>
      </c>
      <c r="P2156" s="34" t="str">
        <f t="shared" si="2"/>
        <v>Above Obesity</v>
      </c>
      <c r="Q2156" s="34" t="str">
        <f t="shared" si="3"/>
        <v>Normal</v>
      </c>
      <c r="S2156" s="34" t="s">
        <v>448</v>
      </c>
      <c r="T2156" s="34">
        <v>1992.0</v>
      </c>
      <c r="U2156" s="34" t="s">
        <v>4777</v>
      </c>
      <c r="V2156" s="34">
        <v>9.0</v>
      </c>
      <c r="W2156" s="34">
        <v>0.0</v>
      </c>
      <c r="X2156" s="34">
        <v>36572.8</v>
      </c>
      <c r="Y2156" s="34" t="s">
        <v>4771</v>
      </c>
      <c r="Z2156" s="34" t="s">
        <v>4767</v>
      </c>
      <c r="AA2156" s="34" t="s">
        <v>4778</v>
      </c>
      <c r="AB2156" s="34" t="str">
        <f t="shared" si="4"/>
        <v>9-Oct-1992</v>
      </c>
      <c r="AC2156" s="43">
        <f t="shared" si="5"/>
        <v>30</v>
      </c>
      <c r="AD2156" s="44">
        <v>36572.8</v>
      </c>
    </row>
    <row r="2157">
      <c r="A2157" s="19" t="s">
        <v>4386</v>
      </c>
      <c r="B2157" s="19" t="s">
        <v>4387</v>
      </c>
      <c r="C2157" s="45" t="s">
        <v>4815</v>
      </c>
      <c r="D2157" s="45" t="s">
        <v>8206</v>
      </c>
      <c r="E2157" s="45" t="s">
        <v>7851</v>
      </c>
      <c r="G2157" s="21" t="s">
        <v>4386</v>
      </c>
      <c r="H2157" s="41">
        <v>23.06</v>
      </c>
      <c r="I2157" s="21">
        <v>4.47</v>
      </c>
      <c r="J2157" s="21" t="s">
        <v>4753</v>
      </c>
      <c r="K2157" s="21" t="s">
        <v>4753</v>
      </c>
      <c r="L2157" s="21" t="s">
        <v>4753</v>
      </c>
      <c r="M2157" s="21" t="s">
        <v>4754</v>
      </c>
      <c r="N2157" s="21" t="s">
        <v>4753</v>
      </c>
      <c r="O2157" s="42">
        <f t="shared" si="1"/>
        <v>0</v>
      </c>
      <c r="P2157" s="34" t="str">
        <f t="shared" si="2"/>
        <v>Normal weight</v>
      </c>
      <c r="Q2157" s="34" t="str">
        <f t="shared" si="3"/>
        <v>Normal</v>
      </c>
      <c r="S2157" s="34" t="s">
        <v>446</v>
      </c>
      <c r="T2157" s="34">
        <v>1961.0</v>
      </c>
      <c r="U2157" s="34" t="s">
        <v>4766</v>
      </c>
      <c r="V2157" s="34">
        <v>29.0</v>
      </c>
      <c r="W2157" s="34">
        <v>4.0</v>
      </c>
      <c r="X2157" s="34">
        <v>36580.28</v>
      </c>
      <c r="Y2157" s="34" t="s">
        <v>4767</v>
      </c>
      <c r="Z2157" s="34" t="s">
        <v>4767</v>
      </c>
      <c r="AA2157" s="34" t="s">
        <v>4769</v>
      </c>
      <c r="AB2157" s="34" t="str">
        <f t="shared" si="4"/>
        <v>29-Jul-1961</v>
      </c>
      <c r="AC2157" s="43">
        <f t="shared" si="5"/>
        <v>61</v>
      </c>
      <c r="AD2157" s="44">
        <v>36580.28</v>
      </c>
    </row>
    <row r="2158">
      <c r="A2158" s="19" t="s">
        <v>4388</v>
      </c>
      <c r="B2158" s="19" t="s">
        <v>4389</v>
      </c>
      <c r="C2158" s="45" t="s">
        <v>4815</v>
      </c>
      <c r="D2158" s="45" t="s">
        <v>8207</v>
      </c>
      <c r="E2158" s="45" t="s">
        <v>4830</v>
      </c>
      <c r="G2158" s="21" t="s">
        <v>4388</v>
      </c>
      <c r="H2158" s="41">
        <v>28.975</v>
      </c>
      <c r="I2158" s="21">
        <v>4.34</v>
      </c>
      <c r="J2158" s="31" t="s">
        <v>4878</v>
      </c>
      <c r="K2158" s="21" t="s">
        <v>4753</v>
      </c>
      <c r="L2158" s="21" t="s">
        <v>4753</v>
      </c>
      <c r="M2158" s="21" t="s">
        <v>4754</v>
      </c>
      <c r="N2158" s="21" t="s">
        <v>4753</v>
      </c>
      <c r="O2158" s="42">
        <f t="shared" si="1"/>
        <v>0</v>
      </c>
      <c r="P2158" s="34" t="str">
        <f t="shared" si="2"/>
        <v>Overweight</v>
      </c>
      <c r="Q2158" s="34" t="str">
        <f t="shared" si="3"/>
        <v>Normal</v>
      </c>
      <c r="S2158" s="34" t="s">
        <v>444</v>
      </c>
      <c r="T2158" s="34">
        <v>1970.0</v>
      </c>
      <c r="U2158" s="34" t="s">
        <v>4766</v>
      </c>
      <c r="V2158" s="34">
        <v>14.0</v>
      </c>
      <c r="W2158" s="34">
        <v>0.0</v>
      </c>
      <c r="X2158" s="34">
        <v>36786.37</v>
      </c>
      <c r="Y2158" s="34" t="s">
        <v>4771</v>
      </c>
      <c r="Z2158" s="34" t="s">
        <v>4771</v>
      </c>
      <c r="AA2158" s="34" t="s">
        <v>4778</v>
      </c>
      <c r="AB2158" s="34" t="str">
        <f t="shared" si="4"/>
        <v>14-Jul-1970</v>
      </c>
      <c r="AC2158" s="43">
        <f t="shared" si="5"/>
        <v>52</v>
      </c>
      <c r="AD2158" s="44">
        <v>36786.37</v>
      </c>
    </row>
    <row r="2159">
      <c r="A2159" s="19" t="s">
        <v>4390</v>
      </c>
      <c r="B2159" s="19" t="s">
        <v>4391</v>
      </c>
      <c r="C2159" s="45" t="s">
        <v>4820</v>
      </c>
      <c r="D2159" s="45" t="s">
        <v>8208</v>
      </c>
      <c r="E2159" s="45" t="s">
        <v>8209</v>
      </c>
      <c r="G2159" s="21" t="s">
        <v>4390</v>
      </c>
      <c r="H2159" s="41">
        <v>33.3</v>
      </c>
      <c r="I2159" s="21">
        <v>9.49</v>
      </c>
      <c r="J2159" s="21" t="s">
        <v>4753</v>
      </c>
      <c r="K2159" s="21" t="s">
        <v>4753</v>
      </c>
      <c r="L2159" s="21" t="s">
        <v>4753</v>
      </c>
      <c r="M2159" s="21" t="s">
        <v>4754</v>
      </c>
      <c r="N2159" s="21" t="s">
        <v>4753</v>
      </c>
      <c r="O2159" s="42">
        <f t="shared" si="1"/>
        <v>0</v>
      </c>
      <c r="P2159" s="34" t="str">
        <f t="shared" si="2"/>
        <v>Above Obesity</v>
      </c>
      <c r="Q2159" s="34" t="str">
        <f t="shared" si="3"/>
        <v>Diabetes</v>
      </c>
      <c r="S2159" s="34" t="s">
        <v>442</v>
      </c>
      <c r="T2159" s="34">
        <v>1965.0</v>
      </c>
      <c r="U2159" s="34" t="s">
        <v>4775</v>
      </c>
      <c r="V2159" s="34">
        <v>28.0</v>
      </c>
      <c r="W2159" s="34">
        <v>0.0</v>
      </c>
      <c r="X2159" s="34">
        <v>36795.29</v>
      </c>
      <c r="Y2159" s="34" t="s">
        <v>4767</v>
      </c>
      <c r="Z2159" s="34" t="s">
        <v>4771</v>
      </c>
      <c r="AA2159" s="34" t="s">
        <v>4778</v>
      </c>
      <c r="AB2159" s="34" t="str">
        <f t="shared" si="4"/>
        <v>28-Dec-1965</v>
      </c>
      <c r="AC2159" s="43">
        <f t="shared" si="5"/>
        <v>57</v>
      </c>
      <c r="AD2159" s="44">
        <v>36795.29</v>
      </c>
    </row>
    <row r="2160">
      <c r="A2160" s="19" t="s">
        <v>4392</v>
      </c>
      <c r="B2160" s="19" t="s">
        <v>4393</v>
      </c>
      <c r="C2160" s="45" t="s">
        <v>4820</v>
      </c>
      <c r="D2160" s="45" t="s">
        <v>8210</v>
      </c>
      <c r="E2160" s="45" t="s">
        <v>7622</v>
      </c>
      <c r="G2160" s="21" t="s">
        <v>4392</v>
      </c>
      <c r="H2160" s="41">
        <v>33.0</v>
      </c>
      <c r="I2160" s="21">
        <v>10.16</v>
      </c>
      <c r="J2160" s="21" t="s">
        <v>4753</v>
      </c>
      <c r="K2160" s="21" t="s">
        <v>4753</v>
      </c>
      <c r="L2160" s="21" t="s">
        <v>4753</v>
      </c>
      <c r="M2160" s="21" t="s">
        <v>4754</v>
      </c>
      <c r="N2160" s="21" t="s">
        <v>4753</v>
      </c>
      <c r="O2160" s="42">
        <f t="shared" si="1"/>
        <v>0</v>
      </c>
      <c r="P2160" s="34" t="str">
        <f t="shared" si="2"/>
        <v>Above Obesity</v>
      </c>
      <c r="Q2160" s="34" t="str">
        <f t="shared" si="3"/>
        <v>Diabetes</v>
      </c>
      <c r="S2160" s="34" t="s">
        <v>4757</v>
      </c>
      <c r="T2160" s="34">
        <v>1992.0</v>
      </c>
      <c r="U2160" s="34" t="s">
        <v>4777</v>
      </c>
      <c r="V2160" s="34">
        <v>6.0</v>
      </c>
      <c r="W2160" s="34">
        <v>0.0</v>
      </c>
      <c r="X2160" s="34">
        <v>36837.47</v>
      </c>
      <c r="Y2160" s="34" t="s">
        <v>4771</v>
      </c>
      <c r="Z2160" s="34" t="s">
        <v>4767</v>
      </c>
      <c r="AA2160" s="34" t="s">
        <v>4778</v>
      </c>
      <c r="AB2160" s="34" t="str">
        <f t="shared" si="4"/>
        <v>6-Oct-1992</v>
      </c>
      <c r="AC2160" s="43">
        <f t="shared" si="5"/>
        <v>30</v>
      </c>
      <c r="AD2160" s="44">
        <v>36837.47</v>
      </c>
    </row>
    <row r="2161">
      <c r="A2161" s="19" t="s">
        <v>4394</v>
      </c>
      <c r="B2161" s="19" t="s">
        <v>4395</v>
      </c>
      <c r="C2161" s="45" t="s">
        <v>4820</v>
      </c>
      <c r="D2161" s="45" t="s">
        <v>8211</v>
      </c>
      <c r="E2161" s="45" t="s">
        <v>8212</v>
      </c>
      <c r="G2161" s="21" t="s">
        <v>4394</v>
      </c>
      <c r="H2161" s="41">
        <v>31.46</v>
      </c>
      <c r="I2161" s="21">
        <v>11.19</v>
      </c>
      <c r="J2161" s="21" t="s">
        <v>4753</v>
      </c>
      <c r="K2161" s="21" t="s">
        <v>4753</v>
      </c>
      <c r="L2161" s="21" t="s">
        <v>4753</v>
      </c>
      <c r="M2161" s="21" t="s">
        <v>4754</v>
      </c>
      <c r="N2161" s="21" t="s">
        <v>4753</v>
      </c>
      <c r="O2161" s="42">
        <f t="shared" si="1"/>
        <v>0</v>
      </c>
      <c r="P2161" s="34" t="str">
        <f t="shared" si="2"/>
        <v>Above Obesity</v>
      </c>
      <c r="Q2161" s="34" t="str">
        <f t="shared" si="3"/>
        <v>Diabetes</v>
      </c>
      <c r="S2161" s="34" t="s">
        <v>440</v>
      </c>
      <c r="T2161" s="34">
        <v>1992.0</v>
      </c>
      <c r="U2161" s="34" t="s">
        <v>4766</v>
      </c>
      <c r="V2161" s="34">
        <v>4.0</v>
      </c>
      <c r="W2161" s="34">
        <v>0.0</v>
      </c>
      <c r="X2161" s="34">
        <v>36837.47</v>
      </c>
      <c r="Y2161" s="34" t="s">
        <v>4767</v>
      </c>
      <c r="Z2161" s="34" t="s">
        <v>4768</v>
      </c>
      <c r="AA2161" s="34" t="s">
        <v>4778</v>
      </c>
      <c r="AB2161" s="34" t="str">
        <f t="shared" si="4"/>
        <v>4-Jul-1992</v>
      </c>
      <c r="AC2161" s="43">
        <f t="shared" si="5"/>
        <v>30</v>
      </c>
      <c r="AD2161" s="44">
        <v>36837.47</v>
      </c>
    </row>
    <row r="2162">
      <c r="A2162" s="19" t="s">
        <v>4396</v>
      </c>
      <c r="B2162" s="19" t="s">
        <v>4397</v>
      </c>
      <c r="C2162" s="45" t="s">
        <v>4820</v>
      </c>
      <c r="D2162" s="45" t="s">
        <v>8213</v>
      </c>
      <c r="E2162" s="45" t="s">
        <v>6161</v>
      </c>
      <c r="G2162" s="21" t="s">
        <v>4396</v>
      </c>
      <c r="H2162" s="41">
        <v>29.6</v>
      </c>
      <c r="I2162" s="21">
        <v>11.03</v>
      </c>
      <c r="J2162" s="21" t="s">
        <v>4753</v>
      </c>
      <c r="K2162" s="21" t="s">
        <v>4753</v>
      </c>
      <c r="L2162" s="21" t="s">
        <v>4753</v>
      </c>
      <c r="M2162" s="21" t="s">
        <v>4754</v>
      </c>
      <c r="N2162" s="21" t="s">
        <v>4753</v>
      </c>
      <c r="O2162" s="42">
        <f t="shared" si="1"/>
        <v>0</v>
      </c>
      <c r="P2162" s="34" t="str">
        <f t="shared" si="2"/>
        <v>Overweight</v>
      </c>
      <c r="Q2162" s="34" t="str">
        <f t="shared" si="3"/>
        <v>Diabetes</v>
      </c>
      <c r="S2162" s="34" t="s">
        <v>438</v>
      </c>
      <c r="T2162" s="34">
        <v>1972.0</v>
      </c>
      <c r="U2162" s="34" t="s">
        <v>4775</v>
      </c>
      <c r="V2162" s="34">
        <v>5.0</v>
      </c>
      <c r="W2162" s="34">
        <v>0.0</v>
      </c>
      <c r="X2162" s="34">
        <v>36889.99</v>
      </c>
      <c r="Y2162" s="34" t="s">
        <v>4771</v>
      </c>
      <c r="Z2162" s="34" t="s">
        <v>4768</v>
      </c>
      <c r="AA2162" s="34" t="s">
        <v>4778</v>
      </c>
      <c r="AB2162" s="34" t="str">
        <f t="shared" si="4"/>
        <v>5-Dec-1972</v>
      </c>
      <c r="AC2162" s="43">
        <f t="shared" si="5"/>
        <v>50</v>
      </c>
      <c r="AD2162" s="44">
        <v>36889.99</v>
      </c>
    </row>
    <row r="2163">
      <c r="A2163" s="19" t="s">
        <v>4398</v>
      </c>
      <c r="B2163" s="19" t="s">
        <v>4399</v>
      </c>
      <c r="C2163" s="45" t="s">
        <v>4820</v>
      </c>
      <c r="D2163" s="45" t="s">
        <v>8214</v>
      </c>
      <c r="E2163" s="45" t="s">
        <v>5171</v>
      </c>
      <c r="G2163" s="21" t="s">
        <v>4398</v>
      </c>
      <c r="H2163" s="41">
        <v>22.05</v>
      </c>
      <c r="I2163" s="21">
        <v>4.43</v>
      </c>
      <c r="J2163" s="31" t="s">
        <v>4878</v>
      </c>
      <c r="K2163" s="21" t="s">
        <v>4753</v>
      </c>
      <c r="L2163" s="21" t="s">
        <v>4753</v>
      </c>
      <c r="M2163" s="21" t="s">
        <v>4754</v>
      </c>
      <c r="N2163" s="21" t="s">
        <v>4753</v>
      </c>
      <c r="O2163" s="42">
        <f t="shared" si="1"/>
        <v>0</v>
      </c>
      <c r="P2163" s="34" t="str">
        <f t="shared" si="2"/>
        <v>Normal weight</v>
      </c>
      <c r="Q2163" s="34" t="str">
        <f t="shared" si="3"/>
        <v>Normal</v>
      </c>
      <c r="S2163" s="34" t="s">
        <v>436</v>
      </c>
      <c r="T2163" s="34">
        <v>2003.0</v>
      </c>
      <c r="U2163" s="34" t="s">
        <v>4772</v>
      </c>
      <c r="V2163" s="34">
        <v>21.0</v>
      </c>
      <c r="W2163" s="34">
        <v>0.0</v>
      </c>
      <c r="X2163" s="34">
        <v>36898.73</v>
      </c>
      <c r="Y2163" s="34" t="s">
        <v>4767</v>
      </c>
      <c r="Z2163" s="34" t="s">
        <v>4771</v>
      </c>
      <c r="AA2163" s="34" t="s">
        <v>4774</v>
      </c>
      <c r="AB2163" s="34" t="str">
        <f t="shared" si="4"/>
        <v>21-Jun-2003</v>
      </c>
      <c r="AC2163" s="43">
        <f t="shared" si="5"/>
        <v>19</v>
      </c>
      <c r="AD2163" s="44">
        <v>36898.73</v>
      </c>
    </row>
    <row r="2164">
      <c r="A2164" s="19" t="s">
        <v>4400</v>
      </c>
      <c r="B2164" s="19" t="s">
        <v>4401</v>
      </c>
      <c r="C2164" s="45" t="s">
        <v>5686</v>
      </c>
      <c r="D2164" s="45" t="s">
        <v>8215</v>
      </c>
      <c r="E2164" s="45" t="s">
        <v>8216</v>
      </c>
      <c r="G2164" s="21" t="s">
        <v>4400</v>
      </c>
      <c r="H2164" s="41">
        <v>27.06</v>
      </c>
      <c r="I2164" s="21">
        <v>6.14</v>
      </c>
      <c r="J2164" s="21" t="s">
        <v>4753</v>
      </c>
      <c r="K2164" s="21" t="s">
        <v>4755</v>
      </c>
      <c r="L2164" s="21" t="s">
        <v>4753</v>
      </c>
      <c r="M2164" s="21">
        <v>1.0</v>
      </c>
      <c r="N2164" s="21" t="s">
        <v>4753</v>
      </c>
      <c r="O2164" s="42">
        <f t="shared" si="1"/>
        <v>1</v>
      </c>
      <c r="P2164" s="34" t="str">
        <f t="shared" si="2"/>
        <v>Overweight</v>
      </c>
      <c r="Q2164" s="34" t="str">
        <f t="shared" si="3"/>
        <v>Prediabetes weight</v>
      </c>
      <c r="S2164" s="34" t="s">
        <v>434</v>
      </c>
      <c r="T2164" s="34">
        <v>1963.0</v>
      </c>
      <c r="U2164" s="34" t="s">
        <v>4766</v>
      </c>
      <c r="V2164" s="34">
        <v>24.0</v>
      </c>
      <c r="W2164" s="34">
        <v>2.0</v>
      </c>
      <c r="X2164" s="34">
        <v>36910.61</v>
      </c>
      <c r="Y2164" s="34" t="s">
        <v>4767</v>
      </c>
      <c r="Z2164" s="34" t="s">
        <v>4767</v>
      </c>
      <c r="AA2164" s="34" t="s">
        <v>4778</v>
      </c>
      <c r="AB2164" s="34" t="str">
        <f t="shared" si="4"/>
        <v>24-Jul-1963</v>
      </c>
      <c r="AC2164" s="43">
        <f t="shared" si="5"/>
        <v>59</v>
      </c>
      <c r="AD2164" s="44">
        <v>36910.61</v>
      </c>
    </row>
    <row r="2165">
      <c r="A2165" s="19" t="s">
        <v>4402</v>
      </c>
      <c r="B2165" s="19" t="s">
        <v>4403</v>
      </c>
      <c r="C2165" s="45" t="s">
        <v>4820</v>
      </c>
      <c r="D2165" s="45" t="s">
        <v>4971</v>
      </c>
      <c r="E2165" s="45" t="s">
        <v>8217</v>
      </c>
      <c r="G2165" s="21" t="s">
        <v>4402</v>
      </c>
      <c r="H2165" s="41">
        <v>20.49</v>
      </c>
      <c r="I2165" s="21">
        <v>4.87</v>
      </c>
      <c r="J2165" s="21" t="s">
        <v>4753</v>
      </c>
      <c r="K2165" s="21" t="s">
        <v>4753</v>
      </c>
      <c r="L2165" s="21" t="s">
        <v>4753</v>
      </c>
      <c r="M2165" s="21" t="s">
        <v>4754</v>
      </c>
      <c r="N2165" s="21" t="s">
        <v>4753</v>
      </c>
      <c r="O2165" s="42">
        <f t="shared" si="1"/>
        <v>0</v>
      </c>
      <c r="P2165" s="34" t="str">
        <f t="shared" si="2"/>
        <v>Normal weight</v>
      </c>
      <c r="Q2165" s="34" t="str">
        <f t="shared" si="3"/>
        <v>Normal</v>
      </c>
      <c r="S2165" s="34" t="s">
        <v>432</v>
      </c>
      <c r="T2165" s="34">
        <v>1991.0</v>
      </c>
      <c r="U2165" s="34" t="s">
        <v>4772</v>
      </c>
      <c r="V2165" s="34">
        <v>10.0</v>
      </c>
      <c r="W2165" s="34">
        <v>3.0</v>
      </c>
      <c r="X2165" s="34">
        <v>36911.99</v>
      </c>
      <c r="Y2165" s="34" t="s">
        <v>4767</v>
      </c>
      <c r="Z2165" s="34" t="s">
        <v>4767</v>
      </c>
      <c r="AA2165" s="34" t="s">
        <v>4778</v>
      </c>
      <c r="AB2165" s="34" t="str">
        <f t="shared" si="4"/>
        <v>10-Jun-1991</v>
      </c>
      <c r="AC2165" s="43">
        <f t="shared" si="5"/>
        <v>31</v>
      </c>
      <c r="AD2165" s="44">
        <v>36911.99</v>
      </c>
    </row>
    <row r="2166">
      <c r="A2166" s="19" t="s">
        <v>4404</v>
      </c>
      <c r="B2166" s="19" t="s">
        <v>4405</v>
      </c>
      <c r="C2166" s="45" t="s">
        <v>4815</v>
      </c>
      <c r="D2166" s="45" t="s">
        <v>8218</v>
      </c>
      <c r="E2166" s="45" t="s">
        <v>6091</v>
      </c>
      <c r="G2166" s="21" t="s">
        <v>4404</v>
      </c>
      <c r="H2166" s="41">
        <v>28.4</v>
      </c>
      <c r="I2166" s="21">
        <v>4.3</v>
      </c>
      <c r="J2166" s="21" t="s">
        <v>4753</v>
      </c>
      <c r="K2166" s="21" t="s">
        <v>4753</v>
      </c>
      <c r="L2166" s="21" t="s">
        <v>4756</v>
      </c>
      <c r="M2166" s="21">
        <v>1.0</v>
      </c>
      <c r="N2166" s="21" t="s">
        <v>4753</v>
      </c>
      <c r="O2166" s="42">
        <f t="shared" si="1"/>
        <v>1</v>
      </c>
      <c r="P2166" s="34" t="str">
        <f t="shared" si="2"/>
        <v>Overweight</v>
      </c>
      <c r="Q2166" s="34" t="str">
        <f t="shared" si="3"/>
        <v>Normal</v>
      </c>
      <c r="S2166" s="34" t="s">
        <v>430</v>
      </c>
      <c r="T2166" s="34">
        <v>1968.0</v>
      </c>
      <c r="U2166" s="34" t="s">
        <v>4777</v>
      </c>
      <c r="V2166" s="34">
        <v>22.0</v>
      </c>
      <c r="W2166" s="34">
        <v>0.0</v>
      </c>
      <c r="X2166" s="34">
        <v>36922.61</v>
      </c>
      <c r="Y2166" s="34" t="s">
        <v>4767</v>
      </c>
      <c r="Z2166" s="34" t="s">
        <v>4771</v>
      </c>
      <c r="AA2166" s="34" t="s">
        <v>4778</v>
      </c>
      <c r="AB2166" s="34" t="str">
        <f t="shared" si="4"/>
        <v>22-Oct-1968</v>
      </c>
      <c r="AC2166" s="43">
        <f t="shared" si="5"/>
        <v>54</v>
      </c>
      <c r="AD2166" s="44">
        <v>36922.61</v>
      </c>
    </row>
    <row r="2167">
      <c r="A2167" s="19" t="s">
        <v>4406</v>
      </c>
      <c r="B2167" s="19" t="s">
        <v>4407</v>
      </c>
      <c r="C2167" s="45" t="s">
        <v>4815</v>
      </c>
      <c r="D2167" s="45" t="s">
        <v>8219</v>
      </c>
      <c r="E2167" s="45" t="s">
        <v>8220</v>
      </c>
      <c r="G2167" s="21" t="s">
        <v>4406</v>
      </c>
      <c r="H2167" s="41">
        <v>41.91</v>
      </c>
      <c r="I2167" s="21">
        <v>6.19</v>
      </c>
      <c r="J2167" s="21" t="s">
        <v>4753</v>
      </c>
      <c r="K2167" s="21" t="s">
        <v>4753</v>
      </c>
      <c r="L2167" s="21" t="s">
        <v>4753</v>
      </c>
      <c r="M2167" s="21" t="s">
        <v>4754</v>
      </c>
      <c r="N2167" s="21" t="s">
        <v>4753</v>
      </c>
      <c r="O2167" s="42">
        <f t="shared" si="1"/>
        <v>0</v>
      </c>
      <c r="P2167" s="34" t="str">
        <f t="shared" si="2"/>
        <v>Above Obesity</v>
      </c>
      <c r="Q2167" s="34" t="str">
        <f t="shared" si="3"/>
        <v>Prediabetes weight</v>
      </c>
      <c r="S2167" s="34" t="s">
        <v>428</v>
      </c>
      <c r="T2167" s="34">
        <v>1977.0</v>
      </c>
      <c r="U2167" s="34" t="s">
        <v>4776</v>
      </c>
      <c r="V2167" s="34">
        <v>13.0</v>
      </c>
      <c r="W2167" s="34">
        <v>2.0</v>
      </c>
      <c r="X2167" s="34">
        <v>36935.64</v>
      </c>
      <c r="Y2167" s="34" t="s">
        <v>4767</v>
      </c>
      <c r="Z2167" s="34" t="s">
        <v>4771</v>
      </c>
      <c r="AA2167" s="34" t="s">
        <v>4778</v>
      </c>
      <c r="AB2167" s="34" t="str">
        <f t="shared" si="4"/>
        <v>13-Aug-1977</v>
      </c>
      <c r="AC2167" s="43">
        <f t="shared" si="5"/>
        <v>45</v>
      </c>
      <c r="AD2167" s="44">
        <v>36935.64</v>
      </c>
    </row>
    <row r="2168">
      <c r="A2168" s="19" t="s">
        <v>4408</v>
      </c>
      <c r="B2168" s="19" t="s">
        <v>4409</v>
      </c>
      <c r="C2168" s="45" t="s">
        <v>4815</v>
      </c>
      <c r="D2168" s="45" t="s">
        <v>8221</v>
      </c>
      <c r="E2168" s="45" t="s">
        <v>8222</v>
      </c>
      <c r="G2168" s="21" t="s">
        <v>4408</v>
      </c>
      <c r="H2168" s="41">
        <v>24.6</v>
      </c>
      <c r="I2168" s="21">
        <v>6.19</v>
      </c>
      <c r="J2168" s="21" t="s">
        <v>4753</v>
      </c>
      <c r="K2168" s="21" t="s">
        <v>4753</v>
      </c>
      <c r="L2168" s="21" t="s">
        <v>4756</v>
      </c>
      <c r="M2168" s="21">
        <v>1.0</v>
      </c>
      <c r="N2168" s="21" t="s">
        <v>4753</v>
      </c>
      <c r="O2168" s="42">
        <f t="shared" si="1"/>
        <v>1</v>
      </c>
      <c r="P2168" s="34" t="str">
        <f t="shared" si="2"/>
        <v>Normal weight</v>
      </c>
      <c r="Q2168" s="34" t="str">
        <f t="shared" si="3"/>
        <v>Prediabetes weight</v>
      </c>
      <c r="S2168" s="34" t="s">
        <v>426</v>
      </c>
      <c r="T2168" s="34">
        <v>1992.0</v>
      </c>
      <c r="U2168" s="34" t="s">
        <v>4776</v>
      </c>
      <c r="V2168" s="34">
        <v>25.0</v>
      </c>
      <c r="W2168" s="34">
        <v>0.0</v>
      </c>
      <c r="X2168" s="34">
        <v>36950.26</v>
      </c>
      <c r="Y2168" s="34" t="s">
        <v>4771</v>
      </c>
      <c r="Z2168" s="34" t="s">
        <v>4771</v>
      </c>
      <c r="AA2168" s="34" t="s">
        <v>4769</v>
      </c>
      <c r="AB2168" s="34" t="str">
        <f t="shared" si="4"/>
        <v>25-Aug-1992</v>
      </c>
      <c r="AC2168" s="43">
        <f t="shared" si="5"/>
        <v>30</v>
      </c>
      <c r="AD2168" s="44">
        <v>36950.26</v>
      </c>
    </row>
    <row r="2169">
      <c r="A2169" s="19" t="s">
        <v>4410</v>
      </c>
      <c r="B2169" s="19" t="s">
        <v>4411</v>
      </c>
      <c r="C2169" s="45" t="s">
        <v>4815</v>
      </c>
      <c r="D2169" s="45" t="s">
        <v>8223</v>
      </c>
      <c r="E2169" s="45" t="s">
        <v>5840</v>
      </c>
      <c r="G2169" s="21" t="s">
        <v>4410</v>
      </c>
      <c r="H2169" s="41">
        <v>20.9</v>
      </c>
      <c r="I2169" s="21">
        <v>5.12</v>
      </c>
      <c r="J2169" s="21" t="s">
        <v>4753</v>
      </c>
      <c r="K2169" s="21" t="s">
        <v>4753</v>
      </c>
      <c r="L2169" s="21" t="s">
        <v>4756</v>
      </c>
      <c r="M2169" s="21">
        <v>1.0</v>
      </c>
      <c r="N2169" s="21" t="s">
        <v>4753</v>
      </c>
      <c r="O2169" s="42">
        <f t="shared" si="1"/>
        <v>1</v>
      </c>
      <c r="P2169" s="34" t="str">
        <f t="shared" si="2"/>
        <v>Normal weight</v>
      </c>
      <c r="Q2169" s="34" t="str">
        <f t="shared" si="3"/>
        <v>Normal</v>
      </c>
      <c r="S2169" s="34" t="s">
        <v>424</v>
      </c>
      <c r="T2169" s="34">
        <v>1992.0</v>
      </c>
      <c r="U2169" s="34" t="s">
        <v>4773</v>
      </c>
      <c r="V2169" s="34">
        <v>13.0</v>
      </c>
      <c r="W2169" s="34">
        <v>0.0</v>
      </c>
      <c r="X2169" s="34">
        <v>36976.45</v>
      </c>
      <c r="Y2169" s="34" t="s">
        <v>4767</v>
      </c>
      <c r="Z2169" s="34" t="s">
        <v>4768</v>
      </c>
      <c r="AA2169" s="34" t="s">
        <v>4778</v>
      </c>
      <c r="AB2169" s="34" t="str">
        <f t="shared" si="4"/>
        <v>13-Sep-1992</v>
      </c>
      <c r="AC2169" s="43">
        <f t="shared" si="5"/>
        <v>30</v>
      </c>
      <c r="AD2169" s="44">
        <v>36976.45</v>
      </c>
    </row>
    <row r="2170">
      <c r="A2170" s="19" t="s">
        <v>4412</v>
      </c>
      <c r="B2170" s="19" t="s">
        <v>4413</v>
      </c>
      <c r="C2170" s="45" t="s">
        <v>4815</v>
      </c>
      <c r="D2170" s="45" t="s">
        <v>8224</v>
      </c>
      <c r="E2170" s="45" t="s">
        <v>8225</v>
      </c>
      <c r="G2170" s="21" t="s">
        <v>4412</v>
      </c>
      <c r="H2170" s="41">
        <v>34.4</v>
      </c>
      <c r="I2170" s="21">
        <v>4.04</v>
      </c>
      <c r="J2170" s="21" t="s">
        <v>4753</v>
      </c>
      <c r="K2170" s="21" t="s">
        <v>4753</v>
      </c>
      <c r="L2170" s="21" t="s">
        <v>4753</v>
      </c>
      <c r="M2170" s="21" t="s">
        <v>4754</v>
      </c>
      <c r="N2170" s="21" t="s">
        <v>4753</v>
      </c>
      <c r="O2170" s="42">
        <f t="shared" si="1"/>
        <v>0</v>
      </c>
      <c r="P2170" s="34" t="str">
        <f t="shared" si="2"/>
        <v>Above Obesity</v>
      </c>
      <c r="Q2170" s="34" t="str">
        <f t="shared" si="3"/>
        <v>Normal</v>
      </c>
      <c r="S2170" s="34" t="s">
        <v>422</v>
      </c>
      <c r="T2170" s="34">
        <v>1991.0</v>
      </c>
      <c r="U2170" s="34" t="s">
        <v>4770</v>
      </c>
      <c r="V2170" s="34">
        <v>1.0</v>
      </c>
      <c r="W2170" s="34">
        <v>3.0</v>
      </c>
      <c r="X2170" s="34">
        <v>37040.88</v>
      </c>
      <c r="Y2170" s="34" t="s">
        <v>4767</v>
      </c>
      <c r="Z2170" s="34" t="s">
        <v>4767</v>
      </c>
      <c r="AA2170" s="34" t="s">
        <v>4778</v>
      </c>
      <c r="AB2170" s="34" t="str">
        <f t="shared" si="4"/>
        <v>1-Nov-1991</v>
      </c>
      <c r="AC2170" s="43">
        <f t="shared" si="5"/>
        <v>31</v>
      </c>
      <c r="AD2170" s="44">
        <v>37040.88</v>
      </c>
    </row>
    <row r="2171">
      <c r="A2171" s="19" t="s">
        <v>4414</v>
      </c>
      <c r="B2171" s="19" t="s">
        <v>4415</v>
      </c>
      <c r="C2171" s="45" t="s">
        <v>4815</v>
      </c>
      <c r="D2171" s="45" t="s">
        <v>8226</v>
      </c>
      <c r="E2171" s="45" t="s">
        <v>5095</v>
      </c>
      <c r="G2171" s="21" t="s">
        <v>4414</v>
      </c>
      <c r="H2171" s="41">
        <v>32.56</v>
      </c>
      <c r="I2171" s="21">
        <v>5.36</v>
      </c>
      <c r="J2171" s="21" t="s">
        <v>4753</v>
      </c>
      <c r="K2171" s="21" t="s">
        <v>4753</v>
      </c>
      <c r="L2171" s="21" t="s">
        <v>4753</v>
      </c>
      <c r="M2171" s="21" t="s">
        <v>4754</v>
      </c>
      <c r="N2171" s="21" t="s">
        <v>4753</v>
      </c>
      <c r="O2171" s="42">
        <f t="shared" si="1"/>
        <v>0</v>
      </c>
      <c r="P2171" s="34" t="str">
        <f t="shared" si="2"/>
        <v>Above Obesity</v>
      </c>
      <c r="Q2171" s="34" t="str">
        <f t="shared" si="3"/>
        <v>Normal</v>
      </c>
      <c r="S2171" s="34" t="s">
        <v>420</v>
      </c>
      <c r="T2171" s="34">
        <v>1988.0</v>
      </c>
      <c r="U2171" s="34" t="s">
        <v>4775</v>
      </c>
      <c r="V2171" s="34">
        <v>17.0</v>
      </c>
      <c r="W2171" s="34">
        <v>3.0</v>
      </c>
      <c r="X2171" s="34">
        <v>37076.37</v>
      </c>
      <c r="Y2171" s="34" t="s">
        <v>4767</v>
      </c>
      <c r="Z2171" s="34" t="s">
        <v>4771</v>
      </c>
      <c r="AA2171" s="34" t="s">
        <v>4778</v>
      </c>
      <c r="AB2171" s="34" t="str">
        <f t="shared" si="4"/>
        <v>17-Dec-1988</v>
      </c>
      <c r="AC2171" s="43">
        <f t="shared" si="5"/>
        <v>34</v>
      </c>
      <c r="AD2171" s="44">
        <v>37076.37</v>
      </c>
    </row>
    <row r="2172">
      <c r="A2172" s="19" t="s">
        <v>4416</v>
      </c>
      <c r="B2172" s="19" t="s">
        <v>4417</v>
      </c>
      <c r="C2172" s="45" t="s">
        <v>4820</v>
      </c>
      <c r="D2172" s="45" t="s">
        <v>8227</v>
      </c>
      <c r="E2172" s="45" t="s">
        <v>6449</v>
      </c>
      <c r="G2172" s="21" t="s">
        <v>4416</v>
      </c>
      <c r="H2172" s="41">
        <v>27.98</v>
      </c>
      <c r="I2172" s="21">
        <v>4.38</v>
      </c>
      <c r="J2172" s="21" t="s">
        <v>4753</v>
      </c>
      <c r="K2172" s="21" t="s">
        <v>4755</v>
      </c>
      <c r="L2172" s="21" t="s">
        <v>4753</v>
      </c>
      <c r="M2172" s="21">
        <v>1.0</v>
      </c>
      <c r="N2172" s="21" t="s">
        <v>4753</v>
      </c>
      <c r="O2172" s="42">
        <f t="shared" si="1"/>
        <v>1</v>
      </c>
      <c r="P2172" s="34" t="str">
        <f t="shared" si="2"/>
        <v>Overweight</v>
      </c>
      <c r="Q2172" s="34" t="str">
        <f t="shared" si="3"/>
        <v>Normal</v>
      </c>
      <c r="S2172" s="34" t="s">
        <v>418</v>
      </c>
      <c r="T2172" s="34">
        <v>1989.0</v>
      </c>
      <c r="U2172" s="34" t="s">
        <v>4772</v>
      </c>
      <c r="V2172" s="34">
        <v>10.0</v>
      </c>
      <c r="W2172" s="34">
        <v>0.0</v>
      </c>
      <c r="X2172" s="34">
        <v>37079.37</v>
      </c>
      <c r="Y2172" s="34" t="s">
        <v>4767</v>
      </c>
      <c r="Z2172" s="34" t="s">
        <v>4768</v>
      </c>
      <c r="AA2172" s="34" t="s">
        <v>4778</v>
      </c>
      <c r="AB2172" s="34" t="str">
        <f t="shared" si="4"/>
        <v>10-Jun-1989</v>
      </c>
      <c r="AC2172" s="43">
        <f t="shared" si="5"/>
        <v>33</v>
      </c>
      <c r="AD2172" s="44">
        <v>37079.37</v>
      </c>
    </row>
    <row r="2173">
      <c r="A2173" s="19" t="s">
        <v>4418</v>
      </c>
      <c r="B2173" s="19" t="s">
        <v>4419</v>
      </c>
      <c r="C2173" s="45" t="s">
        <v>4815</v>
      </c>
      <c r="D2173" s="45" t="s">
        <v>7519</v>
      </c>
      <c r="E2173" s="45" t="s">
        <v>5109</v>
      </c>
      <c r="G2173" s="21" t="s">
        <v>4418</v>
      </c>
      <c r="H2173" s="41">
        <v>26.51</v>
      </c>
      <c r="I2173" s="21">
        <v>4.58</v>
      </c>
      <c r="J2173" s="21" t="s">
        <v>4753</v>
      </c>
      <c r="K2173" s="21" t="s">
        <v>4753</v>
      </c>
      <c r="L2173" s="21" t="s">
        <v>4753</v>
      </c>
      <c r="M2173" s="21" t="s">
        <v>4754</v>
      </c>
      <c r="N2173" s="21" t="s">
        <v>4753</v>
      </c>
      <c r="O2173" s="42">
        <f t="shared" si="1"/>
        <v>0</v>
      </c>
      <c r="P2173" s="34" t="str">
        <f t="shared" si="2"/>
        <v>Overweight</v>
      </c>
      <c r="Q2173" s="34" t="str">
        <f t="shared" si="3"/>
        <v>Normal</v>
      </c>
      <c r="S2173" s="34" t="s">
        <v>416</v>
      </c>
      <c r="T2173" s="34">
        <v>1995.0</v>
      </c>
      <c r="U2173" s="34" t="s">
        <v>4777</v>
      </c>
      <c r="V2173" s="34">
        <v>30.0</v>
      </c>
      <c r="W2173" s="34">
        <v>0.0</v>
      </c>
      <c r="X2173" s="34">
        <v>37133.9</v>
      </c>
      <c r="Y2173" s="34" t="s">
        <v>4767</v>
      </c>
      <c r="Z2173" s="34" t="s">
        <v>4767</v>
      </c>
      <c r="AA2173" s="34" t="s">
        <v>4769</v>
      </c>
      <c r="AB2173" s="34" t="str">
        <f t="shared" si="4"/>
        <v>30-Oct-1995</v>
      </c>
      <c r="AC2173" s="43">
        <f t="shared" si="5"/>
        <v>27</v>
      </c>
      <c r="AD2173" s="44">
        <v>37133.9</v>
      </c>
    </row>
    <row r="2174">
      <c r="A2174" s="19" t="s">
        <v>4420</v>
      </c>
      <c r="B2174" s="19" t="s">
        <v>4421</v>
      </c>
      <c r="C2174" s="45" t="s">
        <v>4815</v>
      </c>
      <c r="D2174" s="45" t="s">
        <v>8228</v>
      </c>
      <c r="E2174" s="45" t="s">
        <v>8229</v>
      </c>
      <c r="G2174" s="21" t="s">
        <v>4420</v>
      </c>
      <c r="H2174" s="41">
        <v>29.735</v>
      </c>
      <c r="I2174" s="21">
        <v>11.92</v>
      </c>
      <c r="J2174" s="21" t="s">
        <v>4753</v>
      </c>
      <c r="K2174" s="21" t="s">
        <v>4753</v>
      </c>
      <c r="L2174" s="21" t="s">
        <v>4753</v>
      </c>
      <c r="M2174" s="21" t="s">
        <v>4754</v>
      </c>
      <c r="N2174" s="21" t="s">
        <v>4753</v>
      </c>
      <c r="O2174" s="42">
        <f t="shared" si="1"/>
        <v>0</v>
      </c>
      <c r="P2174" s="34" t="str">
        <f t="shared" si="2"/>
        <v>Overweight</v>
      </c>
      <c r="Q2174" s="34" t="str">
        <f t="shared" si="3"/>
        <v>Diabetes</v>
      </c>
      <c r="S2174" s="34" t="s">
        <v>414</v>
      </c>
      <c r="T2174" s="34">
        <v>2000.0</v>
      </c>
      <c r="U2174" s="34" t="s">
        <v>4773</v>
      </c>
      <c r="V2174" s="34">
        <v>5.0</v>
      </c>
      <c r="W2174" s="34">
        <v>1.0</v>
      </c>
      <c r="X2174" s="34">
        <v>37165.16</v>
      </c>
      <c r="Y2174" s="34" t="s">
        <v>4771</v>
      </c>
      <c r="Z2174" s="34" t="s">
        <v>4768</v>
      </c>
      <c r="AA2174" s="49" t="s">
        <v>4804</v>
      </c>
      <c r="AB2174" s="34" t="str">
        <f t="shared" si="4"/>
        <v>5-Sep-2000</v>
      </c>
      <c r="AC2174" s="43">
        <f t="shared" si="5"/>
        <v>22</v>
      </c>
      <c r="AD2174" s="44">
        <v>37165.16</v>
      </c>
    </row>
    <row r="2175">
      <c r="A2175" s="19" t="s">
        <v>4422</v>
      </c>
      <c r="B2175" s="19" t="s">
        <v>4423</v>
      </c>
      <c r="C2175" s="45" t="s">
        <v>4820</v>
      </c>
      <c r="D2175" s="45" t="s">
        <v>6706</v>
      </c>
      <c r="E2175" s="45" t="s">
        <v>8230</v>
      </c>
      <c r="G2175" s="21" t="s">
        <v>4422</v>
      </c>
      <c r="H2175" s="41">
        <v>40.5</v>
      </c>
      <c r="I2175" s="21">
        <v>5.4</v>
      </c>
      <c r="J2175" s="21" t="s">
        <v>4753</v>
      </c>
      <c r="K2175" s="21" t="s">
        <v>4753</v>
      </c>
      <c r="L2175" s="21" t="s">
        <v>4756</v>
      </c>
      <c r="M2175" s="21">
        <v>1.0</v>
      </c>
      <c r="N2175" s="21" t="s">
        <v>4753</v>
      </c>
      <c r="O2175" s="42">
        <f t="shared" si="1"/>
        <v>1</v>
      </c>
      <c r="P2175" s="34" t="str">
        <f t="shared" si="2"/>
        <v>Above Obesity</v>
      </c>
      <c r="Q2175" s="34" t="str">
        <f t="shared" si="3"/>
        <v>Normal</v>
      </c>
      <c r="S2175" s="34" t="s">
        <v>412</v>
      </c>
      <c r="T2175" s="34">
        <v>1990.0</v>
      </c>
      <c r="U2175" s="34" t="s">
        <v>4777</v>
      </c>
      <c r="V2175" s="34">
        <v>17.0</v>
      </c>
      <c r="W2175" s="34">
        <v>3.0</v>
      </c>
      <c r="X2175" s="34">
        <v>37251.22</v>
      </c>
      <c r="Y2175" s="34" t="s">
        <v>4767</v>
      </c>
      <c r="Z2175" s="34" t="s">
        <v>4767</v>
      </c>
      <c r="AA2175" s="34" t="s">
        <v>4778</v>
      </c>
      <c r="AB2175" s="34" t="str">
        <f t="shared" si="4"/>
        <v>17-Oct-1990</v>
      </c>
      <c r="AC2175" s="43">
        <f t="shared" si="5"/>
        <v>32</v>
      </c>
      <c r="AD2175" s="44">
        <v>37251.22</v>
      </c>
    </row>
    <row r="2176">
      <c r="A2176" s="19" t="s">
        <v>4424</v>
      </c>
      <c r="B2176" s="19" t="s">
        <v>4425</v>
      </c>
      <c r="C2176" s="45" t="s">
        <v>4815</v>
      </c>
      <c r="D2176" s="45" t="s">
        <v>8231</v>
      </c>
      <c r="E2176" s="45" t="s">
        <v>8232</v>
      </c>
      <c r="G2176" s="21" t="s">
        <v>4424</v>
      </c>
      <c r="H2176" s="41">
        <v>25.64</v>
      </c>
      <c r="I2176" s="21">
        <v>4.76</v>
      </c>
      <c r="J2176" s="21" t="s">
        <v>4753</v>
      </c>
      <c r="K2176" s="21" t="s">
        <v>4753</v>
      </c>
      <c r="L2176" s="21" t="s">
        <v>4753</v>
      </c>
      <c r="M2176" s="21">
        <v>1.0</v>
      </c>
      <c r="N2176" s="21" t="s">
        <v>4753</v>
      </c>
      <c r="O2176" s="42">
        <f t="shared" si="1"/>
        <v>1</v>
      </c>
      <c r="P2176" s="34" t="str">
        <f t="shared" si="2"/>
        <v>Overweight</v>
      </c>
      <c r="Q2176" s="34" t="str">
        <f t="shared" si="3"/>
        <v>Normal</v>
      </c>
      <c r="S2176" s="34" t="s">
        <v>410</v>
      </c>
      <c r="T2176" s="34">
        <v>1985.0</v>
      </c>
      <c r="U2176" s="34" t="s">
        <v>4770</v>
      </c>
      <c r="V2176" s="34">
        <v>17.0</v>
      </c>
      <c r="W2176" s="34">
        <v>0.0</v>
      </c>
      <c r="X2176" s="34">
        <v>37270.15</v>
      </c>
      <c r="Y2176" s="34" t="s">
        <v>4767</v>
      </c>
      <c r="Z2176" s="34" t="s">
        <v>4771</v>
      </c>
      <c r="AA2176" s="34" t="s">
        <v>4784</v>
      </c>
      <c r="AB2176" s="34" t="str">
        <f t="shared" si="4"/>
        <v>17-Nov-1985</v>
      </c>
      <c r="AC2176" s="43">
        <f t="shared" si="5"/>
        <v>37</v>
      </c>
      <c r="AD2176" s="44">
        <v>37270.15</v>
      </c>
    </row>
    <row r="2177">
      <c r="A2177" s="19" t="s">
        <v>4426</v>
      </c>
      <c r="B2177" s="19" t="s">
        <v>4427</v>
      </c>
      <c r="C2177" s="45" t="s">
        <v>4820</v>
      </c>
      <c r="D2177" s="45" t="s">
        <v>5242</v>
      </c>
      <c r="E2177" s="45" t="s">
        <v>8233</v>
      </c>
      <c r="G2177" s="21" t="s">
        <v>4426</v>
      </c>
      <c r="H2177" s="41">
        <v>32.9</v>
      </c>
      <c r="I2177" s="21">
        <v>4.78</v>
      </c>
      <c r="J2177" s="21" t="s">
        <v>4753</v>
      </c>
      <c r="K2177" s="21" t="s">
        <v>4753</v>
      </c>
      <c r="L2177" s="21" t="s">
        <v>4756</v>
      </c>
      <c r="M2177" s="21">
        <v>1.0</v>
      </c>
      <c r="N2177" s="21" t="s">
        <v>4753</v>
      </c>
      <c r="O2177" s="42">
        <f t="shared" si="1"/>
        <v>1</v>
      </c>
      <c r="P2177" s="34" t="str">
        <f t="shared" si="2"/>
        <v>Above Obesity</v>
      </c>
      <c r="Q2177" s="34" t="str">
        <f t="shared" si="3"/>
        <v>Normal</v>
      </c>
      <c r="S2177" s="34" t="s">
        <v>408</v>
      </c>
      <c r="T2177" s="34">
        <v>1975.0</v>
      </c>
      <c r="U2177" s="34" t="s">
        <v>4770</v>
      </c>
      <c r="V2177" s="34">
        <v>9.0</v>
      </c>
      <c r="W2177" s="34">
        <v>1.0</v>
      </c>
      <c r="X2177" s="34">
        <v>37272.34</v>
      </c>
      <c r="Y2177" s="34" t="s">
        <v>4767</v>
      </c>
      <c r="Z2177" s="34" t="s">
        <v>4768</v>
      </c>
      <c r="AA2177" s="34" t="s">
        <v>4778</v>
      </c>
      <c r="AB2177" s="34" t="str">
        <f t="shared" si="4"/>
        <v>9-Nov-1975</v>
      </c>
      <c r="AC2177" s="43">
        <f t="shared" si="5"/>
        <v>47</v>
      </c>
      <c r="AD2177" s="44">
        <v>37272.34</v>
      </c>
    </row>
    <row r="2178">
      <c r="A2178" s="19" t="s">
        <v>4428</v>
      </c>
      <c r="B2178" s="19" t="s">
        <v>4429</v>
      </c>
      <c r="C2178" s="45" t="s">
        <v>4820</v>
      </c>
      <c r="D2178" s="45" t="s">
        <v>5227</v>
      </c>
      <c r="E2178" s="45" t="s">
        <v>8234</v>
      </c>
      <c r="G2178" s="21" t="s">
        <v>4428</v>
      </c>
      <c r="H2178" s="41">
        <v>29.8</v>
      </c>
      <c r="I2178" s="21">
        <v>4.26</v>
      </c>
      <c r="J2178" s="21" t="s">
        <v>4753</v>
      </c>
      <c r="K2178" s="21" t="s">
        <v>4753</v>
      </c>
      <c r="L2178" s="21" t="s">
        <v>4756</v>
      </c>
      <c r="M2178" s="21">
        <v>1.0</v>
      </c>
      <c r="N2178" s="21" t="s">
        <v>4753</v>
      </c>
      <c r="O2178" s="42">
        <f t="shared" si="1"/>
        <v>1</v>
      </c>
      <c r="P2178" s="34" t="str">
        <f t="shared" si="2"/>
        <v>Overweight</v>
      </c>
      <c r="Q2178" s="34" t="str">
        <f t="shared" si="3"/>
        <v>Normal</v>
      </c>
      <c r="S2178" s="34" t="s">
        <v>406</v>
      </c>
      <c r="T2178" s="34">
        <v>1969.0</v>
      </c>
      <c r="U2178" s="34" t="s">
        <v>4777</v>
      </c>
      <c r="V2178" s="34">
        <v>30.0</v>
      </c>
      <c r="W2178" s="34">
        <v>0.0</v>
      </c>
      <c r="X2178" s="34">
        <v>37277.27</v>
      </c>
      <c r="Y2178" s="34" t="s">
        <v>4771</v>
      </c>
      <c r="Z2178" s="34" t="s">
        <v>4768</v>
      </c>
      <c r="AA2178" s="34" t="s">
        <v>4778</v>
      </c>
      <c r="AB2178" s="34" t="str">
        <f t="shared" si="4"/>
        <v>30-Oct-1969</v>
      </c>
      <c r="AC2178" s="43">
        <f t="shared" si="5"/>
        <v>53</v>
      </c>
      <c r="AD2178" s="44">
        <v>37277.27</v>
      </c>
    </row>
    <row r="2179">
      <c r="A2179" s="19" t="s">
        <v>4430</v>
      </c>
      <c r="B2179" s="19" t="s">
        <v>4431</v>
      </c>
      <c r="C2179" s="45" t="s">
        <v>4820</v>
      </c>
      <c r="D2179" s="45" t="s">
        <v>5984</v>
      </c>
      <c r="E2179" s="45" t="s">
        <v>5469</v>
      </c>
      <c r="G2179" s="21" t="s">
        <v>4430</v>
      </c>
      <c r="H2179" s="41">
        <v>28.9</v>
      </c>
      <c r="I2179" s="21">
        <v>5.85</v>
      </c>
      <c r="J2179" s="21" t="s">
        <v>4753</v>
      </c>
      <c r="K2179" s="21" t="s">
        <v>4753</v>
      </c>
      <c r="L2179" s="21" t="s">
        <v>4756</v>
      </c>
      <c r="M2179" s="21">
        <v>1.0</v>
      </c>
      <c r="N2179" s="21" t="s">
        <v>4753</v>
      </c>
      <c r="O2179" s="42">
        <f t="shared" si="1"/>
        <v>1</v>
      </c>
      <c r="P2179" s="34" t="str">
        <f t="shared" si="2"/>
        <v>Overweight</v>
      </c>
      <c r="Q2179" s="34" t="str">
        <f t="shared" si="3"/>
        <v>Prediabetes weight</v>
      </c>
      <c r="S2179" s="34" t="s">
        <v>404</v>
      </c>
      <c r="T2179" s="34">
        <v>1979.0</v>
      </c>
      <c r="U2179" s="34" t="s">
        <v>4776</v>
      </c>
      <c r="V2179" s="34">
        <v>3.0</v>
      </c>
      <c r="W2179" s="34">
        <v>2.0</v>
      </c>
      <c r="X2179" s="34">
        <v>37425.94</v>
      </c>
      <c r="Y2179" s="34" t="s">
        <v>4767</v>
      </c>
      <c r="Z2179" s="34" t="s">
        <v>4771</v>
      </c>
      <c r="AA2179" s="34" t="s">
        <v>4778</v>
      </c>
      <c r="AB2179" s="34" t="str">
        <f t="shared" si="4"/>
        <v>3-Aug-1979</v>
      </c>
      <c r="AC2179" s="43">
        <f t="shared" si="5"/>
        <v>43</v>
      </c>
      <c r="AD2179" s="44">
        <v>37425.94</v>
      </c>
    </row>
    <row r="2180">
      <c r="A2180" s="19" t="s">
        <v>4432</v>
      </c>
      <c r="B2180" s="19" t="s">
        <v>4433</v>
      </c>
      <c r="C2180" s="45" t="s">
        <v>4820</v>
      </c>
      <c r="D2180" s="45" t="s">
        <v>8235</v>
      </c>
      <c r="E2180" s="45" t="s">
        <v>8236</v>
      </c>
      <c r="G2180" s="21" t="s">
        <v>4432</v>
      </c>
      <c r="H2180" s="41">
        <v>24.7</v>
      </c>
      <c r="I2180" s="21">
        <v>5.32</v>
      </c>
      <c r="J2180" s="21" t="s">
        <v>4753</v>
      </c>
      <c r="K2180" s="21" t="s">
        <v>4753</v>
      </c>
      <c r="L2180" s="21" t="s">
        <v>4756</v>
      </c>
      <c r="M2180" s="21">
        <v>1.0</v>
      </c>
      <c r="N2180" s="21" t="s">
        <v>4753</v>
      </c>
      <c r="O2180" s="42">
        <f t="shared" si="1"/>
        <v>1</v>
      </c>
      <c r="P2180" s="34" t="str">
        <f t="shared" si="2"/>
        <v>Normal weight</v>
      </c>
      <c r="Q2180" s="34" t="str">
        <f t="shared" si="3"/>
        <v>Normal</v>
      </c>
      <c r="S2180" s="34" t="s">
        <v>402</v>
      </c>
      <c r="T2180" s="34">
        <v>2002.0</v>
      </c>
      <c r="U2180" s="34" t="s">
        <v>4773</v>
      </c>
      <c r="V2180" s="34">
        <v>27.0</v>
      </c>
      <c r="W2180" s="34">
        <v>3.0</v>
      </c>
      <c r="X2180" s="34">
        <v>37465.34</v>
      </c>
      <c r="Y2180" s="34" t="s">
        <v>4771</v>
      </c>
      <c r="Z2180" s="34" t="s">
        <v>4767</v>
      </c>
      <c r="AA2180" s="34" t="s">
        <v>4774</v>
      </c>
      <c r="AB2180" s="34" t="str">
        <f t="shared" si="4"/>
        <v>27-Sep-2002</v>
      </c>
      <c r="AC2180" s="43">
        <f t="shared" si="5"/>
        <v>20</v>
      </c>
      <c r="AD2180" s="44">
        <v>37465.34</v>
      </c>
    </row>
    <row r="2181">
      <c r="A2181" s="19" t="s">
        <v>4434</v>
      </c>
      <c r="B2181" s="19" t="s">
        <v>4435</v>
      </c>
      <c r="C2181" s="45" t="s">
        <v>4820</v>
      </c>
      <c r="D2181" s="45" t="s">
        <v>6763</v>
      </c>
      <c r="E2181" s="45" t="s">
        <v>5432</v>
      </c>
      <c r="G2181" s="21" t="s">
        <v>4434</v>
      </c>
      <c r="H2181" s="41">
        <v>20.6</v>
      </c>
      <c r="I2181" s="21">
        <v>5.14</v>
      </c>
      <c r="J2181" s="21" t="s">
        <v>4753</v>
      </c>
      <c r="K2181" s="21" t="s">
        <v>4753</v>
      </c>
      <c r="L2181" s="21" t="s">
        <v>4756</v>
      </c>
      <c r="M2181" s="21">
        <v>1.0</v>
      </c>
      <c r="N2181" s="21" t="s">
        <v>4753</v>
      </c>
      <c r="O2181" s="42">
        <f t="shared" si="1"/>
        <v>1</v>
      </c>
      <c r="P2181" s="34" t="str">
        <f t="shared" si="2"/>
        <v>Normal weight</v>
      </c>
      <c r="Q2181" s="34" t="str">
        <f t="shared" si="3"/>
        <v>Normal</v>
      </c>
      <c r="S2181" s="34" t="s">
        <v>400</v>
      </c>
      <c r="T2181" s="34">
        <v>2000.0</v>
      </c>
      <c r="U2181" s="34" t="s">
        <v>4777</v>
      </c>
      <c r="V2181" s="34">
        <v>12.0</v>
      </c>
      <c r="W2181" s="34">
        <v>2.0</v>
      </c>
      <c r="X2181" s="34">
        <v>37484.45</v>
      </c>
      <c r="Y2181" s="34" t="s">
        <v>4771</v>
      </c>
      <c r="Z2181" s="34" t="s">
        <v>4771</v>
      </c>
      <c r="AA2181" s="34" t="s">
        <v>4769</v>
      </c>
      <c r="AB2181" s="34" t="str">
        <f t="shared" si="4"/>
        <v>12-Oct-2000</v>
      </c>
      <c r="AC2181" s="43">
        <f t="shared" si="5"/>
        <v>22</v>
      </c>
      <c r="AD2181" s="44">
        <v>37484.45</v>
      </c>
    </row>
    <row r="2182">
      <c r="A2182" s="19" t="s">
        <v>4436</v>
      </c>
      <c r="B2182" s="19" t="s">
        <v>4437</v>
      </c>
      <c r="C2182" s="45" t="s">
        <v>4820</v>
      </c>
      <c r="D2182" s="45" t="s">
        <v>8237</v>
      </c>
      <c r="E2182" s="45" t="s">
        <v>8238</v>
      </c>
      <c r="G2182" s="21" t="s">
        <v>4436</v>
      </c>
      <c r="H2182" s="41">
        <v>18.6</v>
      </c>
      <c r="I2182" s="21">
        <v>5.0</v>
      </c>
      <c r="J2182" s="21" t="s">
        <v>4753</v>
      </c>
      <c r="K2182" s="21" t="s">
        <v>4753</v>
      </c>
      <c r="L2182" s="21" t="s">
        <v>4756</v>
      </c>
      <c r="M2182" s="21">
        <v>1.0</v>
      </c>
      <c r="N2182" s="21" t="s">
        <v>4753</v>
      </c>
      <c r="O2182" s="42">
        <f t="shared" si="1"/>
        <v>1</v>
      </c>
      <c r="P2182" s="34" t="str">
        <f t="shared" si="2"/>
        <v>Normal weight</v>
      </c>
      <c r="Q2182" s="34" t="str">
        <f t="shared" si="3"/>
        <v>Normal</v>
      </c>
      <c r="S2182" s="34" t="s">
        <v>398</v>
      </c>
      <c r="T2182" s="34">
        <v>1990.0</v>
      </c>
      <c r="U2182" s="34" t="s">
        <v>4770</v>
      </c>
      <c r="V2182" s="34">
        <v>16.0</v>
      </c>
      <c r="W2182" s="34">
        <v>1.0</v>
      </c>
      <c r="X2182" s="34">
        <v>37607.53</v>
      </c>
      <c r="Y2182" s="34" t="s">
        <v>4771</v>
      </c>
      <c r="Z2182" s="34" t="s">
        <v>4767</v>
      </c>
      <c r="AA2182" s="34" t="s">
        <v>4780</v>
      </c>
      <c r="AB2182" s="34" t="str">
        <f t="shared" si="4"/>
        <v>16-Nov-1990</v>
      </c>
      <c r="AC2182" s="43">
        <f t="shared" si="5"/>
        <v>32</v>
      </c>
      <c r="AD2182" s="44">
        <v>37607.53</v>
      </c>
    </row>
    <row r="2183">
      <c r="A2183" s="19" t="s">
        <v>4438</v>
      </c>
      <c r="B2183" s="19" t="s">
        <v>4439</v>
      </c>
      <c r="C2183" s="45" t="s">
        <v>4820</v>
      </c>
      <c r="D2183" s="45" t="s">
        <v>8239</v>
      </c>
      <c r="E2183" s="45" t="s">
        <v>5465</v>
      </c>
      <c r="G2183" s="21" t="s">
        <v>4438</v>
      </c>
      <c r="H2183" s="41">
        <v>17.8</v>
      </c>
      <c r="I2183" s="21">
        <v>4.55</v>
      </c>
      <c r="J2183" s="21" t="s">
        <v>4753</v>
      </c>
      <c r="K2183" s="21" t="s">
        <v>4753</v>
      </c>
      <c r="L2183" s="21" t="s">
        <v>4756</v>
      </c>
      <c r="M2183" s="21">
        <v>1.0</v>
      </c>
      <c r="N2183" s="21" t="s">
        <v>4753</v>
      </c>
      <c r="O2183" s="42">
        <f t="shared" si="1"/>
        <v>1</v>
      </c>
      <c r="P2183" s="34" t="str">
        <f t="shared" si="2"/>
        <v>Underweight</v>
      </c>
      <c r="Q2183" s="34" t="str">
        <f t="shared" si="3"/>
        <v>Normal</v>
      </c>
      <c r="S2183" s="34" t="s">
        <v>396</v>
      </c>
      <c r="T2183" s="34">
        <v>1982.0</v>
      </c>
      <c r="U2183" s="34" t="s">
        <v>4772</v>
      </c>
      <c r="V2183" s="34">
        <v>20.0</v>
      </c>
      <c r="W2183" s="34">
        <v>3.0</v>
      </c>
      <c r="X2183" s="34">
        <v>37650.74</v>
      </c>
      <c r="Y2183" s="34" t="s">
        <v>4767</v>
      </c>
      <c r="Z2183" s="34" t="s">
        <v>4767</v>
      </c>
      <c r="AA2183" s="34" t="s">
        <v>4774</v>
      </c>
      <c r="AB2183" s="34" t="str">
        <f t="shared" si="4"/>
        <v>20-Jun-1982</v>
      </c>
      <c r="AC2183" s="43">
        <f t="shared" si="5"/>
        <v>40</v>
      </c>
      <c r="AD2183" s="44">
        <v>37650.74</v>
      </c>
    </row>
    <row r="2184">
      <c r="A2184" s="19" t="s">
        <v>4440</v>
      </c>
      <c r="B2184" s="19" t="s">
        <v>4441</v>
      </c>
      <c r="C2184" s="45" t="s">
        <v>4815</v>
      </c>
      <c r="D2184" s="45" t="s">
        <v>5524</v>
      </c>
      <c r="E2184" s="45" t="s">
        <v>7720</v>
      </c>
      <c r="G2184" s="21" t="s">
        <v>4440</v>
      </c>
      <c r="H2184" s="41">
        <v>35.2</v>
      </c>
      <c r="I2184" s="21">
        <v>5.97</v>
      </c>
      <c r="J2184" s="21" t="s">
        <v>4753</v>
      </c>
      <c r="K2184" s="21" t="s">
        <v>4755</v>
      </c>
      <c r="L2184" s="21" t="s">
        <v>4753</v>
      </c>
      <c r="M2184" s="21">
        <v>1.0</v>
      </c>
      <c r="N2184" s="21" t="s">
        <v>4753</v>
      </c>
      <c r="O2184" s="42">
        <f t="shared" si="1"/>
        <v>1</v>
      </c>
      <c r="P2184" s="34" t="str">
        <f t="shared" si="2"/>
        <v>Above Obesity</v>
      </c>
      <c r="Q2184" s="34" t="str">
        <f t="shared" si="3"/>
        <v>Prediabetes weight</v>
      </c>
      <c r="S2184" s="34" t="s">
        <v>394</v>
      </c>
      <c r="T2184" s="34">
        <v>1970.0</v>
      </c>
      <c r="U2184" s="34" t="s">
        <v>4777</v>
      </c>
      <c r="V2184" s="34">
        <v>28.0</v>
      </c>
      <c r="W2184" s="34">
        <v>0.0</v>
      </c>
      <c r="X2184" s="34">
        <v>37675.06</v>
      </c>
      <c r="Y2184" s="34" t="s">
        <v>4767</v>
      </c>
      <c r="Z2184" s="34" t="s">
        <v>4768</v>
      </c>
      <c r="AA2184" s="34" t="s">
        <v>4778</v>
      </c>
      <c r="AB2184" s="34" t="str">
        <f t="shared" si="4"/>
        <v>28-Oct-1970</v>
      </c>
      <c r="AC2184" s="43">
        <f t="shared" si="5"/>
        <v>52</v>
      </c>
      <c r="AD2184" s="44">
        <v>37675.06</v>
      </c>
    </row>
    <row r="2185">
      <c r="A2185" s="19" t="s">
        <v>4442</v>
      </c>
      <c r="B2185" s="19" t="s">
        <v>4443</v>
      </c>
      <c r="C2185" s="45" t="s">
        <v>4815</v>
      </c>
      <c r="D2185" s="45" t="s">
        <v>8240</v>
      </c>
      <c r="E2185" s="45" t="s">
        <v>8241</v>
      </c>
      <c r="G2185" s="21" t="s">
        <v>4442</v>
      </c>
      <c r="H2185" s="41">
        <v>33.77</v>
      </c>
      <c r="I2185" s="21">
        <v>4.02</v>
      </c>
      <c r="J2185" s="21" t="s">
        <v>4753</v>
      </c>
      <c r="K2185" s="21" t="s">
        <v>4755</v>
      </c>
      <c r="L2185" s="21" t="s">
        <v>4753</v>
      </c>
      <c r="M2185" s="21">
        <v>1.0</v>
      </c>
      <c r="N2185" s="21" t="s">
        <v>4753</v>
      </c>
      <c r="O2185" s="42">
        <f t="shared" si="1"/>
        <v>1</v>
      </c>
      <c r="P2185" s="34" t="str">
        <f t="shared" si="2"/>
        <v>Above Obesity</v>
      </c>
      <c r="Q2185" s="34" t="str">
        <f t="shared" si="3"/>
        <v>Normal</v>
      </c>
      <c r="S2185" s="34" t="s">
        <v>392</v>
      </c>
      <c r="T2185" s="34">
        <v>1988.0</v>
      </c>
      <c r="U2185" s="34" t="s">
        <v>4777</v>
      </c>
      <c r="V2185" s="34">
        <v>10.0</v>
      </c>
      <c r="W2185" s="34">
        <v>1.0</v>
      </c>
      <c r="X2185" s="34">
        <v>37701.88</v>
      </c>
      <c r="Y2185" s="34" t="s">
        <v>4767</v>
      </c>
      <c r="Z2185" s="34" t="s">
        <v>4768</v>
      </c>
      <c r="AA2185" s="34" t="s">
        <v>4785</v>
      </c>
      <c r="AB2185" s="34" t="str">
        <f t="shared" si="4"/>
        <v>10-Oct-1988</v>
      </c>
      <c r="AC2185" s="43">
        <f t="shared" si="5"/>
        <v>34</v>
      </c>
      <c r="AD2185" s="44">
        <v>37701.88</v>
      </c>
    </row>
    <row r="2186">
      <c r="A2186" s="19" t="s">
        <v>4444</v>
      </c>
      <c r="B2186" s="19" t="s">
        <v>4445</v>
      </c>
      <c r="C2186" s="45" t="s">
        <v>4815</v>
      </c>
      <c r="D2186" s="45" t="s">
        <v>8242</v>
      </c>
      <c r="E2186" s="45" t="s">
        <v>5300</v>
      </c>
      <c r="G2186" s="21" t="s">
        <v>4444</v>
      </c>
      <c r="H2186" s="41">
        <v>30.03</v>
      </c>
      <c r="I2186" s="21">
        <v>4.04</v>
      </c>
      <c r="J2186" s="21" t="s">
        <v>4753</v>
      </c>
      <c r="K2186" s="21" t="s">
        <v>4755</v>
      </c>
      <c r="L2186" s="21" t="s">
        <v>4753</v>
      </c>
      <c r="M2186" s="21">
        <v>1.0</v>
      </c>
      <c r="N2186" s="21" t="s">
        <v>4753</v>
      </c>
      <c r="O2186" s="42">
        <f t="shared" si="1"/>
        <v>1</v>
      </c>
      <c r="P2186" s="34" t="str">
        <f t="shared" si="2"/>
        <v>Above Obesity</v>
      </c>
      <c r="Q2186" s="34" t="str">
        <f t="shared" si="3"/>
        <v>Normal</v>
      </c>
      <c r="S2186" s="34" t="s">
        <v>390</v>
      </c>
      <c r="T2186" s="34">
        <v>1976.0</v>
      </c>
      <c r="U2186" s="34" t="s">
        <v>4773</v>
      </c>
      <c r="V2186" s="34">
        <v>18.0</v>
      </c>
      <c r="W2186" s="34">
        <v>2.0</v>
      </c>
      <c r="X2186" s="34">
        <v>37735.2</v>
      </c>
      <c r="Y2186" s="34" t="s">
        <v>4767</v>
      </c>
      <c r="Z2186" s="34" t="s">
        <v>4767</v>
      </c>
      <c r="AA2186" s="34" t="s">
        <v>4778</v>
      </c>
      <c r="AB2186" s="34" t="str">
        <f t="shared" si="4"/>
        <v>18-Sep-1976</v>
      </c>
      <c r="AC2186" s="43">
        <f t="shared" si="5"/>
        <v>46</v>
      </c>
      <c r="AD2186" s="44">
        <v>37735.2</v>
      </c>
    </row>
    <row r="2187">
      <c r="A2187" s="19" t="s">
        <v>4446</v>
      </c>
      <c r="B2187" s="19" t="s">
        <v>4447</v>
      </c>
      <c r="C2187" s="45" t="s">
        <v>4815</v>
      </c>
      <c r="D2187" s="45" t="s">
        <v>5788</v>
      </c>
      <c r="E2187" s="45" t="s">
        <v>8243</v>
      </c>
      <c r="G2187" s="21" t="s">
        <v>4446</v>
      </c>
      <c r="H2187" s="41">
        <v>29.37</v>
      </c>
      <c r="I2187" s="21">
        <v>5.54</v>
      </c>
      <c r="J2187" s="21" t="s">
        <v>4753</v>
      </c>
      <c r="K2187" s="21" t="s">
        <v>4755</v>
      </c>
      <c r="L2187" s="21" t="s">
        <v>4753</v>
      </c>
      <c r="M2187" s="21">
        <v>1.0</v>
      </c>
      <c r="N2187" s="21" t="s">
        <v>4753</v>
      </c>
      <c r="O2187" s="42">
        <f t="shared" si="1"/>
        <v>1</v>
      </c>
      <c r="P2187" s="34" t="str">
        <f t="shared" si="2"/>
        <v>Overweight</v>
      </c>
      <c r="Q2187" s="34" t="str">
        <f t="shared" si="3"/>
        <v>Normal</v>
      </c>
      <c r="S2187" s="34" t="s">
        <v>388</v>
      </c>
      <c r="T2187" s="34">
        <v>1986.0</v>
      </c>
      <c r="U2187" s="34" t="s">
        <v>4776</v>
      </c>
      <c r="V2187" s="34">
        <v>15.0</v>
      </c>
      <c r="W2187" s="34">
        <v>0.0</v>
      </c>
      <c r="X2187" s="34">
        <v>37742.58</v>
      </c>
      <c r="Y2187" s="34" t="s">
        <v>4771</v>
      </c>
      <c r="Z2187" s="34" t="s">
        <v>4771</v>
      </c>
      <c r="AA2187" s="34" t="s">
        <v>4769</v>
      </c>
      <c r="AB2187" s="34" t="str">
        <f t="shared" si="4"/>
        <v>15-Aug-1986</v>
      </c>
      <c r="AC2187" s="43">
        <f t="shared" si="5"/>
        <v>36</v>
      </c>
      <c r="AD2187" s="44">
        <v>37742.58</v>
      </c>
    </row>
    <row r="2188">
      <c r="A2188" s="19" t="s">
        <v>4448</v>
      </c>
      <c r="B2188" s="19" t="s">
        <v>4449</v>
      </c>
      <c r="C2188" s="45" t="s">
        <v>4815</v>
      </c>
      <c r="D2188" s="45" t="s">
        <v>8244</v>
      </c>
      <c r="E2188" s="45" t="s">
        <v>4828</v>
      </c>
      <c r="G2188" s="21" t="s">
        <v>4448</v>
      </c>
      <c r="H2188" s="41">
        <v>28.5</v>
      </c>
      <c r="I2188" s="21">
        <v>4.03</v>
      </c>
      <c r="J2188" s="21" t="s">
        <v>4753</v>
      </c>
      <c r="K2188" s="21" t="s">
        <v>4755</v>
      </c>
      <c r="L2188" s="21" t="s">
        <v>4753</v>
      </c>
      <c r="M2188" s="21">
        <v>1.0</v>
      </c>
      <c r="N2188" s="21" t="s">
        <v>4753</v>
      </c>
      <c r="O2188" s="42">
        <f t="shared" si="1"/>
        <v>1</v>
      </c>
      <c r="P2188" s="34" t="str">
        <f t="shared" si="2"/>
        <v>Overweight</v>
      </c>
      <c r="Q2188" s="34" t="str">
        <f t="shared" si="3"/>
        <v>Normal</v>
      </c>
      <c r="S2188" s="34" t="s">
        <v>386</v>
      </c>
      <c r="T2188" s="34">
        <v>1983.0</v>
      </c>
      <c r="U2188" s="34" t="s">
        <v>4766</v>
      </c>
      <c r="V2188" s="34">
        <v>26.0</v>
      </c>
      <c r="W2188" s="34">
        <v>3.0</v>
      </c>
      <c r="X2188" s="34">
        <v>37800.98</v>
      </c>
      <c r="Y2188" s="34" t="s">
        <v>4767</v>
      </c>
      <c r="Z2188" s="34" t="s">
        <v>4767</v>
      </c>
      <c r="AA2188" s="34" t="s">
        <v>4778</v>
      </c>
      <c r="AB2188" s="34" t="str">
        <f t="shared" si="4"/>
        <v>26-Jul-1983</v>
      </c>
      <c r="AC2188" s="43">
        <f t="shared" si="5"/>
        <v>39</v>
      </c>
      <c r="AD2188" s="44">
        <v>37800.98</v>
      </c>
    </row>
    <row r="2189">
      <c r="A2189" s="19" t="s">
        <v>4450</v>
      </c>
      <c r="B2189" s="19" t="s">
        <v>4451</v>
      </c>
      <c r="C2189" s="45" t="s">
        <v>4815</v>
      </c>
      <c r="D2189" s="45" t="s">
        <v>8245</v>
      </c>
      <c r="E2189" s="45" t="s">
        <v>4978</v>
      </c>
      <c r="G2189" s="21" t="s">
        <v>4450</v>
      </c>
      <c r="H2189" s="41">
        <v>23.32</v>
      </c>
      <c r="I2189" s="21">
        <v>5.62</v>
      </c>
      <c r="J2189" s="21" t="s">
        <v>4753</v>
      </c>
      <c r="K2189" s="21" t="s">
        <v>4755</v>
      </c>
      <c r="L2189" s="21" t="s">
        <v>4753</v>
      </c>
      <c r="M2189" s="21">
        <v>1.0</v>
      </c>
      <c r="N2189" s="21" t="s">
        <v>4753</v>
      </c>
      <c r="O2189" s="42">
        <f t="shared" si="1"/>
        <v>1</v>
      </c>
      <c r="P2189" s="34" t="str">
        <f t="shared" si="2"/>
        <v>Normal weight</v>
      </c>
      <c r="Q2189" s="34" t="str">
        <f t="shared" si="3"/>
        <v>Normal</v>
      </c>
      <c r="S2189" s="34" t="s">
        <v>384</v>
      </c>
      <c r="T2189" s="34">
        <v>1979.0</v>
      </c>
      <c r="U2189" s="34" t="s">
        <v>4773</v>
      </c>
      <c r="V2189" s="34">
        <v>9.0</v>
      </c>
      <c r="W2189" s="34">
        <v>0.0</v>
      </c>
      <c r="X2189" s="34">
        <v>37829.72</v>
      </c>
      <c r="Y2189" s="34" t="s">
        <v>4771</v>
      </c>
      <c r="Z2189" s="34" t="s">
        <v>4767</v>
      </c>
      <c r="AA2189" s="34" t="s">
        <v>4778</v>
      </c>
      <c r="AB2189" s="34" t="str">
        <f t="shared" si="4"/>
        <v>9-Sep-1979</v>
      </c>
      <c r="AC2189" s="43">
        <f t="shared" si="5"/>
        <v>43</v>
      </c>
      <c r="AD2189" s="44">
        <v>37829.72</v>
      </c>
    </row>
    <row r="2190">
      <c r="A2190" s="19" t="s">
        <v>4452</v>
      </c>
      <c r="B2190" s="19" t="s">
        <v>4453</v>
      </c>
      <c r="C2190" s="45" t="s">
        <v>4815</v>
      </c>
      <c r="D2190" s="45" t="s">
        <v>7043</v>
      </c>
      <c r="E2190" s="45" t="s">
        <v>8246</v>
      </c>
      <c r="G2190" s="21" t="s">
        <v>4452</v>
      </c>
      <c r="H2190" s="41">
        <v>26.125</v>
      </c>
      <c r="I2190" s="21">
        <v>5.27</v>
      </c>
      <c r="J2190" s="21" t="s">
        <v>4753</v>
      </c>
      <c r="K2190" s="21" t="s">
        <v>4755</v>
      </c>
      <c r="L2190" s="21" t="s">
        <v>4753</v>
      </c>
      <c r="M2190" s="21">
        <v>1.0</v>
      </c>
      <c r="N2190" s="21" t="s">
        <v>4753</v>
      </c>
      <c r="O2190" s="42">
        <f t="shared" si="1"/>
        <v>1</v>
      </c>
      <c r="P2190" s="34" t="str">
        <f t="shared" si="2"/>
        <v>Overweight</v>
      </c>
      <c r="Q2190" s="34" t="str">
        <f t="shared" si="3"/>
        <v>Normal</v>
      </c>
      <c r="S2190" s="34" t="s">
        <v>382</v>
      </c>
      <c r="T2190" s="34">
        <v>1998.0</v>
      </c>
      <c r="U2190" s="34" t="s">
        <v>4766</v>
      </c>
      <c r="V2190" s="34">
        <v>29.0</v>
      </c>
      <c r="W2190" s="34">
        <v>0.0</v>
      </c>
      <c r="X2190" s="34">
        <v>38126.25</v>
      </c>
      <c r="Y2190" s="34" t="s">
        <v>4771</v>
      </c>
      <c r="Z2190" s="34" t="s">
        <v>4768</v>
      </c>
      <c r="AA2190" s="34" t="s">
        <v>4769</v>
      </c>
      <c r="AB2190" s="34" t="str">
        <f t="shared" si="4"/>
        <v>29-Jul-1998</v>
      </c>
      <c r="AC2190" s="43">
        <f t="shared" si="5"/>
        <v>24</v>
      </c>
      <c r="AD2190" s="44">
        <v>38126.25</v>
      </c>
    </row>
    <row r="2191">
      <c r="A2191" s="19" t="s">
        <v>4454</v>
      </c>
      <c r="B2191" s="19" t="s">
        <v>4455</v>
      </c>
      <c r="C2191" s="45" t="s">
        <v>4815</v>
      </c>
      <c r="D2191" s="45" t="s">
        <v>8247</v>
      </c>
      <c r="E2191" s="45" t="s">
        <v>8248</v>
      </c>
      <c r="G2191" s="21" t="s">
        <v>4454</v>
      </c>
      <c r="H2191" s="41">
        <v>25.46</v>
      </c>
      <c r="I2191" s="21">
        <v>5.18</v>
      </c>
      <c r="J2191" s="21" t="s">
        <v>4753</v>
      </c>
      <c r="K2191" s="21" t="s">
        <v>4755</v>
      </c>
      <c r="L2191" s="21" t="s">
        <v>4753</v>
      </c>
      <c r="M2191" s="21">
        <v>1.0</v>
      </c>
      <c r="N2191" s="21" t="s">
        <v>4753</v>
      </c>
      <c r="O2191" s="42">
        <f t="shared" si="1"/>
        <v>1</v>
      </c>
      <c r="P2191" s="34" t="str">
        <f t="shared" si="2"/>
        <v>Overweight</v>
      </c>
      <c r="Q2191" s="34" t="str">
        <f t="shared" si="3"/>
        <v>Normal</v>
      </c>
      <c r="S2191" s="34" t="s">
        <v>380</v>
      </c>
      <c r="T2191" s="34">
        <v>1972.0</v>
      </c>
      <c r="U2191" s="34" t="s">
        <v>4770</v>
      </c>
      <c r="V2191" s="34">
        <v>19.0</v>
      </c>
      <c r="W2191" s="34">
        <v>0.0</v>
      </c>
      <c r="X2191" s="34">
        <v>38189.1</v>
      </c>
      <c r="Y2191" s="34" t="s">
        <v>4767</v>
      </c>
      <c r="Z2191" s="34" t="s">
        <v>4767</v>
      </c>
      <c r="AA2191" s="34" t="s">
        <v>4778</v>
      </c>
      <c r="AB2191" s="34" t="str">
        <f t="shared" si="4"/>
        <v>19-Nov-1972</v>
      </c>
      <c r="AC2191" s="43">
        <f t="shared" si="5"/>
        <v>50</v>
      </c>
      <c r="AD2191" s="44">
        <v>38189.1</v>
      </c>
    </row>
    <row r="2192">
      <c r="A2192" s="19" t="s">
        <v>4456</v>
      </c>
      <c r="B2192" s="19" t="s">
        <v>4457</v>
      </c>
      <c r="C2192" s="45" t="s">
        <v>4815</v>
      </c>
      <c r="D2192" s="45" t="s">
        <v>5224</v>
      </c>
      <c r="E2192" s="45" t="s">
        <v>8249</v>
      </c>
      <c r="G2192" s="21" t="s">
        <v>4456</v>
      </c>
      <c r="H2192" s="41">
        <v>23.75</v>
      </c>
      <c r="I2192" s="21">
        <v>5.27</v>
      </c>
      <c r="J2192" s="21" t="s">
        <v>4753</v>
      </c>
      <c r="K2192" s="21" t="s">
        <v>4755</v>
      </c>
      <c r="L2192" s="21" t="s">
        <v>4753</v>
      </c>
      <c r="M2192" s="21">
        <v>1.0</v>
      </c>
      <c r="N2192" s="21" t="s">
        <v>4753</v>
      </c>
      <c r="O2192" s="42">
        <f t="shared" si="1"/>
        <v>1</v>
      </c>
      <c r="P2192" s="34" t="str">
        <f t="shared" si="2"/>
        <v>Normal weight</v>
      </c>
      <c r="Q2192" s="34" t="str">
        <f t="shared" si="3"/>
        <v>Normal</v>
      </c>
      <c r="S2192" s="34" t="s">
        <v>378</v>
      </c>
      <c r="T2192" s="34">
        <v>1989.0</v>
      </c>
      <c r="U2192" s="34" t="s">
        <v>4773</v>
      </c>
      <c r="V2192" s="34">
        <v>8.0</v>
      </c>
      <c r="W2192" s="34">
        <v>3.0</v>
      </c>
      <c r="X2192" s="34">
        <v>38237.34</v>
      </c>
      <c r="Y2192" s="34" t="s">
        <v>4767</v>
      </c>
      <c r="Z2192" s="34" t="s">
        <v>4768</v>
      </c>
      <c r="AA2192" s="34" t="s">
        <v>4778</v>
      </c>
      <c r="AB2192" s="34" t="str">
        <f t="shared" si="4"/>
        <v>8-Sep-1989</v>
      </c>
      <c r="AC2192" s="43">
        <f t="shared" si="5"/>
        <v>33</v>
      </c>
      <c r="AD2192" s="44">
        <v>38237.34</v>
      </c>
    </row>
    <row r="2193">
      <c r="A2193" s="19" t="s">
        <v>4458</v>
      </c>
      <c r="B2193" s="19" t="s">
        <v>4459</v>
      </c>
      <c r="C2193" s="45" t="s">
        <v>4815</v>
      </c>
      <c r="D2193" s="45" t="s">
        <v>8250</v>
      </c>
      <c r="E2193" s="45" t="s">
        <v>8251</v>
      </c>
      <c r="G2193" s="21" t="s">
        <v>4458</v>
      </c>
      <c r="H2193" s="41">
        <v>23.085</v>
      </c>
      <c r="I2193" s="21">
        <v>5.62</v>
      </c>
      <c r="J2193" s="21" t="s">
        <v>4753</v>
      </c>
      <c r="K2193" s="21" t="s">
        <v>4755</v>
      </c>
      <c r="L2193" s="21" t="s">
        <v>4753</v>
      </c>
      <c r="M2193" s="21">
        <v>1.0</v>
      </c>
      <c r="N2193" s="21" t="s">
        <v>4753</v>
      </c>
      <c r="O2193" s="42">
        <f t="shared" si="1"/>
        <v>1</v>
      </c>
      <c r="P2193" s="34" t="str">
        <f t="shared" si="2"/>
        <v>Normal weight</v>
      </c>
      <c r="Q2193" s="34" t="str">
        <f t="shared" si="3"/>
        <v>Normal</v>
      </c>
      <c r="S2193" s="34" t="s">
        <v>376</v>
      </c>
      <c r="T2193" s="34">
        <v>1964.0</v>
      </c>
      <c r="U2193" s="34" t="s">
        <v>4772</v>
      </c>
      <c r="V2193" s="34">
        <v>16.0</v>
      </c>
      <c r="W2193" s="34">
        <v>0.0</v>
      </c>
      <c r="X2193" s="34">
        <v>38241.74</v>
      </c>
      <c r="Y2193" s="34" t="s">
        <v>4767</v>
      </c>
      <c r="Z2193" s="34" t="s">
        <v>4768</v>
      </c>
      <c r="AA2193" s="34" t="s">
        <v>4778</v>
      </c>
      <c r="AB2193" s="34" t="str">
        <f t="shared" si="4"/>
        <v>16-Jun-1964</v>
      </c>
      <c r="AC2193" s="43">
        <f t="shared" si="5"/>
        <v>58</v>
      </c>
      <c r="AD2193" s="44">
        <v>38241.74</v>
      </c>
    </row>
    <row r="2194">
      <c r="A2194" s="19" t="s">
        <v>4460</v>
      </c>
      <c r="B2194" s="19" t="s">
        <v>4461</v>
      </c>
      <c r="C2194" s="45" t="s">
        <v>4815</v>
      </c>
      <c r="D2194" s="45" t="s">
        <v>7625</v>
      </c>
      <c r="E2194" s="45" t="s">
        <v>8252</v>
      </c>
      <c r="G2194" s="21" t="s">
        <v>4460</v>
      </c>
      <c r="H2194" s="41">
        <v>22.99</v>
      </c>
      <c r="I2194" s="21">
        <v>5.06</v>
      </c>
      <c r="J2194" s="21" t="s">
        <v>4753</v>
      </c>
      <c r="K2194" s="21" t="s">
        <v>4755</v>
      </c>
      <c r="L2194" s="21" t="s">
        <v>4753</v>
      </c>
      <c r="M2194" s="21">
        <v>1.0</v>
      </c>
      <c r="N2194" s="21" t="s">
        <v>4753</v>
      </c>
      <c r="O2194" s="42">
        <f t="shared" si="1"/>
        <v>1</v>
      </c>
      <c r="P2194" s="34" t="str">
        <f t="shared" si="2"/>
        <v>Normal weight</v>
      </c>
      <c r="Q2194" s="34" t="str">
        <f t="shared" si="3"/>
        <v>Normal</v>
      </c>
      <c r="S2194" s="34" t="s">
        <v>374</v>
      </c>
      <c r="T2194" s="34">
        <v>1980.0</v>
      </c>
      <c r="U2194" s="34" t="s">
        <v>4776</v>
      </c>
      <c r="V2194" s="34">
        <v>16.0</v>
      </c>
      <c r="W2194" s="34">
        <v>1.0</v>
      </c>
      <c r="X2194" s="34">
        <v>38245.59</v>
      </c>
      <c r="Y2194" s="34" t="s">
        <v>4771</v>
      </c>
      <c r="Z2194" s="34" t="s">
        <v>4767</v>
      </c>
      <c r="AA2194" s="34" t="s">
        <v>4769</v>
      </c>
      <c r="AB2194" s="34" t="str">
        <f t="shared" si="4"/>
        <v>16-Aug-1980</v>
      </c>
      <c r="AC2194" s="43">
        <f t="shared" si="5"/>
        <v>42</v>
      </c>
      <c r="AD2194" s="44">
        <v>38245.59</v>
      </c>
    </row>
    <row r="2195">
      <c r="A2195" s="19" t="s">
        <v>4462</v>
      </c>
      <c r="B2195" s="19" t="s">
        <v>4463</v>
      </c>
      <c r="C2195" s="45" t="s">
        <v>4815</v>
      </c>
      <c r="D2195" s="45" t="s">
        <v>5900</v>
      </c>
      <c r="E2195" s="45" t="s">
        <v>8253</v>
      </c>
      <c r="G2195" s="21" t="s">
        <v>4462</v>
      </c>
      <c r="H2195" s="41">
        <v>21.47</v>
      </c>
      <c r="I2195" s="21">
        <v>4.69</v>
      </c>
      <c r="J2195" s="21" t="s">
        <v>4753</v>
      </c>
      <c r="K2195" s="21" t="s">
        <v>4755</v>
      </c>
      <c r="L2195" s="21" t="s">
        <v>4753</v>
      </c>
      <c r="M2195" s="21">
        <v>1.0</v>
      </c>
      <c r="N2195" s="21" t="s">
        <v>4753</v>
      </c>
      <c r="O2195" s="42">
        <f t="shared" si="1"/>
        <v>1</v>
      </c>
      <c r="P2195" s="34" t="str">
        <f t="shared" si="2"/>
        <v>Normal weight</v>
      </c>
      <c r="Q2195" s="34" t="str">
        <f t="shared" si="3"/>
        <v>Normal</v>
      </c>
      <c r="S2195" s="34" t="s">
        <v>372</v>
      </c>
      <c r="T2195" s="34">
        <v>1989.0</v>
      </c>
      <c r="U2195" s="34" t="s">
        <v>4777</v>
      </c>
      <c r="V2195" s="34">
        <v>30.0</v>
      </c>
      <c r="W2195" s="34">
        <v>1.0</v>
      </c>
      <c r="X2195" s="34">
        <v>38282.75</v>
      </c>
      <c r="Y2195" s="34" t="s">
        <v>4771</v>
      </c>
      <c r="Z2195" s="34" t="s">
        <v>4767</v>
      </c>
      <c r="AA2195" s="34" t="s">
        <v>4769</v>
      </c>
      <c r="AB2195" s="34" t="str">
        <f t="shared" si="4"/>
        <v>30-Oct-1989</v>
      </c>
      <c r="AC2195" s="43">
        <f t="shared" si="5"/>
        <v>33</v>
      </c>
      <c r="AD2195" s="44">
        <v>38282.75</v>
      </c>
    </row>
    <row r="2196">
      <c r="A2196" s="19" t="s">
        <v>4464</v>
      </c>
      <c r="B2196" s="19" t="s">
        <v>4465</v>
      </c>
      <c r="C2196" s="45" t="s">
        <v>4815</v>
      </c>
      <c r="D2196" s="45" t="s">
        <v>8254</v>
      </c>
      <c r="E2196" s="45" t="s">
        <v>8255</v>
      </c>
      <c r="G2196" s="21" t="s">
        <v>4464</v>
      </c>
      <c r="H2196" s="41">
        <v>15.96</v>
      </c>
      <c r="I2196" s="21">
        <v>5.44</v>
      </c>
      <c r="J2196" s="21" t="s">
        <v>4753</v>
      </c>
      <c r="K2196" s="21" t="s">
        <v>4755</v>
      </c>
      <c r="L2196" s="21" t="s">
        <v>4753</v>
      </c>
      <c r="M2196" s="21">
        <v>1.0</v>
      </c>
      <c r="N2196" s="21" t="s">
        <v>4753</v>
      </c>
      <c r="O2196" s="42">
        <f t="shared" si="1"/>
        <v>1</v>
      </c>
      <c r="P2196" s="34" t="str">
        <f t="shared" si="2"/>
        <v>Underweight</v>
      </c>
      <c r="Q2196" s="34" t="str">
        <f t="shared" si="3"/>
        <v>Normal</v>
      </c>
      <c r="S2196" s="34" t="s">
        <v>370</v>
      </c>
      <c r="T2196" s="34">
        <v>1980.0</v>
      </c>
      <c r="U2196" s="34" t="s">
        <v>4772</v>
      </c>
      <c r="V2196" s="34">
        <v>12.0</v>
      </c>
      <c r="W2196" s="34">
        <v>2.0</v>
      </c>
      <c r="X2196" s="34">
        <v>38313.13</v>
      </c>
      <c r="Y2196" s="34" t="s">
        <v>4771</v>
      </c>
      <c r="Z2196" s="34" t="s">
        <v>4768</v>
      </c>
      <c r="AA2196" s="34" t="s">
        <v>4778</v>
      </c>
      <c r="AB2196" s="34" t="str">
        <f t="shared" si="4"/>
        <v>12-Jun-1980</v>
      </c>
      <c r="AC2196" s="43">
        <f t="shared" si="5"/>
        <v>42</v>
      </c>
      <c r="AD2196" s="44">
        <v>38313.13</v>
      </c>
    </row>
    <row r="2197">
      <c r="A2197" s="19" t="s">
        <v>4466</v>
      </c>
      <c r="B2197" s="19" t="s">
        <v>4467</v>
      </c>
      <c r="C2197" s="45" t="s">
        <v>4815</v>
      </c>
      <c r="D2197" s="45" t="s">
        <v>5734</v>
      </c>
      <c r="E2197" s="45" t="s">
        <v>8256</v>
      </c>
      <c r="G2197" s="21" t="s">
        <v>4466</v>
      </c>
      <c r="H2197" s="41">
        <v>39.5</v>
      </c>
      <c r="I2197" s="21">
        <v>5.05</v>
      </c>
      <c r="J2197" s="21" t="s">
        <v>4753</v>
      </c>
      <c r="K2197" s="21" t="s">
        <v>4755</v>
      </c>
      <c r="L2197" s="21" t="s">
        <v>4753</v>
      </c>
      <c r="M2197" s="21">
        <v>1.0</v>
      </c>
      <c r="N2197" s="21" t="s">
        <v>4753</v>
      </c>
      <c r="O2197" s="42">
        <f t="shared" si="1"/>
        <v>1</v>
      </c>
      <c r="P2197" s="34" t="str">
        <f t="shared" si="2"/>
        <v>Above Obesity</v>
      </c>
      <c r="Q2197" s="34" t="str">
        <f t="shared" si="3"/>
        <v>Normal</v>
      </c>
      <c r="S2197" s="34" t="s">
        <v>368</v>
      </c>
      <c r="T2197" s="34">
        <v>2002.0</v>
      </c>
      <c r="U2197" s="34" t="s">
        <v>4773</v>
      </c>
      <c r="V2197" s="34">
        <v>17.0</v>
      </c>
      <c r="W2197" s="34">
        <v>2.0</v>
      </c>
      <c r="X2197" s="34">
        <v>38344.57</v>
      </c>
      <c r="Y2197" s="34" t="s">
        <v>4771</v>
      </c>
      <c r="Z2197" s="34" t="s">
        <v>4768</v>
      </c>
      <c r="AA2197" s="34" t="s">
        <v>4778</v>
      </c>
      <c r="AB2197" s="34" t="str">
        <f t="shared" si="4"/>
        <v>17-Sep-2002</v>
      </c>
      <c r="AC2197" s="43">
        <f t="shared" si="5"/>
        <v>20</v>
      </c>
      <c r="AD2197" s="44">
        <v>38344.57</v>
      </c>
    </row>
    <row r="2198">
      <c r="A2198" s="19" t="s">
        <v>4468</v>
      </c>
      <c r="B2198" s="19" t="s">
        <v>4469</v>
      </c>
      <c r="C2198" s="45" t="s">
        <v>4815</v>
      </c>
      <c r="D2198" s="45" t="s">
        <v>8257</v>
      </c>
      <c r="E2198" s="45" t="s">
        <v>8258</v>
      </c>
      <c r="G2198" s="21" t="s">
        <v>4468</v>
      </c>
      <c r="H2198" s="41">
        <v>33.77</v>
      </c>
      <c r="I2198" s="21">
        <v>6.0</v>
      </c>
      <c r="J2198" s="21" t="s">
        <v>4753</v>
      </c>
      <c r="K2198" s="21" t="s">
        <v>4755</v>
      </c>
      <c r="L2198" s="21" t="s">
        <v>4753</v>
      </c>
      <c r="M2198" s="21">
        <v>1.0</v>
      </c>
      <c r="N2198" s="21" t="s">
        <v>4753</v>
      </c>
      <c r="O2198" s="42">
        <f t="shared" si="1"/>
        <v>1</v>
      </c>
      <c r="P2198" s="34" t="str">
        <f t="shared" si="2"/>
        <v>Above Obesity</v>
      </c>
      <c r="Q2198" s="34" t="str">
        <f t="shared" si="3"/>
        <v>Prediabetes weight</v>
      </c>
      <c r="S2198" s="34" t="s">
        <v>366</v>
      </c>
      <c r="T2198" s="34">
        <v>1970.0</v>
      </c>
      <c r="U2198" s="34" t="s">
        <v>4776</v>
      </c>
      <c r="V2198" s="34">
        <v>22.0</v>
      </c>
      <c r="W2198" s="34">
        <v>0.0</v>
      </c>
      <c r="X2198" s="34">
        <v>38389.79</v>
      </c>
      <c r="Y2198" s="34" t="s">
        <v>4767</v>
      </c>
      <c r="Z2198" s="34" t="s">
        <v>4768</v>
      </c>
      <c r="AA2198" s="34" t="s">
        <v>4778</v>
      </c>
      <c r="AB2198" s="34" t="str">
        <f t="shared" si="4"/>
        <v>22-Aug-1970</v>
      </c>
      <c r="AC2198" s="43">
        <f t="shared" si="5"/>
        <v>52</v>
      </c>
      <c r="AD2198" s="44">
        <v>38389.79</v>
      </c>
    </row>
    <row r="2199">
      <c r="A2199" s="19" t="s">
        <v>4470</v>
      </c>
      <c r="B2199" s="19" t="s">
        <v>4471</v>
      </c>
      <c r="C2199" s="45" t="s">
        <v>4815</v>
      </c>
      <c r="D2199" s="45" t="s">
        <v>8259</v>
      </c>
      <c r="E2199" s="45" t="s">
        <v>4912</v>
      </c>
      <c r="G2199" s="21" t="s">
        <v>4470</v>
      </c>
      <c r="H2199" s="41">
        <v>26.84</v>
      </c>
      <c r="I2199" s="21">
        <v>5.99</v>
      </c>
      <c r="J2199" s="21" t="s">
        <v>4755</v>
      </c>
      <c r="K2199" s="21" t="s">
        <v>4755</v>
      </c>
      <c r="L2199" s="21" t="s">
        <v>4753</v>
      </c>
      <c r="M2199" s="21">
        <v>1.0</v>
      </c>
      <c r="N2199" s="21" t="s">
        <v>4753</v>
      </c>
      <c r="O2199" s="42">
        <f t="shared" si="1"/>
        <v>1</v>
      </c>
      <c r="P2199" s="34" t="str">
        <f t="shared" si="2"/>
        <v>Overweight</v>
      </c>
      <c r="Q2199" s="34" t="str">
        <f t="shared" si="3"/>
        <v>Prediabetes weight</v>
      </c>
      <c r="S2199" s="34" t="s">
        <v>364</v>
      </c>
      <c r="T2199" s="34">
        <v>1971.0</v>
      </c>
      <c r="U2199" s="34" t="s">
        <v>4775</v>
      </c>
      <c r="V2199" s="34">
        <v>23.0</v>
      </c>
      <c r="W2199" s="34">
        <v>0.0</v>
      </c>
      <c r="X2199" s="34">
        <v>38405.26</v>
      </c>
      <c r="Y2199" s="34" t="s">
        <v>4767</v>
      </c>
      <c r="Z2199" s="34" t="s">
        <v>4771</v>
      </c>
      <c r="AA2199" s="34" t="s">
        <v>4778</v>
      </c>
      <c r="AB2199" s="34" t="str">
        <f t="shared" si="4"/>
        <v>23-Dec-1971</v>
      </c>
      <c r="AC2199" s="43">
        <f t="shared" si="5"/>
        <v>51</v>
      </c>
      <c r="AD2199" s="44">
        <v>38405.26</v>
      </c>
    </row>
    <row r="2200">
      <c r="A2200" s="19" t="s">
        <v>4472</v>
      </c>
      <c r="B2200" s="19" t="s">
        <v>4473</v>
      </c>
      <c r="C2200" s="45" t="s">
        <v>4815</v>
      </c>
      <c r="D2200" s="45" t="s">
        <v>8260</v>
      </c>
      <c r="E2200" s="45" t="s">
        <v>8261</v>
      </c>
      <c r="G2200" s="21" t="s">
        <v>4472</v>
      </c>
      <c r="H2200" s="41">
        <v>35.53</v>
      </c>
      <c r="I2200" s="21">
        <v>4.36</v>
      </c>
      <c r="J2200" s="21" t="s">
        <v>4753</v>
      </c>
      <c r="K2200" s="21" t="s">
        <v>4753</v>
      </c>
      <c r="L2200" s="21" t="s">
        <v>4756</v>
      </c>
      <c r="M2200" s="21">
        <v>1.0</v>
      </c>
      <c r="N2200" s="21" t="s">
        <v>4753</v>
      </c>
      <c r="O2200" s="42">
        <f t="shared" si="1"/>
        <v>1</v>
      </c>
      <c r="P2200" s="34" t="str">
        <f t="shared" si="2"/>
        <v>Above Obesity</v>
      </c>
      <c r="Q2200" s="34" t="str">
        <f t="shared" si="3"/>
        <v>Normal</v>
      </c>
      <c r="S2200" s="34" t="s">
        <v>362</v>
      </c>
      <c r="T2200" s="34">
        <v>1986.0</v>
      </c>
      <c r="U2200" s="34" t="s">
        <v>4772</v>
      </c>
      <c r="V2200" s="34">
        <v>21.0</v>
      </c>
      <c r="W2200" s="34">
        <v>2.0</v>
      </c>
      <c r="X2200" s="34">
        <v>38415.47</v>
      </c>
      <c r="Y2200" s="34" t="s">
        <v>4771</v>
      </c>
      <c r="Z2200" s="34" t="s">
        <v>4767</v>
      </c>
      <c r="AA2200" s="34" t="s">
        <v>4778</v>
      </c>
      <c r="AB2200" s="34" t="str">
        <f t="shared" si="4"/>
        <v>21-Jun-1986</v>
      </c>
      <c r="AC2200" s="43">
        <f t="shared" si="5"/>
        <v>36</v>
      </c>
      <c r="AD2200" s="44">
        <v>38415.47</v>
      </c>
    </row>
    <row r="2201">
      <c r="A2201" s="19" t="s">
        <v>4474</v>
      </c>
      <c r="B2201" s="19" t="s">
        <v>4475</v>
      </c>
      <c r="C2201" s="45" t="s">
        <v>4815</v>
      </c>
      <c r="D2201" s="45" t="s">
        <v>8262</v>
      </c>
      <c r="E2201" s="45" t="s">
        <v>7888</v>
      </c>
      <c r="G2201" s="21" t="s">
        <v>4474</v>
      </c>
      <c r="H2201" s="41">
        <v>30.59</v>
      </c>
      <c r="I2201" s="21">
        <v>4.41</v>
      </c>
      <c r="J2201" s="21" t="s">
        <v>4753</v>
      </c>
      <c r="K2201" s="21" t="s">
        <v>4753</v>
      </c>
      <c r="L2201" s="21" t="s">
        <v>4756</v>
      </c>
      <c r="M2201" s="21">
        <v>1.0</v>
      </c>
      <c r="N2201" s="21" t="s">
        <v>4753</v>
      </c>
      <c r="O2201" s="42">
        <f t="shared" si="1"/>
        <v>1</v>
      </c>
      <c r="P2201" s="34" t="str">
        <f t="shared" si="2"/>
        <v>Above Obesity</v>
      </c>
      <c r="Q2201" s="34" t="str">
        <f t="shared" si="3"/>
        <v>Normal</v>
      </c>
      <c r="S2201" s="34" t="s">
        <v>360</v>
      </c>
      <c r="T2201" s="34">
        <v>1999.0</v>
      </c>
      <c r="U2201" s="34" t="s">
        <v>4770</v>
      </c>
      <c r="V2201" s="34">
        <v>12.0</v>
      </c>
      <c r="W2201" s="34">
        <v>2.0</v>
      </c>
      <c r="X2201" s="34">
        <v>38511.63</v>
      </c>
      <c r="Y2201" s="34" t="s">
        <v>4767</v>
      </c>
      <c r="Z2201" s="34" t="s">
        <v>4767</v>
      </c>
      <c r="AA2201" s="34" t="s">
        <v>4784</v>
      </c>
      <c r="AB2201" s="34" t="str">
        <f t="shared" si="4"/>
        <v>12-Nov-1999</v>
      </c>
      <c r="AC2201" s="43">
        <f t="shared" si="5"/>
        <v>23</v>
      </c>
      <c r="AD2201" s="44">
        <v>38511.63</v>
      </c>
    </row>
    <row r="2202">
      <c r="A2202" s="19" t="s">
        <v>4476</v>
      </c>
      <c r="B2202" s="19" t="s">
        <v>4477</v>
      </c>
      <c r="C2202" s="45" t="s">
        <v>4815</v>
      </c>
      <c r="D2202" s="45" t="s">
        <v>8263</v>
      </c>
      <c r="E2202" s="45" t="s">
        <v>8264</v>
      </c>
      <c r="G2202" s="21" t="s">
        <v>4476</v>
      </c>
      <c r="H2202" s="41">
        <v>30.59</v>
      </c>
      <c r="I2202" s="21">
        <v>4.17</v>
      </c>
      <c r="J2202" s="21" t="s">
        <v>4753</v>
      </c>
      <c r="K2202" s="21" t="s">
        <v>4753</v>
      </c>
      <c r="L2202" s="21" t="s">
        <v>4756</v>
      </c>
      <c r="M2202" s="21">
        <v>1.0</v>
      </c>
      <c r="N2202" s="21" t="s">
        <v>4753</v>
      </c>
      <c r="O2202" s="42">
        <f t="shared" si="1"/>
        <v>1</v>
      </c>
      <c r="P2202" s="34" t="str">
        <f t="shared" si="2"/>
        <v>Above Obesity</v>
      </c>
      <c r="Q2202" s="34" t="str">
        <f t="shared" si="3"/>
        <v>Normal</v>
      </c>
      <c r="S2202" s="34" t="s">
        <v>358</v>
      </c>
      <c r="T2202" s="34">
        <v>1990.0</v>
      </c>
      <c r="U2202" s="34" t="s">
        <v>4766</v>
      </c>
      <c r="V2202" s="34">
        <v>13.0</v>
      </c>
      <c r="W2202" s="34">
        <v>3.0</v>
      </c>
      <c r="X2202" s="34">
        <v>38652.09</v>
      </c>
      <c r="Y2202" s="34" t="s">
        <v>4767</v>
      </c>
      <c r="Z2202" s="34" t="s">
        <v>4767</v>
      </c>
      <c r="AA2202" s="34" t="s">
        <v>4778</v>
      </c>
      <c r="AB2202" s="34" t="str">
        <f t="shared" si="4"/>
        <v>13-Jul-1990</v>
      </c>
      <c r="AC2202" s="43">
        <f t="shared" si="5"/>
        <v>32</v>
      </c>
      <c r="AD2202" s="44">
        <v>38652.09</v>
      </c>
    </row>
    <row r="2203">
      <c r="A2203" s="19" t="s">
        <v>4478</v>
      </c>
      <c r="B2203" s="19" t="s">
        <v>4479</v>
      </c>
      <c r="C2203" s="45" t="s">
        <v>4815</v>
      </c>
      <c r="D2203" s="45" t="s">
        <v>8265</v>
      </c>
      <c r="E2203" s="45" t="s">
        <v>5163</v>
      </c>
      <c r="G2203" s="21" t="s">
        <v>4478</v>
      </c>
      <c r="H2203" s="41">
        <v>27.835</v>
      </c>
      <c r="I2203" s="21">
        <v>4.44</v>
      </c>
      <c r="J2203" s="21" t="s">
        <v>4753</v>
      </c>
      <c r="K2203" s="21" t="s">
        <v>4753</v>
      </c>
      <c r="L2203" s="21" t="s">
        <v>4756</v>
      </c>
      <c r="M2203" s="21">
        <v>1.0</v>
      </c>
      <c r="N2203" s="21" t="s">
        <v>4753</v>
      </c>
      <c r="O2203" s="42">
        <f t="shared" si="1"/>
        <v>1</v>
      </c>
      <c r="P2203" s="34" t="str">
        <f t="shared" si="2"/>
        <v>Overweight</v>
      </c>
      <c r="Q2203" s="34" t="str">
        <f t="shared" si="3"/>
        <v>Normal</v>
      </c>
      <c r="S2203" s="34" t="s">
        <v>356</v>
      </c>
      <c r="T2203" s="34">
        <v>1986.0</v>
      </c>
      <c r="U2203" s="34" t="s">
        <v>4766</v>
      </c>
      <c r="V2203" s="34">
        <v>20.0</v>
      </c>
      <c r="W2203" s="34">
        <v>1.0</v>
      </c>
      <c r="X2203" s="34">
        <v>38709.18</v>
      </c>
      <c r="Y2203" s="34" t="s">
        <v>4771</v>
      </c>
      <c r="Z2203" s="34" t="s">
        <v>4768</v>
      </c>
      <c r="AA2203" s="34" t="s">
        <v>4769</v>
      </c>
      <c r="AB2203" s="34" t="str">
        <f t="shared" si="4"/>
        <v>20-Jul-1986</v>
      </c>
      <c r="AC2203" s="43">
        <f t="shared" si="5"/>
        <v>36</v>
      </c>
      <c r="AD2203" s="44">
        <v>38709.18</v>
      </c>
    </row>
    <row r="2204">
      <c r="A2204" s="19" t="s">
        <v>4480</v>
      </c>
      <c r="B2204" s="19" t="s">
        <v>4481</v>
      </c>
      <c r="C2204" s="45" t="s">
        <v>4820</v>
      </c>
      <c r="D2204" s="45" t="s">
        <v>8266</v>
      </c>
      <c r="E2204" s="45" t="s">
        <v>8267</v>
      </c>
      <c r="G2204" s="21" t="s">
        <v>4480</v>
      </c>
      <c r="H2204" s="41">
        <v>40.26</v>
      </c>
      <c r="I2204" s="21">
        <v>5.52</v>
      </c>
      <c r="J2204" s="21" t="s">
        <v>4753</v>
      </c>
      <c r="K2204" s="21" t="s">
        <v>4755</v>
      </c>
      <c r="L2204" s="21" t="s">
        <v>4753</v>
      </c>
      <c r="M2204" s="21">
        <v>1.0</v>
      </c>
      <c r="N2204" s="21" t="s">
        <v>4753</v>
      </c>
      <c r="O2204" s="42">
        <f t="shared" si="1"/>
        <v>1</v>
      </c>
      <c r="P2204" s="34" t="str">
        <f t="shared" si="2"/>
        <v>Above Obesity</v>
      </c>
      <c r="Q2204" s="34" t="str">
        <f t="shared" si="3"/>
        <v>Normal</v>
      </c>
      <c r="S2204" s="34" t="s">
        <v>4757</v>
      </c>
      <c r="T2204" s="34">
        <v>1991.0</v>
      </c>
      <c r="U2204" s="34" t="s">
        <v>4770</v>
      </c>
      <c r="V2204" s="34">
        <v>22.0</v>
      </c>
      <c r="W2204" s="34">
        <v>2.0</v>
      </c>
      <c r="X2204" s="34">
        <v>38711.0</v>
      </c>
      <c r="Y2204" s="34" t="s">
        <v>4771</v>
      </c>
      <c r="Z2204" s="34" t="s">
        <v>4768</v>
      </c>
      <c r="AA2204" s="34" t="s">
        <v>4778</v>
      </c>
      <c r="AB2204" s="34" t="str">
        <f t="shared" si="4"/>
        <v>22-Nov-1991</v>
      </c>
      <c r="AC2204" s="43">
        <f t="shared" si="5"/>
        <v>31</v>
      </c>
      <c r="AD2204" s="44">
        <v>38711.0</v>
      </c>
    </row>
    <row r="2205">
      <c r="A2205" s="19" t="s">
        <v>4482</v>
      </c>
      <c r="B2205" s="19" t="s">
        <v>4483</v>
      </c>
      <c r="C2205" s="45" t="s">
        <v>4820</v>
      </c>
      <c r="D2205" s="45" t="s">
        <v>8268</v>
      </c>
      <c r="E2205" s="45" t="s">
        <v>8269</v>
      </c>
      <c r="G2205" s="21" t="s">
        <v>4482</v>
      </c>
      <c r="H2205" s="41">
        <v>39.82</v>
      </c>
      <c r="I2205" s="21">
        <v>6.01</v>
      </c>
      <c r="J2205" s="21" t="s">
        <v>4753</v>
      </c>
      <c r="K2205" s="21" t="s">
        <v>4755</v>
      </c>
      <c r="L2205" s="21" t="s">
        <v>4753</v>
      </c>
      <c r="M2205" s="21">
        <v>1.0</v>
      </c>
      <c r="N2205" s="21" t="s">
        <v>4753</v>
      </c>
      <c r="O2205" s="42">
        <f t="shared" si="1"/>
        <v>1</v>
      </c>
      <c r="P2205" s="34" t="str">
        <f t="shared" si="2"/>
        <v>Above Obesity</v>
      </c>
      <c r="Q2205" s="34" t="str">
        <f t="shared" si="3"/>
        <v>Prediabetes weight</v>
      </c>
      <c r="S2205" s="34" t="s">
        <v>354</v>
      </c>
      <c r="T2205" s="34">
        <v>1991.0</v>
      </c>
      <c r="U2205" s="34" t="s">
        <v>4770</v>
      </c>
      <c r="V2205" s="34">
        <v>2.0</v>
      </c>
      <c r="W2205" s="34">
        <v>2.0</v>
      </c>
      <c r="X2205" s="34">
        <v>38711.0</v>
      </c>
      <c r="Y2205" s="34" t="s">
        <v>4767</v>
      </c>
      <c r="Z2205" s="34" t="s">
        <v>4767</v>
      </c>
      <c r="AA2205" s="34" t="s">
        <v>4778</v>
      </c>
      <c r="AB2205" s="34" t="str">
        <f t="shared" si="4"/>
        <v>2-Nov-1991</v>
      </c>
      <c r="AC2205" s="43">
        <f t="shared" si="5"/>
        <v>31</v>
      </c>
      <c r="AD2205" s="44">
        <v>38711.0</v>
      </c>
    </row>
    <row r="2206">
      <c r="A2206" s="19" t="s">
        <v>4484</v>
      </c>
      <c r="B2206" s="19" t="s">
        <v>4485</v>
      </c>
      <c r="C2206" s="45" t="s">
        <v>4820</v>
      </c>
      <c r="D2206" s="45" t="s">
        <v>8270</v>
      </c>
      <c r="E2206" s="45" t="s">
        <v>8271</v>
      </c>
      <c r="G2206" s="21" t="s">
        <v>4484</v>
      </c>
      <c r="H2206" s="41">
        <v>39.16</v>
      </c>
      <c r="I2206" s="21">
        <v>5.81</v>
      </c>
      <c r="J2206" s="21" t="s">
        <v>4753</v>
      </c>
      <c r="K2206" s="21" t="s">
        <v>4755</v>
      </c>
      <c r="L2206" s="21" t="s">
        <v>4753</v>
      </c>
      <c r="M2206" s="21">
        <v>1.0</v>
      </c>
      <c r="N2206" s="21" t="s">
        <v>4753</v>
      </c>
      <c r="O2206" s="42">
        <f t="shared" si="1"/>
        <v>1</v>
      </c>
      <c r="P2206" s="34" t="str">
        <f t="shared" si="2"/>
        <v>Above Obesity</v>
      </c>
      <c r="Q2206" s="34" t="str">
        <f t="shared" si="3"/>
        <v>Prediabetes weight</v>
      </c>
      <c r="S2206" s="34" t="s">
        <v>352</v>
      </c>
      <c r="T2206" s="34">
        <v>1976.0</v>
      </c>
      <c r="U2206" s="34" t="s">
        <v>4772</v>
      </c>
      <c r="V2206" s="34">
        <v>15.0</v>
      </c>
      <c r="W2206" s="34">
        <v>2.0</v>
      </c>
      <c r="X2206" s="34">
        <v>38740.12</v>
      </c>
      <c r="Y2206" s="34" t="s">
        <v>4767</v>
      </c>
      <c r="Z2206" s="34" t="s">
        <v>4767</v>
      </c>
      <c r="AA2206" s="34" t="s">
        <v>4774</v>
      </c>
      <c r="AB2206" s="34" t="str">
        <f t="shared" si="4"/>
        <v>15-Jun-1976</v>
      </c>
      <c r="AC2206" s="43">
        <f t="shared" si="5"/>
        <v>46</v>
      </c>
      <c r="AD2206" s="44">
        <v>38740.12</v>
      </c>
    </row>
    <row r="2207">
      <c r="A2207" s="19" t="s">
        <v>4486</v>
      </c>
      <c r="B2207" s="19" t="s">
        <v>4487</v>
      </c>
      <c r="C2207" s="45" t="s">
        <v>4815</v>
      </c>
      <c r="D2207" s="45" t="s">
        <v>8272</v>
      </c>
      <c r="E2207" s="45" t="s">
        <v>8273</v>
      </c>
      <c r="G2207" s="21" t="s">
        <v>4486</v>
      </c>
      <c r="H2207" s="41">
        <v>25.555</v>
      </c>
      <c r="I2207" s="21">
        <v>4.37</v>
      </c>
      <c r="J2207" s="21" t="s">
        <v>4753</v>
      </c>
      <c r="K2207" s="21" t="s">
        <v>4753</v>
      </c>
      <c r="L2207" s="21" t="s">
        <v>4756</v>
      </c>
      <c r="M2207" s="21">
        <v>1.0</v>
      </c>
      <c r="N2207" s="21" t="s">
        <v>4753</v>
      </c>
      <c r="O2207" s="42">
        <f t="shared" si="1"/>
        <v>1</v>
      </c>
      <c r="P2207" s="34" t="str">
        <f t="shared" si="2"/>
        <v>Overweight</v>
      </c>
      <c r="Q2207" s="34" t="str">
        <f t="shared" si="3"/>
        <v>Normal</v>
      </c>
      <c r="S2207" s="34" t="s">
        <v>350</v>
      </c>
      <c r="T2207" s="34">
        <v>1991.0</v>
      </c>
      <c r="U2207" s="34" t="s">
        <v>4770</v>
      </c>
      <c r="V2207" s="34">
        <v>8.0</v>
      </c>
      <c r="W2207" s="34">
        <v>3.0</v>
      </c>
      <c r="X2207" s="34">
        <v>38746.36</v>
      </c>
      <c r="Y2207" s="34" t="s">
        <v>4771</v>
      </c>
      <c r="Z2207" s="34" t="s">
        <v>4767</v>
      </c>
      <c r="AA2207" s="34" t="s">
        <v>4774</v>
      </c>
      <c r="AB2207" s="34" t="str">
        <f t="shared" si="4"/>
        <v>8-Nov-1991</v>
      </c>
      <c r="AC2207" s="43">
        <f t="shared" si="5"/>
        <v>31</v>
      </c>
      <c r="AD2207" s="44">
        <v>38746.36</v>
      </c>
    </row>
    <row r="2208">
      <c r="A2208" s="19" t="s">
        <v>4488</v>
      </c>
      <c r="B2208" s="19" t="s">
        <v>4489</v>
      </c>
      <c r="C2208" s="45" t="s">
        <v>4815</v>
      </c>
      <c r="D2208" s="45" t="s">
        <v>8274</v>
      </c>
      <c r="E2208" s="45" t="s">
        <v>7197</v>
      </c>
      <c r="G2208" s="21" t="s">
        <v>4488</v>
      </c>
      <c r="H2208" s="41">
        <v>25.175</v>
      </c>
      <c r="I2208" s="21">
        <v>5.74</v>
      </c>
      <c r="J2208" s="21" t="s">
        <v>4753</v>
      </c>
      <c r="K2208" s="21" t="s">
        <v>4753</v>
      </c>
      <c r="L2208" s="21" t="s">
        <v>4756</v>
      </c>
      <c r="M2208" s="21">
        <v>1.0</v>
      </c>
      <c r="N2208" s="21" t="s">
        <v>4753</v>
      </c>
      <c r="O2208" s="42">
        <f t="shared" si="1"/>
        <v>1</v>
      </c>
      <c r="P2208" s="34" t="str">
        <f t="shared" si="2"/>
        <v>Overweight</v>
      </c>
      <c r="Q2208" s="34" t="str">
        <f t="shared" si="3"/>
        <v>Prediabetes weight</v>
      </c>
      <c r="S2208" s="34" t="s">
        <v>348</v>
      </c>
      <c r="T2208" s="34">
        <v>2004.0</v>
      </c>
      <c r="U2208" s="34" t="s">
        <v>4775</v>
      </c>
      <c r="V2208" s="34">
        <v>5.0</v>
      </c>
      <c r="W2208" s="34">
        <v>0.0</v>
      </c>
      <c r="X2208" s="34">
        <v>38792.69</v>
      </c>
      <c r="Y2208" s="34" t="s">
        <v>4767</v>
      </c>
      <c r="Z2208" s="34" t="s">
        <v>4767</v>
      </c>
      <c r="AA2208" s="34" t="s">
        <v>4769</v>
      </c>
      <c r="AB2208" s="34" t="str">
        <f t="shared" si="4"/>
        <v>5-Dec-2004</v>
      </c>
      <c r="AC2208" s="43">
        <f t="shared" si="5"/>
        <v>18</v>
      </c>
      <c r="AD2208" s="44">
        <v>38792.69</v>
      </c>
    </row>
    <row r="2209">
      <c r="A2209" s="19" t="s">
        <v>4490</v>
      </c>
      <c r="B2209" s="19" t="s">
        <v>4491</v>
      </c>
      <c r="C2209" s="45" t="s">
        <v>4820</v>
      </c>
      <c r="D2209" s="45" t="s">
        <v>8275</v>
      </c>
      <c r="E2209" s="45" t="s">
        <v>8276</v>
      </c>
      <c r="G2209" s="21" t="s">
        <v>4490</v>
      </c>
      <c r="H2209" s="41">
        <v>38.28</v>
      </c>
      <c r="I2209" s="21">
        <v>5.39</v>
      </c>
      <c r="J2209" s="21" t="s">
        <v>4753</v>
      </c>
      <c r="K2209" s="21" t="s">
        <v>4755</v>
      </c>
      <c r="L2209" s="21" t="s">
        <v>4753</v>
      </c>
      <c r="M2209" s="21">
        <v>1.0</v>
      </c>
      <c r="N2209" s="21" t="s">
        <v>4753</v>
      </c>
      <c r="O2209" s="42">
        <f t="shared" si="1"/>
        <v>1</v>
      </c>
      <c r="P2209" s="34" t="str">
        <f t="shared" si="2"/>
        <v>Above Obesity</v>
      </c>
      <c r="Q2209" s="34" t="str">
        <f t="shared" si="3"/>
        <v>Normal</v>
      </c>
      <c r="S2209" s="34" t="s">
        <v>346</v>
      </c>
      <c r="T2209" s="34">
        <v>1979.0</v>
      </c>
      <c r="U2209" s="34" t="s">
        <v>4775</v>
      </c>
      <c r="V2209" s="34">
        <v>3.0</v>
      </c>
      <c r="W2209" s="34">
        <v>2.0</v>
      </c>
      <c r="X2209" s="34">
        <v>38836.98</v>
      </c>
      <c r="Y2209" s="34" t="s">
        <v>4767</v>
      </c>
      <c r="Z2209" s="34" t="s">
        <v>4771</v>
      </c>
      <c r="AA2209" s="34" t="s">
        <v>4778</v>
      </c>
      <c r="AB2209" s="34" t="str">
        <f t="shared" si="4"/>
        <v>3-Dec-1979</v>
      </c>
      <c r="AC2209" s="43">
        <f t="shared" si="5"/>
        <v>43</v>
      </c>
      <c r="AD2209" s="44">
        <v>38836.98</v>
      </c>
    </row>
    <row r="2210">
      <c r="A2210" s="19" t="s">
        <v>4492</v>
      </c>
      <c r="B2210" s="19" t="s">
        <v>4493</v>
      </c>
      <c r="C2210" s="45" t="s">
        <v>4820</v>
      </c>
      <c r="D2210" s="45" t="s">
        <v>8277</v>
      </c>
      <c r="E2210" s="45" t="s">
        <v>8278</v>
      </c>
      <c r="G2210" s="21" t="s">
        <v>4492</v>
      </c>
      <c r="H2210" s="41">
        <v>38.17</v>
      </c>
      <c r="I2210" s="21">
        <v>4.07</v>
      </c>
      <c r="J2210" s="21" t="s">
        <v>4753</v>
      </c>
      <c r="K2210" s="21" t="s">
        <v>4755</v>
      </c>
      <c r="L2210" s="21" t="s">
        <v>4753</v>
      </c>
      <c r="M2210" s="21">
        <v>1.0</v>
      </c>
      <c r="N2210" s="21" t="s">
        <v>4753</v>
      </c>
      <c r="O2210" s="42">
        <f t="shared" si="1"/>
        <v>1</v>
      </c>
      <c r="P2210" s="34" t="str">
        <f t="shared" si="2"/>
        <v>Above Obesity</v>
      </c>
      <c r="Q2210" s="34" t="str">
        <f t="shared" si="3"/>
        <v>Normal</v>
      </c>
      <c r="S2210" s="34" t="s">
        <v>344</v>
      </c>
      <c r="T2210" s="34">
        <v>1964.0</v>
      </c>
      <c r="U2210" s="34" t="s">
        <v>4772</v>
      </c>
      <c r="V2210" s="34">
        <v>6.0</v>
      </c>
      <c r="W2210" s="34">
        <v>0.0</v>
      </c>
      <c r="X2210" s="34">
        <v>38869.25</v>
      </c>
      <c r="Y2210" s="34" t="s">
        <v>4767</v>
      </c>
      <c r="Z2210" s="34" t="s">
        <v>4767</v>
      </c>
      <c r="AA2210" s="34" t="s">
        <v>4778</v>
      </c>
      <c r="AB2210" s="34" t="str">
        <f t="shared" si="4"/>
        <v>6-Jun-1964</v>
      </c>
      <c r="AC2210" s="43">
        <f t="shared" si="5"/>
        <v>59</v>
      </c>
      <c r="AD2210" s="44">
        <v>38869.25</v>
      </c>
    </row>
    <row r="2211">
      <c r="A2211" s="19" t="s">
        <v>4494</v>
      </c>
      <c r="B2211" s="19" t="s">
        <v>4495</v>
      </c>
      <c r="C2211" s="45" t="s">
        <v>4820</v>
      </c>
      <c r="D2211" s="45" t="s">
        <v>4950</v>
      </c>
      <c r="E2211" s="45" t="s">
        <v>4848</v>
      </c>
      <c r="G2211" s="21" t="s">
        <v>4494</v>
      </c>
      <c r="H2211" s="41">
        <v>36.85</v>
      </c>
      <c r="I2211" s="21">
        <v>5.49</v>
      </c>
      <c r="J2211" s="21" t="s">
        <v>4753</v>
      </c>
      <c r="K2211" s="21" t="s">
        <v>4755</v>
      </c>
      <c r="L2211" s="21" t="s">
        <v>4753</v>
      </c>
      <c r="M2211" s="21">
        <v>1.0</v>
      </c>
      <c r="N2211" s="21" t="s">
        <v>4753</v>
      </c>
      <c r="O2211" s="42">
        <f t="shared" si="1"/>
        <v>1</v>
      </c>
      <c r="P2211" s="34" t="str">
        <f t="shared" si="2"/>
        <v>Above Obesity</v>
      </c>
      <c r="Q2211" s="34" t="str">
        <f t="shared" si="3"/>
        <v>Normal</v>
      </c>
      <c r="S2211" s="34" t="s">
        <v>342</v>
      </c>
      <c r="T2211" s="34">
        <v>1967.0</v>
      </c>
      <c r="U2211" s="34" t="s">
        <v>4766</v>
      </c>
      <c r="V2211" s="34">
        <v>30.0</v>
      </c>
      <c r="W2211" s="34">
        <v>0.0</v>
      </c>
      <c r="X2211" s="34">
        <v>38893.36</v>
      </c>
      <c r="Y2211" s="34" t="s">
        <v>4771</v>
      </c>
      <c r="Z2211" s="34" t="s">
        <v>4767</v>
      </c>
      <c r="AA2211" s="34" t="s">
        <v>4778</v>
      </c>
      <c r="AB2211" s="34" t="str">
        <f t="shared" si="4"/>
        <v>30-Jul-1967</v>
      </c>
      <c r="AC2211" s="43">
        <f t="shared" si="5"/>
        <v>55</v>
      </c>
      <c r="AD2211" s="44">
        <v>38893.36</v>
      </c>
    </row>
    <row r="2212">
      <c r="A2212" s="19" t="s">
        <v>4496</v>
      </c>
      <c r="B2212" s="19" t="s">
        <v>4497</v>
      </c>
      <c r="C2212" s="45" t="s">
        <v>4815</v>
      </c>
      <c r="D2212" s="45" t="s">
        <v>8279</v>
      </c>
      <c r="E2212" s="45" t="s">
        <v>5562</v>
      </c>
      <c r="G2212" s="21" t="s">
        <v>4496</v>
      </c>
      <c r="H2212" s="41">
        <v>22.61</v>
      </c>
      <c r="I2212" s="21">
        <v>5.68</v>
      </c>
      <c r="J2212" s="21" t="s">
        <v>4753</v>
      </c>
      <c r="K2212" s="21" t="s">
        <v>4753</v>
      </c>
      <c r="L2212" s="21" t="s">
        <v>4756</v>
      </c>
      <c r="M2212" s="21">
        <v>1.0</v>
      </c>
      <c r="N2212" s="21" t="s">
        <v>4753</v>
      </c>
      <c r="O2212" s="42">
        <f t="shared" si="1"/>
        <v>1</v>
      </c>
      <c r="P2212" s="34" t="str">
        <f t="shared" si="2"/>
        <v>Normal weight</v>
      </c>
      <c r="Q2212" s="34" t="str">
        <f t="shared" si="3"/>
        <v>Normal</v>
      </c>
      <c r="S2212" s="34" t="s">
        <v>340</v>
      </c>
      <c r="T2212" s="34">
        <v>1987.0</v>
      </c>
      <c r="U2212" s="34" t="s">
        <v>4772</v>
      </c>
      <c r="V2212" s="34">
        <v>16.0</v>
      </c>
      <c r="W2212" s="34">
        <v>3.0</v>
      </c>
      <c r="X2212" s="34">
        <v>38924.04</v>
      </c>
      <c r="Y2212" s="34" t="s">
        <v>4767</v>
      </c>
      <c r="Z2212" s="34" t="s">
        <v>4767</v>
      </c>
      <c r="AA2212" s="34" t="s">
        <v>4778</v>
      </c>
      <c r="AB2212" s="34" t="str">
        <f t="shared" si="4"/>
        <v>16-Jun-1987</v>
      </c>
      <c r="AC2212" s="43">
        <f t="shared" si="5"/>
        <v>35</v>
      </c>
      <c r="AD2212" s="44">
        <v>38924.04</v>
      </c>
    </row>
    <row r="2213">
      <c r="A2213" s="19" t="s">
        <v>4498</v>
      </c>
      <c r="B2213" s="19" t="s">
        <v>4499</v>
      </c>
      <c r="C2213" s="45" t="s">
        <v>4815</v>
      </c>
      <c r="D2213" s="45" t="s">
        <v>7709</v>
      </c>
      <c r="E2213" s="45" t="s">
        <v>7197</v>
      </c>
      <c r="G2213" s="21" t="s">
        <v>4498</v>
      </c>
      <c r="H2213" s="41">
        <v>21.755</v>
      </c>
      <c r="I2213" s="21">
        <v>6.09</v>
      </c>
      <c r="J2213" s="21" t="s">
        <v>4753</v>
      </c>
      <c r="K2213" s="21" t="s">
        <v>4753</v>
      </c>
      <c r="L2213" s="21" t="s">
        <v>4756</v>
      </c>
      <c r="M2213" s="21">
        <v>1.0</v>
      </c>
      <c r="N2213" s="21" t="s">
        <v>4753</v>
      </c>
      <c r="O2213" s="42">
        <f t="shared" si="1"/>
        <v>1</v>
      </c>
      <c r="P2213" s="34" t="str">
        <f t="shared" si="2"/>
        <v>Normal weight</v>
      </c>
      <c r="Q2213" s="34" t="str">
        <f t="shared" si="3"/>
        <v>Prediabetes weight</v>
      </c>
      <c r="S2213" s="34" t="s">
        <v>338</v>
      </c>
      <c r="T2213" s="34">
        <v>1976.0</v>
      </c>
      <c r="U2213" s="34" t="s">
        <v>4775</v>
      </c>
      <c r="V2213" s="34">
        <v>15.0</v>
      </c>
      <c r="W2213" s="34">
        <v>2.0</v>
      </c>
      <c r="X2213" s="34">
        <v>38932.56</v>
      </c>
      <c r="Y2213" s="34" t="s">
        <v>4767</v>
      </c>
      <c r="Z2213" s="34" t="s">
        <v>4768</v>
      </c>
      <c r="AA2213" s="34" t="s">
        <v>4778</v>
      </c>
      <c r="AB2213" s="34" t="str">
        <f t="shared" si="4"/>
        <v>15-Dec-1976</v>
      </c>
      <c r="AC2213" s="43">
        <f t="shared" si="5"/>
        <v>46</v>
      </c>
      <c r="AD2213" s="44">
        <v>38932.56</v>
      </c>
    </row>
    <row r="2214">
      <c r="A2214" s="19" t="s">
        <v>4500</v>
      </c>
      <c r="B2214" s="19" t="s">
        <v>4501</v>
      </c>
      <c r="C2214" s="45" t="s">
        <v>4815</v>
      </c>
      <c r="D2214" s="45" t="s">
        <v>8280</v>
      </c>
      <c r="E2214" s="45" t="s">
        <v>5569</v>
      </c>
      <c r="G2214" s="21" t="s">
        <v>4500</v>
      </c>
      <c r="H2214" s="41">
        <v>20.425</v>
      </c>
      <c r="I2214" s="21">
        <v>5.53</v>
      </c>
      <c r="J2214" s="21" t="s">
        <v>4753</v>
      </c>
      <c r="K2214" s="21" t="s">
        <v>4753</v>
      </c>
      <c r="L2214" s="21" t="s">
        <v>4756</v>
      </c>
      <c r="M2214" s="21">
        <v>1.0</v>
      </c>
      <c r="N2214" s="21" t="s">
        <v>4753</v>
      </c>
      <c r="O2214" s="42">
        <f t="shared" si="1"/>
        <v>1</v>
      </c>
      <c r="P2214" s="34" t="str">
        <f t="shared" si="2"/>
        <v>Normal weight</v>
      </c>
      <c r="Q2214" s="34" t="str">
        <f t="shared" si="3"/>
        <v>Normal</v>
      </c>
      <c r="S2214" s="34" t="s">
        <v>336</v>
      </c>
      <c r="T2214" s="34">
        <v>1980.0</v>
      </c>
      <c r="U2214" s="34" t="s">
        <v>4773</v>
      </c>
      <c r="V2214" s="34">
        <v>24.0</v>
      </c>
      <c r="W2214" s="34">
        <v>2.0</v>
      </c>
      <c r="X2214" s="34">
        <v>38947.43</v>
      </c>
      <c r="Y2214" s="34" t="s">
        <v>4767</v>
      </c>
      <c r="Z2214" s="34" t="s">
        <v>4768</v>
      </c>
      <c r="AA2214" s="34" t="s">
        <v>4778</v>
      </c>
      <c r="AB2214" s="34" t="str">
        <f t="shared" si="4"/>
        <v>24-Sep-1980</v>
      </c>
      <c r="AC2214" s="43">
        <f t="shared" si="5"/>
        <v>42</v>
      </c>
      <c r="AD2214" s="44">
        <v>38947.43</v>
      </c>
    </row>
    <row r="2215">
      <c r="A2215" s="19" t="s">
        <v>4502</v>
      </c>
      <c r="B2215" s="19" t="s">
        <v>4503</v>
      </c>
      <c r="C2215" s="45" t="s">
        <v>4820</v>
      </c>
      <c r="D2215" s="45" t="s">
        <v>8281</v>
      </c>
      <c r="E2215" s="45" t="s">
        <v>8282</v>
      </c>
      <c r="G2215" s="21" t="s">
        <v>4502</v>
      </c>
      <c r="H2215" s="41">
        <v>31.35</v>
      </c>
      <c r="I2215" s="21">
        <v>4.28</v>
      </c>
      <c r="J2215" s="21" t="s">
        <v>4753</v>
      </c>
      <c r="K2215" s="21" t="s">
        <v>4755</v>
      </c>
      <c r="L2215" s="21" t="s">
        <v>4753</v>
      </c>
      <c r="M2215" s="21">
        <v>1.0</v>
      </c>
      <c r="N2215" s="21" t="s">
        <v>4753</v>
      </c>
      <c r="O2215" s="42">
        <f t="shared" si="1"/>
        <v>1</v>
      </c>
      <c r="P2215" s="34" t="str">
        <f t="shared" si="2"/>
        <v>Above Obesity</v>
      </c>
      <c r="Q2215" s="34" t="str">
        <f t="shared" si="3"/>
        <v>Normal</v>
      </c>
      <c r="S2215" s="34" t="s">
        <v>334</v>
      </c>
      <c r="T2215" s="34">
        <v>1978.0</v>
      </c>
      <c r="U2215" s="34" t="s">
        <v>4777</v>
      </c>
      <c r="V2215" s="34">
        <v>12.0</v>
      </c>
      <c r="W2215" s="34">
        <v>2.0</v>
      </c>
      <c r="X2215" s="34">
        <v>38998.55</v>
      </c>
      <c r="Y2215" s="34" t="s">
        <v>4771</v>
      </c>
      <c r="Z2215" s="34" t="s">
        <v>4771</v>
      </c>
      <c r="AA2215" s="34" t="s">
        <v>4778</v>
      </c>
      <c r="AB2215" s="34" t="str">
        <f t="shared" si="4"/>
        <v>12-Oct-1978</v>
      </c>
      <c r="AC2215" s="43">
        <f t="shared" si="5"/>
        <v>44</v>
      </c>
      <c r="AD2215" s="44">
        <v>38998.55</v>
      </c>
    </row>
    <row r="2216">
      <c r="A2216" s="19" t="s">
        <v>4504</v>
      </c>
      <c r="B2216" s="19" t="s">
        <v>4505</v>
      </c>
      <c r="C2216" s="45" t="s">
        <v>4820</v>
      </c>
      <c r="D2216" s="45" t="s">
        <v>8283</v>
      </c>
      <c r="E2216" s="45" t="s">
        <v>5588</v>
      </c>
      <c r="G2216" s="21" t="s">
        <v>4504</v>
      </c>
      <c r="H2216" s="41">
        <v>31.13</v>
      </c>
      <c r="I2216" s="21">
        <v>6.01</v>
      </c>
      <c r="J2216" s="21" t="s">
        <v>4753</v>
      </c>
      <c r="K2216" s="21" t="s">
        <v>4755</v>
      </c>
      <c r="L2216" s="21" t="s">
        <v>4753</v>
      </c>
      <c r="M2216" s="21">
        <v>1.0</v>
      </c>
      <c r="N2216" s="21" t="s">
        <v>4753</v>
      </c>
      <c r="O2216" s="42">
        <f t="shared" si="1"/>
        <v>1</v>
      </c>
      <c r="P2216" s="34" t="str">
        <f t="shared" si="2"/>
        <v>Above Obesity</v>
      </c>
      <c r="Q2216" s="34" t="str">
        <f t="shared" si="3"/>
        <v>Prediabetes weight</v>
      </c>
      <c r="S2216" s="34" t="s">
        <v>332</v>
      </c>
      <c r="T2216" s="34">
        <v>1985.0</v>
      </c>
      <c r="U2216" s="34" t="s">
        <v>4773</v>
      </c>
      <c r="V2216" s="34">
        <v>20.0</v>
      </c>
      <c r="W2216" s="34">
        <v>1.0</v>
      </c>
      <c r="X2216" s="34">
        <v>39047.29</v>
      </c>
      <c r="Y2216" s="34" t="s">
        <v>4771</v>
      </c>
      <c r="Z2216" s="34" t="s">
        <v>4768</v>
      </c>
      <c r="AA2216" s="34" t="s">
        <v>4788</v>
      </c>
      <c r="AB2216" s="34" t="str">
        <f t="shared" si="4"/>
        <v>20-Sep-1985</v>
      </c>
      <c r="AC2216" s="43">
        <f t="shared" si="5"/>
        <v>37</v>
      </c>
      <c r="AD2216" s="44">
        <v>39047.29</v>
      </c>
    </row>
    <row r="2217">
      <c r="A2217" s="19" t="s">
        <v>4506</v>
      </c>
      <c r="B2217" s="19" t="s">
        <v>4507</v>
      </c>
      <c r="C2217" s="45" t="s">
        <v>4815</v>
      </c>
      <c r="D2217" s="45" t="s">
        <v>5499</v>
      </c>
      <c r="E2217" s="45" t="s">
        <v>8284</v>
      </c>
      <c r="G2217" s="21" t="s">
        <v>4506</v>
      </c>
      <c r="H2217" s="41">
        <v>17.48</v>
      </c>
      <c r="I2217" s="21">
        <v>4.59</v>
      </c>
      <c r="J2217" s="21" t="s">
        <v>4753</v>
      </c>
      <c r="K2217" s="21" t="s">
        <v>4753</v>
      </c>
      <c r="L2217" s="21" t="s">
        <v>4756</v>
      </c>
      <c r="M2217" s="21">
        <v>1.0</v>
      </c>
      <c r="N2217" s="21" t="s">
        <v>4753</v>
      </c>
      <c r="O2217" s="42">
        <f t="shared" si="1"/>
        <v>1</v>
      </c>
      <c r="P2217" s="34" t="str">
        <f t="shared" si="2"/>
        <v>Underweight</v>
      </c>
      <c r="Q2217" s="34" t="str">
        <f t="shared" si="3"/>
        <v>Normal</v>
      </c>
      <c r="S2217" s="34" t="s">
        <v>330</v>
      </c>
      <c r="T2217" s="34">
        <v>1982.0</v>
      </c>
      <c r="U2217" s="34" t="s">
        <v>4776</v>
      </c>
      <c r="V2217" s="34">
        <v>4.0</v>
      </c>
      <c r="W2217" s="34">
        <v>1.0</v>
      </c>
      <c r="X2217" s="34">
        <v>39125.33</v>
      </c>
      <c r="Y2217" s="34" t="s">
        <v>4771</v>
      </c>
      <c r="Z2217" s="34" t="s">
        <v>4771</v>
      </c>
      <c r="AA2217" s="34" t="s">
        <v>4781</v>
      </c>
      <c r="AB2217" s="34" t="str">
        <f t="shared" si="4"/>
        <v>4-Aug-1982</v>
      </c>
      <c r="AC2217" s="43">
        <f t="shared" si="5"/>
        <v>40</v>
      </c>
      <c r="AD2217" s="44">
        <v>39125.33</v>
      </c>
    </row>
    <row r="2218">
      <c r="A2218" s="19" t="s">
        <v>4508</v>
      </c>
      <c r="B2218" s="19" t="s">
        <v>4509</v>
      </c>
      <c r="C2218" s="45" t="s">
        <v>4820</v>
      </c>
      <c r="D2218" s="45" t="s">
        <v>4939</v>
      </c>
      <c r="E2218" s="45" t="s">
        <v>8285</v>
      </c>
      <c r="G2218" s="21" t="s">
        <v>4508</v>
      </c>
      <c r="H2218" s="41">
        <v>22.57</v>
      </c>
      <c r="I2218" s="21">
        <v>5.8</v>
      </c>
      <c r="J2218" s="21" t="s">
        <v>4755</v>
      </c>
      <c r="K2218" s="21" t="s">
        <v>4753</v>
      </c>
      <c r="L2218" s="21" t="s">
        <v>4753</v>
      </c>
      <c r="M2218" s="21">
        <v>1.0</v>
      </c>
      <c r="N2218" s="21" t="s">
        <v>4753</v>
      </c>
      <c r="O2218" s="42">
        <f t="shared" si="1"/>
        <v>1</v>
      </c>
      <c r="P2218" s="34" t="str">
        <f t="shared" si="2"/>
        <v>Normal weight</v>
      </c>
      <c r="Q2218" s="34" t="str">
        <f t="shared" si="3"/>
        <v>Prediabetes weight</v>
      </c>
      <c r="S2218" s="34" t="s">
        <v>328</v>
      </c>
      <c r="T2218" s="34">
        <v>1962.0</v>
      </c>
      <c r="U2218" s="34" t="s">
        <v>4766</v>
      </c>
      <c r="V2218" s="34">
        <v>7.0</v>
      </c>
      <c r="W2218" s="34">
        <v>0.0</v>
      </c>
      <c r="X2218" s="34">
        <v>39221.12</v>
      </c>
      <c r="Y2218" s="34" t="s">
        <v>4767</v>
      </c>
      <c r="Z2218" s="34" t="s">
        <v>4771</v>
      </c>
      <c r="AA2218" s="34" t="s">
        <v>4778</v>
      </c>
      <c r="AB2218" s="34" t="str">
        <f t="shared" si="4"/>
        <v>7-Jul-1962</v>
      </c>
      <c r="AC2218" s="43">
        <f t="shared" si="5"/>
        <v>60</v>
      </c>
      <c r="AD2218" s="44">
        <v>39221.12</v>
      </c>
    </row>
    <row r="2219">
      <c r="A2219" s="19" t="s">
        <v>4510</v>
      </c>
      <c r="B2219" s="19" t="s">
        <v>4511</v>
      </c>
      <c r="C2219" s="45" t="s">
        <v>4820</v>
      </c>
      <c r="D2219" s="45" t="s">
        <v>8286</v>
      </c>
      <c r="E2219" s="45" t="s">
        <v>6112</v>
      </c>
      <c r="G2219" s="21" t="s">
        <v>4510</v>
      </c>
      <c r="H2219" s="41">
        <v>26.73</v>
      </c>
      <c r="I2219" s="21">
        <v>5.08</v>
      </c>
      <c r="J2219" s="21" t="s">
        <v>4753</v>
      </c>
      <c r="K2219" s="21" t="s">
        <v>4755</v>
      </c>
      <c r="L2219" s="21" t="s">
        <v>4753</v>
      </c>
      <c r="M2219" s="21">
        <v>1.0</v>
      </c>
      <c r="N2219" s="21" t="s">
        <v>4753</v>
      </c>
      <c r="O2219" s="42">
        <f t="shared" si="1"/>
        <v>1</v>
      </c>
      <c r="P2219" s="34" t="str">
        <f t="shared" si="2"/>
        <v>Overweight</v>
      </c>
      <c r="Q2219" s="34" t="str">
        <f t="shared" si="3"/>
        <v>Normal</v>
      </c>
      <c r="S2219" s="34" t="s">
        <v>326</v>
      </c>
      <c r="T2219" s="34">
        <v>1992.0</v>
      </c>
      <c r="U2219" s="34" t="s">
        <v>4770</v>
      </c>
      <c r="V2219" s="34">
        <v>30.0</v>
      </c>
      <c r="W2219" s="34">
        <v>2.0</v>
      </c>
      <c r="X2219" s="34">
        <v>39241.44</v>
      </c>
      <c r="Y2219" s="34" t="s">
        <v>4771</v>
      </c>
      <c r="Z2219" s="34" t="s">
        <v>4768</v>
      </c>
      <c r="AA2219" s="34" t="s">
        <v>4778</v>
      </c>
      <c r="AB2219" s="34" t="str">
        <f t="shared" si="4"/>
        <v>30-Nov-1992</v>
      </c>
      <c r="AC2219" s="43">
        <f t="shared" si="5"/>
        <v>30</v>
      </c>
      <c r="AD2219" s="44">
        <v>39241.44</v>
      </c>
    </row>
    <row r="2220">
      <c r="A2220" s="19" t="s">
        <v>4512</v>
      </c>
      <c r="B2220" s="19" t="s">
        <v>4513</v>
      </c>
      <c r="C2220" s="45" t="s">
        <v>4820</v>
      </c>
      <c r="D2220" s="45" t="s">
        <v>8287</v>
      </c>
      <c r="E2220" s="45" t="s">
        <v>5249</v>
      </c>
      <c r="G2220" s="21" t="s">
        <v>4512</v>
      </c>
      <c r="H2220" s="41">
        <v>20.79</v>
      </c>
      <c r="I2220" s="21">
        <v>5.84</v>
      </c>
      <c r="J2220" s="21" t="s">
        <v>4753</v>
      </c>
      <c r="K2220" s="21" t="s">
        <v>4755</v>
      </c>
      <c r="L2220" s="21" t="s">
        <v>4753</v>
      </c>
      <c r="M2220" s="21">
        <v>1.0</v>
      </c>
      <c r="N2220" s="21" t="s">
        <v>4753</v>
      </c>
      <c r="O2220" s="42">
        <f t="shared" si="1"/>
        <v>1</v>
      </c>
      <c r="P2220" s="34" t="str">
        <f t="shared" si="2"/>
        <v>Normal weight</v>
      </c>
      <c r="Q2220" s="34" t="str">
        <f t="shared" si="3"/>
        <v>Prediabetes weight</v>
      </c>
      <c r="S2220" s="34" t="s">
        <v>324</v>
      </c>
      <c r="T2220" s="34">
        <v>1982.0</v>
      </c>
      <c r="U2220" s="34" t="s">
        <v>4776</v>
      </c>
      <c r="V2220" s="34">
        <v>16.0</v>
      </c>
      <c r="W2220" s="34">
        <v>3.0</v>
      </c>
      <c r="X2220" s="34">
        <v>39315.28</v>
      </c>
      <c r="Y2220" s="34" t="s">
        <v>4767</v>
      </c>
      <c r="Z2220" s="34" t="s">
        <v>4768</v>
      </c>
      <c r="AA2220" s="34" t="s">
        <v>4778</v>
      </c>
      <c r="AB2220" s="34" t="str">
        <f t="shared" si="4"/>
        <v>16-Aug-1982</v>
      </c>
      <c r="AC2220" s="43">
        <f t="shared" si="5"/>
        <v>40</v>
      </c>
      <c r="AD2220" s="44">
        <v>39315.28</v>
      </c>
    </row>
    <row r="2221">
      <c r="A2221" s="19" t="s">
        <v>4514</v>
      </c>
      <c r="B2221" s="19" t="s">
        <v>4515</v>
      </c>
      <c r="C2221" s="45" t="s">
        <v>4820</v>
      </c>
      <c r="D2221" s="45" t="s">
        <v>8288</v>
      </c>
      <c r="E2221" s="45" t="s">
        <v>8289</v>
      </c>
      <c r="G2221" s="21" t="s">
        <v>4514</v>
      </c>
      <c r="H2221" s="41">
        <v>20.15</v>
      </c>
      <c r="I2221" s="21">
        <v>4.15</v>
      </c>
      <c r="J2221" s="21" t="s">
        <v>4753</v>
      </c>
      <c r="K2221" s="21" t="s">
        <v>4753</v>
      </c>
      <c r="L2221" s="21" t="s">
        <v>4753</v>
      </c>
      <c r="M2221" s="21">
        <v>1.0</v>
      </c>
      <c r="N2221" s="21" t="s">
        <v>4753</v>
      </c>
      <c r="O2221" s="42">
        <f t="shared" si="1"/>
        <v>1</v>
      </c>
      <c r="P2221" s="34" t="str">
        <f t="shared" si="2"/>
        <v>Normal weight</v>
      </c>
      <c r="Q2221" s="34" t="str">
        <f t="shared" si="3"/>
        <v>Normal</v>
      </c>
      <c r="S2221" s="34" t="s">
        <v>322</v>
      </c>
      <c r="T2221" s="34">
        <v>1978.0</v>
      </c>
      <c r="U2221" s="34" t="s">
        <v>4776</v>
      </c>
      <c r="V2221" s="34">
        <v>5.0</v>
      </c>
      <c r="W2221" s="34">
        <v>2.0</v>
      </c>
      <c r="X2221" s="34">
        <v>39352.6</v>
      </c>
      <c r="Y2221" s="34" t="s">
        <v>4767</v>
      </c>
      <c r="Z2221" s="34" t="s">
        <v>4768</v>
      </c>
      <c r="AA2221" s="34" t="s">
        <v>4778</v>
      </c>
      <c r="AB2221" s="34" t="str">
        <f t="shared" si="4"/>
        <v>5-Aug-1978</v>
      </c>
      <c r="AC2221" s="43">
        <f t="shared" si="5"/>
        <v>44</v>
      </c>
      <c r="AD2221" s="44">
        <v>39352.6</v>
      </c>
    </row>
    <row r="2222">
      <c r="A2222" s="19" t="s">
        <v>4516</v>
      </c>
      <c r="B2222" s="19" t="s">
        <v>4517</v>
      </c>
      <c r="C2222" s="45" t="s">
        <v>4815</v>
      </c>
      <c r="D2222" s="45" t="s">
        <v>8290</v>
      </c>
      <c r="E2222" s="45" t="s">
        <v>5087</v>
      </c>
      <c r="G2222" s="21" t="s">
        <v>4516</v>
      </c>
      <c r="H2222" s="41">
        <v>36.85</v>
      </c>
      <c r="I2222" s="21">
        <v>4.36</v>
      </c>
      <c r="J2222" s="31" t="s">
        <v>4878</v>
      </c>
      <c r="K2222" s="21" t="s">
        <v>4753</v>
      </c>
      <c r="L2222" s="21" t="s">
        <v>4753</v>
      </c>
      <c r="M2222" s="21" t="s">
        <v>4754</v>
      </c>
      <c r="N2222" s="21" t="s">
        <v>4753</v>
      </c>
      <c r="O2222" s="42">
        <f t="shared" si="1"/>
        <v>0</v>
      </c>
      <c r="P2222" s="34" t="str">
        <f t="shared" si="2"/>
        <v>Above Obesity</v>
      </c>
      <c r="Q2222" s="34" t="str">
        <f t="shared" si="3"/>
        <v>Normal</v>
      </c>
      <c r="S2222" s="34" t="s">
        <v>320</v>
      </c>
      <c r="T2222" s="34">
        <v>1966.0</v>
      </c>
      <c r="U2222" s="34" t="s">
        <v>4772</v>
      </c>
      <c r="V2222" s="34">
        <v>24.0</v>
      </c>
      <c r="W2222" s="34">
        <v>0.0</v>
      </c>
      <c r="X2222" s="34">
        <v>39396.86</v>
      </c>
      <c r="Y2222" s="34" t="s">
        <v>4767</v>
      </c>
      <c r="Z2222" s="34" t="s">
        <v>4767</v>
      </c>
      <c r="AA2222" s="34" t="s">
        <v>4778</v>
      </c>
      <c r="AB2222" s="34" t="str">
        <f t="shared" si="4"/>
        <v>24-Jun-1966</v>
      </c>
      <c r="AC2222" s="43">
        <f t="shared" si="5"/>
        <v>56</v>
      </c>
      <c r="AD2222" s="44">
        <v>39396.86</v>
      </c>
    </row>
    <row r="2223">
      <c r="A2223" s="19" t="s">
        <v>4518</v>
      </c>
      <c r="B2223" s="19" t="s">
        <v>4519</v>
      </c>
      <c r="C2223" s="45" t="s">
        <v>4815</v>
      </c>
      <c r="D2223" s="45" t="s">
        <v>8291</v>
      </c>
      <c r="E2223" s="45" t="s">
        <v>6596</v>
      </c>
      <c r="G2223" s="21" t="s">
        <v>4518</v>
      </c>
      <c r="H2223" s="41">
        <v>35.53</v>
      </c>
      <c r="I2223" s="21">
        <v>4.55</v>
      </c>
      <c r="J2223" s="31" t="s">
        <v>4878</v>
      </c>
      <c r="K2223" s="21" t="s">
        <v>4753</v>
      </c>
      <c r="L2223" s="21" t="s">
        <v>4753</v>
      </c>
      <c r="M2223" s="21" t="s">
        <v>4754</v>
      </c>
      <c r="N2223" s="21" t="s">
        <v>4753</v>
      </c>
      <c r="O2223" s="42">
        <f t="shared" si="1"/>
        <v>0</v>
      </c>
      <c r="P2223" s="34" t="str">
        <f t="shared" si="2"/>
        <v>Above Obesity</v>
      </c>
      <c r="Q2223" s="34" t="str">
        <f t="shared" si="3"/>
        <v>Normal</v>
      </c>
      <c r="S2223" s="34" t="s">
        <v>318</v>
      </c>
      <c r="T2223" s="34">
        <v>1978.0</v>
      </c>
      <c r="U2223" s="34" t="s">
        <v>4766</v>
      </c>
      <c r="V2223" s="34">
        <v>12.0</v>
      </c>
      <c r="W2223" s="34">
        <v>1.0</v>
      </c>
      <c r="X2223" s="34">
        <v>39556.49</v>
      </c>
      <c r="Y2223" s="34" t="s">
        <v>4771</v>
      </c>
      <c r="Z2223" s="34" t="s">
        <v>4767</v>
      </c>
      <c r="AA2223" s="34" t="s">
        <v>4779</v>
      </c>
      <c r="AB2223" s="34" t="str">
        <f t="shared" si="4"/>
        <v>12-Jul-1978</v>
      </c>
      <c r="AC2223" s="43">
        <f t="shared" si="5"/>
        <v>44</v>
      </c>
      <c r="AD2223" s="44">
        <v>39556.49</v>
      </c>
    </row>
    <row r="2224">
      <c r="A2224" s="19" t="s">
        <v>4520</v>
      </c>
      <c r="B2224" s="19" t="s">
        <v>4521</v>
      </c>
      <c r="C2224" s="45" t="s">
        <v>4815</v>
      </c>
      <c r="D2224" s="45" t="s">
        <v>5679</v>
      </c>
      <c r="E2224" s="45" t="s">
        <v>5506</v>
      </c>
      <c r="G2224" s="21" t="s">
        <v>4520</v>
      </c>
      <c r="H2224" s="41">
        <v>31.1</v>
      </c>
      <c r="I2224" s="21">
        <v>4.37</v>
      </c>
      <c r="J2224" s="31" t="s">
        <v>4878</v>
      </c>
      <c r="K2224" s="21" t="s">
        <v>4753</v>
      </c>
      <c r="L2224" s="21" t="s">
        <v>4753</v>
      </c>
      <c r="M2224" s="21" t="s">
        <v>4754</v>
      </c>
      <c r="N2224" s="21" t="s">
        <v>4753</v>
      </c>
      <c r="O2224" s="42">
        <f t="shared" si="1"/>
        <v>0</v>
      </c>
      <c r="P2224" s="34" t="str">
        <f t="shared" si="2"/>
        <v>Above Obesity</v>
      </c>
      <c r="Q2224" s="34" t="str">
        <f t="shared" si="3"/>
        <v>Normal</v>
      </c>
      <c r="S2224" s="34" t="s">
        <v>316</v>
      </c>
      <c r="T2224" s="34">
        <v>1981.0</v>
      </c>
      <c r="U2224" s="34" t="s">
        <v>4766</v>
      </c>
      <c r="V2224" s="34">
        <v>5.0</v>
      </c>
      <c r="W2224" s="34">
        <v>3.0</v>
      </c>
      <c r="X2224" s="34">
        <v>39597.41</v>
      </c>
      <c r="Y2224" s="34" t="s">
        <v>4771</v>
      </c>
      <c r="Z2224" s="34" t="s">
        <v>4767</v>
      </c>
      <c r="AA2224" s="34" t="s">
        <v>4788</v>
      </c>
      <c r="AB2224" s="34" t="str">
        <f t="shared" si="4"/>
        <v>5-Jul-1981</v>
      </c>
      <c r="AC2224" s="43">
        <f t="shared" si="5"/>
        <v>41</v>
      </c>
      <c r="AD2224" s="44">
        <v>39597.41</v>
      </c>
    </row>
    <row r="2225">
      <c r="A2225" s="19" t="s">
        <v>4522</v>
      </c>
      <c r="B2225" s="19" t="s">
        <v>4523</v>
      </c>
      <c r="C2225" s="45" t="s">
        <v>4815</v>
      </c>
      <c r="D2225" s="45" t="s">
        <v>8292</v>
      </c>
      <c r="E2225" s="45" t="s">
        <v>6596</v>
      </c>
      <c r="G2225" s="21" t="s">
        <v>4522</v>
      </c>
      <c r="H2225" s="41">
        <v>23.21</v>
      </c>
      <c r="I2225" s="21">
        <v>5.24</v>
      </c>
      <c r="J2225" s="31" t="s">
        <v>4878</v>
      </c>
      <c r="K2225" s="21" t="s">
        <v>4753</v>
      </c>
      <c r="L2225" s="21" t="s">
        <v>4753</v>
      </c>
      <c r="M2225" s="21" t="s">
        <v>4754</v>
      </c>
      <c r="N2225" s="21" t="s">
        <v>4753</v>
      </c>
      <c r="O2225" s="42">
        <f t="shared" si="1"/>
        <v>0</v>
      </c>
      <c r="P2225" s="34" t="str">
        <f t="shared" si="2"/>
        <v>Normal weight</v>
      </c>
      <c r="Q2225" s="34" t="str">
        <f t="shared" si="3"/>
        <v>Normal</v>
      </c>
      <c r="S2225" s="34" t="s">
        <v>314</v>
      </c>
      <c r="T2225" s="34">
        <v>1995.0</v>
      </c>
      <c r="U2225" s="34" t="s">
        <v>4776</v>
      </c>
      <c r="V2225" s="34">
        <v>7.0</v>
      </c>
      <c r="W2225" s="34">
        <v>0.0</v>
      </c>
      <c r="X2225" s="34">
        <v>39611.76</v>
      </c>
      <c r="Y2225" s="34" t="s">
        <v>4771</v>
      </c>
      <c r="Z2225" s="34" t="s">
        <v>4768</v>
      </c>
      <c r="AA2225" s="34" t="s">
        <v>4769</v>
      </c>
      <c r="AB2225" s="34" t="str">
        <f t="shared" si="4"/>
        <v>7-Aug-1995</v>
      </c>
      <c r="AC2225" s="43">
        <f t="shared" si="5"/>
        <v>27</v>
      </c>
      <c r="AD2225" s="44">
        <v>39611.76</v>
      </c>
    </row>
    <row r="2226">
      <c r="A2226" s="19" t="s">
        <v>4524</v>
      </c>
      <c r="B2226" s="19" t="s">
        <v>4525</v>
      </c>
      <c r="C2226" s="45" t="s">
        <v>4815</v>
      </c>
      <c r="D2226" s="45" t="s">
        <v>7713</v>
      </c>
      <c r="E2226" s="45" t="s">
        <v>8293</v>
      </c>
      <c r="G2226" s="21" t="s">
        <v>4524</v>
      </c>
      <c r="H2226" s="41">
        <v>18.36</v>
      </c>
      <c r="I2226" s="21">
        <v>5.96</v>
      </c>
      <c r="J2226" s="21" t="s">
        <v>4753</v>
      </c>
      <c r="K2226" s="21" t="s">
        <v>4753</v>
      </c>
      <c r="L2226" s="21" t="s">
        <v>4753</v>
      </c>
      <c r="M2226" s="21">
        <v>1.0</v>
      </c>
      <c r="N2226" s="21" t="s">
        <v>4753</v>
      </c>
      <c r="O2226" s="42">
        <f t="shared" si="1"/>
        <v>1</v>
      </c>
      <c r="P2226" s="34" t="str">
        <f t="shared" si="2"/>
        <v>Underweight</v>
      </c>
      <c r="Q2226" s="34" t="str">
        <f t="shared" si="3"/>
        <v>Prediabetes weight</v>
      </c>
      <c r="S2226" s="34" t="s">
        <v>312</v>
      </c>
      <c r="T2226" s="34">
        <v>1977.0</v>
      </c>
      <c r="U2226" s="34" t="s">
        <v>4775</v>
      </c>
      <c r="V2226" s="34">
        <v>17.0</v>
      </c>
      <c r="W2226" s="34">
        <v>2.0</v>
      </c>
      <c r="X2226" s="34">
        <v>39670.44</v>
      </c>
      <c r="Y2226" s="34" t="s">
        <v>4767</v>
      </c>
      <c r="Z2226" s="34" t="s">
        <v>4771</v>
      </c>
      <c r="AA2226" s="34" t="s">
        <v>4774</v>
      </c>
      <c r="AB2226" s="34" t="str">
        <f t="shared" si="4"/>
        <v>17-Dec-1977</v>
      </c>
      <c r="AC2226" s="43">
        <f t="shared" si="5"/>
        <v>45</v>
      </c>
      <c r="AD2226" s="44">
        <v>39670.44</v>
      </c>
    </row>
    <row r="2227">
      <c r="A2227" s="19" t="s">
        <v>4526</v>
      </c>
      <c r="B2227" s="19" t="s">
        <v>4527</v>
      </c>
      <c r="C2227" s="45" t="s">
        <v>4820</v>
      </c>
      <c r="D2227" s="45" t="s">
        <v>6120</v>
      </c>
      <c r="E2227" s="45" t="s">
        <v>5285</v>
      </c>
      <c r="G2227" s="21" t="s">
        <v>4526</v>
      </c>
      <c r="H2227" s="41">
        <v>15.92</v>
      </c>
      <c r="I2227" s="21">
        <v>4.76</v>
      </c>
      <c r="J2227" s="21" t="s">
        <v>4755</v>
      </c>
      <c r="K2227" s="21" t="s">
        <v>4753</v>
      </c>
      <c r="L2227" s="21" t="s">
        <v>4753</v>
      </c>
      <c r="M2227" s="21">
        <v>1.0</v>
      </c>
      <c r="N2227" s="21" t="s">
        <v>4753</v>
      </c>
      <c r="O2227" s="42">
        <f t="shared" si="1"/>
        <v>1</v>
      </c>
      <c r="P2227" s="34" t="str">
        <f t="shared" si="2"/>
        <v>Underweight</v>
      </c>
      <c r="Q2227" s="34" t="str">
        <f t="shared" si="3"/>
        <v>Normal</v>
      </c>
      <c r="S2227" s="34" t="s">
        <v>310</v>
      </c>
      <c r="T2227" s="34">
        <v>1968.0</v>
      </c>
      <c r="U2227" s="34" t="s">
        <v>4773</v>
      </c>
      <c r="V2227" s="34">
        <v>29.0</v>
      </c>
      <c r="W2227" s="34">
        <v>0.0</v>
      </c>
      <c r="X2227" s="34">
        <v>39721.93</v>
      </c>
      <c r="Y2227" s="34" t="s">
        <v>4767</v>
      </c>
      <c r="Z2227" s="34" t="s">
        <v>4767</v>
      </c>
      <c r="AA2227" s="34" t="s">
        <v>4778</v>
      </c>
      <c r="AB2227" s="34" t="str">
        <f t="shared" si="4"/>
        <v>29-Sep-1968</v>
      </c>
      <c r="AC2227" s="43">
        <f t="shared" si="5"/>
        <v>54</v>
      </c>
      <c r="AD2227" s="44">
        <v>39721.93</v>
      </c>
    </row>
    <row r="2228">
      <c r="A2228" s="19" t="s">
        <v>4528</v>
      </c>
      <c r="B2228" s="19" t="s">
        <v>4529</v>
      </c>
      <c r="C2228" s="45" t="s">
        <v>4820</v>
      </c>
      <c r="D2228" s="45" t="s">
        <v>7081</v>
      </c>
      <c r="E2228" s="45" t="s">
        <v>6961</v>
      </c>
      <c r="G2228" s="21" t="s">
        <v>4528</v>
      </c>
      <c r="H2228" s="41">
        <v>15.17</v>
      </c>
      <c r="I2228" s="21">
        <v>4.3</v>
      </c>
      <c r="J2228" s="21" t="s">
        <v>4755</v>
      </c>
      <c r="K2228" s="21" t="s">
        <v>4753</v>
      </c>
      <c r="L2228" s="21" t="s">
        <v>4756</v>
      </c>
      <c r="M2228" s="21">
        <v>1.0</v>
      </c>
      <c r="N2228" s="21" t="s">
        <v>4753</v>
      </c>
      <c r="O2228" s="42">
        <f t="shared" si="1"/>
        <v>1</v>
      </c>
      <c r="P2228" s="34" t="str">
        <f t="shared" si="2"/>
        <v>Underweight</v>
      </c>
      <c r="Q2228" s="34" t="str">
        <f t="shared" si="3"/>
        <v>Normal</v>
      </c>
      <c r="S2228" s="34" t="s">
        <v>308</v>
      </c>
      <c r="T2228" s="34">
        <v>2003.0</v>
      </c>
      <c r="U2228" s="34" t="s">
        <v>4766</v>
      </c>
      <c r="V2228" s="34">
        <v>16.0</v>
      </c>
      <c r="W2228" s="34">
        <v>0.0</v>
      </c>
      <c r="X2228" s="34">
        <v>39722.75</v>
      </c>
      <c r="Y2228" s="34" t="s">
        <v>4771</v>
      </c>
      <c r="Z2228" s="34" t="s">
        <v>4771</v>
      </c>
      <c r="AA2228" s="34" t="s">
        <v>4769</v>
      </c>
      <c r="AB2228" s="34" t="str">
        <f t="shared" si="4"/>
        <v>16-Jul-2003</v>
      </c>
      <c r="AC2228" s="43">
        <f t="shared" si="5"/>
        <v>19</v>
      </c>
      <c r="AD2228" s="44">
        <v>39722.75</v>
      </c>
    </row>
    <row r="2229">
      <c r="A2229" s="19" t="s">
        <v>4530</v>
      </c>
      <c r="B2229" s="19" t="s">
        <v>4531</v>
      </c>
      <c r="C2229" s="45" t="s">
        <v>4820</v>
      </c>
      <c r="D2229" s="45" t="s">
        <v>8294</v>
      </c>
      <c r="E2229" s="45" t="s">
        <v>8295</v>
      </c>
      <c r="G2229" s="21" t="s">
        <v>4530</v>
      </c>
      <c r="H2229" s="41">
        <v>16.63</v>
      </c>
      <c r="I2229" s="21">
        <v>4.5</v>
      </c>
      <c r="J2229" s="21" t="s">
        <v>4753</v>
      </c>
      <c r="K2229" s="21" t="s">
        <v>4753</v>
      </c>
      <c r="L2229" s="21" t="s">
        <v>4753</v>
      </c>
      <c r="M2229" s="21">
        <v>1.0</v>
      </c>
      <c r="N2229" s="21" t="s">
        <v>4753</v>
      </c>
      <c r="O2229" s="42">
        <f t="shared" si="1"/>
        <v>1</v>
      </c>
      <c r="P2229" s="34" t="str">
        <f t="shared" si="2"/>
        <v>Underweight</v>
      </c>
      <c r="Q2229" s="34" t="str">
        <f t="shared" si="3"/>
        <v>Normal</v>
      </c>
      <c r="S2229" s="34" t="s">
        <v>306</v>
      </c>
      <c r="T2229" s="34">
        <v>1977.0</v>
      </c>
      <c r="U2229" s="34" t="s">
        <v>4776</v>
      </c>
      <c r="V2229" s="34">
        <v>12.0</v>
      </c>
      <c r="W2229" s="34">
        <v>1.0</v>
      </c>
      <c r="X2229" s="34">
        <v>39725.52</v>
      </c>
      <c r="Y2229" s="34" t="s">
        <v>4767</v>
      </c>
      <c r="Z2229" s="34" t="s">
        <v>4771</v>
      </c>
      <c r="AA2229" s="34" t="s">
        <v>4774</v>
      </c>
      <c r="AB2229" s="34" t="str">
        <f t="shared" si="4"/>
        <v>12-Aug-1977</v>
      </c>
      <c r="AC2229" s="43">
        <f t="shared" si="5"/>
        <v>45</v>
      </c>
      <c r="AD2229" s="44">
        <v>39725.52</v>
      </c>
    </row>
    <row r="2230">
      <c r="A2230" s="19" t="s">
        <v>4532</v>
      </c>
      <c r="B2230" s="19" t="s">
        <v>4533</v>
      </c>
      <c r="C2230" s="45" t="s">
        <v>4820</v>
      </c>
      <c r="D2230" s="45" t="s">
        <v>8296</v>
      </c>
      <c r="E2230" s="45" t="s">
        <v>8297</v>
      </c>
      <c r="G2230" s="21" t="s">
        <v>4532</v>
      </c>
      <c r="H2230" s="41">
        <v>19.39</v>
      </c>
      <c r="I2230" s="21">
        <v>5.59</v>
      </c>
      <c r="J2230" s="21" t="s">
        <v>4753</v>
      </c>
      <c r="K2230" s="21" t="s">
        <v>4753</v>
      </c>
      <c r="L2230" s="21" t="s">
        <v>4756</v>
      </c>
      <c r="M2230" s="21">
        <v>1.0</v>
      </c>
      <c r="N2230" s="21" t="s">
        <v>4753</v>
      </c>
      <c r="O2230" s="42">
        <f t="shared" si="1"/>
        <v>1</v>
      </c>
      <c r="P2230" s="34" t="str">
        <f t="shared" si="2"/>
        <v>Normal weight</v>
      </c>
      <c r="Q2230" s="34" t="str">
        <f t="shared" si="3"/>
        <v>Normal</v>
      </c>
      <c r="S2230" s="34" t="s">
        <v>304</v>
      </c>
      <c r="T2230" s="34">
        <v>1973.0</v>
      </c>
      <c r="U2230" s="34" t="s">
        <v>4775</v>
      </c>
      <c r="V2230" s="34">
        <v>17.0</v>
      </c>
      <c r="W2230" s="34">
        <v>0.0</v>
      </c>
      <c r="X2230" s="34">
        <v>39727.61</v>
      </c>
      <c r="Y2230" s="34" t="s">
        <v>4771</v>
      </c>
      <c r="Z2230" s="34" t="s">
        <v>4767</v>
      </c>
      <c r="AA2230" s="34" t="s">
        <v>4778</v>
      </c>
      <c r="AB2230" s="34" t="str">
        <f t="shared" si="4"/>
        <v>17-Dec-1973</v>
      </c>
      <c r="AC2230" s="43">
        <f t="shared" si="5"/>
        <v>49</v>
      </c>
      <c r="AD2230" s="44">
        <v>39727.61</v>
      </c>
    </row>
    <row r="2231">
      <c r="A2231" s="19" t="s">
        <v>4534</v>
      </c>
      <c r="B2231" s="19" t="s">
        <v>4535</v>
      </c>
      <c r="C2231" s="45" t="s">
        <v>4815</v>
      </c>
      <c r="D2231" s="45" t="s">
        <v>5377</v>
      </c>
      <c r="E2231" s="45" t="s">
        <v>8298</v>
      </c>
      <c r="G2231" s="21" t="s">
        <v>4534</v>
      </c>
      <c r="H2231" s="41">
        <v>17.34</v>
      </c>
      <c r="I2231" s="21">
        <v>6.29</v>
      </c>
      <c r="J2231" s="21" t="s">
        <v>4755</v>
      </c>
      <c r="K2231" s="21" t="s">
        <v>4753</v>
      </c>
      <c r="L2231" s="21" t="s">
        <v>4756</v>
      </c>
      <c r="M2231" s="21">
        <v>1.0</v>
      </c>
      <c r="N2231" s="21" t="s">
        <v>4753</v>
      </c>
      <c r="O2231" s="42">
        <f t="shared" si="1"/>
        <v>1</v>
      </c>
      <c r="P2231" s="34" t="str">
        <f t="shared" si="2"/>
        <v>Underweight</v>
      </c>
      <c r="Q2231" s="34" t="str">
        <f t="shared" si="3"/>
        <v>Prediabetes weight</v>
      </c>
      <c r="S2231" s="34" t="s">
        <v>302</v>
      </c>
      <c r="T2231" s="34">
        <v>1987.0</v>
      </c>
      <c r="U2231" s="34" t="s">
        <v>4766</v>
      </c>
      <c r="V2231" s="34">
        <v>24.0</v>
      </c>
      <c r="W2231" s="34">
        <v>1.0</v>
      </c>
      <c r="X2231" s="34">
        <v>39774.28</v>
      </c>
      <c r="Y2231" s="34" t="s">
        <v>4771</v>
      </c>
      <c r="Z2231" s="34" t="s">
        <v>4771</v>
      </c>
      <c r="AA2231" s="34" t="s">
        <v>4786</v>
      </c>
      <c r="AB2231" s="34" t="str">
        <f t="shared" si="4"/>
        <v>24-Jul-1987</v>
      </c>
      <c r="AC2231" s="43">
        <f t="shared" si="5"/>
        <v>35</v>
      </c>
      <c r="AD2231" s="44">
        <v>39774.28</v>
      </c>
    </row>
    <row r="2232">
      <c r="A2232" s="19" t="s">
        <v>4536</v>
      </c>
      <c r="B2232" s="19" t="s">
        <v>4537</v>
      </c>
      <c r="C2232" s="45" t="s">
        <v>4820</v>
      </c>
      <c r="D2232" s="45" t="s">
        <v>8299</v>
      </c>
      <c r="E2232" s="45" t="s">
        <v>8300</v>
      </c>
      <c r="G2232" s="21" t="s">
        <v>4536</v>
      </c>
      <c r="H2232" s="41">
        <v>17.94</v>
      </c>
      <c r="I2232" s="21">
        <v>4.19</v>
      </c>
      <c r="J2232" s="21" t="s">
        <v>4753</v>
      </c>
      <c r="K2232" s="21" t="s">
        <v>4755</v>
      </c>
      <c r="L2232" s="21" t="s">
        <v>4753</v>
      </c>
      <c r="M2232" s="21">
        <v>1.0</v>
      </c>
      <c r="N2232" s="21" t="s">
        <v>4753</v>
      </c>
      <c r="O2232" s="42">
        <f t="shared" si="1"/>
        <v>1</v>
      </c>
      <c r="P2232" s="34" t="str">
        <f t="shared" si="2"/>
        <v>Underweight</v>
      </c>
      <c r="Q2232" s="34" t="str">
        <f t="shared" si="3"/>
        <v>Normal</v>
      </c>
      <c r="S2232" s="34" t="s">
        <v>300</v>
      </c>
      <c r="T2232" s="34">
        <v>1985.0</v>
      </c>
      <c r="U2232" s="34" t="s">
        <v>4766</v>
      </c>
      <c r="V2232" s="34">
        <v>17.0</v>
      </c>
      <c r="W2232" s="34">
        <v>2.0</v>
      </c>
      <c r="X2232" s="34">
        <v>39836.52</v>
      </c>
      <c r="Y2232" s="34" t="s">
        <v>4767</v>
      </c>
      <c r="Z2232" s="34" t="s">
        <v>4771</v>
      </c>
      <c r="AA2232" s="34" t="s">
        <v>4778</v>
      </c>
      <c r="AB2232" s="34" t="str">
        <f t="shared" si="4"/>
        <v>17-Jul-1985</v>
      </c>
      <c r="AC2232" s="43">
        <f t="shared" si="5"/>
        <v>37</v>
      </c>
      <c r="AD2232" s="44">
        <v>39836.52</v>
      </c>
    </row>
    <row r="2233">
      <c r="A2233" s="19" t="s">
        <v>4538</v>
      </c>
      <c r="B2233" s="19" t="s">
        <v>4539</v>
      </c>
      <c r="C2233" s="45" t="s">
        <v>4820</v>
      </c>
      <c r="D2233" s="45" t="s">
        <v>8301</v>
      </c>
      <c r="E2233" s="45" t="s">
        <v>8302</v>
      </c>
      <c r="G2233" s="21" t="s">
        <v>4538</v>
      </c>
      <c r="H2233" s="41">
        <v>16.67</v>
      </c>
      <c r="I2233" s="21">
        <v>4.7</v>
      </c>
      <c r="J2233" s="21" t="s">
        <v>4755</v>
      </c>
      <c r="K2233" s="21" t="s">
        <v>4753</v>
      </c>
      <c r="L2233" s="21" t="s">
        <v>4756</v>
      </c>
      <c r="M2233" s="21">
        <v>1.0</v>
      </c>
      <c r="N2233" s="21" t="s">
        <v>4753</v>
      </c>
      <c r="O2233" s="42">
        <f t="shared" si="1"/>
        <v>1</v>
      </c>
      <c r="P2233" s="34" t="str">
        <f t="shared" si="2"/>
        <v>Underweight</v>
      </c>
      <c r="Q2233" s="34" t="str">
        <f t="shared" si="3"/>
        <v>Normal</v>
      </c>
      <c r="S2233" s="34" t="s">
        <v>298</v>
      </c>
      <c r="T2233" s="34">
        <v>1983.0</v>
      </c>
      <c r="U2233" s="34" t="s">
        <v>4772</v>
      </c>
      <c r="V2233" s="34">
        <v>1.0</v>
      </c>
      <c r="W2233" s="34">
        <v>3.0</v>
      </c>
      <c r="X2233" s="34">
        <v>39865.7</v>
      </c>
      <c r="Y2233" s="34" t="s">
        <v>4767</v>
      </c>
      <c r="Z2233" s="34" t="s">
        <v>4767</v>
      </c>
      <c r="AA2233" s="34" t="s">
        <v>4778</v>
      </c>
      <c r="AB2233" s="34" t="str">
        <f t="shared" si="4"/>
        <v>1-Jun-1983</v>
      </c>
      <c r="AC2233" s="43">
        <f t="shared" si="5"/>
        <v>40</v>
      </c>
      <c r="AD2233" s="44">
        <v>39865.7</v>
      </c>
    </row>
    <row r="2234">
      <c r="A2234" s="19" t="s">
        <v>4540</v>
      </c>
      <c r="B2234" s="19" t="s">
        <v>4541</v>
      </c>
      <c r="C2234" s="45" t="s">
        <v>4820</v>
      </c>
      <c r="D2234" s="45" t="s">
        <v>8303</v>
      </c>
      <c r="E2234" s="45" t="s">
        <v>8304</v>
      </c>
      <c r="G2234" s="21" t="s">
        <v>4540</v>
      </c>
      <c r="H2234" s="41">
        <v>20.58</v>
      </c>
      <c r="I2234" s="21">
        <v>5.64</v>
      </c>
      <c r="J2234" s="31" t="s">
        <v>4878</v>
      </c>
      <c r="K2234" s="21" t="s">
        <v>4753</v>
      </c>
      <c r="L2234" s="21" t="s">
        <v>4753</v>
      </c>
      <c r="M2234" s="21" t="s">
        <v>4754</v>
      </c>
      <c r="N2234" s="21" t="s">
        <v>4753</v>
      </c>
      <c r="O2234" s="42">
        <f t="shared" si="1"/>
        <v>0</v>
      </c>
      <c r="P2234" s="34" t="str">
        <f t="shared" si="2"/>
        <v>Normal weight</v>
      </c>
      <c r="Q2234" s="34" t="str">
        <f t="shared" si="3"/>
        <v>Normal</v>
      </c>
      <c r="S2234" s="34" t="s">
        <v>296</v>
      </c>
      <c r="T2234" s="34">
        <v>1985.0</v>
      </c>
      <c r="U2234" s="34" t="s">
        <v>4776</v>
      </c>
      <c r="V2234" s="34">
        <v>22.0</v>
      </c>
      <c r="W2234" s="34">
        <v>1.0</v>
      </c>
      <c r="X2234" s="34">
        <v>39871.7</v>
      </c>
      <c r="Y2234" s="34" t="s">
        <v>4771</v>
      </c>
      <c r="Z2234" s="34" t="s">
        <v>4767</v>
      </c>
      <c r="AA2234" s="34" t="s">
        <v>4769</v>
      </c>
      <c r="AB2234" s="34" t="str">
        <f t="shared" si="4"/>
        <v>22-Aug-1985</v>
      </c>
      <c r="AC2234" s="43">
        <f t="shared" si="5"/>
        <v>37</v>
      </c>
      <c r="AD2234" s="44">
        <v>39871.7</v>
      </c>
    </row>
    <row r="2235">
      <c r="A2235" s="19" t="s">
        <v>4542</v>
      </c>
      <c r="B2235" s="19" t="s">
        <v>4543</v>
      </c>
      <c r="C2235" s="45" t="s">
        <v>4815</v>
      </c>
      <c r="D2235" s="45" t="s">
        <v>6653</v>
      </c>
      <c r="E2235" s="45" t="s">
        <v>4828</v>
      </c>
      <c r="G2235" s="21" t="s">
        <v>4542</v>
      </c>
      <c r="H2235" s="41">
        <v>16.5</v>
      </c>
      <c r="I2235" s="21">
        <v>4.11</v>
      </c>
      <c r="J2235" s="31" t="s">
        <v>4878</v>
      </c>
      <c r="K2235" s="21" t="s">
        <v>4753</v>
      </c>
      <c r="L2235" s="21" t="s">
        <v>4753</v>
      </c>
      <c r="M2235" s="21" t="s">
        <v>4754</v>
      </c>
      <c r="N2235" s="21" t="s">
        <v>4753</v>
      </c>
      <c r="O2235" s="42">
        <f t="shared" si="1"/>
        <v>0</v>
      </c>
      <c r="P2235" s="34" t="str">
        <f t="shared" si="2"/>
        <v>Underweight</v>
      </c>
      <c r="Q2235" s="34" t="str">
        <f t="shared" si="3"/>
        <v>Normal</v>
      </c>
      <c r="S2235" s="34" t="s">
        <v>294</v>
      </c>
      <c r="T2235" s="34">
        <v>1975.0</v>
      </c>
      <c r="U2235" s="34" t="s">
        <v>4775</v>
      </c>
      <c r="V2235" s="34">
        <v>2.0</v>
      </c>
      <c r="W2235" s="34">
        <v>1.0</v>
      </c>
      <c r="X2235" s="34">
        <v>39963.12</v>
      </c>
      <c r="Y2235" s="34" t="s">
        <v>4767</v>
      </c>
      <c r="Z2235" s="34" t="s">
        <v>4767</v>
      </c>
      <c r="AA2235" s="34" t="s">
        <v>4778</v>
      </c>
      <c r="AB2235" s="34" t="str">
        <f t="shared" si="4"/>
        <v>2-Dec-1975</v>
      </c>
      <c r="AC2235" s="43">
        <f t="shared" si="5"/>
        <v>47</v>
      </c>
      <c r="AD2235" s="44">
        <v>39963.12</v>
      </c>
    </row>
    <row r="2236">
      <c r="A2236" s="19" t="s">
        <v>4544</v>
      </c>
      <c r="B2236" s="19" t="s">
        <v>4545</v>
      </c>
      <c r="C2236" s="45" t="s">
        <v>4815</v>
      </c>
      <c r="D2236" s="45" t="s">
        <v>8305</v>
      </c>
      <c r="E2236" s="45" t="s">
        <v>4854</v>
      </c>
      <c r="G2236" s="21" t="s">
        <v>4544</v>
      </c>
      <c r="H2236" s="41">
        <v>15.41</v>
      </c>
      <c r="I2236" s="21">
        <v>5.43</v>
      </c>
      <c r="J2236" s="21" t="s">
        <v>4755</v>
      </c>
      <c r="K2236" s="21" t="s">
        <v>4753</v>
      </c>
      <c r="L2236" s="21" t="s">
        <v>4756</v>
      </c>
      <c r="M2236" s="21">
        <v>1.0</v>
      </c>
      <c r="N2236" s="21" t="s">
        <v>4753</v>
      </c>
      <c r="O2236" s="42">
        <f t="shared" si="1"/>
        <v>1</v>
      </c>
      <c r="P2236" s="34" t="str">
        <f t="shared" si="2"/>
        <v>Underweight</v>
      </c>
      <c r="Q2236" s="34" t="str">
        <f t="shared" si="3"/>
        <v>Normal</v>
      </c>
      <c r="S2236" s="34" t="s">
        <v>292</v>
      </c>
      <c r="T2236" s="34">
        <v>1987.0</v>
      </c>
      <c r="U2236" s="34" t="s">
        <v>4776</v>
      </c>
      <c r="V2236" s="34">
        <v>8.0</v>
      </c>
      <c r="W2236" s="34">
        <v>3.0</v>
      </c>
      <c r="X2236" s="34">
        <v>39983.43</v>
      </c>
      <c r="Y2236" s="34" t="s">
        <v>4767</v>
      </c>
      <c r="Z2236" s="34" t="s">
        <v>4768</v>
      </c>
      <c r="AA2236" s="34" t="s">
        <v>4774</v>
      </c>
      <c r="AB2236" s="34" t="str">
        <f t="shared" si="4"/>
        <v>8-Aug-1987</v>
      </c>
      <c r="AC2236" s="43">
        <f t="shared" si="5"/>
        <v>35</v>
      </c>
      <c r="AD2236" s="44">
        <v>39983.43</v>
      </c>
    </row>
    <row r="2237">
      <c r="A2237" s="19" t="s">
        <v>4546</v>
      </c>
      <c r="B2237" s="19" t="s">
        <v>4547</v>
      </c>
      <c r="C2237" s="45" t="s">
        <v>4815</v>
      </c>
      <c r="D2237" s="45" t="s">
        <v>8306</v>
      </c>
      <c r="E2237" s="45" t="s">
        <v>8307</v>
      </c>
      <c r="G2237" s="21" t="s">
        <v>4546</v>
      </c>
      <c r="H2237" s="41">
        <v>24.59</v>
      </c>
      <c r="I2237" s="21">
        <v>4.38</v>
      </c>
      <c r="J2237" s="21" t="s">
        <v>4753</v>
      </c>
      <c r="K2237" s="21" t="s">
        <v>4753</v>
      </c>
      <c r="L2237" s="21" t="s">
        <v>4753</v>
      </c>
      <c r="M2237" s="21">
        <v>1.0</v>
      </c>
      <c r="N2237" s="21" t="s">
        <v>4753</v>
      </c>
      <c r="O2237" s="42">
        <f t="shared" si="1"/>
        <v>1</v>
      </c>
      <c r="P2237" s="34" t="str">
        <f t="shared" si="2"/>
        <v>Normal weight</v>
      </c>
      <c r="Q2237" s="34" t="str">
        <f t="shared" si="3"/>
        <v>Normal</v>
      </c>
      <c r="S2237" s="34" t="s">
        <v>290</v>
      </c>
      <c r="T2237" s="34">
        <v>1982.0</v>
      </c>
      <c r="U2237" s="34" t="s">
        <v>4775</v>
      </c>
      <c r="V2237" s="34">
        <v>25.0</v>
      </c>
      <c r="W2237" s="34">
        <v>2.0</v>
      </c>
      <c r="X2237" s="34">
        <v>40003.33</v>
      </c>
      <c r="Y2237" s="34" t="s">
        <v>4771</v>
      </c>
      <c r="Z2237" s="34" t="s">
        <v>4771</v>
      </c>
      <c r="AA2237" s="34" t="s">
        <v>4774</v>
      </c>
      <c r="AB2237" s="34" t="str">
        <f t="shared" si="4"/>
        <v>25-Dec-1982</v>
      </c>
      <c r="AC2237" s="43">
        <f t="shared" si="5"/>
        <v>40</v>
      </c>
      <c r="AD2237" s="44">
        <v>40003.33</v>
      </c>
    </row>
    <row r="2238">
      <c r="A2238" s="19" t="s">
        <v>4548</v>
      </c>
      <c r="B2238" s="19" t="s">
        <v>4549</v>
      </c>
      <c r="C2238" s="45" t="s">
        <v>4815</v>
      </c>
      <c r="D2238" s="45" t="s">
        <v>8308</v>
      </c>
      <c r="E2238" s="45" t="s">
        <v>7707</v>
      </c>
      <c r="G2238" s="21" t="s">
        <v>4548</v>
      </c>
      <c r="H2238" s="41">
        <v>33.33</v>
      </c>
      <c r="I2238" s="21">
        <v>9.79</v>
      </c>
      <c r="J2238" s="21" t="s">
        <v>4753</v>
      </c>
      <c r="K2238" s="21" t="s">
        <v>4753</v>
      </c>
      <c r="L2238" s="21" t="s">
        <v>4753</v>
      </c>
      <c r="M2238" s="21" t="s">
        <v>4754</v>
      </c>
      <c r="N2238" s="21" t="s">
        <v>4753</v>
      </c>
      <c r="O2238" s="42">
        <f t="shared" si="1"/>
        <v>0</v>
      </c>
      <c r="P2238" s="34" t="str">
        <f t="shared" si="2"/>
        <v>Above Obesity</v>
      </c>
      <c r="Q2238" s="34" t="str">
        <f t="shared" si="3"/>
        <v>Diabetes</v>
      </c>
      <c r="S2238" s="34" t="s">
        <v>288</v>
      </c>
      <c r="T2238" s="34">
        <v>1978.0</v>
      </c>
      <c r="U2238" s="34" t="s">
        <v>4775</v>
      </c>
      <c r="V2238" s="34">
        <v>20.0</v>
      </c>
      <c r="W2238" s="34">
        <v>2.0</v>
      </c>
      <c r="X2238" s="34">
        <v>40054.73</v>
      </c>
      <c r="Y2238" s="34" t="s">
        <v>4771</v>
      </c>
      <c r="Z2238" s="34" t="s">
        <v>4768</v>
      </c>
      <c r="AA2238" s="34" t="s">
        <v>4778</v>
      </c>
      <c r="AB2238" s="34" t="str">
        <f t="shared" si="4"/>
        <v>20-Dec-1978</v>
      </c>
      <c r="AC2238" s="43">
        <f t="shared" si="5"/>
        <v>44</v>
      </c>
      <c r="AD2238" s="44">
        <v>40054.73</v>
      </c>
    </row>
    <row r="2239">
      <c r="A2239" s="19" t="s">
        <v>4550</v>
      </c>
      <c r="B2239" s="19" t="s">
        <v>4551</v>
      </c>
      <c r="C2239" s="45" t="s">
        <v>4815</v>
      </c>
      <c r="D2239" s="45" t="s">
        <v>8309</v>
      </c>
      <c r="E2239" s="45" t="s">
        <v>8310</v>
      </c>
      <c r="G2239" s="21" t="s">
        <v>4550</v>
      </c>
      <c r="H2239" s="41">
        <v>18.5</v>
      </c>
      <c r="I2239" s="21">
        <v>11.84</v>
      </c>
      <c r="J2239" s="21" t="s">
        <v>4753</v>
      </c>
      <c r="K2239" s="21" t="s">
        <v>4753</v>
      </c>
      <c r="L2239" s="21" t="s">
        <v>4753</v>
      </c>
      <c r="M2239" s="21" t="s">
        <v>4754</v>
      </c>
      <c r="N2239" s="21" t="s">
        <v>4753</v>
      </c>
      <c r="O2239" s="42">
        <f t="shared" si="1"/>
        <v>0</v>
      </c>
      <c r="P2239" s="34" t="str">
        <f t="shared" si="2"/>
        <v>Normal weight</v>
      </c>
      <c r="Q2239" s="34" t="str">
        <f t="shared" si="3"/>
        <v>Diabetes</v>
      </c>
      <c r="S2239" s="34" t="s">
        <v>286</v>
      </c>
      <c r="T2239" s="34">
        <v>1966.0</v>
      </c>
      <c r="U2239" s="34" t="s">
        <v>4776</v>
      </c>
      <c r="V2239" s="34">
        <v>12.0</v>
      </c>
      <c r="W2239" s="34">
        <v>0.0</v>
      </c>
      <c r="X2239" s="34">
        <v>40069.44</v>
      </c>
      <c r="Y2239" s="34" t="s">
        <v>4771</v>
      </c>
      <c r="Z2239" s="34" t="s">
        <v>4768</v>
      </c>
      <c r="AA2239" s="34" t="s">
        <v>4778</v>
      </c>
      <c r="AB2239" s="34" t="str">
        <f t="shared" si="4"/>
        <v>12-Aug-1966</v>
      </c>
      <c r="AC2239" s="43">
        <f t="shared" si="5"/>
        <v>56</v>
      </c>
      <c r="AD2239" s="44">
        <v>40069.44</v>
      </c>
    </row>
    <row r="2240">
      <c r="A2240" s="19" t="s">
        <v>4552</v>
      </c>
      <c r="B2240" s="19" t="s">
        <v>4553</v>
      </c>
      <c r="C2240" s="45" t="s">
        <v>4815</v>
      </c>
      <c r="D2240" s="45" t="s">
        <v>4945</v>
      </c>
      <c r="E2240" s="45" t="s">
        <v>8311</v>
      </c>
      <c r="G2240" s="21" t="s">
        <v>4552</v>
      </c>
      <c r="H2240" s="41">
        <v>18.58</v>
      </c>
      <c r="I2240" s="21">
        <v>6.22</v>
      </c>
      <c r="J2240" s="21" t="s">
        <v>4753</v>
      </c>
      <c r="K2240" s="21" t="s">
        <v>4753</v>
      </c>
      <c r="L2240" s="21" t="s">
        <v>4753</v>
      </c>
      <c r="M2240" s="21" t="s">
        <v>4754</v>
      </c>
      <c r="N2240" s="21" t="s">
        <v>4753</v>
      </c>
      <c r="O2240" s="42">
        <f t="shared" si="1"/>
        <v>0</v>
      </c>
      <c r="P2240" s="34" t="str">
        <f t="shared" si="2"/>
        <v>Normal weight</v>
      </c>
      <c r="Q2240" s="34" t="str">
        <f t="shared" si="3"/>
        <v>Prediabetes weight</v>
      </c>
      <c r="S2240" s="34" t="s">
        <v>284</v>
      </c>
      <c r="T2240" s="34">
        <v>1983.0</v>
      </c>
      <c r="U2240" s="34" t="s">
        <v>4777</v>
      </c>
      <c r="V2240" s="34">
        <v>14.0</v>
      </c>
      <c r="W2240" s="34">
        <v>2.0</v>
      </c>
      <c r="X2240" s="34">
        <v>40103.89</v>
      </c>
      <c r="Y2240" s="34" t="s">
        <v>4771</v>
      </c>
      <c r="Z2240" s="34" t="s">
        <v>4767</v>
      </c>
      <c r="AA2240" s="34" t="s">
        <v>4778</v>
      </c>
      <c r="AB2240" s="34" t="str">
        <f t="shared" si="4"/>
        <v>14-Oct-1983</v>
      </c>
      <c r="AC2240" s="43">
        <f t="shared" si="5"/>
        <v>39</v>
      </c>
      <c r="AD2240" s="44">
        <v>40103.89</v>
      </c>
    </row>
    <row r="2241">
      <c r="A2241" s="19" t="s">
        <v>4554</v>
      </c>
      <c r="B2241" s="19" t="s">
        <v>4555</v>
      </c>
      <c r="C2241" s="45" t="s">
        <v>4820</v>
      </c>
      <c r="D2241" s="45" t="s">
        <v>8312</v>
      </c>
      <c r="E2241" s="45" t="s">
        <v>8313</v>
      </c>
      <c r="G2241" s="21" t="s">
        <v>4554</v>
      </c>
      <c r="H2241" s="41">
        <v>16.64</v>
      </c>
      <c r="I2241" s="21">
        <v>10.01</v>
      </c>
      <c r="J2241" s="21" t="s">
        <v>4753</v>
      </c>
      <c r="K2241" s="21" t="s">
        <v>4753</v>
      </c>
      <c r="L2241" s="21" t="s">
        <v>4753</v>
      </c>
      <c r="M2241" s="21" t="s">
        <v>4754</v>
      </c>
      <c r="N2241" s="21" t="s">
        <v>4753</v>
      </c>
      <c r="O2241" s="42">
        <f t="shared" si="1"/>
        <v>0</v>
      </c>
      <c r="P2241" s="34" t="str">
        <f t="shared" si="2"/>
        <v>Underweight</v>
      </c>
      <c r="Q2241" s="34" t="str">
        <f t="shared" si="3"/>
        <v>Diabetes</v>
      </c>
      <c r="S2241" s="34" t="s">
        <v>282</v>
      </c>
      <c r="T2241" s="34">
        <v>1985.0</v>
      </c>
      <c r="U2241" s="34" t="s">
        <v>4777</v>
      </c>
      <c r="V2241" s="34">
        <v>21.0</v>
      </c>
      <c r="W2241" s="34">
        <v>4.0</v>
      </c>
      <c r="X2241" s="34">
        <v>40182.25</v>
      </c>
      <c r="Y2241" s="34" t="s">
        <v>4771</v>
      </c>
      <c r="Z2241" s="34" t="s">
        <v>4767</v>
      </c>
      <c r="AA2241" s="34" t="s">
        <v>4778</v>
      </c>
      <c r="AB2241" s="34" t="str">
        <f t="shared" si="4"/>
        <v>21-Oct-1985</v>
      </c>
      <c r="AC2241" s="43">
        <f t="shared" si="5"/>
        <v>37</v>
      </c>
      <c r="AD2241" s="44">
        <v>40182.25</v>
      </c>
    </row>
    <row r="2242">
      <c r="A2242" s="19" t="s">
        <v>4556</v>
      </c>
      <c r="B2242" s="19" t="s">
        <v>4557</v>
      </c>
      <c r="C2242" s="45" t="s">
        <v>4820</v>
      </c>
      <c r="D2242" s="45" t="s">
        <v>8314</v>
      </c>
      <c r="E2242" s="45" t="s">
        <v>5004</v>
      </c>
      <c r="G2242" s="21" t="s">
        <v>4556</v>
      </c>
      <c r="H2242" s="41">
        <v>19.33</v>
      </c>
      <c r="I2242" s="21">
        <v>4.32</v>
      </c>
      <c r="J2242" s="21" t="s">
        <v>4753</v>
      </c>
      <c r="K2242" s="21" t="s">
        <v>4753</v>
      </c>
      <c r="L2242" s="21" t="s">
        <v>4753</v>
      </c>
      <c r="M2242" s="21">
        <v>1.0</v>
      </c>
      <c r="N2242" s="21" t="s">
        <v>4753</v>
      </c>
      <c r="O2242" s="42">
        <f t="shared" si="1"/>
        <v>1</v>
      </c>
      <c r="P2242" s="34" t="str">
        <f t="shared" si="2"/>
        <v>Normal weight</v>
      </c>
      <c r="Q2242" s="34" t="str">
        <f t="shared" si="3"/>
        <v>Normal</v>
      </c>
      <c r="S2242" s="34" t="s">
        <v>280</v>
      </c>
      <c r="T2242" s="34">
        <v>1979.0</v>
      </c>
      <c r="U2242" s="34" t="s">
        <v>4776</v>
      </c>
      <c r="V2242" s="34">
        <v>18.0</v>
      </c>
      <c r="W2242" s="34">
        <v>2.0</v>
      </c>
      <c r="X2242" s="34">
        <v>40204.83</v>
      </c>
      <c r="Y2242" s="34" t="s">
        <v>4771</v>
      </c>
      <c r="Z2242" s="34" t="s">
        <v>4768</v>
      </c>
      <c r="AA2242" s="34" t="s">
        <v>4774</v>
      </c>
      <c r="AB2242" s="34" t="str">
        <f t="shared" si="4"/>
        <v>18-Aug-1979</v>
      </c>
      <c r="AC2242" s="43">
        <f t="shared" si="5"/>
        <v>43</v>
      </c>
      <c r="AD2242" s="44">
        <v>40204.83</v>
      </c>
    </row>
    <row r="2243">
      <c r="A2243" s="19" t="s">
        <v>4558</v>
      </c>
      <c r="B2243" s="19" t="s">
        <v>4559</v>
      </c>
      <c r="C2243" s="45" t="s">
        <v>4820</v>
      </c>
      <c r="D2243" s="45" t="s">
        <v>8315</v>
      </c>
      <c r="E2243" s="45" t="s">
        <v>8316</v>
      </c>
      <c r="G2243" s="21" t="s">
        <v>4558</v>
      </c>
      <c r="H2243" s="41">
        <v>21.26</v>
      </c>
      <c r="I2243" s="21">
        <v>5.65</v>
      </c>
      <c r="J2243" s="21" t="s">
        <v>4755</v>
      </c>
      <c r="K2243" s="21" t="s">
        <v>4753</v>
      </c>
      <c r="L2243" s="21" t="s">
        <v>4756</v>
      </c>
      <c r="M2243" s="21">
        <v>1.0</v>
      </c>
      <c r="N2243" s="21" t="s">
        <v>4753</v>
      </c>
      <c r="O2243" s="42">
        <f t="shared" si="1"/>
        <v>1</v>
      </c>
      <c r="P2243" s="34" t="str">
        <f t="shared" si="2"/>
        <v>Normal weight</v>
      </c>
      <c r="Q2243" s="34" t="str">
        <f t="shared" si="3"/>
        <v>Normal</v>
      </c>
      <c r="S2243" s="34" t="s">
        <v>278</v>
      </c>
      <c r="T2243" s="34">
        <v>1981.0</v>
      </c>
      <c r="U2243" s="34" t="s">
        <v>4766</v>
      </c>
      <c r="V2243" s="34">
        <v>28.0</v>
      </c>
      <c r="W2243" s="34">
        <v>1.0</v>
      </c>
      <c r="X2243" s="34">
        <v>40208.56</v>
      </c>
      <c r="Y2243" s="34" t="s">
        <v>4771</v>
      </c>
      <c r="Z2243" s="34" t="s">
        <v>4767</v>
      </c>
      <c r="AA2243" s="34" t="s">
        <v>4778</v>
      </c>
      <c r="AB2243" s="34" t="str">
        <f t="shared" si="4"/>
        <v>28-Jul-1981</v>
      </c>
      <c r="AC2243" s="43">
        <f t="shared" si="5"/>
        <v>41</v>
      </c>
      <c r="AD2243" s="44">
        <v>40208.56</v>
      </c>
    </row>
    <row r="2244">
      <c r="A2244" s="19" t="s">
        <v>4560</v>
      </c>
      <c r="B2244" s="19" t="s">
        <v>4561</v>
      </c>
      <c r="C2244" s="45" t="s">
        <v>4815</v>
      </c>
      <c r="D2244" s="45" t="s">
        <v>6385</v>
      </c>
      <c r="E2244" s="45" t="s">
        <v>5573</v>
      </c>
      <c r="G2244" s="21" t="s">
        <v>4560</v>
      </c>
      <c r="H2244" s="41">
        <v>15.6</v>
      </c>
      <c r="I2244" s="21">
        <v>4.12</v>
      </c>
      <c r="J2244" s="21" t="s">
        <v>4755</v>
      </c>
      <c r="K2244" s="21" t="s">
        <v>4753</v>
      </c>
      <c r="L2244" s="21" t="s">
        <v>4753</v>
      </c>
      <c r="M2244" s="21">
        <v>1.0</v>
      </c>
      <c r="N2244" s="21" t="s">
        <v>4753</v>
      </c>
      <c r="O2244" s="42">
        <f t="shared" si="1"/>
        <v>1</v>
      </c>
      <c r="P2244" s="34" t="str">
        <f t="shared" si="2"/>
        <v>Underweight</v>
      </c>
      <c r="Q2244" s="34" t="str">
        <f t="shared" si="3"/>
        <v>Normal</v>
      </c>
      <c r="S2244" s="34" t="s">
        <v>276</v>
      </c>
      <c r="T2244" s="34">
        <v>1981.0</v>
      </c>
      <c r="U2244" s="34" t="s">
        <v>4777</v>
      </c>
      <c r="V2244" s="34">
        <v>4.0</v>
      </c>
      <c r="W2244" s="34">
        <v>1.0</v>
      </c>
      <c r="X2244" s="34">
        <v>40273.65</v>
      </c>
      <c r="Y2244" s="34" t="s">
        <v>4771</v>
      </c>
      <c r="Z2244" s="34" t="s">
        <v>4768</v>
      </c>
      <c r="AA2244" s="34" t="s">
        <v>4769</v>
      </c>
      <c r="AB2244" s="34" t="str">
        <f t="shared" si="4"/>
        <v>4-Oct-1981</v>
      </c>
      <c r="AC2244" s="43">
        <f t="shared" si="5"/>
        <v>41</v>
      </c>
      <c r="AD2244" s="44">
        <v>40273.65</v>
      </c>
    </row>
    <row r="2245">
      <c r="A2245" s="19" t="s">
        <v>4562</v>
      </c>
      <c r="B2245" s="19" t="s">
        <v>4563</v>
      </c>
      <c r="C2245" s="45" t="s">
        <v>4815</v>
      </c>
      <c r="D2245" s="45" t="s">
        <v>8317</v>
      </c>
      <c r="E2245" s="45" t="s">
        <v>5009</v>
      </c>
      <c r="G2245" s="21" t="s">
        <v>4562</v>
      </c>
      <c r="H2245" s="41">
        <v>24.39</v>
      </c>
      <c r="I2245" s="21">
        <v>6.24</v>
      </c>
      <c r="J2245" s="21" t="s">
        <v>4753</v>
      </c>
      <c r="K2245" s="21" t="s">
        <v>4753</v>
      </c>
      <c r="L2245" s="21" t="s">
        <v>4753</v>
      </c>
      <c r="M2245" s="21">
        <v>1.0</v>
      </c>
      <c r="N2245" s="21" t="s">
        <v>4753</v>
      </c>
      <c r="O2245" s="42">
        <f t="shared" si="1"/>
        <v>1</v>
      </c>
      <c r="P2245" s="34" t="str">
        <f t="shared" si="2"/>
        <v>Normal weight</v>
      </c>
      <c r="Q2245" s="34" t="str">
        <f t="shared" si="3"/>
        <v>Prediabetes weight</v>
      </c>
      <c r="S2245" s="34" t="s">
        <v>274</v>
      </c>
      <c r="T2245" s="34">
        <v>1977.0</v>
      </c>
      <c r="U2245" s="34" t="s">
        <v>4772</v>
      </c>
      <c r="V2245" s="34">
        <v>27.0</v>
      </c>
      <c r="W2245" s="34">
        <v>2.0</v>
      </c>
      <c r="X2245" s="34">
        <v>40284.38</v>
      </c>
      <c r="Y2245" s="34" t="s">
        <v>4771</v>
      </c>
      <c r="Z2245" s="34" t="s">
        <v>4768</v>
      </c>
      <c r="AA2245" s="34" t="s">
        <v>4774</v>
      </c>
      <c r="AB2245" s="34" t="str">
        <f t="shared" si="4"/>
        <v>27-Jun-1977</v>
      </c>
      <c r="AC2245" s="43">
        <f t="shared" si="5"/>
        <v>45</v>
      </c>
      <c r="AD2245" s="44">
        <v>40284.38</v>
      </c>
    </row>
    <row r="2246">
      <c r="A2246" s="19" t="s">
        <v>4564</v>
      </c>
      <c r="B2246" s="19" t="s">
        <v>4565</v>
      </c>
      <c r="C2246" s="45" t="s">
        <v>4820</v>
      </c>
      <c r="D2246" s="45" t="s">
        <v>5984</v>
      </c>
      <c r="E2246" s="45" t="s">
        <v>7195</v>
      </c>
      <c r="G2246" s="21" t="s">
        <v>4564</v>
      </c>
      <c r="H2246" s="41">
        <v>24.75</v>
      </c>
      <c r="I2246" s="21">
        <v>4.83</v>
      </c>
      <c r="J2246" s="21" t="s">
        <v>4753</v>
      </c>
      <c r="K2246" s="21" t="s">
        <v>4753</v>
      </c>
      <c r="L2246" s="21" t="s">
        <v>4753</v>
      </c>
      <c r="M2246" s="21" t="s">
        <v>4754</v>
      </c>
      <c r="N2246" s="21" t="s">
        <v>4753</v>
      </c>
      <c r="O2246" s="42">
        <f t="shared" si="1"/>
        <v>0</v>
      </c>
      <c r="P2246" s="34" t="str">
        <f t="shared" si="2"/>
        <v>Normal weight</v>
      </c>
      <c r="Q2246" s="34" t="str">
        <f t="shared" si="3"/>
        <v>Normal</v>
      </c>
      <c r="S2246" s="34" t="s">
        <v>272</v>
      </c>
      <c r="T2246" s="34">
        <v>1962.0</v>
      </c>
      <c r="U2246" s="34" t="s">
        <v>4773</v>
      </c>
      <c r="V2246" s="34">
        <v>4.0</v>
      </c>
      <c r="W2246" s="34">
        <v>0.0</v>
      </c>
      <c r="X2246" s="34">
        <v>40309.93</v>
      </c>
      <c r="Y2246" s="34" t="s">
        <v>4771</v>
      </c>
      <c r="Z2246" s="34" t="s">
        <v>4768</v>
      </c>
      <c r="AA2246" s="34" t="s">
        <v>4778</v>
      </c>
      <c r="AB2246" s="34" t="str">
        <f t="shared" si="4"/>
        <v>4-Sep-1962</v>
      </c>
      <c r="AC2246" s="43">
        <f t="shared" si="5"/>
        <v>60</v>
      </c>
      <c r="AD2246" s="44">
        <v>40309.93</v>
      </c>
    </row>
    <row r="2247">
      <c r="A2247" s="19" t="s">
        <v>4566</v>
      </c>
      <c r="B2247" s="19" t="s">
        <v>4567</v>
      </c>
      <c r="C2247" s="45" t="s">
        <v>4820</v>
      </c>
      <c r="D2247" s="45" t="s">
        <v>8318</v>
      </c>
      <c r="E2247" s="45" t="s">
        <v>6172</v>
      </c>
      <c r="G2247" s="21" t="s">
        <v>4566</v>
      </c>
      <c r="H2247" s="41">
        <v>20.88</v>
      </c>
      <c r="I2247" s="21">
        <v>7.4</v>
      </c>
      <c r="J2247" s="21" t="s">
        <v>4753</v>
      </c>
      <c r="K2247" s="21" t="s">
        <v>4753</v>
      </c>
      <c r="L2247" s="21" t="s">
        <v>4753</v>
      </c>
      <c r="M2247" s="21" t="s">
        <v>4754</v>
      </c>
      <c r="N2247" s="21" t="s">
        <v>4753</v>
      </c>
      <c r="O2247" s="42">
        <f t="shared" si="1"/>
        <v>0</v>
      </c>
      <c r="P2247" s="34" t="str">
        <f t="shared" si="2"/>
        <v>Normal weight</v>
      </c>
      <c r="Q2247" s="34" t="str">
        <f t="shared" si="3"/>
        <v>Diabetes</v>
      </c>
      <c r="S2247" s="34" t="s">
        <v>270</v>
      </c>
      <c r="T2247" s="34">
        <v>1966.0</v>
      </c>
      <c r="U2247" s="34" t="s">
        <v>4776</v>
      </c>
      <c r="V2247" s="34">
        <v>12.0</v>
      </c>
      <c r="W2247" s="34">
        <v>0.0</v>
      </c>
      <c r="X2247" s="34">
        <v>40373.74</v>
      </c>
      <c r="Y2247" s="34" t="s">
        <v>4771</v>
      </c>
      <c r="Z2247" s="34" t="s">
        <v>4768</v>
      </c>
      <c r="AA2247" s="34" t="s">
        <v>4778</v>
      </c>
      <c r="AB2247" s="34" t="str">
        <f t="shared" si="4"/>
        <v>12-Aug-1966</v>
      </c>
      <c r="AC2247" s="43">
        <f t="shared" si="5"/>
        <v>56</v>
      </c>
      <c r="AD2247" s="44">
        <v>40373.74</v>
      </c>
    </row>
    <row r="2248">
      <c r="A2248" s="19" t="s">
        <v>4568</v>
      </c>
      <c r="B2248" s="19" t="s">
        <v>4569</v>
      </c>
      <c r="C2248" s="45" t="s">
        <v>4820</v>
      </c>
      <c r="D2248" s="45" t="s">
        <v>8319</v>
      </c>
      <c r="E2248" s="45" t="s">
        <v>5004</v>
      </c>
      <c r="G2248" s="21" t="s">
        <v>4568</v>
      </c>
      <c r="H2248" s="41">
        <v>20.43</v>
      </c>
      <c r="I2248" s="21">
        <v>4.54</v>
      </c>
      <c r="J2248" s="21" t="s">
        <v>4753</v>
      </c>
      <c r="K2248" s="21" t="s">
        <v>4753</v>
      </c>
      <c r="L2248" s="21" t="s">
        <v>4753</v>
      </c>
      <c r="M2248" s="21" t="s">
        <v>4754</v>
      </c>
      <c r="N2248" s="21" t="s">
        <v>4753</v>
      </c>
      <c r="O2248" s="42">
        <f t="shared" si="1"/>
        <v>0</v>
      </c>
      <c r="P2248" s="34" t="str">
        <f t="shared" si="2"/>
        <v>Normal weight</v>
      </c>
      <c r="Q2248" s="34" t="str">
        <f t="shared" si="3"/>
        <v>Normal</v>
      </c>
      <c r="S2248" s="34" t="s">
        <v>268</v>
      </c>
      <c r="T2248" s="34">
        <v>1985.0</v>
      </c>
      <c r="U2248" s="34" t="s">
        <v>4770</v>
      </c>
      <c r="V2248" s="34">
        <v>3.0</v>
      </c>
      <c r="W2248" s="34">
        <v>0.0</v>
      </c>
      <c r="X2248" s="34">
        <v>40419.02</v>
      </c>
      <c r="Y2248" s="34" t="s">
        <v>4771</v>
      </c>
      <c r="Z2248" s="34" t="s">
        <v>4767</v>
      </c>
      <c r="AA2248" s="34" t="s">
        <v>4769</v>
      </c>
      <c r="AB2248" s="34" t="str">
        <f t="shared" si="4"/>
        <v>3-Nov-1985</v>
      </c>
      <c r="AC2248" s="43">
        <f t="shared" si="5"/>
        <v>37</v>
      </c>
      <c r="AD2248" s="44">
        <v>40419.02</v>
      </c>
    </row>
    <row r="2249">
      <c r="A2249" s="19" t="s">
        <v>4570</v>
      </c>
      <c r="B2249" s="19" t="s">
        <v>4571</v>
      </c>
      <c r="C2249" s="45" t="s">
        <v>4815</v>
      </c>
      <c r="D2249" s="45" t="s">
        <v>8320</v>
      </c>
      <c r="E2249" s="45" t="s">
        <v>8321</v>
      </c>
      <c r="G2249" s="21" t="s">
        <v>4570</v>
      </c>
      <c r="H2249" s="41">
        <v>15.18</v>
      </c>
      <c r="I2249" s="21">
        <v>11.11</v>
      </c>
      <c r="J2249" s="21" t="s">
        <v>4753</v>
      </c>
      <c r="K2249" s="21" t="s">
        <v>4753</v>
      </c>
      <c r="L2249" s="21" t="s">
        <v>4753</v>
      </c>
      <c r="M2249" s="21" t="s">
        <v>4754</v>
      </c>
      <c r="N2249" s="21" t="s">
        <v>4753</v>
      </c>
      <c r="O2249" s="42">
        <f t="shared" si="1"/>
        <v>0</v>
      </c>
      <c r="P2249" s="34" t="str">
        <f t="shared" si="2"/>
        <v>Underweight</v>
      </c>
      <c r="Q2249" s="34" t="str">
        <f t="shared" si="3"/>
        <v>Diabetes</v>
      </c>
      <c r="S2249" s="34" t="s">
        <v>266</v>
      </c>
      <c r="T2249" s="34">
        <v>1975.0</v>
      </c>
      <c r="U2249" s="34" t="s">
        <v>4766</v>
      </c>
      <c r="V2249" s="34">
        <v>10.0</v>
      </c>
      <c r="W2249" s="34">
        <v>1.0</v>
      </c>
      <c r="X2249" s="34">
        <v>40590.55</v>
      </c>
      <c r="Y2249" s="34" t="s">
        <v>4771</v>
      </c>
      <c r="Z2249" s="34" t="s">
        <v>4768</v>
      </c>
      <c r="AA2249" s="34" t="s">
        <v>4774</v>
      </c>
      <c r="AB2249" s="34" t="str">
        <f t="shared" si="4"/>
        <v>10-Jul-1975</v>
      </c>
      <c r="AC2249" s="43">
        <f t="shared" si="5"/>
        <v>47</v>
      </c>
      <c r="AD2249" s="44">
        <v>40590.55</v>
      </c>
    </row>
    <row r="2250">
      <c r="A2250" s="19" t="s">
        <v>4572</v>
      </c>
      <c r="B2250" s="19" t="s">
        <v>4573</v>
      </c>
      <c r="C2250" s="45" t="s">
        <v>4815</v>
      </c>
      <c r="D2250" s="45" t="s">
        <v>8322</v>
      </c>
      <c r="E2250" s="45" t="s">
        <v>5740</v>
      </c>
      <c r="G2250" s="21" t="s">
        <v>4572</v>
      </c>
      <c r="H2250" s="41">
        <v>15.12</v>
      </c>
      <c r="I2250" s="21">
        <v>4.03</v>
      </c>
      <c r="J2250" s="31" t="s">
        <v>4878</v>
      </c>
      <c r="K2250" s="21" t="s">
        <v>4753</v>
      </c>
      <c r="L2250" s="21" t="s">
        <v>4753</v>
      </c>
      <c r="M2250" s="21" t="s">
        <v>4754</v>
      </c>
      <c r="N2250" s="21" t="s">
        <v>4753</v>
      </c>
      <c r="O2250" s="42">
        <f t="shared" si="1"/>
        <v>0</v>
      </c>
      <c r="P2250" s="34" t="str">
        <f t="shared" si="2"/>
        <v>Underweight</v>
      </c>
      <c r="Q2250" s="34" t="str">
        <f t="shared" si="3"/>
        <v>Normal</v>
      </c>
      <c r="S2250" s="34" t="s">
        <v>264</v>
      </c>
      <c r="T2250" s="34">
        <v>1970.0</v>
      </c>
      <c r="U2250" s="34" t="s">
        <v>4773</v>
      </c>
      <c r="V2250" s="34">
        <v>25.0</v>
      </c>
      <c r="W2250" s="34">
        <v>0.0</v>
      </c>
      <c r="X2250" s="34">
        <v>40692.91</v>
      </c>
      <c r="Y2250" s="34" t="s">
        <v>4771</v>
      </c>
      <c r="Z2250" s="34" t="s">
        <v>4771</v>
      </c>
      <c r="AA2250" s="34" t="s">
        <v>4778</v>
      </c>
      <c r="AB2250" s="34" t="str">
        <f t="shared" si="4"/>
        <v>25-Sep-1970</v>
      </c>
      <c r="AC2250" s="43">
        <f t="shared" si="5"/>
        <v>52</v>
      </c>
      <c r="AD2250" s="44">
        <v>40692.91</v>
      </c>
    </row>
    <row r="2251">
      <c r="A2251" s="19" t="s">
        <v>4574</v>
      </c>
      <c r="B2251" s="19" t="s">
        <v>4575</v>
      </c>
      <c r="C2251" s="45" t="s">
        <v>4820</v>
      </c>
      <c r="D2251" s="45" t="s">
        <v>8323</v>
      </c>
      <c r="E2251" s="45" t="s">
        <v>5855</v>
      </c>
      <c r="G2251" s="21" t="s">
        <v>4574</v>
      </c>
      <c r="H2251" s="41">
        <v>23.88</v>
      </c>
      <c r="I2251" s="21">
        <v>4.51</v>
      </c>
      <c r="J2251" s="21" t="s">
        <v>4753</v>
      </c>
      <c r="K2251" s="21" t="s">
        <v>4753</v>
      </c>
      <c r="L2251" s="21" t="s">
        <v>4753</v>
      </c>
      <c r="M2251" s="21">
        <v>1.0</v>
      </c>
      <c r="N2251" s="21" t="s">
        <v>4753</v>
      </c>
      <c r="O2251" s="42">
        <f t="shared" si="1"/>
        <v>1</v>
      </c>
      <c r="P2251" s="34" t="str">
        <f t="shared" si="2"/>
        <v>Normal weight</v>
      </c>
      <c r="Q2251" s="34" t="str">
        <f t="shared" si="3"/>
        <v>Normal</v>
      </c>
      <c r="S2251" s="34" t="s">
        <v>262</v>
      </c>
      <c r="T2251" s="34">
        <v>1976.0</v>
      </c>
      <c r="U2251" s="34" t="s">
        <v>4775</v>
      </c>
      <c r="V2251" s="34">
        <v>26.0</v>
      </c>
      <c r="W2251" s="34">
        <v>3.0</v>
      </c>
      <c r="X2251" s="34">
        <v>40720.55</v>
      </c>
      <c r="Y2251" s="34" t="s">
        <v>4771</v>
      </c>
      <c r="Z2251" s="34" t="s">
        <v>4768</v>
      </c>
      <c r="AA2251" s="34" t="s">
        <v>4774</v>
      </c>
      <c r="AB2251" s="34" t="str">
        <f t="shared" si="4"/>
        <v>26-Dec-1976</v>
      </c>
      <c r="AC2251" s="43">
        <f t="shared" si="5"/>
        <v>46</v>
      </c>
      <c r="AD2251" s="44">
        <v>40720.55</v>
      </c>
    </row>
    <row r="2252">
      <c r="A2252" s="19" t="s">
        <v>4576</v>
      </c>
      <c r="B2252" s="19" t="s">
        <v>4577</v>
      </c>
      <c r="C2252" s="45" t="s">
        <v>4820</v>
      </c>
      <c r="D2252" s="45" t="s">
        <v>8324</v>
      </c>
      <c r="E2252" s="45" t="s">
        <v>4873</v>
      </c>
      <c r="G2252" s="21" t="s">
        <v>4576</v>
      </c>
      <c r="H2252" s="41">
        <v>16.13</v>
      </c>
      <c r="I2252" s="21">
        <v>5.56</v>
      </c>
      <c r="J2252" s="21" t="s">
        <v>4753</v>
      </c>
      <c r="K2252" s="21" t="s">
        <v>4755</v>
      </c>
      <c r="L2252" s="21" t="s">
        <v>4753</v>
      </c>
      <c r="M2252" s="21">
        <v>1.0</v>
      </c>
      <c r="N2252" s="21" t="s">
        <v>4753</v>
      </c>
      <c r="O2252" s="42">
        <f t="shared" si="1"/>
        <v>1</v>
      </c>
      <c r="P2252" s="34" t="str">
        <f t="shared" si="2"/>
        <v>Underweight</v>
      </c>
      <c r="Q2252" s="34" t="str">
        <f t="shared" si="3"/>
        <v>Normal</v>
      </c>
      <c r="S2252" s="34" t="s">
        <v>260</v>
      </c>
      <c r="T2252" s="34">
        <v>1972.0</v>
      </c>
      <c r="U2252" s="34" t="s">
        <v>4772</v>
      </c>
      <c r="V2252" s="34">
        <v>10.0</v>
      </c>
      <c r="W2252" s="34">
        <v>0.0</v>
      </c>
      <c r="X2252" s="34">
        <v>40817.85</v>
      </c>
      <c r="Y2252" s="34" t="s">
        <v>4771</v>
      </c>
      <c r="Z2252" s="34" t="s">
        <v>4768</v>
      </c>
      <c r="AA2252" s="34" t="s">
        <v>4778</v>
      </c>
      <c r="AB2252" s="34" t="str">
        <f t="shared" si="4"/>
        <v>10-Jun-1972</v>
      </c>
      <c r="AC2252" s="43">
        <f t="shared" si="5"/>
        <v>50</v>
      </c>
      <c r="AD2252" s="44">
        <v>40817.85</v>
      </c>
    </row>
    <row r="2253">
      <c r="A2253" s="19" t="s">
        <v>4578</v>
      </c>
      <c r="B2253" s="19" t="s">
        <v>4579</v>
      </c>
      <c r="C2253" s="45" t="s">
        <v>4815</v>
      </c>
      <c r="D2253" s="45" t="s">
        <v>8325</v>
      </c>
      <c r="E2253" s="45" t="s">
        <v>5569</v>
      </c>
      <c r="G2253" s="21" t="s">
        <v>4578</v>
      </c>
      <c r="H2253" s="41">
        <v>24.09</v>
      </c>
      <c r="I2253" s="21">
        <v>4.1</v>
      </c>
      <c r="J2253" s="21" t="s">
        <v>4753</v>
      </c>
      <c r="K2253" s="21" t="s">
        <v>4755</v>
      </c>
      <c r="L2253" s="21" t="s">
        <v>4753</v>
      </c>
      <c r="M2253" s="21">
        <v>1.0</v>
      </c>
      <c r="N2253" s="21" t="s">
        <v>4753</v>
      </c>
      <c r="O2253" s="42">
        <f t="shared" si="1"/>
        <v>1</v>
      </c>
      <c r="P2253" s="34" t="str">
        <f t="shared" si="2"/>
        <v>Normal weight</v>
      </c>
      <c r="Q2253" s="34" t="str">
        <f t="shared" si="3"/>
        <v>Normal</v>
      </c>
      <c r="S2253" s="34" t="s">
        <v>258</v>
      </c>
      <c r="T2253" s="34">
        <v>1999.0</v>
      </c>
      <c r="U2253" s="34" t="s">
        <v>4766</v>
      </c>
      <c r="V2253" s="34">
        <v>2.0</v>
      </c>
      <c r="W2253" s="34">
        <v>1.0</v>
      </c>
      <c r="X2253" s="34">
        <v>40904.2</v>
      </c>
      <c r="Y2253" s="34" t="s">
        <v>4771</v>
      </c>
      <c r="Z2253" s="34" t="s">
        <v>4771</v>
      </c>
      <c r="AA2253" s="34" t="s">
        <v>4784</v>
      </c>
      <c r="AB2253" s="34" t="str">
        <f t="shared" si="4"/>
        <v>2-Jul-1999</v>
      </c>
      <c r="AC2253" s="43">
        <f t="shared" si="5"/>
        <v>23</v>
      </c>
      <c r="AD2253" s="44">
        <v>40904.2</v>
      </c>
    </row>
    <row r="2254">
      <c r="A2254" s="19" t="s">
        <v>4580</v>
      </c>
      <c r="B2254" s="19" t="s">
        <v>4581</v>
      </c>
      <c r="C2254" s="45" t="s">
        <v>4820</v>
      </c>
      <c r="D2254" s="45" t="s">
        <v>8326</v>
      </c>
      <c r="E2254" s="45" t="s">
        <v>8327</v>
      </c>
      <c r="G2254" s="21" t="s">
        <v>4580</v>
      </c>
      <c r="H2254" s="41">
        <v>19.43</v>
      </c>
      <c r="I2254" s="21">
        <v>5.85</v>
      </c>
      <c r="J2254" s="21" t="s">
        <v>4753</v>
      </c>
      <c r="K2254" s="21" t="s">
        <v>4755</v>
      </c>
      <c r="L2254" s="21" t="s">
        <v>4753</v>
      </c>
      <c r="M2254" s="21">
        <v>1.0</v>
      </c>
      <c r="N2254" s="21" t="s">
        <v>4753</v>
      </c>
      <c r="O2254" s="42">
        <f t="shared" si="1"/>
        <v>1</v>
      </c>
      <c r="P2254" s="34" t="str">
        <f t="shared" si="2"/>
        <v>Normal weight</v>
      </c>
      <c r="Q2254" s="34" t="str">
        <f t="shared" si="3"/>
        <v>Prediabetes weight</v>
      </c>
      <c r="S2254" s="34" t="s">
        <v>256</v>
      </c>
      <c r="T2254" s="34">
        <v>1992.0</v>
      </c>
      <c r="U2254" s="34" t="s">
        <v>4776</v>
      </c>
      <c r="V2254" s="34">
        <v>4.0</v>
      </c>
      <c r="W2254" s="34">
        <v>3.0</v>
      </c>
      <c r="X2254" s="34">
        <v>40932.43</v>
      </c>
      <c r="Y2254" s="34" t="s">
        <v>4771</v>
      </c>
      <c r="Z2254" s="34" t="s">
        <v>4767</v>
      </c>
      <c r="AA2254" s="34" t="s">
        <v>4769</v>
      </c>
      <c r="AB2254" s="34" t="str">
        <f t="shared" si="4"/>
        <v>4-Aug-1992</v>
      </c>
      <c r="AC2254" s="43">
        <f t="shared" si="5"/>
        <v>30</v>
      </c>
      <c r="AD2254" s="44">
        <v>40932.43</v>
      </c>
    </row>
    <row r="2255">
      <c r="A2255" s="19" t="s">
        <v>4582</v>
      </c>
      <c r="B2255" s="19" t="s">
        <v>4583</v>
      </c>
      <c r="C2255" s="45" t="s">
        <v>4820</v>
      </c>
      <c r="D2255" s="45" t="s">
        <v>8328</v>
      </c>
      <c r="E2255" s="45" t="s">
        <v>6587</v>
      </c>
      <c r="G2255" s="21" t="s">
        <v>4582</v>
      </c>
      <c r="H2255" s="41">
        <v>15.22</v>
      </c>
      <c r="I2255" s="21">
        <v>4.92</v>
      </c>
      <c r="J2255" s="21" t="s">
        <v>4755</v>
      </c>
      <c r="K2255" s="21" t="s">
        <v>4753</v>
      </c>
      <c r="L2255" s="21" t="s">
        <v>4756</v>
      </c>
      <c r="M2255" s="21">
        <v>1.0</v>
      </c>
      <c r="N2255" s="21" t="s">
        <v>4753</v>
      </c>
      <c r="O2255" s="42">
        <f t="shared" si="1"/>
        <v>1</v>
      </c>
      <c r="P2255" s="34" t="str">
        <f t="shared" si="2"/>
        <v>Underweight</v>
      </c>
      <c r="Q2255" s="34" t="str">
        <f t="shared" si="3"/>
        <v>Normal</v>
      </c>
      <c r="S2255" s="34" t="s">
        <v>254</v>
      </c>
      <c r="T2255" s="34">
        <v>1979.0</v>
      </c>
      <c r="U2255" s="34" t="s">
        <v>4773</v>
      </c>
      <c r="V2255" s="34">
        <v>16.0</v>
      </c>
      <c r="W2255" s="34">
        <v>3.0</v>
      </c>
      <c r="X2255" s="34">
        <v>40941.29</v>
      </c>
      <c r="Y2255" s="34" t="s">
        <v>4771</v>
      </c>
      <c r="Z2255" s="34" t="s">
        <v>4767</v>
      </c>
      <c r="AA2255" s="34" t="s">
        <v>4769</v>
      </c>
      <c r="AB2255" s="34" t="str">
        <f t="shared" si="4"/>
        <v>16-Sep-1979</v>
      </c>
      <c r="AC2255" s="43">
        <f t="shared" si="5"/>
        <v>43</v>
      </c>
      <c r="AD2255" s="44">
        <v>40941.29</v>
      </c>
    </row>
    <row r="2256">
      <c r="A2256" s="19" t="s">
        <v>4584</v>
      </c>
      <c r="B2256" s="19" t="s">
        <v>4585</v>
      </c>
      <c r="C2256" s="45" t="s">
        <v>4820</v>
      </c>
      <c r="D2256" s="45" t="s">
        <v>8329</v>
      </c>
      <c r="E2256" s="45" t="s">
        <v>8330</v>
      </c>
      <c r="G2256" s="21" t="s">
        <v>4584</v>
      </c>
      <c r="H2256" s="41">
        <v>20.72</v>
      </c>
      <c r="I2256" s="21">
        <v>9.46</v>
      </c>
      <c r="J2256" s="21" t="s">
        <v>4753</v>
      </c>
      <c r="K2256" s="21" t="s">
        <v>4753</v>
      </c>
      <c r="L2256" s="21" t="s">
        <v>4753</v>
      </c>
      <c r="M2256" s="21" t="s">
        <v>4754</v>
      </c>
      <c r="N2256" s="21" t="s">
        <v>4753</v>
      </c>
      <c r="O2256" s="42">
        <f t="shared" si="1"/>
        <v>0</v>
      </c>
      <c r="P2256" s="34" t="str">
        <f t="shared" si="2"/>
        <v>Normal weight</v>
      </c>
      <c r="Q2256" s="34" t="str">
        <f t="shared" si="3"/>
        <v>Diabetes</v>
      </c>
      <c r="S2256" s="34" t="s">
        <v>252</v>
      </c>
      <c r="T2256" s="34">
        <v>1983.0</v>
      </c>
      <c r="U2256" s="34" t="s">
        <v>4773</v>
      </c>
      <c r="V2256" s="34">
        <v>8.0</v>
      </c>
      <c r="W2256" s="34">
        <v>3.0</v>
      </c>
      <c r="X2256" s="34">
        <v>40961.29</v>
      </c>
      <c r="Y2256" s="34" t="s">
        <v>4771</v>
      </c>
      <c r="Z2256" s="34" t="s">
        <v>4767</v>
      </c>
      <c r="AA2256" s="34" t="s">
        <v>4778</v>
      </c>
      <c r="AB2256" s="34" t="str">
        <f t="shared" si="4"/>
        <v>8-Sep-1983</v>
      </c>
      <c r="AC2256" s="43">
        <f t="shared" si="5"/>
        <v>39</v>
      </c>
      <c r="AD2256" s="44">
        <v>40961.29</v>
      </c>
    </row>
    <row r="2257">
      <c r="A2257" s="19" t="s">
        <v>4586</v>
      </c>
      <c r="B2257" s="19" t="s">
        <v>4587</v>
      </c>
      <c r="C2257" s="45" t="s">
        <v>4815</v>
      </c>
      <c r="D2257" s="45" t="s">
        <v>4945</v>
      </c>
      <c r="E2257" s="45" t="s">
        <v>8331</v>
      </c>
      <c r="G2257" s="21" t="s">
        <v>4586</v>
      </c>
      <c r="H2257" s="41">
        <v>35.4</v>
      </c>
      <c r="I2257" s="21">
        <v>5.94</v>
      </c>
      <c r="J2257" s="21" t="s">
        <v>4753</v>
      </c>
      <c r="K2257" s="21" t="s">
        <v>4753</v>
      </c>
      <c r="L2257" s="21" t="s">
        <v>4756</v>
      </c>
      <c r="M2257" s="21">
        <v>1.0</v>
      </c>
      <c r="N2257" s="21" t="s">
        <v>4753</v>
      </c>
      <c r="O2257" s="42">
        <f t="shared" si="1"/>
        <v>1</v>
      </c>
      <c r="P2257" s="34" t="str">
        <f t="shared" si="2"/>
        <v>Above Obesity</v>
      </c>
      <c r="Q2257" s="34" t="str">
        <f t="shared" si="3"/>
        <v>Prediabetes weight</v>
      </c>
      <c r="S2257" s="34" t="s">
        <v>250</v>
      </c>
      <c r="T2257" s="34">
        <v>1974.0</v>
      </c>
      <c r="U2257" s="34" t="s">
        <v>4772</v>
      </c>
      <c r="V2257" s="34">
        <v>5.0</v>
      </c>
      <c r="W2257" s="34">
        <v>0.0</v>
      </c>
      <c r="X2257" s="34">
        <v>40974.16</v>
      </c>
      <c r="Y2257" s="34" t="s">
        <v>4771</v>
      </c>
      <c r="Z2257" s="34" t="s">
        <v>4767</v>
      </c>
      <c r="AA2257" s="34" t="s">
        <v>4769</v>
      </c>
      <c r="AB2257" s="34" t="str">
        <f t="shared" si="4"/>
        <v>5-Jun-1974</v>
      </c>
      <c r="AC2257" s="43">
        <f t="shared" si="5"/>
        <v>49</v>
      </c>
      <c r="AD2257" s="44">
        <v>40974.16</v>
      </c>
    </row>
    <row r="2258">
      <c r="A2258" s="19" t="s">
        <v>4588</v>
      </c>
      <c r="B2258" s="19" t="s">
        <v>4589</v>
      </c>
      <c r="C2258" s="45" t="s">
        <v>4815</v>
      </c>
      <c r="D2258" s="45" t="s">
        <v>8332</v>
      </c>
      <c r="E2258" s="45" t="s">
        <v>8333</v>
      </c>
      <c r="G2258" s="21" t="s">
        <v>4588</v>
      </c>
      <c r="H2258" s="41">
        <v>34.4</v>
      </c>
      <c r="I2258" s="21">
        <v>5.7</v>
      </c>
      <c r="J2258" s="21" t="s">
        <v>4753</v>
      </c>
      <c r="K2258" s="21" t="s">
        <v>4753</v>
      </c>
      <c r="L2258" s="21" t="s">
        <v>4756</v>
      </c>
      <c r="M2258" s="21">
        <v>1.0</v>
      </c>
      <c r="N2258" s="21" t="s">
        <v>4753</v>
      </c>
      <c r="O2258" s="42">
        <f t="shared" si="1"/>
        <v>1</v>
      </c>
      <c r="P2258" s="34" t="str">
        <f t="shared" si="2"/>
        <v>Above Obesity</v>
      </c>
      <c r="Q2258" s="34" t="str">
        <f t="shared" si="3"/>
        <v>Prediabetes weight</v>
      </c>
      <c r="S2258" s="34" t="s">
        <v>248</v>
      </c>
      <c r="T2258" s="34">
        <v>1979.0</v>
      </c>
      <c r="U2258" s="34" t="s">
        <v>4777</v>
      </c>
      <c r="V2258" s="34">
        <v>11.0</v>
      </c>
      <c r="W2258" s="34">
        <v>1.0</v>
      </c>
      <c r="X2258" s="34">
        <v>41034.22</v>
      </c>
      <c r="Y2258" s="34" t="s">
        <v>4771</v>
      </c>
      <c r="Z2258" s="34" t="s">
        <v>4768</v>
      </c>
      <c r="AA2258" s="34" t="s">
        <v>4788</v>
      </c>
      <c r="AB2258" s="34" t="str">
        <f t="shared" si="4"/>
        <v>11-Oct-1979</v>
      </c>
      <c r="AC2258" s="43">
        <f t="shared" si="5"/>
        <v>43</v>
      </c>
      <c r="AD2258" s="44">
        <v>41034.22</v>
      </c>
    </row>
    <row r="2259">
      <c r="A2259" s="19" t="s">
        <v>4590</v>
      </c>
      <c r="B2259" s="19" t="s">
        <v>4591</v>
      </c>
      <c r="C2259" s="45" t="s">
        <v>4815</v>
      </c>
      <c r="D2259" s="45" t="s">
        <v>8334</v>
      </c>
      <c r="E2259" s="45" t="s">
        <v>8335</v>
      </c>
      <c r="G2259" s="21" t="s">
        <v>4590</v>
      </c>
      <c r="H2259" s="41">
        <v>34.1</v>
      </c>
      <c r="I2259" s="21">
        <v>4.13</v>
      </c>
      <c r="J2259" s="21" t="s">
        <v>4753</v>
      </c>
      <c r="K2259" s="21" t="s">
        <v>4753</v>
      </c>
      <c r="L2259" s="21" t="s">
        <v>4756</v>
      </c>
      <c r="M2259" s="21">
        <v>1.0</v>
      </c>
      <c r="N2259" s="21" t="s">
        <v>4753</v>
      </c>
      <c r="O2259" s="42">
        <f t="shared" si="1"/>
        <v>1</v>
      </c>
      <c r="P2259" s="34" t="str">
        <f t="shared" si="2"/>
        <v>Above Obesity</v>
      </c>
      <c r="Q2259" s="34" t="str">
        <f t="shared" si="3"/>
        <v>Normal</v>
      </c>
      <c r="S2259" s="34" t="s">
        <v>246</v>
      </c>
      <c r="T2259" s="34">
        <v>1972.0</v>
      </c>
      <c r="U2259" s="34" t="s">
        <v>4776</v>
      </c>
      <c r="V2259" s="34">
        <v>12.0</v>
      </c>
      <c r="W2259" s="34">
        <v>0.0</v>
      </c>
      <c r="X2259" s="34">
        <v>41055.29</v>
      </c>
      <c r="Y2259" s="34" t="s">
        <v>4771</v>
      </c>
      <c r="Z2259" s="34" t="s">
        <v>4767</v>
      </c>
      <c r="AA2259" s="34" t="s">
        <v>4778</v>
      </c>
      <c r="AB2259" s="34" t="str">
        <f t="shared" si="4"/>
        <v>12-Aug-1972</v>
      </c>
      <c r="AC2259" s="43">
        <f t="shared" si="5"/>
        <v>50</v>
      </c>
      <c r="AD2259" s="44">
        <v>41055.29</v>
      </c>
    </row>
    <row r="2260">
      <c r="A2260" s="19" t="s">
        <v>4592</v>
      </c>
      <c r="B2260" s="19" t="s">
        <v>4593</v>
      </c>
      <c r="C2260" s="45" t="s">
        <v>4815</v>
      </c>
      <c r="D2260" s="45" t="s">
        <v>8336</v>
      </c>
      <c r="E2260" s="45" t="s">
        <v>8337</v>
      </c>
      <c r="G2260" s="21" t="s">
        <v>4592</v>
      </c>
      <c r="H2260" s="41">
        <v>30.4</v>
      </c>
      <c r="I2260" s="21">
        <v>4.77</v>
      </c>
      <c r="J2260" s="21" t="s">
        <v>4753</v>
      </c>
      <c r="K2260" s="21" t="s">
        <v>4753</v>
      </c>
      <c r="L2260" s="21" t="s">
        <v>4756</v>
      </c>
      <c r="M2260" s="21">
        <v>1.0</v>
      </c>
      <c r="N2260" s="21" t="s">
        <v>4753</v>
      </c>
      <c r="O2260" s="42">
        <f t="shared" si="1"/>
        <v>1</v>
      </c>
      <c r="P2260" s="34" t="str">
        <f t="shared" si="2"/>
        <v>Above Obesity</v>
      </c>
      <c r="Q2260" s="34" t="str">
        <f t="shared" si="3"/>
        <v>Normal</v>
      </c>
      <c r="S2260" s="34" t="s">
        <v>244</v>
      </c>
      <c r="T2260" s="34">
        <v>1972.0</v>
      </c>
      <c r="U2260" s="34" t="s">
        <v>4773</v>
      </c>
      <c r="V2260" s="34">
        <v>6.0</v>
      </c>
      <c r="W2260" s="34">
        <v>0.0</v>
      </c>
      <c r="X2260" s="34">
        <v>41097.16</v>
      </c>
      <c r="Y2260" s="34" t="s">
        <v>4771</v>
      </c>
      <c r="Z2260" s="34" t="s">
        <v>4768</v>
      </c>
      <c r="AA2260" s="34" t="s">
        <v>4781</v>
      </c>
      <c r="AB2260" s="34" t="str">
        <f t="shared" si="4"/>
        <v>6-Sep-1972</v>
      </c>
      <c r="AC2260" s="43">
        <f t="shared" si="5"/>
        <v>50</v>
      </c>
      <c r="AD2260" s="44">
        <v>41097.16</v>
      </c>
    </row>
    <row r="2261">
      <c r="A2261" s="19" t="s">
        <v>4594</v>
      </c>
      <c r="B2261" s="19" t="s">
        <v>4595</v>
      </c>
      <c r="C2261" s="45" t="s">
        <v>4815</v>
      </c>
      <c r="D2261" s="45" t="s">
        <v>8338</v>
      </c>
      <c r="E2261" s="45" t="s">
        <v>5251</v>
      </c>
      <c r="G2261" s="21" t="s">
        <v>4594</v>
      </c>
      <c r="H2261" s="41">
        <v>28.7</v>
      </c>
      <c r="I2261" s="21">
        <v>4.99</v>
      </c>
      <c r="J2261" s="21" t="s">
        <v>4753</v>
      </c>
      <c r="K2261" s="21" t="s">
        <v>4753</v>
      </c>
      <c r="L2261" s="21" t="s">
        <v>4756</v>
      </c>
      <c r="M2261" s="21">
        <v>1.0</v>
      </c>
      <c r="N2261" s="21" t="s">
        <v>4753</v>
      </c>
      <c r="O2261" s="42">
        <f t="shared" si="1"/>
        <v>1</v>
      </c>
      <c r="P2261" s="34" t="str">
        <f t="shared" si="2"/>
        <v>Overweight</v>
      </c>
      <c r="Q2261" s="34" t="str">
        <f t="shared" si="3"/>
        <v>Normal</v>
      </c>
      <c r="S2261" s="34" t="s">
        <v>242</v>
      </c>
      <c r="T2261" s="34">
        <v>1969.0</v>
      </c>
      <c r="U2261" s="34" t="s">
        <v>4776</v>
      </c>
      <c r="V2261" s="34">
        <v>8.0</v>
      </c>
      <c r="W2261" s="34">
        <v>0.0</v>
      </c>
      <c r="X2261" s="34">
        <v>41191.57</v>
      </c>
      <c r="Y2261" s="34" t="s">
        <v>4771</v>
      </c>
      <c r="Z2261" s="34" t="s">
        <v>4767</v>
      </c>
      <c r="AA2261" s="34" t="s">
        <v>4778</v>
      </c>
      <c r="AB2261" s="34" t="str">
        <f t="shared" si="4"/>
        <v>8-Aug-1969</v>
      </c>
      <c r="AC2261" s="43">
        <f t="shared" si="5"/>
        <v>53</v>
      </c>
      <c r="AD2261" s="44">
        <v>41191.57</v>
      </c>
    </row>
    <row r="2262">
      <c r="A2262" s="19" t="s">
        <v>4596</v>
      </c>
      <c r="B2262" s="19" t="s">
        <v>4597</v>
      </c>
      <c r="C2262" s="45" t="s">
        <v>4820</v>
      </c>
      <c r="D2262" s="45" t="s">
        <v>8339</v>
      </c>
      <c r="E2262" s="45" t="s">
        <v>4966</v>
      </c>
      <c r="G2262" s="21" t="s">
        <v>4596</v>
      </c>
      <c r="H2262" s="41">
        <v>17.44</v>
      </c>
      <c r="I2262" s="21">
        <v>4.42</v>
      </c>
      <c r="J2262" s="21" t="s">
        <v>4755</v>
      </c>
      <c r="K2262" s="21" t="s">
        <v>4753</v>
      </c>
      <c r="L2262" s="21" t="s">
        <v>4756</v>
      </c>
      <c r="M2262" s="21">
        <v>1.0</v>
      </c>
      <c r="N2262" s="21" t="s">
        <v>4753</v>
      </c>
      <c r="O2262" s="42">
        <f t="shared" si="1"/>
        <v>1</v>
      </c>
      <c r="P2262" s="34" t="str">
        <f t="shared" si="2"/>
        <v>Underweight</v>
      </c>
      <c r="Q2262" s="34" t="str">
        <f t="shared" si="3"/>
        <v>Normal</v>
      </c>
      <c r="S2262" s="34" t="s">
        <v>240</v>
      </c>
      <c r="T2262" s="34">
        <v>1964.0</v>
      </c>
      <c r="U2262" s="34" t="s">
        <v>4772</v>
      </c>
      <c r="V2262" s="34">
        <v>6.0</v>
      </c>
      <c r="W2262" s="34">
        <v>0.0</v>
      </c>
      <c r="X2262" s="34">
        <v>41250.39</v>
      </c>
      <c r="Y2262" s="34" t="s">
        <v>4771</v>
      </c>
      <c r="Z2262" s="34" t="s">
        <v>4768</v>
      </c>
      <c r="AA2262" s="34" t="s">
        <v>4778</v>
      </c>
      <c r="AB2262" s="34" t="str">
        <f t="shared" si="4"/>
        <v>6-Jun-1964</v>
      </c>
      <c r="AC2262" s="43">
        <f t="shared" si="5"/>
        <v>59</v>
      </c>
      <c r="AD2262" s="44">
        <v>41250.39</v>
      </c>
    </row>
    <row r="2263">
      <c r="A2263" s="19" t="s">
        <v>4598</v>
      </c>
      <c r="B2263" s="19" t="s">
        <v>4599</v>
      </c>
      <c r="C2263" s="45" t="s">
        <v>4815</v>
      </c>
      <c r="D2263" s="45" t="s">
        <v>8340</v>
      </c>
      <c r="E2263" s="45" t="s">
        <v>4944</v>
      </c>
      <c r="G2263" s="21" t="s">
        <v>4598</v>
      </c>
      <c r="H2263" s="41">
        <v>27.6</v>
      </c>
      <c r="I2263" s="21">
        <v>4.01</v>
      </c>
      <c r="J2263" s="21" t="s">
        <v>4753</v>
      </c>
      <c r="K2263" s="21" t="s">
        <v>4753</v>
      </c>
      <c r="L2263" s="21" t="s">
        <v>4756</v>
      </c>
      <c r="M2263" s="21">
        <v>1.0</v>
      </c>
      <c r="N2263" s="21" t="s">
        <v>4753</v>
      </c>
      <c r="O2263" s="42">
        <f t="shared" si="1"/>
        <v>1</v>
      </c>
      <c r="P2263" s="34" t="str">
        <f t="shared" si="2"/>
        <v>Overweight</v>
      </c>
      <c r="Q2263" s="34" t="str">
        <f t="shared" si="3"/>
        <v>Normal</v>
      </c>
      <c r="S2263" s="34" t="s">
        <v>238</v>
      </c>
      <c r="T2263" s="34">
        <v>1977.0</v>
      </c>
      <c r="U2263" s="34" t="s">
        <v>4776</v>
      </c>
      <c r="V2263" s="34">
        <v>27.0</v>
      </c>
      <c r="W2263" s="34">
        <v>2.0</v>
      </c>
      <c r="X2263" s="34">
        <v>41271.5</v>
      </c>
      <c r="Y2263" s="34" t="s">
        <v>4771</v>
      </c>
      <c r="Z2263" s="34" t="s">
        <v>4767</v>
      </c>
      <c r="AA2263" s="34" t="s">
        <v>4778</v>
      </c>
      <c r="AB2263" s="34" t="str">
        <f t="shared" si="4"/>
        <v>27-Aug-1977</v>
      </c>
      <c r="AC2263" s="43">
        <f t="shared" si="5"/>
        <v>45</v>
      </c>
      <c r="AD2263" s="44">
        <v>41271.5</v>
      </c>
    </row>
    <row r="2264">
      <c r="A2264" s="19" t="s">
        <v>4600</v>
      </c>
      <c r="B2264" s="19" t="s">
        <v>4601</v>
      </c>
      <c r="C2264" s="45" t="s">
        <v>4815</v>
      </c>
      <c r="D2264" s="45" t="s">
        <v>8341</v>
      </c>
      <c r="E2264" s="45" t="s">
        <v>5212</v>
      </c>
      <c r="G2264" s="21" t="s">
        <v>4600</v>
      </c>
      <c r="H2264" s="41">
        <v>20.7</v>
      </c>
      <c r="I2264" s="21">
        <v>4.49</v>
      </c>
      <c r="J2264" s="21" t="s">
        <v>4753</v>
      </c>
      <c r="K2264" s="21" t="s">
        <v>4753</v>
      </c>
      <c r="L2264" s="21" t="s">
        <v>4756</v>
      </c>
      <c r="M2264" s="21">
        <v>1.0</v>
      </c>
      <c r="N2264" s="21" t="s">
        <v>4753</v>
      </c>
      <c r="O2264" s="42">
        <f t="shared" si="1"/>
        <v>1</v>
      </c>
      <c r="P2264" s="34" t="str">
        <f t="shared" si="2"/>
        <v>Normal weight</v>
      </c>
      <c r="Q2264" s="34" t="str">
        <f t="shared" si="3"/>
        <v>Normal</v>
      </c>
      <c r="S2264" s="34" t="s">
        <v>236</v>
      </c>
      <c r="T2264" s="34">
        <v>1964.0</v>
      </c>
      <c r="U2264" s="34" t="s">
        <v>4777</v>
      </c>
      <c r="V2264" s="34">
        <v>7.0</v>
      </c>
      <c r="W2264" s="34">
        <v>0.0</v>
      </c>
      <c r="X2264" s="34">
        <v>41331.79</v>
      </c>
      <c r="Y2264" s="34" t="s">
        <v>4771</v>
      </c>
      <c r="Z2264" s="34" t="s">
        <v>4767</v>
      </c>
      <c r="AA2264" s="34" t="s">
        <v>4778</v>
      </c>
      <c r="AB2264" s="34" t="str">
        <f t="shared" si="4"/>
        <v>7-Oct-1964</v>
      </c>
      <c r="AC2264" s="43">
        <f t="shared" si="5"/>
        <v>58</v>
      </c>
      <c r="AD2264" s="44">
        <v>41331.79</v>
      </c>
    </row>
    <row r="2265">
      <c r="A2265" s="19" t="s">
        <v>4602</v>
      </c>
      <c r="B2265" s="19" t="s">
        <v>4603</v>
      </c>
      <c r="C2265" s="45" t="s">
        <v>4815</v>
      </c>
      <c r="D2265" s="45" t="s">
        <v>8342</v>
      </c>
      <c r="E2265" s="45" t="s">
        <v>8343</v>
      </c>
      <c r="G2265" s="21" t="s">
        <v>4602</v>
      </c>
      <c r="H2265" s="41">
        <v>20.3</v>
      </c>
      <c r="I2265" s="21">
        <v>6.37</v>
      </c>
      <c r="J2265" s="21" t="s">
        <v>4753</v>
      </c>
      <c r="K2265" s="21" t="s">
        <v>4753</v>
      </c>
      <c r="L2265" s="21" t="s">
        <v>4756</v>
      </c>
      <c r="M2265" s="21">
        <v>1.0</v>
      </c>
      <c r="N2265" s="21" t="s">
        <v>4753</v>
      </c>
      <c r="O2265" s="42">
        <f t="shared" si="1"/>
        <v>1</v>
      </c>
      <c r="P2265" s="34" t="str">
        <f t="shared" si="2"/>
        <v>Normal weight</v>
      </c>
      <c r="Q2265" s="34" t="str">
        <f t="shared" si="3"/>
        <v>Prediabetes weight</v>
      </c>
      <c r="S2265" s="34" t="s">
        <v>234</v>
      </c>
      <c r="T2265" s="34">
        <v>1971.0</v>
      </c>
      <c r="U2265" s="34" t="s">
        <v>4777</v>
      </c>
      <c r="V2265" s="34">
        <v>16.0</v>
      </c>
      <c r="W2265" s="34">
        <v>0.0</v>
      </c>
      <c r="X2265" s="34">
        <v>41351.88</v>
      </c>
      <c r="Y2265" s="34" t="s">
        <v>4771</v>
      </c>
      <c r="Z2265" s="34" t="s">
        <v>4767</v>
      </c>
      <c r="AA2265" s="34" t="s">
        <v>4778</v>
      </c>
      <c r="AB2265" s="34" t="str">
        <f t="shared" si="4"/>
        <v>16-Oct-1971</v>
      </c>
      <c r="AC2265" s="43">
        <f t="shared" si="5"/>
        <v>51</v>
      </c>
      <c r="AD2265" s="44">
        <v>41351.88</v>
      </c>
    </row>
    <row r="2266">
      <c r="A2266" s="19" t="s">
        <v>4604</v>
      </c>
      <c r="B2266" s="19" t="s">
        <v>4605</v>
      </c>
      <c r="C2266" s="45" t="s">
        <v>4815</v>
      </c>
      <c r="D2266" s="45" t="s">
        <v>7488</v>
      </c>
      <c r="E2266" s="45" t="s">
        <v>5115</v>
      </c>
      <c r="G2266" s="21" t="s">
        <v>4604</v>
      </c>
      <c r="H2266" s="41">
        <v>19.8</v>
      </c>
      <c r="I2266" s="21">
        <v>5.12</v>
      </c>
      <c r="J2266" s="21" t="s">
        <v>4753</v>
      </c>
      <c r="K2266" s="21" t="s">
        <v>4753</v>
      </c>
      <c r="L2266" s="21" t="s">
        <v>4756</v>
      </c>
      <c r="M2266" s="21">
        <v>1.0</v>
      </c>
      <c r="N2266" s="21" t="s">
        <v>4753</v>
      </c>
      <c r="O2266" s="42">
        <f t="shared" si="1"/>
        <v>1</v>
      </c>
      <c r="P2266" s="34" t="str">
        <f t="shared" si="2"/>
        <v>Normal weight</v>
      </c>
      <c r="Q2266" s="34" t="str">
        <f t="shared" si="3"/>
        <v>Normal</v>
      </c>
      <c r="S2266" s="34" t="s">
        <v>232</v>
      </c>
      <c r="T2266" s="34">
        <v>1967.0</v>
      </c>
      <c r="U2266" s="34" t="s">
        <v>4775</v>
      </c>
      <c r="V2266" s="34">
        <v>22.0</v>
      </c>
      <c r="W2266" s="34">
        <v>0.0</v>
      </c>
      <c r="X2266" s="34">
        <v>41505.15</v>
      </c>
      <c r="Y2266" s="34" t="s">
        <v>4771</v>
      </c>
      <c r="Z2266" s="34" t="s">
        <v>4767</v>
      </c>
      <c r="AA2266" s="34" t="s">
        <v>4778</v>
      </c>
      <c r="AB2266" s="34" t="str">
        <f t="shared" si="4"/>
        <v>22-Dec-1967</v>
      </c>
      <c r="AC2266" s="43">
        <f t="shared" si="5"/>
        <v>55</v>
      </c>
      <c r="AD2266" s="44">
        <v>41505.15</v>
      </c>
    </row>
    <row r="2267">
      <c r="A2267" s="19" t="s">
        <v>4606</v>
      </c>
      <c r="B2267" s="19" t="s">
        <v>4607</v>
      </c>
      <c r="C2267" s="45" t="s">
        <v>4820</v>
      </c>
      <c r="D2267" s="45" t="s">
        <v>8344</v>
      </c>
      <c r="E2267" s="45" t="s">
        <v>6728</v>
      </c>
      <c r="G2267" s="21" t="s">
        <v>4606</v>
      </c>
      <c r="H2267" s="41">
        <v>21.87</v>
      </c>
      <c r="I2267" s="21">
        <v>8.59</v>
      </c>
      <c r="J2267" s="21" t="s">
        <v>4753</v>
      </c>
      <c r="K2267" s="21" t="s">
        <v>4753</v>
      </c>
      <c r="L2267" s="21" t="s">
        <v>4753</v>
      </c>
      <c r="M2267" s="21" t="s">
        <v>4754</v>
      </c>
      <c r="N2267" s="21" t="s">
        <v>4753</v>
      </c>
      <c r="O2267" s="42">
        <f t="shared" si="1"/>
        <v>0</v>
      </c>
      <c r="P2267" s="34" t="str">
        <f t="shared" si="2"/>
        <v>Normal weight</v>
      </c>
      <c r="Q2267" s="34" t="str">
        <f t="shared" si="3"/>
        <v>Diabetes</v>
      </c>
      <c r="S2267" s="34" t="s">
        <v>230</v>
      </c>
      <c r="T2267" s="34">
        <v>1974.0</v>
      </c>
      <c r="U2267" s="34" t="s">
        <v>4770</v>
      </c>
      <c r="V2267" s="34">
        <v>24.0</v>
      </c>
      <c r="W2267" s="34">
        <v>0.0</v>
      </c>
      <c r="X2267" s="34">
        <v>41636.2</v>
      </c>
      <c r="Y2267" s="34" t="s">
        <v>4771</v>
      </c>
      <c r="Z2267" s="34" t="s">
        <v>4771</v>
      </c>
      <c r="AA2267" s="34" t="s">
        <v>4778</v>
      </c>
      <c r="AB2267" s="34" t="str">
        <f t="shared" si="4"/>
        <v>24-Nov-1974</v>
      </c>
      <c r="AC2267" s="43">
        <f t="shared" si="5"/>
        <v>48</v>
      </c>
      <c r="AD2267" s="44">
        <v>41636.2</v>
      </c>
    </row>
    <row r="2268">
      <c r="A2268" s="19" t="s">
        <v>4608</v>
      </c>
      <c r="B2268" s="19" t="s">
        <v>4609</v>
      </c>
      <c r="C2268" s="45" t="s">
        <v>4820</v>
      </c>
      <c r="D2268" s="45" t="s">
        <v>8345</v>
      </c>
      <c r="E2268" s="45" t="s">
        <v>5756</v>
      </c>
      <c r="G2268" s="21" t="s">
        <v>4608</v>
      </c>
      <c r="H2268" s="41">
        <v>16.6</v>
      </c>
      <c r="I2268" s="21">
        <v>5.87</v>
      </c>
      <c r="J2268" s="21" t="s">
        <v>4753</v>
      </c>
      <c r="K2268" s="21" t="s">
        <v>4753</v>
      </c>
      <c r="L2268" s="21" t="s">
        <v>4753</v>
      </c>
      <c r="M2268" s="21">
        <v>1.0</v>
      </c>
      <c r="N2268" s="21" t="s">
        <v>4753</v>
      </c>
      <c r="O2268" s="42">
        <f t="shared" si="1"/>
        <v>1</v>
      </c>
      <c r="P2268" s="34" t="str">
        <f t="shared" si="2"/>
        <v>Underweight</v>
      </c>
      <c r="Q2268" s="34" t="str">
        <f t="shared" si="3"/>
        <v>Prediabetes weight</v>
      </c>
      <c r="S2268" s="34" t="s">
        <v>228</v>
      </c>
      <c r="T2268" s="34">
        <v>1976.0</v>
      </c>
      <c r="U2268" s="34" t="s">
        <v>4777</v>
      </c>
      <c r="V2268" s="34">
        <v>29.0</v>
      </c>
      <c r="W2268" s="34">
        <v>1.0</v>
      </c>
      <c r="X2268" s="34">
        <v>41661.6</v>
      </c>
      <c r="Y2268" s="34" t="s">
        <v>4771</v>
      </c>
      <c r="Z2268" s="34" t="s">
        <v>4768</v>
      </c>
      <c r="AA2268" s="34" t="s">
        <v>4778</v>
      </c>
      <c r="AB2268" s="34" t="str">
        <f t="shared" si="4"/>
        <v>29-Oct-1976</v>
      </c>
      <c r="AC2268" s="43">
        <f t="shared" si="5"/>
        <v>46</v>
      </c>
      <c r="AD2268" s="44">
        <v>41661.6</v>
      </c>
    </row>
    <row r="2269">
      <c r="A2269" s="19" t="s">
        <v>4610</v>
      </c>
      <c r="B2269" s="19" t="s">
        <v>4611</v>
      </c>
      <c r="C2269" s="45" t="s">
        <v>4820</v>
      </c>
      <c r="D2269" s="45" t="s">
        <v>8346</v>
      </c>
      <c r="E2269" s="45" t="s">
        <v>8347</v>
      </c>
      <c r="G2269" s="21" t="s">
        <v>4610</v>
      </c>
      <c r="H2269" s="41">
        <v>21.98</v>
      </c>
      <c r="I2269" s="21">
        <v>7.03</v>
      </c>
      <c r="J2269" s="21" t="s">
        <v>4753</v>
      </c>
      <c r="K2269" s="21" t="s">
        <v>4753</v>
      </c>
      <c r="L2269" s="21" t="s">
        <v>4753</v>
      </c>
      <c r="M2269" s="21" t="s">
        <v>4754</v>
      </c>
      <c r="N2269" s="21" t="s">
        <v>4753</v>
      </c>
      <c r="O2269" s="42">
        <f t="shared" si="1"/>
        <v>0</v>
      </c>
      <c r="P2269" s="34" t="str">
        <f t="shared" si="2"/>
        <v>Normal weight</v>
      </c>
      <c r="Q2269" s="34" t="str">
        <f t="shared" si="3"/>
        <v>Diabetes</v>
      </c>
      <c r="S2269" s="34" t="s">
        <v>226</v>
      </c>
      <c r="T2269" s="34">
        <v>1975.0</v>
      </c>
      <c r="U2269" s="34" t="s">
        <v>4770</v>
      </c>
      <c r="V2269" s="34">
        <v>14.0</v>
      </c>
      <c r="W2269" s="34">
        <v>0.0</v>
      </c>
      <c r="X2269" s="34">
        <v>41676.08</v>
      </c>
      <c r="Y2269" s="34" t="s">
        <v>4771</v>
      </c>
      <c r="Z2269" s="34" t="s">
        <v>4767</v>
      </c>
      <c r="AA2269" s="34" t="s">
        <v>4769</v>
      </c>
      <c r="AB2269" s="34" t="str">
        <f t="shared" si="4"/>
        <v>14-Nov-1975</v>
      </c>
      <c r="AC2269" s="43">
        <f t="shared" si="5"/>
        <v>47</v>
      </c>
      <c r="AD2269" s="44">
        <v>41676.08</v>
      </c>
    </row>
    <row r="2270">
      <c r="A2270" s="19" t="s">
        <v>4612</v>
      </c>
      <c r="B2270" s="19" t="s">
        <v>4613</v>
      </c>
      <c r="C2270" s="45" t="s">
        <v>4820</v>
      </c>
      <c r="D2270" s="45" t="s">
        <v>5072</v>
      </c>
      <c r="E2270" s="45" t="s">
        <v>8348</v>
      </c>
      <c r="G2270" s="21" t="s">
        <v>4612</v>
      </c>
      <c r="H2270" s="41">
        <v>19.7</v>
      </c>
      <c r="I2270" s="21">
        <v>5.51</v>
      </c>
      <c r="J2270" s="21" t="s">
        <v>4753</v>
      </c>
      <c r="K2270" s="21" t="s">
        <v>4753</v>
      </c>
      <c r="L2270" s="21" t="s">
        <v>4753</v>
      </c>
      <c r="M2270" s="21">
        <v>1.0</v>
      </c>
      <c r="N2270" s="21" t="s">
        <v>4753</v>
      </c>
      <c r="O2270" s="42">
        <f t="shared" si="1"/>
        <v>1</v>
      </c>
      <c r="P2270" s="34" t="str">
        <f t="shared" si="2"/>
        <v>Normal weight</v>
      </c>
      <c r="Q2270" s="34" t="str">
        <f t="shared" si="3"/>
        <v>Normal</v>
      </c>
      <c r="S2270" s="34" t="s">
        <v>224</v>
      </c>
      <c r="T2270" s="34">
        <v>1975.0</v>
      </c>
      <c r="U2270" s="34" t="s">
        <v>4773</v>
      </c>
      <c r="V2270" s="34">
        <v>29.0</v>
      </c>
      <c r="W2270" s="34">
        <v>1.0</v>
      </c>
      <c r="X2270" s="34">
        <v>41681.86</v>
      </c>
      <c r="Y2270" s="34" t="s">
        <v>4771</v>
      </c>
      <c r="Z2270" s="34" t="s">
        <v>4771</v>
      </c>
      <c r="AA2270" s="34" t="s">
        <v>4778</v>
      </c>
      <c r="AB2270" s="34" t="str">
        <f t="shared" si="4"/>
        <v>29-Sep-1975</v>
      </c>
      <c r="AC2270" s="43">
        <f t="shared" si="5"/>
        <v>47</v>
      </c>
      <c r="AD2270" s="44">
        <v>41681.86</v>
      </c>
    </row>
    <row r="2271">
      <c r="A2271" s="19" t="s">
        <v>4614</v>
      </c>
      <c r="B2271" s="19" t="s">
        <v>4615</v>
      </c>
      <c r="C2271" s="45" t="s">
        <v>4820</v>
      </c>
      <c r="D2271" s="45" t="s">
        <v>5854</v>
      </c>
      <c r="E2271" s="45" t="s">
        <v>7201</v>
      </c>
      <c r="G2271" s="21" t="s">
        <v>4614</v>
      </c>
      <c r="H2271" s="41">
        <v>19.21</v>
      </c>
      <c r="I2271" s="21">
        <v>4.76</v>
      </c>
      <c r="J2271" s="21" t="s">
        <v>4753</v>
      </c>
      <c r="K2271" s="21" t="s">
        <v>4755</v>
      </c>
      <c r="L2271" s="21" t="s">
        <v>4753</v>
      </c>
      <c r="M2271" s="21">
        <v>1.0</v>
      </c>
      <c r="N2271" s="21" t="s">
        <v>4753</v>
      </c>
      <c r="O2271" s="42">
        <f t="shared" si="1"/>
        <v>1</v>
      </c>
      <c r="P2271" s="34" t="str">
        <f t="shared" si="2"/>
        <v>Normal weight</v>
      </c>
      <c r="Q2271" s="34" t="str">
        <f t="shared" si="3"/>
        <v>Normal</v>
      </c>
      <c r="S2271" s="34" t="s">
        <v>222</v>
      </c>
      <c r="T2271" s="34">
        <v>1962.0</v>
      </c>
      <c r="U2271" s="34" t="s">
        <v>4773</v>
      </c>
      <c r="V2271" s="34">
        <v>22.0</v>
      </c>
      <c r="W2271" s="34">
        <v>0.0</v>
      </c>
      <c r="X2271" s="34">
        <v>41794.63</v>
      </c>
      <c r="Y2271" s="34" t="s">
        <v>4771</v>
      </c>
      <c r="Z2271" s="34" t="s">
        <v>4768</v>
      </c>
      <c r="AA2271" s="34" t="s">
        <v>4778</v>
      </c>
      <c r="AB2271" s="34" t="str">
        <f t="shared" si="4"/>
        <v>22-Sep-1962</v>
      </c>
      <c r="AC2271" s="43">
        <f t="shared" si="5"/>
        <v>60</v>
      </c>
      <c r="AD2271" s="44">
        <v>41794.63</v>
      </c>
    </row>
    <row r="2272">
      <c r="A2272" s="19" t="s">
        <v>4616</v>
      </c>
      <c r="B2272" s="19" t="s">
        <v>4617</v>
      </c>
      <c r="C2272" s="45" t="s">
        <v>4815</v>
      </c>
      <c r="D2272" s="45" t="s">
        <v>8349</v>
      </c>
      <c r="E2272" s="45" t="s">
        <v>8350</v>
      </c>
      <c r="G2272" s="21" t="s">
        <v>4616</v>
      </c>
      <c r="H2272" s="41">
        <v>19.3</v>
      </c>
      <c r="I2272" s="21">
        <v>4.7</v>
      </c>
      <c r="J2272" s="21" t="s">
        <v>4753</v>
      </c>
      <c r="K2272" s="21" t="s">
        <v>4755</v>
      </c>
      <c r="L2272" s="21" t="s">
        <v>4753</v>
      </c>
      <c r="M2272" s="21">
        <v>1.0</v>
      </c>
      <c r="N2272" s="21" t="s">
        <v>4753</v>
      </c>
      <c r="O2272" s="42">
        <f t="shared" si="1"/>
        <v>1</v>
      </c>
      <c r="P2272" s="34" t="str">
        <f t="shared" si="2"/>
        <v>Normal weight</v>
      </c>
      <c r="Q2272" s="34" t="str">
        <f t="shared" si="3"/>
        <v>Normal</v>
      </c>
      <c r="S2272" s="34" t="s">
        <v>220</v>
      </c>
      <c r="T2272" s="34">
        <v>1966.0</v>
      </c>
      <c r="U2272" s="34" t="s">
        <v>4773</v>
      </c>
      <c r="V2272" s="34">
        <v>21.0</v>
      </c>
      <c r="W2272" s="34">
        <v>0.0</v>
      </c>
      <c r="X2272" s="34">
        <v>41886.54</v>
      </c>
      <c r="Y2272" s="34" t="s">
        <v>4771</v>
      </c>
      <c r="Z2272" s="34" t="s">
        <v>4768</v>
      </c>
      <c r="AA2272" s="34" t="s">
        <v>4778</v>
      </c>
      <c r="AB2272" s="34" t="str">
        <f t="shared" si="4"/>
        <v>21-Sep-1966</v>
      </c>
      <c r="AC2272" s="43">
        <f t="shared" si="5"/>
        <v>56</v>
      </c>
      <c r="AD2272" s="44">
        <v>41886.54</v>
      </c>
    </row>
    <row r="2273">
      <c r="A2273" s="19" t="s">
        <v>4618</v>
      </c>
      <c r="B2273" s="19" t="s">
        <v>4619</v>
      </c>
      <c r="C2273" s="45" t="s">
        <v>4820</v>
      </c>
      <c r="D2273" s="45" t="s">
        <v>8351</v>
      </c>
      <c r="E2273" s="45" t="s">
        <v>8352</v>
      </c>
      <c r="G2273" s="21" t="s">
        <v>4618</v>
      </c>
      <c r="H2273" s="41">
        <v>16.22</v>
      </c>
      <c r="I2273" s="21">
        <v>6.21</v>
      </c>
      <c r="J2273" s="31" t="s">
        <v>4878</v>
      </c>
      <c r="K2273" s="21" t="s">
        <v>4753</v>
      </c>
      <c r="L2273" s="21" t="s">
        <v>4753</v>
      </c>
      <c r="M2273" s="21" t="s">
        <v>4754</v>
      </c>
      <c r="N2273" s="21" t="s">
        <v>4753</v>
      </c>
      <c r="O2273" s="42">
        <f t="shared" si="1"/>
        <v>0</v>
      </c>
      <c r="P2273" s="34" t="str">
        <f t="shared" si="2"/>
        <v>Underweight</v>
      </c>
      <c r="Q2273" s="34" t="str">
        <f t="shared" si="3"/>
        <v>Prediabetes weight</v>
      </c>
      <c r="S2273" s="34" t="s">
        <v>218</v>
      </c>
      <c r="T2273" s="34">
        <v>1972.0</v>
      </c>
      <c r="U2273" s="34" t="s">
        <v>4772</v>
      </c>
      <c r="V2273" s="34">
        <v>8.0</v>
      </c>
      <c r="W2273" s="34">
        <v>1.0</v>
      </c>
      <c r="X2273" s="34">
        <v>41919.1</v>
      </c>
      <c r="Y2273" s="34" t="s">
        <v>4771</v>
      </c>
      <c r="Z2273" s="34" t="s">
        <v>4771</v>
      </c>
      <c r="AA2273" s="34" t="s">
        <v>4781</v>
      </c>
      <c r="AB2273" s="34" t="str">
        <f t="shared" si="4"/>
        <v>8-Jun-1972</v>
      </c>
      <c r="AC2273" s="43">
        <f t="shared" si="5"/>
        <v>51</v>
      </c>
      <c r="AD2273" s="44">
        <v>41919.1</v>
      </c>
    </row>
    <row r="2274">
      <c r="A2274" s="19" t="s">
        <v>4620</v>
      </c>
      <c r="B2274" s="19" t="s">
        <v>4621</v>
      </c>
      <c r="C2274" s="45" t="s">
        <v>4815</v>
      </c>
      <c r="D2274" s="45" t="s">
        <v>4949</v>
      </c>
      <c r="E2274" s="45" t="s">
        <v>8353</v>
      </c>
      <c r="G2274" s="21" t="s">
        <v>4620</v>
      </c>
      <c r="H2274" s="41">
        <v>17.12</v>
      </c>
      <c r="I2274" s="21">
        <v>4.52</v>
      </c>
      <c r="J2274" s="21" t="s">
        <v>4753</v>
      </c>
      <c r="K2274" s="21" t="s">
        <v>4755</v>
      </c>
      <c r="L2274" s="21" t="s">
        <v>4753</v>
      </c>
      <c r="M2274" s="21">
        <v>1.0</v>
      </c>
      <c r="N2274" s="21" t="s">
        <v>4753</v>
      </c>
      <c r="O2274" s="42">
        <f t="shared" si="1"/>
        <v>1</v>
      </c>
      <c r="P2274" s="34" t="str">
        <f t="shared" si="2"/>
        <v>Underweight</v>
      </c>
      <c r="Q2274" s="34" t="str">
        <f t="shared" si="3"/>
        <v>Normal</v>
      </c>
      <c r="S2274" s="34" t="s">
        <v>216</v>
      </c>
      <c r="T2274" s="34">
        <v>1984.0</v>
      </c>
      <c r="U2274" s="34" t="s">
        <v>4770</v>
      </c>
      <c r="V2274" s="34">
        <v>10.0</v>
      </c>
      <c r="W2274" s="34">
        <v>3.0</v>
      </c>
      <c r="X2274" s="34">
        <v>41949.24</v>
      </c>
      <c r="Y2274" s="34" t="s">
        <v>4771</v>
      </c>
      <c r="Z2274" s="34" t="s">
        <v>4771</v>
      </c>
      <c r="AA2274" s="34" t="s">
        <v>4769</v>
      </c>
      <c r="AB2274" s="34" t="str">
        <f t="shared" si="4"/>
        <v>10-Nov-1984</v>
      </c>
      <c r="AC2274" s="43">
        <f t="shared" si="5"/>
        <v>38</v>
      </c>
      <c r="AD2274" s="44">
        <v>41949.24</v>
      </c>
    </row>
    <row r="2275">
      <c r="A2275" s="19" t="s">
        <v>4622</v>
      </c>
      <c r="B2275" s="19" t="s">
        <v>4623</v>
      </c>
      <c r="C2275" s="45" t="s">
        <v>4820</v>
      </c>
      <c r="D2275" s="45" t="s">
        <v>8354</v>
      </c>
      <c r="E2275" s="45" t="s">
        <v>8236</v>
      </c>
      <c r="G2275" s="21" t="s">
        <v>4622</v>
      </c>
      <c r="H2275" s="41">
        <v>19.07</v>
      </c>
      <c r="I2275" s="21">
        <v>5.45</v>
      </c>
      <c r="J2275" s="21" t="s">
        <v>4753</v>
      </c>
      <c r="K2275" s="21" t="s">
        <v>4753</v>
      </c>
      <c r="L2275" s="21" t="s">
        <v>4753</v>
      </c>
      <c r="M2275" s="21">
        <v>1.0</v>
      </c>
      <c r="N2275" s="21" t="s">
        <v>4753</v>
      </c>
      <c r="O2275" s="42">
        <f t="shared" si="1"/>
        <v>1</v>
      </c>
      <c r="P2275" s="34" t="str">
        <f t="shared" si="2"/>
        <v>Normal weight</v>
      </c>
      <c r="Q2275" s="34" t="str">
        <f t="shared" si="3"/>
        <v>Normal</v>
      </c>
      <c r="S2275" s="34" t="s">
        <v>214</v>
      </c>
      <c r="T2275" s="34">
        <v>1968.0</v>
      </c>
      <c r="U2275" s="34" t="s">
        <v>4775</v>
      </c>
      <c r="V2275" s="34">
        <v>19.0</v>
      </c>
      <c r="W2275" s="34">
        <v>1.0</v>
      </c>
      <c r="X2275" s="34">
        <v>41999.52</v>
      </c>
      <c r="Y2275" s="34" t="s">
        <v>4771</v>
      </c>
      <c r="Z2275" s="34" t="s">
        <v>4768</v>
      </c>
      <c r="AA2275" s="34" t="s">
        <v>4769</v>
      </c>
      <c r="AB2275" s="34" t="str">
        <f t="shared" si="4"/>
        <v>19-Dec-1968</v>
      </c>
      <c r="AC2275" s="43">
        <f t="shared" si="5"/>
        <v>54</v>
      </c>
      <c r="AD2275" s="44">
        <v>41999.52</v>
      </c>
    </row>
    <row r="2276">
      <c r="A2276" s="19" t="s">
        <v>4624</v>
      </c>
      <c r="B2276" s="19" t="s">
        <v>4625</v>
      </c>
      <c r="C2276" s="45" t="s">
        <v>4815</v>
      </c>
      <c r="D2276" s="45" t="s">
        <v>8355</v>
      </c>
      <c r="E2276" s="45" t="s">
        <v>5654</v>
      </c>
      <c r="G2276" s="21" t="s">
        <v>4624</v>
      </c>
      <c r="H2276" s="41">
        <v>15.56</v>
      </c>
      <c r="I2276" s="21">
        <v>4.42</v>
      </c>
      <c r="J2276" s="21" t="s">
        <v>4753</v>
      </c>
      <c r="K2276" s="21" t="s">
        <v>4753</v>
      </c>
      <c r="L2276" s="21" t="s">
        <v>4753</v>
      </c>
      <c r="M2276" s="21" t="s">
        <v>4754</v>
      </c>
      <c r="N2276" s="21" t="s">
        <v>4753</v>
      </c>
      <c r="O2276" s="42">
        <f t="shared" si="1"/>
        <v>0</v>
      </c>
      <c r="P2276" s="34" t="str">
        <f t="shared" si="2"/>
        <v>Underweight</v>
      </c>
      <c r="Q2276" s="34" t="str">
        <f t="shared" si="3"/>
        <v>Normal</v>
      </c>
      <c r="S2276" s="34" t="s">
        <v>212</v>
      </c>
      <c r="T2276" s="34">
        <v>1976.0</v>
      </c>
      <c r="U2276" s="34" t="s">
        <v>4770</v>
      </c>
      <c r="V2276" s="34">
        <v>28.0</v>
      </c>
      <c r="W2276" s="34">
        <v>0.0</v>
      </c>
      <c r="X2276" s="34">
        <v>42111.66</v>
      </c>
      <c r="Y2276" s="34" t="s">
        <v>4771</v>
      </c>
      <c r="Z2276" s="34" t="s">
        <v>4771</v>
      </c>
      <c r="AA2276" s="34" t="s">
        <v>4784</v>
      </c>
      <c r="AB2276" s="34" t="str">
        <f t="shared" si="4"/>
        <v>28-Nov-1976</v>
      </c>
      <c r="AC2276" s="43">
        <f t="shared" si="5"/>
        <v>46</v>
      </c>
      <c r="AD2276" s="44">
        <v>42111.66</v>
      </c>
    </row>
    <row r="2277">
      <c r="A2277" s="19" t="s">
        <v>4626</v>
      </c>
      <c r="B2277" s="19" t="s">
        <v>4627</v>
      </c>
      <c r="C2277" s="45" t="s">
        <v>4815</v>
      </c>
      <c r="D2277" s="45" t="s">
        <v>8356</v>
      </c>
      <c r="E2277" s="45" t="s">
        <v>6550</v>
      </c>
      <c r="G2277" s="21" t="s">
        <v>4626</v>
      </c>
      <c r="H2277" s="41">
        <v>22.76</v>
      </c>
      <c r="I2277" s="21">
        <v>9.44</v>
      </c>
      <c r="J2277" s="21" t="s">
        <v>4753</v>
      </c>
      <c r="K2277" s="21" t="s">
        <v>4753</v>
      </c>
      <c r="L2277" s="21" t="s">
        <v>4753</v>
      </c>
      <c r="M2277" s="21" t="s">
        <v>4754</v>
      </c>
      <c r="N2277" s="21" t="s">
        <v>4753</v>
      </c>
      <c r="O2277" s="42">
        <f t="shared" si="1"/>
        <v>0</v>
      </c>
      <c r="P2277" s="34" t="str">
        <f t="shared" si="2"/>
        <v>Normal weight</v>
      </c>
      <c r="Q2277" s="34" t="str">
        <f t="shared" si="3"/>
        <v>Diabetes</v>
      </c>
      <c r="S2277" s="34" t="s">
        <v>210</v>
      </c>
      <c r="T2277" s="34">
        <v>1997.0</v>
      </c>
      <c r="U2277" s="34" t="s">
        <v>4775</v>
      </c>
      <c r="V2277" s="34">
        <v>9.0</v>
      </c>
      <c r="W2277" s="34">
        <v>2.0</v>
      </c>
      <c r="X2277" s="34">
        <v>42112.24</v>
      </c>
      <c r="Y2277" s="34" t="s">
        <v>4771</v>
      </c>
      <c r="Z2277" s="34" t="s">
        <v>4768</v>
      </c>
      <c r="AA2277" s="34" t="s">
        <v>4769</v>
      </c>
      <c r="AB2277" s="34" t="str">
        <f t="shared" si="4"/>
        <v>9-Dec-1997</v>
      </c>
      <c r="AC2277" s="43">
        <f t="shared" si="5"/>
        <v>25</v>
      </c>
      <c r="AD2277" s="44">
        <v>42112.24</v>
      </c>
    </row>
    <row r="2278">
      <c r="A2278" s="19" t="s">
        <v>4628</v>
      </c>
      <c r="B2278" s="19" t="s">
        <v>4629</v>
      </c>
      <c r="C2278" s="45" t="s">
        <v>4820</v>
      </c>
      <c r="D2278" s="45" t="s">
        <v>8357</v>
      </c>
      <c r="E2278" s="45" t="s">
        <v>8358</v>
      </c>
      <c r="G2278" s="21" t="s">
        <v>4628</v>
      </c>
      <c r="H2278" s="41">
        <v>22.79</v>
      </c>
      <c r="I2278" s="21">
        <v>6.15</v>
      </c>
      <c r="J2278" s="21" t="s">
        <v>4755</v>
      </c>
      <c r="K2278" s="21" t="s">
        <v>4753</v>
      </c>
      <c r="L2278" s="21" t="s">
        <v>4756</v>
      </c>
      <c r="M2278" s="21">
        <v>1.0</v>
      </c>
      <c r="N2278" s="21" t="s">
        <v>4753</v>
      </c>
      <c r="O2278" s="42">
        <f t="shared" si="1"/>
        <v>1</v>
      </c>
      <c r="P2278" s="34" t="str">
        <f t="shared" si="2"/>
        <v>Normal weight</v>
      </c>
      <c r="Q2278" s="34" t="str">
        <f t="shared" si="3"/>
        <v>Prediabetes weight</v>
      </c>
      <c r="S2278" s="34" t="s">
        <v>208</v>
      </c>
      <c r="T2278" s="34">
        <v>1979.0</v>
      </c>
      <c r="U2278" s="34" t="s">
        <v>4766</v>
      </c>
      <c r="V2278" s="34">
        <v>3.0</v>
      </c>
      <c r="W2278" s="34">
        <v>3.0</v>
      </c>
      <c r="X2278" s="34">
        <v>42124.52</v>
      </c>
      <c r="Y2278" s="34" t="s">
        <v>4771</v>
      </c>
      <c r="Z2278" s="34" t="s">
        <v>4771</v>
      </c>
      <c r="AA2278" s="34" t="s">
        <v>4769</v>
      </c>
      <c r="AB2278" s="34" t="str">
        <f t="shared" si="4"/>
        <v>3-Jul-1979</v>
      </c>
      <c r="AC2278" s="43">
        <f t="shared" si="5"/>
        <v>43</v>
      </c>
      <c r="AD2278" s="44">
        <v>42124.52</v>
      </c>
    </row>
    <row r="2279">
      <c r="A2279" s="19" t="s">
        <v>4630</v>
      </c>
      <c r="B2279" s="19" t="s">
        <v>4631</v>
      </c>
      <c r="C2279" s="45" t="s">
        <v>4815</v>
      </c>
      <c r="D2279" s="45" t="s">
        <v>8359</v>
      </c>
      <c r="E2279" s="45" t="s">
        <v>5019</v>
      </c>
      <c r="G2279" s="21" t="s">
        <v>4630</v>
      </c>
      <c r="H2279" s="41">
        <v>17.41</v>
      </c>
      <c r="I2279" s="21">
        <v>5.13</v>
      </c>
      <c r="J2279" s="31" t="s">
        <v>4878</v>
      </c>
      <c r="K2279" s="21" t="s">
        <v>4753</v>
      </c>
      <c r="L2279" s="21" t="s">
        <v>4753</v>
      </c>
      <c r="M2279" s="21" t="s">
        <v>4754</v>
      </c>
      <c r="N2279" s="21" t="s">
        <v>4753</v>
      </c>
      <c r="O2279" s="42">
        <f t="shared" si="1"/>
        <v>0</v>
      </c>
      <c r="P2279" s="34" t="str">
        <f t="shared" si="2"/>
        <v>Underweight</v>
      </c>
      <c r="Q2279" s="34" t="str">
        <f t="shared" si="3"/>
        <v>Normal</v>
      </c>
      <c r="S2279" s="34" t="s">
        <v>206</v>
      </c>
      <c r="T2279" s="34">
        <v>1973.0</v>
      </c>
      <c r="U2279" s="34" t="s">
        <v>4773</v>
      </c>
      <c r="V2279" s="34">
        <v>18.0</v>
      </c>
      <c r="W2279" s="34">
        <v>0.0</v>
      </c>
      <c r="X2279" s="34">
        <v>42188.15</v>
      </c>
      <c r="Y2279" s="34" t="s">
        <v>4771</v>
      </c>
      <c r="Z2279" s="34" t="s">
        <v>4771</v>
      </c>
      <c r="AA2279" s="34" t="s">
        <v>4778</v>
      </c>
      <c r="AB2279" s="34" t="str">
        <f t="shared" si="4"/>
        <v>18-Sep-1973</v>
      </c>
      <c r="AC2279" s="43">
        <f t="shared" si="5"/>
        <v>49</v>
      </c>
      <c r="AD2279" s="44">
        <v>42188.15</v>
      </c>
    </row>
    <row r="2280">
      <c r="A2280" s="19" t="s">
        <v>4632</v>
      </c>
      <c r="B2280" s="19" t="s">
        <v>4633</v>
      </c>
      <c r="C2280" s="45" t="s">
        <v>4815</v>
      </c>
      <c r="D2280" s="45" t="s">
        <v>5158</v>
      </c>
      <c r="E2280" s="45" t="s">
        <v>8360</v>
      </c>
      <c r="G2280" s="21" t="s">
        <v>4632</v>
      </c>
      <c r="H2280" s="41">
        <v>19.32</v>
      </c>
      <c r="I2280" s="21">
        <v>4.96</v>
      </c>
      <c r="J2280" s="31" t="s">
        <v>4878</v>
      </c>
      <c r="K2280" s="21" t="s">
        <v>4753</v>
      </c>
      <c r="L2280" s="21" t="s">
        <v>4753</v>
      </c>
      <c r="M2280" s="21" t="s">
        <v>4754</v>
      </c>
      <c r="N2280" s="21" t="s">
        <v>4753</v>
      </c>
      <c r="O2280" s="42">
        <f t="shared" si="1"/>
        <v>0</v>
      </c>
      <c r="P2280" s="34" t="str">
        <f t="shared" si="2"/>
        <v>Normal weight</v>
      </c>
      <c r="Q2280" s="34" t="str">
        <f t="shared" si="3"/>
        <v>Normal</v>
      </c>
      <c r="S2280" s="34" t="s">
        <v>204</v>
      </c>
      <c r="T2280" s="34">
        <v>1975.0</v>
      </c>
      <c r="U2280" s="34" t="s">
        <v>4776</v>
      </c>
      <c r="V2280" s="34">
        <v>15.0</v>
      </c>
      <c r="W2280" s="34">
        <v>1.0</v>
      </c>
      <c r="X2280" s="34">
        <v>42211.14</v>
      </c>
      <c r="Y2280" s="34" t="s">
        <v>4771</v>
      </c>
      <c r="Z2280" s="34" t="s">
        <v>4768</v>
      </c>
      <c r="AA2280" s="34" t="s">
        <v>4769</v>
      </c>
      <c r="AB2280" s="34" t="str">
        <f t="shared" si="4"/>
        <v>15-Aug-1975</v>
      </c>
      <c r="AC2280" s="43">
        <f t="shared" si="5"/>
        <v>47</v>
      </c>
      <c r="AD2280" s="44">
        <v>42211.14</v>
      </c>
    </row>
    <row r="2281">
      <c r="A2281" s="19" t="s">
        <v>4634</v>
      </c>
      <c r="B2281" s="19" t="s">
        <v>4635</v>
      </c>
      <c r="C2281" s="45" t="s">
        <v>4815</v>
      </c>
      <c r="D2281" s="45" t="s">
        <v>8361</v>
      </c>
      <c r="E2281" s="45" t="s">
        <v>4968</v>
      </c>
      <c r="G2281" s="21" t="s">
        <v>4634</v>
      </c>
      <c r="H2281" s="41">
        <v>18.25</v>
      </c>
      <c r="I2281" s="21">
        <v>10.95</v>
      </c>
      <c r="J2281" s="21" t="s">
        <v>4753</v>
      </c>
      <c r="K2281" s="21" t="s">
        <v>4753</v>
      </c>
      <c r="L2281" s="21" t="s">
        <v>4753</v>
      </c>
      <c r="M2281" s="21" t="s">
        <v>4754</v>
      </c>
      <c r="N2281" s="21" t="s">
        <v>4753</v>
      </c>
      <c r="O2281" s="42">
        <f t="shared" si="1"/>
        <v>0</v>
      </c>
      <c r="P2281" s="34" t="str">
        <f t="shared" si="2"/>
        <v>Underweight</v>
      </c>
      <c r="Q2281" s="34" t="str">
        <f t="shared" si="3"/>
        <v>Diabetes</v>
      </c>
      <c r="S2281" s="34" t="s">
        <v>202</v>
      </c>
      <c r="T2281" s="34">
        <v>1967.0</v>
      </c>
      <c r="U2281" s="34" t="s">
        <v>4772</v>
      </c>
      <c r="V2281" s="34">
        <v>28.0</v>
      </c>
      <c r="W2281" s="34">
        <v>0.0</v>
      </c>
      <c r="X2281" s="34">
        <v>42303.69</v>
      </c>
      <c r="Y2281" s="34" t="s">
        <v>4771</v>
      </c>
      <c r="Z2281" s="34" t="s">
        <v>4767</v>
      </c>
      <c r="AA2281" s="34" t="s">
        <v>4781</v>
      </c>
      <c r="AB2281" s="34" t="str">
        <f t="shared" si="4"/>
        <v>28-Jun-1967</v>
      </c>
      <c r="AC2281" s="43">
        <f t="shared" si="5"/>
        <v>55</v>
      </c>
      <c r="AD2281" s="44">
        <v>42303.69</v>
      </c>
    </row>
    <row r="2282">
      <c r="A2282" s="19" t="s">
        <v>4636</v>
      </c>
      <c r="B2282" s="19" t="s">
        <v>4637</v>
      </c>
      <c r="C2282" s="45" t="s">
        <v>4815</v>
      </c>
      <c r="D2282" s="45" t="s">
        <v>8362</v>
      </c>
      <c r="E2282" s="45" t="s">
        <v>8363</v>
      </c>
      <c r="G2282" s="21" t="s">
        <v>4636</v>
      </c>
      <c r="H2282" s="41">
        <v>53.13</v>
      </c>
      <c r="I2282" s="21">
        <v>4.44</v>
      </c>
      <c r="J2282" s="21" t="s">
        <v>4753</v>
      </c>
      <c r="K2282" s="21" t="s">
        <v>4755</v>
      </c>
      <c r="L2282" s="21" t="s">
        <v>4753</v>
      </c>
      <c r="M2282" s="21">
        <v>1.0</v>
      </c>
      <c r="N2282" s="21" t="s">
        <v>4753</v>
      </c>
      <c r="O2282" s="42">
        <f t="shared" si="1"/>
        <v>1</v>
      </c>
      <c r="P2282" s="34" t="str">
        <f t="shared" si="2"/>
        <v>Above Obesity</v>
      </c>
      <c r="Q2282" s="34" t="str">
        <f t="shared" si="3"/>
        <v>Normal</v>
      </c>
      <c r="S2282" s="34" t="s">
        <v>200</v>
      </c>
      <c r="T2282" s="34">
        <v>1968.0</v>
      </c>
      <c r="U2282" s="34" t="s">
        <v>4776</v>
      </c>
      <c r="V2282" s="34">
        <v>3.0</v>
      </c>
      <c r="W2282" s="34">
        <v>0.0</v>
      </c>
      <c r="X2282" s="34">
        <v>42478.6</v>
      </c>
      <c r="Y2282" s="34" t="s">
        <v>4771</v>
      </c>
      <c r="Z2282" s="34" t="s">
        <v>4767</v>
      </c>
      <c r="AA2282" s="34" t="s">
        <v>4778</v>
      </c>
      <c r="AB2282" s="34" t="str">
        <f t="shared" si="4"/>
        <v>3-Aug-1968</v>
      </c>
      <c r="AC2282" s="43">
        <f t="shared" si="5"/>
        <v>54</v>
      </c>
      <c r="AD2282" s="44">
        <v>42478.6</v>
      </c>
    </row>
    <row r="2283">
      <c r="A2283" s="19" t="s">
        <v>4638</v>
      </c>
      <c r="B2283" s="19" t="s">
        <v>4639</v>
      </c>
      <c r="C2283" s="45" t="s">
        <v>4820</v>
      </c>
      <c r="D2283" s="45" t="s">
        <v>4897</v>
      </c>
      <c r="E2283" s="45" t="s">
        <v>4976</v>
      </c>
      <c r="G2283" s="21" t="s">
        <v>4638</v>
      </c>
      <c r="H2283" s="41">
        <v>20.46</v>
      </c>
      <c r="I2283" s="21">
        <v>4.02</v>
      </c>
      <c r="J2283" s="21" t="s">
        <v>4753</v>
      </c>
      <c r="K2283" s="21" t="s">
        <v>4753</v>
      </c>
      <c r="L2283" s="21" t="s">
        <v>4753</v>
      </c>
      <c r="M2283" s="21" t="s">
        <v>4754</v>
      </c>
      <c r="N2283" s="21" t="s">
        <v>4753</v>
      </c>
      <c r="O2283" s="42">
        <f t="shared" si="1"/>
        <v>0</v>
      </c>
      <c r="P2283" s="34" t="str">
        <f t="shared" si="2"/>
        <v>Normal weight</v>
      </c>
      <c r="Q2283" s="34" t="str">
        <f t="shared" si="3"/>
        <v>Normal</v>
      </c>
      <c r="S2283" s="34" t="s">
        <v>198</v>
      </c>
      <c r="T2283" s="34">
        <v>1967.0</v>
      </c>
      <c r="U2283" s="34" t="s">
        <v>4772</v>
      </c>
      <c r="V2283" s="34">
        <v>27.0</v>
      </c>
      <c r="W2283" s="34">
        <v>0.0</v>
      </c>
      <c r="X2283" s="34">
        <v>42538.72</v>
      </c>
      <c r="Y2283" s="34" t="s">
        <v>4771</v>
      </c>
      <c r="Z2283" s="34" t="s">
        <v>4768</v>
      </c>
      <c r="AA2283" s="34" t="s">
        <v>4778</v>
      </c>
      <c r="AB2283" s="34" t="str">
        <f t="shared" si="4"/>
        <v>27-Jun-1967</v>
      </c>
      <c r="AC2283" s="43">
        <f t="shared" si="5"/>
        <v>55</v>
      </c>
      <c r="AD2283" s="44">
        <v>42538.72</v>
      </c>
    </row>
    <row r="2284">
      <c r="A2284" s="19" t="s">
        <v>4640</v>
      </c>
      <c r="B2284" s="19" t="s">
        <v>4641</v>
      </c>
      <c r="C2284" s="45" t="s">
        <v>4815</v>
      </c>
      <c r="D2284" s="45" t="s">
        <v>8364</v>
      </c>
      <c r="E2284" s="45" t="s">
        <v>4838</v>
      </c>
      <c r="G2284" s="21" t="s">
        <v>4640</v>
      </c>
      <c r="H2284" s="41">
        <v>43.01</v>
      </c>
      <c r="I2284" s="21">
        <v>5.44</v>
      </c>
      <c r="J2284" s="21" t="s">
        <v>4753</v>
      </c>
      <c r="K2284" s="21" t="s">
        <v>4755</v>
      </c>
      <c r="L2284" s="21" t="s">
        <v>4753</v>
      </c>
      <c r="M2284" s="21">
        <v>1.0</v>
      </c>
      <c r="N2284" s="21" t="s">
        <v>4753</v>
      </c>
      <c r="O2284" s="42">
        <f t="shared" si="1"/>
        <v>1</v>
      </c>
      <c r="P2284" s="34" t="str">
        <f t="shared" si="2"/>
        <v>Above Obesity</v>
      </c>
      <c r="Q2284" s="34" t="str">
        <f t="shared" si="3"/>
        <v>Normal</v>
      </c>
      <c r="S2284" s="34" t="s">
        <v>196</v>
      </c>
      <c r="T2284" s="34">
        <v>1979.0</v>
      </c>
      <c r="U2284" s="34" t="s">
        <v>4775</v>
      </c>
      <c r="V2284" s="34">
        <v>27.0</v>
      </c>
      <c r="W2284" s="34">
        <v>2.0</v>
      </c>
      <c r="X2284" s="34">
        <v>42560.43</v>
      </c>
      <c r="Y2284" s="34" t="s">
        <v>4771</v>
      </c>
      <c r="Z2284" s="34" t="s">
        <v>4768</v>
      </c>
      <c r="AA2284" s="34" t="s">
        <v>4769</v>
      </c>
      <c r="AB2284" s="34" t="str">
        <f t="shared" si="4"/>
        <v>27-Dec-1979</v>
      </c>
      <c r="AC2284" s="43">
        <f t="shared" si="5"/>
        <v>43</v>
      </c>
      <c r="AD2284" s="44">
        <v>42560.43</v>
      </c>
    </row>
    <row r="2285">
      <c r="A2285" s="19" t="s">
        <v>4642</v>
      </c>
      <c r="B2285" s="19" t="s">
        <v>4643</v>
      </c>
      <c r="C2285" s="45" t="s">
        <v>4820</v>
      </c>
      <c r="D2285" s="45" t="s">
        <v>8365</v>
      </c>
      <c r="E2285" s="45" t="s">
        <v>6396</v>
      </c>
      <c r="G2285" s="21" t="s">
        <v>4642</v>
      </c>
      <c r="H2285" s="41">
        <v>15.01</v>
      </c>
      <c r="I2285" s="21">
        <v>4.15</v>
      </c>
      <c r="J2285" s="21" t="s">
        <v>4753</v>
      </c>
      <c r="K2285" s="21" t="s">
        <v>4753</v>
      </c>
      <c r="L2285" s="21" t="s">
        <v>4756</v>
      </c>
      <c r="M2285" s="21">
        <v>1.0</v>
      </c>
      <c r="N2285" s="21" t="s">
        <v>4753</v>
      </c>
      <c r="O2285" s="42">
        <f t="shared" si="1"/>
        <v>1</v>
      </c>
      <c r="P2285" s="34" t="str">
        <f t="shared" si="2"/>
        <v>Underweight</v>
      </c>
      <c r="Q2285" s="34" t="str">
        <f t="shared" si="3"/>
        <v>Normal</v>
      </c>
      <c r="S2285" s="34" t="s">
        <v>194</v>
      </c>
      <c r="T2285" s="34">
        <v>1971.0</v>
      </c>
      <c r="U2285" s="34" t="s">
        <v>4770</v>
      </c>
      <c r="V2285" s="34">
        <v>3.0</v>
      </c>
      <c r="W2285" s="34">
        <v>0.0</v>
      </c>
      <c r="X2285" s="34">
        <v>42644.2</v>
      </c>
      <c r="Y2285" s="34" t="s">
        <v>4771</v>
      </c>
      <c r="Z2285" s="34" t="s">
        <v>4768</v>
      </c>
      <c r="AA2285" s="34" t="s">
        <v>4778</v>
      </c>
      <c r="AB2285" s="34" t="str">
        <f t="shared" si="4"/>
        <v>3-Nov-1971</v>
      </c>
      <c r="AC2285" s="43">
        <f t="shared" si="5"/>
        <v>51</v>
      </c>
      <c r="AD2285" s="44">
        <v>42644.2</v>
      </c>
    </row>
    <row r="2286">
      <c r="A2286" s="19" t="s">
        <v>4644</v>
      </c>
      <c r="B2286" s="19" t="s">
        <v>4645</v>
      </c>
      <c r="C2286" s="45" t="s">
        <v>4815</v>
      </c>
      <c r="D2286" s="45" t="s">
        <v>8366</v>
      </c>
      <c r="E2286" s="45" t="s">
        <v>8367</v>
      </c>
      <c r="G2286" s="21" t="s">
        <v>4644</v>
      </c>
      <c r="H2286" s="41">
        <v>41.14</v>
      </c>
      <c r="I2286" s="21">
        <v>6.02</v>
      </c>
      <c r="J2286" s="21" t="s">
        <v>4753</v>
      </c>
      <c r="K2286" s="21" t="s">
        <v>4755</v>
      </c>
      <c r="L2286" s="21" t="s">
        <v>4753</v>
      </c>
      <c r="M2286" s="21">
        <v>1.0</v>
      </c>
      <c r="N2286" s="21" t="s">
        <v>4753</v>
      </c>
      <c r="O2286" s="42">
        <f t="shared" si="1"/>
        <v>1</v>
      </c>
      <c r="P2286" s="34" t="str">
        <f t="shared" si="2"/>
        <v>Above Obesity</v>
      </c>
      <c r="Q2286" s="34" t="str">
        <f t="shared" si="3"/>
        <v>Prediabetes weight</v>
      </c>
      <c r="S2286" s="34" t="s">
        <v>192</v>
      </c>
      <c r="T2286" s="34">
        <v>1977.0</v>
      </c>
      <c r="U2286" s="34" t="s">
        <v>4777</v>
      </c>
      <c r="V2286" s="34">
        <v>21.0</v>
      </c>
      <c r="W2286" s="34">
        <v>2.0</v>
      </c>
      <c r="X2286" s="34">
        <v>42760.5</v>
      </c>
      <c r="Y2286" s="34" t="s">
        <v>4771</v>
      </c>
      <c r="Z2286" s="34" t="s">
        <v>4767</v>
      </c>
      <c r="AA2286" s="34" t="s">
        <v>4774</v>
      </c>
      <c r="AB2286" s="34" t="str">
        <f t="shared" si="4"/>
        <v>21-Oct-1977</v>
      </c>
      <c r="AC2286" s="43">
        <f t="shared" si="5"/>
        <v>45</v>
      </c>
      <c r="AD2286" s="44">
        <v>42760.5</v>
      </c>
    </row>
    <row r="2287">
      <c r="A2287" s="19" t="s">
        <v>4646</v>
      </c>
      <c r="B2287" s="19" t="s">
        <v>4647</v>
      </c>
      <c r="C2287" s="45" t="s">
        <v>4820</v>
      </c>
      <c r="D2287" s="45" t="s">
        <v>8325</v>
      </c>
      <c r="E2287" s="45" t="s">
        <v>4992</v>
      </c>
      <c r="G2287" s="21" t="s">
        <v>4646</v>
      </c>
      <c r="H2287" s="41">
        <v>16.55</v>
      </c>
      <c r="I2287" s="21">
        <v>7.73</v>
      </c>
      <c r="J2287" s="21" t="s">
        <v>4753</v>
      </c>
      <c r="K2287" s="21" t="s">
        <v>4753</v>
      </c>
      <c r="L2287" s="21" t="s">
        <v>4753</v>
      </c>
      <c r="M2287" s="21" t="s">
        <v>4754</v>
      </c>
      <c r="N2287" s="21" t="s">
        <v>4753</v>
      </c>
      <c r="O2287" s="42">
        <f t="shared" si="1"/>
        <v>0</v>
      </c>
      <c r="P2287" s="34" t="str">
        <f t="shared" si="2"/>
        <v>Underweight</v>
      </c>
      <c r="Q2287" s="34" t="str">
        <f t="shared" si="3"/>
        <v>Diabetes</v>
      </c>
      <c r="S2287" s="34" t="s">
        <v>190</v>
      </c>
      <c r="T2287" s="34">
        <v>1965.0</v>
      </c>
      <c r="U2287" s="34" t="s">
        <v>4777</v>
      </c>
      <c r="V2287" s="34">
        <v>29.0</v>
      </c>
      <c r="W2287" s="34">
        <v>0.0</v>
      </c>
      <c r="X2287" s="34">
        <v>42764.12</v>
      </c>
      <c r="Y2287" s="34" t="s">
        <v>4771</v>
      </c>
      <c r="Z2287" s="34" t="s">
        <v>4767</v>
      </c>
      <c r="AA2287" s="34" t="s">
        <v>4778</v>
      </c>
      <c r="AB2287" s="34" t="str">
        <f t="shared" si="4"/>
        <v>29-Oct-1965</v>
      </c>
      <c r="AC2287" s="43">
        <f t="shared" si="5"/>
        <v>57</v>
      </c>
      <c r="AD2287" s="44">
        <v>42764.12</v>
      </c>
    </row>
    <row r="2288">
      <c r="A2288" s="19" t="s">
        <v>4648</v>
      </c>
      <c r="B2288" s="19" t="s">
        <v>4649</v>
      </c>
      <c r="C2288" s="45" t="s">
        <v>4815</v>
      </c>
      <c r="D2288" s="45" t="s">
        <v>8368</v>
      </c>
      <c r="E2288" s="45" t="s">
        <v>8369</v>
      </c>
      <c r="G2288" s="21" t="s">
        <v>4648</v>
      </c>
      <c r="H2288" s="41">
        <v>37.29</v>
      </c>
      <c r="I2288" s="21">
        <v>5.03</v>
      </c>
      <c r="J2288" s="21" t="s">
        <v>4753</v>
      </c>
      <c r="K2288" s="21" t="s">
        <v>4755</v>
      </c>
      <c r="L2288" s="21" t="s">
        <v>4753</v>
      </c>
      <c r="M2288" s="21">
        <v>1.0</v>
      </c>
      <c r="N2288" s="21" t="s">
        <v>4753</v>
      </c>
      <c r="O2288" s="42">
        <f t="shared" si="1"/>
        <v>1</v>
      </c>
      <c r="P2288" s="34" t="str">
        <f t="shared" si="2"/>
        <v>Above Obesity</v>
      </c>
      <c r="Q2288" s="34" t="str">
        <f t="shared" si="3"/>
        <v>Normal</v>
      </c>
      <c r="S2288" s="34" t="s">
        <v>188</v>
      </c>
      <c r="T2288" s="34">
        <v>1972.0</v>
      </c>
      <c r="U2288" s="34" t="s">
        <v>4773</v>
      </c>
      <c r="V2288" s="34">
        <v>10.0</v>
      </c>
      <c r="W2288" s="34">
        <v>2.0</v>
      </c>
      <c r="X2288" s="34">
        <v>42856.84</v>
      </c>
      <c r="Y2288" s="34" t="s">
        <v>4771</v>
      </c>
      <c r="Z2288" s="34" t="s">
        <v>4771</v>
      </c>
      <c r="AA2288" s="34" t="s">
        <v>4778</v>
      </c>
      <c r="AB2288" s="34" t="str">
        <f t="shared" si="4"/>
        <v>10-Sep-1972</v>
      </c>
      <c r="AC2288" s="43">
        <f t="shared" si="5"/>
        <v>50</v>
      </c>
      <c r="AD2288" s="44">
        <v>42856.84</v>
      </c>
    </row>
    <row r="2289">
      <c r="A2289" s="19" t="s">
        <v>4650</v>
      </c>
      <c r="B2289" s="19" t="s">
        <v>4651</v>
      </c>
      <c r="C2289" s="45" t="s">
        <v>4820</v>
      </c>
      <c r="D2289" s="45" t="s">
        <v>8370</v>
      </c>
      <c r="E2289" s="45" t="s">
        <v>7205</v>
      </c>
      <c r="G2289" s="21" t="s">
        <v>4650</v>
      </c>
      <c r="H2289" s="41">
        <v>16.74</v>
      </c>
      <c r="I2289" s="21">
        <v>4.08</v>
      </c>
      <c r="J2289" s="31" t="s">
        <v>4878</v>
      </c>
      <c r="K2289" s="21" t="s">
        <v>4753</v>
      </c>
      <c r="L2289" s="21" t="s">
        <v>4753</v>
      </c>
      <c r="M2289" s="21" t="s">
        <v>4754</v>
      </c>
      <c r="N2289" s="21" t="s">
        <v>4753</v>
      </c>
      <c r="O2289" s="42">
        <f t="shared" si="1"/>
        <v>0</v>
      </c>
      <c r="P2289" s="34" t="str">
        <f t="shared" si="2"/>
        <v>Underweight</v>
      </c>
      <c r="Q2289" s="34" t="str">
        <f t="shared" si="3"/>
        <v>Normal</v>
      </c>
      <c r="S2289" s="34" t="s">
        <v>186</v>
      </c>
      <c r="T2289" s="34">
        <v>1975.0</v>
      </c>
      <c r="U2289" s="34" t="s">
        <v>4777</v>
      </c>
      <c r="V2289" s="34">
        <v>23.0</v>
      </c>
      <c r="W2289" s="34">
        <v>1.0</v>
      </c>
      <c r="X2289" s="34">
        <v>42969.85</v>
      </c>
      <c r="Y2289" s="34" t="s">
        <v>4771</v>
      </c>
      <c r="Z2289" s="34" t="s">
        <v>4768</v>
      </c>
      <c r="AA2289" s="34" t="s">
        <v>4769</v>
      </c>
      <c r="AB2289" s="34" t="str">
        <f t="shared" si="4"/>
        <v>23-Oct-1975</v>
      </c>
      <c r="AC2289" s="43">
        <f t="shared" si="5"/>
        <v>47</v>
      </c>
      <c r="AD2289" s="44">
        <v>42969.85</v>
      </c>
    </row>
    <row r="2290">
      <c r="A2290" s="19" t="s">
        <v>4652</v>
      </c>
      <c r="B2290" s="19" t="s">
        <v>4653</v>
      </c>
      <c r="C2290" s="45" t="s">
        <v>4815</v>
      </c>
      <c r="D2290" s="45" t="s">
        <v>8371</v>
      </c>
      <c r="E2290" s="45" t="s">
        <v>8372</v>
      </c>
      <c r="G2290" s="21" t="s">
        <v>4652</v>
      </c>
      <c r="H2290" s="41">
        <v>34.43</v>
      </c>
      <c r="I2290" s="21">
        <v>4.27</v>
      </c>
      <c r="J2290" s="21" t="s">
        <v>4753</v>
      </c>
      <c r="K2290" s="21" t="s">
        <v>4755</v>
      </c>
      <c r="L2290" s="21" t="s">
        <v>4753</v>
      </c>
      <c r="M2290" s="21">
        <v>1.0</v>
      </c>
      <c r="N2290" s="21" t="s">
        <v>4753</v>
      </c>
      <c r="O2290" s="42">
        <f t="shared" si="1"/>
        <v>1</v>
      </c>
      <c r="P2290" s="34" t="str">
        <f t="shared" si="2"/>
        <v>Above Obesity</v>
      </c>
      <c r="Q2290" s="34" t="str">
        <f t="shared" si="3"/>
        <v>Normal</v>
      </c>
      <c r="S2290" s="34" t="s">
        <v>184</v>
      </c>
      <c r="T2290" s="34">
        <v>1978.0</v>
      </c>
      <c r="U2290" s="34" t="s">
        <v>4770</v>
      </c>
      <c r="V2290" s="34">
        <v>4.0</v>
      </c>
      <c r="W2290" s="34">
        <v>0.0</v>
      </c>
      <c r="X2290" s="34">
        <v>42983.46</v>
      </c>
      <c r="Y2290" s="34" t="s">
        <v>4771</v>
      </c>
      <c r="Z2290" s="34" t="s">
        <v>4767</v>
      </c>
      <c r="AA2290" s="34" t="s">
        <v>4774</v>
      </c>
      <c r="AB2290" s="34" t="str">
        <f t="shared" si="4"/>
        <v>4-Nov-1978</v>
      </c>
      <c r="AC2290" s="43">
        <f t="shared" si="5"/>
        <v>44</v>
      </c>
      <c r="AD2290" s="44">
        <v>42983.46</v>
      </c>
    </row>
    <row r="2291">
      <c r="A2291" s="19" t="s">
        <v>4654</v>
      </c>
      <c r="B2291" s="19" t="s">
        <v>4655</v>
      </c>
      <c r="C2291" s="45" t="s">
        <v>4815</v>
      </c>
      <c r="D2291" s="45" t="s">
        <v>6355</v>
      </c>
      <c r="E2291" s="45" t="s">
        <v>8373</v>
      </c>
      <c r="G2291" s="21" t="s">
        <v>4654</v>
      </c>
      <c r="H2291" s="41">
        <v>34.1</v>
      </c>
      <c r="I2291" s="21">
        <v>4.07</v>
      </c>
      <c r="J2291" s="21" t="s">
        <v>4753</v>
      </c>
      <c r="K2291" s="21" t="s">
        <v>4755</v>
      </c>
      <c r="L2291" s="21" t="s">
        <v>4753</v>
      </c>
      <c r="M2291" s="21">
        <v>1.0</v>
      </c>
      <c r="N2291" s="21" t="s">
        <v>4753</v>
      </c>
      <c r="O2291" s="42">
        <f t="shared" si="1"/>
        <v>1</v>
      </c>
      <c r="P2291" s="34" t="str">
        <f t="shared" si="2"/>
        <v>Above Obesity</v>
      </c>
      <c r="Q2291" s="34" t="str">
        <f t="shared" si="3"/>
        <v>Normal</v>
      </c>
      <c r="S2291" s="34" t="s">
        <v>182</v>
      </c>
      <c r="T2291" s="34">
        <v>1965.0</v>
      </c>
      <c r="U2291" s="34" t="s">
        <v>4770</v>
      </c>
      <c r="V2291" s="34">
        <v>29.0</v>
      </c>
      <c r="W2291" s="34">
        <v>0.0</v>
      </c>
      <c r="X2291" s="34">
        <v>43073.76</v>
      </c>
      <c r="Y2291" s="34" t="s">
        <v>4767</v>
      </c>
      <c r="Z2291" s="34" t="s">
        <v>4767</v>
      </c>
      <c r="AA2291" s="34" t="s">
        <v>4778</v>
      </c>
      <c r="AB2291" s="34" t="str">
        <f t="shared" si="4"/>
        <v>29-Nov-1965</v>
      </c>
      <c r="AC2291" s="43">
        <f t="shared" si="5"/>
        <v>57</v>
      </c>
      <c r="AD2291" s="44">
        <v>43073.76</v>
      </c>
    </row>
    <row r="2292">
      <c r="A2292" s="19" t="s">
        <v>4656</v>
      </c>
      <c r="B2292" s="19" t="s">
        <v>4657</v>
      </c>
      <c r="C2292" s="45" t="s">
        <v>4820</v>
      </c>
      <c r="D2292" s="45" t="s">
        <v>5158</v>
      </c>
      <c r="E2292" s="45" t="s">
        <v>5319</v>
      </c>
      <c r="G2292" s="21" t="s">
        <v>4656</v>
      </c>
      <c r="H2292" s="41">
        <v>19.3</v>
      </c>
      <c r="I2292" s="21">
        <v>10.36</v>
      </c>
      <c r="J2292" s="21" t="s">
        <v>4753</v>
      </c>
      <c r="K2292" s="21" t="s">
        <v>4753</v>
      </c>
      <c r="L2292" s="21" t="s">
        <v>4753</v>
      </c>
      <c r="M2292" s="21" t="s">
        <v>4754</v>
      </c>
      <c r="N2292" s="21" t="s">
        <v>4753</v>
      </c>
      <c r="O2292" s="42">
        <f t="shared" si="1"/>
        <v>0</v>
      </c>
      <c r="P2292" s="34" t="str">
        <f t="shared" si="2"/>
        <v>Normal weight</v>
      </c>
      <c r="Q2292" s="34" t="str">
        <f t="shared" si="3"/>
        <v>Diabetes</v>
      </c>
      <c r="S2292" s="34" t="s">
        <v>180</v>
      </c>
      <c r="T2292" s="34">
        <v>1969.0</v>
      </c>
      <c r="U2292" s="34" t="s">
        <v>4775</v>
      </c>
      <c r="V2292" s="34">
        <v>3.0</v>
      </c>
      <c r="W2292" s="34">
        <v>0.0</v>
      </c>
      <c r="X2292" s="34">
        <v>43254.42</v>
      </c>
      <c r="Y2292" s="34" t="s">
        <v>4767</v>
      </c>
      <c r="Z2292" s="34" t="s">
        <v>4767</v>
      </c>
      <c r="AA2292" s="34" t="s">
        <v>4781</v>
      </c>
      <c r="AB2292" s="34" t="str">
        <f t="shared" si="4"/>
        <v>3-Dec-1969</v>
      </c>
      <c r="AC2292" s="43">
        <f t="shared" si="5"/>
        <v>53</v>
      </c>
      <c r="AD2292" s="44">
        <v>43254.42</v>
      </c>
    </row>
    <row r="2293">
      <c r="A2293" s="19" t="s">
        <v>4658</v>
      </c>
      <c r="B2293" s="19" t="s">
        <v>4659</v>
      </c>
      <c r="C2293" s="45" t="s">
        <v>4815</v>
      </c>
      <c r="D2293" s="45" t="s">
        <v>8374</v>
      </c>
      <c r="E2293" s="45" t="s">
        <v>8375</v>
      </c>
      <c r="G2293" s="21" t="s">
        <v>4658</v>
      </c>
      <c r="H2293" s="41">
        <v>33.66</v>
      </c>
      <c r="I2293" s="21">
        <v>5.71</v>
      </c>
      <c r="J2293" s="21" t="s">
        <v>4753</v>
      </c>
      <c r="K2293" s="21" t="s">
        <v>4755</v>
      </c>
      <c r="L2293" s="21" t="s">
        <v>4753</v>
      </c>
      <c r="M2293" s="21">
        <v>1.0</v>
      </c>
      <c r="N2293" s="21" t="s">
        <v>4753</v>
      </c>
      <c r="O2293" s="42">
        <f t="shared" si="1"/>
        <v>1</v>
      </c>
      <c r="P2293" s="34" t="str">
        <f t="shared" si="2"/>
        <v>Above Obesity</v>
      </c>
      <c r="Q2293" s="34" t="str">
        <f t="shared" si="3"/>
        <v>Prediabetes weight</v>
      </c>
      <c r="S2293" s="34" t="s">
        <v>178</v>
      </c>
      <c r="T2293" s="34">
        <v>1965.0</v>
      </c>
      <c r="U2293" s="34" t="s">
        <v>4776</v>
      </c>
      <c r="V2293" s="34">
        <v>22.0</v>
      </c>
      <c r="W2293" s="34">
        <v>0.0</v>
      </c>
      <c r="X2293" s="34">
        <v>43578.94</v>
      </c>
      <c r="Y2293" s="34" t="s">
        <v>4767</v>
      </c>
      <c r="Z2293" s="34" t="s">
        <v>4767</v>
      </c>
      <c r="AA2293" s="34" t="s">
        <v>4774</v>
      </c>
      <c r="AB2293" s="34" t="str">
        <f t="shared" si="4"/>
        <v>22-Aug-1965</v>
      </c>
      <c r="AC2293" s="43">
        <f t="shared" si="5"/>
        <v>57</v>
      </c>
      <c r="AD2293" s="44">
        <v>43578.94</v>
      </c>
    </row>
    <row r="2294">
      <c r="A2294" s="19" t="s">
        <v>4660</v>
      </c>
      <c r="B2294" s="19" t="s">
        <v>4661</v>
      </c>
      <c r="C2294" s="45" t="s">
        <v>4815</v>
      </c>
      <c r="D2294" s="45" t="s">
        <v>4981</v>
      </c>
      <c r="E2294" s="45" t="s">
        <v>4912</v>
      </c>
      <c r="G2294" s="21" t="s">
        <v>4660</v>
      </c>
      <c r="H2294" s="41">
        <v>33.33</v>
      </c>
      <c r="I2294" s="21">
        <v>6.08</v>
      </c>
      <c r="J2294" s="21" t="s">
        <v>4753</v>
      </c>
      <c r="K2294" s="21" t="s">
        <v>4755</v>
      </c>
      <c r="L2294" s="21" t="s">
        <v>4753</v>
      </c>
      <c r="M2294" s="21">
        <v>1.0</v>
      </c>
      <c r="N2294" s="21" t="s">
        <v>4753</v>
      </c>
      <c r="O2294" s="42">
        <f t="shared" si="1"/>
        <v>1</v>
      </c>
      <c r="P2294" s="34" t="str">
        <f t="shared" si="2"/>
        <v>Above Obesity</v>
      </c>
      <c r="Q2294" s="34" t="str">
        <f t="shared" si="3"/>
        <v>Prediabetes weight</v>
      </c>
      <c r="S2294" s="34" t="s">
        <v>176</v>
      </c>
      <c r="T2294" s="34">
        <v>1986.0</v>
      </c>
      <c r="U2294" s="34" t="s">
        <v>4775</v>
      </c>
      <c r="V2294" s="34">
        <v>29.0</v>
      </c>
      <c r="W2294" s="34">
        <v>3.0</v>
      </c>
      <c r="X2294" s="34">
        <v>43753.34</v>
      </c>
      <c r="Y2294" s="34" t="s">
        <v>4767</v>
      </c>
      <c r="Z2294" s="34" t="s">
        <v>4771</v>
      </c>
      <c r="AA2294" s="34" t="s">
        <v>4779</v>
      </c>
      <c r="AB2294" s="34" t="str">
        <f t="shared" si="4"/>
        <v>29-Dec-1986</v>
      </c>
      <c r="AC2294" s="43">
        <f t="shared" si="5"/>
        <v>36</v>
      </c>
      <c r="AD2294" s="44">
        <v>43753.34</v>
      </c>
    </row>
    <row r="2295">
      <c r="A2295" s="19" t="s">
        <v>4662</v>
      </c>
      <c r="B2295" s="19" t="s">
        <v>4663</v>
      </c>
      <c r="C2295" s="45" t="s">
        <v>4820</v>
      </c>
      <c r="D2295" s="45" t="s">
        <v>8376</v>
      </c>
      <c r="E2295" s="45" t="s">
        <v>4992</v>
      </c>
      <c r="G2295" s="21" t="s">
        <v>4662</v>
      </c>
      <c r="H2295" s="41">
        <v>21.84</v>
      </c>
      <c r="I2295" s="21">
        <v>5.71</v>
      </c>
      <c r="J2295" s="21" t="s">
        <v>4753</v>
      </c>
      <c r="K2295" s="21" t="s">
        <v>4755</v>
      </c>
      <c r="L2295" s="21" t="s">
        <v>4753</v>
      </c>
      <c r="M2295" s="21">
        <v>1.0</v>
      </c>
      <c r="N2295" s="21" t="s">
        <v>4753</v>
      </c>
      <c r="O2295" s="42">
        <f t="shared" si="1"/>
        <v>1</v>
      </c>
      <c r="P2295" s="34" t="str">
        <f t="shared" si="2"/>
        <v>Normal weight</v>
      </c>
      <c r="Q2295" s="34" t="str">
        <f t="shared" si="3"/>
        <v>Prediabetes weight</v>
      </c>
      <c r="S2295" s="34" t="s">
        <v>174</v>
      </c>
      <c r="T2295" s="34">
        <v>1966.0</v>
      </c>
      <c r="U2295" s="34" t="s">
        <v>4777</v>
      </c>
      <c r="V2295" s="34">
        <v>25.0</v>
      </c>
      <c r="W2295" s="34">
        <v>2.0</v>
      </c>
      <c r="X2295" s="34">
        <v>43813.87</v>
      </c>
      <c r="Y2295" s="34" t="s">
        <v>4767</v>
      </c>
      <c r="Z2295" s="34" t="s">
        <v>4767</v>
      </c>
      <c r="AA2295" s="34" t="s">
        <v>4769</v>
      </c>
      <c r="AB2295" s="34" t="str">
        <f t="shared" si="4"/>
        <v>25-Oct-1966</v>
      </c>
      <c r="AC2295" s="43">
        <f t="shared" si="5"/>
        <v>56</v>
      </c>
      <c r="AD2295" s="44">
        <v>43813.87</v>
      </c>
    </row>
    <row r="2296">
      <c r="A2296" s="19" t="s">
        <v>4664</v>
      </c>
      <c r="B2296" s="19" t="s">
        <v>4665</v>
      </c>
      <c r="C2296" s="45" t="s">
        <v>4815</v>
      </c>
      <c r="D2296" s="45" t="s">
        <v>8377</v>
      </c>
      <c r="E2296" s="45" t="s">
        <v>6073</v>
      </c>
      <c r="G2296" s="21" t="s">
        <v>4664</v>
      </c>
      <c r="H2296" s="41">
        <v>16.87</v>
      </c>
      <c r="I2296" s="21">
        <v>9.13</v>
      </c>
      <c r="J2296" s="21" t="s">
        <v>4753</v>
      </c>
      <c r="K2296" s="21" t="s">
        <v>4753</v>
      </c>
      <c r="L2296" s="21" t="s">
        <v>4753</v>
      </c>
      <c r="M2296" s="21" t="s">
        <v>4754</v>
      </c>
      <c r="N2296" s="21" t="s">
        <v>4753</v>
      </c>
      <c r="O2296" s="42">
        <f t="shared" si="1"/>
        <v>0</v>
      </c>
      <c r="P2296" s="34" t="str">
        <f t="shared" si="2"/>
        <v>Underweight</v>
      </c>
      <c r="Q2296" s="34" t="str">
        <f t="shared" si="3"/>
        <v>Diabetes</v>
      </c>
      <c r="S2296" s="34" t="s">
        <v>172</v>
      </c>
      <c r="T2296" s="34">
        <v>1966.0</v>
      </c>
      <c r="U2296" s="34" t="s">
        <v>4766</v>
      </c>
      <c r="V2296" s="34">
        <v>2.0</v>
      </c>
      <c r="W2296" s="34">
        <v>0.0</v>
      </c>
      <c r="X2296" s="34">
        <v>43817.45</v>
      </c>
      <c r="Y2296" s="34" t="s">
        <v>4767</v>
      </c>
      <c r="Z2296" s="34" t="s">
        <v>4768</v>
      </c>
      <c r="AA2296" s="34" t="s">
        <v>4774</v>
      </c>
      <c r="AB2296" s="34" t="str">
        <f t="shared" si="4"/>
        <v>2-Jul-1966</v>
      </c>
      <c r="AC2296" s="43">
        <f t="shared" si="5"/>
        <v>56</v>
      </c>
      <c r="AD2296" s="44">
        <v>43817.45</v>
      </c>
    </row>
    <row r="2297">
      <c r="A2297" s="19" t="s">
        <v>4666</v>
      </c>
      <c r="B2297" s="19" t="s">
        <v>4667</v>
      </c>
      <c r="C2297" s="45" t="s">
        <v>4815</v>
      </c>
      <c r="D2297" s="45" t="s">
        <v>8378</v>
      </c>
      <c r="E2297" s="45" t="s">
        <v>8379</v>
      </c>
      <c r="G2297" s="21" t="s">
        <v>4666</v>
      </c>
      <c r="H2297" s="41">
        <v>30.14</v>
      </c>
      <c r="I2297" s="21">
        <v>5.49</v>
      </c>
      <c r="J2297" s="21" t="s">
        <v>4753</v>
      </c>
      <c r="K2297" s="21" t="s">
        <v>4755</v>
      </c>
      <c r="L2297" s="21" t="s">
        <v>4753</v>
      </c>
      <c r="M2297" s="21">
        <v>1.0</v>
      </c>
      <c r="N2297" s="21" t="s">
        <v>4753</v>
      </c>
      <c r="O2297" s="42">
        <f t="shared" si="1"/>
        <v>1</v>
      </c>
      <c r="P2297" s="34" t="str">
        <f t="shared" si="2"/>
        <v>Above Obesity</v>
      </c>
      <c r="Q2297" s="34" t="str">
        <f t="shared" si="3"/>
        <v>Normal</v>
      </c>
      <c r="S2297" s="34" t="s">
        <v>170</v>
      </c>
      <c r="T2297" s="34">
        <v>1980.0</v>
      </c>
      <c r="U2297" s="34" t="s">
        <v>4770</v>
      </c>
      <c r="V2297" s="34">
        <v>10.0</v>
      </c>
      <c r="W2297" s="34">
        <v>2.0</v>
      </c>
      <c r="X2297" s="34">
        <v>43896.38</v>
      </c>
      <c r="Y2297" s="34" t="s">
        <v>4767</v>
      </c>
      <c r="Z2297" s="34" t="s">
        <v>4771</v>
      </c>
      <c r="AA2297" s="34" t="s">
        <v>4769</v>
      </c>
      <c r="AB2297" s="34" t="str">
        <f t="shared" si="4"/>
        <v>10-Nov-1980</v>
      </c>
      <c r="AC2297" s="43">
        <f t="shared" si="5"/>
        <v>42</v>
      </c>
      <c r="AD2297" s="44">
        <v>43896.38</v>
      </c>
    </row>
    <row r="2298">
      <c r="A2298" s="19" t="s">
        <v>4668</v>
      </c>
      <c r="B2298" s="19" t="s">
        <v>4669</v>
      </c>
      <c r="C2298" s="45" t="s">
        <v>4815</v>
      </c>
      <c r="D2298" s="45" t="s">
        <v>8380</v>
      </c>
      <c r="E2298" s="45" t="s">
        <v>8381</v>
      </c>
      <c r="G2298" s="21" t="s">
        <v>4668</v>
      </c>
      <c r="H2298" s="41">
        <v>23.21</v>
      </c>
      <c r="I2298" s="21">
        <v>4.37</v>
      </c>
      <c r="J2298" s="21" t="s">
        <v>4753</v>
      </c>
      <c r="K2298" s="21" t="s">
        <v>4755</v>
      </c>
      <c r="L2298" s="21" t="s">
        <v>4753</v>
      </c>
      <c r="M2298" s="21">
        <v>1.0</v>
      </c>
      <c r="N2298" s="21" t="s">
        <v>4753</v>
      </c>
      <c r="O2298" s="42">
        <f t="shared" si="1"/>
        <v>1</v>
      </c>
      <c r="P2298" s="34" t="str">
        <f t="shared" si="2"/>
        <v>Normal weight</v>
      </c>
      <c r="Q2298" s="34" t="str">
        <f t="shared" si="3"/>
        <v>Normal</v>
      </c>
      <c r="S2298" s="34" t="s">
        <v>168</v>
      </c>
      <c r="T2298" s="34">
        <v>1966.0</v>
      </c>
      <c r="U2298" s="34" t="s">
        <v>4777</v>
      </c>
      <c r="V2298" s="34">
        <v>5.0</v>
      </c>
      <c r="W2298" s="34">
        <v>0.0</v>
      </c>
      <c r="X2298" s="34">
        <v>43921.18</v>
      </c>
      <c r="Y2298" s="34" t="s">
        <v>4767</v>
      </c>
      <c r="Z2298" s="34" t="s">
        <v>4767</v>
      </c>
      <c r="AA2298" s="34" t="s">
        <v>4774</v>
      </c>
      <c r="AB2298" s="34" t="str">
        <f t="shared" si="4"/>
        <v>5-Oct-1966</v>
      </c>
      <c r="AC2298" s="43">
        <f t="shared" si="5"/>
        <v>56</v>
      </c>
      <c r="AD2298" s="44">
        <v>43921.18</v>
      </c>
    </row>
    <row r="2299">
      <c r="A2299" s="19" t="s">
        <v>4670</v>
      </c>
      <c r="B2299" s="19" t="s">
        <v>4671</v>
      </c>
      <c r="C2299" s="45" t="s">
        <v>4820</v>
      </c>
      <c r="D2299" s="45" t="s">
        <v>8382</v>
      </c>
      <c r="E2299" s="45" t="s">
        <v>8383</v>
      </c>
      <c r="G2299" s="21" t="s">
        <v>4670</v>
      </c>
      <c r="H2299" s="41">
        <v>17.17</v>
      </c>
      <c r="I2299" s="21">
        <v>8.46</v>
      </c>
      <c r="J2299" s="21" t="s">
        <v>4753</v>
      </c>
      <c r="K2299" s="21" t="s">
        <v>4753</v>
      </c>
      <c r="L2299" s="21" t="s">
        <v>4753</v>
      </c>
      <c r="M2299" s="21" t="s">
        <v>4754</v>
      </c>
      <c r="N2299" s="21" t="s">
        <v>4753</v>
      </c>
      <c r="O2299" s="42">
        <f t="shared" si="1"/>
        <v>0</v>
      </c>
      <c r="P2299" s="34" t="str">
        <f t="shared" si="2"/>
        <v>Underweight</v>
      </c>
      <c r="Q2299" s="34" t="str">
        <f t="shared" si="3"/>
        <v>Diabetes</v>
      </c>
      <c r="S2299" s="34" t="s">
        <v>166</v>
      </c>
      <c r="T2299" s="34">
        <v>1988.0</v>
      </c>
      <c r="U2299" s="34" t="s">
        <v>4766</v>
      </c>
      <c r="V2299" s="34">
        <v>16.0</v>
      </c>
      <c r="W2299" s="34">
        <v>1.0</v>
      </c>
      <c r="X2299" s="34">
        <v>43943.88</v>
      </c>
      <c r="Y2299" s="34" t="s">
        <v>4767</v>
      </c>
      <c r="Z2299" s="34" t="s">
        <v>4771</v>
      </c>
      <c r="AA2299" s="34" t="s">
        <v>4774</v>
      </c>
      <c r="AB2299" s="34" t="str">
        <f t="shared" si="4"/>
        <v>16-Jul-1988</v>
      </c>
      <c r="AC2299" s="43">
        <f t="shared" si="5"/>
        <v>34</v>
      </c>
      <c r="AD2299" s="44">
        <v>43943.88</v>
      </c>
    </row>
    <row r="2300">
      <c r="A2300" s="19" t="s">
        <v>4672</v>
      </c>
      <c r="B2300" s="19" t="s">
        <v>4673</v>
      </c>
      <c r="C2300" s="45" t="s">
        <v>4815</v>
      </c>
      <c r="D2300" s="45" t="s">
        <v>8384</v>
      </c>
      <c r="E2300" s="45" t="s">
        <v>8385</v>
      </c>
      <c r="G2300" s="21" t="s">
        <v>4672</v>
      </c>
      <c r="H2300" s="41">
        <v>15.61</v>
      </c>
      <c r="I2300" s="21">
        <v>5.28</v>
      </c>
      <c r="J2300" s="21" t="s">
        <v>4753</v>
      </c>
      <c r="K2300" s="21" t="s">
        <v>4753</v>
      </c>
      <c r="L2300" s="21" t="s">
        <v>4753</v>
      </c>
      <c r="M2300" s="21">
        <v>1.0</v>
      </c>
      <c r="N2300" s="21" t="s">
        <v>4753</v>
      </c>
      <c r="O2300" s="42">
        <f t="shared" si="1"/>
        <v>1</v>
      </c>
      <c r="P2300" s="34" t="str">
        <f t="shared" si="2"/>
        <v>Underweight</v>
      </c>
      <c r="Q2300" s="34" t="str">
        <f t="shared" si="3"/>
        <v>Normal</v>
      </c>
      <c r="S2300" s="34" t="s">
        <v>164</v>
      </c>
      <c r="T2300" s="34">
        <v>1975.0</v>
      </c>
      <c r="U2300" s="34" t="s">
        <v>4772</v>
      </c>
      <c r="V2300" s="34">
        <v>1.0</v>
      </c>
      <c r="W2300" s="34">
        <v>2.0</v>
      </c>
      <c r="X2300" s="34">
        <v>44202.65</v>
      </c>
      <c r="Y2300" s="34" t="s">
        <v>4767</v>
      </c>
      <c r="Z2300" s="34" t="s">
        <v>4767</v>
      </c>
      <c r="AA2300" s="34" t="s">
        <v>4769</v>
      </c>
      <c r="AB2300" s="34" t="str">
        <f t="shared" si="4"/>
        <v>1-Jun-1975</v>
      </c>
      <c r="AC2300" s="43">
        <f t="shared" si="5"/>
        <v>48</v>
      </c>
      <c r="AD2300" s="44">
        <v>44202.65</v>
      </c>
    </row>
    <row r="2301">
      <c r="A2301" s="19" t="s">
        <v>4674</v>
      </c>
      <c r="B2301" s="19" t="s">
        <v>4675</v>
      </c>
      <c r="C2301" s="45" t="s">
        <v>4815</v>
      </c>
      <c r="D2301" s="45" t="s">
        <v>8386</v>
      </c>
      <c r="E2301" s="45" t="s">
        <v>4974</v>
      </c>
      <c r="G2301" s="21" t="s">
        <v>4674</v>
      </c>
      <c r="H2301" s="41">
        <v>17.98</v>
      </c>
      <c r="I2301" s="21">
        <v>5.33</v>
      </c>
      <c r="J2301" s="21" t="s">
        <v>4755</v>
      </c>
      <c r="K2301" s="21" t="s">
        <v>4753</v>
      </c>
      <c r="L2301" s="21" t="s">
        <v>4756</v>
      </c>
      <c r="M2301" s="21">
        <v>1.0</v>
      </c>
      <c r="N2301" s="21" t="s">
        <v>4753</v>
      </c>
      <c r="O2301" s="42">
        <f t="shared" si="1"/>
        <v>1</v>
      </c>
      <c r="P2301" s="34" t="str">
        <f t="shared" si="2"/>
        <v>Underweight</v>
      </c>
      <c r="Q2301" s="34" t="str">
        <f t="shared" si="3"/>
        <v>Normal</v>
      </c>
      <c r="S2301" s="34" t="s">
        <v>162</v>
      </c>
      <c r="T2301" s="34">
        <v>1968.0</v>
      </c>
      <c r="U2301" s="34" t="s">
        <v>4770</v>
      </c>
      <c r="V2301" s="34">
        <v>24.0</v>
      </c>
      <c r="W2301" s="34">
        <v>2.0</v>
      </c>
      <c r="X2301" s="34">
        <v>44260.75</v>
      </c>
      <c r="Y2301" s="34" t="s">
        <v>4767</v>
      </c>
      <c r="Z2301" s="34" t="s">
        <v>4771</v>
      </c>
      <c r="AA2301" s="34" t="s">
        <v>4769</v>
      </c>
      <c r="AB2301" s="34" t="str">
        <f t="shared" si="4"/>
        <v>24-Nov-1968</v>
      </c>
      <c r="AC2301" s="43">
        <f t="shared" si="5"/>
        <v>54</v>
      </c>
      <c r="AD2301" s="44">
        <v>44260.75</v>
      </c>
    </row>
    <row r="2302">
      <c r="A2302" s="19" t="s">
        <v>4676</v>
      </c>
      <c r="B2302" s="19" t="s">
        <v>4677</v>
      </c>
      <c r="C2302" s="45" t="s">
        <v>4815</v>
      </c>
      <c r="D2302" s="45" t="s">
        <v>8387</v>
      </c>
      <c r="E2302" s="45" t="s">
        <v>8388</v>
      </c>
      <c r="G2302" s="21" t="s">
        <v>4676</v>
      </c>
      <c r="H2302" s="41">
        <v>21.64</v>
      </c>
      <c r="I2302" s="21">
        <v>5.5</v>
      </c>
      <c r="J2302" s="21" t="s">
        <v>4753</v>
      </c>
      <c r="K2302" s="21" t="s">
        <v>4755</v>
      </c>
      <c r="L2302" s="21" t="s">
        <v>4753</v>
      </c>
      <c r="M2302" s="21">
        <v>1.0</v>
      </c>
      <c r="N2302" s="21" t="s">
        <v>4753</v>
      </c>
      <c r="O2302" s="42">
        <f t="shared" si="1"/>
        <v>1</v>
      </c>
      <c r="P2302" s="34" t="str">
        <f t="shared" si="2"/>
        <v>Normal weight</v>
      </c>
      <c r="Q2302" s="34" t="str">
        <f t="shared" si="3"/>
        <v>Normal</v>
      </c>
      <c r="S2302" s="34" t="s">
        <v>160</v>
      </c>
      <c r="T2302" s="34">
        <v>1971.0</v>
      </c>
      <c r="U2302" s="34" t="s">
        <v>4777</v>
      </c>
      <c r="V2302" s="34">
        <v>29.0</v>
      </c>
      <c r="W2302" s="34">
        <v>0.0</v>
      </c>
      <c r="X2302" s="34">
        <v>44400.41</v>
      </c>
      <c r="Y2302" s="34" t="s">
        <v>4767</v>
      </c>
      <c r="Z2302" s="34" t="s">
        <v>4767</v>
      </c>
      <c r="AA2302" s="34" t="s">
        <v>4769</v>
      </c>
      <c r="AB2302" s="34" t="str">
        <f t="shared" si="4"/>
        <v>29-Oct-1971</v>
      </c>
      <c r="AC2302" s="43">
        <f t="shared" si="5"/>
        <v>51</v>
      </c>
      <c r="AD2302" s="44">
        <v>44400.41</v>
      </c>
    </row>
    <row r="2303">
      <c r="A2303" s="19" t="s">
        <v>4678</v>
      </c>
      <c r="B2303" s="19" t="s">
        <v>4679</v>
      </c>
      <c r="C2303" s="45" t="s">
        <v>4815</v>
      </c>
      <c r="D2303" s="45" t="s">
        <v>5333</v>
      </c>
      <c r="E2303" s="45" t="s">
        <v>4838</v>
      </c>
      <c r="G2303" s="21" t="s">
        <v>4678</v>
      </c>
      <c r="H2303" s="41">
        <v>16.4</v>
      </c>
      <c r="I2303" s="21">
        <v>5.4</v>
      </c>
      <c r="J2303" s="21" t="s">
        <v>4753</v>
      </c>
      <c r="K2303" s="21" t="s">
        <v>4753</v>
      </c>
      <c r="L2303" s="21" t="s">
        <v>4756</v>
      </c>
      <c r="M2303" s="21">
        <v>1.0</v>
      </c>
      <c r="N2303" s="21" t="s">
        <v>4753</v>
      </c>
      <c r="O2303" s="42">
        <f t="shared" si="1"/>
        <v>1</v>
      </c>
      <c r="P2303" s="34" t="str">
        <f t="shared" si="2"/>
        <v>Underweight</v>
      </c>
      <c r="Q2303" s="34" t="str">
        <f t="shared" si="3"/>
        <v>Normal</v>
      </c>
      <c r="S2303" s="34" t="s">
        <v>158</v>
      </c>
      <c r="T2303" s="34">
        <v>1967.0</v>
      </c>
      <c r="U2303" s="34" t="s">
        <v>4773</v>
      </c>
      <c r="V2303" s="34">
        <v>14.0</v>
      </c>
      <c r="W2303" s="34">
        <v>0.0</v>
      </c>
      <c r="X2303" s="34">
        <v>44423.8</v>
      </c>
      <c r="Y2303" s="34" t="s">
        <v>4767</v>
      </c>
      <c r="Z2303" s="34" t="s">
        <v>4768</v>
      </c>
      <c r="AA2303" s="34" t="s">
        <v>4769</v>
      </c>
      <c r="AB2303" s="34" t="str">
        <f t="shared" si="4"/>
        <v>14-Sep-1967</v>
      </c>
      <c r="AC2303" s="43">
        <f t="shared" si="5"/>
        <v>55</v>
      </c>
      <c r="AD2303" s="44">
        <v>44423.8</v>
      </c>
    </row>
    <row r="2304">
      <c r="A2304" s="19" t="s">
        <v>4680</v>
      </c>
      <c r="B2304" s="19" t="s">
        <v>4681</v>
      </c>
      <c r="C2304" s="45" t="s">
        <v>4820</v>
      </c>
      <c r="D2304" s="45" t="s">
        <v>8389</v>
      </c>
      <c r="E2304" s="45" t="s">
        <v>8390</v>
      </c>
      <c r="G2304" s="21" t="s">
        <v>4680</v>
      </c>
      <c r="H2304" s="41">
        <v>15.77</v>
      </c>
      <c r="I2304" s="21">
        <v>6.05</v>
      </c>
      <c r="J2304" s="21" t="s">
        <v>4755</v>
      </c>
      <c r="K2304" s="21" t="s">
        <v>4753</v>
      </c>
      <c r="L2304" s="21" t="s">
        <v>4753</v>
      </c>
      <c r="M2304" s="21">
        <v>1.0</v>
      </c>
      <c r="N2304" s="21" t="s">
        <v>4753</v>
      </c>
      <c r="O2304" s="42">
        <f t="shared" si="1"/>
        <v>1</v>
      </c>
      <c r="P2304" s="34" t="str">
        <f t="shared" si="2"/>
        <v>Underweight</v>
      </c>
      <c r="Q2304" s="34" t="str">
        <f t="shared" si="3"/>
        <v>Prediabetes weight</v>
      </c>
      <c r="S2304" s="34" t="s">
        <v>156</v>
      </c>
      <c r="T2304" s="34">
        <v>2000.0</v>
      </c>
      <c r="U2304" s="34" t="s">
        <v>4776</v>
      </c>
      <c r="V2304" s="34">
        <v>2.0</v>
      </c>
      <c r="W2304" s="34">
        <v>1.0</v>
      </c>
      <c r="X2304" s="34">
        <v>44501.4</v>
      </c>
      <c r="Y2304" s="34" t="s">
        <v>4767</v>
      </c>
      <c r="Z2304" s="34" t="s">
        <v>4768</v>
      </c>
      <c r="AA2304" s="34" t="s">
        <v>4769</v>
      </c>
      <c r="AB2304" s="34" t="str">
        <f t="shared" si="4"/>
        <v>2-Aug-2000</v>
      </c>
      <c r="AC2304" s="43">
        <f t="shared" si="5"/>
        <v>22</v>
      </c>
      <c r="AD2304" s="44">
        <v>44501.4</v>
      </c>
    </row>
    <row r="2305">
      <c r="A2305" s="19" t="s">
        <v>4682</v>
      </c>
      <c r="B2305" s="19" t="s">
        <v>4683</v>
      </c>
      <c r="C2305" s="45" t="s">
        <v>4815</v>
      </c>
      <c r="D2305" s="45" t="s">
        <v>8391</v>
      </c>
      <c r="E2305" s="45" t="s">
        <v>5654</v>
      </c>
      <c r="G2305" s="21" t="s">
        <v>4682</v>
      </c>
      <c r="H2305" s="41">
        <v>18.27</v>
      </c>
      <c r="I2305" s="21">
        <v>11.46</v>
      </c>
      <c r="J2305" s="21" t="s">
        <v>4753</v>
      </c>
      <c r="K2305" s="21" t="s">
        <v>4753</v>
      </c>
      <c r="L2305" s="21" t="s">
        <v>4753</v>
      </c>
      <c r="M2305" s="21" t="s">
        <v>4754</v>
      </c>
      <c r="N2305" s="21" t="s">
        <v>4753</v>
      </c>
      <c r="O2305" s="42">
        <f t="shared" si="1"/>
        <v>0</v>
      </c>
      <c r="P2305" s="34" t="str">
        <f t="shared" si="2"/>
        <v>Underweight</v>
      </c>
      <c r="Q2305" s="34" t="str">
        <f t="shared" si="3"/>
        <v>Diabetes</v>
      </c>
      <c r="S2305" s="34" t="s">
        <v>154</v>
      </c>
      <c r="T2305" s="34">
        <v>1993.0</v>
      </c>
      <c r="U2305" s="34" t="s">
        <v>4777</v>
      </c>
      <c r="V2305" s="34">
        <v>11.0</v>
      </c>
      <c r="W2305" s="34">
        <v>2.0</v>
      </c>
      <c r="X2305" s="34">
        <v>44585.46</v>
      </c>
      <c r="Y2305" s="34" t="s">
        <v>4767</v>
      </c>
      <c r="Z2305" s="34" t="s">
        <v>4767</v>
      </c>
      <c r="AA2305" s="34" t="s">
        <v>4778</v>
      </c>
      <c r="AB2305" s="34" t="str">
        <f t="shared" si="4"/>
        <v>11-Oct-1993</v>
      </c>
      <c r="AC2305" s="43">
        <f t="shared" si="5"/>
        <v>29</v>
      </c>
      <c r="AD2305" s="44">
        <v>44585.46</v>
      </c>
    </row>
    <row r="2306">
      <c r="A2306" s="19" t="s">
        <v>4684</v>
      </c>
      <c r="B2306" s="19" t="s">
        <v>4685</v>
      </c>
      <c r="C2306" s="45" t="s">
        <v>4815</v>
      </c>
      <c r="D2306" s="45" t="s">
        <v>8392</v>
      </c>
      <c r="E2306" s="45" t="s">
        <v>8393</v>
      </c>
      <c r="G2306" s="21" t="s">
        <v>4684</v>
      </c>
      <c r="H2306" s="41">
        <v>16.49</v>
      </c>
      <c r="I2306" s="21">
        <v>8.48</v>
      </c>
      <c r="J2306" s="21" t="s">
        <v>4753</v>
      </c>
      <c r="K2306" s="21" t="s">
        <v>4753</v>
      </c>
      <c r="L2306" s="21" t="s">
        <v>4753</v>
      </c>
      <c r="M2306" s="21" t="s">
        <v>4754</v>
      </c>
      <c r="N2306" s="21" t="s">
        <v>4753</v>
      </c>
      <c r="O2306" s="42">
        <f t="shared" si="1"/>
        <v>0</v>
      </c>
      <c r="P2306" s="34" t="str">
        <f t="shared" si="2"/>
        <v>Underweight</v>
      </c>
      <c r="Q2306" s="34" t="str">
        <f t="shared" si="3"/>
        <v>Diabetes</v>
      </c>
      <c r="S2306" s="34" t="s">
        <v>152</v>
      </c>
      <c r="T2306" s="34">
        <v>1971.0</v>
      </c>
      <c r="U2306" s="34" t="s">
        <v>4776</v>
      </c>
      <c r="V2306" s="34">
        <v>13.0</v>
      </c>
      <c r="W2306" s="34">
        <v>2.0</v>
      </c>
      <c r="X2306" s="34">
        <v>44641.2</v>
      </c>
      <c r="Y2306" s="34" t="s">
        <v>4767</v>
      </c>
      <c r="Z2306" s="34" t="s">
        <v>4768</v>
      </c>
      <c r="AA2306" s="34" t="s">
        <v>4784</v>
      </c>
      <c r="AB2306" s="34" t="str">
        <f t="shared" si="4"/>
        <v>13-Aug-1971</v>
      </c>
      <c r="AC2306" s="43">
        <f t="shared" si="5"/>
        <v>51</v>
      </c>
      <c r="AD2306" s="44">
        <v>44641.2</v>
      </c>
    </row>
    <row r="2307">
      <c r="A2307" s="19" t="s">
        <v>4686</v>
      </c>
      <c r="B2307" s="19" t="s">
        <v>4687</v>
      </c>
      <c r="C2307" s="45" t="s">
        <v>4815</v>
      </c>
      <c r="D2307" s="45" t="s">
        <v>8394</v>
      </c>
      <c r="E2307" s="45" t="s">
        <v>6696</v>
      </c>
      <c r="G2307" s="21" t="s">
        <v>4686</v>
      </c>
      <c r="H2307" s="41">
        <v>16.14</v>
      </c>
      <c r="I2307" s="21">
        <v>4.86</v>
      </c>
      <c r="J2307" s="21" t="s">
        <v>4753</v>
      </c>
      <c r="K2307" s="21" t="s">
        <v>4753</v>
      </c>
      <c r="L2307" s="21" t="s">
        <v>4753</v>
      </c>
      <c r="M2307" s="21" t="s">
        <v>4754</v>
      </c>
      <c r="N2307" s="21" t="s">
        <v>4753</v>
      </c>
      <c r="O2307" s="42">
        <f t="shared" si="1"/>
        <v>0</v>
      </c>
      <c r="P2307" s="34" t="str">
        <f t="shared" si="2"/>
        <v>Underweight</v>
      </c>
      <c r="Q2307" s="34" t="str">
        <f t="shared" si="3"/>
        <v>Normal</v>
      </c>
      <c r="S2307" s="34" t="s">
        <v>150</v>
      </c>
      <c r="T2307" s="34">
        <v>1962.0</v>
      </c>
      <c r="U2307" s="34" t="s">
        <v>4775</v>
      </c>
      <c r="V2307" s="34">
        <v>17.0</v>
      </c>
      <c r="W2307" s="34">
        <v>0.0</v>
      </c>
      <c r="X2307" s="34">
        <v>45008.96</v>
      </c>
      <c r="Y2307" s="34" t="s">
        <v>4767</v>
      </c>
      <c r="Z2307" s="34" t="s">
        <v>4767</v>
      </c>
      <c r="AA2307" s="34" t="s">
        <v>4769</v>
      </c>
      <c r="AB2307" s="34" t="str">
        <f t="shared" si="4"/>
        <v>17-Dec-1962</v>
      </c>
      <c r="AC2307" s="43">
        <f t="shared" si="5"/>
        <v>60</v>
      </c>
      <c r="AD2307" s="44">
        <v>45008.96</v>
      </c>
    </row>
    <row r="2308">
      <c r="A2308" s="19" t="s">
        <v>4688</v>
      </c>
      <c r="B2308" s="19" t="s">
        <v>4689</v>
      </c>
      <c r="C2308" s="45" t="s">
        <v>4820</v>
      </c>
      <c r="D2308" s="45" t="s">
        <v>8395</v>
      </c>
      <c r="E2308" s="45" t="s">
        <v>5351</v>
      </c>
      <c r="G2308" s="21" t="s">
        <v>4688</v>
      </c>
      <c r="H2308" s="41">
        <v>20.85</v>
      </c>
      <c r="I2308" s="21">
        <v>4.45</v>
      </c>
      <c r="J2308" s="21" t="s">
        <v>4755</v>
      </c>
      <c r="K2308" s="21" t="s">
        <v>4753</v>
      </c>
      <c r="L2308" s="21" t="s">
        <v>4753</v>
      </c>
      <c r="M2308" s="21">
        <v>1.0</v>
      </c>
      <c r="N2308" s="21" t="s">
        <v>4753</v>
      </c>
      <c r="O2308" s="42">
        <f t="shared" si="1"/>
        <v>1</v>
      </c>
      <c r="P2308" s="34" t="str">
        <f t="shared" si="2"/>
        <v>Normal weight</v>
      </c>
      <c r="Q2308" s="34" t="str">
        <f t="shared" si="3"/>
        <v>Normal</v>
      </c>
      <c r="S2308" s="34" t="s">
        <v>148</v>
      </c>
      <c r="T2308" s="34">
        <v>1974.0</v>
      </c>
      <c r="U2308" s="34" t="s">
        <v>4776</v>
      </c>
      <c r="V2308" s="34">
        <v>9.0</v>
      </c>
      <c r="W2308" s="34">
        <v>2.0</v>
      </c>
      <c r="X2308" s="34">
        <v>45702.02</v>
      </c>
      <c r="Y2308" s="34" t="s">
        <v>4767</v>
      </c>
      <c r="Z2308" s="34" t="s">
        <v>4767</v>
      </c>
      <c r="AA2308" s="34" t="s">
        <v>4774</v>
      </c>
      <c r="AB2308" s="34" t="str">
        <f t="shared" si="4"/>
        <v>9-Aug-1974</v>
      </c>
      <c r="AC2308" s="43">
        <f t="shared" si="5"/>
        <v>48</v>
      </c>
      <c r="AD2308" s="44">
        <v>45702.02</v>
      </c>
    </row>
    <row r="2309">
      <c r="A2309" s="19" t="s">
        <v>4690</v>
      </c>
      <c r="B2309" s="19" t="s">
        <v>4691</v>
      </c>
      <c r="C2309" s="45" t="s">
        <v>4820</v>
      </c>
      <c r="D2309" s="45" t="s">
        <v>8396</v>
      </c>
      <c r="E2309" s="45" t="s">
        <v>7608</v>
      </c>
      <c r="G2309" s="21" t="s">
        <v>4690</v>
      </c>
      <c r="H2309" s="41">
        <v>15.88</v>
      </c>
      <c r="I2309" s="21">
        <v>4.36</v>
      </c>
      <c r="J2309" s="21" t="s">
        <v>4753</v>
      </c>
      <c r="K2309" s="21" t="s">
        <v>4753</v>
      </c>
      <c r="L2309" s="21" t="s">
        <v>4753</v>
      </c>
      <c r="M2309" s="21" t="s">
        <v>4754</v>
      </c>
      <c r="N2309" s="21" t="s">
        <v>4753</v>
      </c>
      <c r="O2309" s="42">
        <f t="shared" si="1"/>
        <v>0</v>
      </c>
      <c r="P2309" s="34" t="str">
        <f t="shared" si="2"/>
        <v>Underweight</v>
      </c>
      <c r="Q2309" s="34" t="str">
        <f t="shared" si="3"/>
        <v>Normal</v>
      </c>
      <c r="S2309" s="34" t="s">
        <v>146</v>
      </c>
      <c r="T2309" s="34">
        <v>1960.0</v>
      </c>
      <c r="U2309" s="34" t="s">
        <v>4775</v>
      </c>
      <c r="V2309" s="34">
        <v>21.0</v>
      </c>
      <c r="W2309" s="34">
        <v>0.0</v>
      </c>
      <c r="X2309" s="34">
        <v>45710.21</v>
      </c>
      <c r="Y2309" s="34" t="s">
        <v>4767</v>
      </c>
      <c r="Z2309" s="34" t="s">
        <v>4767</v>
      </c>
      <c r="AA2309" s="34" t="s">
        <v>4781</v>
      </c>
      <c r="AB2309" s="34" t="str">
        <f t="shared" si="4"/>
        <v>21-Dec-1960</v>
      </c>
      <c r="AC2309" s="43">
        <f t="shared" si="5"/>
        <v>62</v>
      </c>
      <c r="AD2309" s="44">
        <v>45710.21</v>
      </c>
    </row>
    <row r="2310">
      <c r="A2310" s="19" t="s">
        <v>4692</v>
      </c>
      <c r="B2310" s="19" t="s">
        <v>4693</v>
      </c>
      <c r="C2310" s="45" t="s">
        <v>4820</v>
      </c>
      <c r="D2310" s="45" t="s">
        <v>7749</v>
      </c>
      <c r="E2310" s="45" t="s">
        <v>7576</v>
      </c>
      <c r="G2310" s="21" t="s">
        <v>4692</v>
      </c>
      <c r="H2310" s="41">
        <v>20.66</v>
      </c>
      <c r="I2310" s="21">
        <v>5.8</v>
      </c>
      <c r="J2310" s="21" t="s">
        <v>4753</v>
      </c>
      <c r="K2310" s="21" t="s">
        <v>4755</v>
      </c>
      <c r="L2310" s="21" t="s">
        <v>4753</v>
      </c>
      <c r="M2310" s="21">
        <v>1.0</v>
      </c>
      <c r="N2310" s="21" t="s">
        <v>4753</v>
      </c>
      <c r="O2310" s="42">
        <f t="shared" si="1"/>
        <v>1</v>
      </c>
      <c r="P2310" s="34" t="str">
        <f t="shared" si="2"/>
        <v>Normal weight</v>
      </c>
      <c r="Q2310" s="34" t="str">
        <f t="shared" si="3"/>
        <v>Prediabetes weight</v>
      </c>
      <c r="S2310" s="34" t="s">
        <v>144</v>
      </c>
      <c r="T2310" s="34">
        <v>1979.0</v>
      </c>
      <c r="U2310" s="34" t="s">
        <v>4776</v>
      </c>
      <c r="V2310" s="34">
        <v>12.0</v>
      </c>
      <c r="W2310" s="34">
        <v>0.0</v>
      </c>
      <c r="X2310" s="34">
        <v>45863.21</v>
      </c>
      <c r="Y2310" s="34" t="s">
        <v>4767</v>
      </c>
      <c r="Z2310" s="34" t="s">
        <v>4771</v>
      </c>
      <c r="AA2310" s="34" t="s">
        <v>4769</v>
      </c>
      <c r="AB2310" s="34" t="str">
        <f t="shared" si="4"/>
        <v>12-Aug-1979</v>
      </c>
      <c r="AC2310" s="43">
        <f t="shared" si="5"/>
        <v>43</v>
      </c>
      <c r="AD2310" s="44">
        <v>45863.21</v>
      </c>
    </row>
    <row r="2311">
      <c r="A2311" s="19" t="s">
        <v>4694</v>
      </c>
      <c r="B2311" s="19" t="s">
        <v>4695</v>
      </c>
      <c r="C2311" s="45" t="s">
        <v>4815</v>
      </c>
      <c r="D2311" s="45" t="s">
        <v>5072</v>
      </c>
      <c r="E2311" s="45" t="s">
        <v>5115</v>
      </c>
      <c r="G2311" s="21" t="s">
        <v>4694</v>
      </c>
      <c r="H2311" s="41">
        <v>20.4</v>
      </c>
      <c r="I2311" s="21">
        <v>5.27</v>
      </c>
      <c r="J2311" s="21" t="s">
        <v>4753</v>
      </c>
      <c r="K2311" s="21" t="s">
        <v>4753</v>
      </c>
      <c r="L2311" s="21" t="s">
        <v>4753</v>
      </c>
      <c r="M2311" s="21" t="s">
        <v>4754</v>
      </c>
      <c r="N2311" s="21" t="s">
        <v>4753</v>
      </c>
      <c r="O2311" s="42">
        <f t="shared" si="1"/>
        <v>0</v>
      </c>
      <c r="P2311" s="34" t="str">
        <f t="shared" si="2"/>
        <v>Normal weight</v>
      </c>
      <c r="Q2311" s="34" t="str">
        <f t="shared" si="3"/>
        <v>Normal</v>
      </c>
      <c r="S2311" s="34" t="s">
        <v>142</v>
      </c>
      <c r="T2311" s="34">
        <v>1985.0</v>
      </c>
      <c r="U2311" s="34" t="s">
        <v>4773</v>
      </c>
      <c r="V2311" s="34">
        <v>30.0</v>
      </c>
      <c r="W2311" s="34">
        <v>2.0</v>
      </c>
      <c r="X2311" s="34">
        <v>46113.51</v>
      </c>
      <c r="Y2311" s="34" t="s">
        <v>4767</v>
      </c>
      <c r="Z2311" s="34" t="s">
        <v>4768</v>
      </c>
      <c r="AA2311" s="34" t="s">
        <v>4778</v>
      </c>
      <c r="AB2311" s="34" t="str">
        <f t="shared" si="4"/>
        <v>30-Sep-1985</v>
      </c>
      <c r="AC2311" s="43">
        <f t="shared" si="5"/>
        <v>37</v>
      </c>
      <c r="AD2311" s="44">
        <v>46113.51</v>
      </c>
    </row>
    <row r="2312">
      <c r="A2312" s="19" t="s">
        <v>4696</v>
      </c>
      <c r="B2312" s="19" t="s">
        <v>4697</v>
      </c>
      <c r="C2312" s="45" t="s">
        <v>5686</v>
      </c>
      <c r="D2312" s="45" t="s">
        <v>8397</v>
      </c>
      <c r="E2312" s="45" t="s">
        <v>5968</v>
      </c>
      <c r="G2312" s="21" t="s">
        <v>4696</v>
      </c>
      <c r="H2312" s="41">
        <v>25.19</v>
      </c>
      <c r="I2312" s="21">
        <v>5.64</v>
      </c>
      <c r="J2312" s="31" t="s">
        <v>4878</v>
      </c>
      <c r="K2312" s="21" t="s">
        <v>4753</v>
      </c>
      <c r="L2312" s="21" t="s">
        <v>4753</v>
      </c>
      <c r="M2312" s="21" t="s">
        <v>4754</v>
      </c>
      <c r="N2312" s="21" t="s">
        <v>4753</v>
      </c>
      <c r="O2312" s="42">
        <f t="shared" si="1"/>
        <v>0</v>
      </c>
      <c r="P2312" s="34" t="str">
        <f t="shared" si="2"/>
        <v>Overweight</v>
      </c>
      <c r="Q2312" s="34" t="str">
        <f t="shared" si="3"/>
        <v>Normal</v>
      </c>
      <c r="S2312" s="34" t="s">
        <v>140</v>
      </c>
      <c r="T2312" s="34">
        <v>1962.0</v>
      </c>
      <c r="U2312" s="34" t="s">
        <v>4775</v>
      </c>
      <c r="V2312" s="34">
        <v>4.0</v>
      </c>
      <c r="W2312" s="34">
        <v>3.0</v>
      </c>
      <c r="X2312" s="34">
        <v>46130.53</v>
      </c>
      <c r="Y2312" s="34" t="s">
        <v>4771</v>
      </c>
      <c r="Z2312" s="34" t="s">
        <v>4771</v>
      </c>
      <c r="AA2312" s="34" t="s">
        <v>4774</v>
      </c>
      <c r="AB2312" s="34" t="str">
        <f t="shared" si="4"/>
        <v>4-Dec-1962</v>
      </c>
      <c r="AC2312" s="43">
        <f t="shared" si="5"/>
        <v>60</v>
      </c>
      <c r="AD2312" s="44">
        <v>46130.53</v>
      </c>
    </row>
    <row r="2313">
      <c r="A2313" s="19" t="s">
        <v>4698</v>
      </c>
      <c r="B2313" s="19" t="s">
        <v>4699</v>
      </c>
      <c r="C2313" s="45" t="s">
        <v>4820</v>
      </c>
      <c r="D2313" s="45" t="s">
        <v>8398</v>
      </c>
      <c r="E2313" s="45" t="s">
        <v>4927</v>
      </c>
      <c r="G2313" s="21" t="s">
        <v>4698</v>
      </c>
      <c r="H2313" s="41">
        <v>20.54</v>
      </c>
      <c r="I2313" s="21">
        <v>4.2</v>
      </c>
      <c r="J2313" s="21" t="s">
        <v>4755</v>
      </c>
      <c r="K2313" s="21" t="s">
        <v>4753</v>
      </c>
      <c r="L2313" s="21" t="s">
        <v>4753</v>
      </c>
      <c r="M2313" s="21">
        <v>1.0</v>
      </c>
      <c r="N2313" s="21" t="s">
        <v>4753</v>
      </c>
      <c r="O2313" s="42">
        <f t="shared" si="1"/>
        <v>1</v>
      </c>
      <c r="P2313" s="34" t="str">
        <f t="shared" si="2"/>
        <v>Normal weight</v>
      </c>
      <c r="Q2313" s="34" t="str">
        <f t="shared" si="3"/>
        <v>Normal</v>
      </c>
      <c r="S2313" s="34" t="s">
        <v>138</v>
      </c>
      <c r="T2313" s="34">
        <v>1976.0</v>
      </c>
      <c r="U2313" s="34" t="s">
        <v>4775</v>
      </c>
      <c r="V2313" s="34">
        <v>2.0</v>
      </c>
      <c r="W2313" s="34">
        <v>3.0</v>
      </c>
      <c r="X2313" s="34">
        <v>46151.12</v>
      </c>
      <c r="Y2313" s="34" t="s">
        <v>4771</v>
      </c>
      <c r="Z2313" s="34" t="s">
        <v>4768</v>
      </c>
      <c r="AA2313" s="34" t="s">
        <v>4769</v>
      </c>
      <c r="AB2313" s="34" t="str">
        <f t="shared" si="4"/>
        <v>2-Dec-1976</v>
      </c>
      <c r="AC2313" s="43">
        <f t="shared" si="5"/>
        <v>46</v>
      </c>
      <c r="AD2313" s="44">
        <v>46151.12</v>
      </c>
    </row>
    <row r="2314">
      <c r="A2314" s="19" t="s">
        <v>4700</v>
      </c>
      <c r="B2314" s="19" t="s">
        <v>4701</v>
      </c>
      <c r="C2314" s="45" t="s">
        <v>4815</v>
      </c>
      <c r="D2314" s="45" t="s">
        <v>8399</v>
      </c>
      <c r="E2314" s="45" t="s">
        <v>4894</v>
      </c>
      <c r="G2314" s="21" t="s">
        <v>4700</v>
      </c>
      <c r="H2314" s="41">
        <v>20.13</v>
      </c>
      <c r="I2314" s="21">
        <v>5.42</v>
      </c>
      <c r="J2314" s="21" t="s">
        <v>4753</v>
      </c>
      <c r="K2314" s="21" t="s">
        <v>4753</v>
      </c>
      <c r="L2314" s="21" t="s">
        <v>4753</v>
      </c>
      <c r="M2314" s="21" t="s">
        <v>4754</v>
      </c>
      <c r="N2314" s="21" t="s">
        <v>4753</v>
      </c>
      <c r="O2314" s="42">
        <f t="shared" si="1"/>
        <v>0</v>
      </c>
      <c r="P2314" s="34" t="str">
        <f t="shared" si="2"/>
        <v>Normal weight</v>
      </c>
      <c r="Q2314" s="34" t="str">
        <f t="shared" si="3"/>
        <v>Normal</v>
      </c>
      <c r="S2314" s="34" t="s">
        <v>136</v>
      </c>
      <c r="T2314" s="34">
        <v>1978.0</v>
      </c>
      <c r="U2314" s="34" t="s">
        <v>4776</v>
      </c>
      <c r="V2314" s="34">
        <v>17.0</v>
      </c>
      <c r="W2314" s="34">
        <v>2.0</v>
      </c>
      <c r="X2314" s="34">
        <v>46200.99</v>
      </c>
      <c r="Y2314" s="34" t="s">
        <v>4771</v>
      </c>
      <c r="Z2314" s="34" t="s">
        <v>4771</v>
      </c>
      <c r="AA2314" s="34" t="s">
        <v>4769</v>
      </c>
      <c r="AB2314" s="34" t="str">
        <f t="shared" si="4"/>
        <v>17-Aug-1978</v>
      </c>
      <c r="AC2314" s="43">
        <f t="shared" si="5"/>
        <v>44</v>
      </c>
      <c r="AD2314" s="44">
        <v>46200.99</v>
      </c>
    </row>
    <row r="2315">
      <c r="A2315" s="19" t="s">
        <v>4702</v>
      </c>
      <c r="B2315" s="19" t="s">
        <v>4703</v>
      </c>
      <c r="C2315" s="45" t="s">
        <v>4820</v>
      </c>
      <c r="D2315" s="45" t="s">
        <v>8400</v>
      </c>
      <c r="E2315" s="45" t="s">
        <v>5549</v>
      </c>
      <c r="G2315" s="21" t="s">
        <v>4702</v>
      </c>
      <c r="H2315" s="41">
        <v>18.93</v>
      </c>
      <c r="I2315" s="21">
        <v>6.11</v>
      </c>
      <c r="J2315" s="21" t="s">
        <v>4753</v>
      </c>
      <c r="K2315" s="21" t="s">
        <v>4753</v>
      </c>
      <c r="L2315" s="21" t="s">
        <v>4756</v>
      </c>
      <c r="M2315" s="21">
        <v>1.0</v>
      </c>
      <c r="N2315" s="21" t="s">
        <v>4753</v>
      </c>
      <c r="O2315" s="42">
        <f t="shared" si="1"/>
        <v>1</v>
      </c>
      <c r="P2315" s="34" t="str">
        <f t="shared" si="2"/>
        <v>Normal weight</v>
      </c>
      <c r="Q2315" s="34" t="str">
        <f t="shared" si="3"/>
        <v>Prediabetes weight</v>
      </c>
      <c r="S2315" s="34" t="s">
        <v>134</v>
      </c>
      <c r="T2315" s="34">
        <v>1971.0</v>
      </c>
      <c r="U2315" s="34" t="s">
        <v>4775</v>
      </c>
      <c r="V2315" s="34">
        <v>6.0</v>
      </c>
      <c r="W2315" s="34">
        <v>3.0</v>
      </c>
      <c r="X2315" s="34">
        <v>46255.11</v>
      </c>
      <c r="Y2315" s="34" t="s">
        <v>4771</v>
      </c>
      <c r="Z2315" s="34" t="s">
        <v>4768</v>
      </c>
      <c r="AA2315" s="34" t="s">
        <v>4784</v>
      </c>
      <c r="AB2315" s="34" t="str">
        <f t="shared" si="4"/>
        <v>6-Dec-1971</v>
      </c>
      <c r="AC2315" s="43">
        <f t="shared" si="5"/>
        <v>51</v>
      </c>
      <c r="AD2315" s="44">
        <v>46255.11</v>
      </c>
    </row>
    <row r="2316">
      <c r="A2316" s="19" t="s">
        <v>4704</v>
      </c>
      <c r="B2316" s="19" t="s">
        <v>4705</v>
      </c>
      <c r="C2316" s="45" t="s">
        <v>4820</v>
      </c>
      <c r="D2316" s="45" t="s">
        <v>6306</v>
      </c>
      <c r="E2316" s="45" t="s">
        <v>8401</v>
      </c>
      <c r="G2316" s="21" t="s">
        <v>4704</v>
      </c>
      <c r="H2316" s="41">
        <v>24.14</v>
      </c>
      <c r="I2316" s="21">
        <v>5.29</v>
      </c>
      <c r="J2316" s="21" t="s">
        <v>4753</v>
      </c>
      <c r="K2316" s="21" t="s">
        <v>4755</v>
      </c>
      <c r="L2316" s="21" t="s">
        <v>4753</v>
      </c>
      <c r="M2316" s="21">
        <v>1.0</v>
      </c>
      <c r="N2316" s="21" t="s">
        <v>4753</v>
      </c>
      <c r="O2316" s="42">
        <f t="shared" si="1"/>
        <v>1</v>
      </c>
      <c r="P2316" s="34" t="str">
        <f t="shared" si="2"/>
        <v>Normal weight</v>
      </c>
      <c r="Q2316" s="34" t="str">
        <f t="shared" si="3"/>
        <v>Normal</v>
      </c>
      <c r="S2316" s="34" t="s">
        <v>132</v>
      </c>
      <c r="T2316" s="34">
        <v>1961.0</v>
      </c>
      <c r="U2316" s="34" t="s">
        <v>4776</v>
      </c>
      <c r="V2316" s="34">
        <v>8.0</v>
      </c>
      <c r="W2316" s="34">
        <v>0.0</v>
      </c>
      <c r="X2316" s="34">
        <v>46599.11</v>
      </c>
      <c r="Y2316" s="34" t="s">
        <v>4771</v>
      </c>
      <c r="Z2316" s="34" t="s">
        <v>4771</v>
      </c>
      <c r="AA2316" s="34" t="s">
        <v>4769</v>
      </c>
      <c r="AB2316" s="34" t="str">
        <f t="shared" si="4"/>
        <v>8-Aug-1961</v>
      </c>
      <c r="AC2316" s="43">
        <f t="shared" si="5"/>
        <v>61</v>
      </c>
      <c r="AD2316" s="44">
        <v>46599.11</v>
      </c>
    </row>
    <row r="2317">
      <c r="A2317" s="19" t="s">
        <v>4706</v>
      </c>
      <c r="B2317" s="19" t="s">
        <v>4707</v>
      </c>
      <c r="C2317" s="45" t="s">
        <v>4815</v>
      </c>
      <c r="D2317" s="45" t="s">
        <v>5365</v>
      </c>
      <c r="E2317" s="45" t="s">
        <v>8402</v>
      </c>
      <c r="G2317" s="21" t="s">
        <v>4706</v>
      </c>
      <c r="H2317" s="41">
        <v>25.03</v>
      </c>
      <c r="I2317" s="21">
        <v>5.91</v>
      </c>
      <c r="J2317" s="21" t="s">
        <v>4753</v>
      </c>
      <c r="K2317" s="21" t="s">
        <v>4755</v>
      </c>
      <c r="L2317" s="21" t="s">
        <v>4753</v>
      </c>
      <c r="M2317" s="21">
        <v>1.0</v>
      </c>
      <c r="N2317" s="21" t="s">
        <v>4753</v>
      </c>
      <c r="O2317" s="42">
        <f t="shared" si="1"/>
        <v>1</v>
      </c>
      <c r="P2317" s="34" t="str">
        <f t="shared" si="2"/>
        <v>Overweight</v>
      </c>
      <c r="Q2317" s="34" t="str">
        <f t="shared" si="3"/>
        <v>Prediabetes weight</v>
      </c>
      <c r="S2317" s="34" t="s">
        <v>130</v>
      </c>
      <c r="T2317" s="34">
        <v>1969.0</v>
      </c>
      <c r="U2317" s="34" t="s">
        <v>4772</v>
      </c>
      <c r="V2317" s="34">
        <v>23.0</v>
      </c>
      <c r="W2317" s="34">
        <v>3.0</v>
      </c>
      <c r="X2317" s="34">
        <v>46661.44</v>
      </c>
      <c r="Y2317" s="34" t="s">
        <v>4771</v>
      </c>
      <c r="Z2317" s="34" t="s">
        <v>4768</v>
      </c>
      <c r="AA2317" s="34" t="s">
        <v>4774</v>
      </c>
      <c r="AB2317" s="34" t="str">
        <f t="shared" si="4"/>
        <v>23-Jun-1969</v>
      </c>
      <c r="AC2317" s="43">
        <f t="shared" si="5"/>
        <v>53</v>
      </c>
      <c r="AD2317" s="44">
        <v>46661.44</v>
      </c>
    </row>
    <row r="2318">
      <c r="A2318" s="19" t="s">
        <v>4708</v>
      </c>
      <c r="B2318" s="19" t="s">
        <v>4709</v>
      </c>
      <c r="C2318" s="45" t="s">
        <v>4815</v>
      </c>
      <c r="D2318" s="45" t="s">
        <v>8403</v>
      </c>
      <c r="E2318" s="45" t="s">
        <v>6190</v>
      </c>
      <c r="G2318" s="21" t="s">
        <v>4708</v>
      </c>
      <c r="H2318" s="41">
        <v>20.47</v>
      </c>
      <c r="I2318" s="21">
        <v>5.81</v>
      </c>
      <c r="J2318" s="21" t="s">
        <v>4755</v>
      </c>
      <c r="K2318" s="21" t="s">
        <v>4753</v>
      </c>
      <c r="L2318" s="21" t="s">
        <v>4753</v>
      </c>
      <c r="M2318" s="21">
        <v>1.0</v>
      </c>
      <c r="N2318" s="21" t="s">
        <v>4753</v>
      </c>
      <c r="O2318" s="42">
        <f t="shared" si="1"/>
        <v>1</v>
      </c>
      <c r="P2318" s="34" t="str">
        <f t="shared" si="2"/>
        <v>Normal weight</v>
      </c>
      <c r="Q2318" s="34" t="str">
        <f t="shared" si="3"/>
        <v>Prediabetes weight</v>
      </c>
      <c r="S2318" s="34" t="s">
        <v>128</v>
      </c>
      <c r="T2318" s="34">
        <v>1960.0</v>
      </c>
      <c r="U2318" s="34" t="s">
        <v>4770</v>
      </c>
      <c r="V2318" s="34">
        <v>17.0</v>
      </c>
      <c r="W2318" s="34">
        <v>3.0</v>
      </c>
      <c r="X2318" s="34">
        <v>46718.16</v>
      </c>
      <c r="Y2318" s="34" t="s">
        <v>4771</v>
      </c>
      <c r="Z2318" s="34" t="s">
        <v>4771</v>
      </c>
      <c r="AA2318" s="34" t="s">
        <v>4774</v>
      </c>
      <c r="AB2318" s="34" t="str">
        <f t="shared" si="4"/>
        <v>17-Nov-1960</v>
      </c>
      <c r="AC2318" s="43">
        <f t="shared" si="5"/>
        <v>62</v>
      </c>
      <c r="AD2318" s="44">
        <v>46718.16</v>
      </c>
    </row>
    <row r="2319">
      <c r="A2319" s="19" t="s">
        <v>4710</v>
      </c>
      <c r="B2319" s="19" t="s">
        <v>4711</v>
      </c>
      <c r="C2319" s="45" t="s">
        <v>4820</v>
      </c>
      <c r="D2319" s="45" t="s">
        <v>7630</v>
      </c>
      <c r="E2319" s="45" t="s">
        <v>8404</v>
      </c>
      <c r="G2319" s="21" t="s">
        <v>4710</v>
      </c>
      <c r="H2319" s="41">
        <v>18.82</v>
      </c>
      <c r="I2319" s="21">
        <v>5.51</v>
      </c>
      <c r="J2319" s="31" t="s">
        <v>4878</v>
      </c>
      <c r="K2319" s="21" t="s">
        <v>4753</v>
      </c>
      <c r="L2319" s="21" t="s">
        <v>4753</v>
      </c>
      <c r="M2319" s="21" t="s">
        <v>4754</v>
      </c>
      <c r="N2319" s="21" t="s">
        <v>4753</v>
      </c>
      <c r="O2319" s="42">
        <f t="shared" si="1"/>
        <v>0</v>
      </c>
      <c r="P2319" s="34" t="str">
        <f t="shared" si="2"/>
        <v>Normal weight</v>
      </c>
      <c r="Q2319" s="34" t="str">
        <f t="shared" si="3"/>
        <v>Normal</v>
      </c>
      <c r="S2319" s="34" t="s">
        <v>126</v>
      </c>
      <c r="T2319" s="34">
        <v>1958.0</v>
      </c>
      <c r="U2319" s="34" t="s">
        <v>4773</v>
      </c>
      <c r="V2319" s="34">
        <v>15.0</v>
      </c>
      <c r="W2319" s="34">
        <v>0.0</v>
      </c>
      <c r="X2319" s="34">
        <v>46889.26</v>
      </c>
      <c r="Y2319" s="34" t="s">
        <v>4767</v>
      </c>
      <c r="Z2319" s="34" t="s">
        <v>4768</v>
      </c>
      <c r="AA2319" s="34" t="s">
        <v>4769</v>
      </c>
      <c r="AB2319" s="34" t="str">
        <f t="shared" si="4"/>
        <v>15-Sep-1958</v>
      </c>
      <c r="AC2319" s="43">
        <f t="shared" si="5"/>
        <v>64</v>
      </c>
      <c r="AD2319" s="44">
        <v>46889.26</v>
      </c>
    </row>
    <row r="2320">
      <c r="A2320" s="19" t="s">
        <v>4712</v>
      </c>
      <c r="B2320" s="19" t="s">
        <v>4713</v>
      </c>
      <c r="C2320" s="45" t="s">
        <v>4815</v>
      </c>
      <c r="D2320" s="45" t="s">
        <v>8405</v>
      </c>
      <c r="E2320" s="45" t="s">
        <v>8406</v>
      </c>
      <c r="G2320" s="21" t="s">
        <v>4712</v>
      </c>
      <c r="H2320" s="41">
        <v>17.08</v>
      </c>
      <c r="I2320" s="21">
        <v>5.73</v>
      </c>
      <c r="J2320" s="21" t="s">
        <v>4753</v>
      </c>
      <c r="K2320" s="21" t="s">
        <v>4753</v>
      </c>
      <c r="L2320" s="21" t="s">
        <v>4756</v>
      </c>
      <c r="M2320" s="21">
        <v>1.0</v>
      </c>
      <c r="N2320" s="21" t="s">
        <v>4753</v>
      </c>
      <c r="O2320" s="42">
        <f t="shared" si="1"/>
        <v>1</v>
      </c>
      <c r="P2320" s="34" t="str">
        <f t="shared" si="2"/>
        <v>Underweight</v>
      </c>
      <c r="Q2320" s="34" t="str">
        <f t="shared" si="3"/>
        <v>Prediabetes weight</v>
      </c>
      <c r="S2320" s="34" t="s">
        <v>124</v>
      </c>
      <c r="T2320" s="34">
        <v>1959.0</v>
      </c>
      <c r="U2320" s="34" t="s">
        <v>4766</v>
      </c>
      <c r="V2320" s="34">
        <v>14.0</v>
      </c>
      <c r="W2320" s="34">
        <v>0.0</v>
      </c>
      <c r="X2320" s="34">
        <v>47055.53</v>
      </c>
      <c r="Y2320" s="34" t="s">
        <v>4767</v>
      </c>
      <c r="Z2320" s="34" t="s">
        <v>4771</v>
      </c>
      <c r="AA2320" s="34" t="s">
        <v>4769</v>
      </c>
      <c r="AB2320" s="34" t="str">
        <f t="shared" si="4"/>
        <v>14-Jul-1959</v>
      </c>
      <c r="AC2320" s="43">
        <f t="shared" si="5"/>
        <v>63</v>
      </c>
      <c r="AD2320" s="44">
        <v>47055.53</v>
      </c>
    </row>
    <row r="2321">
      <c r="A2321" s="19" t="s">
        <v>4714</v>
      </c>
      <c r="B2321" s="19" t="s">
        <v>4715</v>
      </c>
      <c r="C2321" s="45" t="s">
        <v>4820</v>
      </c>
      <c r="D2321" s="45" t="s">
        <v>8407</v>
      </c>
      <c r="E2321" s="45" t="s">
        <v>8408</v>
      </c>
      <c r="G2321" s="21" t="s">
        <v>4714</v>
      </c>
      <c r="H2321" s="41">
        <v>19.21</v>
      </c>
      <c r="I2321" s="21">
        <v>5.53</v>
      </c>
      <c r="J2321" s="31" t="s">
        <v>4878</v>
      </c>
      <c r="K2321" s="21" t="s">
        <v>4753</v>
      </c>
      <c r="L2321" s="21" t="s">
        <v>4753</v>
      </c>
      <c r="M2321" s="21" t="s">
        <v>4754</v>
      </c>
      <c r="N2321" s="21" t="s">
        <v>4753</v>
      </c>
      <c r="O2321" s="42">
        <f t="shared" si="1"/>
        <v>0</v>
      </c>
      <c r="P2321" s="34" t="str">
        <f t="shared" si="2"/>
        <v>Normal weight</v>
      </c>
      <c r="Q2321" s="34" t="str">
        <f t="shared" si="3"/>
        <v>Normal</v>
      </c>
      <c r="S2321" s="34" t="s">
        <v>122</v>
      </c>
      <c r="T2321" s="34">
        <v>1970.0</v>
      </c>
      <c r="U2321" s="34" t="s">
        <v>4775</v>
      </c>
      <c r="V2321" s="34">
        <v>28.0</v>
      </c>
      <c r="W2321" s="34">
        <v>2.0</v>
      </c>
      <c r="X2321" s="34">
        <v>47269.85</v>
      </c>
      <c r="Y2321" s="34" t="s">
        <v>4771</v>
      </c>
      <c r="Z2321" s="34" t="s">
        <v>4767</v>
      </c>
      <c r="AA2321" s="34" t="s">
        <v>4769</v>
      </c>
      <c r="AB2321" s="34" t="str">
        <f t="shared" si="4"/>
        <v>28-Dec-1970</v>
      </c>
      <c r="AC2321" s="43">
        <f t="shared" si="5"/>
        <v>52</v>
      </c>
      <c r="AD2321" s="44">
        <v>47269.85</v>
      </c>
    </row>
    <row r="2322">
      <c r="A2322" s="19" t="s">
        <v>4716</v>
      </c>
      <c r="B2322" s="19" t="s">
        <v>4717</v>
      </c>
      <c r="C2322" s="45" t="s">
        <v>4815</v>
      </c>
      <c r="D2322" s="45" t="s">
        <v>8409</v>
      </c>
      <c r="E2322" s="45" t="s">
        <v>5000</v>
      </c>
      <c r="G2322" s="21" t="s">
        <v>4716</v>
      </c>
      <c r="H2322" s="41">
        <v>17.86</v>
      </c>
      <c r="I2322" s="21">
        <v>5.43</v>
      </c>
      <c r="J2322" s="21" t="s">
        <v>4753</v>
      </c>
      <c r="K2322" s="21" t="s">
        <v>4753</v>
      </c>
      <c r="L2322" s="21" t="s">
        <v>4756</v>
      </c>
      <c r="M2322" s="21">
        <v>1.0</v>
      </c>
      <c r="N2322" s="21" t="s">
        <v>4753</v>
      </c>
      <c r="O2322" s="42">
        <f t="shared" si="1"/>
        <v>1</v>
      </c>
      <c r="P2322" s="34" t="str">
        <f t="shared" si="2"/>
        <v>Underweight</v>
      </c>
      <c r="Q2322" s="34" t="str">
        <f t="shared" si="3"/>
        <v>Normal</v>
      </c>
      <c r="S2322" s="34" t="s">
        <v>120</v>
      </c>
      <c r="T2322" s="34">
        <v>1958.0</v>
      </c>
      <c r="U2322" s="34" t="s">
        <v>4773</v>
      </c>
      <c r="V2322" s="34">
        <v>3.0</v>
      </c>
      <c r="W2322" s="34">
        <v>2.0</v>
      </c>
      <c r="X2322" s="34">
        <v>47291.06</v>
      </c>
      <c r="Y2322" s="34" t="s">
        <v>4767</v>
      </c>
      <c r="Z2322" s="34" t="s">
        <v>4771</v>
      </c>
      <c r="AA2322" s="34" t="s">
        <v>4778</v>
      </c>
      <c r="AB2322" s="34" t="str">
        <f t="shared" si="4"/>
        <v>3-Sep-1958</v>
      </c>
      <c r="AC2322" s="43">
        <f t="shared" si="5"/>
        <v>64</v>
      </c>
      <c r="AD2322" s="44">
        <v>47291.06</v>
      </c>
    </row>
    <row r="2323">
      <c r="A2323" s="19" t="s">
        <v>4718</v>
      </c>
      <c r="B2323" s="19" t="s">
        <v>4719</v>
      </c>
      <c r="C2323" s="45" t="s">
        <v>4820</v>
      </c>
      <c r="D2323" s="45" t="s">
        <v>8410</v>
      </c>
      <c r="E2323" s="45" t="s">
        <v>8411</v>
      </c>
      <c r="G2323" s="21" t="s">
        <v>4718</v>
      </c>
      <c r="H2323" s="41">
        <v>21.38</v>
      </c>
      <c r="I2323" s="21">
        <v>8.01</v>
      </c>
      <c r="J2323" s="21" t="s">
        <v>4753</v>
      </c>
      <c r="K2323" s="21" t="s">
        <v>4753</v>
      </c>
      <c r="L2323" s="21" t="s">
        <v>4753</v>
      </c>
      <c r="M2323" s="21" t="s">
        <v>4754</v>
      </c>
      <c r="N2323" s="21" t="s">
        <v>4753</v>
      </c>
      <c r="O2323" s="42">
        <f t="shared" si="1"/>
        <v>0</v>
      </c>
      <c r="P2323" s="34" t="str">
        <f t="shared" si="2"/>
        <v>Normal weight</v>
      </c>
      <c r="Q2323" s="34" t="str">
        <f t="shared" si="3"/>
        <v>Diabetes</v>
      </c>
      <c r="S2323" s="34" t="s">
        <v>118</v>
      </c>
      <c r="T2323" s="34">
        <v>1959.0</v>
      </c>
      <c r="U2323" s="34" t="s">
        <v>4777</v>
      </c>
      <c r="V2323" s="34">
        <v>4.0</v>
      </c>
      <c r="W2323" s="34">
        <v>2.0</v>
      </c>
      <c r="X2323" s="34">
        <v>47305.31</v>
      </c>
      <c r="Y2323" s="34" t="s">
        <v>4767</v>
      </c>
      <c r="Z2323" s="34" t="s">
        <v>4771</v>
      </c>
      <c r="AA2323" s="34" t="s">
        <v>4778</v>
      </c>
      <c r="AB2323" s="34" t="str">
        <f t="shared" si="4"/>
        <v>4-Oct-1959</v>
      </c>
      <c r="AC2323" s="43">
        <f t="shared" si="5"/>
        <v>63</v>
      </c>
      <c r="AD2323" s="44">
        <v>47305.31</v>
      </c>
    </row>
    <row r="2324">
      <c r="A2324" s="19" t="s">
        <v>4720</v>
      </c>
      <c r="B2324" s="19" t="s">
        <v>4721</v>
      </c>
      <c r="C2324" s="45" t="s">
        <v>4815</v>
      </c>
      <c r="D2324" s="45" t="s">
        <v>8412</v>
      </c>
      <c r="E2324" s="45" t="s">
        <v>5115</v>
      </c>
      <c r="G2324" s="21" t="s">
        <v>4720</v>
      </c>
      <c r="H2324" s="41">
        <v>23.35</v>
      </c>
      <c r="I2324" s="21">
        <v>5.94</v>
      </c>
      <c r="J2324" s="21" t="s">
        <v>4753</v>
      </c>
      <c r="K2324" s="21" t="s">
        <v>4753</v>
      </c>
      <c r="L2324" s="21" t="s">
        <v>4753</v>
      </c>
      <c r="M2324" s="21" t="s">
        <v>4754</v>
      </c>
      <c r="N2324" s="21" t="s">
        <v>4753</v>
      </c>
      <c r="O2324" s="42">
        <f t="shared" si="1"/>
        <v>0</v>
      </c>
      <c r="P2324" s="34" t="str">
        <f t="shared" si="2"/>
        <v>Normal weight</v>
      </c>
      <c r="Q2324" s="34" t="str">
        <f t="shared" si="3"/>
        <v>Prediabetes weight</v>
      </c>
      <c r="S2324" s="34" t="s">
        <v>116</v>
      </c>
      <c r="T2324" s="34">
        <v>1961.0</v>
      </c>
      <c r="U2324" s="34" t="s">
        <v>4772</v>
      </c>
      <c r="V2324" s="34">
        <v>13.0</v>
      </c>
      <c r="W2324" s="34">
        <v>1.0</v>
      </c>
      <c r="X2324" s="34">
        <v>47403.88</v>
      </c>
      <c r="Y2324" s="34" t="s">
        <v>4771</v>
      </c>
      <c r="Z2324" s="34" t="s">
        <v>4768</v>
      </c>
      <c r="AA2324" s="34" t="s">
        <v>4778</v>
      </c>
      <c r="AB2324" s="34" t="str">
        <f t="shared" si="4"/>
        <v>13-Jun-1961</v>
      </c>
      <c r="AC2324" s="43">
        <f t="shared" si="5"/>
        <v>61</v>
      </c>
      <c r="AD2324" s="44">
        <v>47403.88</v>
      </c>
    </row>
    <row r="2325">
      <c r="A2325" s="19" t="s">
        <v>4722</v>
      </c>
      <c r="B2325" s="19" t="s">
        <v>4723</v>
      </c>
      <c r="C2325" s="45" t="s">
        <v>4820</v>
      </c>
      <c r="D2325" s="45" t="s">
        <v>8413</v>
      </c>
      <c r="E2325" s="45" t="s">
        <v>8414</v>
      </c>
      <c r="G2325" s="21" t="s">
        <v>4722</v>
      </c>
      <c r="H2325" s="41">
        <v>22.24</v>
      </c>
      <c r="I2325" s="21">
        <v>5.04</v>
      </c>
      <c r="J2325" s="21" t="s">
        <v>4753</v>
      </c>
      <c r="K2325" s="21" t="s">
        <v>4753</v>
      </c>
      <c r="L2325" s="21" t="s">
        <v>4753</v>
      </c>
      <c r="M2325" s="21" t="s">
        <v>4754</v>
      </c>
      <c r="N2325" s="21" t="s">
        <v>4753</v>
      </c>
      <c r="O2325" s="42">
        <f t="shared" si="1"/>
        <v>0</v>
      </c>
      <c r="P2325" s="34" t="str">
        <f t="shared" si="2"/>
        <v>Normal weight</v>
      </c>
      <c r="Q2325" s="34" t="str">
        <f t="shared" si="3"/>
        <v>Normal</v>
      </c>
      <c r="S2325" s="34" t="s">
        <v>114</v>
      </c>
      <c r="T2325" s="34">
        <v>1971.0</v>
      </c>
      <c r="U2325" s="34" t="s">
        <v>4773</v>
      </c>
      <c r="V2325" s="34">
        <v>27.0</v>
      </c>
      <c r="W2325" s="34">
        <v>2.0</v>
      </c>
      <c r="X2325" s="34">
        <v>47462.89</v>
      </c>
      <c r="Y2325" s="34" t="s">
        <v>4771</v>
      </c>
      <c r="Z2325" s="34" t="s">
        <v>4767</v>
      </c>
      <c r="AA2325" s="34" t="s">
        <v>4769</v>
      </c>
      <c r="AB2325" s="34" t="str">
        <f t="shared" si="4"/>
        <v>27-Sep-1971</v>
      </c>
      <c r="AC2325" s="43">
        <f t="shared" si="5"/>
        <v>51</v>
      </c>
      <c r="AD2325" s="44">
        <v>47462.89</v>
      </c>
    </row>
    <row r="2326">
      <c r="A2326" s="19" t="s">
        <v>4724</v>
      </c>
      <c r="B2326" s="19" t="s">
        <v>4725</v>
      </c>
      <c r="C2326" s="45" t="s">
        <v>4815</v>
      </c>
      <c r="D2326" s="45" t="s">
        <v>6127</v>
      </c>
      <c r="E2326" s="45" t="s">
        <v>8415</v>
      </c>
      <c r="G2326" s="21" t="s">
        <v>4724</v>
      </c>
      <c r="H2326" s="41">
        <v>24.76</v>
      </c>
      <c r="I2326" s="21">
        <v>4.54</v>
      </c>
      <c r="J2326" s="31" t="s">
        <v>4878</v>
      </c>
      <c r="K2326" s="21" t="s">
        <v>4753</v>
      </c>
      <c r="L2326" s="21" t="s">
        <v>4753</v>
      </c>
      <c r="M2326" s="21" t="s">
        <v>4754</v>
      </c>
      <c r="N2326" s="21" t="s">
        <v>4753</v>
      </c>
      <c r="O2326" s="42">
        <f t="shared" si="1"/>
        <v>0</v>
      </c>
      <c r="P2326" s="34" t="str">
        <f t="shared" si="2"/>
        <v>Normal weight</v>
      </c>
      <c r="Q2326" s="34" t="str">
        <f t="shared" si="3"/>
        <v>Normal</v>
      </c>
      <c r="S2326" s="34" t="s">
        <v>112</v>
      </c>
      <c r="T2326" s="34">
        <v>1964.0</v>
      </c>
      <c r="U2326" s="34" t="s">
        <v>4770</v>
      </c>
      <c r="V2326" s="34">
        <v>7.0</v>
      </c>
      <c r="W2326" s="34">
        <v>2.0</v>
      </c>
      <c r="X2326" s="34">
        <v>47496.49</v>
      </c>
      <c r="Y2326" s="34" t="s">
        <v>4771</v>
      </c>
      <c r="Z2326" s="34" t="s">
        <v>4768</v>
      </c>
      <c r="AA2326" s="34" t="s">
        <v>4774</v>
      </c>
      <c r="AB2326" s="34" t="str">
        <f t="shared" si="4"/>
        <v>7-Nov-1964</v>
      </c>
      <c r="AC2326" s="43">
        <f t="shared" si="5"/>
        <v>58</v>
      </c>
      <c r="AD2326" s="44">
        <v>47496.49</v>
      </c>
    </row>
    <row r="2327">
      <c r="A2327" s="19" t="s">
        <v>4726</v>
      </c>
      <c r="B2327" s="19" t="s">
        <v>4727</v>
      </c>
      <c r="C2327" s="45" t="s">
        <v>4815</v>
      </c>
      <c r="D2327" s="45" t="s">
        <v>8416</v>
      </c>
      <c r="E2327" s="45" t="s">
        <v>8417</v>
      </c>
      <c r="G2327" s="21" t="s">
        <v>4726</v>
      </c>
      <c r="H2327" s="41">
        <v>20.1</v>
      </c>
      <c r="I2327" s="21">
        <v>5.6</v>
      </c>
      <c r="J2327" s="21" t="s">
        <v>4755</v>
      </c>
      <c r="K2327" s="21" t="s">
        <v>4753</v>
      </c>
      <c r="L2327" s="21" t="s">
        <v>4756</v>
      </c>
      <c r="M2327" s="21">
        <v>1.0</v>
      </c>
      <c r="N2327" s="21" t="s">
        <v>4753</v>
      </c>
      <c r="O2327" s="42">
        <f t="shared" si="1"/>
        <v>1</v>
      </c>
      <c r="P2327" s="34" t="str">
        <f t="shared" si="2"/>
        <v>Normal weight</v>
      </c>
      <c r="Q2327" s="34" t="str">
        <f t="shared" si="3"/>
        <v>Normal</v>
      </c>
      <c r="S2327" s="34" t="s">
        <v>110</v>
      </c>
      <c r="T2327" s="34">
        <v>1963.0</v>
      </c>
      <c r="U2327" s="34" t="s">
        <v>4776</v>
      </c>
      <c r="V2327" s="34">
        <v>5.0</v>
      </c>
      <c r="W2327" s="34">
        <v>1.0</v>
      </c>
      <c r="X2327" s="34">
        <v>47896.79</v>
      </c>
      <c r="Y2327" s="34" t="s">
        <v>4771</v>
      </c>
      <c r="Z2327" s="34" t="s">
        <v>4768</v>
      </c>
      <c r="AA2327" s="34" t="s">
        <v>4784</v>
      </c>
      <c r="AB2327" s="34" t="str">
        <f t="shared" si="4"/>
        <v>5-Aug-1963</v>
      </c>
      <c r="AC2327" s="43">
        <f t="shared" si="5"/>
        <v>59</v>
      </c>
      <c r="AD2327" s="44">
        <v>47896.79</v>
      </c>
    </row>
    <row r="2328">
      <c r="A2328" s="19" t="s">
        <v>4728</v>
      </c>
      <c r="B2328" s="19" t="s">
        <v>4729</v>
      </c>
      <c r="C2328" s="45" t="s">
        <v>4820</v>
      </c>
      <c r="D2328" s="45" t="s">
        <v>5455</v>
      </c>
      <c r="E2328" s="45" t="s">
        <v>6654</v>
      </c>
      <c r="G2328" s="21" t="s">
        <v>4728</v>
      </c>
      <c r="H2328" s="41">
        <v>21.77</v>
      </c>
      <c r="I2328" s="21">
        <v>10.67</v>
      </c>
      <c r="J2328" s="21" t="s">
        <v>4753</v>
      </c>
      <c r="K2328" s="21" t="s">
        <v>4753</v>
      </c>
      <c r="L2328" s="21" t="s">
        <v>4753</v>
      </c>
      <c r="M2328" s="21" t="s">
        <v>4754</v>
      </c>
      <c r="N2328" s="21" t="s">
        <v>4753</v>
      </c>
      <c r="O2328" s="42">
        <f t="shared" si="1"/>
        <v>0</v>
      </c>
      <c r="P2328" s="34" t="str">
        <f t="shared" si="2"/>
        <v>Normal weight</v>
      </c>
      <c r="Q2328" s="34" t="str">
        <f t="shared" si="3"/>
        <v>Diabetes</v>
      </c>
      <c r="S2328" s="34" t="s">
        <v>108</v>
      </c>
      <c r="T2328" s="34">
        <v>1958.0</v>
      </c>
      <c r="U2328" s="34" t="s">
        <v>4770</v>
      </c>
      <c r="V2328" s="34">
        <v>16.0</v>
      </c>
      <c r="W2328" s="34">
        <v>1.0</v>
      </c>
      <c r="X2328" s="34">
        <v>47928.03</v>
      </c>
      <c r="Y2328" s="34" t="s">
        <v>4767</v>
      </c>
      <c r="Z2328" s="34" t="s">
        <v>4768</v>
      </c>
      <c r="AA2328" s="34" t="s">
        <v>4778</v>
      </c>
      <c r="AB2328" s="34" t="str">
        <f t="shared" si="4"/>
        <v>16-Nov-1958</v>
      </c>
      <c r="AC2328" s="43">
        <f t="shared" si="5"/>
        <v>64</v>
      </c>
      <c r="AD2328" s="44">
        <v>47928.03</v>
      </c>
    </row>
    <row r="2329">
      <c r="A2329" s="19" t="s">
        <v>4730</v>
      </c>
      <c r="B2329" s="19" t="s">
        <v>4731</v>
      </c>
      <c r="C2329" s="45" t="s">
        <v>4820</v>
      </c>
      <c r="D2329" s="45" t="s">
        <v>8418</v>
      </c>
      <c r="E2329" s="45" t="s">
        <v>4860</v>
      </c>
      <c r="G2329" s="21" t="s">
        <v>4730</v>
      </c>
      <c r="H2329" s="41">
        <v>17.82</v>
      </c>
      <c r="I2329" s="21">
        <v>5.26</v>
      </c>
      <c r="J2329" s="21" t="s">
        <v>4755</v>
      </c>
      <c r="K2329" s="21" t="s">
        <v>4753</v>
      </c>
      <c r="L2329" s="21" t="s">
        <v>4753</v>
      </c>
      <c r="M2329" s="21">
        <v>1.0</v>
      </c>
      <c r="N2329" s="21" t="s">
        <v>4753</v>
      </c>
      <c r="O2329" s="42">
        <f t="shared" si="1"/>
        <v>1</v>
      </c>
      <c r="P2329" s="34" t="str">
        <f t="shared" si="2"/>
        <v>Underweight</v>
      </c>
      <c r="Q2329" s="34" t="str">
        <f t="shared" si="3"/>
        <v>Normal</v>
      </c>
      <c r="S2329" s="34" t="s">
        <v>106</v>
      </c>
      <c r="T2329" s="34">
        <v>1962.0</v>
      </c>
      <c r="U2329" s="34" t="s">
        <v>4776</v>
      </c>
      <c r="V2329" s="34">
        <v>27.0</v>
      </c>
      <c r="W2329" s="34">
        <v>0.0</v>
      </c>
      <c r="X2329" s="34">
        <v>48173.36</v>
      </c>
      <c r="Y2329" s="34" t="s">
        <v>4771</v>
      </c>
      <c r="Z2329" s="34" t="s">
        <v>4768</v>
      </c>
      <c r="AA2329" s="34" t="s">
        <v>4778</v>
      </c>
      <c r="AB2329" s="34" t="str">
        <f t="shared" si="4"/>
        <v>27-Aug-1962</v>
      </c>
      <c r="AC2329" s="43">
        <f t="shared" si="5"/>
        <v>60</v>
      </c>
      <c r="AD2329" s="44">
        <v>48173.36</v>
      </c>
    </row>
    <row r="2330">
      <c r="A2330" s="19" t="s">
        <v>4732</v>
      </c>
      <c r="B2330" s="19" t="s">
        <v>4733</v>
      </c>
      <c r="C2330" s="45" t="s">
        <v>4820</v>
      </c>
      <c r="D2330" s="45" t="s">
        <v>8419</v>
      </c>
      <c r="E2330" s="45" t="s">
        <v>8420</v>
      </c>
      <c r="G2330" s="21" t="s">
        <v>4732</v>
      </c>
      <c r="H2330" s="41">
        <v>17.07</v>
      </c>
      <c r="I2330" s="21">
        <v>5.22</v>
      </c>
      <c r="J2330" s="21" t="s">
        <v>4753</v>
      </c>
      <c r="K2330" s="21" t="s">
        <v>4753</v>
      </c>
      <c r="L2330" s="21" t="s">
        <v>4756</v>
      </c>
      <c r="M2330" s="21">
        <v>1.0</v>
      </c>
      <c r="N2330" s="21" t="s">
        <v>4753</v>
      </c>
      <c r="O2330" s="42">
        <f t="shared" si="1"/>
        <v>1</v>
      </c>
      <c r="P2330" s="34" t="str">
        <f t="shared" si="2"/>
        <v>Underweight</v>
      </c>
      <c r="Q2330" s="34" t="str">
        <f t="shared" si="3"/>
        <v>Normal</v>
      </c>
      <c r="S2330" s="34" t="s">
        <v>104</v>
      </c>
      <c r="T2330" s="34">
        <v>1961.0</v>
      </c>
      <c r="U2330" s="34" t="s">
        <v>4775</v>
      </c>
      <c r="V2330" s="34">
        <v>21.0</v>
      </c>
      <c r="W2330" s="34">
        <v>1.0</v>
      </c>
      <c r="X2330" s="34">
        <v>48517.56</v>
      </c>
      <c r="Y2330" s="34" t="s">
        <v>4771</v>
      </c>
      <c r="Z2330" s="34" t="s">
        <v>4768</v>
      </c>
      <c r="AA2330" s="34" t="s">
        <v>4784</v>
      </c>
      <c r="AB2330" s="34" t="str">
        <f t="shared" si="4"/>
        <v>21-Dec-1961</v>
      </c>
      <c r="AC2330" s="43">
        <f t="shared" si="5"/>
        <v>61</v>
      </c>
      <c r="AD2330" s="44">
        <v>48517.56</v>
      </c>
    </row>
    <row r="2331">
      <c r="A2331" s="19" t="s">
        <v>4734</v>
      </c>
      <c r="B2331" s="19" t="s">
        <v>4735</v>
      </c>
      <c r="C2331" s="45" t="s">
        <v>4820</v>
      </c>
      <c r="D2331" s="45" t="s">
        <v>8421</v>
      </c>
      <c r="E2331" s="45" t="s">
        <v>8422</v>
      </c>
      <c r="G2331" s="21" t="s">
        <v>4734</v>
      </c>
      <c r="H2331" s="41">
        <v>22.24</v>
      </c>
      <c r="I2331" s="21">
        <v>4.29</v>
      </c>
      <c r="J2331" s="31" t="s">
        <v>4878</v>
      </c>
      <c r="K2331" s="21" t="s">
        <v>4753</v>
      </c>
      <c r="L2331" s="21" t="s">
        <v>4753</v>
      </c>
      <c r="M2331" s="21" t="s">
        <v>4754</v>
      </c>
      <c r="N2331" s="21" t="s">
        <v>4753</v>
      </c>
      <c r="O2331" s="42">
        <f t="shared" si="1"/>
        <v>0</v>
      </c>
      <c r="P2331" s="34" t="str">
        <f t="shared" si="2"/>
        <v>Normal weight</v>
      </c>
      <c r="Q2331" s="34" t="str">
        <f t="shared" si="3"/>
        <v>Normal</v>
      </c>
      <c r="S2331" s="34" t="s">
        <v>102</v>
      </c>
      <c r="T2331" s="34">
        <v>1968.0</v>
      </c>
      <c r="U2331" s="34" t="s">
        <v>4775</v>
      </c>
      <c r="V2331" s="34">
        <v>1.0</v>
      </c>
      <c r="W2331" s="34">
        <v>3.0</v>
      </c>
      <c r="X2331" s="34">
        <v>48549.18</v>
      </c>
      <c r="Y2331" s="34" t="s">
        <v>4771</v>
      </c>
      <c r="Z2331" s="34" t="s">
        <v>4768</v>
      </c>
      <c r="AA2331" s="34" t="s">
        <v>4781</v>
      </c>
      <c r="AB2331" s="34" t="str">
        <f t="shared" si="4"/>
        <v>1-Dec-1968</v>
      </c>
      <c r="AC2331" s="43">
        <f t="shared" si="5"/>
        <v>54</v>
      </c>
      <c r="AD2331" s="44">
        <v>48549.18</v>
      </c>
    </row>
    <row r="2332">
      <c r="A2332" s="19" t="s">
        <v>4736</v>
      </c>
      <c r="B2332" s="19" t="s">
        <v>4737</v>
      </c>
      <c r="C2332" s="45" t="s">
        <v>4815</v>
      </c>
      <c r="D2332" s="45" t="s">
        <v>8423</v>
      </c>
      <c r="E2332" s="45" t="s">
        <v>5573</v>
      </c>
      <c r="G2332" s="21" t="s">
        <v>4736</v>
      </c>
      <c r="H2332" s="41">
        <v>22.34</v>
      </c>
      <c r="I2332" s="21">
        <v>5.57</v>
      </c>
      <c r="J2332" s="21" t="s">
        <v>4753</v>
      </c>
      <c r="K2332" s="21" t="s">
        <v>4753</v>
      </c>
      <c r="L2332" s="21" t="s">
        <v>4753</v>
      </c>
      <c r="M2332" s="21">
        <v>1.0</v>
      </c>
      <c r="N2332" s="21" t="s">
        <v>4753</v>
      </c>
      <c r="O2332" s="42">
        <f t="shared" si="1"/>
        <v>1</v>
      </c>
      <c r="P2332" s="34" t="str">
        <f t="shared" si="2"/>
        <v>Normal weight</v>
      </c>
      <c r="Q2332" s="34" t="str">
        <f t="shared" si="3"/>
        <v>Normal</v>
      </c>
      <c r="S2332" s="34" t="s">
        <v>100</v>
      </c>
      <c r="T2332" s="34">
        <v>1962.0</v>
      </c>
      <c r="U2332" s="34" t="s">
        <v>4777</v>
      </c>
      <c r="V2332" s="34">
        <v>11.0</v>
      </c>
      <c r="W2332" s="34">
        <v>0.0</v>
      </c>
      <c r="X2332" s="34">
        <v>48673.56</v>
      </c>
      <c r="Y2332" s="34" t="s">
        <v>4771</v>
      </c>
      <c r="Z2332" s="34" t="s">
        <v>4767</v>
      </c>
      <c r="AA2332" s="34" t="s">
        <v>4769</v>
      </c>
      <c r="AB2332" s="34" t="str">
        <f t="shared" si="4"/>
        <v>11-Oct-1962</v>
      </c>
      <c r="AC2332" s="43">
        <f t="shared" si="5"/>
        <v>60</v>
      </c>
      <c r="AD2332" s="44">
        <v>48673.56</v>
      </c>
    </row>
    <row r="2333">
      <c r="A2333" s="19" t="s">
        <v>4738</v>
      </c>
      <c r="B2333" s="19" t="s">
        <v>4739</v>
      </c>
      <c r="C2333" s="45" t="s">
        <v>4815</v>
      </c>
      <c r="D2333" s="45" t="s">
        <v>8424</v>
      </c>
      <c r="E2333" s="45" t="s">
        <v>8425</v>
      </c>
      <c r="G2333" s="21" t="s">
        <v>4738</v>
      </c>
      <c r="H2333" s="41">
        <v>17.7</v>
      </c>
      <c r="I2333" s="21">
        <v>6.28</v>
      </c>
      <c r="J2333" s="21" t="s">
        <v>4753</v>
      </c>
      <c r="K2333" s="21" t="s">
        <v>4753</v>
      </c>
      <c r="L2333" s="21" t="s">
        <v>4753</v>
      </c>
      <c r="M2333" s="21">
        <v>1.0</v>
      </c>
      <c r="N2333" s="21" t="s">
        <v>4753</v>
      </c>
      <c r="O2333" s="42">
        <f t="shared" si="1"/>
        <v>1</v>
      </c>
      <c r="P2333" s="34" t="str">
        <f t="shared" si="2"/>
        <v>Underweight</v>
      </c>
      <c r="Q2333" s="34" t="str">
        <f t="shared" si="3"/>
        <v>Prediabetes weight</v>
      </c>
      <c r="S2333" s="34" t="s">
        <v>98</v>
      </c>
      <c r="T2333" s="34">
        <v>1965.0</v>
      </c>
      <c r="U2333" s="34" t="s">
        <v>4777</v>
      </c>
      <c r="V2333" s="34">
        <v>27.0</v>
      </c>
      <c r="W2333" s="34">
        <v>1.0</v>
      </c>
      <c r="X2333" s="34">
        <v>48675.52</v>
      </c>
      <c r="Y2333" s="34" t="s">
        <v>4771</v>
      </c>
      <c r="Z2333" s="34" t="s">
        <v>4767</v>
      </c>
      <c r="AA2333" s="34" t="s">
        <v>4769</v>
      </c>
      <c r="AB2333" s="34" t="str">
        <f t="shared" si="4"/>
        <v>27-Oct-1965</v>
      </c>
      <c r="AC2333" s="43">
        <f t="shared" si="5"/>
        <v>57</v>
      </c>
      <c r="AD2333" s="44">
        <v>48675.52</v>
      </c>
    </row>
    <row r="2334">
      <c r="A2334" s="19" t="s">
        <v>4740</v>
      </c>
      <c r="B2334" s="19" t="s">
        <v>4741</v>
      </c>
      <c r="C2334" s="45" t="s">
        <v>4820</v>
      </c>
      <c r="D2334" s="45" t="s">
        <v>8426</v>
      </c>
      <c r="E2334" s="45" t="s">
        <v>7594</v>
      </c>
      <c r="G2334" s="21" t="s">
        <v>4740</v>
      </c>
      <c r="H2334" s="41">
        <v>16.47</v>
      </c>
      <c r="I2334" s="21">
        <v>6.35</v>
      </c>
      <c r="J2334" s="21" t="s">
        <v>4753</v>
      </c>
      <c r="K2334" s="21" t="s">
        <v>4753</v>
      </c>
      <c r="L2334" s="21" t="s">
        <v>4756</v>
      </c>
      <c r="M2334" s="21">
        <v>1.0</v>
      </c>
      <c r="N2334" s="21" t="s">
        <v>4753</v>
      </c>
      <c r="O2334" s="42">
        <f t="shared" si="1"/>
        <v>1</v>
      </c>
      <c r="P2334" s="34" t="str">
        <f t="shared" si="2"/>
        <v>Underweight</v>
      </c>
      <c r="Q2334" s="34" t="str">
        <f t="shared" si="3"/>
        <v>Prediabetes weight</v>
      </c>
      <c r="S2334" s="34" t="s">
        <v>96</v>
      </c>
      <c r="T2334" s="34">
        <v>1959.0</v>
      </c>
      <c r="U2334" s="34" t="s">
        <v>4766</v>
      </c>
      <c r="V2334" s="34">
        <v>22.0</v>
      </c>
      <c r="W2334" s="34">
        <v>0.0</v>
      </c>
      <c r="X2334" s="34">
        <v>48824.45</v>
      </c>
      <c r="Y2334" s="34" t="s">
        <v>4767</v>
      </c>
      <c r="Z2334" s="34" t="s">
        <v>4771</v>
      </c>
      <c r="AA2334" s="34" t="s">
        <v>4778</v>
      </c>
      <c r="AB2334" s="34" t="str">
        <f t="shared" si="4"/>
        <v>22-Jul-1959</v>
      </c>
      <c r="AC2334" s="43">
        <f t="shared" si="5"/>
        <v>63</v>
      </c>
      <c r="AD2334" s="44">
        <v>48824.45</v>
      </c>
    </row>
    <row r="2335">
      <c r="A2335" s="19" t="s">
        <v>4742</v>
      </c>
      <c r="B2335" s="19" t="s">
        <v>4743</v>
      </c>
      <c r="C2335" s="45" t="s">
        <v>4815</v>
      </c>
      <c r="D2335" s="45" t="s">
        <v>8427</v>
      </c>
      <c r="E2335" s="45" t="s">
        <v>8428</v>
      </c>
      <c r="G2335" s="21" t="s">
        <v>4742</v>
      </c>
      <c r="H2335" s="41">
        <v>17.6</v>
      </c>
      <c r="I2335" s="21">
        <v>4.39</v>
      </c>
      <c r="J2335" s="21" t="s">
        <v>4753</v>
      </c>
      <c r="K2335" s="21" t="s">
        <v>4753</v>
      </c>
      <c r="L2335" s="21" t="s">
        <v>4753</v>
      </c>
      <c r="M2335" s="21">
        <v>1.0</v>
      </c>
      <c r="N2335" s="21" t="s">
        <v>4753</v>
      </c>
      <c r="O2335" s="42">
        <f t="shared" si="1"/>
        <v>1</v>
      </c>
      <c r="P2335" s="34" t="str">
        <f t="shared" si="2"/>
        <v>Underweight</v>
      </c>
      <c r="Q2335" s="34" t="str">
        <f t="shared" si="3"/>
        <v>Normal</v>
      </c>
      <c r="S2335" s="34" t="s">
        <v>94</v>
      </c>
      <c r="T2335" s="34">
        <v>1978.0</v>
      </c>
      <c r="U2335" s="34" t="s">
        <v>4775</v>
      </c>
      <c r="V2335" s="34">
        <v>29.0</v>
      </c>
      <c r="W2335" s="34">
        <v>0.0</v>
      </c>
      <c r="X2335" s="34">
        <v>48885.14</v>
      </c>
      <c r="Y2335" s="34" t="s">
        <v>4771</v>
      </c>
      <c r="Z2335" s="34" t="s">
        <v>4767</v>
      </c>
      <c r="AA2335" s="34" t="s">
        <v>4769</v>
      </c>
      <c r="AB2335" s="34" t="str">
        <f t="shared" si="4"/>
        <v>29-Dec-1978</v>
      </c>
      <c r="AC2335" s="43">
        <f t="shared" si="5"/>
        <v>44</v>
      </c>
      <c r="AD2335" s="44">
        <v>48885.14</v>
      </c>
    </row>
    <row r="2336">
      <c r="A2336" s="19" t="s">
        <v>4744</v>
      </c>
      <c r="B2336" s="19" t="s">
        <v>4745</v>
      </c>
      <c r="C2336" s="45" t="s">
        <v>4815</v>
      </c>
      <c r="D2336" s="45" t="s">
        <v>8429</v>
      </c>
      <c r="E2336" s="45" t="s">
        <v>8430</v>
      </c>
      <c r="G2336" s="21" t="s">
        <v>4744</v>
      </c>
      <c r="H2336" s="41">
        <v>17.58</v>
      </c>
      <c r="I2336" s="21">
        <v>4.51</v>
      </c>
      <c r="J2336" s="21" t="s">
        <v>4753</v>
      </c>
      <c r="K2336" s="21" t="s">
        <v>4753</v>
      </c>
      <c r="L2336" s="21" t="s">
        <v>4753</v>
      </c>
      <c r="M2336" s="21">
        <v>1.0</v>
      </c>
      <c r="N2336" s="21" t="s">
        <v>4753</v>
      </c>
      <c r="O2336" s="42">
        <f t="shared" si="1"/>
        <v>1</v>
      </c>
      <c r="P2336" s="34" t="str">
        <f t="shared" si="2"/>
        <v>Underweight</v>
      </c>
      <c r="Q2336" s="34" t="str">
        <f t="shared" si="3"/>
        <v>Normal</v>
      </c>
      <c r="S2336" s="34" t="s">
        <v>92</v>
      </c>
      <c r="T2336" s="34">
        <v>1963.0</v>
      </c>
      <c r="U2336" s="34" t="s">
        <v>4773</v>
      </c>
      <c r="V2336" s="34">
        <v>4.0</v>
      </c>
      <c r="W2336" s="34">
        <v>1.0</v>
      </c>
      <c r="X2336" s="34">
        <v>48970.25</v>
      </c>
      <c r="Y2336" s="34" t="s">
        <v>4771</v>
      </c>
      <c r="Z2336" s="34" t="s">
        <v>4767</v>
      </c>
      <c r="AA2336" s="34" t="s">
        <v>4769</v>
      </c>
      <c r="AB2336" s="34" t="str">
        <f t="shared" si="4"/>
        <v>4-Sep-1963</v>
      </c>
      <c r="AC2336" s="43">
        <f t="shared" si="5"/>
        <v>59</v>
      </c>
      <c r="AD2336" s="44">
        <v>48970.25</v>
      </c>
    </row>
    <row r="2337">
      <c r="A2337" s="51"/>
      <c r="B2337" s="51"/>
      <c r="C2337" s="52"/>
      <c r="D2337" s="52"/>
      <c r="E2337" s="52"/>
      <c r="H2337" s="53"/>
      <c r="O2337" s="54"/>
      <c r="S2337" s="34" t="s">
        <v>90</v>
      </c>
      <c r="T2337" s="34">
        <v>1958.0</v>
      </c>
      <c r="U2337" s="34" t="s">
        <v>4772</v>
      </c>
      <c r="V2337" s="34">
        <v>27.0</v>
      </c>
      <c r="W2337" s="34">
        <v>2.0</v>
      </c>
      <c r="X2337" s="34">
        <v>49577.66</v>
      </c>
      <c r="Y2337" s="34" t="s">
        <v>4767</v>
      </c>
      <c r="Z2337" s="34" t="s">
        <v>4767</v>
      </c>
      <c r="AA2337" s="34" t="s">
        <v>4769</v>
      </c>
      <c r="AB2337" s="34" t="str">
        <f t="shared" si="4"/>
        <v>27-Jun-1958</v>
      </c>
      <c r="AC2337" s="43">
        <f t="shared" si="5"/>
        <v>64</v>
      </c>
      <c r="AD2337" s="44">
        <v>49577.66</v>
      </c>
    </row>
    <row r="2338">
      <c r="A2338" s="51"/>
      <c r="B2338" s="51"/>
      <c r="C2338" s="52"/>
      <c r="D2338" s="52"/>
      <c r="E2338" s="52"/>
      <c r="H2338" s="53"/>
      <c r="O2338" s="54"/>
      <c r="S2338" s="34" t="s">
        <v>88</v>
      </c>
      <c r="T2338" s="34">
        <v>1994.0</v>
      </c>
      <c r="U2338" s="34" t="s">
        <v>4777</v>
      </c>
      <c r="V2338" s="34">
        <v>27.0</v>
      </c>
      <c r="W2338" s="34">
        <v>1.0</v>
      </c>
      <c r="X2338" s="34">
        <v>51194.56</v>
      </c>
      <c r="Y2338" s="34" t="s">
        <v>4771</v>
      </c>
      <c r="Z2338" s="34" t="s">
        <v>4768</v>
      </c>
      <c r="AA2338" s="34" t="s">
        <v>4778</v>
      </c>
      <c r="AB2338" s="34" t="str">
        <f t="shared" si="4"/>
        <v>27-Oct-1994</v>
      </c>
      <c r="AC2338" s="43">
        <f t="shared" si="5"/>
        <v>28</v>
      </c>
      <c r="AD2338" s="44">
        <v>51194.56</v>
      </c>
    </row>
    <row r="2339">
      <c r="A2339" s="51"/>
      <c r="B2339" s="51"/>
      <c r="C2339" s="52"/>
      <c r="D2339" s="52"/>
      <c r="E2339" s="52"/>
      <c r="H2339" s="53"/>
      <c r="O2339" s="54"/>
      <c r="S2339" s="34" t="s">
        <v>86</v>
      </c>
      <c r="T2339" s="34">
        <v>1962.0</v>
      </c>
      <c r="U2339" s="34" t="s">
        <v>4776</v>
      </c>
      <c r="V2339" s="34">
        <v>4.0</v>
      </c>
      <c r="W2339" s="34">
        <v>0.0</v>
      </c>
      <c r="X2339" s="34">
        <v>52590.83</v>
      </c>
      <c r="Y2339" s="34" t="s">
        <v>4771</v>
      </c>
      <c r="Z2339" s="34" t="s">
        <v>4768</v>
      </c>
      <c r="AA2339" s="34" t="s">
        <v>4778</v>
      </c>
      <c r="AB2339" s="34" t="str">
        <f t="shared" si="4"/>
        <v>4-Aug-1962</v>
      </c>
      <c r="AC2339" s="43">
        <f t="shared" si="5"/>
        <v>60</v>
      </c>
      <c r="AD2339" s="44">
        <v>52590.83</v>
      </c>
    </row>
    <row r="2340">
      <c r="A2340" s="51"/>
      <c r="B2340" s="51"/>
      <c r="C2340" s="52"/>
      <c r="D2340" s="52"/>
      <c r="E2340" s="52"/>
      <c r="H2340" s="53"/>
      <c r="O2340" s="54"/>
      <c r="S2340" s="34" t="s">
        <v>84</v>
      </c>
      <c r="T2340" s="34">
        <v>1989.0</v>
      </c>
      <c r="U2340" s="34" t="s">
        <v>4772</v>
      </c>
      <c r="V2340" s="34">
        <v>19.0</v>
      </c>
      <c r="W2340" s="34">
        <v>0.0</v>
      </c>
      <c r="X2340" s="34">
        <v>55135.4</v>
      </c>
      <c r="Y2340" s="34" t="s">
        <v>4771</v>
      </c>
      <c r="Z2340" s="34" t="s">
        <v>4767</v>
      </c>
      <c r="AA2340" s="34" t="s">
        <v>4774</v>
      </c>
      <c r="AB2340" s="34" t="str">
        <f t="shared" si="4"/>
        <v>19-Jun-1989</v>
      </c>
      <c r="AC2340" s="43">
        <f t="shared" si="5"/>
        <v>33</v>
      </c>
      <c r="AD2340" s="44">
        <v>55135.4</v>
      </c>
    </row>
    <row r="2341">
      <c r="A2341" s="51"/>
      <c r="B2341" s="51"/>
      <c r="C2341" s="52"/>
      <c r="D2341" s="52"/>
      <c r="E2341" s="52"/>
      <c r="H2341" s="53"/>
      <c r="O2341" s="54"/>
      <c r="S2341" s="34" t="s">
        <v>82</v>
      </c>
      <c r="T2341" s="34">
        <v>1991.0</v>
      </c>
      <c r="U2341" s="34" t="s">
        <v>4772</v>
      </c>
      <c r="V2341" s="34">
        <v>6.0</v>
      </c>
      <c r="W2341" s="34">
        <v>1.0</v>
      </c>
      <c r="X2341" s="34">
        <v>58571.07</v>
      </c>
      <c r="Y2341" s="34" t="s">
        <v>4771</v>
      </c>
      <c r="Z2341" s="34" t="s">
        <v>4768</v>
      </c>
      <c r="AA2341" s="34" t="s">
        <v>4784</v>
      </c>
      <c r="AB2341" s="34" t="str">
        <f t="shared" si="4"/>
        <v>6-Jun-1991</v>
      </c>
      <c r="AC2341" s="43">
        <f t="shared" si="5"/>
        <v>32</v>
      </c>
      <c r="AD2341" s="44">
        <v>58571.07</v>
      </c>
    </row>
    <row r="2342">
      <c r="A2342" s="51"/>
      <c r="B2342" s="51"/>
      <c r="C2342" s="52"/>
      <c r="D2342" s="52"/>
      <c r="E2342" s="52"/>
      <c r="H2342" s="53"/>
      <c r="O2342" s="54"/>
      <c r="S2342" s="34" t="s">
        <v>80</v>
      </c>
      <c r="T2342" s="34">
        <v>1970.0</v>
      </c>
      <c r="U2342" s="48" t="s">
        <v>4773</v>
      </c>
      <c r="V2342" s="34">
        <v>11.0</v>
      </c>
      <c r="W2342" s="34">
        <v>3.0</v>
      </c>
      <c r="X2342" s="34">
        <v>60021.4</v>
      </c>
      <c r="Y2342" s="34" t="s">
        <v>4771</v>
      </c>
      <c r="Z2342" s="34" t="s">
        <v>4771</v>
      </c>
      <c r="AA2342" s="34" t="s">
        <v>4774</v>
      </c>
      <c r="AB2342" s="34" t="str">
        <f t="shared" si="4"/>
        <v>11-Sep-1970</v>
      </c>
      <c r="AC2342" s="43">
        <f t="shared" si="5"/>
        <v>52</v>
      </c>
      <c r="AD2342" s="44">
        <v>60021.4</v>
      </c>
    </row>
    <row r="2343">
      <c r="A2343" s="51"/>
      <c r="B2343" s="51"/>
      <c r="C2343" s="52"/>
      <c r="D2343" s="52"/>
      <c r="E2343" s="52"/>
      <c r="H2343" s="53"/>
      <c r="O2343" s="54"/>
      <c r="S2343" s="34" t="s">
        <v>78</v>
      </c>
      <c r="T2343" s="34">
        <v>1977.0</v>
      </c>
      <c r="U2343" s="34" t="s">
        <v>4772</v>
      </c>
      <c r="V2343" s="34">
        <v>8.0</v>
      </c>
      <c r="W2343" s="34">
        <v>0.0</v>
      </c>
      <c r="X2343" s="34">
        <v>62592.87</v>
      </c>
      <c r="Y2343" s="34" t="s">
        <v>4767</v>
      </c>
      <c r="Z2343" s="34" t="s">
        <v>4768</v>
      </c>
      <c r="AA2343" s="34" t="s">
        <v>4769</v>
      </c>
      <c r="AB2343" s="34" t="str">
        <f t="shared" si="4"/>
        <v>8-Jun-1977</v>
      </c>
      <c r="AC2343" s="43">
        <f t="shared" si="5"/>
        <v>46</v>
      </c>
      <c r="AD2343" s="44">
        <v>62592.87</v>
      </c>
    </row>
    <row r="2344">
      <c r="A2344" s="51"/>
      <c r="B2344" s="51"/>
      <c r="C2344" s="52"/>
      <c r="D2344" s="52"/>
      <c r="E2344" s="52"/>
      <c r="H2344" s="53"/>
      <c r="O2344" s="54"/>
      <c r="S2344" s="34" t="s">
        <v>76</v>
      </c>
      <c r="T2344" s="34">
        <v>1968.0</v>
      </c>
      <c r="U2344" s="34" t="s">
        <v>4777</v>
      </c>
      <c r="V2344" s="34">
        <v>12.0</v>
      </c>
      <c r="W2344" s="34">
        <v>0.0</v>
      </c>
      <c r="X2344" s="34">
        <v>63770.43</v>
      </c>
      <c r="Y2344" s="34" t="s">
        <v>4771</v>
      </c>
      <c r="Z2344" s="34" t="s">
        <v>4768</v>
      </c>
      <c r="AA2344" s="34" t="s">
        <v>4769</v>
      </c>
      <c r="AB2344" s="34" t="str">
        <f t="shared" si="4"/>
        <v>12-Oct-1968</v>
      </c>
      <c r="AC2344" s="43">
        <f t="shared" si="5"/>
        <v>54</v>
      </c>
      <c r="AD2344" s="44">
        <v>63770.43</v>
      </c>
    </row>
  </sheetData>
  <autoFilter ref="$A$1:$AC$2344"/>
  <conditionalFormatting sqref="P2:Q2344">
    <cfRule type="cellIs" dxfId="0" priority="1" operator="equal">
      <formula>"Underweight"</formula>
    </cfRule>
  </conditionalFormatting>
  <conditionalFormatting sqref="P2:Q2344">
    <cfRule type="cellIs" dxfId="1" priority="2" operator="equal">
      <formula>"Normal weight"</formula>
    </cfRule>
  </conditionalFormatting>
  <conditionalFormatting sqref="P2:Q2344">
    <cfRule type="cellIs" dxfId="2" priority="3" operator="equal">
      <formula>"Above Obesity"</formula>
    </cfRule>
  </conditionalFormatting>
  <conditionalFormatting sqref="Q2:Q2344">
    <cfRule type="cellIs" dxfId="3" priority="4" operator="equal">
      <formula>"Normal"</formula>
    </cfRule>
  </conditionalFormatting>
  <conditionalFormatting sqref="Q2:Q2344">
    <cfRule type="cellIs" dxfId="4" priority="5" operator="equal">
      <formula>"Prediabetes weight"</formula>
    </cfRule>
  </conditionalFormatting>
  <conditionalFormatting sqref="Q2:Q2344">
    <cfRule type="cellIs" dxfId="2" priority="6" operator="equal">
      <formula>"Diabetes"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4.43" defaultRowHeight="15.0"/>
  <cols>
    <col customWidth="1" min="6" max="6" width="18.14"/>
    <col customWidth="1" min="8" max="8" width="28.0"/>
    <col customWidth="1" min="11" max="11" width="17.43"/>
    <col customWidth="1" min="20" max="20" width="23.86"/>
    <col customWidth="1" min="23" max="23" width="17.71"/>
  </cols>
  <sheetData>
    <row r="1">
      <c r="A1" s="16" t="s">
        <v>74</v>
      </c>
      <c r="B1" s="55" t="s">
        <v>4807</v>
      </c>
      <c r="C1" s="55" t="s">
        <v>4746</v>
      </c>
      <c r="D1" s="55" t="s">
        <v>4747</v>
      </c>
      <c r="E1" s="55" t="s">
        <v>4748</v>
      </c>
      <c r="F1" s="55" t="s">
        <v>4749</v>
      </c>
      <c r="G1" s="55" t="s">
        <v>4750</v>
      </c>
      <c r="H1" s="55" t="s">
        <v>4751</v>
      </c>
      <c r="I1" s="55" t="s">
        <v>4752</v>
      </c>
      <c r="J1" s="55" t="s">
        <v>4810</v>
      </c>
      <c r="K1" s="55" t="s">
        <v>4811</v>
      </c>
      <c r="L1" s="55" t="s">
        <v>4812</v>
      </c>
      <c r="M1" s="55" t="s">
        <v>4762</v>
      </c>
      <c r="N1" s="55" t="s">
        <v>4763</v>
      </c>
      <c r="O1" s="55" t="s">
        <v>4764</v>
      </c>
      <c r="P1" s="55" t="s">
        <v>4765</v>
      </c>
      <c r="Q1" s="55" t="s">
        <v>4813</v>
      </c>
      <c r="T1" s="48" t="s">
        <v>57</v>
      </c>
    </row>
    <row r="2">
      <c r="A2" s="56" t="s">
        <v>76</v>
      </c>
      <c r="B2" s="42" t="str">
        <f>VLOOKUP(A2,'Data Transformation'!A:D,4,0)</f>
        <v>Hawks</v>
      </c>
      <c r="C2" s="57">
        <f>VLOOKUP(A2,'Data Transformation'!G:N,2,0)</f>
        <v>47.41</v>
      </c>
      <c r="D2" s="42">
        <f>VLOOKUP(A2,'Data Transformation'!G:I,3,0)</f>
        <v>7.47</v>
      </c>
      <c r="E2" s="42" t="str">
        <f>VLOOKUP(A2,'Data Transformation'!G:J,4,0)</f>
        <v>No</v>
      </c>
      <c r="F2" s="42" t="str">
        <f>VLOOKUP(A2,'Data Transformation'!G:K,5,0)</f>
        <v>No</v>
      </c>
      <c r="G2" s="58" t="str">
        <f>VLOOKUP(A2,'Data Transformation'!G:L,6,0)</f>
        <v>No</v>
      </c>
      <c r="H2" s="42">
        <f>VLOOKUP(A2,'Data Transformation'!G:O,9,0)</f>
        <v>0</v>
      </c>
      <c r="I2" s="42" t="str">
        <f>VLOOKUP(A2,'Data Transformation'!G:N,8,0)</f>
        <v>yes</v>
      </c>
      <c r="J2" s="42" t="str">
        <f>VLOOKUP(A2,'Data Transformation'!G:P,10,0)</f>
        <v>Above Obesity</v>
      </c>
      <c r="K2" s="42" t="str">
        <f>VLOOKUP(A2,'Data Transformation'!G:Q,11,0)</f>
        <v>Diabetes</v>
      </c>
      <c r="L2" s="42" t="str">
        <f>VLOOKUP(A2,'Data Transformation'!S:AB,10,0)</f>
        <v>12-Oct-1968</v>
      </c>
      <c r="M2" s="59">
        <f>VLOOKUP(A2,'Data Transformation'!S:AD,12,0)</f>
        <v>63770.43</v>
      </c>
      <c r="N2" s="42" t="str">
        <f>VLOOKUP(A2,'Data Transformation'!S:Y,7,0)</f>
        <v>tier - 1</v>
      </c>
      <c r="O2" s="42" t="str">
        <f>VLOOKUP(A2,'Data Transformation'!S:Z,8,0)</f>
        <v>tier - 3</v>
      </c>
      <c r="P2" s="42" t="str">
        <f>VLOOKUP(A2,'Data Transformation'!S:AA,9,0)</f>
        <v>R1013</v>
      </c>
      <c r="Q2" s="60">
        <f>VLOOKUP(A2,'Data Transformation'!S:AC,11,0)</f>
        <v>54</v>
      </c>
      <c r="T2" s="61" t="s">
        <v>8431</v>
      </c>
    </row>
    <row r="3">
      <c r="A3" s="56" t="s">
        <v>78</v>
      </c>
      <c r="B3" s="42" t="str">
        <f>VLOOKUP(A3,'Data Transformation'!A:D,4,0)</f>
        <v>Lehner</v>
      </c>
      <c r="C3" s="57">
        <f>VLOOKUP(A3,'Data Transformation'!G:N,2,0)</f>
        <v>30.36</v>
      </c>
      <c r="D3" s="42">
        <f>VLOOKUP(A3,'Data Transformation'!G:I,3,0)</f>
        <v>5.77</v>
      </c>
      <c r="E3" s="42" t="str">
        <f>VLOOKUP(A3,'Data Transformation'!G:J,4,0)</f>
        <v>No</v>
      </c>
      <c r="F3" s="42" t="str">
        <f>VLOOKUP(A3,'Data Transformation'!G:K,5,0)</f>
        <v>No</v>
      </c>
      <c r="G3" s="58" t="str">
        <f>VLOOKUP(A3,'Data Transformation'!G:L,6,0)</f>
        <v>No</v>
      </c>
      <c r="H3" s="42">
        <f>VLOOKUP(A3,'Data Transformation'!G:O,9,0)</f>
        <v>0</v>
      </c>
      <c r="I3" s="42" t="str">
        <f>VLOOKUP(A3,'Data Transformation'!G:N,8,0)</f>
        <v>yes</v>
      </c>
      <c r="J3" s="42" t="str">
        <f>VLOOKUP(A3,'Data Transformation'!G:P,10,0)</f>
        <v>Above Obesity</v>
      </c>
      <c r="K3" s="42" t="str">
        <f>VLOOKUP(A3,'Data Transformation'!G:Q,11,0)</f>
        <v>Prediabetes weight</v>
      </c>
      <c r="L3" s="42" t="str">
        <f>VLOOKUP(A3,'Data Transformation'!S:AB,10,0)</f>
        <v>8-Jun-1977</v>
      </c>
      <c r="M3" s="59">
        <f>VLOOKUP(A3,'Data Transformation'!S:AD,12,0)</f>
        <v>62592.87</v>
      </c>
      <c r="N3" s="42" t="str">
        <f>VLOOKUP(A3,'Data Transformation'!S:Y,7,0)</f>
        <v>tier - 2</v>
      </c>
      <c r="O3" s="42" t="str">
        <f>VLOOKUP(A3,'Data Transformation'!S:Z,8,0)</f>
        <v>tier - 3</v>
      </c>
      <c r="P3" s="42" t="str">
        <f>VLOOKUP(A3,'Data Transformation'!S:AA,9,0)</f>
        <v>R1013</v>
      </c>
      <c r="Q3" s="60">
        <f>VLOOKUP(A3,'Data Transformation'!S:AC,11,0)</f>
        <v>46</v>
      </c>
    </row>
    <row r="4">
      <c r="A4" s="56" t="s">
        <v>80</v>
      </c>
      <c r="B4" s="42" t="str">
        <f>VLOOKUP(A4,'Data Transformation'!A:D,4,0)</f>
        <v>Lu</v>
      </c>
      <c r="C4" s="57">
        <f>VLOOKUP(A4,'Data Transformation'!G:N,2,0)</f>
        <v>34.485</v>
      </c>
      <c r="D4" s="42">
        <f>VLOOKUP(A4,'Data Transformation'!G:I,3,0)</f>
        <v>11.87</v>
      </c>
      <c r="E4" s="42" t="str">
        <f>VLOOKUP(A4,'Data Transformation'!G:J,4,0)</f>
        <v>yes</v>
      </c>
      <c r="F4" s="42" t="str">
        <f>VLOOKUP(A4,'Data Transformation'!G:K,5,0)</f>
        <v>No</v>
      </c>
      <c r="G4" s="58" t="str">
        <f>VLOOKUP(A4,'Data Transformation'!G:L,6,0)</f>
        <v>No</v>
      </c>
      <c r="H4" s="42">
        <f>VLOOKUP(A4,'Data Transformation'!G:O,9,0)</f>
        <v>2</v>
      </c>
      <c r="I4" s="42" t="str">
        <f>VLOOKUP(A4,'Data Transformation'!G:N,8,0)</f>
        <v>yes</v>
      </c>
      <c r="J4" s="42" t="str">
        <f>VLOOKUP(A4,'Data Transformation'!G:P,10,0)</f>
        <v>Above Obesity</v>
      </c>
      <c r="K4" s="42" t="str">
        <f>VLOOKUP(A4,'Data Transformation'!G:Q,11,0)</f>
        <v>Diabetes</v>
      </c>
      <c r="L4" s="42" t="str">
        <f>VLOOKUP(A4,'Data Transformation'!S:AB,10,0)</f>
        <v>11-Sep-1970</v>
      </c>
      <c r="M4" s="59">
        <f>VLOOKUP(A4,'Data Transformation'!S:AD,12,0)</f>
        <v>60021.4</v>
      </c>
      <c r="N4" s="42" t="str">
        <f>VLOOKUP(A4,'Data Transformation'!S:Y,7,0)</f>
        <v>tier - 1</v>
      </c>
      <c r="O4" s="42" t="str">
        <f>VLOOKUP(A4,'Data Transformation'!S:Z,8,0)</f>
        <v>tier - 1</v>
      </c>
      <c r="P4" s="42" t="str">
        <f>VLOOKUP(A4,'Data Transformation'!S:AA,9,0)</f>
        <v>R1012</v>
      </c>
      <c r="Q4" s="60">
        <f>VLOOKUP(A4,'Data Transformation'!S:AC,11,0)</f>
        <v>52</v>
      </c>
    </row>
    <row r="5">
      <c r="A5" s="56" t="s">
        <v>82</v>
      </c>
      <c r="B5" s="42" t="str">
        <f>VLOOKUP(A5,'Data Transformation'!A:D,4,0)</f>
        <v>Osborne</v>
      </c>
      <c r="C5" s="57">
        <f>VLOOKUP(A5,'Data Transformation'!G:N,2,0)</f>
        <v>38.095</v>
      </c>
      <c r="D5" s="42">
        <f>VLOOKUP(A5,'Data Transformation'!G:I,3,0)</f>
        <v>6.05</v>
      </c>
      <c r="E5" s="42" t="str">
        <f>VLOOKUP(A5,'Data Transformation'!G:J,4,0)</f>
        <v>No</v>
      </c>
      <c r="F5" s="42" t="str">
        <f>VLOOKUP(A5,'Data Transformation'!G:K,5,0)</f>
        <v>No</v>
      </c>
      <c r="G5" s="58" t="str">
        <f>VLOOKUP(A5,'Data Transformation'!G:L,6,0)</f>
        <v>No</v>
      </c>
      <c r="H5" s="42">
        <f>VLOOKUP(A5,'Data Transformation'!G:O,9,0)</f>
        <v>0</v>
      </c>
      <c r="I5" s="42" t="str">
        <f>VLOOKUP(A5,'Data Transformation'!G:N,8,0)</f>
        <v>yes</v>
      </c>
      <c r="J5" s="42" t="str">
        <f>VLOOKUP(A5,'Data Transformation'!G:P,10,0)</f>
        <v>Above Obesity</v>
      </c>
      <c r="K5" s="42" t="str">
        <f>VLOOKUP(A5,'Data Transformation'!G:Q,11,0)</f>
        <v>Prediabetes weight</v>
      </c>
      <c r="L5" s="42" t="str">
        <f>VLOOKUP(A5,'Data Transformation'!S:AB,10,0)</f>
        <v>6-Jun-1991</v>
      </c>
      <c r="M5" s="59">
        <f>VLOOKUP(A5,'Data Transformation'!S:AD,12,0)</f>
        <v>58571.07</v>
      </c>
      <c r="N5" s="42" t="str">
        <f>VLOOKUP(A5,'Data Transformation'!S:Y,7,0)</f>
        <v>tier - 1</v>
      </c>
      <c r="O5" s="42" t="str">
        <f>VLOOKUP(A5,'Data Transformation'!S:Z,8,0)</f>
        <v>tier - 3</v>
      </c>
      <c r="P5" s="42" t="str">
        <f>VLOOKUP(A5,'Data Transformation'!S:AA,9,0)</f>
        <v>R1024</v>
      </c>
      <c r="Q5" s="60">
        <f>VLOOKUP(A5,'Data Transformation'!S:AC,11,0)</f>
        <v>32</v>
      </c>
      <c r="T5" s="58" t="s">
        <v>8432</v>
      </c>
      <c r="U5" s="58" t="s">
        <v>8433</v>
      </c>
      <c r="V5" s="58" t="s">
        <v>8434</v>
      </c>
      <c r="W5" s="42" t="s">
        <v>8435</v>
      </c>
    </row>
    <row r="6">
      <c r="A6" s="56" t="s">
        <v>84</v>
      </c>
      <c r="B6" s="42" t="str">
        <f>VLOOKUP(A6,'Data Transformation'!A:D,4,0)</f>
        <v>Kadala</v>
      </c>
      <c r="C6" s="57">
        <f>VLOOKUP(A6,'Data Transformation'!G:N,2,0)</f>
        <v>35.53</v>
      </c>
      <c r="D6" s="42">
        <f>VLOOKUP(A6,'Data Transformation'!G:I,3,0)</f>
        <v>5.45</v>
      </c>
      <c r="E6" s="42" t="str">
        <f>VLOOKUP(A6,'Data Transformation'!G:J,4,0)</f>
        <v>No</v>
      </c>
      <c r="F6" s="42" t="str">
        <f>VLOOKUP(A6,'Data Transformation'!G:K,5,0)</f>
        <v>No</v>
      </c>
      <c r="G6" s="58" t="str">
        <f>VLOOKUP(A6,'Data Transformation'!G:L,6,0)</f>
        <v>No</v>
      </c>
      <c r="H6" s="42">
        <f>VLOOKUP(A6,'Data Transformation'!G:O,9,0)</f>
        <v>0</v>
      </c>
      <c r="I6" s="42" t="str">
        <f>VLOOKUP(A6,'Data Transformation'!G:N,8,0)</f>
        <v>yes</v>
      </c>
      <c r="J6" s="42" t="str">
        <f>VLOOKUP(A6,'Data Transformation'!G:P,10,0)</f>
        <v>Above Obesity</v>
      </c>
      <c r="K6" s="42" t="str">
        <f>VLOOKUP(A6,'Data Transformation'!G:Q,11,0)</f>
        <v>Normal</v>
      </c>
      <c r="L6" s="42" t="str">
        <f>VLOOKUP(A6,'Data Transformation'!S:AB,10,0)</f>
        <v>19-Jun-1989</v>
      </c>
      <c r="M6" s="59">
        <f>VLOOKUP(A6,'Data Transformation'!S:AD,12,0)</f>
        <v>55135.4</v>
      </c>
      <c r="N6" s="42" t="str">
        <f>VLOOKUP(A6,'Data Transformation'!S:Y,7,0)</f>
        <v>tier - 1</v>
      </c>
      <c r="O6" s="42" t="str">
        <f>VLOOKUP(A6,'Data Transformation'!S:Z,8,0)</f>
        <v>tier - 2</v>
      </c>
      <c r="P6" s="42" t="str">
        <f>VLOOKUP(A6,'Data Transformation'!S:AA,9,0)</f>
        <v>R1012</v>
      </c>
      <c r="Q6" s="60">
        <f>VLOOKUP(A6,'Data Transformation'!S:AC,11,0)</f>
        <v>33</v>
      </c>
      <c r="T6" s="42" t="s">
        <v>4753</v>
      </c>
      <c r="U6" s="42">
        <v>1540.0</v>
      </c>
      <c r="V6" s="42">
        <v>404.0</v>
      </c>
      <c r="W6" s="42">
        <v>1944.0</v>
      </c>
    </row>
    <row r="7">
      <c r="A7" s="56" t="s">
        <v>86</v>
      </c>
      <c r="B7" s="42" t="str">
        <f>VLOOKUP(A7,'Data Transformation'!A:D,4,0)</f>
        <v>Baker</v>
      </c>
      <c r="C7" s="57">
        <f>VLOOKUP(A7,'Data Transformation'!G:N,2,0)</f>
        <v>32.8</v>
      </c>
      <c r="D7" s="42">
        <f>VLOOKUP(A7,'Data Transformation'!G:I,3,0)</f>
        <v>6.59</v>
      </c>
      <c r="E7" s="42" t="str">
        <f>VLOOKUP(A7,'Data Transformation'!G:J,4,0)</f>
        <v>No</v>
      </c>
      <c r="F7" s="42" t="str">
        <f>VLOOKUP(A7,'Data Transformation'!G:K,5,0)</f>
        <v>No</v>
      </c>
      <c r="G7" s="58" t="str">
        <f>VLOOKUP(A7,'Data Transformation'!G:L,6,0)</f>
        <v>No</v>
      </c>
      <c r="H7" s="42">
        <f>VLOOKUP(A7,'Data Transformation'!G:O,9,0)</f>
        <v>0</v>
      </c>
      <c r="I7" s="42" t="str">
        <f>VLOOKUP(A7,'Data Transformation'!G:N,8,0)</f>
        <v>yes</v>
      </c>
      <c r="J7" s="42" t="str">
        <f>VLOOKUP(A7,'Data Transformation'!G:P,10,0)</f>
        <v>Above Obesity</v>
      </c>
      <c r="K7" s="42" t="str">
        <f>VLOOKUP(A7,'Data Transformation'!G:Q,11,0)</f>
        <v>Diabetes</v>
      </c>
      <c r="L7" s="42" t="str">
        <f>VLOOKUP(A7,'Data Transformation'!S:AB,10,0)</f>
        <v>4-Aug-1962</v>
      </c>
      <c r="M7" s="59">
        <f>VLOOKUP(A7,'Data Transformation'!S:AD,12,0)</f>
        <v>52590.83</v>
      </c>
      <c r="N7" s="42" t="str">
        <f>VLOOKUP(A7,'Data Transformation'!S:Y,7,0)</f>
        <v>tier - 1</v>
      </c>
      <c r="O7" s="42" t="str">
        <f>VLOOKUP(A7,'Data Transformation'!S:Z,8,0)</f>
        <v>tier - 3</v>
      </c>
      <c r="P7" s="42" t="str">
        <f>VLOOKUP(A7,'Data Transformation'!S:AA,9,0)</f>
        <v>R1011</v>
      </c>
      <c r="Q7" s="60">
        <f>VLOOKUP(A7,'Data Transformation'!S:AC,11,0)</f>
        <v>60</v>
      </c>
      <c r="T7" s="42" t="s">
        <v>4756</v>
      </c>
      <c r="U7" s="42">
        <v>307.0</v>
      </c>
      <c r="V7" s="42">
        <v>84.0</v>
      </c>
      <c r="W7" s="42">
        <v>391.0</v>
      </c>
    </row>
    <row r="8">
      <c r="A8" s="56" t="s">
        <v>88</v>
      </c>
      <c r="B8" s="42" t="str">
        <f>VLOOKUP(A8,'Data Transformation'!A:D,4,0)</f>
        <v>Macpherson</v>
      </c>
      <c r="C8" s="57">
        <f>VLOOKUP(A8,'Data Transformation'!G:N,2,0)</f>
        <v>36.4</v>
      </c>
      <c r="D8" s="42">
        <f>VLOOKUP(A8,'Data Transformation'!G:I,3,0)</f>
        <v>6.07</v>
      </c>
      <c r="E8" s="42" t="str">
        <f>VLOOKUP(A8,'Data Transformation'!G:J,4,0)</f>
        <v>No</v>
      </c>
      <c r="F8" s="42" t="str">
        <f>VLOOKUP(A8,'Data Transformation'!G:K,5,0)</f>
        <v>No</v>
      </c>
      <c r="G8" s="58" t="str">
        <f>VLOOKUP(A8,'Data Transformation'!G:L,6,0)</f>
        <v>No</v>
      </c>
      <c r="H8" s="42">
        <f>VLOOKUP(A8,'Data Transformation'!G:O,9,0)</f>
        <v>0</v>
      </c>
      <c r="I8" s="42" t="str">
        <f>VLOOKUP(A8,'Data Transformation'!G:N,8,0)</f>
        <v>yes</v>
      </c>
      <c r="J8" s="42" t="str">
        <f>VLOOKUP(A8,'Data Transformation'!G:P,10,0)</f>
        <v>Above Obesity</v>
      </c>
      <c r="K8" s="42" t="str">
        <f>VLOOKUP(A8,'Data Transformation'!G:Q,11,0)</f>
        <v>Prediabetes weight</v>
      </c>
      <c r="L8" s="42" t="str">
        <f>VLOOKUP(A8,'Data Transformation'!S:AB,10,0)</f>
        <v>27-Oct-1994</v>
      </c>
      <c r="M8" s="59">
        <f>VLOOKUP(A8,'Data Transformation'!S:AD,12,0)</f>
        <v>51194.56</v>
      </c>
      <c r="N8" s="42" t="str">
        <f>VLOOKUP(A8,'Data Transformation'!S:Y,7,0)</f>
        <v>tier - 1</v>
      </c>
      <c r="O8" s="42" t="str">
        <f>VLOOKUP(A8,'Data Transformation'!S:Z,8,0)</f>
        <v>tier - 3</v>
      </c>
      <c r="P8" s="42" t="str">
        <f>VLOOKUP(A8,'Data Transformation'!S:AA,9,0)</f>
        <v>R1011</v>
      </c>
      <c r="Q8" s="60">
        <f>VLOOKUP(A8,'Data Transformation'!S:AC,11,0)</f>
        <v>28</v>
      </c>
      <c r="T8" s="42" t="s">
        <v>8435</v>
      </c>
      <c r="U8" s="42">
        <v>1847.0</v>
      </c>
      <c r="V8" s="42">
        <v>488.0</v>
      </c>
      <c r="W8" s="42">
        <v>2335.0</v>
      </c>
    </row>
    <row r="9">
      <c r="A9" s="56" t="s">
        <v>90</v>
      </c>
      <c r="B9" s="42" t="str">
        <f>VLOOKUP(A9,'Data Transformation'!A:D,4,0)</f>
        <v>Hallman</v>
      </c>
      <c r="C9" s="57">
        <f>VLOOKUP(A9,'Data Transformation'!G:N,2,0)</f>
        <v>36.96</v>
      </c>
      <c r="D9" s="42">
        <f>VLOOKUP(A9,'Data Transformation'!G:I,3,0)</f>
        <v>7.93</v>
      </c>
      <c r="E9" s="42" t="str">
        <f>VLOOKUP(A9,'Data Transformation'!G:J,4,0)</f>
        <v>No</v>
      </c>
      <c r="F9" s="42" t="str">
        <f>VLOOKUP(A9,'Data Transformation'!G:K,5,0)</f>
        <v>No</v>
      </c>
      <c r="G9" s="58" t="str">
        <f>VLOOKUP(A9,'Data Transformation'!G:L,6,0)</f>
        <v>No</v>
      </c>
      <c r="H9" s="42">
        <f>VLOOKUP(A9,'Data Transformation'!G:O,9,0)</f>
        <v>3</v>
      </c>
      <c r="I9" s="42" t="str">
        <f>VLOOKUP(A9,'Data Transformation'!G:N,8,0)</f>
        <v>yes</v>
      </c>
      <c r="J9" s="42" t="str">
        <f>VLOOKUP(A9,'Data Transformation'!G:P,10,0)</f>
        <v>Above Obesity</v>
      </c>
      <c r="K9" s="42" t="str">
        <f>VLOOKUP(A9,'Data Transformation'!G:Q,11,0)</f>
        <v>Diabetes</v>
      </c>
      <c r="L9" s="42" t="str">
        <f>VLOOKUP(A9,'Data Transformation'!S:AB,10,0)</f>
        <v>27-Jun-1958</v>
      </c>
      <c r="M9" s="59">
        <f>VLOOKUP(A9,'Data Transformation'!S:AD,12,0)</f>
        <v>49577.66</v>
      </c>
      <c r="N9" s="42" t="str">
        <f>VLOOKUP(A9,'Data Transformation'!S:Y,7,0)</f>
        <v>tier - 2</v>
      </c>
      <c r="O9" s="42" t="str">
        <f>VLOOKUP(A9,'Data Transformation'!S:Z,8,0)</f>
        <v>tier - 2</v>
      </c>
      <c r="P9" s="42" t="str">
        <f>VLOOKUP(A9,'Data Transformation'!S:AA,9,0)</f>
        <v>R1013</v>
      </c>
      <c r="Q9" s="60">
        <f>VLOOKUP(A9,'Data Transformation'!S:AC,11,0)</f>
        <v>64</v>
      </c>
    </row>
    <row r="10">
      <c r="A10" s="56" t="s">
        <v>92</v>
      </c>
      <c r="B10" s="42" t="str">
        <f>VLOOKUP(A10,'Data Transformation'!A:D,4,0)</f>
        <v>Moran</v>
      </c>
      <c r="C10" s="57">
        <f>VLOOKUP(A10,'Data Transformation'!G:N,2,0)</f>
        <v>41.14</v>
      </c>
      <c r="D10" s="42">
        <f>VLOOKUP(A10,'Data Transformation'!G:I,3,0)</f>
        <v>9.58</v>
      </c>
      <c r="E10" s="42" t="str">
        <f>VLOOKUP(A10,'Data Transformation'!G:J,4,0)</f>
        <v>yes</v>
      </c>
      <c r="F10" s="42" t="str">
        <f>VLOOKUP(A10,'Data Transformation'!G:K,5,0)</f>
        <v>No</v>
      </c>
      <c r="G10" s="58" t="str">
        <f>VLOOKUP(A10,'Data Transformation'!G:L,6,0)</f>
        <v>Yes</v>
      </c>
      <c r="H10" s="42">
        <f>VLOOKUP(A10,'Data Transformation'!G:O,9,0)</f>
        <v>1</v>
      </c>
      <c r="I10" s="42" t="str">
        <f>VLOOKUP(A10,'Data Transformation'!G:N,8,0)</f>
        <v>yes</v>
      </c>
      <c r="J10" s="42" t="str">
        <f>VLOOKUP(A10,'Data Transformation'!G:P,10,0)</f>
        <v>Above Obesity</v>
      </c>
      <c r="K10" s="42" t="str">
        <f>VLOOKUP(A10,'Data Transformation'!G:Q,11,0)</f>
        <v>Diabetes</v>
      </c>
      <c r="L10" s="42" t="str">
        <f>VLOOKUP(A10,'Data Transformation'!S:AB,10,0)</f>
        <v>4-Sep-1963</v>
      </c>
      <c r="M10" s="59">
        <f>VLOOKUP(A10,'Data Transformation'!S:AD,12,0)</f>
        <v>48970.25</v>
      </c>
      <c r="N10" s="42" t="str">
        <f>VLOOKUP(A10,'Data Transformation'!S:Y,7,0)</f>
        <v>tier - 1</v>
      </c>
      <c r="O10" s="42" t="str">
        <f>VLOOKUP(A10,'Data Transformation'!S:Z,8,0)</f>
        <v>tier - 2</v>
      </c>
      <c r="P10" s="42" t="str">
        <f>VLOOKUP(A10,'Data Transformation'!S:AA,9,0)</f>
        <v>R1013</v>
      </c>
      <c r="Q10" s="60">
        <f>VLOOKUP(A10,'Data Transformation'!S:AC,11,0)</f>
        <v>59</v>
      </c>
    </row>
    <row r="11">
      <c r="A11" s="56" t="s">
        <v>94</v>
      </c>
      <c r="B11" s="42" t="str">
        <f>VLOOKUP(A11,'Data Transformation'!A:D,4,0)</f>
        <v>Benner</v>
      </c>
      <c r="C11" s="57">
        <f>VLOOKUP(A11,'Data Transformation'!G:N,2,0)</f>
        <v>38.06</v>
      </c>
      <c r="D11" s="42">
        <f>VLOOKUP(A11,'Data Transformation'!G:I,3,0)</f>
        <v>10.79</v>
      </c>
      <c r="E11" s="42" t="str">
        <f>VLOOKUP(A11,'Data Transformation'!G:J,4,0)</f>
        <v>No</v>
      </c>
      <c r="F11" s="42" t="str">
        <f>VLOOKUP(A11,'Data Transformation'!G:K,5,0)</f>
        <v>No</v>
      </c>
      <c r="G11" s="58" t="str">
        <f>VLOOKUP(A11,'Data Transformation'!G:L,6,0)</f>
        <v>No</v>
      </c>
      <c r="H11" s="42">
        <f>VLOOKUP(A11,'Data Transformation'!G:O,9,0)</f>
        <v>0</v>
      </c>
      <c r="I11" s="42" t="str">
        <f>VLOOKUP(A11,'Data Transformation'!G:N,8,0)</f>
        <v>yes</v>
      </c>
      <c r="J11" s="42" t="str">
        <f>VLOOKUP(A11,'Data Transformation'!G:P,10,0)</f>
        <v>Above Obesity</v>
      </c>
      <c r="K11" s="42" t="str">
        <f>VLOOKUP(A11,'Data Transformation'!G:Q,11,0)</f>
        <v>Diabetes</v>
      </c>
      <c r="L11" s="42" t="str">
        <f>VLOOKUP(A11,'Data Transformation'!S:AB,10,0)</f>
        <v>29-Dec-1978</v>
      </c>
      <c r="M11" s="59">
        <f>VLOOKUP(A11,'Data Transformation'!S:AD,12,0)</f>
        <v>48885.14</v>
      </c>
      <c r="N11" s="42" t="str">
        <f>VLOOKUP(A11,'Data Transformation'!S:Y,7,0)</f>
        <v>tier - 1</v>
      </c>
      <c r="O11" s="42" t="str">
        <f>VLOOKUP(A11,'Data Transformation'!S:Z,8,0)</f>
        <v>tier - 2</v>
      </c>
      <c r="P11" s="42" t="str">
        <f>VLOOKUP(A11,'Data Transformation'!S:AA,9,0)</f>
        <v>R1013</v>
      </c>
      <c r="Q11" s="60">
        <f>VLOOKUP(A11,'Data Transformation'!S:AC,11,0)</f>
        <v>44</v>
      </c>
    </row>
    <row r="12">
      <c r="A12" s="56" t="s">
        <v>96</v>
      </c>
      <c r="B12" s="42" t="str">
        <f>VLOOKUP(A12,'Data Transformation'!A:D,4,0)</f>
        <v>Fierro Vargas</v>
      </c>
      <c r="C12" s="57">
        <f>VLOOKUP(A12,'Data Transformation'!G:N,2,0)</f>
        <v>37.7</v>
      </c>
      <c r="D12" s="42">
        <f>VLOOKUP(A12,'Data Transformation'!G:I,3,0)</f>
        <v>5.96</v>
      </c>
      <c r="E12" s="42" t="str">
        <f>VLOOKUP(A12,'Data Transformation'!G:J,4,0)</f>
        <v>yes</v>
      </c>
      <c r="F12" s="42" t="str">
        <f>VLOOKUP(A12,'Data Transformation'!G:K,5,0)</f>
        <v>No</v>
      </c>
      <c r="G12" s="58" t="str">
        <f>VLOOKUP(A12,'Data Transformation'!G:L,6,0)</f>
        <v>No</v>
      </c>
      <c r="H12" s="42">
        <f>VLOOKUP(A12,'Data Transformation'!G:O,9,0)</f>
        <v>2</v>
      </c>
      <c r="I12" s="42" t="str">
        <f>VLOOKUP(A12,'Data Transformation'!G:N,8,0)</f>
        <v>yes</v>
      </c>
      <c r="J12" s="42" t="str">
        <f>VLOOKUP(A12,'Data Transformation'!G:P,10,0)</f>
        <v>Above Obesity</v>
      </c>
      <c r="K12" s="42" t="str">
        <f>VLOOKUP(A12,'Data Transformation'!G:Q,11,0)</f>
        <v>Prediabetes weight</v>
      </c>
      <c r="L12" s="42" t="str">
        <f>VLOOKUP(A12,'Data Transformation'!S:AB,10,0)</f>
        <v>22-Jul-1959</v>
      </c>
      <c r="M12" s="59">
        <f>VLOOKUP(A12,'Data Transformation'!S:AD,12,0)</f>
        <v>48824.45</v>
      </c>
      <c r="N12" s="42" t="str">
        <f>VLOOKUP(A12,'Data Transformation'!S:Y,7,0)</f>
        <v>tier - 2</v>
      </c>
      <c r="O12" s="42" t="str">
        <f>VLOOKUP(A12,'Data Transformation'!S:Z,8,0)</f>
        <v>tier - 1</v>
      </c>
      <c r="P12" s="42" t="str">
        <f>VLOOKUP(A12,'Data Transformation'!S:AA,9,0)</f>
        <v>R1011</v>
      </c>
      <c r="Q12" s="60">
        <f>VLOOKUP(A12,'Data Transformation'!S:AC,11,0)</f>
        <v>63</v>
      </c>
    </row>
    <row r="13">
      <c r="A13" s="56" t="s">
        <v>98</v>
      </c>
      <c r="B13" s="42" t="str">
        <f>VLOOKUP(A13,'Data Transformation'!A:D,4,0)</f>
        <v>Franz</v>
      </c>
      <c r="C13" s="57">
        <f>VLOOKUP(A13,'Data Transformation'!G:N,2,0)</f>
        <v>42.13</v>
      </c>
      <c r="D13" s="42">
        <f>VLOOKUP(A13,'Data Transformation'!G:I,3,0)</f>
        <v>11.9</v>
      </c>
      <c r="E13" s="42" t="str">
        <f>VLOOKUP(A13,'Data Transformation'!G:J,4,0)</f>
        <v>No</v>
      </c>
      <c r="F13" s="42" t="str">
        <f>VLOOKUP(A13,'Data Transformation'!G:K,5,0)</f>
        <v>No</v>
      </c>
      <c r="G13" s="58" t="str">
        <f>VLOOKUP(A13,'Data Transformation'!G:L,6,0)</f>
        <v>No</v>
      </c>
      <c r="H13" s="42">
        <f>VLOOKUP(A13,'Data Transformation'!G:O,9,0)</f>
        <v>0</v>
      </c>
      <c r="I13" s="42" t="str">
        <f>VLOOKUP(A13,'Data Transformation'!G:N,8,0)</f>
        <v>yes</v>
      </c>
      <c r="J13" s="42" t="str">
        <f>VLOOKUP(A13,'Data Transformation'!G:P,10,0)</f>
        <v>Above Obesity</v>
      </c>
      <c r="K13" s="42" t="str">
        <f>VLOOKUP(A13,'Data Transformation'!G:Q,11,0)</f>
        <v>Diabetes</v>
      </c>
      <c r="L13" s="42" t="str">
        <f>VLOOKUP(A13,'Data Transformation'!S:AB,10,0)</f>
        <v>27-Oct-1965</v>
      </c>
      <c r="M13" s="59">
        <f>VLOOKUP(A13,'Data Transformation'!S:AD,12,0)</f>
        <v>48675.52</v>
      </c>
      <c r="N13" s="42" t="str">
        <f>VLOOKUP(A13,'Data Transformation'!S:Y,7,0)</f>
        <v>tier - 1</v>
      </c>
      <c r="O13" s="42" t="str">
        <f>VLOOKUP(A13,'Data Transformation'!S:Z,8,0)</f>
        <v>tier - 2</v>
      </c>
      <c r="P13" s="42" t="str">
        <f>VLOOKUP(A13,'Data Transformation'!S:AA,9,0)</f>
        <v>R1013</v>
      </c>
      <c r="Q13" s="60">
        <f>VLOOKUP(A13,'Data Transformation'!S:AC,11,0)</f>
        <v>57</v>
      </c>
    </row>
    <row r="14">
      <c r="A14" s="56" t="s">
        <v>100</v>
      </c>
      <c r="B14" s="42" t="str">
        <f>VLOOKUP(A14,'Data Transformation'!A:D,4,0)</f>
        <v>Foster</v>
      </c>
      <c r="C14" s="57">
        <f>VLOOKUP(A14,'Data Transformation'!G:N,2,0)</f>
        <v>40.92</v>
      </c>
      <c r="D14" s="42">
        <f>VLOOKUP(A14,'Data Transformation'!G:I,3,0)</f>
        <v>8.41</v>
      </c>
      <c r="E14" s="42" t="str">
        <f>VLOOKUP(A14,'Data Transformation'!G:J,4,0)</f>
        <v>No</v>
      </c>
      <c r="F14" s="42" t="str">
        <f>VLOOKUP(A14,'Data Transformation'!G:K,5,0)</f>
        <v>No</v>
      </c>
      <c r="G14" s="58" t="str">
        <f>VLOOKUP(A14,'Data Transformation'!G:L,6,0)</f>
        <v>No</v>
      </c>
      <c r="H14" s="42">
        <f>VLOOKUP(A14,'Data Transformation'!G:O,9,0)</f>
        <v>0</v>
      </c>
      <c r="I14" s="42" t="str">
        <f>VLOOKUP(A14,'Data Transformation'!G:N,8,0)</f>
        <v>yes</v>
      </c>
      <c r="J14" s="42" t="str">
        <f>VLOOKUP(A14,'Data Transformation'!G:P,10,0)</f>
        <v>Above Obesity</v>
      </c>
      <c r="K14" s="42" t="str">
        <f>VLOOKUP(A14,'Data Transformation'!G:Q,11,0)</f>
        <v>Diabetes</v>
      </c>
      <c r="L14" s="42" t="str">
        <f>VLOOKUP(A14,'Data Transformation'!S:AB,10,0)</f>
        <v>11-Oct-1962</v>
      </c>
      <c r="M14" s="59">
        <f>VLOOKUP(A14,'Data Transformation'!S:AD,12,0)</f>
        <v>48673.56</v>
      </c>
      <c r="N14" s="42" t="str">
        <f>VLOOKUP(A14,'Data Transformation'!S:Y,7,0)</f>
        <v>tier - 1</v>
      </c>
      <c r="O14" s="42" t="str">
        <f>VLOOKUP(A14,'Data Transformation'!S:Z,8,0)</f>
        <v>tier - 2</v>
      </c>
      <c r="P14" s="42" t="str">
        <f>VLOOKUP(A14,'Data Transformation'!S:AA,9,0)</f>
        <v>R1013</v>
      </c>
      <c r="Q14" s="60">
        <f>VLOOKUP(A14,'Data Transformation'!S:AC,11,0)</f>
        <v>60</v>
      </c>
    </row>
    <row r="15">
      <c r="A15" s="56" t="s">
        <v>102</v>
      </c>
      <c r="B15" s="42" t="str">
        <f>VLOOKUP(A15,'Data Transformation'!A:D,4,0)</f>
        <v>Tenorio</v>
      </c>
      <c r="C15" s="57">
        <f>VLOOKUP(A15,'Data Transformation'!G:N,2,0)</f>
        <v>40.565</v>
      </c>
      <c r="D15" s="42">
        <f>VLOOKUP(A15,'Data Transformation'!G:I,3,0)</f>
        <v>7.02</v>
      </c>
      <c r="E15" s="42" t="str">
        <f>VLOOKUP(A15,'Data Transformation'!G:J,4,0)</f>
        <v>No</v>
      </c>
      <c r="F15" s="42" t="str">
        <f>VLOOKUP(A15,'Data Transformation'!G:K,5,0)</f>
        <v>No</v>
      </c>
      <c r="G15" s="58" t="str">
        <f>VLOOKUP(A15,'Data Transformation'!G:L,6,0)</f>
        <v>No</v>
      </c>
      <c r="H15" s="42">
        <f>VLOOKUP(A15,'Data Transformation'!G:O,9,0)</f>
        <v>0</v>
      </c>
      <c r="I15" s="42" t="str">
        <f>VLOOKUP(A15,'Data Transformation'!G:N,8,0)</f>
        <v>yes</v>
      </c>
      <c r="J15" s="42" t="str">
        <f>VLOOKUP(A15,'Data Transformation'!G:P,10,0)</f>
        <v>Above Obesity</v>
      </c>
      <c r="K15" s="42" t="str">
        <f>VLOOKUP(A15,'Data Transformation'!G:Q,11,0)</f>
        <v>Diabetes</v>
      </c>
      <c r="L15" s="42" t="str">
        <f>VLOOKUP(A15,'Data Transformation'!S:AB,10,0)</f>
        <v>1-Dec-1968</v>
      </c>
      <c r="M15" s="59">
        <f>VLOOKUP(A15,'Data Transformation'!S:AD,12,0)</f>
        <v>48549.18</v>
      </c>
      <c r="N15" s="42" t="str">
        <f>VLOOKUP(A15,'Data Transformation'!S:Y,7,0)</f>
        <v>tier - 1</v>
      </c>
      <c r="O15" s="42" t="str">
        <f>VLOOKUP(A15,'Data Transformation'!S:Z,8,0)</f>
        <v>tier - 3</v>
      </c>
      <c r="P15" s="42" t="str">
        <f>VLOOKUP(A15,'Data Transformation'!S:AA,9,0)</f>
        <v>R1016</v>
      </c>
      <c r="Q15" s="60">
        <f>VLOOKUP(A15,'Data Transformation'!S:AC,11,0)</f>
        <v>54</v>
      </c>
      <c r="T15" s="62" t="s">
        <v>8436</v>
      </c>
      <c r="AE15" s="23" t="s">
        <v>8437</v>
      </c>
    </row>
    <row r="16">
      <c r="A16" s="56" t="s">
        <v>104</v>
      </c>
      <c r="B16" s="42" t="str">
        <f>VLOOKUP(A16,'Data Transformation'!A:D,4,0)</f>
        <v>Rios</v>
      </c>
      <c r="C16" s="57">
        <f>VLOOKUP(A16,'Data Transformation'!G:N,2,0)</f>
        <v>36.385</v>
      </c>
      <c r="D16" s="42">
        <f>VLOOKUP(A16,'Data Transformation'!G:I,3,0)</f>
        <v>7.59</v>
      </c>
      <c r="E16" s="42" t="str">
        <f>VLOOKUP(A16,'Data Transformation'!G:J,4,0)</f>
        <v>yes</v>
      </c>
      <c r="F16" s="42" t="str">
        <f>VLOOKUP(A16,'Data Transformation'!G:K,5,0)</f>
        <v>No</v>
      </c>
      <c r="G16" s="58" t="str">
        <f>VLOOKUP(A16,'Data Transformation'!G:L,6,0)</f>
        <v>No</v>
      </c>
      <c r="H16" s="42">
        <f>VLOOKUP(A16,'Data Transformation'!G:O,9,0)</f>
        <v>2</v>
      </c>
      <c r="I16" s="42" t="str">
        <f>VLOOKUP(A16,'Data Transformation'!G:N,8,0)</f>
        <v>yes</v>
      </c>
      <c r="J16" s="42" t="str">
        <f>VLOOKUP(A16,'Data Transformation'!G:P,10,0)</f>
        <v>Above Obesity</v>
      </c>
      <c r="K16" s="42" t="str">
        <f>VLOOKUP(A16,'Data Transformation'!G:Q,11,0)</f>
        <v>Diabetes</v>
      </c>
      <c r="L16" s="42" t="str">
        <f>VLOOKUP(A16,'Data Transformation'!S:AB,10,0)</f>
        <v>21-Dec-1961</v>
      </c>
      <c r="M16" s="59">
        <f>VLOOKUP(A16,'Data Transformation'!S:AD,12,0)</f>
        <v>48517.56</v>
      </c>
      <c r="N16" s="42" t="str">
        <f>VLOOKUP(A16,'Data Transformation'!S:Y,7,0)</f>
        <v>tier - 1</v>
      </c>
      <c r="O16" s="42" t="str">
        <f>VLOOKUP(A16,'Data Transformation'!S:Z,8,0)</f>
        <v>tier - 3</v>
      </c>
      <c r="P16" s="42" t="str">
        <f>VLOOKUP(A16,'Data Transformation'!S:AA,9,0)</f>
        <v>R1024</v>
      </c>
      <c r="Q16" s="60">
        <f>VLOOKUP(A16,'Data Transformation'!S:AC,11,0)</f>
        <v>61</v>
      </c>
      <c r="T16" s="23"/>
    </row>
    <row r="17">
      <c r="A17" s="56" t="s">
        <v>106</v>
      </c>
      <c r="B17" s="42" t="str">
        <f>VLOOKUP(A17,'Data Transformation'!A:D,4,0)</f>
        <v>Viau-Dupuis</v>
      </c>
      <c r="C17" s="57">
        <f>VLOOKUP(A17,'Data Transformation'!G:N,2,0)</f>
        <v>39.9</v>
      </c>
      <c r="D17" s="42">
        <f>VLOOKUP(A17,'Data Transformation'!G:I,3,0)</f>
        <v>11.32</v>
      </c>
      <c r="E17" s="42" t="str">
        <f>VLOOKUP(A17,'Data Transformation'!G:J,4,0)</f>
        <v>No</v>
      </c>
      <c r="F17" s="42" t="str">
        <f>VLOOKUP(A17,'Data Transformation'!G:K,5,0)</f>
        <v>No</v>
      </c>
      <c r="G17" s="58" t="str">
        <f>VLOOKUP(A17,'Data Transformation'!G:L,6,0)</f>
        <v>No</v>
      </c>
      <c r="H17" s="42">
        <f>VLOOKUP(A17,'Data Transformation'!G:O,9,0)</f>
        <v>0</v>
      </c>
      <c r="I17" s="42" t="str">
        <f>VLOOKUP(A17,'Data Transformation'!G:N,8,0)</f>
        <v>yes</v>
      </c>
      <c r="J17" s="42" t="str">
        <f>VLOOKUP(A17,'Data Transformation'!G:P,10,0)</f>
        <v>Above Obesity</v>
      </c>
      <c r="K17" s="42" t="str">
        <f>VLOOKUP(A17,'Data Transformation'!G:Q,11,0)</f>
        <v>Diabetes</v>
      </c>
      <c r="L17" s="42" t="str">
        <f>VLOOKUP(A17,'Data Transformation'!S:AB,10,0)</f>
        <v>27-Aug-1962</v>
      </c>
      <c r="M17" s="59">
        <f>VLOOKUP(A17,'Data Transformation'!S:AD,12,0)</f>
        <v>48173.36</v>
      </c>
      <c r="N17" s="42" t="str">
        <f>VLOOKUP(A17,'Data Transformation'!S:Y,7,0)</f>
        <v>tier - 1</v>
      </c>
      <c r="O17" s="42" t="str">
        <f>VLOOKUP(A17,'Data Transformation'!S:Z,8,0)</f>
        <v>tier - 3</v>
      </c>
      <c r="P17" s="42" t="str">
        <f>VLOOKUP(A17,'Data Transformation'!S:AA,9,0)</f>
        <v>R1011</v>
      </c>
      <c r="Q17" s="60">
        <f>VLOOKUP(A17,'Data Transformation'!S:AC,11,0)</f>
        <v>60</v>
      </c>
    </row>
    <row r="18">
      <c r="A18" s="56" t="s">
        <v>108</v>
      </c>
      <c r="B18" s="42" t="str">
        <f>VLOOKUP(A18,'Data Transformation'!A:D,4,0)</f>
        <v>Cronin</v>
      </c>
      <c r="C18" s="57">
        <f>VLOOKUP(A18,'Data Transformation'!G:N,2,0)</f>
        <v>33.8</v>
      </c>
      <c r="D18" s="42">
        <f>VLOOKUP(A18,'Data Transformation'!G:I,3,0)</f>
        <v>7.67</v>
      </c>
      <c r="E18" s="42" t="str">
        <f>VLOOKUP(A18,'Data Transformation'!G:J,4,0)</f>
        <v>No</v>
      </c>
      <c r="F18" s="42" t="str">
        <f>VLOOKUP(A18,'Data Transformation'!G:K,5,0)</f>
        <v>No</v>
      </c>
      <c r="G18" s="58" t="str">
        <f>VLOOKUP(A18,'Data Transformation'!G:L,6,0)</f>
        <v>No</v>
      </c>
      <c r="H18" s="42">
        <f>VLOOKUP(A18,'Data Transformation'!G:O,9,0)</f>
        <v>3</v>
      </c>
      <c r="I18" s="42" t="str">
        <f>VLOOKUP(A18,'Data Transformation'!G:N,8,0)</f>
        <v>yes</v>
      </c>
      <c r="J18" s="42" t="str">
        <f>VLOOKUP(A18,'Data Transformation'!G:P,10,0)</f>
        <v>Above Obesity</v>
      </c>
      <c r="K18" s="42" t="str">
        <f>VLOOKUP(A18,'Data Transformation'!G:Q,11,0)</f>
        <v>Diabetes</v>
      </c>
      <c r="L18" s="42" t="str">
        <f>VLOOKUP(A18,'Data Transformation'!S:AB,10,0)</f>
        <v>16-Nov-1958</v>
      </c>
      <c r="M18" s="59">
        <f>VLOOKUP(A18,'Data Transformation'!S:AD,12,0)</f>
        <v>47928.03</v>
      </c>
      <c r="N18" s="42" t="str">
        <f>VLOOKUP(A18,'Data Transformation'!S:Y,7,0)</f>
        <v>tier - 2</v>
      </c>
      <c r="O18" s="42" t="str">
        <f>VLOOKUP(A18,'Data Transformation'!S:Z,8,0)</f>
        <v>tier - 3</v>
      </c>
      <c r="P18" s="42" t="str">
        <f>VLOOKUP(A18,'Data Transformation'!S:AA,9,0)</f>
        <v>R1011</v>
      </c>
      <c r="Q18" s="60">
        <f>VLOOKUP(A18,'Data Transformation'!S:AC,11,0)</f>
        <v>64</v>
      </c>
    </row>
    <row r="19">
      <c r="A19" s="56" t="s">
        <v>110</v>
      </c>
      <c r="B19" s="42" t="str">
        <f>VLOOKUP(A19,'Data Transformation'!A:D,4,0)</f>
        <v>Noordstar</v>
      </c>
      <c r="C19" s="57">
        <f>VLOOKUP(A19,'Data Transformation'!G:N,2,0)</f>
        <v>36.765</v>
      </c>
      <c r="D19" s="42">
        <f>VLOOKUP(A19,'Data Transformation'!G:I,3,0)</f>
        <v>7.29</v>
      </c>
      <c r="E19" s="42" t="str">
        <f>VLOOKUP(A19,'Data Transformation'!G:J,4,0)</f>
        <v>yes</v>
      </c>
      <c r="F19" s="42" t="str">
        <f>VLOOKUP(A19,'Data Transformation'!G:K,5,0)</f>
        <v>No</v>
      </c>
      <c r="G19" s="58" t="str">
        <f>VLOOKUP(A19,'Data Transformation'!G:L,6,0)</f>
        <v>Yes</v>
      </c>
      <c r="H19" s="42">
        <f>VLOOKUP(A19,'Data Transformation'!G:O,9,0)</f>
        <v>1</v>
      </c>
      <c r="I19" s="42" t="str">
        <f>VLOOKUP(A19,'Data Transformation'!G:N,8,0)</f>
        <v>yes</v>
      </c>
      <c r="J19" s="42" t="str">
        <f>VLOOKUP(A19,'Data Transformation'!G:P,10,0)</f>
        <v>Above Obesity</v>
      </c>
      <c r="K19" s="42" t="str">
        <f>VLOOKUP(A19,'Data Transformation'!G:Q,11,0)</f>
        <v>Diabetes</v>
      </c>
      <c r="L19" s="42" t="str">
        <f>VLOOKUP(A19,'Data Transformation'!S:AB,10,0)</f>
        <v>5-Aug-1963</v>
      </c>
      <c r="M19" s="59">
        <f>VLOOKUP(A19,'Data Transformation'!S:AD,12,0)</f>
        <v>47896.79</v>
      </c>
      <c r="N19" s="42" t="str">
        <f>VLOOKUP(A19,'Data Transformation'!S:Y,7,0)</f>
        <v>tier - 1</v>
      </c>
      <c r="O19" s="42" t="str">
        <f>VLOOKUP(A19,'Data Transformation'!S:Z,8,0)</f>
        <v>tier - 3</v>
      </c>
      <c r="P19" s="42" t="str">
        <f>VLOOKUP(A19,'Data Transformation'!S:AA,9,0)</f>
        <v>R1024</v>
      </c>
      <c r="Q19" s="60">
        <f>VLOOKUP(A19,'Data Transformation'!S:AC,11,0)</f>
        <v>59</v>
      </c>
    </row>
    <row r="20">
      <c r="A20" s="56" t="s">
        <v>112</v>
      </c>
      <c r="B20" s="42" t="str">
        <f>VLOOKUP(A20,'Data Transformation'!A:D,4,0)</f>
        <v>Boudalia</v>
      </c>
      <c r="C20" s="57">
        <f>VLOOKUP(A20,'Data Transformation'!G:N,2,0)</f>
        <v>36.955</v>
      </c>
      <c r="D20" s="42">
        <f>VLOOKUP(A20,'Data Transformation'!G:I,3,0)</f>
        <v>4.72</v>
      </c>
      <c r="E20" s="42" t="str">
        <f>VLOOKUP(A20,'Data Transformation'!G:J,4,0)</f>
        <v>yes</v>
      </c>
      <c r="F20" s="42" t="str">
        <f>VLOOKUP(A20,'Data Transformation'!G:K,5,0)</f>
        <v>No</v>
      </c>
      <c r="G20" s="58" t="str">
        <f>VLOOKUP(A20,'Data Transformation'!G:L,6,0)</f>
        <v>No</v>
      </c>
      <c r="H20" s="42">
        <f>VLOOKUP(A20,'Data Transformation'!G:O,9,0)</f>
        <v>1</v>
      </c>
      <c r="I20" s="42" t="str">
        <f>VLOOKUP(A20,'Data Transformation'!G:N,8,0)</f>
        <v>yes</v>
      </c>
      <c r="J20" s="42" t="str">
        <f>VLOOKUP(A20,'Data Transformation'!G:P,10,0)</f>
        <v>Above Obesity</v>
      </c>
      <c r="K20" s="42" t="str">
        <f>VLOOKUP(A20,'Data Transformation'!G:Q,11,0)</f>
        <v>Normal</v>
      </c>
      <c r="L20" s="42" t="str">
        <f>VLOOKUP(A20,'Data Transformation'!S:AB,10,0)</f>
        <v>7-Nov-1964</v>
      </c>
      <c r="M20" s="59">
        <f>VLOOKUP(A20,'Data Transformation'!S:AD,12,0)</f>
        <v>47496.49</v>
      </c>
      <c r="N20" s="42" t="str">
        <f>VLOOKUP(A20,'Data Transformation'!S:Y,7,0)</f>
        <v>tier - 1</v>
      </c>
      <c r="O20" s="42" t="str">
        <f>VLOOKUP(A20,'Data Transformation'!S:Z,8,0)</f>
        <v>tier - 3</v>
      </c>
      <c r="P20" s="42" t="str">
        <f>VLOOKUP(A20,'Data Transformation'!S:AA,9,0)</f>
        <v>R1012</v>
      </c>
      <c r="Q20" s="60">
        <f>VLOOKUP(A20,'Data Transformation'!S:AC,11,0)</f>
        <v>58</v>
      </c>
    </row>
    <row r="21">
      <c r="A21" s="56" t="s">
        <v>114</v>
      </c>
      <c r="B21" s="42" t="str">
        <f>VLOOKUP(A21,'Data Transformation'!A:D,4,0)</f>
        <v>Flor</v>
      </c>
      <c r="C21" s="57">
        <f>VLOOKUP(A21,'Data Transformation'!G:N,2,0)</f>
        <v>42.9</v>
      </c>
      <c r="D21" s="42">
        <f>VLOOKUP(A21,'Data Transformation'!G:I,3,0)</f>
        <v>11.41</v>
      </c>
      <c r="E21" s="42" t="str">
        <f>VLOOKUP(A21,'Data Transformation'!G:J,4,0)</f>
        <v>No</v>
      </c>
      <c r="F21" s="42" t="str">
        <f>VLOOKUP(A21,'Data Transformation'!G:K,5,0)</f>
        <v>No</v>
      </c>
      <c r="G21" s="58" t="str">
        <f>VLOOKUP(A21,'Data Transformation'!G:L,6,0)</f>
        <v>No</v>
      </c>
      <c r="H21" s="42">
        <f>VLOOKUP(A21,'Data Transformation'!G:O,9,0)</f>
        <v>0</v>
      </c>
      <c r="I21" s="42" t="str">
        <f>VLOOKUP(A21,'Data Transformation'!G:N,8,0)</f>
        <v>yes</v>
      </c>
      <c r="J21" s="42" t="str">
        <f>VLOOKUP(A21,'Data Transformation'!G:P,10,0)</f>
        <v>Above Obesity</v>
      </c>
      <c r="K21" s="42" t="str">
        <f>VLOOKUP(A21,'Data Transformation'!G:Q,11,0)</f>
        <v>Diabetes</v>
      </c>
      <c r="L21" s="42" t="str">
        <f>VLOOKUP(A21,'Data Transformation'!S:AB,10,0)</f>
        <v>27-Sep-1971</v>
      </c>
      <c r="M21" s="59">
        <f>VLOOKUP(A21,'Data Transformation'!S:AD,12,0)</f>
        <v>47462.89</v>
      </c>
      <c r="N21" s="42" t="str">
        <f>VLOOKUP(A21,'Data Transformation'!S:Y,7,0)</f>
        <v>tier - 1</v>
      </c>
      <c r="O21" s="42" t="str">
        <f>VLOOKUP(A21,'Data Transformation'!S:Z,8,0)</f>
        <v>tier - 2</v>
      </c>
      <c r="P21" s="42" t="str">
        <f>VLOOKUP(A21,'Data Transformation'!S:AA,9,0)</f>
        <v>R1013</v>
      </c>
      <c r="Q21" s="60">
        <f>VLOOKUP(A21,'Data Transformation'!S:AC,11,0)</f>
        <v>51</v>
      </c>
    </row>
    <row r="22">
      <c r="A22" s="56" t="s">
        <v>116</v>
      </c>
      <c r="B22" s="42" t="str">
        <f>VLOOKUP(A22,'Data Transformation'!A:D,4,0)</f>
        <v>Fennon</v>
      </c>
      <c r="C22" s="57">
        <f>VLOOKUP(A22,'Data Transformation'!G:N,2,0)</f>
        <v>36.3</v>
      </c>
      <c r="D22" s="42">
        <f>VLOOKUP(A22,'Data Transformation'!G:I,3,0)</f>
        <v>11.5</v>
      </c>
      <c r="E22" s="42" t="str">
        <f>VLOOKUP(A22,'Data Transformation'!G:J,4,0)</f>
        <v>yes</v>
      </c>
      <c r="F22" s="42" t="str">
        <f>VLOOKUP(A22,'Data Transformation'!G:K,5,0)</f>
        <v>No</v>
      </c>
      <c r="G22" s="58" t="str">
        <f>VLOOKUP(A22,'Data Transformation'!G:L,6,0)</f>
        <v>No</v>
      </c>
      <c r="H22" s="42">
        <f>VLOOKUP(A22,'Data Transformation'!G:O,9,0)</f>
        <v>2</v>
      </c>
      <c r="I22" s="42" t="str">
        <f>VLOOKUP(A22,'Data Transformation'!G:N,8,0)</f>
        <v>yes</v>
      </c>
      <c r="J22" s="42" t="str">
        <f>VLOOKUP(A22,'Data Transformation'!G:P,10,0)</f>
        <v>Above Obesity</v>
      </c>
      <c r="K22" s="42" t="str">
        <f>VLOOKUP(A22,'Data Transformation'!G:Q,11,0)</f>
        <v>Diabetes</v>
      </c>
      <c r="L22" s="42" t="str">
        <f>VLOOKUP(A22,'Data Transformation'!S:AB,10,0)</f>
        <v>13-Jun-1961</v>
      </c>
      <c r="M22" s="59">
        <f>VLOOKUP(A22,'Data Transformation'!S:AD,12,0)</f>
        <v>47403.88</v>
      </c>
      <c r="N22" s="42" t="str">
        <f>VLOOKUP(A22,'Data Transformation'!S:Y,7,0)</f>
        <v>tier - 1</v>
      </c>
      <c r="O22" s="42" t="str">
        <f>VLOOKUP(A22,'Data Transformation'!S:Z,8,0)</f>
        <v>tier - 3</v>
      </c>
      <c r="P22" s="42" t="str">
        <f>VLOOKUP(A22,'Data Transformation'!S:AA,9,0)</f>
        <v>R1011</v>
      </c>
      <c r="Q22" s="60">
        <f>VLOOKUP(A22,'Data Transformation'!S:AC,11,0)</f>
        <v>61</v>
      </c>
    </row>
    <row r="23">
      <c r="A23" s="56" t="s">
        <v>118</v>
      </c>
      <c r="B23" s="42" t="str">
        <f>VLOOKUP(A23,'Data Transformation'!A:D,4,0)</f>
        <v>Hribar</v>
      </c>
      <c r="C23" s="57">
        <f>VLOOKUP(A23,'Data Transformation'!G:N,2,0)</f>
        <v>32.2</v>
      </c>
      <c r="D23" s="42">
        <f>VLOOKUP(A23,'Data Transformation'!G:I,3,0)</f>
        <v>6.22</v>
      </c>
      <c r="E23" s="42" t="str">
        <f>VLOOKUP(A23,'Data Transformation'!G:J,4,0)</f>
        <v>yes</v>
      </c>
      <c r="F23" s="42" t="str">
        <f>VLOOKUP(A23,'Data Transformation'!G:K,5,0)</f>
        <v>No</v>
      </c>
      <c r="G23" s="58" t="str">
        <f>VLOOKUP(A23,'Data Transformation'!G:L,6,0)</f>
        <v>No</v>
      </c>
      <c r="H23" s="42">
        <f>VLOOKUP(A23,'Data Transformation'!G:O,9,0)</f>
        <v>2</v>
      </c>
      <c r="I23" s="42" t="str">
        <f>VLOOKUP(A23,'Data Transformation'!G:N,8,0)</f>
        <v>yes</v>
      </c>
      <c r="J23" s="42" t="str">
        <f>VLOOKUP(A23,'Data Transformation'!G:P,10,0)</f>
        <v>Above Obesity</v>
      </c>
      <c r="K23" s="42" t="str">
        <f>VLOOKUP(A23,'Data Transformation'!G:Q,11,0)</f>
        <v>Prediabetes weight</v>
      </c>
      <c r="L23" s="42" t="str">
        <f>VLOOKUP(A23,'Data Transformation'!S:AB,10,0)</f>
        <v>4-Oct-1959</v>
      </c>
      <c r="M23" s="59">
        <f>VLOOKUP(A23,'Data Transformation'!S:AD,12,0)</f>
        <v>47305.31</v>
      </c>
      <c r="N23" s="42" t="str">
        <f>VLOOKUP(A23,'Data Transformation'!S:Y,7,0)</f>
        <v>tier - 2</v>
      </c>
      <c r="O23" s="42" t="str">
        <f>VLOOKUP(A23,'Data Transformation'!S:Z,8,0)</f>
        <v>tier - 1</v>
      </c>
      <c r="P23" s="42" t="str">
        <f>VLOOKUP(A23,'Data Transformation'!S:AA,9,0)</f>
        <v>R1011</v>
      </c>
      <c r="Q23" s="60">
        <f>VLOOKUP(A23,'Data Transformation'!S:AC,11,0)</f>
        <v>63</v>
      </c>
    </row>
    <row r="24">
      <c r="A24" s="56" t="s">
        <v>120</v>
      </c>
      <c r="B24" s="42" t="str">
        <f>VLOOKUP(A24,'Data Transformation'!A:D,4,0)</f>
        <v>Tassello</v>
      </c>
      <c r="C24" s="57">
        <f>VLOOKUP(A24,'Data Transformation'!G:N,2,0)</f>
        <v>31.3</v>
      </c>
      <c r="D24" s="42">
        <f>VLOOKUP(A24,'Data Transformation'!G:I,3,0)</f>
        <v>11.38</v>
      </c>
      <c r="E24" s="42" t="str">
        <f>VLOOKUP(A24,'Data Transformation'!G:J,4,0)</f>
        <v>No</v>
      </c>
      <c r="F24" s="42" t="str">
        <f>VLOOKUP(A24,'Data Transformation'!G:K,5,0)</f>
        <v>No</v>
      </c>
      <c r="G24" s="58" t="str">
        <f>VLOOKUP(A24,'Data Transformation'!G:L,6,0)</f>
        <v>No</v>
      </c>
      <c r="H24" s="42">
        <f>VLOOKUP(A24,'Data Transformation'!G:O,9,0)</f>
        <v>3</v>
      </c>
      <c r="I24" s="42" t="str">
        <f>VLOOKUP(A24,'Data Transformation'!G:N,8,0)</f>
        <v>yes</v>
      </c>
      <c r="J24" s="42" t="str">
        <f>VLOOKUP(A24,'Data Transformation'!G:P,10,0)</f>
        <v>Above Obesity</v>
      </c>
      <c r="K24" s="42" t="str">
        <f>VLOOKUP(A24,'Data Transformation'!G:Q,11,0)</f>
        <v>Diabetes</v>
      </c>
      <c r="L24" s="42" t="str">
        <f>VLOOKUP(A24,'Data Transformation'!S:AB,10,0)</f>
        <v>3-Sep-1958</v>
      </c>
      <c r="M24" s="59">
        <f>VLOOKUP(A24,'Data Transformation'!S:AD,12,0)</f>
        <v>47291.06</v>
      </c>
      <c r="N24" s="42" t="str">
        <f>VLOOKUP(A24,'Data Transformation'!S:Y,7,0)</f>
        <v>tier - 2</v>
      </c>
      <c r="O24" s="42" t="str">
        <f>VLOOKUP(A24,'Data Transformation'!S:Z,8,0)</f>
        <v>tier - 1</v>
      </c>
      <c r="P24" s="42" t="str">
        <f>VLOOKUP(A24,'Data Transformation'!S:AA,9,0)</f>
        <v>R1011</v>
      </c>
      <c r="Q24" s="60">
        <f>VLOOKUP(A24,'Data Transformation'!S:AC,11,0)</f>
        <v>64</v>
      </c>
    </row>
    <row r="25">
      <c r="A25" s="56" t="s">
        <v>122</v>
      </c>
      <c r="B25" s="42" t="str">
        <f>VLOOKUP(A25,'Data Transformation'!A:D,4,0)</f>
        <v>Mauricette</v>
      </c>
      <c r="C25" s="57">
        <f>VLOOKUP(A25,'Data Transformation'!G:N,2,0)</f>
        <v>41.8</v>
      </c>
      <c r="D25" s="42">
        <f>VLOOKUP(A25,'Data Transformation'!G:I,3,0)</f>
        <v>7.89</v>
      </c>
      <c r="E25" s="42" t="str">
        <f>VLOOKUP(A25,'Data Transformation'!G:J,4,0)</f>
        <v>yes</v>
      </c>
      <c r="F25" s="42" t="str">
        <f>VLOOKUP(A25,'Data Transformation'!G:K,5,0)</f>
        <v>No</v>
      </c>
      <c r="G25" s="58" t="str">
        <f>VLOOKUP(A25,'Data Transformation'!G:L,6,0)</f>
        <v>No</v>
      </c>
      <c r="H25" s="42">
        <f>VLOOKUP(A25,'Data Transformation'!G:O,9,0)</f>
        <v>2</v>
      </c>
      <c r="I25" s="42" t="str">
        <f>VLOOKUP(A25,'Data Transformation'!G:N,8,0)</f>
        <v>yes</v>
      </c>
      <c r="J25" s="42" t="str">
        <f>VLOOKUP(A25,'Data Transformation'!G:P,10,0)</f>
        <v>Above Obesity</v>
      </c>
      <c r="K25" s="42" t="str">
        <f>VLOOKUP(A25,'Data Transformation'!G:Q,11,0)</f>
        <v>Diabetes</v>
      </c>
      <c r="L25" s="42" t="str">
        <f>VLOOKUP(A25,'Data Transformation'!S:AB,10,0)</f>
        <v>28-Dec-1970</v>
      </c>
      <c r="M25" s="59">
        <f>VLOOKUP(A25,'Data Transformation'!S:AD,12,0)</f>
        <v>47269.85</v>
      </c>
      <c r="N25" s="42" t="str">
        <f>VLOOKUP(A25,'Data Transformation'!S:Y,7,0)</f>
        <v>tier - 1</v>
      </c>
      <c r="O25" s="42" t="str">
        <f>VLOOKUP(A25,'Data Transformation'!S:Z,8,0)</f>
        <v>tier - 2</v>
      </c>
      <c r="P25" s="42" t="str">
        <f>VLOOKUP(A25,'Data Transformation'!S:AA,9,0)</f>
        <v>R1013</v>
      </c>
      <c r="Q25" s="60">
        <f>VLOOKUP(A25,'Data Transformation'!S:AC,11,0)</f>
        <v>52</v>
      </c>
    </row>
    <row r="26">
      <c r="A26" s="56" t="s">
        <v>124</v>
      </c>
      <c r="B26" s="42" t="str">
        <f>VLOOKUP(A26,'Data Transformation'!A:D,4,0)</f>
        <v>Garcia</v>
      </c>
      <c r="C26" s="57">
        <f>VLOOKUP(A26,'Data Transformation'!G:N,2,0)</f>
        <v>35.09</v>
      </c>
      <c r="D26" s="42">
        <f>VLOOKUP(A26,'Data Transformation'!G:I,3,0)</f>
        <v>4.38</v>
      </c>
      <c r="E26" s="42" t="str">
        <f>VLOOKUP(A26,'Data Transformation'!G:J,4,0)</f>
        <v>yes</v>
      </c>
      <c r="F26" s="42" t="str">
        <f>VLOOKUP(A26,'Data Transformation'!G:K,5,0)</f>
        <v>No</v>
      </c>
      <c r="G26" s="58" t="str">
        <f>VLOOKUP(A26,'Data Transformation'!G:L,6,0)</f>
        <v>No</v>
      </c>
      <c r="H26" s="42">
        <f>VLOOKUP(A26,'Data Transformation'!G:O,9,0)</f>
        <v>2</v>
      </c>
      <c r="I26" s="42" t="str">
        <f>VLOOKUP(A26,'Data Transformation'!G:N,8,0)</f>
        <v>yes</v>
      </c>
      <c r="J26" s="42" t="str">
        <f>VLOOKUP(A26,'Data Transformation'!G:P,10,0)</f>
        <v>Above Obesity</v>
      </c>
      <c r="K26" s="42" t="str">
        <f>VLOOKUP(A26,'Data Transformation'!G:Q,11,0)</f>
        <v>Normal</v>
      </c>
      <c r="L26" s="42" t="str">
        <f>VLOOKUP(A26,'Data Transformation'!S:AB,10,0)</f>
        <v>14-Jul-1959</v>
      </c>
      <c r="M26" s="59">
        <f>VLOOKUP(A26,'Data Transformation'!S:AD,12,0)</f>
        <v>47055.53</v>
      </c>
      <c r="N26" s="42" t="str">
        <f>VLOOKUP(A26,'Data Transformation'!S:Y,7,0)</f>
        <v>tier - 2</v>
      </c>
      <c r="O26" s="42" t="str">
        <f>VLOOKUP(A26,'Data Transformation'!S:Z,8,0)</f>
        <v>tier - 1</v>
      </c>
      <c r="P26" s="42" t="str">
        <f>VLOOKUP(A26,'Data Transformation'!S:AA,9,0)</f>
        <v>R1013</v>
      </c>
      <c r="Q26" s="60">
        <f>VLOOKUP(A26,'Data Transformation'!S:AC,11,0)</f>
        <v>63</v>
      </c>
    </row>
    <row r="27">
      <c r="A27" s="56" t="s">
        <v>126</v>
      </c>
      <c r="B27" s="42" t="str">
        <f>VLOOKUP(A27,'Data Transformation'!A:D,4,0)</f>
        <v>Airoldi</v>
      </c>
      <c r="C27" s="57">
        <f>VLOOKUP(A27,'Data Transformation'!G:N,2,0)</f>
        <v>33.88</v>
      </c>
      <c r="D27" s="42">
        <f>VLOOKUP(A27,'Data Transformation'!G:I,3,0)</f>
        <v>7.01</v>
      </c>
      <c r="E27" s="42" t="str">
        <f>VLOOKUP(A27,'Data Transformation'!G:J,4,0)</f>
        <v>No</v>
      </c>
      <c r="F27" s="42" t="str">
        <f>VLOOKUP(A27,'Data Transformation'!G:K,5,0)</f>
        <v>No</v>
      </c>
      <c r="G27" s="58" t="str">
        <f>VLOOKUP(A27,'Data Transformation'!G:L,6,0)</f>
        <v>No</v>
      </c>
      <c r="H27" s="42">
        <f>VLOOKUP(A27,'Data Transformation'!G:O,9,0)</f>
        <v>3</v>
      </c>
      <c r="I27" s="42" t="str">
        <f>VLOOKUP(A27,'Data Transformation'!G:N,8,0)</f>
        <v>yes</v>
      </c>
      <c r="J27" s="42" t="str">
        <f>VLOOKUP(A27,'Data Transformation'!G:P,10,0)</f>
        <v>Above Obesity</v>
      </c>
      <c r="K27" s="42" t="str">
        <f>VLOOKUP(A27,'Data Transformation'!G:Q,11,0)</f>
        <v>Diabetes</v>
      </c>
      <c r="L27" s="42" t="str">
        <f>VLOOKUP(A27,'Data Transformation'!S:AB,10,0)</f>
        <v>15-Sep-1958</v>
      </c>
      <c r="M27" s="59">
        <f>VLOOKUP(A27,'Data Transformation'!S:AD,12,0)</f>
        <v>46889.26</v>
      </c>
      <c r="N27" s="42" t="str">
        <f>VLOOKUP(A27,'Data Transformation'!S:Y,7,0)</f>
        <v>tier - 2</v>
      </c>
      <c r="O27" s="42" t="str">
        <f>VLOOKUP(A27,'Data Transformation'!S:Z,8,0)</f>
        <v>tier - 3</v>
      </c>
      <c r="P27" s="42" t="str">
        <f>VLOOKUP(A27,'Data Transformation'!S:AA,9,0)</f>
        <v>R1013</v>
      </c>
      <c r="Q27" s="60">
        <f>VLOOKUP(A27,'Data Transformation'!S:AC,11,0)</f>
        <v>64</v>
      </c>
    </row>
    <row r="28">
      <c r="A28" s="56" t="s">
        <v>128</v>
      </c>
      <c r="B28" s="42" t="str">
        <f>VLOOKUP(A28,'Data Transformation'!A:D,4,0)</f>
        <v>Cater-Cyker</v>
      </c>
      <c r="C28" s="57">
        <f>VLOOKUP(A28,'Data Transformation'!G:N,2,0)</f>
        <v>30.875</v>
      </c>
      <c r="D28" s="42">
        <f>VLOOKUP(A28,'Data Transformation'!G:I,3,0)</f>
        <v>11.88</v>
      </c>
      <c r="E28" s="42" t="str">
        <f>VLOOKUP(A28,'Data Transformation'!G:J,4,0)</f>
        <v>No</v>
      </c>
      <c r="F28" s="42" t="str">
        <f>VLOOKUP(A28,'Data Transformation'!G:K,5,0)</f>
        <v>No</v>
      </c>
      <c r="G28" s="58" t="str">
        <f>VLOOKUP(A28,'Data Transformation'!G:L,6,0)</f>
        <v>No</v>
      </c>
      <c r="H28" s="42">
        <f>VLOOKUP(A28,'Data Transformation'!G:O,9,0)</f>
        <v>0</v>
      </c>
      <c r="I28" s="42" t="str">
        <f>VLOOKUP(A28,'Data Transformation'!G:N,8,0)</f>
        <v>yes</v>
      </c>
      <c r="J28" s="42" t="str">
        <f>VLOOKUP(A28,'Data Transformation'!G:P,10,0)</f>
        <v>Above Obesity</v>
      </c>
      <c r="K28" s="42" t="str">
        <f>VLOOKUP(A28,'Data Transformation'!G:Q,11,0)</f>
        <v>Diabetes</v>
      </c>
      <c r="L28" s="42" t="str">
        <f>VLOOKUP(A28,'Data Transformation'!S:AB,10,0)</f>
        <v>17-Nov-1960</v>
      </c>
      <c r="M28" s="59">
        <f>VLOOKUP(A28,'Data Transformation'!S:AD,12,0)</f>
        <v>46718.16</v>
      </c>
      <c r="N28" s="42" t="str">
        <f>VLOOKUP(A28,'Data Transformation'!S:Y,7,0)</f>
        <v>tier - 1</v>
      </c>
      <c r="O28" s="42" t="str">
        <f>VLOOKUP(A28,'Data Transformation'!S:Z,8,0)</f>
        <v>tier - 1</v>
      </c>
      <c r="P28" s="42" t="str">
        <f>VLOOKUP(A28,'Data Transformation'!S:AA,9,0)</f>
        <v>R1012</v>
      </c>
      <c r="Q28" s="60">
        <f>VLOOKUP(A28,'Data Transformation'!S:AC,11,0)</f>
        <v>62</v>
      </c>
    </row>
    <row r="29">
      <c r="A29" s="56" t="s">
        <v>130</v>
      </c>
      <c r="B29" s="42" t="str">
        <f>VLOOKUP(A29,'Data Transformation'!A:D,4,0)</f>
        <v>Hamm</v>
      </c>
      <c r="C29" s="57">
        <f>VLOOKUP(A29,'Data Transformation'!G:N,2,0)</f>
        <v>36.86</v>
      </c>
      <c r="D29" s="42">
        <f>VLOOKUP(A29,'Data Transformation'!G:I,3,0)</f>
        <v>5.19</v>
      </c>
      <c r="E29" s="42" t="str">
        <f>VLOOKUP(A29,'Data Transformation'!G:J,4,0)</f>
        <v>yes</v>
      </c>
      <c r="F29" s="42" t="str">
        <f>VLOOKUP(A29,'Data Transformation'!G:K,5,0)</f>
        <v>No</v>
      </c>
      <c r="G29" s="58" t="str">
        <f>VLOOKUP(A29,'Data Transformation'!G:L,6,0)</f>
        <v>Yes</v>
      </c>
      <c r="H29" s="42">
        <f>VLOOKUP(A29,'Data Transformation'!G:O,9,0)</f>
        <v>1</v>
      </c>
      <c r="I29" s="42" t="str">
        <f>VLOOKUP(A29,'Data Transformation'!G:N,8,0)</f>
        <v>yes</v>
      </c>
      <c r="J29" s="42" t="str">
        <f>VLOOKUP(A29,'Data Transformation'!G:P,10,0)</f>
        <v>Above Obesity</v>
      </c>
      <c r="K29" s="42" t="str">
        <f>VLOOKUP(A29,'Data Transformation'!G:Q,11,0)</f>
        <v>Normal</v>
      </c>
      <c r="L29" s="42" t="str">
        <f>VLOOKUP(A29,'Data Transformation'!S:AB,10,0)</f>
        <v>23-Jun-1969</v>
      </c>
      <c r="M29" s="59">
        <f>VLOOKUP(A29,'Data Transformation'!S:AD,12,0)</f>
        <v>46661.44</v>
      </c>
      <c r="N29" s="42" t="str">
        <f>VLOOKUP(A29,'Data Transformation'!S:Y,7,0)</f>
        <v>tier - 1</v>
      </c>
      <c r="O29" s="42" t="str">
        <f>VLOOKUP(A29,'Data Transformation'!S:Z,8,0)</f>
        <v>tier - 3</v>
      </c>
      <c r="P29" s="42" t="str">
        <f>VLOOKUP(A29,'Data Transformation'!S:AA,9,0)</f>
        <v>R1012</v>
      </c>
      <c r="Q29" s="60">
        <f>VLOOKUP(A29,'Data Transformation'!S:AC,11,0)</f>
        <v>53</v>
      </c>
    </row>
    <row r="30">
      <c r="A30" s="56" t="s">
        <v>132</v>
      </c>
      <c r="B30" s="42" t="str">
        <f>VLOOKUP(A30,'Data Transformation'!A:D,4,0)</f>
        <v>Cox</v>
      </c>
      <c r="C30" s="57">
        <f>VLOOKUP(A30,'Data Transformation'!G:N,2,0)</f>
        <v>35.86</v>
      </c>
      <c r="D30" s="42">
        <f>VLOOKUP(A30,'Data Transformation'!G:I,3,0)</f>
        <v>6.74</v>
      </c>
      <c r="E30" s="42" t="str">
        <f>VLOOKUP(A30,'Data Transformation'!G:J,4,0)</f>
        <v>yes</v>
      </c>
      <c r="F30" s="42" t="str">
        <f>VLOOKUP(A30,'Data Transformation'!G:K,5,0)</f>
        <v>No</v>
      </c>
      <c r="G30" s="58" t="str">
        <f>VLOOKUP(A30,'Data Transformation'!G:L,6,0)</f>
        <v>No</v>
      </c>
      <c r="H30" s="42">
        <f>VLOOKUP(A30,'Data Transformation'!G:O,9,0)</f>
        <v>2</v>
      </c>
      <c r="I30" s="42" t="str">
        <f>VLOOKUP(A30,'Data Transformation'!G:N,8,0)</f>
        <v>yes</v>
      </c>
      <c r="J30" s="42" t="str">
        <f>VLOOKUP(A30,'Data Transformation'!G:P,10,0)</f>
        <v>Above Obesity</v>
      </c>
      <c r="K30" s="42" t="str">
        <f>VLOOKUP(A30,'Data Transformation'!G:Q,11,0)</f>
        <v>Diabetes</v>
      </c>
      <c r="L30" s="42" t="str">
        <f>VLOOKUP(A30,'Data Transformation'!S:AB,10,0)</f>
        <v>8-Aug-1961</v>
      </c>
      <c r="M30" s="59">
        <f>VLOOKUP(A30,'Data Transformation'!S:AD,12,0)</f>
        <v>46599.11</v>
      </c>
      <c r="N30" s="42" t="str">
        <f>VLOOKUP(A30,'Data Transformation'!S:Y,7,0)</f>
        <v>tier - 1</v>
      </c>
      <c r="O30" s="42" t="str">
        <f>VLOOKUP(A30,'Data Transformation'!S:Z,8,0)</f>
        <v>tier - 1</v>
      </c>
      <c r="P30" s="42" t="str">
        <f>VLOOKUP(A30,'Data Transformation'!S:AA,9,0)</f>
        <v>R1013</v>
      </c>
      <c r="Q30" s="60">
        <f>VLOOKUP(A30,'Data Transformation'!S:AC,11,0)</f>
        <v>61</v>
      </c>
      <c r="T30" s="48" t="s">
        <v>61</v>
      </c>
    </row>
    <row r="31">
      <c r="A31" s="56" t="s">
        <v>134</v>
      </c>
      <c r="B31" s="42" t="str">
        <f>VLOOKUP(A31,'Data Transformation'!A:D,4,0)</f>
        <v>Sachrajda</v>
      </c>
      <c r="C31" s="57">
        <f>VLOOKUP(A31,'Data Transformation'!G:N,2,0)</f>
        <v>37.05</v>
      </c>
      <c r="D31" s="42">
        <f>VLOOKUP(A31,'Data Transformation'!G:I,3,0)</f>
        <v>8.44</v>
      </c>
      <c r="E31" s="42" t="str">
        <f>VLOOKUP(A31,'Data Transformation'!G:J,4,0)</f>
        <v>No</v>
      </c>
      <c r="F31" s="42" t="str">
        <f>VLOOKUP(A31,'Data Transformation'!G:K,5,0)</f>
        <v>No</v>
      </c>
      <c r="G31" s="58" t="str">
        <f>VLOOKUP(A31,'Data Transformation'!G:L,6,0)</f>
        <v>No</v>
      </c>
      <c r="H31" s="42">
        <f>VLOOKUP(A31,'Data Transformation'!G:O,9,0)</f>
        <v>0</v>
      </c>
      <c r="I31" s="42" t="str">
        <f>VLOOKUP(A31,'Data Transformation'!G:N,8,0)</f>
        <v>yes</v>
      </c>
      <c r="J31" s="42" t="str">
        <f>VLOOKUP(A31,'Data Transformation'!G:P,10,0)</f>
        <v>Above Obesity</v>
      </c>
      <c r="K31" s="42" t="str">
        <f>VLOOKUP(A31,'Data Transformation'!G:Q,11,0)</f>
        <v>Diabetes</v>
      </c>
      <c r="L31" s="42" t="str">
        <f>VLOOKUP(A31,'Data Transformation'!S:AB,10,0)</f>
        <v>6-Dec-1971</v>
      </c>
      <c r="M31" s="59">
        <f>VLOOKUP(A31,'Data Transformation'!S:AD,12,0)</f>
        <v>46255.11</v>
      </c>
      <c r="N31" s="42" t="str">
        <f>VLOOKUP(A31,'Data Transformation'!S:Y,7,0)</f>
        <v>tier - 1</v>
      </c>
      <c r="O31" s="42" t="str">
        <f>VLOOKUP(A31,'Data Transformation'!S:Z,8,0)</f>
        <v>tier - 3</v>
      </c>
      <c r="P31" s="42" t="str">
        <f>VLOOKUP(A31,'Data Transformation'!S:AA,9,0)</f>
        <v>R1024</v>
      </c>
      <c r="Q31" s="60">
        <f>VLOOKUP(A31,'Data Transformation'!S:AC,11,0)</f>
        <v>51</v>
      </c>
      <c r="T31" s="61" t="s">
        <v>8440</v>
      </c>
    </row>
    <row r="32">
      <c r="A32" s="56" t="s">
        <v>136</v>
      </c>
      <c r="B32" s="42" t="str">
        <f>VLOOKUP(A32,'Data Transformation'!A:D,4,0)</f>
        <v>Gareri</v>
      </c>
      <c r="C32" s="57">
        <f>VLOOKUP(A32,'Data Transformation'!G:N,2,0)</f>
        <v>43.89</v>
      </c>
      <c r="D32" s="42">
        <f>VLOOKUP(A32,'Data Transformation'!G:I,3,0)</f>
        <v>8.71</v>
      </c>
      <c r="E32" s="42" t="str">
        <f>VLOOKUP(A32,'Data Transformation'!G:J,4,0)</f>
        <v>No</v>
      </c>
      <c r="F32" s="42" t="str">
        <f>VLOOKUP(A32,'Data Transformation'!G:K,5,0)</f>
        <v>No</v>
      </c>
      <c r="G32" s="58" t="str">
        <f>VLOOKUP(A32,'Data Transformation'!G:L,6,0)</f>
        <v>No</v>
      </c>
      <c r="H32" s="42">
        <f>VLOOKUP(A32,'Data Transformation'!G:O,9,0)</f>
        <v>0</v>
      </c>
      <c r="I32" s="42" t="str">
        <f>VLOOKUP(A32,'Data Transformation'!G:N,8,0)</f>
        <v>yes</v>
      </c>
      <c r="J32" s="42" t="str">
        <f>VLOOKUP(A32,'Data Transformation'!G:P,10,0)</f>
        <v>Above Obesity</v>
      </c>
      <c r="K32" s="42" t="str">
        <f>VLOOKUP(A32,'Data Transformation'!G:Q,11,0)</f>
        <v>Diabetes</v>
      </c>
      <c r="L32" s="42" t="str">
        <f>VLOOKUP(A32,'Data Transformation'!S:AB,10,0)</f>
        <v>17-Aug-1978</v>
      </c>
      <c r="M32" s="59">
        <f>VLOOKUP(A32,'Data Transformation'!S:AD,12,0)</f>
        <v>46200.99</v>
      </c>
      <c r="N32" s="42" t="str">
        <f>VLOOKUP(A32,'Data Transformation'!S:Y,7,0)</f>
        <v>tier - 1</v>
      </c>
      <c r="O32" s="42" t="str">
        <f>VLOOKUP(A32,'Data Transformation'!S:Z,8,0)</f>
        <v>tier - 1</v>
      </c>
      <c r="P32" s="42" t="str">
        <f>VLOOKUP(A32,'Data Transformation'!S:AA,9,0)</f>
        <v>R1013</v>
      </c>
      <c r="Q32" s="60">
        <f>VLOOKUP(A32,'Data Transformation'!S:AC,11,0)</f>
        <v>44</v>
      </c>
    </row>
    <row r="33">
      <c r="A33" s="56" t="s">
        <v>138</v>
      </c>
      <c r="B33" s="42" t="str">
        <f>VLOOKUP(A33,'Data Transformation'!A:D,4,0)</f>
        <v>Welch</v>
      </c>
      <c r="C33" s="57">
        <f>VLOOKUP(A33,'Data Transformation'!G:N,2,0)</f>
        <v>42.35</v>
      </c>
      <c r="D33" s="42">
        <f>VLOOKUP(A33,'Data Transformation'!G:I,3,0)</f>
        <v>5.08</v>
      </c>
      <c r="E33" s="42" t="str">
        <f>VLOOKUP(A33,'Data Transformation'!G:J,4,0)</f>
        <v>YES</v>
      </c>
      <c r="F33" s="42" t="str">
        <f>VLOOKUP(A33,'Data Transformation'!G:K,5,0)</f>
        <v>No</v>
      </c>
      <c r="G33" s="58" t="str">
        <f>VLOOKUP(A33,'Data Transformation'!G:L,6,0)</f>
        <v>No</v>
      </c>
      <c r="H33" s="42">
        <f>VLOOKUP(A33,'Data Transformation'!G:O,9,0)</f>
        <v>0</v>
      </c>
      <c r="I33" s="42" t="str">
        <f>VLOOKUP(A33,'Data Transformation'!G:N,8,0)</f>
        <v>yes</v>
      </c>
      <c r="J33" s="42" t="str">
        <f>VLOOKUP(A33,'Data Transformation'!G:P,10,0)</f>
        <v>Above Obesity</v>
      </c>
      <c r="K33" s="42" t="str">
        <f>VLOOKUP(A33,'Data Transformation'!G:Q,11,0)</f>
        <v>Normal</v>
      </c>
      <c r="L33" s="42" t="str">
        <f>VLOOKUP(A33,'Data Transformation'!S:AB,10,0)</f>
        <v>2-Dec-1976</v>
      </c>
      <c r="M33" s="59">
        <f>VLOOKUP(A33,'Data Transformation'!S:AD,12,0)</f>
        <v>46151.12</v>
      </c>
      <c r="N33" s="42" t="str">
        <f>VLOOKUP(A33,'Data Transformation'!S:Y,7,0)</f>
        <v>tier - 1</v>
      </c>
      <c r="O33" s="42" t="str">
        <f>VLOOKUP(A33,'Data Transformation'!S:Z,8,0)</f>
        <v>tier - 3</v>
      </c>
      <c r="P33" s="42" t="str">
        <f>VLOOKUP(A33,'Data Transformation'!S:AA,9,0)</f>
        <v>R1013</v>
      </c>
      <c r="Q33" s="60">
        <f>VLOOKUP(A33,'Data Transformation'!S:AC,11,0)</f>
        <v>46</v>
      </c>
    </row>
    <row r="34">
      <c r="A34" s="56" t="s">
        <v>140</v>
      </c>
      <c r="B34" s="42" t="str">
        <f>VLOOKUP(A34,'Data Transformation'!A:D,4,0)</f>
        <v>Prindiville</v>
      </c>
      <c r="C34" s="57">
        <f>VLOOKUP(A34,'Data Transformation'!G:N,2,0)</f>
        <v>31.35</v>
      </c>
      <c r="D34" s="42">
        <f>VLOOKUP(A34,'Data Transformation'!G:I,3,0)</f>
        <v>6.86</v>
      </c>
      <c r="E34" s="42" t="str">
        <f>VLOOKUP(A34,'Data Transformation'!G:J,4,0)</f>
        <v>No</v>
      </c>
      <c r="F34" s="42" t="str">
        <f>VLOOKUP(A34,'Data Transformation'!G:K,5,0)</f>
        <v>No</v>
      </c>
      <c r="G34" s="58" t="str">
        <f>VLOOKUP(A34,'Data Transformation'!G:L,6,0)</f>
        <v>No</v>
      </c>
      <c r="H34" s="42">
        <f>VLOOKUP(A34,'Data Transformation'!G:O,9,0)</f>
        <v>0</v>
      </c>
      <c r="I34" s="42" t="str">
        <f>VLOOKUP(A34,'Data Transformation'!G:N,8,0)</f>
        <v>yes</v>
      </c>
      <c r="J34" s="42" t="str">
        <f>VLOOKUP(A34,'Data Transformation'!G:P,10,0)</f>
        <v>Above Obesity</v>
      </c>
      <c r="K34" s="42" t="str">
        <f>VLOOKUP(A34,'Data Transformation'!G:Q,11,0)</f>
        <v>Diabetes</v>
      </c>
      <c r="L34" s="42" t="str">
        <f>VLOOKUP(A34,'Data Transformation'!S:AB,10,0)</f>
        <v>4-Dec-1962</v>
      </c>
      <c r="M34" s="59">
        <f>VLOOKUP(A34,'Data Transformation'!S:AD,12,0)</f>
        <v>46130.53</v>
      </c>
      <c r="N34" s="42" t="str">
        <f>VLOOKUP(A34,'Data Transformation'!S:Y,7,0)</f>
        <v>tier - 1</v>
      </c>
      <c r="O34" s="42" t="str">
        <f>VLOOKUP(A34,'Data Transformation'!S:Z,8,0)</f>
        <v>tier - 1</v>
      </c>
      <c r="P34" s="42" t="str">
        <f>VLOOKUP(A34,'Data Transformation'!S:AA,9,0)</f>
        <v>R1012</v>
      </c>
      <c r="Q34" s="60">
        <f>VLOOKUP(A34,'Data Transformation'!S:AC,11,0)</f>
        <v>60</v>
      </c>
    </row>
    <row r="35">
      <c r="A35" s="56" t="s">
        <v>142</v>
      </c>
      <c r="B35" s="42" t="str">
        <f>VLOOKUP(A35,'Data Transformation'!A:D,4,0)</f>
        <v>Kincaid</v>
      </c>
      <c r="C35" s="57">
        <f>VLOOKUP(A35,'Data Transformation'!G:N,2,0)</f>
        <v>47.6</v>
      </c>
      <c r="D35" s="42">
        <f>VLOOKUP(A35,'Data Transformation'!G:I,3,0)</f>
        <v>5.95</v>
      </c>
      <c r="E35" s="42" t="str">
        <f>VLOOKUP(A35,'Data Transformation'!G:J,4,0)</f>
        <v>YES</v>
      </c>
      <c r="F35" s="42" t="str">
        <f>VLOOKUP(A35,'Data Transformation'!G:K,5,0)</f>
        <v>No</v>
      </c>
      <c r="G35" s="58" t="str">
        <f>VLOOKUP(A35,'Data Transformation'!G:L,6,0)</f>
        <v>No</v>
      </c>
      <c r="H35" s="42">
        <f>VLOOKUP(A35,'Data Transformation'!G:O,9,0)</f>
        <v>0</v>
      </c>
      <c r="I35" s="42" t="str">
        <f>VLOOKUP(A35,'Data Transformation'!G:N,8,0)</f>
        <v>yes</v>
      </c>
      <c r="J35" s="42" t="str">
        <f>VLOOKUP(A35,'Data Transformation'!G:P,10,0)</f>
        <v>Above Obesity</v>
      </c>
      <c r="K35" s="42" t="str">
        <f>VLOOKUP(A35,'Data Transformation'!G:Q,11,0)</f>
        <v>Prediabetes weight</v>
      </c>
      <c r="L35" s="42" t="str">
        <f>VLOOKUP(A35,'Data Transformation'!S:AB,10,0)</f>
        <v>30-Sep-1985</v>
      </c>
      <c r="M35" s="59">
        <f>VLOOKUP(A35,'Data Transformation'!S:AD,12,0)</f>
        <v>46113.51</v>
      </c>
      <c r="N35" s="42" t="str">
        <f>VLOOKUP(A35,'Data Transformation'!S:Y,7,0)</f>
        <v>tier - 2</v>
      </c>
      <c r="O35" s="42" t="str">
        <f>VLOOKUP(A35,'Data Transformation'!S:Z,8,0)</f>
        <v>tier - 3</v>
      </c>
      <c r="P35" s="42" t="str">
        <f>VLOOKUP(A35,'Data Transformation'!S:AA,9,0)</f>
        <v>R1011</v>
      </c>
      <c r="Q35" s="60">
        <f>VLOOKUP(A35,'Data Transformation'!S:AC,11,0)</f>
        <v>37</v>
      </c>
    </row>
    <row r="36">
      <c r="A36" s="56" t="s">
        <v>144</v>
      </c>
      <c r="B36" s="42" t="str">
        <f>VLOOKUP(A36,'Data Transformation'!A:D,4,0)</f>
        <v>Bruestle</v>
      </c>
      <c r="C36" s="57">
        <f>VLOOKUP(A36,'Data Transformation'!G:N,2,0)</f>
        <v>46.2</v>
      </c>
      <c r="D36" s="42">
        <f>VLOOKUP(A36,'Data Transformation'!G:I,3,0)</f>
        <v>6.09</v>
      </c>
      <c r="E36" s="42" t="str">
        <f>VLOOKUP(A36,'Data Transformation'!G:J,4,0)</f>
        <v>No</v>
      </c>
      <c r="F36" s="42" t="str">
        <f>VLOOKUP(A36,'Data Transformation'!G:K,5,0)</f>
        <v>No</v>
      </c>
      <c r="G36" s="58" t="str">
        <f>VLOOKUP(A36,'Data Transformation'!G:L,6,0)</f>
        <v>Yes</v>
      </c>
      <c r="H36" s="42">
        <f>VLOOKUP(A36,'Data Transformation'!G:O,9,0)</f>
        <v>1</v>
      </c>
      <c r="I36" s="42" t="str">
        <f>VLOOKUP(A36,'Data Transformation'!G:N,8,0)</f>
        <v>yes</v>
      </c>
      <c r="J36" s="42" t="str">
        <f>VLOOKUP(A36,'Data Transformation'!G:P,10,0)</f>
        <v>Above Obesity</v>
      </c>
      <c r="K36" s="42" t="str">
        <f>VLOOKUP(A36,'Data Transformation'!G:Q,11,0)</f>
        <v>Prediabetes weight</v>
      </c>
      <c r="L36" s="42" t="str">
        <f>VLOOKUP(A36,'Data Transformation'!S:AB,10,0)</f>
        <v>12-Aug-1979</v>
      </c>
      <c r="M36" s="59">
        <f>VLOOKUP(A36,'Data Transformation'!S:AD,12,0)</f>
        <v>45863.21</v>
      </c>
      <c r="N36" s="42" t="str">
        <f>VLOOKUP(A36,'Data Transformation'!S:Y,7,0)</f>
        <v>tier - 2</v>
      </c>
      <c r="O36" s="42" t="str">
        <f>VLOOKUP(A36,'Data Transformation'!S:Z,8,0)</f>
        <v>tier - 1</v>
      </c>
      <c r="P36" s="42" t="str">
        <f>VLOOKUP(A36,'Data Transformation'!S:AA,9,0)</f>
        <v>R1013</v>
      </c>
      <c r="Q36" s="60">
        <f>VLOOKUP(A36,'Data Transformation'!S:AC,11,0)</f>
        <v>43</v>
      </c>
    </row>
    <row r="37">
      <c r="A37" s="56" t="s">
        <v>146</v>
      </c>
      <c r="B37" s="42" t="str">
        <f>VLOOKUP(A37,'Data Transformation'!A:D,4,0)</f>
        <v>Lachance</v>
      </c>
      <c r="C37" s="57">
        <f>VLOOKUP(A37,'Data Transformation'!G:N,2,0)</f>
        <v>32.015</v>
      </c>
      <c r="D37" s="42">
        <f>VLOOKUP(A37,'Data Transformation'!G:I,3,0)</f>
        <v>11.75</v>
      </c>
      <c r="E37" s="42" t="str">
        <f>VLOOKUP(A37,'Data Transformation'!G:J,4,0)</f>
        <v>No</v>
      </c>
      <c r="F37" s="42" t="str">
        <f>VLOOKUP(A37,'Data Transformation'!G:K,5,0)</f>
        <v>No</v>
      </c>
      <c r="G37" s="58" t="str">
        <f>VLOOKUP(A37,'Data Transformation'!G:L,6,0)</f>
        <v>No</v>
      </c>
      <c r="H37" s="42">
        <f>VLOOKUP(A37,'Data Transformation'!G:O,9,0)</f>
        <v>0</v>
      </c>
      <c r="I37" s="42" t="str">
        <f>VLOOKUP(A37,'Data Transformation'!G:N,8,0)</f>
        <v>yes</v>
      </c>
      <c r="J37" s="42" t="str">
        <f>VLOOKUP(A37,'Data Transformation'!G:P,10,0)</f>
        <v>Above Obesity</v>
      </c>
      <c r="K37" s="42" t="str">
        <f>VLOOKUP(A37,'Data Transformation'!G:Q,11,0)</f>
        <v>Diabetes</v>
      </c>
      <c r="L37" s="42" t="str">
        <f>VLOOKUP(A37,'Data Transformation'!S:AB,10,0)</f>
        <v>21-Dec-1960</v>
      </c>
      <c r="M37" s="59">
        <f>VLOOKUP(A37,'Data Transformation'!S:AD,12,0)</f>
        <v>45710.21</v>
      </c>
      <c r="N37" s="42" t="str">
        <f>VLOOKUP(A37,'Data Transformation'!S:Y,7,0)</f>
        <v>tier - 2</v>
      </c>
      <c r="O37" s="42" t="str">
        <f>VLOOKUP(A37,'Data Transformation'!S:Z,8,0)</f>
        <v>tier - 2</v>
      </c>
      <c r="P37" s="42" t="str">
        <f>VLOOKUP(A37,'Data Transformation'!S:AA,9,0)</f>
        <v>R1016</v>
      </c>
      <c r="Q37" s="60">
        <f>VLOOKUP(A37,'Data Transformation'!S:AC,11,0)</f>
        <v>62</v>
      </c>
    </row>
    <row r="38">
      <c r="A38" s="56" t="s">
        <v>148</v>
      </c>
      <c r="B38" s="42" t="str">
        <f>VLOOKUP(A38,'Data Transformation'!A:D,4,0)</f>
        <v>Eason</v>
      </c>
      <c r="C38" s="57">
        <f>VLOOKUP(A38,'Data Transformation'!G:N,2,0)</f>
        <v>40.565</v>
      </c>
      <c r="D38" s="42">
        <f>VLOOKUP(A38,'Data Transformation'!G:I,3,0)</f>
        <v>7.37</v>
      </c>
      <c r="E38" s="42" t="str">
        <f>VLOOKUP(A38,'Data Transformation'!G:J,4,0)</f>
        <v>No</v>
      </c>
      <c r="F38" s="42" t="str">
        <f>VLOOKUP(A38,'Data Transformation'!G:K,5,0)</f>
        <v>No</v>
      </c>
      <c r="G38" s="58" t="str">
        <f>VLOOKUP(A38,'Data Transformation'!G:L,6,0)</f>
        <v>No</v>
      </c>
      <c r="H38" s="42">
        <f>VLOOKUP(A38,'Data Transformation'!G:O,9,0)</f>
        <v>0</v>
      </c>
      <c r="I38" s="42" t="str">
        <f>VLOOKUP(A38,'Data Transformation'!G:N,8,0)</f>
        <v>yes</v>
      </c>
      <c r="J38" s="42" t="str">
        <f>VLOOKUP(A38,'Data Transformation'!G:P,10,0)</f>
        <v>Above Obesity</v>
      </c>
      <c r="K38" s="42" t="str">
        <f>VLOOKUP(A38,'Data Transformation'!G:Q,11,0)</f>
        <v>Diabetes</v>
      </c>
      <c r="L38" s="42" t="str">
        <f>VLOOKUP(A38,'Data Transformation'!S:AB,10,0)</f>
        <v>9-Aug-1974</v>
      </c>
      <c r="M38" s="59">
        <f>VLOOKUP(A38,'Data Transformation'!S:AD,12,0)</f>
        <v>45702.02</v>
      </c>
      <c r="N38" s="42" t="str">
        <f>VLOOKUP(A38,'Data Transformation'!S:Y,7,0)</f>
        <v>tier - 2</v>
      </c>
      <c r="O38" s="42" t="str">
        <f>VLOOKUP(A38,'Data Transformation'!S:Z,8,0)</f>
        <v>tier - 2</v>
      </c>
      <c r="P38" s="42" t="str">
        <f>VLOOKUP(A38,'Data Transformation'!S:AA,9,0)</f>
        <v>R1012</v>
      </c>
      <c r="Q38" s="60">
        <f>VLOOKUP(A38,'Data Transformation'!S:AC,11,0)</f>
        <v>48</v>
      </c>
    </row>
    <row r="39">
      <c r="A39" s="56" t="s">
        <v>150</v>
      </c>
      <c r="B39" s="42" t="str">
        <f>VLOOKUP(A39,'Data Transformation'!A:D,4,0)</f>
        <v>Grummon</v>
      </c>
      <c r="C39" s="57">
        <f>VLOOKUP(A39,'Data Transformation'!G:N,2,0)</f>
        <v>32.45</v>
      </c>
      <c r="D39" s="42">
        <f>VLOOKUP(A39,'Data Transformation'!G:I,3,0)</f>
        <v>11.91</v>
      </c>
      <c r="E39" s="42" t="str">
        <f>VLOOKUP(A39,'Data Transformation'!G:J,4,0)</f>
        <v>No</v>
      </c>
      <c r="F39" s="42" t="str">
        <f>VLOOKUP(A39,'Data Transformation'!G:K,5,0)</f>
        <v>No</v>
      </c>
      <c r="G39" s="58" t="str">
        <f>VLOOKUP(A39,'Data Transformation'!G:L,6,0)</f>
        <v>No</v>
      </c>
      <c r="H39" s="42">
        <f>VLOOKUP(A39,'Data Transformation'!G:O,9,0)</f>
        <v>0</v>
      </c>
      <c r="I39" s="42" t="str">
        <f>VLOOKUP(A39,'Data Transformation'!G:N,8,0)</f>
        <v>yes</v>
      </c>
      <c r="J39" s="42" t="str">
        <f>VLOOKUP(A39,'Data Transformation'!G:P,10,0)</f>
        <v>Above Obesity</v>
      </c>
      <c r="K39" s="42" t="str">
        <f>VLOOKUP(A39,'Data Transformation'!G:Q,11,0)</f>
        <v>Diabetes</v>
      </c>
      <c r="L39" s="42" t="str">
        <f>VLOOKUP(A39,'Data Transformation'!S:AB,10,0)</f>
        <v>17-Dec-1962</v>
      </c>
      <c r="M39" s="59">
        <f>VLOOKUP(A39,'Data Transformation'!S:AD,12,0)</f>
        <v>45008.96</v>
      </c>
      <c r="N39" s="42" t="str">
        <f>VLOOKUP(A39,'Data Transformation'!S:Y,7,0)</f>
        <v>tier - 2</v>
      </c>
      <c r="O39" s="42" t="str">
        <f>VLOOKUP(A39,'Data Transformation'!S:Z,8,0)</f>
        <v>tier - 2</v>
      </c>
      <c r="P39" s="42" t="str">
        <f>VLOOKUP(A39,'Data Transformation'!S:AA,9,0)</f>
        <v>R1013</v>
      </c>
      <c r="Q39" s="60">
        <f>VLOOKUP(A39,'Data Transformation'!S:AC,11,0)</f>
        <v>60</v>
      </c>
    </row>
    <row r="40">
      <c r="A40" s="56" t="s">
        <v>152</v>
      </c>
      <c r="B40" s="42" t="str">
        <f>VLOOKUP(A40,'Data Transformation'!A:D,4,0)</f>
        <v>Vanwechel</v>
      </c>
      <c r="C40" s="57">
        <f>VLOOKUP(A40,'Data Transformation'!G:N,2,0)</f>
        <v>34.96</v>
      </c>
      <c r="D40" s="42">
        <f>VLOOKUP(A40,'Data Transformation'!G:I,3,0)</f>
        <v>6.52</v>
      </c>
      <c r="E40" s="42" t="str">
        <f>VLOOKUP(A40,'Data Transformation'!G:J,4,0)</f>
        <v>No</v>
      </c>
      <c r="F40" s="42" t="str">
        <f>VLOOKUP(A40,'Data Transformation'!G:K,5,0)</f>
        <v>No</v>
      </c>
      <c r="G40" s="58" t="str">
        <f>VLOOKUP(A40,'Data Transformation'!G:L,6,0)</f>
        <v>No</v>
      </c>
      <c r="H40" s="42">
        <f>VLOOKUP(A40,'Data Transformation'!G:O,9,0)</f>
        <v>0</v>
      </c>
      <c r="I40" s="42" t="str">
        <f>VLOOKUP(A40,'Data Transformation'!G:N,8,0)</f>
        <v>yes</v>
      </c>
      <c r="J40" s="42" t="str">
        <f>VLOOKUP(A40,'Data Transformation'!G:P,10,0)</f>
        <v>Above Obesity</v>
      </c>
      <c r="K40" s="42" t="str">
        <f>VLOOKUP(A40,'Data Transformation'!G:Q,11,0)</f>
        <v>Diabetes</v>
      </c>
      <c r="L40" s="42" t="str">
        <f>VLOOKUP(A40,'Data Transformation'!S:AB,10,0)</f>
        <v>13-Aug-1971</v>
      </c>
      <c r="M40" s="59">
        <f>VLOOKUP(A40,'Data Transformation'!S:AD,12,0)</f>
        <v>44641.2</v>
      </c>
      <c r="N40" s="42" t="str">
        <f>VLOOKUP(A40,'Data Transformation'!S:Y,7,0)</f>
        <v>tier - 2</v>
      </c>
      <c r="O40" s="42" t="str">
        <f>VLOOKUP(A40,'Data Transformation'!S:Z,8,0)</f>
        <v>tier - 3</v>
      </c>
      <c r="P40" s="42" t="str">
        <f>VLOOKUP(A40,'Data Transformation'!S:AA,9,0)</f>
        <v>R1024</v>
      </c>
      <c r="Q40" s="60">
        <f>VLOOKUP(A40,'Data Transformation'!S:AC,11,0)</f>
        <v>51</v>
      </c>
    </row>
    <row r="41">
      <c r="A41" s="56" t="s">
        <v>154</v>
      </c>
      <c r="B41" s="42" t="str">
        <f>VLOOKUP(A41,'Data Transformation'!A:D,4,0)</f>
        <v>Fisher</v>
      </c>
      <c r="C41" s="57">
        <f>VLOOKUP(A41,'Data Transformation'!G:N,2,0)</f>
        <v>35.5</v>
      </c>
      <c r="D41" s="42">
        <f>VLOOKUP(A41,'Data Transformation'!G:I,3,0)</f>
        <v>5.14</v>
      </c>
      <c r="E41" s="42" t="str">
        <f>VLOOKUP(A41,'Data Transformation'!G:J,4,0)</f>
        <v>No</v>
      </c>
      <c r="F41" s="42" t="str">
        <f>VLOOKUP(A41,'Data Transformation'!G:K,5,0)</f>
        <v>No</v>
      </c>
      <c r="G41" s="58" t="str">
        <f>VLOOKUP(A41,'Data Transformation'!G:L,6,0)</f>
        <v>Yes</v>
      </c>
      <c r="H41" s="42">
        <f>VLOOKUP(A41,'Data Transformation'!G:O,9,0)</f>
        <v>1</v>
      </c>
      <c r="I41" s="42" t="str">
        <f>VLOOKUP(A41,'Data Transformation'!G:N,8,0)</f>
        <v>yes</v>
      </c>
      <c r="J41" s="42" t="str">
        <f>VLOOKUP(A41,'Data Transformation'!G:P,10,0)</f>
        <v>Above Obesity</v>
      </c>
      <c r="K41" s="42" t="str">
        <f>VLOOKUP(A41,'Data Transformation'!G:Q,11,0)</f>
        <v>Normal</v>
      </c>
      <c r="L41" s="42" t="str">
        <f>VLOOKUP(A41,'Data Transformation'!S:AB,10,0)</f>
        <v>11-Oct-1993</v>
      </c>
      <c r="M41" s="59">
        <f>VLOOKUP(A41,'Data Transformation'!S:AD,12,0)</f>
        <v>44585.46</v>
      </c>
      <c r="N41" s="42" t="str">
        <f>VLOOKUP(A41,'Data Transformation'!S:Y,7,0)</f>
        <v>tier - 2</v>
      </c>
      <c r="O41" s="42" t="str">
        <f>VLOOKUP(A41,'Data Transformation'!S:Z,8,0)</f>
        <v>tier - 2</v>
      </c>
      <c r="P41" s="42" t="str">
        <f>VLOOKUP(A41,'Data Transformation'!S:AA,9,0)</f>
        <v>R1011</v>
      </c>
      <c r="Q41" s="60">
        <f>VLOOKUP(A41,'Data Transformation'!S:AC,11,0)</f>
        <v>29</v>
      </c>
    </row>
    <row r="42">
      <c r="A42" s="56" t="s">
        <v>156</v>
      </c>
      <c r="B42" s="42" t="str">
        <f>VLOOKUP(A42,'Data Transformation'!A:D,4,0)</f>
        <v>Jenkins</v>
      </c>
      <c r="C42" s="57">
        <f>VLOOKUP(A42,'Data Transformation'!G:N,2,0)</f>
        <v>52.58</v>
      </c>
      <c r="D42" s="42">
        <f>VLOOKUP(A42,'Data Transformation'!G:I,3,0)</f>
        <v>4.19</v>
      </c>
      <c r="E42" s="42" t="str">
        <f>VLOOKUP(A42,'Data Transformation'!G:J,4,0)</f>
        <v>No</v>
      </c>
      <c r="F42" s="42" t="str">
        <f>VLOOKUP(A42,'Data Transformation'!G:K,5,0)</f>
        <v>yes</v>
      </c>
      <c r="G42" s="58" t="str">
        <f>VLOOKUP(A42,'Data Transformation'!G:L,6,0)</f>
        <v>No</v>
      </c>
      <c r="H42" s="42">
        <f>VLOOKUP(A42,'Data Transformation'!G:O,9,0)</f>
        <v>1</v>
      </c>
      <c r="I42" s="42" t="str">
        <f>VLOOKUP(A42,'Data Transformation'!G:N,8,0)</f>
        <v>yes</v>
      </c>
      <c r="J42" s="42" t="str">
        <f>VLOOKUP(A42,'Data Transformation'!G:P,10,0)</f>
        <v>Above Obesity</v>
      </c>
      <c r="K42" s="42" t="str">
        <f>VLOOKUP(A42,'Data Transformation'!G:Q,11,0)</f>
        <v>Normal</v>
      </c>
      <c r="L42" s="42" t="str">
        <f>VLOOKUP(A42,'Data Transformation'!S:AB,10,0)</f>
        <v>2-Aug-2000</v>
      </c>
      <c r="M42" s="59">
        <f>VLOOKUP(A42,'Data Transformation'!S:AD,12,0)</f>
        <v>44501.4</v>
      </c>
      <c r="N42" s="42" t="str">
        <f>VLOOKUP(A42,'Data Transformation'!S:Y,7,0)</f>
        <v>tier - 2</v>
      </c>
      <c r="O42" s="42" t="str">
        <f>VLOOKUP(A42,'Data Transformation'!S:Z,8,0)</f>
        <v>tier - 3</v>
      </c>
      <c r="P42" s="42" t="str">
        <f>VLOOKUP(A42,'Data Transformation'!S:AA,9,0)</f>
        <v>R1013</v>
      </c>
      <c r="Q42" s="60">
        <f>VLOOKUP(A42,'Data Transformation'!S:AC,11,0)</f>
        <v>22</v>
      </c>
    </row>
    <row r="43">
      <c r="A43" s="56" t="s">
        <v>158</v>
      </c>
      <c r="B43" s="42" t="str">
        <f>VLOOKUP(A43,'Data Transformation'!A:D,4,0)</f>
        <v>Peters</v>
      </c>
      <c r="C43" s="57">
        <f>VLOOKUP(A43,'Data Transformation'!G:N,2,0)</f>
        <v>35.2</v>
      </c>
      <c r="D43" s="42">
        <f>VLOOKUP(A43,'Data Transformation'!G:I,3,0)</f>
        <v>11.68</v>
      </c>
      <c r="E43" s="42" t="str">
        <f>VLOOKUP(A43,'Data Transformation'!G:J,4,0)</f>
        <v>YES</v>
      </c>
      <c r="F43" s="42" t="str">
        <f>VLOOKUP(A43,'Data Transformation'!G:K,5,0)</f>
        <v>No</v>
      </c>
      <c r="G43" s="58" t="str">
        <f>VLOOKUP(A43,'Data Transformation'!G:L,6,0)</f>
        <v>No</v>
      </c>
      <c r="H43" s="42">
        <f>VLOOKUP(A43,'Data Transformation'!G:O,9,0)</f>
        <v>0</v>
      </c>
      <c r="I43" s="42" t="str">
        <f>VLOOKUP(A43,'Data Transformation'!G:N,8,0)</f>
        <v>yes</v>
      </c>
      <c r="J43" s="42" t="str">
        <f>VLOOKUP(A43,'Data Transformation'!G:P,10,0)</f>
        <v>Above Obesity</v>
      </c>
      <c r="K43" s="42" t="str">
        <f>VLOOKUP(A43,'Data Transformation'!G:Q,11,0)</f>
        <v>Diabetes</v>
      </c>
      <c r="L43" s="42" t="str">
        <f>VLOOKUP(A43,'Data Transformation'!S:AB,10,0)</f>
        <v>14-Sep-1967</v>
      </c>
      <c r="M43" s="59">
        <f>VLOOKUP(A43,'Data Transformation'!S:AD,12,0)</f>
        <v>44423.8</v>
      </c>
      <c r="N43" s="42" t="str">
        <f>VLOOKUP(A43,'Data Transformation'!S:Y,7,0)</f>
        <v>tier - 2</v>
      </c>
      <c r="O43" s="42" t="str">
        <f>VLOOKUP(A43,'Data Transformation'!S:Z,8,0)</f>
        <v>tier - 3</v>
      </c>
      <c r="P43" s="42" t="str">
        <f>VLOOKUP(A43,'Data Transformation'!S:AA,9,0)</f>
        <v>R1013</v>
      </c>
      <c r="Q43" s="60">
        <f>VLOOKUP(A43,'Data Transformation'!S:AC,11,0)</f>
        <v>55</v>
      </c>
    </row>
    <row r="44">
      <c r="A44" s="56" t="s">
        <v>160</v>
      </c>
      <c r="B44" s="42" t="str">
        <f>VLOOKUP(A44,'Data Transformation'!A:D,4,0)</f>
        <v>Aha</v>
      </c>
      <c r="C44" s="57">
        <f>VLOOKUP(A44,'Data Transformation'!G:N,2,0)</f>
        <v>38.06</v>
      </c>
      <c r="D44" s="42">
        <f>VLOOKUP(A44,'Data Transformation'!G:I,3,0)</f>
        <v>6.98</v>
      </c>
      <c r="E44" s="42" t="str">
        <f>VLOOKUP(A44,'Data Transformation'!G:J,4,0)</f>
        <v>No</v>
      </c>
      <c r="F44" s="42" t="str">
        <f>VLOOKUP(A44,'Data Transformation'!G:K,5,0)</f>
        <v>No</v>
      </c>
      <c r="G44" s="58" t="str">
        <f>VLOOKUP(A44,'Data Transformation'!G:L,6,0)</f>
        <v>No</v>
      </c>
      <c r="H44" s="42">
        <f>VLOOKUP(A44,'Data Transformation'!G:O,9,0)</f>
        <v>0</v>
      </c>
      <c r="I44" s="42" t="str">
        <f>VLOOKUP(A44,'Data Transformation'!G:N,8,0)</f>
        <v>yes</v>
      </c>
      <c r="J44" s="42" t="str">
        <f>VLOOKUP(A44,'Data Transformation'!G:P,10,0)</f>
        <v>Above Obesity</v>
      </c>
      <c r="K44" s="42" t="str">
        <f>VLOOKUP(A44,'Data Transformation'!G:Q,11,0)</f>
        <v>Diabetes</v>
      </c>
      <c r="L44" s="42" t="str">
        <f>VLOOKUP(A44,'Data Transformation'!S:AB,10,0)</f>
        <v>29-Oct-1971</v>
      </c>
      <c r="M44" s="59">
        <f>VLOOKUP(A44,'Data Transformation'!S:AD,12,0)</f>
        <v>44400.41</v>
      </c>
      <c r="N44" s="42" t="str">
        <f>VLOOKUP(A44,'Data Transformation'!S:Y,7,0)</f>
        <v>tier - 2</v>
      </c>
      <c r="O44" s="42" t="str">
        <f>VLOOKUP(A44,'Data Transformation'!S:Z,8,0)</f>
        <v>tier - 2</v>
      </c>
      <c r="P44" s="42" t="str">
        <f>VLOOKUP(A44,'Data Transformation'!S:AA,9,0)</f>
        <v>R1013</v>
      </c>
      <c r="Q44" s="60">
        <f>VLOOKUP(A44,'Data Transformation'!S:AC,11,0)</f>
        <v>51</v>
      </c>
    </row>
    <row r="45">
      <c r="A45" s="56" t="s">
        <v>162</v>
      </c>
      <c r="B45" s="42" t="str">
        <f>VLOOKUP(A45,'Data Transformation'!A:D,4,0)</f>
        <v>McElwain</v>
      </c>
      <c r="C45" s="57">
        <f>VLOOKUP(A45,'Data Transformation'!G:N,2,0)</f>
        <v>34.21</v>
      </c>
      <c r="D45" s="42">
        <f>VLOOKUP(A45,'Data Transformation'!G:I,3,0)</f>
        <v>8.34</v>
      </c>
      <c r="E45" s="42" t="str">
        <f>VLOOKUP(A45,'Data Transformation'!G:J,4,0)</f>
        <v>No</v>
      </c>
      <c r="F45" s="42" t="str">
        <f>VLOOKUP(A45,'Data Transformation'!G:K,5,0)</f>
        <v>No</v>
      </c>
      <c r="G45" s="58" t="str">
        <f>VLOOKUP(A45,'Data Transformation'!G:L,6,0)</f>
        <v>No</v>
      </c>
      <c r="H45" s="42">
        <f>VLOOKUP(A45,'Data Transformation'!G:O,9,0)</f>
        <v>0</v>
      </c>
      <c r="I45" s="42" t="str">
        <f>VLOOKUP(A45,'Data Transformation'!G:N,8,0)</f>
        <v>yes</v>
      </c>
      <c r="J45" s="42" t="str">
        <f>VLOOKUP(A45,'Data Transformation'!G:P,10,0)</f>
        <v>Above Obesity</v>
      </c>
      <c r="K45" s="42" t="str">
        <f>VLOOKUP(A45,'Data Transformation'!G:Q,11,0)</f>
        <v>Diabetes</v>
      </c>
      <c r="L45" s="42" t="str">
        <f>VLOOKUP(A45,'Data Transformation'!S:AB,10,0)</f>
        <v>24-Nov-1968</v>
      </c>
      <c r="M45" s="59">
        <f>VLOOKUP(A45,'Data Transformation'!S:AD,12,0)</f>
        <v>44260.75</v>
      </c>
      <c r="N45" s="42" t="str">
        <f>VLOOKUP(A45,'Data Transformation'!S:Y,7,0)</f>
        <v>tier - 2</v>
      </c>
      <c r="O45" s="42" t="str">
        <f>VLOOKUP(A45,'Data Transformation'!S:Z,8,0)</f>
        <v>tier - 1</v>
      </c>
      <c r="P45" s="42" t="str">
        <f>VLOOKUP(A45,'Data Transformation'!S:AA,9,0)</f>
        <v>R1013</v>
      </c>
      <c r="Q45" s="60">
        <f>VLOOKUP(A45,'Data Transformation'!S:AC,11,0)</f>
        <v>54</v>
      </c>
      <c r="T45" s="61" t="s">
        <v>8449</v>
      </c>
    </row>
    <row r="46">
      <c r="A46" s="56" t="s">
        <v>164</v>
      </c>
      <c r="B46" s="42" t="str">
        <f>VLOOKUP(A46,'Data Transformation'!A:D,4,0)</f>
        <v>Januszewski</v>
      </c>
      <c r="C46" s="57">
        <f>VLOOKUP(A46,'Data Transformation'!G:N,2,0)</f>
        <v>38.94</v>
      </c>
      <c r="D46" s="42">
        <f>VLOOKUP(A46,'Data Transformation'!G:I,3,0)</f>
        <v>8.49</v>
      </c>
      <c r="E46" s="42" t="str">
        <f>VLOOKUP(A46,'Data Transformation'!G:J,4,0)</f>
        <v>yes</v>
      </c>
      <c r="F46" s="42" t="str">
        <f>VLOOKUP(A46,'Data Transformation'!G:K,5,0)</f>
        <v>No</v>
      </c>
      <c r="G46" s="58" t="str">
        <f>VLOOKUP(A46,'Data Transformation'!G:L,6,0)</f>
        <v>No</v>
      </c>
      <c r="H46" s="42">
        <f>VLOOKUP(A46,'Data Transformation'!G:O,9,0)</f>
        <v>1</v>
      </c>
      <c r="I46" s="42" t="str">
        <f>VLOOKUP(A46,'Data Transformation'!G:N,8,0)</f>
        <v>yes</v>
      </c>
      <c r="J46" s="42" t="str">
        <f>VLOOKUP(A46,'Data Transformation'!G:P,10,0)</f>
        <v>Above Obesity</v>
      </c>
      <c r="K46" s="42" t="str">
        <f>VLOOKUP(A46,'Data Transformation'!G:Q,11,0)</f>
        <v>Diabetes</v>
      </c>
      <c r="L46" s="42" t="str">
        <f>VLOOKUP(A46,'Data Transformation'!S:AB,10,0)</f>
        <v>1-Jun-1975</v>
      </c>
      <c r="M46" s="59">
        <f>VLOOKUP(A46,'Data Transformation'!S:AD,12,0)</f>
        <v>44202.65</v>
      </c>
      <c r="N46" s="42" t="str">
        <f>VLOOKUP(A46,'Data Transformation'!S:Y,7,0)</f>
        <v>tier - 2</v>
      </c>
      <c r="O46" s="42" t="str">
        <f>VLOOKUP(A46,'Data Transformation'!S:Z,8,0)</f>
        <v>tier - 2</v>
      </c>
      <c r="P46" s="42" t="str">
        <f>VLOOKUP(A46,'Data Transformation'!S:AA,9,0)</f>
        <v>R1013</v>
      </c>
      <c r="Q46" s="60">
        <f>VLOOKUP(A46,'Data Transformation'!S:AC,11,0)</f>
        <v>48</v>
      </c>
    </row>
    <row r="47">
      <c r="A47" s="56" t="s">
        <v>166</v>
      </c>
      <c r="B47" s="42" t="str">
        <f>VLOOKUP(A47,'Data Transformation'!A:D,4,0)</f>
        <v>Rohne</v>
      </c>
      <c r="C47" s="57">
        <f>VLOOKUP(A47,'Data Transformation'!G:N,2,0)</f>
        <v>30.21</v>
      </c>
      <c r="D47" s="42">
        <f>VLOOKUP(A47,'Data Transformation'!G:I,3,0)</f>
        <v>5.34</v>
      </c>
      <c r="E47" s="42" t="str">
        <f>VLOOKUP(A47,'Data Transformation'!G:J,4,0)</f>
        <v>yes</v>
      </c>
      <c r="F47" s="42" t="str">
        <f>VLOOKUP(A47,'Data Transformation'!G:K,5,0)</f>
        <v>No</v>
      </c>
      <c r="G47" s="58" t="str">
        <f>VLOOKUP(A47,'Data Transformation'!G:L,6,0)</f>
        <v>No</v>
      </c>
      <c r="H47" s="42">
        <f>VLOOKUP(A47,'Data Transformation'!G:O,9,0)</f>
        <v>1</v>
      </c>
      <c r="I47" s="42" t="str">
        <f>VLOOKUP(A47,'Data Transformation'!G:N,8,0)</f>
        <v>yes</v>
      </c>
      <c r="J47" s="42" t="str">
        <f>VLOOKUP(A47,'Data Transformation'!G:P,10,0)</f>
        <v>Above Obesity</v>
      </c>
      <c r="K47" s="42" t="str">
        <f>VLOOKUP(A47,'Data Transformation'!G:Q,11,0)</f>
        <v>Normal</v>
      </c>
      <c r="L47" s="42" t="str">
        <f>VLOOKUP(A47,'Data Transformation'!S:AB,10,0)</f>
        <v>16-Jul-1988</v>
      </c>
      <c r="M47" s="59">
        <f>VLOOKUP(A47,'Data Transformation'!S:AD,12,0)</f>
        <v>43943.88</v>
      </c>
      <c r="N47" s="42" t="str">
        <f>VLOOKUP(A47,'Data Transformation'!S:Y,7,0)</f>
        <v>tier - 2</v>
      </c>
      <c r="O47" s="42" t="str">
        <f>VLOOKUP(A47,'Data Transformation'!S:Z,8,0)</f>
        <v>tier - 1</v>
      </c>
      <c r="P47" s="42" t="str">
        <f>VLOOKUP(A47,'Data Transformation'!S:AA,9,0)</f>
        <v>R1012</v>
      </c>
      <c r="Q47" s="60">
        <f>VLOOKUP(A47,'Data Transformation'!S:AC,11,0)</f>
        <v>34</v>
      </c>
    </row>
    <row r="48">
      <c r="A48" s="56" t="s">
        <v>168</v>
      </c>
      <c r="B48" s="42" t="str">
        <f>VLOOKUP(A48,'Data Transformation'!A:D,4,0)</f>
        <v>O'Grady</v>
      </c>
      <c r="C48" s="57">
        <f>VLOOKUP(A48,'Data Transformation'!G:N,2,0)</f>
        <v>33.63</v>
      </c>
      <c r="D48" s="42">
        <f>VLOOKUP(A48,'Data Transformation'!G:I,3,0)</f>
        <v>4.43</v>
      </c>
      <c r="E48" s="42" t="str">
        <f>VLOOKUP(A48,'Data Transformation'!G:J,4,0)</f>
        <v>yes</v>
      </c>
      <c r="F48" s="42" t="str">
        <f>VLOOKUP(A48,'Data Transformation'!G:K,5,0)</f>
        <v>No</v>
      </c>
      <c r="G48" s="58" t="str">
        <f>VLOOKUP(A48,'Data Transformation'!G:L,6,0)</f>
        <v>No</v>
      </c>
      <c r="H48" s="42">
        <f>VLOOKUP(A48,'Data Transformation'!G:O,9,0)</f>
        <v>2</v>
      </c>
      <c r="I48" s="42" t="str">
        <f>VLOOKUP(A48,'Data Transformation'!G:N,8,0)</f>
        <v>yes</v>
      </c>
      <c r="J48" s="42" t="str">
        <f>VLOOKUP(A48,'Data Transformation'!G:P,10,0)</f>
        <v>Above Obesity</v>
      </c>
      <c r="K48" s="42" t="str">
        <f>VLOOKUP(A48,'Data Transformation'!G:Q,11,0)</f>
        <v>Normal</v>
      </c>
      <c r="L48" s="42" t="str">
        <f>VLOOKUP(A48,'Data Transformation'!S:AB,10,0)</f>
        <v>5-Oct-1966</v>
      </c>
      <c r="M48" s="59">
        <f>VLOOKUP(A48,'Data Transformation'!S:AD,12,0)</f>
        <v>43921.18</v>
      </c>
      <c r="N48" s="42" t="str">
        <f>VLOOKUP(A48,'Data Transformation'!S:Y,7,0)</f>
        <v>tier - 2</v>
      </c>
      <c r="O48" s="42" t="str">
        <f>VLOOKUP(A48,'Data Transformation'!S:Z,8,0)</f>
        <v>tier - 2</v>
      </c>
      <c r="P48" s="42" t="str">
        <f>VLOOKUP(A48,'Data Transformation'!S:AA,9,0)</f>
        <v>R1012</v>
      </c>
      <c r="Q48" s="60">
        <f>VLOOKUP(A48,'Data Transformation'!S:AC,11,0)</f>
        <v>56</v>
      </c>
    </row>
    <row r="49">
      <c r="A49" s="56" t="s">
        <v>170</v>
      </c>
      <c r="B49" s="42" t="str">
        <f>VLOOKUP(A49,'Data Transformation'!A:D,4,0)</f>
        <v>Peters</v>
      </c>
      <c r="C49" s="57">
        <f>VLOOKUP(A49,'Data Transformation'!G:N,2,0)</f>
        <v>40.37</v>
      </c>
      <c r="D49" s="42">
        <f>VLOOKUP(A49,'Data Transformation'!G:I,3,0)</f>
        <v>4.47</v>
      </c>
      <c r="E49" s="42" t="str">
        <f>VLOOKUP(A49,'Data Transformation'!G:J,4,0)</f>
        <v>No</v>
      </c>
      <c r="F49" s="42" t="str">
        <f>VLOOKUP(A49,'Data Transformation'!G:K,5,0)</f>
        <v>No</v>
      </c>
      <c r="G49" s="58" t="str">
        <f>VLOOKUP(A49,'Data Transformation'!G:L,6,0)</f>
        <v>No</v>
      </c>
      <c r="H49" s="42">
        <f>VLOOKUP(A49,'Data Transformation'!G:O,9,0)</f>
        <v>0</v>
      </c>
      <c r="I49" s="42" t="str">
        <f>VLOOKUP(A49,'Data Transformation'!G:N,8,0)</f>
        <v>yes</v>
      </c>
      <c r="J49" s="42" t="str">
        <f>VLOOKUP(A49,'Data Transformation'!G:P,10,0)</f>
        <v>Above Obesity</v>
      </c>
      <c r="K49" s="42" t="str">
        <f>VLOOKUP(A49,'Data Transformation'!G:Q,11,0)</f>
        <v>Normal</v>
      </c>
      <c r="L49" s="42" t="str">
        <f>VLOOKUP(A49,'Data Transformation'!S:AB,10,0)</f>
        <v>10-Nov-1980</v>
      </c>
      <c r="M49" s="59">
        <f>VLOOKUP(A49,'Data Transformation'!S:AD,12,0)</f>
        <v>43896.38</v>
      </c>
      <c r="N49" s="42" t="str">
        <f>VLOOKUP(A49,'Data Transformation'!S:Y,7,0)</f>
        <v>tier - 2</v>
      </c>
      <c r="O49" s="42" t="str">
        <f>VLOOKUP(A49,'Data Transformation'!S:Z,8,0)</f>
        <v>tier - 1</v>
      </c>
      <c r="P49" s="42" t="str">
        <f>VLOOKUP(A49,'Data Transformation'!S:AA,9,0)</f>
        <v>R1013</v>
      </c>
      <c r="Q49" s="60">
        <f>VLOOKUP(A49,'Data Transformation'!S:AC,11,0)</f>
        <v>42</v>
      </c>
    </row>
    <row r="50">
      <c r="A50" s="56" t="s">
        <v>172</v>
      </c>
      <c r="B50" s="42" t="str">
        <f>VLOOKUP(A50,'Data Transformation'!A:D,4,0)</f>
        <v>De Simone</v>
      </c>
      <c r="C50" s="57">
        <f>VLOOKUP(A50,'Data Transformation'!G:N,2,0)</f>
        <v>53.09</v>
      </c>
      <c r="D50" s="42">
        <f>VLOOKUP(A50,'Data Transformation'!G:I,3,0)</f>
        <v>4.82</v>
      </c>
      <c r="E50" s="42" t="str">
        <f>VLOOKUP(A50,'Data Transformation'!G:J,4,0)</f>
        <v>yes</v>
      </c>
      <c r="F50" s="42" t="str">
        <f>VLOOKUP(A50,'Data Transformation'!G:K,5,0)</f>
        <v>No</v>
      </c>
      <c r="G50" s="58" t="str">
        <f>VLOOKUP(A50,'Data Transformation'!G:L,6,0)</f>
        <v>No</v>
      </c>
      <c r="H50" s="42">
        <f>VLOOKUP(A50,'Data Transformation'!G:O,9,0)</f>
        <v>2</v>
      </c>
      <c r="I50" s="42" t="str">
        <f>VLOOKUP(A50,'Data Transformation'!G:N,8,0)</f>
        <v>yes</v>
      </c>
      <c r="J50" s="42" t="str">
        <f>VLOOKUP(A50,'Data Transformation'!G:P,10,0)</f>
        <v>Above Obesity</v>
      </c>
      <c r="K50" s="42" t="str">
        <f>VLOOKUP(A50,'Data Transformation'!G:Q,11,0)</f>
        <v>Normal</v>
      </c>
      <c r="L50" s="42" t="str">
        <f>VLOOKUP(A50,'Data Transformation'!S:AB,10,0)</f>
        <v>2-Jul-1966</v>
      </c>
      <c r="M50" s="59">
        <f>VLOOKUP(A50,'Data Transformation'!S:AD,12,0)</f>
        <v>43817.45</v>
      </c>
      <c r="N50" s="42" t="str">
        <f>VLOOKUP(A50,'Data Transformation'!S:Y,7,0)</f>
        <v>tier - 2</v>
      </c>
      <c r="O50" s="42" t="str">
        <f>VLOOKUP(A50,'Data Transformation'!S:Z,8,0)</f>
        <v>tier - 3</v>
      </c>
      <c r="P50" s="42" t="str">
        <f>VLOOKUP(A50,'Data Transformation'!S:AA,9,0)</f>
        <v>R1012</v>
      </c>
      <c r="Q50" s="60">
        <f>VLOOKUP(A50,'Data Transformation'!S:AC,11,0)</f>
        <v>56</v>
      </c>
    </row>
    <row r="51">
      <c r="A51" s="56" t="s">
        <v>174</v>
      </c>
      <c r="B51" s="42" t="str">
        <f>VLOOKUP(A51,'Data Transformation'!A:D,4,0)</f>
        <v>Beckett</v>
      </c>
      <c r="C51" s="57">
        <f>VLOOKUP(A51,'Data Transformation'!G:N,2,0)</f>
        <v>31.79</v>
      </c>
      <c r="D51" s="42">
        <f>VLOOKUP(A51,'Data Transformation'!G:I,3,0)</f>
        <v>5.51</v>
      </c>
      <c r="E51" s="42" t="str">
        <f>VLOOKUP(A51,'Data Transformation'!G:J,4,0)</f>
        <v>yes</v>
      </c>
      <c r="F51" s="42" t="str">
        <f>VLOOKUP(A51,'Data Transformation'!G:K,5,0)</f>
        <v>No</v>
      </c>
      <c r="G51" s="58" t="str">
        <f>VLOOKUP(A51,'Data Transformation'!G:L,6,0)</f>
        <v>No</v>
      </c>
      <c r="H51" s="42">
        <f>VLOOKUP(A51,'Data Transformation'!G:O,9,0)</f>
        <v>2</v>
      </c>
      <c r="I51" s="42" t="str">
        <f>VLOOKUP(A51,'Data Transformation'!G:N,8,0)</f>
        <v>yes</v>
      </c>
      <c r="J51" s="42" t="str">
        <f>VLOOKUP(A51,'Data Transformation'!G:P,10,0)</f>
        <v>Above Obesity</v>
      </c>
      <c r="K51" s="42" t="str">
        <f>VLOOKUP(A51,'Data Transformation'!G:Q,11,0)</f>
        <v>Normal</v>
      </c>
      <c r="L51" s="42" t="str">
        <f>VLOOKUP(A51,'Data Transformation'!S:AB,10,0)</f>
        <v>25-Oct-1966</v>
      </c>
      <c r="M51" s="59">
        <f>VLOOKUP(A51,'Data Transformation'!S:AD,12,0)</f>
        <v>43813.87</v>
      </c>
      <c r="N51" s="42" t="str">
        <f>VLOOKUP(A51,'Data Transformation'!S:Y,7,0)</f>
        <v>tier - 2</v>
      </c>
      <c r="O51" s="42" t="str">
        <f>VLOOKUP(A51,'Data Transformation'!S:Z,8,0)</f>
        <v>tier - 2</v>
      </c>
      <c r="P51" s="42" t="str">
        <f>VLOOKUP(A51,'Data Transformation'!S:AA,9,0)</f>
        <v>R1013</v>
      </c>
      <c r="Q51" s="60">
        <f>VLOOKUP(A51,'Data Transformation'!S:AC,11,0)</f>
        <v>56</v>
      </c>
    </row>
    <row r="52">
      <c r="A52" s="56" t="s">
        <v>176</v>
      </c>
      <c r="B52" s="42" t="str">
        <f>VLOOKUP(A52,'Data Transformation'!A:D,4,0)</f>
        <v>Sobrilsky</v>
      </c>
      <c r="C52" s="57">
        <f>VLOOKUP(A52,'Data Transformation'!G:N,2,0)</f>
        <v>41.895</v>
      </c>
      <c r="D52" s="42">
        <f>VLOOKUP(A52,'Data Transformation'!G:I,3,0)</f>
        <v>10.87</v>
      </c>
      <c r="E52" s="42" t="str">
        <f>VLOOKUP(A52,'Data Transformation'!G:J,4,0)</f>
        <v>yes</v>
      </c>
      <c r="F52" s="42" t="str">
        <f>VLOOKUP(A52,'Data Transformation'!G:K,5,0)</f>
        <v>No</v>
      </c>
      <c r="G52" s="58" t="str">
        <f>VLOOKUP(A52,'Data Transformation'!G:L,6,0)</f>
        <v>No</v>
      </c>
      <c r="H52" s="42">
        <f>VLOOKUP(A52,'Data Transformation'!G:O,9,0)</f>
        <v>1</v>
      </c>
      <c r="I52" s="42" t="str">
        <f>VLOOKUP(A52,'Data Transformation'!G:N,8,0)</f>
        <v>yes</v>
      </c>
      <c r="J52" s="42" t="str">
        <f>VLOOKUP(A52,'Data Transformation'!G:P,10,0)</f>
        <v>Above Obesity</v>
      </c>
      <c r="K52" s="42" t="str">
        <f>VLOOKUP(A52,'Data Transformation'!G:Q,11,0)</f>
        <v>Diabetes</v>
      </c>
      <c r="L52" s="42" t="str">
        <f>VLOOKUP(A52,'Data Transformation'!S:AB,10,0)</f>
        <v>29-Dec-1986</v>
      </c>
      <c r="M52" s="59">
        <f>VLOOKUP(A52,'Data Transformation'!S:AD,12,0)</f>
        <v>43753.34</v>
      </c>
      <c r="N52" s="42" t="str">
        <f>VLOOKUP(A52,'Data Transformation'!S:Y,7,0)</f>
        <v>tier - 2</v>
      </c>
      <c r="O52" s="42" t="str">
        <f>VLOOKUP(A52,'Data Transformation'!S:Z,8,0)</f>
        <v>tier - 1</v>
      </c>
      <c r="P52" s="42" t="str">
        <f>VLOOKUP(A52,'Data Transformation'!S:AA,9,0)</f>
        <v>R1015</v>
      </c>
      <c r="Q52" s="60">
        <f>VLOOKUP(A52,'Data Transformation'!S:AC,11,0)</f>
        <v>36</v>
      </c>
    </row>
    <row r="53">
      <c r="A53" s="56" t="s">
        <v>178</v>
      </c>
      <c r="B53" s="42" t="str">
        <f>VLOOKUP(A53,'Data Transformation'!A:D,4,0)</f>
        <v>Wang</v>
      </c>
      <c r="C53" s="57">
        <f>VLOOKUP(A53,'Data Transformation'!G:N,2,0)</f>
        <v>31.16</v>
      </c>
      <c r="D53" s="42">
        <f>VLOOKUP(A53,'Data Transformation'!G:I,3,0)</f>
        <v>9.34</v>
      </c>
      <c r="E53" s="42" t="str">
        <f>VLOOKUP(A53,'Data Transformation'!G:J,4,0)</f>
        <v>No</v>
      </c>
      <c r="F53" s="42" t="str">
        <f>VLOOKUP(A53,'Data Transformation'!G:K,5,0)</f>
        <v>No</v>
      </c>
      <c r="G53" s="58" t="str">
        <f>VLOOKUP(A53,'Data Transformation'!G:L,6,0)</f>
        <v>No</v>
      </c>
      <c r="H53" s="42">
        <f>VLOOKUP(A53,'Data Transformation'!G:O,9,0)</f>
        <v>0</v>
      </c>
      <c r="I53" s="42" t="str">
        <f>VLOOKUP(A53,'Data Transformation'!G:N,8,0)</f>
        <v>yes</v>
      </c>
      <c r="J53" s="42" t="str">
        <f>VLOOKUP(A53,'Data Transformation'!G:P,10,0)</f>
        <v>Above Obesity</v>
      </c>
      <c r="K53" s="42" t="str">
        <f>VLOOKUP(A53,'Data Transformation'!G:Q,11,0)</f>
        <v>Diabetes</v>
      </c>
      <c r="L53" s="42" t="str">
        <f>VLOOKUP(A53,'Data Transformation'!S:AB,10,0)</f>
        <v>22-Aug-1965</v>
      </c>
      <c r="M53" s="59">
        <f>VLOOKUP(A53,'Data Transformation'!S:AD,12,0)</f>
        <v>43578.94</v>
      </c>
      <c r="N53" s="42" t="str">
        <f>VLOOKUP(A53,'Data Transformation'!S:Y,7,0)</f>
        <v>tier - 2</v>
      </c>
      <c r="O53" s="42" t="str">
        <f>VLOOKUP(A53,'Data Transformation'!S:Z,8,0)</f>
        <v>tier - 2</v>
      </c>
      <c r="P53" s="42" t="str">
        <f>VLOOKUP(A53,'Data Transformation'!S:AA,9,0)</f>
        <v>R1012</v>
      </c>
      <c r="Q53" s="60">
        <f>VLOOKUP(A53,'Data Transformation'!S:AC,11,0)</f>
        <v>57</v>
      </c>
    </row>
    <row r="54">
      <c r="A54" s="56" t="s">
        <v>180</v>
      </c>
      <c r="B54" s="42" t="str">
        <f>VLOOKUP(A54,'Data Transformation'!A:D,4,0)</f>
        <v>Campa</v>
      </c>
      <c r="C54" s="57">
        <f>VLOOKUP(A54,'Data Transformation'!G:N,2,0)</f>
        <v>34.105</v>
      </c>
      <c r="D54" s="42">
        <f>VLOOKUP(A54,'Data Transformation'!G:I,3,0)</f>
        <v>5.03</v>
      </c>
      <c r="E54" s="42" t="str">
        <f>VLOOKUP(A54,'Data Transformation'!G:J,4,0)</f>
        <v>yes</v>
      </c>
      <c r="F54" s="42" t="str">
        <f>VLOOKUP(A54,'Data Transformation'!G:K,5,0)</f>
        <v>No</v>
      </c>
      <c r="G54" s="58" t="str">
        <f>VLOOKUP(A54,'Data Transformation'!G:L,6,0)</f>
        <v>Yes</v>
      </c>
      <c r="H54" s="42">
        <f>VLOOKUP(A54,'Data Transformation'!G:O,9,0)</f>
        <v>1</v>
      </c>
      <c r="I54" s="42" t="str">
        <f>VLOOKUP(A54,'Data Transformation'!G:N,8,0)</f>
        <v>yes</v>
      </c>
      <c r="J54" s="42" t="str">
        <f>VLOOKUP(A54,'Data Transformation'!G:P,10,0)</f>
        <v>Above Obesity</v>
      </c>
      <c r="K54" s="42" t="str">
        <f>VLOOKUP(A54,'Data Transformation'!G:Q,11,0)</f>
        <v>Normal</v>
      </c>
      <c r="L54" s="42" t="str">
        <f>VLOOKUP(A54,'Data Transformation'!S:AB,10,0)</f>
        <v>3-Dec-1969</v>
      </c>
      <c r="M54" s="59">
        <f>VLOOKUP(A54,'Data Transformation'!S:AD,12,0)</f>
        <v>43254.42</v>
      </c>
      <c r="N54" s="42" t="str">
        <f>VLOOKUP(A54,'Data Transformation'!S:Y,7,0)</f>
        <v>tier - 2</v>
      </c>
      <c r="O54" s="42" t="str">
        <f>VLOOKUP(A54,'Data Transformation'!S:Z,8,0)</f>
        <v>tier - 2</v>
      </c>
      <c r="P54" s="42" t="str">
        <f>VLOOKUP(A54,'Data Transformation'!S:AA,9,0)</f>
        <v>R1016</v>
      </c>
      <c r="Q54" s="60">
        <f>VLOOKUP(A54,'Data Transformation'!S:AC,11,0)</f>
        <v>53</v>
      </c>
    </row>
    <row r="55">
      <c r="A55" s="56" t="s">
        <v>182</v>
      </c>
      <c r="B55" s="42" t="str">
        <f>VLOOKUP(A55,'Data Transformation'!A:D,4,0)</f>
        <v>Clifford</v>
      </c>
      <c r="C55" s="57">
        <f>VLOOKUP(A55,'Data Transformation'!G:N,2,0)</f>
        <v>51.93</v>
      </c>
      <c r="D55" s="42">
        <f>VLOOKUP(A55,'Data Transformation'!G:I,3,0)</f>
        <v>11.05</v>
      </c>
      <c r="E55" s="42" t="str">
        <f>VLOOKUP(A55,'Data Transformation'!G:J,4,0)</f>
        <v>No</v>
      </c>
      <c r="F55" s="42" t="str">
        <f>VLOOKUP(A55,'Data Transformation'!G:K,5,0)</f>
        <v>No</v>
      </c>
      <c r="G55" s="58" t="str">
        <f>VLOOKUP(A55,'Data Transformation'!G:L,6,0)</f>
        <v>No</v>
      </c>
      <c r="H55" s="42">
        <f>VLOOKUP(A55,'Data Transformation'!G:O,9,0)</f>
        <v>0</v>
      </c>
      <c r="I55" s="42" t="str">
        <f>VLOOKUP(A55,'Data Transformation'!G:N,8,0)</f>
        <v>yes</v>
      </c>
      <c r="J55" s="42" t="str">
        <f>VLOOKUP(A55,'Data Transformation'!G:P,10,0)</f>
        <v>Above Obesity</v>
      </c>
      <c r="K55" s="42" t="str">
        <f>VLOOKUP(A55,'Data Transformation'!G:Q,11,0)</f>
        <v>Diabetes</v>
      </c>
      <c r="L55" s="42" t="str">
        <f>VLOOKUP(A55,'Data Transformation'!S:AB,10,0)</f>
        <v>29-Nov-1965</v>
      </c>
      <c r="M55" s="59">
        <f>VLOOKUP(A55,'Data Transformation'!S:AD,12,0)</f>
        <v>43073.76</v>
      </c>
      <c r="N55" s="42" t="str">
        <f>VLOOKUP(A55,'Data Transformation'!S:Y,7,0)</f>
        <v>tier - 2</v>
      </c>
      <c r="O55" s="42" t="str">
        <f>VLOOKUP(A55,'Data Transformation'!S:Z,8,0)</f>
        <v>tier - 2</v>
      </c>
      <c r="P55" s="42" t="str">
        <f>VLOOKUP(A55,'Data Transformation'!S:AA,9,0)</f>
        <v>R1011</v>
      </c>
      <c r="Q55" s="60">
        <f>VLOOKUP(A55,'Data Transformation'!S:AC,11,0)</f>
        <v>57</v>
      </c>
    </row>
    <row r="56">
      <c r="A56" s="56" t="s">
        <v>184</v>
      </c>
      <c r="B56" s="42" t="str">
        <f>VLOOKUP(A56,'Data Transformation'!A:D,4,0)</f>
        <v>Dalmata</v>
      </c>
      <c r="C56" s="57">
        <f>VLOOKUP(A56,'Data Transformation'!G:N,2,0)</f>
        <v>38.95</v>
      </c>
      <c r="D56" s="42">
        <f>VLOOKUP(A56,'Data Transformation'!G:I,3,0)</f>
        <v>11.95</v>
      </c>
      <c r="E56" s="42" t="str">
        <f>VLOOKUP(A56,'Data Transformation'!G:J,4,0)</f>
        <v>No</v>
      </c>
      <c r="F56" s="42" t="str">
        <f>VLOOKUP(A56,'Data Transformation'!G:K,5,0)</f>
        <v>No</v>
      </c>
      <c r="G56" s="58" t="str">
        <f>VLOOKUP(A56,'Data Transformation'!G:L,6,0)</f>
        <v>No</v>
      </c>
      <c r="H56" s="42">
        <f>VLOOKUP(A56,'Data Transformation'!G:O,9,0)</f>
        <v>0</v>
      </c>
      <c r="I56" s="42" t="str">
        <f>VLOOKUP(A56,'Data Transformation'!G:N,8,0)</f>
        <v>yes</v>
      </c>
      <c r="J56" s="42" t="str">
        <f>VLOOKUP(A56,'Data Transformation'!G:P,10,0)</f>
        <v>Above Obesity</v>
      </c>
      <c r="K56" s="42" t="str">
        <f>VLOOKUP(A56,'Data Transformation'!G:Q,11,0)</f>
        <v>Diabetes</v>
      </c>
      <c r="L56" s="42" t="str">
        <f>VLOOKUP(A56,'Data Transformation'!S:AB,10,0)</f>
        <v>4-Nov-1978</v>
      </c>
      <c r="M56" s="59">
        <f>VLOOKUP(A56,'Data Transformation'!S:AD,12,0)</f>
        <v>42983.46</v>
      </c>
      <c r="N56" s="42" t="str">
        <f>VLOOKUP(A56,'Data Transformation'!S:Y,7,0)</f>
        <v>tier - 1</v>
      </c>
      <c r="O56" s="42" t="str">
        <f>VLOOKUP(A56,'Data Transformation'!S:Z,8,0)</f>
        <v>tier - 2</v>
      </c>
      <c r="P56" s="42" t="str">
        <f>VLOOKUP(A56,'Data Transformation'!S:AA,9,0)</f>
        <v>R1012</v>
      </c>
      <c r="Q56" s="60">
        <f>VLOOKUP(A56,'Data Transformation'!S:AC,11,0)</f>
        <v>44</v>
      </c>
    </row>
    <row r="57">
      <c r="A57" s="56" t="s">
        <v>186</v>
      </c>
      <c r="B57" s="42" t="str">
        <f>VLOOKUP(A57,'Data Transformation'!A:D,4,0)</f>
        <v>Vishik</v>
      </c>
      <c r="C57" s="57">
        <f>VLOOKUP(A57,'Data Transformation'!G:N,2,0)</f>
        <v>36.63</v>
      </c>
      <c r="D57" s="42">
        <f>VLOOKUP(A57,'Data Transformation'!G:I,3,0)</f>
        <v>7.72</v>
      </c>
      <c r="E57" s="42" t="str">
        <f>VLOOKUP(A57,'Data Transformation'!G:J,4,0)</f>
        <v>yes</v>
      </c>
      <c r="F57" s="42" t="str">
        <f>VLOOKUP(A57,'Data Transformation'!G:K,5,0)</f>
        <v>No</v>
      </c>
      <c r="G57" s="58" t="str">
        <f>VLOOKUP(A57,'Data Transformation'!G:L,6,0)</f>
        <v>No</v>
      </c>
      <c r="H57" s="42">
        <f>VLOOKUP(A57,'Data Transformation'!G:O,9,0)</f>
        <v>1</v>
      </c>
      <c r="I57" s="42" t="str">
        <f>VLOOKUP(A57,'Data Transformation'!G:N,8,0)</f>
        <v>yes</v>
      </c>
      <c r="J57" s="42" t="str">
        <f>VLOOKUP(A57,'Data Transformation'!G:P,10,0)</f>
        <v>Above Obesity</v>
      </c>
      <c r="K57" s="42" t="str">
        <f>VLOOKUP(A57,'Data Transformation'!G:Q,11,0)</f>
        <v>Diabetes</v>
      </c>
      <c r="L57" s="42" t="str">
        <f>VLOOKUP(A57,'Data Transformation'!S:AB,10,0)</f>
        <v>23-Oct-1975</v>
      </c>
      <c r="M57" s="59">
        <f>VLOOKUP(A57,'Data Transformation'!S:AD,12,0)</f>
        <v>42969.85</v>
      </c>
      <c r="N57" s="42" t="str">
        <f>VLOOKUP(A57,'Data Transformation'!S:Y,7,0)</f>
        <v>tier - 1</v>
      </c>
      <c r="O57" s="42" t="str">
        <f>VLOOKUP(A57,'Data Transformation'!S:Z,8,0)</f>
        <v>tier - 3</v>
      </c>
      <c r="P57" s="42" t="str">
        <f>VLOOKUP(A57,'Data Transformation'!S:AA,9,0)</f>
        <v>R1013</v>
      </c>
      <c r="Q57" s="60">
        <f>VLOOKUP(A57,'Data Transformation'!S:AC,11,0)</f>
        <v>47</v>
      </c>
    </row>
    <row r="58">
      <c r="A58" s="56" t="s">
        <v>188</v>
      </c>
      <c r="B58" s="42" t="str">
        <f>VLOOKUP(A58,'Data Transformation'!A:D,4,0)</f>
        <v>Schorr</v>
      </c>
      <c r="C58" s="57">
        <f>VLOOKUP(A58,'Data Transformation'!G:N,2,0)</f>
        <v>34.2</v>
      </c>
      <c r="D58" s="42">
        <f>VLOOKUP(A58,'Data Transformation'!G:I,3,0)</f>
        <v>5.75</v>
      </c>
      <c r="E58" s="42" t="str">
        <f>VLOOKUP(A58,'Data Transformation'!G:J,4,0)</f>
        <v>No</v>
      </c>
      <c r="F58" s="42" t="str">
        <f>VLOOKUP(A58,'Data Transformation'!G:K,5,0)</f>
        <v>No</v>
      </c>
      <c r="G58" s="58" t="str">
        <f>VLOOKUP(A58,'Data Transformation'!G:L,6,0)</f>
        <v>No</v>
      </c>
      <c r="H58" s="42">
        <f>VLOOKUP(A58,'Data Transformation'!G:O,9,0)</f>
        <v>2</v>
      </c>
      <c r="I58" s="42" t="str">
        <f>VLOOKUP(A58,'Data Transformation'!G:N,8,0)</f>
        <v>yes</v>
      </c>
      <c r="J58" s="42" t="str">
        <f>VLOOKUP(A58,'Data Transformation'!G:P,10,0)</f>
        <v>Above Obesity</v>
      </c>
      <c r="K58" s="42" t="str">
        <f>VLOOKUP(A58,'Data Transformation'!G:Q,11,0)</f>
        <v>Prediabetes weight</v>
      </c>
      <c r="L58" s="42" t="str">
        <f>VLOOKUP(A58,'Data Transformation'!S:AB,10,0)</f>
        <v>10-Sep-1972</v>
      </c>
      <c r="M58" s="59">
        <f>VLOOKUP(A58,'Data Transformation'!S:AD,12,0)</f>
        <v>42856.84</v>
      </c>
      <c r="N58" s="42" t="str">
        <f>VLOOKUP(A58,'Data Transformation'!S:Y,7,0)</f>
        <v>tier - 1</v>
      </c>
      <c r="O58" s="42" t="str">
        <f>VLOOKUP(A58,'Data Transformation'!S:Z,8,0)</f>
        <v>tier - 1</v>
      </c>
      <c r="P58" s="42" t="str">
        <f>VLOOKUP(A58,'Data Transformation'!S:AA,9,0)</f>
        <v>R1011</v>
      </c>
      <c r="Q58" s="60">
        <f>VLOOKUP(A58,'Data Transformation'!S:AC,11,0)</f>
        <v>50</v>
      </c>
    </row>
    <row r="59">
      <c r="A59" s="56" t="s">
        <v>190</v>
      </c>
      <c r="B59" s="42" t="str">
        <f>VLOOKUP(A59,'Data Transformation'!A:D,4,0)</f>
        <v>Lusardi</v>
      </c>
      <c r="C59" s="57">
        <f>VLOOKUP(A59,'Data Transformation'!G:N,2,0)</f>
        <v>50.63</v>
      </c>
      <c r="D59" s="42">
        <f>VLOOKUP(A59,'Data Transformation'!G:I,3,0)</f>
        <v>11.89</v>
      </c>
      <c r="E59" s="42" t="str">
        <f>VLOOKUP(A59,'Data Transformation'!G:J,4,0)</f>
        <v>No</v>
      </c>
      <c r="F59" s="42" t="str">
        <f>VLOOKUP(A59,'Data Transformation'!G:K,5,0)</f>
        <v>No</v>
      </c>
      <c r="G59" s="58" t="str">
        <f>VLOOKUP(A59,'Data Transformation'!G:L,6,0)</f>
        <v>No</v>
      </c>
      <c r="H59" s="42">
        <f>VLOOKUP(A59,'Data Transformation'!G:O,9,0)</f>
        <v>0</v>
      </c>
      <c r="I59" s="42" t="str">
        <f>VLOOKUP(A59,'Data Transformation'!G:N,8,0)</f>
        <v>yes</v>
      </c>
      <c r="J59" s="42" t="str">
        <f>VLOOKUP(A59,'Data Transformation'!G:P,10,0)</f>
        <v>Above Obesity</v>
      </c>
      <c r="K59" s="42" t="str">
        <f>VLOOKUP(A59,'Data Transformation'!G:Q,11,0)</f>
        <v>Diabetes</v>
      </c>
      <c r="L59" s="42" t="str">
        <f>VLOOKUP(A59,'Data Transformation'!S:AB,10,0)</f>
        <v>29-Oct-1965</v>
      </c>
      <c r="M59" s="59">
        <f>VLOOKUP(A59,'Data Transformation'!S:AD,12,0)</f>
        <v>42764.12</v>
      </c>
      <c r="N59" s="42" t="str">
        <f>VLOOKUP(A59,'Data Transformation'!S:Y,7,0)</f>
        <v>tier - 1</v>
      </c>
      <c r="O59" s="42" t="str">
        <f>VLOOKUP(A59,'Data Transformation'!S:Z,8,0)</f>
        <v>tier - 2</v>
      </c>
      <c r="P59" s="42" t="str">
        <f>VLOOKUP(A59,'Data Transformation'!S:AA,9,0)</f>
        <v>R1011</v>
      </c>
      <c r="Q59" s="60">
        <f>VLOOKUP(A59,'Data Transformation'!S:AC,11,0)</f>
        <v>57</v>
      </c>
    </row>
    <row r="60">
      <c r="A60" s="56" t="s">
        <v>192</v>
      </c>
      <c r="B60" s="42" t="str">
        <f>VLOOKUP(A60,'Data Transformation'!A:D,4,0)</f>
        <v>Rayner</v>
      </c>
      <c r="C60" s="57">
        <f>VLOOKUP(A60,'Data Transformation'!G:N,2,0)</f>
        <v>36.48</v>
      </c>
      <c r="D60" s="42">
        <f>VLOOKUP(A60,'Data Transformation'!G:I,3,0)</f>
        <v>6.2</v>
      </c>
      <c r="E60" s="42" t="str">
        <f>VLOOKUP(A60,'Data Transformation'!G:J,4,0)</f>
        <v>No</v>
      </c>
      <c r="F60" s="42" t="str">
        <f>VLOOKUP(A60,'Data Transformation'!G:K,5,0)</f>
        <v>No</v>
      </c>
      <c r="G60" s="58" t="str">
        <f>VLOOKUP(A60,'Data Transformation'!G:L,6,0)</f>
        <v>No</v>
      </c>
      <c r="H60" s="42">
        <f>VLOOKUP(A60,'Data Transformation'!G:O,9,0)</f>
        <v>0</v>
      </c>
      <c r="I60" s="42" t="str">
        <f>VLOOKUP(A60,'Data Transformation'!G:N,8,0)</f>
        <v>yes</v>
      </c>
      <c r="J60" s="42" t="str">
        <f>VLOOKUP(A60,'Data Transformation'!G:P,10,0)</f>
        <v>Above Obesity</v>
      </c>
      <c r="K60" s="42" t="str">
        <f>VLOOKUP(A60,'Data Transformation'!G:Q,11,0)</f>
        <v>Prediabetes weight</v>
      </c>
      <c r="L60" s="42" t="str">
        <f>VLOOKUP(A60,'Data Transformation'!S:AB,10,0)</f>
        <v>21-Oct-1977</v>
      </c>
      <c r="M60" s="59">
        <f>VLOOKUP(A60,'Data Transformation'!S:AD,12,0)</f>
        <v>42760.5</v>
      </c>
      <c r="N60" s="42" t="str">
        <f>VLOOKUP(A60,'Data Transformation'!S:Y,7,0)</f>
        <v>tier - 1</v>
      </c>
      <c r="O60" s="42" t="str">
        <f>VLOOKUP(A60,'Data Transformation'!S:Z,8,0)</f>
        <v>tier - 2</v>
      </c>
      <c r="P60" s="42" t="str">
        <f>VLOOKUP(A60,'Data Transformation'!S:AA,9,0)</f>
        <v>R1012</v>
      </c>
      <c r="Q60" s="60">
        <f>VLOOKUP(A60,'Data Transformation'!S:AC,11,0)</f>
        <v>45</v>
      </c>
    </row>
    <row r="61">
      <c r="A61" s="56" t="s">
        <v>194</v>
      </c>
      <c r="B61" s="42" t="str">
        <f>VLOOKUP(A61,'Data Transformation'!A:D,4,0)</f>
        <v>Voghel</v>
      </c>
      <c r="C61" s="57">
        <f>VLOOKUP(A61,'Data Transformation'!G:N,2,0)</f>
        <v>54.82</v>
      </c>
      <c r="D61" s="42">
        <f>VLOOKUP(A61,'Data Transformation'!G:I,3,0)</f>
        <v>10.61</v>
      </c>
      <c r="E61" s="42" t="str">
        <f>VLOOKUP(A61,'Data Transformation'!G:J,4,0)</f>
        <v>No</v>
      </c>
      <c r="F61" s="42" t="str">
        <f>VLOOKUP(A61,'Data Transformation'!G:K,5,0)</f>
        <v>No</v>
      </c>
      <c r="G61" s="58" t="str">
        <f>VLOOKUP(A61,'Data Transformation'!G:L,6,0)</f>
        <v>No</v>
      </c>
      <c r="H61" s="42">
        <f>VLOOKUP(A61,'Data Transformation'!G:O,9,0)</f>
        <v>0</v>
      </c>
      <c r="I61" s="42" t="str">
        <f>VLOOKUP(A61,'Data Transformation'!G:N,8,0)</f>
        <v>yes</v>
      </c>
      <c r="J61" s="42" t="str">
        <f>VLOOKUP(A61,'Data Transformation'!G:P,10,0)</f>
        <v>Above Obesity</v>
      </c>
      <c r="K61" s="42" t="str">
        <f>VLOOKUP(A61,'Data Transformation'!G:Q,11,0)</f>
        <v>Diabetes</v>
      </c>
      <c r="L61" s="42" t="str">
        <f>VLOOKUP(A61,'Data Transformation'!S:AB,10,0)</f>
        <v>3-Nov-1971</v>
      </c>
      <c r="M61" s="59">
        <f>VLOOKUP(A61,'Data Transformation'!S:AD,12,0)</f>
        <v>42644.2</v>
      </c>
      <c r="N61" s="42" t="str">
        <f>VLOOKUP(A61,'Data Transformation'!S:Y,7,0)</f>
        <v>tier - 1</v>
      </c>
      <c r="O61" s="42" t="str">
        <f>VLOOKUP(A61,'Data Transformation'!S:Z,8,0)</f>
        <v>tier - 3</v>
      </c>
      <c r="P61" s="42" t="str">
        <f>VLOOKUP(A61,'Data Transformation'!S:AA,9,0)</f>
        <v>R1011</v>
      </c>
      <c r="Q61" s="60">
        <f>VLOOKUP(A61,'Data Transformation'!S:AC,11,0)</f>
        <v>51</v>
      </c>
    </row>
    <row r="62">
      <c r="A62" s="56" t="s">
        <v>196</v>
      </c>
      <c r="B62" s="42" t="str">
        <f>VLOOKUP(A62,'Data Transformation'!A:D,4,0)</f>
        <v>Rieth</v>
      </c>
      <c r="C62" s="57">
        <f>VLOOKUP(A62,'Data Transformation'!G:N,2,0)</f>
        <v>38.06</v>
      </c>
      <c r="D62" s="42">
        <f>VLOOKUP(A62,'Data Transformation'!G:I,3,0)</f>
        <v>6.04</v>
      </c>
      <c r="E62" s="42" t="str">
        <f>VLOOKUP(A62,'Data Transformation'!G:J,4,0)</f>
        <v>No</v>
      </c>
      <c r="F62" s="42" t="str">
        <f>VLOOKUP(A62,'Data Transformation'!G:K,5,0)</f>
        <v>No</v>
      </c>
      <c r="G62" s="58" t="str">
        <f>VLOOKUP(A62,'Data Transformation'!G:L,6,0)</f>
        <v>Yes</v>
      </c>
      <c r="H62" s="42">
        <f>VLOOKUP(A62,'Data Transformation'!G:O,9,0)</f>
        <v>1</v>
      </c>
      <c r="I62" s="42" t="str">
        <f>VLOOKUP(A62,'Data Transformation'!G:N,8,0)</f>
        <v>yes</v>
      </c>
      <c r="J62" s="42" t="str">
        <f>VLOOKUP(A62,'Data Transformation'!G:P,10,0)</f>
        <v>Above Obesity</v>
      </c>
      <c r="K62" s="42" t="str">
        <f>VLOOKUP(A62,'Data Transformation'!G:Q,11,0)</f>
        <v>Prediabetes weight</v>
      </c>
      <c r="L62" s="42" t="str">
        <f>VLOOKUP(A62,'Data Transformation'!S:AB,10,0)</f>
        <v>27-Dec-1979</v>
      </c>
      <c r="M62" s="59">
        <f>VLOOKUP(A62,'Data Transformation'!S:AD,12,0)</f>
        <v>42560.43</v>
      </c>
      <c r="N62" s="42" t="str">
        <f>VLOOKUP(A62,'Data Transformation'!S:Y,7,0)</f>
        <v>tier - 1</v>
      </c>
      <c r="O62" s="42" t="str">
        <f>VLOOKUP(A62,'Data Transformation'!S:Z,8,0)</f>
        <v>tier - 3</v>
      </c>
      <c r="P62" s="42" t="str">
        <f>VLOOKUP(A62,'Data Transformation'!S:AA,9,0)</f>
        <v>R1013</v>
      </c>
      <c r="Q62" s="60">
        <f>VLOOKUP(A62,'Data Transformation'!S:AC,11,0)</f>
        <v>43</v>
      </c>
    </row>
    <row r="63">
      <c r="A63" s="56" t="s">
        <v>198</v>
      </c>
      <c r="B63" s="42" t="str">
        <f>VLOOKUP(A63,'Data Transformation'!A:D,4,0)</f>
        <v>Gollotto</v>
      </c>
      <c r="C63" s="57">
        <f>VLOOKUP(A63,'Data Transformation'!G:N,2,0)</f>
        <v>51.48</v>
      </c>
      <c r="D63" s="42">
        <f>VLOOKUP(A63,'Data Transformation'!G:I,3,0)</f>
        <v>9.33</v>
      </c>
      <c r="E63" s="42" t="str">
        <f>VLOOKUP(A63,'Data Transformation'!G:J,4,0)</f>
        <v>YES</v>
      </c>
      <c r="F63" s="42" t="str">
        <f>VLOOKUP(A63,'Data Transformation'!G:K,5,0)</f>
        <v>No</v>
      </c>
      <c r="G63" s="58" t="str">
        <f>VLOOKUP(A63,'Data Transformation'!G:L,6,0)</f>
        <v>No</v>
      </c>
      <c r="H63" s="42">
        <f>VLOOKUP(A63,'Data Transformation'!G:O,9,0)</f>
        <v>0</v>
      </c>
      <c r="I63" s="42" t="str">
        <f>VLOOKUP(A63,'Data Transformation'!G:N,8,0)</f>
        <v>yes</v>
      </c>
      <c r="J63" s="42" t="str">
        <f>VLOOKUP(A63,'Data Transformation'!G:P,10,0)</f>
        <v>Above Obesity</v>
      </c>
      <c r="K63" s="42" t="str">
        <f>VLOOKUP(A63,'Data Transformation'!G:Q,11,0)</f>
        <v>Diabetes</v>
      </c>
      <c r="L63" s="42" t="str">
        <f>VLOOKUP(A63,'Data Transformation'!S:AB,10,0)</f>
        <v>27-Jun-1967</v>
      </c>
      <c r="M63" s="59">
        <f>VLOOKUP(A63,'Data Transformation'!S:AD,12,0)</f>
        <v>42538.72</v>
      </c>
      <c r="N63" s="42" t="str">
        <f>VLOOKUP(A63,'Data Transformation'!S:Y,7,0)</f>
        <v>tier - 1</v>
      </c>
      <c r="O63" s="42" t="str">
        <f>VLOOKUP(A63,'Data Transformation'!S:Z,8,0)</f>
        <v>tier - 3</v>
      </c>
      <c r="P63" s="42" t="str">
        <f>VLOOKUP(A63,'Data Transformation'!S:AA,9,0)</f>
        <v>R1011</v>
      </c>
      <c r="Q63" s="60">
        <f>VLOOKUP(A63,'Data Transformation'!S:AC,11,0)</f>
        <v>55</v>
      </c>
    </row>
    <row r="64">
      <c r="A64" s="56" t="s">
        <v>200</v>
      </c>
      <c r="B64" s="42" t="str">
        <f>VLOOKUP(A64,'Data Transformation'!A:D,4,0)</f>
        <v>Dunn</v>
      </c>
      <c r="C64" s="57">
        <f>VLOOKUP(A64,'Data Transformation'!G:N,2,0)</f>
        <v>52.06</v>
      </c>
      <c r="D64" s="42">
        <f>VLOOKUP(A64,'Data Transformation'!G:I,3,0)</f>
        <v>11.47</v>
      </c>
      <c r="E64" s="42" t="str">
        <f>VLOOKUP(A64,'Data Transformation'!G:J,4,0)</f>
        <v>No</v>
      </c>
      <c r="F64" s="42" t="str">
        <f>VLOOKUP(A64,'Data Transformation'!G:K,5,0)</f>
        <v>No</v>
      </c>
      <c r="G64" s="58" t="str">
        <f>VLOOKUP(A64,'Data Transformation'!G:L,6,0)</f>
        <v>No</v>
      </c>
      <c r="H64" s="42">
        <f>VLOOKUP(A64,'Data Transformation'!G:O,9,0)</f>
        <v>0</v>
      </c>
      <c r="I64" s="42" t="str">
        <f>VLOOKUP(A64,'Data Transformation'!G:N,8,0)</f>
        <v>yes</v>
      </c>
      <c r="J64" s="42" t="str">
        <f>VLOOKUP(A64,'Data Transformation'!G:P,10,0)</f>
        <v>Above Obesity</v>
      </c>
      <c r="K64" s="42" t="str">
        <f>VLOOKUP(A64,'Data Transformation'!G:Q,11,0)</f>
        <v>Diabetes</v>
      </c>
      <c r="L64" s="42" t="str">
        <f>VLOOKUP(A64,'Data Transformation'!S:AB,10,0)</f>
        <v>3-Aug-1968</v>
      </c>
      <c r="M64" s="59">
        <f>VLOOKUP(A64,'Data Transformation'!S:AD,12,0)</f>
        <v>42478.6</v>
      </c>
      <c r="N64" s="42" t="str">
        <f>VLOOKUP(A64,'Data Transformation'!S:Y,7,0)</f>
        <v>tier - 1</v>
      </c>
      <c r="O64" s="42" t="str">
        <f>VLOOKUP(A64,'Data Transformation'!S:Z,8,0)</f>
        <v>tier - 2</v>
      </c>
      <c r="P64" s="42" t="str">
        <f>VLOOKUP(A64,'Data Transformation'!S:AA,9,0)</f>
        <v>R1011</v>
      </c>
      <c r="Q64" s="60">
        <f>VLOOKUP(A64,'Data Transformation'!S:AC,11,0)</f>
        <v>54</v>
      </c>
    </row>
    <row r="65">
      <c r="A65" s="56" t="s">
        <v>202</v>
      </c>
      <c r="B65" s="42" t="str">
        <f>VLOOKUP(A65,'Data Transformation'!A:D,4,0)</f>
        <v>Blitzer</v>
      </c>
      <c r="C65" s="57">
        <f>VLOOKUP(A65,'Data Transformation'!G:N,2,0)</f>
        <v>30.685</v>
      </c>
      <c r="D65" s="42">
        <f>VLOOKUP(A65,'Data Transformation'!G:I,3,0)</f>
        <v>7.02</v>
      </c>
      <c r="E65" s="42" t="str">
        <f>VLOOKUP(A65,'Data Transformation'!G:J,4,0)</f>
        <v>YES</v>
      </c>
      <c r="F65" s="42" t="str">
        <f>VLOOKUP(A65,'Data Transformation'!G:K,5,0)</f>
        <v>No</v>
      </c>
      <c r="G65" s="58" t="str">
        <f>VLOOKUP(A65,'Data Transformation'!G:L,6,0)</f>
        <v>No</v>
      </c>
      <c r="H65" s="42">
        <f>VLOOKUP(A65,'Data Transformation'!G:O,9,0)</f>
        <v>0</v>
      </c>
      <c r="I65" s="42" t="str">
        <f>VLOOKUP(A65,'Data Transformation'!G:N,8,0)</f>
        <v>yes</v>
      </c>
      <c r="J65" s="42" t="str">
        <f>VLOOKUP(A65,'Data Transformation'!G:P,10,0)</f>
        <v>Above Obesity</v>
      </c>
      <c r="K65" s="42" t="str">
        <f>VLOOKUP(A65,'Data Transformation'!G:Q,11,0)</f>
        <v>Diabetes</v>
      </c>
      <c r="L65" s="42" t="str">
        <f>VLOOKUP(A65,'Data Transformation'!S:AB,10,0)</f>
        <v>28-Jun-1967</v>
      </c>
      <c r="M65" s="59">
        <f>VLOOKUP(A65,'Data Transformation'!S:AD,12,0)</f>
        <v>42303.69</v>
      </c>
      <c r="N65" s="42" t="str">
        <f>VLOOKUP(A65,'Data Transformation'!S:Y,7,0)</f>
        <v>tier - 1</v>
      </c>
      <c r="O65" s="42" t="str">
        <f>VLOOKUP(A65,'Data Transformation'!S:Z,8,0)</f>
        <v>tier - 2</v>
      </c>
      <c r="P65" s="42" t="str">
        <f>VLOOKUP(A65,'Data Transformation'!S:AA,9,0)</f>
        <v>R1016</v>
      </c>
      <c r="Q65" s="60">
        <f>VLOOKUP(A65,'Data Transformation'!S:AC,11,0)</f>
        <v>55</v>
      </c>
    </row>
    <row r="66">
      <c r="A66" s="56" t="s">
        <v>204</v>
      </c>
      <c r="B66" s="42" t="str">
        <f>VLOOKUP(A66,'Data Transformation'!A:D,4,0)</f>
        <v>Smith</v>
      </c>
      <c r="C66" s="57">
        <f>VLOOKUP(A66,'Data Transformation'!G:N,2,0)</f>
        <v>36.08</v>
      </c>
      <c r="D66" s="42">
        <f>VLOOKUP(A66,'Data Transformation'!G:I,3,0)</f>
        <v>8.8</v>
      </c>
      <c r="E66" s="42" t="str">
        <f>VLOOKUP(A66,'Data Transformation'!G:J,4,0)</f>
        <v>yes</v>
      </c>
      <c r="F66" s="42" t="str">
        <f>VLOOKUP(A66,'Data Transformation'!G:K,5,0)</f>
        <v>No</v>
      </c>
      <c r="G66" s="58" t="str">
        <f>VLOOKUP(A66,'Data Transformation'!G:L,6,0)</f>
        <v>No</v>
      </c>
      <c r="H66" s="42">
        <f>VLOOKUP(A66,'Data Transformation'!G:O,9,0)</f>
        <v>1</v>
      </c>
      <c r="I66" s="42" t="str">
        <f>VLOOKUP(A66,'Data Transformation'!G:N,8,0)</f>
        <v>yes</v>
      </c>
      <c r="J66" s="42" t="str">
        <f>VLOOKUP(A66,'Data Transformation'!G:P,10,0)</f>
        <v>Above Obesity</v>
      </c>
      <c r="K66" s="42" t="str">
        <f>VLOOKUP(A66,'Data Transformation'!G:Q,11,0)</f>
        <v>Diabetes</v>
      </c>
      <c r="L66" s="42" t="str">
        <f>VLOOKUP(A66,'Data Transformation'!S:AB,10,0)</f>
        <v>15-Aug-1975</v>
      </c>
      <c r="M66" s="59">
        <f>VLOOKUP(A66,'Data Transformation'!S:AD,12,0)</f>
        <v>42211.14</v>
      </c>
      <c r="N66" s="42" t="str">
        <f>VLOOKUP(A66,'Data Transformation'!S:Y,7,0)</f>
        <v>tier - 1</v>
      </c>
      <c r="O66" s="42" t="str">
        <f>VLOOKUP(A66,'Data Transformation'!S:Z,8,0)</f>
        <v>tier - 3</v>
      </c>
      <c r="P66" s="42" t="str">
        <f>VLOOKUP(A66,'Data Transformation'!S:AA,9,0)</f>
        <v>R1013</v>
      </c>
      <c r="Q66" s="60">
        <f>VLOOKUP(A66,'Data Transformation'!S:AC,11,0)</f>
        <v>47</v>
      </c>
    </row>
    <row r="67">
      <c r="A67" s="56" t="s">
        <v>206</v>
      </c>
      <c r="B67" s="42" t="str">
        <f>VLOOKUP(A67,'Data Transformation'!A:D,4,0)</f>
        <v>Hyland</v>
      </c>
      <c r="C67" s="57">
        <f>VLOOKUP(A67,'Data Transformation'!G:N,2,0)</f>
        <v>54.99</v>
      </c>
      <c r="D67" s="42">
        <f>VLOOKUP(A67,'Data Transformation'!G:I,3,0)</f>
        <v>8.68</v>
      </c>
      <c r="E67" s="42" t="str">
        <f>VLOOKUP(A67,'Data Transformation'!G:J,4,0)</f>
        <v>No</v>
      </c>
      <c r="F67" s="42" t="str">
        <f>VLOOKUP(A67,'Data Transformation'!G:K,5,0)</f>
        <v>No</v>
      </c>
      <c r="G67" s="58" t="str">
        <f>VLOOKUP(A67,'Data Transformation'!G:L,6,0)</f>
        <v>No</v>
      </c>
      <c r="H67" s="42">
        <f>VLOOKUP(A67,'Data Transformation'!G:O,9,0)</f>
        <v>2</v>
      </c>
      <c r="I67" s="42" t="str">
        <f>VLOOKUP(A67,'Data Transformation'!G:N,8,0)</f>
        <v>yes</v>
      </c>
      <c r="J67" s="42" t="str">
        <f>VLOOKUP(A67,'Data Transformation'!G:P,10,0)</f>
        <v>Above Obesity</v>
      </c>
      <c r="K67" s="42" t="str">
        <f>VLOOKUP(A67,'Data Transformation'!G:Q,11,0)</f>
        <v>Diabetes</v>
      </c>
      <c r="L67" s="42" t="str">
        <f>VLOOKUP(A67,'Data Transformation'!S:AB,10,0)</f>
        <v>18-Sep-1973</v>
      </c>
      <c r="M67" s="59">
        <f>VLOOKUP(A67,'Data Transformation'!S:AD,12,0)</f>
        <v>42188.15</v>
      </c>
      <c r="N67" s="42" t="str">
        <f>VLOOKUP(A67,'Data Transformation'!S:Y,7,0)</f>
        <v>tier - 1</v>
      </c>
      <c r="O67" s="42" t="str">
        <f>VLOOKUP(A67,'Data Transformation'!S:Z,8,0)</f>
        <v>tier - 1</v>
      </c>
      <c r="P67" s="42" t="str">
        <f>VLOOKUP(A67,'Data Transformation'!S:AA,9,0)</f>
        <v>R1011</v>
      </c>
      <c r="Q67" s="60">
        <f>VLOOKUP(A67,'Data Transformation'!S:AC,11,0)</f>
        <v>49</v>
      </c>
    </row>
    <row r="68">
      <c r="A68" s="56" t="s">
        <v>208</v>
      </c>
      <c r="B68" s="42" t="str">
        <f>VLOOKUP(A68,'Data Transformation'!A:D,4,0)</f>
        <v>Ducharme</v>
      </c>
      <c r="C68" s="57">
        <f>VLOOKUP(A68,'Data Transformation'!G:N,2,0)</f>
        <v>35.97</v>
      </c>
      <c r="D68" s="42">
        <f>VLOOKUP(A68,'Data Transformation'!G:I,3,0)</f>
        <v>6.12</v>
      </c>
      <c r="E68" s="42" t="str">
        <f>VLOOKUP(A68,'Data Transformation'!G:J,4,0)</f>
        <v>No</v>
      </c>
      <c r="F68" s="42" t="str">
        <f>VLOOKUP(A68,'Data Transformation'!G:K,5,0)</f>
        <v>No</v>
      </c>
      <c r="G68" s="58" t="str">
        <f>VLOOKUP(A68,'Data Transformation'!G:L,6,0)</f>
        <v>Yes</v>
      </c>
      <c r="H68" s="42">
        <f>VLOOKUP(A68,'Data Transformation'!G:O,9,0)</f>
        <v>1</v>
      </c>
      <c r="I68" s="42" t="str">
        <f>VLOOKUP(A68,'Data Transformation'!G:N,8,0)</f>
        <v>yes</v>
      </c>
      <c r="J68" s="42" t="str">
        <f>VLOOKUP(A68,'Data Transformation'!G:P,10,0)</f>
        <v>Above Obesity</v>
      </c>
      <c r="K68" s="42" t="str">
        <f>VLOOKUP(A68,'Data Transformation'!G:Q,11,0)</f>
        <v>Prediabetes weight</v>
      </c>
      <c r="L68" s="42" t="str">
        <f>VLOOKUP(A68,'Data Transformation'!S:AB,10,0)</f>
        <v>3-Jul-1979</v>
      </c>
      <c r="M68" s="59">
        <f>VLOOKUP(A68,'Data Transformation'!S:AD,12,0)</f>
        <v>42124.52</v>
      </c>
      <c r="N68" s="42" t="str">
        <f>VLOOKUP(A68,'Data Transformation'!S:Y,7,0)</f>
        <v>tier - 1</v>
      </c>
      <c r="O68" s="42" t="str">
        <f>VLOOKUP(A68,'Data Transformation'!S:Z,8,0)</f>
        <v>tier - 1</v>
      </c>
      <c r="P68" s="42" t="str">
        <f>VLOOKUP(A68,'Data Transformation'!S:AA,9,0)</f>
        <v>R1013</v>
      </c>
      <c r="Q68" s="60">
        <f>VLOOKUP(A68,'Data Transformation'!S:AC,11,0)</f>
        <v>43</v>
      </c>
    </row>
    <row r="69">
      <c r="A69" s="56" t="s">
        <v>210</v>
      </c>
      <c r="B69" s="42" t="str">
        <f>VLOOKUP(A69,'Data Transformation'!A:D,4,0)</f>
        <v>Johnson</v>
      </c>
      <c r="C69" s="57">
        <f>VLOOKUP(A69,'Data Transformation'!G:N,2,0)</f>
        <v>45.54</v>
      </c>
      <c r="D69" s="42">
        <f>VLOOKUP(A69,'Data Transformation'!G:I,3,0)</f>
        <v>5.4</v>
      </c>
      <c r="E69" s="42" t="str">
        <f>VLOOKUP(A69,'Data Transformation'!G:J,4,0)</f>
        <v>yes</v>
      </c>
      <c r="F69" s="42" t="str">
        <f>VLOOKUP(A69,'Data Transformation'!G:K,5,0)</f>
        <v>No</v>
      </c>
      <c r="G69" s="58" t="str">
        <f>VLOOKUP(A69,'Data Transformation'!G:L,6,0)</f>
        <v>Yes</v>
      </c>
      <c r="H69" s="42">
        <f>VLOOKUP(A69,'Data Transformation'!G:O,9,0)</f>
        <v>1</v>
      </c>
      <c r="I69" s="42" t="str">
        <f>VLOOKUP(A69,'Data Transformation'!G:N,8,0)</f>
        <v>yes</v>
      </c>
      <c r="J69" s="42" t="str">
        <f>VLOOKUP(A69,'Data Transformation'!G:P,10,0)</f>
        <v>Above Obesity</v>
      </c>
      <c r="K69" s="42" t="str">
        <f>VLOOKUP(A69,'Data Transformation'!G:Q,11,0)</f>
        <v>Normal</v>
      </c>
      <c r="L69" s="42" t="str">
        <f>VLOOKUP(A69,'Data Transformation'!S:AB,10,0)</f>
        <v>9-Dec-1997</v>
      </c>
      <c r="M69" s="59">
        <f>VLOOKUP(A69,'Data Transformation'!S:AD,12,0)</f>
        <v>42112.24</v>
      </c>
      <c r="N69" s="42" t="str">
        <f>VLOOKUP(A69,'Data Transformation'!S:Y,7,0)</f>
        <v>tier - 1</v>
      </c>
      <c r="O69" s="42" t="str">
        <f>VLOOKUP(A69,'Data Transformation'!S:Z,8,0)</f>
        <v>tier - 3</v>
      </c>
      <c r="P69" s="42" t="str">
        <f>VLOOKUP(A69,'Data Transformation'!S:AA,9,0)</f>
        <v>R1013</v>
      </c>
      <c r="Q69" s="60">
        <f>VLOOKUP(A69,'Data Transformation'!S:AC,11,0)</f>
        <v>25</v>
      </c>
    </row>
    <row r="70">
      <c r="A70" s="56" t="s">
        <v>212</v>
      </c>
      <c r="B70" s="42" t="str">
        <f>VLOOKUP(A70,'Data Transformation'!A:D,4,0)</f>
        <v>Mutz</v>
      </c>
      <c r="C70" s="57">
        <f>VLOOKUP(A70,'Data Transformation'!G:N,2,0)</f>
        <v>35.53</v>
      </c>
      <c r="D70" s="42">
        <f>VLOOKUP(A70,'Data Transformation'!G:I,3,0)</f>
        <v>4.36</v>
      </c>
      <c r="E70" s="42" t="str">
        <f>VLOOKUP(A70,'Data Transformation'!G:J,4,0)</f>
        <v>YES</v>
      </c>
      <c r="F70" s="42" t="str">
        <f>VLOOKUP(A70,'Data Transformation'!G:K,5,0)</f>
        <v>No</v>
      </c>
      <c r="G70" s="58" t="str">
        <f>VLOOKUP(A70,'Data Transformation'!G:L,6,0)</f>
        <v>No</v>
      </c>
      <c r="H70" s="42">
        <f>VLOOKUP(A70,'Data Transformation'!G:O,9,0)</f>
        <v>0</v>
      </c>
      <c r="I70" s="42" t="str">
        <f>VLOOKUP(A70,'Data Transformation'!G:N,8,0)</f>
        <v>yes</v>
      </c>
      <c r="J70" s="42" t="str">
        <f>VLOOKUP(A70,'Data Transformation'!G:P,10,0)</f>
        <v>Above Obesity</v>
      </c>
      <c r="K70" s="42" t="str">
        <f>VLOOKUP(A70,'Data Transformation'!G:Q,11,0)</f>
        <v>Normal</v>
      </c>
      <c r="L70" s="42" t="str">
        <f>VLOOKUP(A70,'Data Transformation'!S:AB,10,0)</f>
        <v>28-Nov-1976</v>
      </c>
      <c r="M70" s="59">
        <f>VLOOKUP(A70,'Data Transformation'!S:AD,12,0)</f>
        <v>42111.66</v>
      </c>
      <c r="N70" s="42" t="str">
        <f>VLOOKUP(A70,'Data Transformation'!S:Y,7,0)</f>
        <v>tier - 1</v>
      </c>
      <c r="O70" s="42" t="str">
        <f>VLOOKUP(A70,'Data Transformation'!S:Z,8,0)</f>
        <v>tier - 1</v>
      </c>
      <c r="P70" s="42" t="str">
        <f>VLOOKUP(A70,'Data Transformation'!S:AA,9,0)</f>
        <v>R1024</v>
      </c>
      <c r="Q70" s="60">
        <f>VLOOKUP(A70,'Data Transformation'!S:AC,11,0)</f>
        <v>46</v>
      </c>
    </row>
    <row r="71">
      <c r="A71" s="56" t="s">
        <v>214</v>
      </c>
      <c r="B71" s="42" t="str">
        <f>VLOOKUP(A71,'Data Transformation'!A:D,4,0)</f>
        <v>Lee</v>
      </c>
      <c r="C71" s="57">
        <f>VLOOKUP(A71,'Data Transformation'!G:N,2,0)</f>
        <v>30.8</v>
      </c>
      <c r="D71" s="42">
        <f>VLOOKUP(A71,'Data Transformation'!G:I,3,0)</f>
        <v>9.77</v>
      </c>
      <c r="E71" s="42" t="str">
        <f>VLOOKUP(A71,'Data Transformation'!G:J,4,0)</f>
        <v>No</v>
      </c>
      <c r="F71" s="42" t="str">
        <f>VLOOKUP(A71,'Data Transformation'!G:K,5,0)</f>
        <v>No</v>
      </c>
      <c r="G71" s="58" t="str">
        <f>VLOOKUP(A71,'Data Transformation'!G:L,6,0)</f>
        <v>No</v>
      </c>
      <c r="H71" s="42">
        <f>VLOOKUP(A71,'Data Transformation'!G:O,9,0)</f>
        <v>0</v>
      </c>
      <c r="I71" s="42" t="str">
        <f>VLOOKUP(A71,'Data Transformation'!G:N,8,0)</f>
        <v>yes</v>
      </c>
      <c r="J71" s="42" t="str">
        <f>VLOOKUP(A71,'Data Transformation'!G:P,10,0)</f>
        <v>Above Obesity</v>
      </c>
      <c r="K71" s="42" t="str">
        <f>VLOOKUP(A71,'Data Transformation'!G:Q,11,0)</f>
        <v>Diabetes</v>
      </c>
      <c r="L71" s="42" t="str">
        <f>VLOOKUP(A71,'Data Transformation'!S:AB,10,0)</f>
        <v>19-Dec-1968</v>
      </c>
      <c r="M71" s="59">
        <f>VLOOKUP(A71,'Data Transformation'!S:AD,12,0)</f>
        <v>41999.52</v>
      </c>
      <c r="N71" s="42" t="str">
        <f>VLOOKUP(A71,'Data Transformation'!S:Y,7,0)</f>
        <v>tier - 1</v>
      </c>
      <c r="O71" s="42" t="str">
        <f>VLOOKUP(A71,'Data Transformation'!S:Z,8,0)</f>
        <v>tier - 3</v>
      </c>
      <c r="P71" s="42" t="str">
        <f>VLOOKUP(A71,'Data Transformation'!S:AA,9,0)</f>
        <v>R1013</v>
      </c>
      <c r="Q71" s="60">
        <f>VLOOKUP(A71,'Data Transformation'!S:AC,11,0)</f>
        <v>54</v>
      </c>
      <c r="T71" s="48" t="s">
        <v>65</v>
      </c>
    </row>
    <row r="72">
      <c r="A72" s="56" t="s">
        <v>216</v>
      </c>
      <c r="B72" s="42" t="str">
        <f>VLOOKUP(A72,'Data Transformation'!A:D,4,0)</f>
        <v>Turner</v>
      </c>
      <c r="C72" s="57">
        <f>VLOOKUP(A72,'Data Transformation'!G:N,2,0)</f>
        <v>38.39</v>
      </c>
      <c r="D72" s="42">
        <f>VLOOKUP(A72,'Data Transformation'!G:I,3,0)</f>
        <v>4.25</v>
      </c>
      <c r="E72" s="42" t="str">
        <f>VLOOKUP(A72,'Data Transformation'!G:J,4,0)</f>
        <v>No</v>
      </c>
      <c r="F72" s="42" t="str">
        <f>VLOOKUP(A72,'Data Transformation'!G:K,5,0)</f>
        <v>No</v>
      </c>
      <c r="G72" s="58" t="str">
        <f>VLOOKUP(A72,'Data Transformation'!G:L,6,0)</f>
        <v>No</v>
      </c>
      <c r="H72" s="42">
        <f>VLOOKUP(A72,'Data Transformation'!G:O,9,0)</f>
        <v>1</v>
      </c>
      <c r="I72" s="42" t="str">
        <f>VLOOKUP(A72,'Data Transformation'!G:N,8,0)</f>
        <v>yes</v>
      </c>
      <c r="J72" s="42" t="str">
        <f>VLOOKUP(A72,'Data Transformation'!G:P,10,0)</f>
        <v>Above Obesity</v>
      </c>
      <c r="K72" s="42" t="str">
        <f>VLOOKUP(A72,'Data Transformation'!G:Q,11,0)</f>
        <v>Normal</v>
      </c>
      <c r="L72" s="42" t="str">
        <f>VLOOKUP(A72,'Data Transformation'!S:AB,10,0)</f>
        <v>10-Nov-1984</v>
      </c>
      <c r="M72" s="59">
        <f>VLOOKUP(A72,'Data Transformation'!S:AD,12,0)</f>
        <v>41949.24</v>
      </c>
      <c r="N72" s="42" t="str">
        <f>VLOOKUP(A72,'Data Transformation'!S:Y,7,0)</f>
        <v>tier - 1</v>
      </c>
      <c r="O72" s="42" t="str">
        <f>VLOOKUP(A72,'Data Transformation'!S:Z,8,0)</f>
        <v>tier - 1</v>
      </c>
      <c r="P72" s="42" t="str">
        <f>VLOOKUP(A72,'Data Transformation'!S:AA,9,0)</f>
        <v>R1013</v>
      </c>
      <c r="Q72" s="60">
        <f>VLOOKUP(A72,'Data Transformation'!S:AC,11,0)</f>
        <v>38</v>
      </c>
    </row>
    <row r="73">
      <c r="A73" s="56" t="s">
        <v>218</v>
      </c>
      <c r="B73" s="42" t="str">
        <f>VLOOKUP(A73,'Data Transformation'!A:D,4,0)</f>
        <v>Rangel</v>
      </c>
      <c r="C73" s="57">
        <f>VLOOKUP(A73,'Data Transformation'!G:N,2,0)</f>
        <v>32.3</v>
      </c>
      <c r="D73" s="42">
        <f>VLOOKUP(A73,'Data Transformation'!G:I,3,0)</f>
        <v>4.76</v>
      </c>
      <c r="E73" s="42" t="str">
        <f>VLOOKUP(A73,'Data Transformation'!G:J,4,0)</f>
        <v>No</v>
      </c>
      <c r="F73" s="42" t="str">
        <f>VLOOKUP(A73,'Data Transformation'!G:K,5,0)</f>
        <v>No</v>
      </c>
      <c r="G73" s="58" t="str">
        <f>VLOOKUP(A73,'Data Transformation'!G:L,6,0)</f>
        <v>No</v>
      </c>
      <c r="H73" s="42">
        <f>VLOOKUP(A73,'Data Transformation'!G:O,9,0)</f>
        <v>2</v>
      </c>
      <c r="I73" s="42" t="str">
        <f>VLOOKUP(A73,'Data Transformation'!G:N,8,0)</f>
        <v>yes</v>
      </c>
      <c r="J73" s="42" t="str">
        <f>VLOOKUP(A73,'Data Transformation'!G:P,10,0)</f>
        <v>Above Obesity</v>
      </c>
      <c r="K73" s="42" t="str">
        <f>VLOOKUP(A73,'Data Transformation'!G:Q,11,0)</f>
        <v>Normal</v>
      </c>
      <c r="L73" s="42" t="str">
        <f>VLOOKUP(A73,'Data Transformation'!S:AB,10,0)</f>
        <v>8-Jun-1972</v>
      </c>
      <c r="M73" s="59">
        <f>VLOOKUP(A73,'Data Transformation'!S:AD,12,0)</f>
        <v>41919.1</v>
      </c>
      <c r="N73" s="42" t="str">
        <f>VLOOKUP(A73,'Data Transformation'!S:Y,7,0)</f>
        <v>tier - 1</v>
      </c>
      <c r="O73" s="42" t="str">
        <f>VLOOKUP(A73,'Data Transformation'!S:Z,8,0)</f>
        <v>tier - 1</v>
      </c>
      <c r="P73" s="42" t="str">
        <f>VLOOKUP(A73,'Data Transformation'!S:AA,9,0)</f>
        <v>R1016</v>
      </c>
      <c r="Q73" s="60">
        <f>VLOOKUP(A73,'Data Transformation'!S:AC,11,0)</f>
        <v>51</v>
      </c>
      <c r="T73" s="64" t="s">
        <v>8450</v>
      </c>
      <c r="U73" s="65">
        <f>CORREL(Q$2:Q2336,C$2:C$2336)</f>
        <v>0.05172016782</v>
      </c>
    </row>
    <row r="74">
      <c r="A74" s="56" t="s">
        <v>220</v>
      </c>
      <c r="B74" s="42" t="str">
        <f>VLOOKUP(A74,'Data Transformation'!A:D,4,0)</f>
        <v>Lacey</v>
      </c>
      <c r="C74" s="57">
        <f>VLOOKUP(A74,'Data Transformation'!G:N,2,0)</f>
        <v>48.8</v>
      </c>
      <c r="D74" s="42">
        <f>VLOOKUP(A74,'Data Transformation'!G:I,3,0)</f>
        <v>6.22</v>
      </c>
      <c r="E74" s="42" t="str">
        <f>VLOOKUP(A74,'Data Transformation'!G:J,4,0)</f>
        <v>yes</v>
      </c>
      <c r="F74" s="42" t="str">
        <f>VLOOKUP(A74,'Data Transformation'!G:K,5,0)</f>
        <v>No</v>
      </c>
      <c r="G74" s="58" t="str">
        <f>VLOOKUP(A74,'Data Transformation'!G:L,6,0)</f>
        <v>No</v>
      </c>
      <c r="H74" s="42">
        <f>VLOOKUP(A74,'Data Transformation'!G:O,9,0)</f>
        <v>2</v>
      </c>
      <c r="I74" s="42" t="str">
        <f>VLOOKUP(A74,'Data Transformation'!G:N,8,0)</f>
        <v>yes</v>
      </c>
      <c r="J74" s="42" t="str">
        <f>VLOOKUP(A74,'Data Transformation'!G:P,10,0)</f>
        <v>Above Obesity</v>
      </c>
      <c r="K74" s="42" t="str">
        <f>VLOOKUP(A74,'Data Transformation'!G:Q,11,0)</f>
        <v>Prediabetes weight</v>
      </c>
      <c r="L74" s="42" t="str">
        <f>VLOOKUP(A74,'Data Transformation'!S:AB,10,0)</f>
        <v>21-Sep-1966</v>
      </c>
      <c r="M74" s="59">
        <f>VLOOKUP(A74,'Data Transformation'!S:AD,12,0)</f>
        <v>41886.54</v>
      </c>
      <c r="N74" s="42" t="str">
        <f>VLOOKUP(A74,'Data Transformation'!S:Y,7,0)</f>
        <v>tier - 1</v>
      </c>
      <c r="O74" s="42" t="str">
        <f>VLOOKUP(A74,'Data Transformation'!S:Z,8,0)</f>
        <v>tier - 3</v>
      </c>
      <c r="P74" s="42" t="str">
        <f>VLOOKUP(A74,'Data Transformation'!S:AA,9,0)</f>
        <v>R1011</v>
      </c>
      <c r="Q74" s="60">
        <f>VLOOKUP(A74,'Data Transformation'!S:AC,11,0)</f>
        <v>56</v>
      </c>
      <c r="T74" s="64" t="s">
        <v>8451</v>
      </c>
      <c r="U74" s="65">
        <f>CORREL(Q2:Q2336,D2:D2336)</f>
        <v>0.4608180508</v>
      </c>
    </row>
    <row r="75">
      <c r="A75" s="56" t="s">
        <v>222</v>
      </c>
      <c r="B75" s="42" t="str">
        <f>VLOOKUP(A75,'Data Transformation'!A:D,4,0)</f>
        <v>Stiger</v>
      </c>
      <c r="C75" s="57">
        <f>VLOOKUP(A75,'Data Transformation'!G:N,2,0)</f>
        <v>45.5</v>
      </c>
      <c r="D75" s="42">
        <f>VLOOKUP(A75,'Data Transformation'!G:I,3,0)</f>
        <v>7.96</v>
      </c>
      <c r="E75" s="42" t="str">
        <f>VLOOKUP(A75,'Data Transformation'!G:J,4,0)</f>
        <v>No</v>
      </c>
      <c r="F75" s="42" t="str">
        <f>VLOOKUP(A75,'Data Transformation'!G:K,5,0)</f>
        <v>No</v>
      </c>
      <c r="G75" s="58" t="str">
        <f>VLOOKUP(A75,'Data Transformation'!G:L,6,0)</f>
        <v>No</v>
      </c>
      <c r="H75" s="42">
        <f>VLOOKUP(A75,'Data Transformation'!G:O,9,0)</f>
        <v>0</v>
      </c>
      <c r="I75" s="42" t="str">
        <f>VLOOKUP(A75,'Data Transformation'!G:N,8,0)</f>
        <v>yes</v>
      </c>
      <c r="J75" s="42" t="str">
        <f>VLOOKUP(A75,'Data Transformation'!G:P,10,0)</f>
        <v>Above Obesity</v>
      </c>
      <c r="K75" s="42" t="str">
        <f>VLOOKUP(A75,'Data Transformation'!G:Q,11,0)</f>
        <v>Diabetes</v>
      </c>
      <c r="L75" s="42" t="str">
        <f>VLOOKUP(A75,'Data Transformation'!S:AB,10,0)</f>
        <v>22-Sep-1962</v>
      </c>
      <c r="M75" s="59">
        <f>VLOOKUP(A75,'Data Transformation'!S:AD,12,0)</f>
        <v>41794.63</v>
      </c>
      <c r="N75" s="42" t="str">
        <f>VLOOKUP(A75,'Data Transformation'!S:Y,7,0)</f>
        <v>tier - 1</v>
      </c>
      <c r="O75" s="42" t="str">
        <f>VLOOKUP(A75,'Data Transformation'!S:Z,8,0)</f>
        <v>tier - 3</v>
      </c>
      <c r="P75" s="42" t="str">
        <f>VLOOKUP(A75,'Data Transformation'!S:AA,9,0)</f>
        <v>R1011</v>
      </c>
      <c r="Q75" s="60">
        <f>VLOOKUP(A75,'Data Transformation'!S:AC,11,0)</f>
        <v>60</v>
      </c>
    </row>
    <row r="76">
      <c r="A76" s="56" t="s">
        <v>224</v>
      </c>
      <c r="B76" s="42" t="str">
        <f>VLOOKUP(A76,'Data Transformation'!A:D,4,0)</f>
        <v>Caldwell</v>
      </c>
      <c r="C76" s="57">
        <f>VLOOKUP(A76,'Data Transformation'!G:N,2,0)</f>
        <v>53.61</v>
      </c>
      <c r="D76" s="42">
        <f>VLOOKUP(A76,'Data Transformation'!G:I,3,0)</f>
        <v>10.92</v>
      </c>
      <c r="E76" s="42" t="str">
        <f>VLOOKUP(A76,'Data Transformation'!G:J,4,0)</f>
        <v>yes</v>
      </c>
      <c r="F76" s="42" t="str">
        <f>VLOOKUP(A76,'Data Transformation'!G:K,5,0)</f>
        <v>No</v>
      </c>
      <c r="G76" s="58" t="str">
        <f>VLOOKUP(A76,'Data Transformation'!G:L,6,0)</f>
        <v>No</v>
      </c>
      <c r="H76" s="42">
        <f>VLOOKUP(A76,'Data Transformation'!G:O,9,0)</f>
        <v>1</v>
      </c>
      <c r="I76" s="42" t="str">
        <f>VLOOKUP(A76,'Data Transformation'!G:N,8,0)</f>
        <v>yes</v>
      </c>
      <c r="J76" s="42" t="str">
        <f>VLOOKUP(A76,'Data Transformation'!G:P,10,0)</f>
        <v>Above Obesity</v>
      </c>
      <c r="K76" s="42" t="str">
        <f>VLOOKUP(A76,'Data Transformation'!G:Q,11,0)</f>
        <v>Diabetes</v>
      </c>
      <c r="L76" s="42" t="str">
        <f>VLOOKUP(A76,'Data Transformation'!S:AB,10,0)</f>
        <v>29-Sep-1975</v>
      </c>
      <c r="M76" s="59">
        <f>VLOOKUP(A76,'Data Transformation'!S:AD,12,0)</f>
        <v>41681.86</v>
      </c>
      <c r="N76" s="42" t="str">
        <f>VLOOKUP(A76,'Data Transformation'!S:Y,7,0)</f>
        <v>tier - 1</v>
      </c>
      <c r="O76" s="42" t="str">
        <f>VLOOKUP(A76,'Data Transformation'!S:Z,8,0)</f>
        <v>tier - 1</v>
      </c>
      <c r="P76" s="42" t="str">
        <f>VLOOKUP(A76,'Data Transformation'!S:AA,9,0)</f>
        <v>R1011</v>
      </c>
      <c r="Q76" s="60">
        <f>VLOOKUP(A76,'Data Transformation'!S:AC,11,0)</f>
        <v>47</v>
      </c>
    </row>
    <row r="77">
      <c r="A77" s="56" t="s">
        <v>226</v>
      </c>
      <c r="B77" s="42" t="str">
        <f>VLOOKUP(A77,'Data Transformation'!A:D,4,0)</f>
        <v>Marmillod</v>
      </c>
      <c r="C77" s="57">
        <f>VLOOKUP(A77,'Data Transformation'!G:N,2,0)</f>
        <v>36.19</v>
      </c>
      <c r="D77" s="42">
        <f>VLOOKUP(A77,'Data Transformation'!G:I,3,0)</f>
        <v>11.51</v>
      </c>
      <c r="E77" s="42" t="str">
        <f>VLOOKUP(A77,'Data Transformation'!G:J,4,0)</f>
        <v>yes</v>
      </c>
      <c r="F77" s="42" t="str">
        <f>VLOOKUP(A77,'Data Transformation'!G:K,5,0)</f>
        <v>No</v>
      </c>
      <c r="G77" s="58" t="str">
        <f>VLOOKUP(A77,'Data Transformation'!G:L,6,0)</f>
        <v>No</v>
      </c>
      <c r="H77" s="42">
        <f>VLOOKUP(A77,'Data Transformation'!G:O,9,0)</f>
        <v>1</v>
      </c>
      <c r="I77" s="42" t="str">
        <f>VLOOKUP(A77,'Data Transformation'!G:N,8,0)</f>
        <v>yes</v>
      </c>
      <c r="J77" s="42" t="str">
        <f>VLOOKUP(A77,'Data Transformation'!G:P,10,0)</f>
        <v>Above Obesity</v>
      </c>
      <c r="K77" s="42" t="str">
        <f>VLOOKUP(A77,'Data Transformation'!G:Q,11,0)</f>
        <v>Diabetes</v>
      </c>
      <c r="L77" s="42" t="str">
        <f>VLOOKUP(A77,'Data Transformation'!S:AB,10,0)</f>
        <v>14-Nov-1975</v>
      </c>
      <c r="M77" s="59">
        <f>VLOOKUP(A77,'Data Transformation'!S:AD,12,0)</f>
        <v>41676.08</v>
      </c>
      <c r="N77" s="42" t="str">
        <f>VLOOKUP(A77,'Data Transformation'!S:Y,7,0)</f>
        <v>tier - 1</v>
      </c>
      <c r="O77" s="42" t="str">
        <f>VLOOKUP(A77,'Data Transformation'!S:Z,8,0)</f>
        <v>tier - 2</v>
      </c>
      <c r="P77" s="42" t="str">
        <f>VLOOKUP(A77,'Data Transformation'!S:AA,9,0)</f>
        <v>R1013</v>
      </c>
      <c r="Q77" s="60">
        <f>VLOOKUP(A77,'Data Transformation'!S:AC,11,0)</f>
        <v>47</v>
      </c>
      <c r="T77" s="61" t="s">
        <v>8452</v>
      </c>
    </row>
    <row r="78">
      <c r="A78" s="56" t="s">
        <v>228</v>
      </c>
      <c r="B78" s="42" t="str">
        <f>VLOOKUP(A78,'Data Transformation'!A:D,4,0)</f>
        <v>Cloutier-Simons</v>
      </c>
      <c r="C78" s="57">
        <f>VLOOKUP(A78,'Data Transformation'!G:N,2,0)</f>
        <v>34.6</v>
      </c>
      <c r="D78" s="42">
        <f>VLOOKUP(A78,'Data Transformation'!G:I,3,0)</f>
        <v>5.99</v>
      </c>
      <c r="E78" s="42" t="str">
        <f>VLOOKUP(A78,'Data Transformation'!G:J,4,0)</f>
        <v>YES</v>
      </c>
      <c r="F78" s="42" t="str">
        <f>VLOOKUP(A78,'Data Transformation'!G:K,5,0)</f>
        <v>No</v>
      </c>
      <c r="G78" s="58" t="str">
        <f>VLOOKUP(A78,'Data Transformation'!G:L,6,0)</f>
        <v>No</v>
      </c>
      <c r="H78" s="42">
        <f>VLOOKUP(A78,'Data Transformation'!G:O,9,0)</f>
        <v>0</v>
      </c>
      <c r="I78" s="42" t="str">
        <f>VLOOKUP(A78,'Data Transformation'!G:N,8,0)</f>
        <v>yes</v>
      </c>
      <c r="J78" s="42" t="str">
        <f>VLOOKUP(A78,'Data Transformation'!G:P,10,0)</f>
        <v>Above Obesity</v>
      </c>
      <c r="K78" s="42" t="str">
        <f>VLOOKUP(A78,'Data Transformation'!G:Q,11,0)</f>
        <v>Prediabetes weight</v>
      </c>
      <c r="L78" s="42" t="str">
        <f>VLOOKUP(A78,'Data Transformation'!S:AB,10,0)</f>
        <v>29-Oct-1976</v>
      </c>
      <c r="M78" s="59">
        <f>VLOOKUP(A78,'Data Transformation'!S:AD,12,0)</f>
        <v>41661.6</v>
      </c>
      <c r="N78" s="42" t="str">
        <f>VLOOKUP(A78,'Data Transformation'!S:Y,7,0)</f>
        <v>tier - 1</v>
      </c>
      <c r="O78" s="42" t="str">
        <f>VLOOKUP(A78,'Data Transformation'!S:Z,8,0)</f>
        <v>tier - 3</v>
      </c>
      <c r="P78" s="42" t="str">
        <f>VLOOKUP(A78,'Data Transformation'!S:AA,9,0)</f>
        <v>R1011</v>
      </c>
      <c r="Q78" s="60">
        <f>VLOOKUP(A78,'Data Transformation'!S:AC,11,0)</f>
        <v>46</v>
      </c>
    </row>
    <row r="79">
      <c r="A79" s="56" t="s">
        <v>230</v>
      </c>
      <c r="B79" s="42" t="str">
        <f>VLOOKUP(A79,'Data Transformation'!A:D,4,0)</f>
        <v>Vegas</v>
      </c>
      <c r="C79" s="57">
        <f>VLOOKUP(A79,'Data Transformation'!G:N,2,0)</f>
        <v>54.12</v>
      </c>
      <c r="D79" s="42">
        <f>VLOOKUP(A79,'Data Transformation'!G:I,3,0)</f>
        <v>11.57</v>
      </c>
      <c r="E79" s="42" t="str">
        <f>VLOOKUP(A79,'Data Transformation'!G:J,4,0)</f>
        <v>No</v>
      </c>
      <c r="F79" s="42" t="str">
        <f>VLOOKUP(A79,'Data Transformation'!G:K,5,0)</f>
        <v>No</v>
      </c>
      <c r="G79" s="58" t="str">
        <f>VLOOKUP(A79,'Data Transformation'!G:L,6,0)</f>
        <v>No</v>
      </c>
      <c r="H79" s="42">
        <f>VLOOKUP(A79,'Data Transformation'!G:O,9,0)</f>
        <v>0</v>
      </c>
      <c r="I79" s="42" t="str">
        <f>VLOOKUP(A79,'Data Transformation'!G:N,8,0)</f>
        <v>yes</v>
      </c>
      <c r="J79" s="42" t="str">
        <f>VLOOKUP(A79,'Data Transformation'!G:P,10,0)</f>
        <v>Above Obesity</v>
      </c>
      <c r="K79" s="42" t="str">
        <f>VLOOKUP(A79,'Data Transformation'!G:Q,11,0)</f>
        <v>Diabetes</v>
      </c>
      <c r="L79" s="42" t="str">
        <f>VLOOKUP(A79,'Data Transformation'!S:AB,10,0)</f>
        <v>24-Nov-1974</v>
      </c>
      <c r="M79" s="59">
        <f>VLOOKUP(A79,'Data Transformation'!S:AD,12,0)</f>
        <v>41636.2</v>
      </c>
      <c r="N79" s="42" t="str">
        <f>VLOOKUP(A79,'Data Transformation'!S:Y,7,0)</f>
        <v>tier - 1</v>
      </c>
      <c r="O79" s="42" t="str">
        <f>VLOOKUP(A79,'Data Transformation'!S:Z,8,0)</f>
        <v>tier - 1</v>
      </c>
      <c r="P79" s="42" t="str">
        <f>VLOOKUP(A79,'Data Transformation'!S:AA,9,0)</f>
        <v>R1011</v>
      </c>
      <c r="Q79" s="60">
        <f>VLOOKUP(A79,'Data Transformation'!S:AC,11,0)</f>
        <v>48</v>
      </c>
    </row>
    <row r="80">
      <c r="A80" s="56" t="s">
        <v>232</v>
      </c>
      <c r="B80" s="42" t="str">
        <f>VLOOKUP(A80,'Data Transformation'!A:D,4,0)</f>
        <v>Cochran</v>
      </c>
      <c r="C80" s="57">
        <f>VLOOKUP(A80,'Data Transformation'!G:N,2,0)</f>
        <v>48.82</v>
      </c>
      <c r="D80" s="42">
        <f>VLOOKUP(A80,'Data Transformation'!G:I,3,0)</f>
        <v>6.67</v>
      </c>
      <c r="E80" s="42" t="str">
        <f>VLOOKUP(A80,'Data Transformation'!G:J,4,0)</f>
        <v>YES</v>
      </c>
      <c r="F80" s="42" t="str">
        <f>VLOOKUP(A80,'Data Transformation'!G:K,5,0)</f>
        <v>No</v>
      </c>
      <c r="G80" s="58" t="str">
        <f>VLOOKUP(A80,'Data Transformation'!G:L,6,0)</f>
        <v>No</v>
      </c>
      <c r="H80" s="42">
        <f>VLOOKUP(A80,'Data Transformation'!G:O,9,0)</f>
        <v>0</v>
      </c>
      <c r="I80" s="42" t="str">
        <f>VLOOKUP(A80,'Data Transformation'!G:N,8,0)</f>
        <v>yes</v>
      </c>
      <c r="J80" s="42" t="str">
        <f>VLOOKUP(A80,'Data Transformation'!G:P,10,0)</f>
        <v>Above Obesity</v>
      </c>
      <c r="K80" s="42" t="str">
        <f>VLOOKUP(A80,'Data Transformation'!G:Q,11,0)</f>
        <v>Diabetes</v>
      </c>
      <c r="L80" s="42" t="str">
        <f>VLOOKUP(A80,'Data Transformation'!S:AB,10,0)</f>
        <v>22-Dec-1967</v>
      </c>
      <c r="M80" s="59">
        <f>VLOOKUP(A80,'Data Transformation'!S:AD,12,0)</f>
        <v>41505.15</v>
      </c>
      <c r="N80" s="42" t="str">
        <f>VLOOKUP(A80,'Data Transformation'!S:Y,7,0)</f>
        <v>tier - 1</v>
      </c>
      <c r="O80" s="42" t="str">
        <f>VLOOKUP(A80,'Data Transformation'!S:Z,8,0)</f>
        <v>tier - 2</v>
      </c>
      <c r="P80" s="42" t="str">
        <f>VLOOKUP(A80,'Data Transformation'!S:AA,9,0)</f>
        <v>R1011</v>
      </c>
      <c r="Q80" s="60">
        <f>VLOOKUP(A80,'Data Transformation'!S:AC,11,0)</f>
        <v>55</v>
      </c>
    </row>
    <row r="81">
      <c r="A81" s="56" t="s">
        <v>234</v>
      </c>
      <c r="B81" s="42" t="str">
        <f>VLOOKUP(A81,'Data Transformation'!A:D,4,0)</f>
        <v>Holtzapple</v>
      </c>
      <c r="C81" s="57">
        <f>VLOOKUP(A81,'Data Transformation'!G:N,2,0)</f>
        <v>51.01</v>
      </c>
      <c r="D81" s="42">
        <f>VLOOKUP(A81,'Data Transformation'!G:I,3,0)</f>
        <v>9.2</v>
      </c>
      <c r="E81" s="42" t="str">
        <f>VLOOKUP(A81,'Data Transformation'!G:J,4,0)</f>
        <v>No</v>
      </c>
      <c r="F81" s="42" t="str">
        <f>VLOOKUP(A81,'Data Transformation'!G:K,5,0)</f>
        <v>No</v>
      </c>
      <c r="G81" s="58" t="str">
        <f>VLOOKUP(A81,'Data Transformation'!G:L,6,0)</f>
        <v>No</v>
      </c>
      <c r="H81" s="42">
        <f>VLOOKUP(A81,'Data Transformation'!G:O,9,0)</f>
        <v>0</v>
      </c>
      <c r="I81" s="42" t="str">
        <f>VLOOKUP(A81,'Data Transformation'!G:N,8,0)</f>
        <v>yes</v>
      </c>
      <c r="J81" s="42" t="str">
        <f>VLOOKUP(A81,'Data Transformation'!G:P,10,0)</f>
        <v>Above Obesity</v>
      </c>
      <c r="K81" s="42" t="str">
        <f>VLOOKUP(A81,'Data Transformation'!G:Q,11,0)</f>
        <v>Diabetes</v>
      </c>
      <c r="L81" s="42" t="str">
        <f>VLOOKUP(A81,'Data Transformation'!S:AB,10,0)</f>
        <v>16-Oct-1971</v>
      </c>
      <c r="M81" s="59">
        <f>VLOOKUP(A81,'Data Transformation'!S:AD,12,0)</f>
        <v>41351.88</v>
      </c>
      <c r="N81" s="42" t="str">
        <f>VLOOKUP(A81,'Data Transformation'!S:Y,7,0)</f>
        <v>tier - 1</v>
      </c>
      <c r="O81" s="42" t="str">
        <f>VLOOKUP(A81,'Data Transformation'!S:Z,8,0)</f>
        <v>tier - 2</v>
      </c>
      <c r="P81" s="42" t="str">
        <f>VLOOKUP(A81,'Data Transformation'!S:AA,9,0)</f>
        <v>R1011</v>
      </c>
      <c r="Q81" s="60">
        <f>VLOOKUP(A81,'Data Transformation'!S:AC,11,0)</f>
        <v>51</v>
      </c>
    </row>
    <row r="82">
      <c r="A82" s="56" t="s">
        <v>236</v>
      </c>
      <c r="B82" s="42" t="str">
        <f>VLOOKUP(A82,'Data Transformation'!A:D,4,0)</f>
        <v>Meyer</v>
      </c>
      <c r="C82" s="57">
        <f>VLOOKUP(A82,'Data Transformation'!G:N,2,0)</f>
        <v>45.65</v>
      </c>
      <c r="D82" s="42">
        <f>VLOOKUP(A82,'Data Transformation'!G:I,3,0)</f>
        <v>5.11</v>
      </c>
      <c r="E82" s="42" t="str">
        <f>VLOOKUP(A82,'Data Transformation'!G:J,4,0)</f>
        <v>yes</v>
      </c>
      <c r="F82" s="42" t="str">
        <f>VLOOKUP(A82,'Data Transformation'!G:K,5,0)</f>
        <v>No</v>
      </c>
      <c r="G82" s="58" t="str">
        <f>VLOOKUP(A82,'Data Transformation'!G:L,6,0)</f>
        <v>No</v>
      </c>
      <c r="H82" s="42">
        <f>VLOOKUP(A82,'Data Transformation'!G:O,9,0)</f>
        <v>1</v>
      </c>
      <c r="I82" s="42" t="str">
        <f>VLOOKUP(A82,'Data Transformation'!G:N,8,0)</f>
        <v>yes</v>
      </c>
      <c r="J82" s="42" t="str">
        <f>VLOOKUP(A82,'Data Transformation'!G:P,10,0)</f>
        <v>Above Obesity</v>
      </c>
      <c r="K82" s="42" t="str">
        <f>VLOOKUP(A82,'Data Transformation'!G:Q,11,0)</f>
        <v>Normal</v>
      </c>
      <c r="L82" s="42" t="str">
        <f>VLOOKUP(A82,'Data Transformation'!S:AB,10,0)</f>
        <v>7-Oct-1964</v>
      </c>
      <c r="M82" s="59">
        <f>VLOOKUP(A82,'Data Transformation'!S:AD,12,0)</f>
        <v>41331.79</v>
      </c>
      <c r="N82" s="42" t="str">
        <f>VLOOKUP(A82,'Data Transformation'!S:Y,7,0)</f>
        <v>tier - 1</v>
      </c>
      <c r="O82" s="42" t="str">
        <f>VLOOKUP(A82,'Data Transformation'!S:Z,8,0)</f>
        <v>tier - 2</v>
      </c>
      <c r="P82" s="42" t="str">
        <f>VLOOKUP(A82,'Data Transformation'!S:AA,9,0)</f>
        <v>R1011</v>
      </c>
      <c r="Q82" s="60">
        <f>VLOOKUP(A82,'Data Transformation'!S:AC,11,0)</f>
        <v>58</v>
      </c>
    </row>
    <row r="83">
      <c r="A83" s="56" t="s">
        <v>238</v>
      </c>
      <c r="B83" s="42" t="str">
        <f>VLOOKUP(A83,'Data Transformation'!A:D,4,0)</f>
        <v>Brickley</v>
      </c>
      <c r="C83" s="57">
        <f>VLOOKUP(A83,'Data Transformation'!G:N,2,0)</f>
        <v>52.9</v>
      </c>
      <c r="D83" s="42">
        <f>VLOOKUP(A83,'Data Transformation'!G:I,3,0)</f>
        <v>5.34</v>
      </c>
      <c r="E83" s="42" t="str">
        <f>VLOOKUP(A83,'Data Transformation'!G:J,4,0)</f>
        <v>No</v>
      </c>
      <c r="F83" s="42" t="str">
        <f>VLOOKUP(A83,'Data Transformation'!G:K,5,0)</f>
        <v>No</v>
      </c>
      <c r="G83" s="58" t="str">
        <f>VLOOKUP(A83,'Data Transformation'!G:L,6,0)</f>
        <v>No</v>
      </c>
      <c r="H83" s="42">
        <f>VLOOKUP(A83,'Data Transformation'!G:O,9,0)</f>
        <v>0</v>
      </c>
      <c r="I83" s="42" t="str">
        <f>VLOOKUP(A83,'Data Transformation'!G:N,8,0)</f>
        <v>yes</v>
      </c>
      <c r="J83" s="42" t="str">
        <f>VLOOKUP(A83,'Data Transformation'!G:P,10,0)</f>
        <v>Above Obesity</v>
      </c>
      <c r="K83" s="42" t="str">
        <f>VLOOKUP(A83,'Data Transformation'!G:Q,11,0)</f>
        <v>Normal</v>
      </c>
      <c r="L83" s="42" t="str">
        <f>VLOOKUP(A83,'Data Transformation'!S:AB,10,0)</f>
        <v>27-Aug-1977</v>
      </c>
      <c r="M83" s="59">
        <f>VLOOKUP(A83,'Data Transformation'!S:AD,12,0)</f>
        <v>41271.5</v>
      </c>
      <c r="N83" s="42" t="str">
        <f>VLOOKUP(A83,'Data Transformation'!S:Y,7,0)</f>
        <v>tier - 1</v>
      </c>
      <c r="O83" s="42" t="str">
        <f>VLOOKUP(A83,'Data Transformation'!S:Z,8,0)</f>
        <v>tier - 2</v>
      </c>
      <c r="P83" s="42" t="str">
        <f>VLOOKUP(A83,'Data Transformation'!S:AA,9,0)</f>
        <v>R1011</v>
      </c>
      <c r="Q83" s="60">
        <f>VLOOKUP(A83,'Data Transformation'!S:AC,11,0)</f>
        <v>45</v>
      </c>
    </row>
    <row r="84">
      <c r="A84" s="56" t="s">
        <v>240</v>
      </c>
      <c r="B84" s="42" t="str">
        <f>VLOOKUP(A84,'Data Transformation'!A:D,4,0)</f>
        <v>Magee</v>
      </c>
      <c r="C84" s="57">
        <f>VLOOKUP(A84,'Data Transformation'!G:N,2,0)</f>
        <v>45.41</v>
      </c>
      <c r="D84" s="42">
        <f>VLOOKUP(A84,'Data Transformation'!G:I,3,0)</f>
        <v>4.03</v>
      </c>
      <c r="E84" s="42" t="str">
        <f>VLOOKUP(A84,'Data Transformation'!G:J,4,0)</f>
        <v>yes</v>
      </c>
      <c r="F84" s="42" t="str">
        <f>VLOOKUP(A84,'Data Transformation'!G:K,5,0)</f>
        <v>No</v>
      </c>
      <c r="G84" s="58" t="str">
        <f>VLOOKUP(A84,'Data Transformation'!G:L,6,0)</f>
        <v>No</v>
      </c>
      <c r="H84" s="42">
        <f>VLOOKUP(A84,'Data Transformation'!G:O,9,0)</f>
        <v>1</v>
      </c>
      <c r="I84" s="42" t="str">
        <f>VLOOKUP(A84,'Data Transformation'!G:N,8,0)</f>
        <v>yes</v>
      </c>
      <c r="J84" s="42" t="str">
        <f>VLOOKUP(A84,'Data Transformation'!G:P,10,0)</f>
        <v>Above Obesity</v>
      </c>
      <c r="K84" s="42" t="str">
        <f>VLOOKUP(A84,'Data Transformation'!G:Q,11,0)</f>
        <v>Normal</v>
      </c>
      <c r="L84" s="42" t="str">
        <f>VLOOKUP(A84,'Data Transformation'!S:AB,10,0)</f>
        <v>6-Jun-1964</v>
      </c>
      <c r="M84" s="59">
        <f>VLOOKUP(A84,'Data Transformation'!S:AD,12,0)</f>
        <v>41250.39</v>
      </c>
      <c r="N84" s="42" t="str">
        <f>VLOOKUP(A84,'Data Transformation'!S:Y,7,0)</f>
        <v>tier - 1</v>
      </c>
      <c r="O84" s="42" t="str">
        <f>VLOOKUP(A84,'Data Transformation'!S:Z,8,0)</f>
        <v>tier - 3</v>
      </c>
      <c r="P84" s="42" t="str">
        <f>VLOOKUP(A84,'Data Transformation'!S:AA,9,0)</f>
        <v>R1011</v>
      </c>
      <c r="Q84" s="60">
        <f>VLOOKUP(A84,'Data Transformation'!S:AC,11,0)</f>
        <v>59</v>
      </c>
    </row>
    <row r="85">
      <c r="A85" s="56" t="s">
        <v>242</v>
      </c>
      <c r="B85" s="42" t="str">
        <f>VLOOKUP(A85,'Data Transformation'!A:D,4,0)</f>
        <v>Thoma</v>
      </c>
      <c r="C85" s="57">
        <f>VLOOKUP(A85,'Data Transformation'!G:N,2,0)</f>
        <v>49.41</v>
      </c>
      <c r="D85" s="42">
        <f>VLOOKUP(A85,'Data Transformation'!G:I,3,0)</f>
        <v>4.23</v>
      </c>
      <c r="E85" s="42" t="str">
        <f>VLOOKUP(A85,'Data Transformation'!G:J,4,0)</f>
        <v>yes</v>
      </c>
      <c r="F85" s="42" t="str">
        <f>VLOOKUP(A85,'Data Transformation'!G:K,5,0)</f>
        <v>No</v>
      </c>
      <c r="G85" s="58" t="str">
        <f>VLOOKUP(A85,'Data Transformation'!G:L,6,0)</f>
        <v>Yes</v>
      </c>
      <c r="H85" s="42">
        <f>VLOOKUP(A85,'Data Transformation'!G:O,9,0)</f>
        <v>1</v>
      </c>
      <c r="I85" s="42" t="str">
        <f>VLOOKUP(A85,'Data Transformation'!G:N,8,0)</f>
        <v>yes</v>
      </c>
      <c r="J85" s="42" t="str">
        <f>VLOOKUP(A85,'Data Transformation'!G:P,10,0)</f>
        <v>Above Obesity</v>
      </c>
      <c r="K85" s="42" t="str">
        <f>VLOOKUP(A85,'Data Transformation'!G:Q,11,0)</f>
        <v>Normal</v>
      </c>
      <c r="L85" s="42" t="str">
        <f>VLOOKUP(A85,'Data Transformation'!S:AB,10,0)</f>
        <v>8-Aug-1969</v>
      </c>
      <c r="M85" s="59">
        <f>VLOOKUP(A85,'Data Transformation'!S:AD,12,0)</f>
        <v>41191.57</v>
      </c>
      <c r="N85" s="42" t="str">
        <f>VLOOKUP(A85,'Data Transformation'!S:Y,7,0)</f>
        <v>tier - 1</v>
      </c>
      <c r="O85" s="42" t="str">
        <f>VLOOKUP(A85,'Data Transformation'!S:Z,8,0)</f>
        <v>tier - 2</v>
      </c>
      <c r="P85" s="42" t="str">
        <f>VLOOKUP(A85,'Data Transformation'!S:AA,9,0)</f>
        <v>R1011</v>
      </c>
      <c r="Q85" s="60">
        <f>VLOOKUP(A85,'Data Transformation'!S:AC,11,0)</f>
        <v>53</v>
      </c>
    </row>
    <row r="86">
      <c r="A86" s="56" t="s">
        <v>244</v>
      </c>
      <c r="B86" s="42" t="str">
        <f>VLOOKUP(A86,'Data Transformation'!A:D,4,0)</f>
        <v>Heagy</v>
      </c>
      <c r="C86" s="57">
        <f>VLOOKUP(A86,'Data Transformation'!G:N,2,0)</f>
        <v>31.825</v>
      </c>
      <c r="D86" s="42">
        <f>VLOOKUP(A86,'Data Transformation'!G:I,3,0)</f>
        <v>4.06</v>
      </c>
      <c r="E86" s="42" t="str">
        <f>VLOOKUP(A86,'Data Transformation'!G:J,4,0)</f>
        <v>No</v>
      </c>
      <c r="F86" s="42" t="str">
        <f>VLOOKUP(A86,'Data Transformation'!G:K,5,0)</f>
        <v>No</v>
      </c>
      <c r="G86" s="58" t="str">
        <f>VLOOKUP(A86,'Data Transformation'!G:L,6,0)</f>
        <v>No</v>
      </c>
      <c r="H86" s="42">
        <f>VLOOKUP(A86,'Data Transformation'!G:O,9,0)</f>
        <v>2</v>
      </c>
      <c r="I86" s="42" t="str">
        <f>VLOOKUP(A86,'Data Transformation'!G:N,8,0)</f>
        <v>yes</v>
      </c>
      <c r="J86" s="42" t="str">
        <f>VLOOKUP(A86,'Data Transformation'!G:P,10,0)</f>
        <v>Above Obesity</v>
      </c>
      <c r="K86" s="42" t="str">
        <f>VLOOKUP(A86,'Data Transformation'!G:Q,11,0)</f>
        <v>Normal</v>
      </c>
      <c r="L86" s="42" t="str">
        <f>VLOOKUP(A86,'Data Transformation'!S:AB,10,0)</f>
        <v>6-Sep-1972</v>
      </c>
      <c r="M86" s="59">
        <f>VLOOKUP(A86,'Data Transformation'!S:AD,12,0)</f>
        <v>41097.16</v>
      </c>
      <c r="N86" s="42" t="str">
        <f>VLOOKUP(A86,'Data Transformation'!S:Y,7,0)</f>
        <v>tier - 1</v>
      </c>
      <c r="O86" s="42" t="str">
        <f>VLOOKUP(A86,'Data Transformation'!S:Z,8,0)</f>
        <v>tier - 3</v>
      </c>
      <c r="P86" s="42" t="str">
        <f>VLOOKUP(A86,'Data Transformation'!S:AA,9,0)</f>
        <v>R1016</v>
      </c>
      <c r="Q86" s="60">
        <f>VLOOKUP(A86,'Data Transformation'!S:AC,11,0)</f>
        <v>50</v>
      </c>
    </row>
    <row r="87">
      <c r="A87" s="56" t="s">
        <v>246</v>
      </c>
      <c r="B87" s="42" t="str">
        <f>VLOOKUP(A87,'Data Transformation'!A:D,4,0)</f>
        <v>Regnier</v>
      </c>
      <c r="C87" s="57">
        <f>VLOOKUP(A87,'Data Transformation'!G:N,2,0)</f>
        <v>51.28</v>
      </c>
      <c r="D87" s="42">
        <f>VLOOKUP(A87,'Data Transformation'!G:I,3,0)</f>
        <v>4.68</v>
      </c>
      <c r="E87" s="42" t="str">
        <f>VLOOKUP(A87,'Data Transformation'!G:J,4,0)</f>
        <v>No</v>
      </c>
      <c r="F87" s="42" t="str">
        <f>VLOOKUP(A87,'Data Transformation'!G:K,5,0)</f>
        <v>No</v>
      </c>
      <c r="G87" s="58" t="str">
        <f>VLOOKUP(A87,'Data Transformation'!G:L,6,0)</f>
        <v>No</v>
      </c>
      <c r="H87" s="42">
        <f>VLOOKUP(A87,'Data Transformation'!G:O,9,0)</f>
        <v>2</v>
      </c>
      <c r="I87" s="42" t="str">
        <f>VLOOKUP(A87,'Data Transformation'!G:N,8,0)</f>
        <v>yes</v>
      </c>
      <c r="J87" s="42" t="str">
        <f>VLOOKUP(A87,'Data Transformation'!G:P,10,0)</f>
        <v>Above Obesity</v>
      </c>
      <c r="K87" s="42" t="str">
        <f>VLOOKUP(A87,'Data Transformation'!G:Q,11,0)</f>
        <v>Normal</v>
      </c>
      <c r="L87" s="42" t="str">
        <f>VLOOKUP(A87,'Data Transformation'!S:AB,10,0)</f>
        <v>12-Aug-1972</v>
      </c>
      <c r="M87" s="59">
        <f>VLOOKUP(A87,'Data Transformation'!S:AD,12,0)</f>
        <v>41055.29</v>
      </c>
      <c r="N87" s="42" t="str">
        <f>VLOOKUP(A87,'Data Transformation'!S:Y,7,0)</f>
        <v>tier - 1</v>
      </c>
      <c r="O87" s="42" t="str">
        <f>VLOOKUP(A87,'Data Transformation'!S:Z,8,0)</f>
        <v>tier - 2</v>
      </c>
      <c r="P87" s="42" t="str">
        <f>VLOOKUP(A87,'Data Transformation'!S:AA,9,0)</f>
        <v>R1011</v>
      </c>
      <c r="Q87" s="60">
        <f>VLOOKUP(A87,'Data Transformation'!S:AC,11,0)</f>
        <v>50</v>
      </c>
    </row>
    <row r="88">
      <c r="A88" s="56" t="s">
        <v>248</v>
      </c>
      <c r="B88" s="42" t="str">
        <f>VLOOKUP(A88,'Data Transformation'!A:D,4,0)</f>
        <v>Parendo</v>
      </c>
      <c r="C88" s="57">
        <f>VLOOKUP(A88,'Data Transformation'!G:N,2,0)</f>
        <v>34.96</v>
      </c>
      <c r="D88" s="42">
        <f>VLOOKUP(A88,'Data Transformation'!G:I,3,0)</f>
        <v>4.34</v>
      </c>
      <c r="E88" s="42" t="str">
        <f>VLOOKUP(A88,'Data Transformation'!G:J,4,0)</f>
        <v>No</v>
      </c>
      <c r="F88" s="42" t="str">
        <f>VLOOKUP(A88,'Data Transformation'!G:K,5,0)</f>
        <v>No</v>
      </c>
      <c r="G88" s="58" t="str">
        <f>VLOOKUP(A88,'Data Transformation'!G:L,6,0)</f>
        <v>Yes</v>
      </c>
      <c r="H88" s="42">
        <f>VLOOKUP(A88,'Data Transformation'!G:O,9,0)</f>
        <v>1</v>
      </c>
      <c r="I88" s="42" t="str">
        <f>VLOOKUP(A88,'Data Transformation'!G:N,8,0)</f>
        <v>yes</v>
      </c>
      <c r="J88" s="42" t="str">
        <f>VLOOKUP(A88,'Data Transformation'!G:P,10,0)</f>
        <v>Above Obesity</v>
      </c>
      <c r="K88" s="42" t="str">
        <f>VLOOKUP(A88,'Data Transformation'!G:Q,11,0)</f>
        <v>Normal</v>
      </c>
      <c r="L88" s="42" t="str">
        <f>VLOOKUP(A88,'Data Transformation'!S:AB,10,0)</f>
        <v>11-Oct-1979</v>
      </c>
      <c r="M88" s="59">
        <f>VLOOKUP(A88,'Data Transformation'!S:AD,12,0)</f>
        <v>41034.22</v>
      </c>
      <c r="N88" s="42" t="str">
        <f>VLOOKUP(A88,'Data Transformation'!S:Y,7,0)</f>
        <v>tier - 1</v>
      </c>
      <c r="O88" s="42" t="str">
        <f>VLOOKUP(A88,'Data Transformation'!S:Z,8,0)</f>
        <v>tier - 3</v>
      </c>
      <c r="P88" s="42" t="str">
        <f>VLOOKUP(A88,'Data Transformation'!S:AA,9,0)</f>
        <v>R1017</v>
      </c>
      <c r="Q88" s="60">
        <f>VLOOKUP(A88,'Data Transformation'!S:AC,11,0)</f>
        <v>43</v>
      </c>
    </row>
    <row r="89">
      <c r="A89" s="56" t="s">
        <v>250</v>
      </c>
      <c r="B89" s="42" t="str">
        <f>VLOOKUP(A89,'Data Transformation'!A:D,4,0)</f>
        <v>Schell</v>
      </c>
      <c r="C89" s="57">
        <f>VLOOKUP(A89,'Data Transformation'!G:N,2,0)</f>
        <v>33.11</v>
      </c>
      <c r="D89" s="42">
        <f>VLOOKUP(A89,'Data Transformation'!G:I,3,0)</f>
        <v>10.51</v>
      </c>
      <c r="E89" s="42" t="str">
        <f>VLOOKUP(A89,'Data Transformation'!G:J,4,0)</f>
        <v>No</v>
      </c>
      <c r="F89" s="42" t="str">
        <f>VLOOKUP(A89,'Data Transformation'!G:K,5,0)</f>
        <v>No</v>
      </c>
      <c r="G89" s="58" t="str">
        <f>VLOOKUP(A89,'Data Transformation'!G:L,6,0)</f>
        <v>No</v>
      </c>
      <c r="H89" s="42">
        <f>VLOOKUP(A89,'Data Transformation'!G:O,9,0)</f>
        <v>0</v>
      </c>
      <c r="I89" s="42" t="str">
        <f>VLOOKUP(A89,'Data Transformation'!G:N,8,0)</f>
        <v>yes</v>
      </c>
      <c r="J89" s="42" t="str">
        <f>VLOOKUP(A89,'Data Transformation'!G:P,10,0)</f>
        <v>Above Obesity</v>
      </c>
      <c r="K89" s="42" t="str">
        <f>VLOOKUP(A89,'Data Transformation'!G:Q,11,0)</f>
        <v>Diabetes</v>
      </c>
      <c r="L89" s="42" t="str">
        <f>VLOOKUP(A89,'Data Transformation'!S:AB,10,0)</f>
        <v>5-Jun-1974</v>
      </c>
      <c r="M89" s="59">
        <f>VLOOKUP(A89,'Data Transformation'!S:AD,12,0)</f>
        <v>40974.16</v>
      </c>
      <c r="N89" s="42" t="str">
        <f>VLOOKUP(A89,'Data Transformation'!S:Y,7,0)</f>
        <v>tier - 1</v>
      </c>
      <c r="O89" s="42" t="str">
        <f>VLOOKUP(A89,'Data Transformation'!S:Z,8,0)</f>
        <v>tier - 2</v>
      </c>
      <c r="P89" s="42" t="str">
        <f>VLOOKUP(A89,'Data Transformation'!S:AA,9,0)</f>
        <v>R1013</v>
      </c>
      <c r="Q89" s="60">
        <f>VLOOKUP(A89,'Data Transformation'!S:AC,11,0)</f>
        <v>49</v>
      </c>
    </row>
    <row r="90">
      <c r="A90" s="56" t="s">
        <v>252</v>
      </c>
      <c r="B90" s="42" t="str">
        <f>VLOOKUP(A90,'Data Transformation'!A:D,4,0)</f>
        <v>Driscoll</v>
      </c>
      <c r="C90" s="57">
        <f>VLOOKUP(A90,'Data Transformation'!G:N,2,0)</f>
        <v>54.74</v>
      </c>
      <c r="D90" s="42">
        <f>VLOOKUP(A90,'Data Transformation'!G:I,3,0)</f>
        <v>5.84</v>
      </c>
      <c r="E90" s="42" t="str">
        <f>VLOOKUP(A90,'Data Transformation'!G:J,4,0)</f>
        <v>yes</v>
      </c>
      <c r="F90" s="42" t="str">
        <f>VLOOKUP(A90,'Data Transformation'!G:K,5,0)</f>
        <v>No</v>
      </c>
      <c r="G90" s="58" t="str">
        <f>VLOOKUP(A90,'Data Transformation'!G:L,6,0)</f>
        <v>Yes</v>
      </c>
      <c r="H90" s="42">
        <f>VLOOKUP(A90,'Data Transformation'!G:O,9,0)</f>
        <v>1</v>
      </c>
      <c r="I90" s="42" t="str">
        <f>VLOOKUP(A90,'Data Transformation'!G:N,8,0)</f>
        <v>yes</v>
      </c>
      <c r="J90" s="42" t="str">
        <f>VLOOKUP(A90,'Data Transformation'!G:P,10,0)</f>
        <v>Above Obesity</v>
      </c>
      <c r="K90" s="42" t="str">
        <f>VLOOKUP(A90,'Data Transformation'!G:Q,11,0)</f>
        <v>Prediabetes weight</v>
      </c>
      <c r="L90" s="42" t="str">
        <f>VLOOKUP(A90,'Data Transformation'!S:AB,10,0)</f>
        <v>8-Sep-1983</v>
      </c>
      <c r="M90" s="59">
        <f>VLOOKUP(A90,'Data Transformation'!S:AD,12,0)</f>
        <v>40961.29</v>
      </c>
      <c r="N90" s="42" t="str">
        <f>VLOOKUP(A90,'Data Transformation'!S:Y,7,0)</f>
        <v>tier - 1</v>
      </c>
      <c r="O90" s="42" t="str">
        <f>VLOOKUP(A90,'Data Transformation'!S:Z,8,0)</f>
        <v>tier - 2</v>
      </c>
      <c r="P90" s="42" t="str">
        <f>VLOOKUP(A90,'Data Transformation'!S:AA,9,0)</f>
        <v>R1011</v>
      </c>
      <c r="Q90" s="60">
        <f>VLOOKUP(A90,'Data Transformation'!S:AC,11,0)</f>
        <v>39</v>
      </c>
    </row>
    <row r="91">
      <c r="A91" s="56" t="s">
        <v>254</v>
      </c>
      <c r="B91" s="42" t="str">
        <f>VLOOKUP(A91,'Data Transformation'!A:D,4,0)</f>
        <v>Mitchell</v>
      </c>
      <c r="C91" s="57">
        <f>VLOOKUP(A91,'Data Transformation'!G:N,2,0)</f>
        <v>32.56</v>
      </c>
      <c r="D91" s="42">
        <f>VLOOKUP(A91,'Data Transformation'!G:I,3,0)</f>
        <v>5.41</v>
      </c>
      <c r="E91" s="42" t="str">
        <f>VLOOKUP(A91,'Data Transformation'!G:J,4,0)</f>
        <v>No</v>
      </c>
      <c r="F91" s="42" t="str">
        <f>VLOOKUP(A91,'Data Transformation'!G:K,5,0)</f>
        <v>No</v>
      </c>
      <c r="G91" s="58" t="str">
        <f>VLOOKUP(A91,'Data Transformation'!G:L,6,0)</f>
        <v>Yes</v>
      </c>
      <c r="H91" s="42">
        <f>VLOOKUP(A91,'Data Transformation'!G:O,9,0)</f>
        <v>1</v>
      </c>
      <c r="I91" s="42" t="str">
        <f>VLOOKUP(A91,'Data Transformation'!G:N,8,0)</f>
        <v>yes</v>
      </c>
      <c r="J91" s="42" t="str">
        <f>VLOOKUP(A91,'Data Transformation'!G:P,10,0)</f>
        <v>Above Obesity</v>
      </c>
      <c r="K91" s="42" t="str">
        <f>VLOOKUP(A91,'Data Transformation'!G:Q,11,0)</f>
        <v>Normal</v>
      </c>
      <c r="L91" s="42" t="str">
        <f>VLOOKUP(A91,'Data Transformation'!S:AB,10,0)</f>
        <v>16-Sep-1979</v>
      </c>
      <c r="M91" s="59">
        <f>VLOOKUP(A91,'Data Transformation'!S:AD,12,0)</f>
        <v>40941.29</v>
      </c>
      <c r="N91" s="42" t="str">
        <f>VLOOKUP(A91,'Data Transformation'!S:Y,7,0)</f>
        <v>tier - 1</v>
      </c>
      <c r="O91" s="42" t="str">
        <f>VLOOKUP(A91,'Data Transformation'!S:Z,8,0)</f>
        <v>tier - 2</v>
      </c>
      <c r="P91" s="42" t="str">
        <f>VLOOKUP(A91,'Data Transformation'!S:AA,9,0)</f>
        <v>R1013</v>
      </c>
      <c r="Q91" s="60">
        <f>VLOOKUP(A91,'Data Transformation'!S:AC,11,0)</f>
        <v>43</v>
      </c>
    </row>
    <row r="92">
      <c r="A92" s="56" t="s">
        <v>256</v>
      </c>
      <c r="B92" s="42" t="str">
        <f>VLOOKUP(A92,'Data Transformation'!A:D,4,0)</f>
        <v>Cutler</v>
      </c>
      <c r="C92" s="57">
        <f>VLOOKUP(A92,'Data Transformation'!G:N,2,0)</f>
        <v>39.05</v>
      </c>
      <c r="D92" s="42">
        <f>VLOOKUP(A92,'Data Transformation'!G:I,3,0)</f>
        <v>6.06</v>
      </c>
      <c r="E92" s="42" t="str">
        <f>VLOOKUP(A92,'Data Transformation'!G:J,4,0)</f>
        <v>No</v>
      </c>
      <c r="F92" s="42" t="str">
        <f>VLOOKUP(A92,'Data Transformation'!G:K,5,0)</f>
        <v>No</v>
      </c>
      <c r="G92" s="58" t="str">
        <f>VLOOKUP(A92,'Data Transformation'!G:L,6,0)</f>
        <v>No</v>
      </c>
      <c r="H92" s="42">
        <f>VLOOKUP(A92,'Data Transformation'!G:O,9,0)</f>
        <v>1</v>
      </c>
      <c r="I92" s="42" t="str">
        <f>VLOOKUP(A92,'Data Transformation'!G:N,8,0)</f>
        <v>yes</v>
      </c>
      <c r="J92" s="42" t="str">
        <f>VLOOKUP(A92,'Data Transformation'!G:P,10,0)</f>
        <v>Above Obesity</v>
      </c>
      <c r="K92" s="42" t="str">
        <f>VLOOKUP(A92,'Data Transformation'!G:Q,11,0)</f>
        <v>Prediabetes weight</v>
      </c>
      <c r="L92" s="42" t="str">
        <f>VLOOKUP(A92,'Data Transformation'!S:AB,10,0)</f>
        <v>4-Aug-1992</v>
      </c>
      <c r="M92" s="59">
        <f>VLOOKUP(A92,'Data Transformation'!S:AD,12,0)</f>
        <v>40932.43</v>
      </c>
      <c r="N92" s="42" t="str">
        <f>VLOOKUP(A92,'Data Transformation'!S:Y,7,0)</f>
        <v>tier - 1</v>
      </c>
      <c r="O92" s="42" t="str">
        <f>VLOOKUP(A92,'Data Transformation'!S:Z,8,0)</f>
        <v>tier - 2</v>
      </c>
      <c r="P92" s="42" t="str">
        <f>VLOOKUP(A92,'Data Transformation'!S:AA,9,0)</f>
        <v>R1013</v>
      </c>
      <c r="Q92" s="60">
        <f>VLOOKUP(A92,'Data Transformation'!S:AC,11,0)</f>
        <v>30</v>
      </c>
    </row>
    <row r="93">
      <c r="A93" s="56" t="s">
        <v>258</v>
      </c>
      <c r="B93" s="42" t="str">
        <f>VLOOKUP(A93,'Data Transformation'!A:D,4,0)</f>
        <v>Derian</v>
      </c>
      <c r="C93" s="57">
        <f>VLOOKUP(A93,'Data Transformation'!G:N,2,0)</f>
        <v>42.75</v>
      </c>
      <c r="D93" s="42">
        <f>VLOOKUP(A93,'Data Transformation'!G:I,3,0)</f>
        <v>4.22</v>
      </c>
      <c r="E93" s="42" t="str">
        <f>VLOOKUP(A93,'Data Transformation'!G:J,4,0)</f>
        <v>No</v>
      </c>
      <c r="F93" s="42" t="str">
        <f>VLOOKUP(A93,'Data Transformation'!G:K,5,0)</f>
        <v>No</v>
      </c>
      <c r="G93" s="58" t="str">
        <f>VLOOKUP(A93,'Data Transformation'!G:L,6,0)</f>
        <v>No</v>
      </c>
      <c r="H93" s="42">
        <f>VLOOKUP(A93,'Data Transformation'!G:O,9,0)</f>
        <v>0</v>
      </c>
      <c r="I93" s="42" t="str">
        <f>VLOOKUP(A93,'Data Transformation'!G:N,8,0)</f>
        <v>yes</v>
      </c>
      <c r="J93" s="42" t="str">
        <f>VLOOKUP(A93,'Data Transformation'!G:P,10,0)</f>
        <v>Above Obesity</v>
      </c>
      <c r="K93" s="42" t="str">
        <f>VLOOKUP(A93,'Data Transformation'!G:Q,11,0)</f>
        <v>Normal</v>
      </c>
      <c r="L93" s="42" t="str">
        <f>VLOOKUP(A93,'Data Transformation'!S:AB,10,0)</f>
        <v>2-Jul-1999</v>
      </c>
      <c r="M93" s="59">
        <f>VLOOKUP(A93,'Data Transformation'!S:AD,12,0)</f>
        <v>40904.2</v>
      </c>
      <c r="N93" s="42" t="str">
        <f>VLOOKUP(A93,'Data Transformation'!S:Y,7,0)</f>
        <v>tier - 1</v>
      </c>
      <c r="O93" s="42" t="str">
        <f>VLOOKUP(A93,'Data Transformation'!S:Z,8,0)</f>
        <v>tier - 1</v>
      </c>
      <c r="P93" s="42" t="str">
        <f>VLOOKUP(A93,'Data Transformation'!S:AA,9,0)</f>
        <v>R1024</v>
      </c>
      <c r="Q93" s="60">
        <f>VLOOKUP(A93,'Data Transformation'!S:AC,11,0)</f>
        <v>23</v>
      </c>
    </row>
    <row r="94">
      <c r="A94" s="56" t="s">
        <v>260</v>
      </c>
      <c r="B94" s="42" t="str">
        <f>VLOOKUP(A94,'Data Transformation'!A:D,4,0)</f>
        <v>Farina</v>
      </c>
      <c r="C94" s="57">
        <f>VLOOKUP(A94,'Data Transformation'!G:N,2,0)</f>
        <v>50.58</v>
      </c>
      <c r="D94" s="42">
        <f>VLOOKUP(A94,'Data Transformation'!G:I,3,0)</f>
        <v>5.12</v>
      </c>
      <c r="E94" s="42" t="str">
        <f>VLOOKUP(A94,'Data Transformation'!G:J,4,0)</f>
        <v>No</v>
      </c>
      <c r="F94" s="42" t="str">
        <f>VLOOKUP(A94,'Data Transformation'!G:K,5,0)</f>
        <v>No</v>
      </c>
      <c r="G94" s="58" t="str">
        <f>VLOOKUP(A94,'Data Transformation'!G:L,6,0)</f>
        <v>No</v>
      </c>
      <c r="H94" s="42">
        <f>VLOOKUP(A94,'Data Transformation'!G:O,9,0)</f>
        <v>2</v>
      </c>
      <c r="I94" s="42" t="str">
        <f>VLOOKUP(A94,'Data Transformation'!G:N,8,0)</f>
        <v>yes</v>
      </c>
      <c r="J94" s="42" t="str">
        <f>VLOOKUP(A94,'Data Transformation'!G:P,10,0)</f>
        <v>Above Obesity</v>
      </c>
      <c r="K94" s="42" t="str">
        <f>VLOOKUP(A94,'Data Transformation'!G:Q,11,0)</f>
        <v>Normal</v>
      </c>
      <c r="L94" s="42" t="str">
        <f>VLOOKUP(A94,'Data Transformation'!S:AB,10,0)</f>
        <v>10-Jun-1972</v>
      </c>
      <c r="M94" s="59">
        <f>VLOOKUP(A94,'Data Transformation'!S:AD,12,0)</f>
        <v>40817.85</v>
      </c>
      <c r="N94" s="42" t="str">
        <f>VLOOKUP(A94,'Data Transformation'!S:Y,7,0)</f>
        <v>tier - 1</v>
      </c>
      <c r="O94" s="42" t="str">
        <f>VLOOKUP(A94,'Data Transformation'!S:Z,8,0)</f>
        <v>tier - 3</v>
      </c>
      <c r="P94" s="42" t="str">
        <f>VLOOKUP(A94,'Data Transformation'!S:AA,9,0)</f>
        <v>R1011</v>
      </c>
      <c r="Q94" s="60">
        <f>VLOOKUP(A94,'Data Transformation'!S:AC,11,0)</f>
        <v>50</v>
      </c>
    </row>
    <row r="95">
      <c r="A95" s="56" t="s">
        <v>262</v>
      </c>
      <c r="B95" s="42" t="str">
        <f>VLOOKUP(A95,'Data Transformation'!A:D,4,0)</f>
        <v>Saunders</v>
      </c>
      <c r="C95" s="57">
        <f>VLOOKUP(A95,'Data Transformation'!G:N,2,0)</f>
        <v>30.495</v>
      </c>
      <c r="D95" s="42">
        <f>VLOOKUP(A95,'Data Transformation'!G:I,3,0)</f>
        <v>4.57</v>
      </c>
      <c r="E95" s="42" t="str">
        <f>VLOOKUP(A95,'Data Transformation'!G:J,4,0)</f>
        <v>YES</v>
      </c>
      <c r="F95" s="42" t="str">
        <f>VLOOKUP(A95,'Data Transformation'!G:K,5,0)</f>
        <v>No</v>
      </c>
      <c r="G95" s="58" t="str">
        <f>VLOOKUP(A95,'Data Transformation'!G:L,6,0)</f>
        <v>No</v>
      </c>
      <c r="H95" s="42">
        <f>VLOOKUP(A95,'Data Transformation'!G:O,9,0)</f>
        <v>0</v>
      </c>
      <c r="I95" s="42" t="str">
        <f>VLOOKUP(A95,'Data Transformation'!G:N,8,0)</f>
        <v>yes</v>
      </c>
      <c r="J95" s="42" t="str">
        <f>VLOOKUP(A95,'Data Transformation'!G:P,10,0)</f>
        <v>Above Obesity</v>
      </c>
      <c r="K95" s="42" t="str">
        <f>VLOOKUP(A95,'Data Transformation'!G:Q,11,0)</f>
        <v>Normal</v>
      </c>
      <c r="L95" s="42" t="str">
        <f>VLOOKUP(A95,'Data Transformation'!S:AB,10,0)</f>
        <v>26-Dec-1976</v>
      </c>
      <c r="M95" s="59">
        <f>VLOOKUP(A95,'Data Transformation'!S:AD,12,0)</f>
        <v>40720.55</v>
      </c>
      <c r="N95" s="42" t="str">
        <f>VLOOKUP(A95,'Data Transformation'!S:Y,7,0)</f>
        <v>tier - 1</v>
      </c>
      <c r="O95" s="42" t="str">
        <f>VLOOKUP(A95,'Data Transformation'!S:Z,8,0)</f>
        <v>tier - 3</v>
      </c>
      <c r="P95" s="42" t="str">
        <f>VLOOKUP(A95,'Data Transformation'!S:AA,9,0)</f>
        <v>R1012</v>
      </c>
      <c r="Q95" s="60">
        <f>VLOOKUP(A95,'Data Transformation'!S:AC,11,0)</f>
        <v>46</v>
      </c>
    </row>
    <row r="96">
      <c r="A96" s="56" t="s">
        <v>264</v>
      </c>
      <c r="B96" s="42" t="str">
        <f>VLOOKUP(A96,'Data Transformation'!A:D,4,0)</f>
        <v>Kratz</v>
      </c>
      <c r="C96" s="57">
        <f>VLOOKUP(A96,'Data Transformation'!G:N,2,0)</f>
        <v>48.31</v>
      </c>
      <c r="D96" s="42">
        <f>VLOOKUP(A96,'Data Transformation'!G:I,3,0)</f>
        <v>9.58</v>
      </c>
      <c r="E96" s="42" t="str">
        <f>VLOOKUP(A96,'Data Transformation'!G:J,4,0)</f>
        <v>yes</v>
      </c>
      <c r="F96" s="42" t="str">
        <f>VLOOKUP(A96,'Data Transformation'!G:K,5,0)</f>
        <v>No</v>
      </c>
      <c r="G96" s="58" t="str">
        <f>VLOOKUP(A96,'Data Transformation'!G:L,6,0)</f>
        <v>No</v>
      </c>
      <c r="H96" s="42">
        <f>VLOOKUP(A96,'Data Transformation'!G:O,9,0)</f>
        <v>2</v>
      </c>
      <c r="I96" s="42" t="str">
        <f>VLOOKUP(A96,'Data Transformation'!G:N,8,0)</f>
        <v>yes</v>
      </c>
      <c r="J96" s="42" t="str">
        <f>VLOOKUP(A96,'Data Transformation'!G:P,10,0)</f>
        <v>Above Obesity</v>
      </c>
      <c r="K96" s="42" t="str">
        <f>VLOOKUP(A96,'Data Transformation'!G:Q,11,0)</f>
        <v>Diabetes</v>
      </c>
      <c r="L96" s="42" t="str">
        <f>VLOOKUP(A96,'Data Transformation'!S:AB,10,0)</f>
        <v>25-Sep-1970</v>
      </c>
      <c r="M96" s="59">
        <f>VLOOKUP(A96,'Data Transformation'!S:AD,12,0)</f>
        <v>40692.91</v>
      </c>
      <c r="N96" s="42" t="str">
        <f>VLOOKUP(A96,'Data Transformation'!S:Y,7,0)</f>
        <v>tier - 1</v>
      </c>
      <c r="O96" s="42" t="str">
        <f>VLOOKUP(A96,'Data Transformation'!S:Z,8,0)</f>
        <v>tier - 1</v>
      </c>
      <c r="P96" s="42" t="str">
        <f>VLOOKUP(A96,'Data Transformation'!S:AA,9,0)</f>
        <v>R1011</v>
      </c>
      <c r="Q96" s="60">
        <f>VLOOKUP(A96,'Data Transformation'!S:AC,11,0)</f>
        <v>52</v>
      </c>
    </row>
    <row r="97">
      <c r="A97" s="56" t="s">
        <v>266</v>
      </c>
      <c r="B97" s="42" t="str">
        <f>VLOOKUP(A97,'Data Transformation'!A:D,4,0)</f>
        <v>Boland</v>
      </c>
      <c r="C97" s="57">
        <f>VLOOKUP(A97,'Data Transformation'!G:N,2,0)</f>
        <v>48.99</v>
      </c>
      <c r="D97" s="42">
        <f>VLOOKUP(A97,'Data Transformation'!G:I,3,0)</f>
        <v>9.78</v>
      </c>
      <c r="E97" s="42" t="str">
        <f>VLOOKUP(A97,'Data Transformation'!G:J,4,0)</f>
        <v>yes</v>
      </c>
      <c r="F97" s="42" t="str">
        <f>VLOOKUP(A97,'Data Transformation'!G:K,5,0)</f>
        <v>No</v>
      </c>
      <c r="G97" s="58" t="str">
        <f>VLOOKUP(A97,'Data Transformation'!G:L,6,0)</f>
        <v>No</v>
      </c>
      <c r="H97" s="42">
        <f>VLOOKUP(A97,'Data Transformation'!G:O,9,0)</f>
        <v>1</v>
      </c>
      <c r="I97" s="42" t="str">
        <f>VLOOKUP(A97,'Data Transformation'!G:N,8,0)</f>
        <v>yes</v>
      </c>
      <c r="J97" s="42" t="str">
        <f>VLOOKUP(A97,'Data Transformation'!G:P,10,0)</f>
        <v>Above Obesity</v>
      </c>
      <c r="K97" s="42" t="str">
        <f>VLOOKUP(A97,'Data Transformation'!G:Q,11,0)</f>
        <v>Diabetes</v>
      </c>
      <c r="L97" s="42" t="str">
        <f>VLOOKUP(A97,'Data Transformation'!S:AB,10,0)</f>
        <v>10-Jul-1975</v>
      </c>
      <c r="M97" s="59">
        <f>VLOOKUP(A97,'Data Transformation'!S:AD,12,0)</f>
        <v>40590.55</v>
      </c>
      <c r="N97" s="42" t="str">
        <f>VLOOKUP(A97,'Data Transformation'!S:Y,7,0)</f>
        <v>tier - 1</v>
      </c>
      <c r="O97" s="42" t="str">
        <f>VLOOKUP(A97,'Data Transformation'!S:Z,8,0)</f>
        <v>tier - 3</v>
      </c>
      <c r="P97" s="42" t="str">
        <f>VLOOKUP(A97,'Data Transformation'!S:AA,9,0)</f>
        <v>R1012</v>
      </c>
      <c r="Q97" s="60">
        <f>VLOOKUP(A97,'Data Transformation'!S:AC,11,0)</f>
        <v>47</v>
      </c>
    </row>
    <row r="98">
      <c r="A98" s="56" t="s">
        <v>268</v>
      </c>
      <c r="B98" s="42" t="str">
        <f>VLOOKUP(A98,'Data Transformation'!A:D,4,0)</f>
        <v>Van Hout</v>
      </c>
      <c r="C98" s="57">
        <f>VLOOKUP(A98,'Data Transformation'!G:N,2,0)</f>
        <v>38.39</v>
      </c>
      <c r="D98" s="42">
        <f>VLOOKUP(A98,'Data Transformation'!G:I,3,0)</f>
        <v>4.11</v>
      </c>
      <c r="E98" s="42" t="str">
        <f>VLOOKUP(A98,'Data Transformation'!G:J,4,0)</f>
        <v>YES</v>
      </c>
      <c r="F98" s="42" t="str">
        <f>VLOOKUP(A98,'Data Transformation'!G:K,5,0)</f>
        <v>No</v>
      </c>
      <c r="G98" s="58" t="str">
        <f>VLOOKUP(A98,'Data Transformation'!G:L,6,0)</f>
        <v>No</v>
      </c>
      <c r="H98" s="42">
        <f>VLOOKUP(A98,'Data Transformation'!G:O,9,0)</f>
        <v>0</v>
      </c>
      <c r="I98" s="42" t="str">
        <f>VLOOKUP(A98,'Data Transformation'!G:N,8,0)</f>
        <v>yes</v>
      </c>
      <c r="J98" s="42" t="str">
        <f>VLOOKUP(A98,'Data Transformation'!G:P,10,0)</f>
        <v>Above Obesity</v>
      </c>
      <c r="K98" s="42" t="str">
        <f>VLOOKUP(A98,'Data Transformation'!G:Q,11,0)</f>
        <v>Normal</v>
      </c>
      <c r="L98" s="42" t="str">
        <f>VLOOKUP(A98,'Data Transformation'!S:AB,10,0)</f>
        <v>3-Nov-1985</v>
      </c>
      <c r="M98" s="59">
        <f>VLOOKUP(A98,'Data Transformation'!S:AD,12,0)</f>
        <v>40419.02</v>
      </c>
      <c r="N98" s="42" t="str">
        <f>VLOOKUP(A98,'Data Transformation'!S:Y,7,0)</f>
        <v>tier - 1</v>
      </c>
      <c r="O98" s="42" t="str">
        <f>VLOOKUP(A98,'Data Transformation'!S:Z,8,0)</f>
        <v>tier - 2</v>
      </c>
      <c r="P98" s="42" t="str">
        <f>VLOOKUP(A98,'Data Transformation'!S:AA,9,0)</f>
        <v>R1013</v>
      </c>
      <c r="Q98" s="60">
        <f>VLOOKUP(A98,'Data Transformation'!S:AC,11,0)</f>
        <v>37</v>
      </c>
    </row>
    <row r="99">
      <c r="A99" s="56" t="s">
        <v>270</v>
      </c>
      <c r="B99" s="42" t="str">
        <f>VLOOKUP(A99,'Data Transformation'!A:D,4,0)</f>
        <v>Ramsey</v>
      </c>
      <c r="C99" s="57">
        <f>VLOOKUP(A99,'Data Transformation'!G:N,2,0)</f>
        <v>44.34</v>
      </c>
      <c r="D99" s="42">
        <f>VLOOKUP(A99,'Data Transformation'!G:I,3,0)</f>
        <v>4.02</v>
      </c>
      <c r="E99" s="42" t="str">
        <f>VLOOKUP(A99,'Data Transformation'!G:J,4,0)</f>
        <v>yes</v>
      </c>
      <c r="F99" s="42" t="str">
        <f>VLOOKUP(A99,'Data Transformation'!G:K,5,0)</f>
        <v>No</v>
      </c>
      <c r="G99" s="58" t="str">
        <f>VLOOKUP(A99,'Data Transformation'!G:L,6,0)</f>
        <v>No</v>
      </c>
      <c r="H99" s="42">
        <f>VLOOKUP(A99,'Data Transformation'!G:O,9,0)</f>
        <v>2</v>
      </c>
      <c r="I99" s="42" t="str">
        <f>VLOOKUP(A99,'Data Transformation'!G:N,8,0)</f>
        <v>yes</v>
      </c>
      <c r="J99" s="42" t="str">
        <f>VLOOKUP(A99,'Data Transformation'!G:P,10,0)</f>
        <v>Above Obesity</v>
      </c>
      <c r="K99" s="42" t="str">
        <f>VLOOKUP(A99,'Data Transformation'!G:Q,11,0)</f>
        <v>Normal</v>
      </c>
      <c r="L99" s="42" t="str">
        <f>VLOOKUP(A99,'Data Transformation'!S:AB,10,0)</f>
        <v>12-Aug-1966</v>
      </c>
      <c r="M99" s="59">
        <f>VLOOKUP(A99,'Data Transformation'!S:AD,12,0)</f>
        <v>40373.74</v>
      </c>
      <c r="N99" s="42" t="str">
        <f>VLOOKUP(A99,'Data Transformation'!S:Y,7,0)</f>
        <v>tier - 1</v>
      </c>
      <c r="O99" s="42" t="str">
        <f>VLOOKUP(A99,'Data Transformation'!S:Z,8,0)</f>
        <v>tier - 3</v>
      </c>
      <c r="P99" s="42" t="str">
        <f>VLOOKUP(A99,'Data Transformation'!S:AA,9,0)</f>
        <v>R1011</v>
      </c>
      <c r="Q99" s="60">
        <f>VLOOKUP(A99,'Data Transformation'!S:AC,11,0)</f>
        <v>56</v>
      </c>
    </row>
    <row r="100">
      <c r="A100" s="56" t="s">
        <v>272</v>
      </c>
      <c r="B100" s="42" t="str">
        <f>VLOOKUP(A100,'Data Transformation'!A:D,4,0)</f>
        <v>Gage</v>
      </c>
      <c r="C100" s="57">
        <f>VLOOKUP(A100,'Data Transformation'!G:N,2,0)</f>
        <v>41.51</v>
      </c>
      <c r="D100" s="42">
        <f>VLOOKUP(A100,'Data Transformation'!G:I,3,0)</f>
        <v>6.92</v>
      </c>
      <c r="E100" s="42" t="str">
        <f>VLOOKUP(A100,'Data Transformation'!G:J,4,0)</f>
        <v>No</v>
      </c>
      <c r="F100" s="42" t="str">
        <f>VLOOKUP(A100,'Data Transformation'!G:K,5,0)</f>
        <v>No</v>
      </c>
      <c r="G100" s="58" t="str">
        <f>VLOOKUP(A100,'Data Transformation'!G:L,6,0)</f>
        <v>No</v>
      </c>
      <c r="H100" s="42">
        <f>VLOOKUP(A100,'Data Transformation'!G:O,9,0)</f>
        <v>0</v>
      </c>
      <c r="I100" s="42" t="str">
        <f>VLOOKUP(A100,'Data Transformation'!G:N,8,0)</f>
        <v>yes</v>
      </c>
      <c r="J100" s="42" t="str">
        <f>VLOOKUP(A100,'Data Transformation'!G:P,10,0)</f>
        <v>Above Obesity</v>
      </c>
      <c r="K100" s="42" t="str">
        <f>VLOOKUP(A100,'Data Transformation'!G:Q,11,0)</f>
        <v>Diabetes</v>
      </c>
      <c r="L100" s="42" t="str">
        <f>VLOOKUP(A100,'Data Transformation'!S:AB,10,0)</f>
        <v>4-Sep-1962</v>
      </c>
      <c r="M100" s="59">
        <f>VLOOKUP(A100,'Data Transformation'!S:AD,12,0)</f>
        <v>40309.93</v>
      </c>
      <c r="N100" s="42" t="str">
        <f>VLOOKUP(A100,'Data Transformation'!S:Y,7,0)</f>
        <v>tier - 1</v>
      </c>
      <c r="O100" s="42" t="str">
        <f>VLOOKUP(A100,'Data Transformation'!S:Z,8,0)</f>
        <v>tier - 3</v>
      </c>
      <c r="P100" s="42" t="str">
        <f>VLOOKUP(A100,'Data Transformation'!S:AA,9,0)</f>
        <v>R1011</v>
      </c>
      <c r="Q100" s="60">
        <f>VLOOKUP(A100,'Data Transformation'!S:AC,11,0)</f>
        <v>60</v>
      </c>
    </row>
    <row r="101">
      <c r="A101" s="56" t="s">
        <v>274</v>
      </c>
      <c r="B101" s="42" t="str">
        <f>VLOOKUP(A101,'Data Transformation'!A:D,4,0)</f>
        <v>Gollins</v>
      </c>
      <c r="C101" s="57">
        <f>VLOOKUP(A101,'Data Transformation'!G:N,2,0)</f>
        <v>48.2</v>
      </c>
      <c r="D101" s="42">
        <f>VLOOKUP(A101,'Data Transformation'!G:I,3,0)</f>
        <v>4.84</v>
      </c>
      <c r="E101" s="42" t="str">
        <f>VLOOKUP(A101,'Data Transformation'!G:J,4,0)</f>
        <v>No</v>
      </c>
      <c r="F101" s="42" t="str">
        <f>VLOOKUP(A101,'Data Transformation'!G:K,5,0)</f>
        <v>No</v>
      </c>
      <c r="G101" s="58" t="str">
        <f>VLOOKUP(A101,'Data Transformation'!G:L,6,0)</f>
        <v>No</v>
      </c>
      <c r="H101" s="42">
        <f>VLOOKUP(A101,'Data Transformation'!G:O,9,0)</f>
        <v>0</v>
      </c>
      <c r="I101" s="42" t="str">
        <f>VLOOKUP(A101,'Data Transformation'!G:N,8,0)</f>
        <v>yes</v>
      </c>
      <c r="J101" s="42" t="str">
        <f>VLOOKUP(A101,'Data Transformation'!G:P,10,0)</f>
        <v>Above Obesity</v>
      </c>
      <c r="K101" s="42" t="str">
        <f>VLOOKUP(A101,'Data Transformation'!G:Q,11,0)</f>
        <v>Normal</v>
      </c>
      <c r="L101" s="42" t="str">
        <f>VLOOKUP(A101,'Data Transformation'!S:AB,10,0)</f>
        <v>27-Jun-1977</v>
      </c>
      <c r="M101" s="59">
        <f>VLOOKUP(A101,'Data Transformation'!S:AD,12,0)</f>
        <v>40284.38</v>
      </c>
      <c r="N101" s="42" t="str">
        <f>VLOOKUP(A101,'Data Transformation'!S:Y,7,0)</f>
        <v>tier - 1</v>
      </c>
      <c r="O101" s="42" t="str">
        <f>VLOOKUP(A101,'Data Transformation'!S:Z,8,0)</f>
        <v>tier - 3</v>
      </c>
      <c r="P101" s="42" t="str">
        <f>VLOOKUP(A101,'Data Transformation'!S:AA,9,0)</f>
        <v>R1012</v>
      </c>
      <c r="Q101" s="60">
        <f>VLOOKUP(A101,'Data Transformation'!S:AC,11,0)</f>
        <v>45</v>
      </c>
      <c r="T101" s="23" t="s">
        <v>8453</v>
      </c>
    </row>
    <row r="102">
      <c r="A102" s="56" t="s">
        <v>276</v>
      </c>
      <c r="B102" s="42" t="str">
        <f>VLOOKUP(A102,'Data Transformation'!A:D,4,0)</f>
        <v>Benestad</v>
      </c>
      <c r="C102" s="57">
        <f>VLOOKUP(A102,'Data Transformation'!G:N,2,0)</f>
        <v>35.75</v>
      </c>
      <c r="D102" s="42">
        <f>VLOOKUP(A102,'Data Transformation'!G:I,3,0)</f>
        <v>8</v>
      </c>
      <c r="E102" s="42" t="str">
        <f>VLOOKUP(A102,'Data Transformation'!G:J,4,0)</f>
        <v>YES</v>
      </c>
      <c r="F102" s="42" t="str">
        <f>VLOOKUP(A102,'Data Transformation'!G:K,5,0)</f>
        <v>No</v>
      </c>
      <c r="G102" s="58" t="str">
        <f>VLOOKUP(A102,'Data Transformation'!G:L,6,0)</f>
        <v>No</v>
      </c>
      <c r="H102" s="42">
        <f>VLOOKUP(A102,'Data Transformation'!G:O,9,0)</f>
        <v>0</v>
      </c>
      <c r="I102" s="42" t="str">
        <f>VLOOKUP(A102,'Data Transformation'!G:N,8,0)</f>
        <v>yes</v>
      </c>
      <c r="J102" s="42" t="str">
        <f>VLOOKUP(A102,'Data Transformation'!G:P,10,0)</f>
        <v>Above Obesity</v>
      </c>
      <c r="K102" s="42" t="str">
        <f>VLOOKUP(A102,'Data Transformation'!G:Q,11,0)</f>
        <v>Diabetes</v>
      </c>
      <c r="L102" s="42" t="str">
        <f>VLOOKUP(A102,'Data Transformation'!S:AB,10,0)</f>
        <v>4-Oct-1981</v>
      </c>
      <c r="M102" s="59">
        <f>VLOOKUP(A102,'Data Transformation'!S:AD,12,0)</f>
        <v>40273.65</v>
      </c>
      <c r="N102" s="42" t="str">
        <f>VLOOKUP(A102,'Data Transformation'!S:Y,7,0)</f>
        <v>tier - 1</v>
      </c>
      <c r="O102" s="42" t="str">
        <f>VLOOKUP(A102,'Data Transformation'!S:Z,8,0)</f>
        <v>tier - 3</v>
      </c>
      <c r="P102" s="42" t="str">
        <f>VLOOKUP(A102,'Data Transformation'!S:AA,9,0)</f>
        <v>R1013</v>
      </c>
      <c r="Q102" s="60">
        <f>VLOOKUP(A102,'Data Transformation'!S:AC,11,0)</f>
        <v>41</v>
      </c>
    </row>
    <row r="103">
      <c r="A103" s="56" t="s">
        <v>278</v>
      </c>
      <c r="B103" s="42" t="str">
        <f>VLOOKUP(A103,'Data Transformation'!A:D,4,0)</f>
        <v>Aviv</v>
      </c>
      <c r="C103" s="57">
        <f>VLOOKUP(A103,'Data Transformation'!G:N,2,0)</f>
        <v>53.81</v>
      </c>
      <c r="D103" s="42">
        <f>VLOOKUP(A103,'Data Transformation'!G:I,3,0)</f>
        <v>8.77</v>
      </c>
      <c r="E103" s="42" t="str">
        <f>VLOOKUP(A103,'Data Transformation'!G:J,4,0)</f>
        <v>YES</v>
      </c>
      <c r="F103" s="42" t="str">
        <f>VLOOKUP(A103,'Data Transformation'!G:K,5,0)</f>
        <v>No</v>
      </c>
      <c r="G103" s="58" t="str">
        <f>VLOOKUP(A103,'Data Transformation'!G:L,6,0)</f>
        <v>No</v>
      </c>
      <c r="H103" s="42">
        <f>VLOOKUP(A103,'Data Transformation'!G:O,9,0)</f>
        <v>0</v>
      </c>
      <c r="I103" s="42" t="str">
        <f>VLOOKUP(A103,'Data Transformation'!G:N,8,0)</f>
        <v>yes</v>
      </c>
      <c r="J103" s="42" t="str">
        <f>VLOOKUP(A103,'Data Transformation'!G:P,10,0)</f>
        <v>Above Obesity</v>
      </c>
      <c r="K103" s="42" t="str">
        <f>VLOOKUP(A103,'Data Transformation'!G:Q,11,0)</f>
        <v>Diabetes</v>
      </c>
      <c r="L103" s="42" t="str">
        <f>VLOOKUP(A103,'Data Transformation'!S:AB,10,0)</f>
        <v>28-Jul-1981</v>
      </c>
      <c r="M103" s="59">
        <f>VLOOKUP(A103,'Data Transformation'!S:AD,12,0)</f>
        <v>40208.56</v>
      </c>
      <c r="N103" s="42" t="str">
        <f>VLOOKUP(A103,'Data Transformation'!S:Y,7,0)</f>
        <v>tier - 1</v>
      </c>
      <c r="O103" s="42" t="str">
        <f>VLOOKUP(A103,'Data Transformation'!S:Z,8,0)</f>
        <v>tier - 2</v>
      </c>
      <c r="P103" s="42" t="str">
        <f>VLOOKUP(A103,'Data Transformation'!S:AA,9,0)</f>
        <v>R1011</v>
      </c>
      <c r="Q103" s="60">
        <f>VLOOKUP(A103,'Data Transformation'!S:AC,11,0)</f>
        <v>41</v>
      </c>
      <c r="T103" s="23" t="s">
        <v>8454</v>
      </c>
    </row>
    <row r="104">
      <c r="A104" s="56" t="s">
        <v>280</v>
      </c>
      <c r="B104" s="42" t="str">
        <f>VLOOKUP(A104,'Data Transformation'!A:D,4,0)</f>
        <v>Burns</v>
      </c>
      <c r="C104" s="57">
        <f>VLOOKUP(A104,'Data Transformation'!G:N,2,0)</f>
        <v>49.48</v>
      </c>
      <c r="D104" s="42">
        <f>VLOOKUP(A104,'Data Transformation'!G:I,3,0)</f>
        <v>4.96</v>
      </c>
      <c r="E104" s="42" t="str">
        <f>VLOOKUP(A104,'Data Transformation'!G:J,4,0)</f>
        <v>No</v>
      </c>
      <c r="F104" s="42" t="str">
        <f>VLOOKUP(A104,'Data Transformation'!G:K,5,0)</f>
        <v>No</v>
      </c>
      <c r="G104" s="58" t="str">
        <f>VLOOKUP(A104,'Data Transformation'!G:L,6,0)</f>
        <v>Yes</v>
      </c>
      <c r="H104" s="42">
        <f>VLOOKUP(A104,'Data Transformation'!G:O,9,0)</f>
        <v>1</v>
      </c>
      <c r="I104" s="42" t="str">
        <f>VLOOKUP(A104,'Data Transformation'!G:N,8,0)</f>
        <v>yes</v>
      </c>
      <c r="J104" s="42" t="str">
        <f>VLOOKUP(A104,'Data Transformation'!G:P,10,0)</f>
        <v>Above Obesity</v>
      </c>
      <c r="K104" s="42" t="str">
        <f>VLOOKUP(A104,'Data Transformation'!G:Q,11,0)</f>
        <v>Normal</v>
      </c>
      <c r="L104" s="42" t="str">
        <f>VLOOKUP(A104,'Data Transformation'!S:AB,10,0)</f>
        <v>18-Aug-1979</v>
      </c>
      <c r="M104" s="59">
        <f>VLOOKUP(A104,'Data Transformation'!S:AD,12,0)</f>
        <v>40204.83</v>
      </c>
      <c r="N104" s="42" t="str">
        <f>VLOOKUP(A104,'Data Transformation'!S:Y,7,0)</f>
        <v>tier - 1</v>
      </c>
      <c r="O104" s="42" t="str">
        <f>VLOOKUP(A104,'Data Transformation'!S:Z,8,0)</f>
        <v>tier - 3</v>
      </c>
      <c r="P104" s="42" t="str">
        <f>VLOOKUP(A104,'Data Transformation'!S:AA,9,0)</f>
        <v>R1012</v>
      </c>
      <c r="Q104" s="60">
        <f>VLOOKUP(A104,'Data Transformation'!S:AC,11,0)</f>
        <v>43</v>
      </c>
    </row>
    <row r="105">
      <c r="A105" s="56" t="s">
        <v>282</v>
      </c>
      <c r="B105" s="42" t="str">
        <f>VLOOKUP(A105,'Data Transformation'!A:D,4,0)</f>
        <v>Maldonado</v>
      </c>
      <c r="C105" s="57">
        <f>VLOOKUP(A105,'Data Transformation'!G:N,2,0)</f>
        <v>34.1</v>
      </c>
      <c r="D105" s="42">
        <f>VLOOKUP(A105,'Data Transformation'!G:I,3,0)</f>
        <v>4.43</v>
      </c>
      <c r="E105" s="42" t="str">
        <f>VLOOKUP(A105,'Data Transformation'!G:J,4,0)</f>
        <v>YES</v>
      </c>
      <c r="F105" s="42" t="str">
        <f>VLOOKUP(A105,'Data Transformation'!G:K,5,0)</f>
        <v>No</v>
      </c>
      <c r="G105" s="58" t="str">
        <f>VLOOKUP(A105,'Data Transformation'!G:L,6,0)</f>
        <v>No</v>
      </c>
      <c r="H105" s="42">
        <f>VLOOKUP(A105,'Data Transformation'!G:O,9,0)</f>
        <v>0</v>
      </c>
      <c r="I105" s="42" t="str">
        <f>VLOOKUP(A105,'Data Transformation'!G:N,8,0)</f>
        <v>yes</v>
      </c>
      <c r="J105" s="42" t="str">
        <f>VLOOKUP(A105,'Data Transformation'!G:P,10,0)</f>
        <v>Above Obesity</v>
      </c>
      <c r="K105" s="42" t="str">
        <f>VLOOKUP(A105,'Data Transformation'!G:Q,11,0)</f>
        <v>Normal</v>
      </c>
      <c r="L105" s="42" t="str">
        <f>VLOOKUP(A105,'Data Transformation'!S:AB,10,0)</f>
        <v>21-Oct-1985</v>
      </c>
      <c r="M105" s="59">
        <f>VLOOKUP(A105,'Data Transformation'!S:AD,12,0)</f>
        <v>40182.25</v>
      </c>
      <c r="N105" s="42" t="str">
        <f>VLOOKUP(A105,'Data Transformation'!S:Y,7,0)</f>
        <v>tier - 1</v>
      </c>
      <c r="O105" s="42" t="str">
        <f>VLOOKUP(A105,'Data Transformation'!S:Z,8,0)</f>
        <v>tier - 2</v>
      </c>
      <c r="P105" s="42" t="str">
        <f>VLOOKUP(A105,'Data Transformation'!S:AA,9,0)</f>
        <v>R1011</v>
      </c>
      <c r="Q105" s="60">
        <f>VLOOKUP(A105,'Data Transformation'!S:AC,11,0)</f>
        <v>37</v>
      </c>
      <c r="T105" s="23" t="s">
        <v>8455</v>
      </c>
    </row>
    <row r="106">
      <c r="A106" s="56" t="s">
        <v>284</v>
      </c>
      <c r="B106" s="42" t="str">
        <f>VLOOKUP(A106,'Data Transformation'!A:D,4,0)</f>
        <v>Yitref</v>
      </c>
      <c r="C106" s="57">
        <f>VLOOKUP(A106,'Data Transformation'!G:N,2,0)</f>
        <v>35.3</v>
      </c>
      <c r="D106" s="42">
        <f>VLOOKUP(A106,'Data Transformation'!G:I,3,0)</f>
        <v>5.82</v>
      </c>
      <c r="E106" s="42" t="str">
        <f>VLOOKUP(A106,'Data Transformation'!G:J,4,0)</f>
        <v>yes</v>
      </c>
      <c r="F106" s="42" t="str">
        <f>VLOOKUP(A106,'Data Transformation'!G:K,5,0)</f>
        <v>No</v>
      </c>
      <c r="G106" s="58" t="str">
        <f>VLOOKUP(A106,'Data Transformation'!G:L,6,0)</f>
        <v>Yes</v>
      </c>
      <c r="H106" s="42">
        <f>VLOOKUP(A106,'Data Transformation'!G:O,9,0)</f>
        <v>1</v>
      </c>
      <c r="I106" s="42" t="str">
        <f>VLOOKUP(A106,'Data Transformation'!G:N,8,0)</f>
        <v>yes</v>
      </c>
      <c r="J106" s="42" t="str">
        <f>VLOOKUP(A106,'Data Transformation'!G:P,10,0)</f>
        <v>Above Obesity</v>
      </c>
      <c r="K106" s="42" t="str">
        <f>VLOOKUP(A106,'Data Transformation'!G:Q,11,0)</f>
        <v>Prediabetes weight</v>
      </c>
      <c r="L106" s="42" t="str">
        <f>VLOOKUP(A106,'Data Transformation'!S:AB,10,0)</f>
        <v>14-Oct-1983</v>
      </c>
      <c r="M106" s="59">
        <f>VLOOKUP(A106,'Data Transformation'!S:AD,12,0)</f>
        <v>40103.89</v>
      </c>
      <c r="N106" s="42" t="str">
        <f>VLOOKUP(A106,'Data Transformation'!S:Y,7,0)</f>
        <v>tier - 1</v>
      </c>
      <c r="O106" s="42" t="str">
        <f>VLOOKUP(A106,'Data Transformation'!S:Z,8,0)</f>
        <v>tier - 2</v>
      </c>
      <c r="P106" s="42" t="str">
        <f>VLOOKUP(A106,'Data Transformation'!S:AA,9,0)</f>
        <v>R1011</v>
      </c>
      <c r="Q106" s="60">
        <f>VLOOKUP(A106,'Data Transformation'!S:AC,11,0)</f>
        <v>39</v>
      </c>
    </row>
    <row r="107">
      <c r="A107" s="56" t="s">
        <v>286</v>
      </c>
      <c r="B107" s="42" t="str">
        <f>VLOOKUP(A107,'Data Transformation'!A:D,4,0)</f>
        <v>Loudon-Brown</v>
      </c>
      <c r="C107" s="57">
        <f>VLOOKUP(A107,'Data Transformation'!G:N,2,0)</f>
        <v>43.83</v>
      </c>
      <c r="D107" s="42">
        <f>VLOOKUP(A107,'Data Transformation'!G:I,3,0)</f>
        <v>6.03</v>
      </c>
      <c r="E107" s="42" t="str">
        <f>VLOOKUP(A107,'Data Transformation'!G:J,4,0)</f>
        <v>yes</v>
      </c>
      <c r="F107" s="42" t="str">
        <f>VLOOKUP(A107,'Data Transformation'!G:K,5,0)</f>
        <v>No</v>
      </c>
      <c r="G107" s="58" t="str">
        <f>VLOOKUP(A107,'Data Transformation'!G:L,6,0)</f>
        <v>No</v>
      </c>
      <c r="H107" s="42">
        <f>VLOOKUP(A107,'Data Transformation'!G:O,9,0)</f>
        <v>2</v>
      </c>
      <c r="I107" s="42" t="str">
        <f>VLOOKUP(A107,'Data Transformation'!G:N,8,0)</f>
        <v>yes</v>
      </c>
      <c r="J107" s="42" t="str">
        <f>VLOOKUP(A107,'Data Transformation'!G:P,10,0)</f>
        <v>Above Obesity</v>
      </c>
      <c r="K107" s="42" t="str">
        <f>VLOOKUP(A107,'Data Transformation'!G:Q,11,0)</f>
        <v>Prediabetes weight</v>
      </c>
      <c r="L107" s="42" t="str">
        <f>VLOOKUP(A107,'Data Transformation'!S:AB,10,0)</f>
        <v>12-Aug-1966</v>
      </c>
      <c r="M107" s="59">
        <f>VLOOKUP(A107,'Data Transformation'!S:AD,12,0)</f>
        <v>40069.44</v>
      </c>
      <c r="N107" s="42" t="str">
        <f>VLOOKUP(A107,'Data Transformation'!S:Y,7,0)</f>
        <v>tier - 1</v>
      </c>
      <c r="O107" s="42" t="str">
        <f>VLOOKUP(A107,'Data Transformation'!S:Z,8,0)</f>
        <v>tier - 3</v>
      </c>
      <c r="P107" s="42" t="str">
        <f>VLOOKUP(A107,'Data Transformation'!S:AA,9,0)</f>
        <v>R1011</v>
      </c>
      <c r="Q107" s="60">
        <f>VLOOKUP(A107,'Data Transformation'!S:AC,11,0)</f>
        <v>56</v>
      </c>
      <c r="T107" s="23" t="s">
        <v>8456</v>
      </c>
    </row>
    <row r="108">
      <c r="A108" s="56" t="s">
        <v>288</v>
      </c>
      <c r="B108" s="42" t="str">
        <f>VLOOKUP(A108,'Data Transformation'!A:D,4,0)</f>
        <v>Sugathadasa</v>
      </c>
      <c r="C108" s="57">
        <f>VLOOKUP(A108,'Data Transformation'!G:N,2,0)</f>
        <v>50.07</v>
      </c>
      <c r="D108" s="42">
        <f>VLOOKUP(A108,'Data Transformation'!G:I,3,0)</f>
        <v>9.27</v>
      </c>
      <c r="E108" s="42" t="str">
        <f>VLOOKUP(A108,'Data Transformation'!G:J,4,0)</f>
        <v>No</v>
      </c>
      <c r="F108" s="42" t="str">
        <f>VLOOKUP(A108,'Data Transformation'!G:K,5,0)</f>
        <v>No</v>
      </c>
      <c r="G108" s="58" t="str">
        <f>VLOOKUP(A108,'Data Transformation'!G:L,6,0)</f>
        <v>No</v>
      </c>
      <c r="H108" s="42">
        <f>VLOOKUP(A108,'Data Transformation'!G:O,9,0)</f>
        <v>0</v>
      </c>
      <c r="I108" s="42" t="str">
        <f>VLOOKUP(A108,'Data Transformation'!G:N,8,0)</f>
        <v>yes</v>
      </c>
      <c r="J108" s="42" t="str">
        <f>VLOOKUP(A108,'Data Transformation'!G:P,10,0)</f>
        <v>Above Obesity</v>
      </c>
      <c r="K108" s="42" t="str">
        <f>VLOOKUP(A108,'Data Transformation'!G:Q,11,0)</f>
        <v>Diabetes</v>
      </c>
      <c r="L108" s="42" t="str">
        <f>VLOOKUP(A108,'Data Transformation'!S:AB,10,0)</f>
        <v>20-Dec-1978</v>
      </c>
      <c r="M108" s="59">
        <f>VLOOKUP(A108,'Data Transformation'!S:AD,12,0)</f>
        <v>40054.73</v>
      </c>
      <c r="N108" s="42" t="str">
        <f>VLOOKUP(A108,'Data Transformation'!S:Y,7,0)</f>
        <v>tier - 1</v>
      </c>
      <c r="O108" s="42" t="str">
        <f>VLOOKUP(A108,'Data Transformation'!S:Z,8,0)</f>
        <v>tier - 3</v>
      </c>
      <c r="P108" s="42" t="str">
        <f>VLOOKUP(A108,'Data Transformation'!S:AA,9,0)</f>
        <v>R1011</v>
      </c>
      <c r="Q108" s="60">
        <f>VLOOKUP(A108,'Data Transformation'!S:AC,11,0)</f>
        <v>44</v>
      </c>
    </row>
    <row r="109">
      <c r="A109" s="56" t="s">
        <v>290</v>
      </c>
      <c r="B109" s="42" t="str">
        <f>VLOOKUP(A109,'Data Transformation'!A:D,4,0)</f>
        <v>Ganley</v>
      </c>
      <c r="C109" s="57">
        <f>VLOOKUP(A109,'Data Transformation'!G:N,2,0)</f>
        <v>32.775</v>
      </c>
      <c r="D109" s="42">
        <f>VLOOKUP(A109,'Data Transformation'!G:I,3,0)</f>
        <v>5.53</v>
      </c>
      <c r="E109" s="42" t="str">
        <f>VLOOKUP(A109,'Data Transformation'!G:J,4,0)</f>
        <v>No</v>
      </c>
      <c r="F109" s="42" t="str">
        <f>VLOOKUP(A109,'Data Transformation'!G:K,5,0)</f>
        <v>No</v>
      </c>
      <c r="G109" s="58" t="str">
        <f>VLOOKUP(A109,'Data Transformation'!G:L,6,0)</f>
        <v>No</v>
      </c>
      <c r="H109" s="42">
        <f>VLOOKUP(A109,'Data Transformation'!G:O,9,0)</f>
        <v>0</v>
      </c>
      <c r="I109" s="42" t="str">
        <f>VLOOKUP(A109,'Data Transformation'!G:N,8,0)</f>
        <v>yes</v>
      </c>
      <c r="J109" s="42" t="str">
        <f>VLOOKUP(A109,'Data Transformation'!G:P,10,0)</f>
        <v>Above Obesity</v>
      </c>
      <c r="K109" s="42" t="str">
        <f>VLOOKUP(A109,'Data Transformation'!G:Q,11,0)</f>
        <v>Normal</v>
      </c>
      <c r="L109" s="42" t="str">
        <f>VLOOKUP(A109,'Data Transformation'!S:AB,10,0)</f>
        <v>25-Dec-1982</v>
      </c>
      <c r="M109" s="59">
        <f>VLOOKUP(A109,'Data Transformation'!S:AD,12,0)</f>
        <v>40003.33</v>
      </c>
      <c r="N109" s="42" t="str">
        <f>VLOOKUP(A109,'Data Transformation'!S:Y,7,0)</f>
        <v>tier - 1</v>
      </c>
      <c r="O109" s="42" t="str">
        <f>VLOOKUP(A109,'Data Transformation'!S:Z,8,0)</f>
        <v>tier - 1</v>
      </c>
      <c r="P109" s="42" t="str">
        <f>VLOOKUP(A109,'Data Transformation'!S:AA,9,0)</f>
        <v>R1012</v>
      </c>
      <c r="Q109" s="60">
        <f>VLOOKUP(A109,'Data Transformation'!S:AC,11,0)</f>
        <v>40</v>
      </c>
    </row>
    <row r="110">
      <c r="A110" s="56" t="s">
        <v>292</v>
      </c>
      <c r="B110" s="42" t="str">
        <f>VLOOKUP(A110,'Data Transformation'!A:D,4,0)</f>
        <v>Potter</v>
      </c>
      <c r="C110" s="57">
        <f>VLOOKUP(A110,'Data Transformation'!G:N,2,0)</f>
        <v>34.105</v>
      </c>
      <c r="D110" s="42">
        <f>VLOOKUP(A110,'Data Transformation'!G:I,3,0)</f>
        <v>5.07</v>
      </c>
      <c r="E110" s="42" t="str">
        <f>VLOOKUP(A110,'Data Transformation'!G:J,4,0)</f>
        <v>No</v>
      </c>
      <c r="F110" s="42" t="str">
        <f>VLOOKUP(A110,'Data Transformation'!G:K,5,0)</f>
        <v>No</v>
      </c>
      <c r="G110" s="58" t="str">
        <f>VLOOKUP(A110,'Data Transformation'!G:L,6,0)</f>
        <v>No</v>
      </c>
      <c r="H110" s="42">
        <f>VLOOKUP(A110,'Data Transformation'!G:O,9,0)</f>
        <v>1</v>
      </c>
      <c r="I110" s="42" t="str">
        <f>VLOOKUP(A110,'Data Transformation'!G:N,8,0)</f>
        <v>yes</v>
      </c>
      <c r="J110" s="42" t="str">
        <f>VLOOKUP(A110,'Data Transformation'!G:P,10,0)</f>
        <v>Above Obesity</v>
      </c>
      <c r="K110" s="42" t="str">
        <f>VLOOKUP(A110,'Data Transformation'!G:Q,11,0)</f>
        <v>Normal</v>
      </c>
      <c r="L110" s="42" t="str">
        <f>VLOOKUP(A110,'Data Transformation'!S:AB,10,0)</f>
        <v>8-Aug-1987</v>
      </c>
      <c r="M110" s="59">
        <f>VLOOKUP(A110,'Data Transformation'!S:AD,12,0)</f>
        <v>39983.43</v>
      </c>
      <c r="N110" s="42" t="str">
        <f>VLOOKUP(A110,'Data Transformation'!S:Y,7,0)</f>
        <v>tier - 2</v>
      </c>
      <c r="O110" s="42" t="str">
        <f>VLOOKUP(A110,'Data Transformation'!S:Z,8,0)</f>
        <v>tier - 3</v>
      </c>
      <c r="P110" s="42" t="str">
        <f>VLOOKUP(A110,'Data Transformation'!S:AA,9,0)</f>
        <v>R1012</v>
      </c>
      <c r="Q110" s="60">
        <f>VLOOKUP(A110,'Data Transformation'!S:AC,11,0)</f>
        <v>35</v>
      </c>
      <c r="T110" s="23" t="s">
        <v>8457</v>
      </c>
    </row>
    <row r="111">
      <c r="A111" s="56" t="s">
        <v>294</v>
      </c>
      <c r="B111" s="42" t="str">
        <f>VLOOKUP(A111,'Data Transformation'!A:D,4,0)</f>
        <v>Rasmussen</v>
      </c>
      <c r="C111" s="57">
        <f>VLOOKUP(A111,'Data Transformation'!G:N,2,0)</f>
        <v>48.93</v>
      </c>
      <c r="D111" s="42">
        <f>VLOOKUP(A111,'Data Transformation'!G:I,3,0)</f>
        <v>11.17</v>
      </c>
      <c r="E111" s="42" t="str">
        <f>VLOOKUP(A111,'Data Transformation'!G:J,4,0)</f>
        <v>yes</v>
      </c>
      <c r="F111" s="42" t="str">
        <f>VLOOKUP(A111,'Data Transformation'!G:K,5,0)</f>
        <v>No</v>
      </c>
      <c r="G111" s="58" t="str">
        <f>VLOOKUP(A111,'Data Transformation'!G:L,6,0)</f>
        <v>No</v>
      </c>
      <c r="H111" s="42">
        <f>VLOOKUP(A111,'Data Transformation'!G:O,9,0)</f>
        <v>1</v>
      </c>
      <c r="I111" s="42" t="str">
        <f>VLOOKUP(A111,'Data Transformation'!G:N,8,0)</f>
        <v>yes</v>
      </c>
      <c r="J111" s="42" t="str">
        <f>VLOOKUP(A111,'Data Transformation'!G:P,10,0)</f>
        <v>Above Obesity</v>
      </c>
      <c r="K111" s="42" t="str">
        <f>VLOOKUP(A111,'Data Transformation'!G:Q,11,0)</f>
        <v>Diabetes</v>
      </c>
      <c r="L111" s="42" t="str">
        <f>VLOOKUP(A111,'Data Transformation'!S:AB,10,0)</f>
        <v>2-Dec-1975</v>
      </c>
      <c r="M111" s="59">
        <f>VLOOKUP(A111,'Data Transformation'!S:AD,12,0)</f>
        <v>39963.12</v>
      </c>
      <c r="N111" s="42" t="str">
        <f>VLOOKUP(A111,'Data Transformation'!S:Y,7,0)</f>
        <v>tier - 2</v>
      </c>
      <c r="O111" s="42" t="str">
        <f>VLOOKUP(A111,'Data Transformation'!S:Z,8,0)</f>
        <v>tier - 2</v>
      </c>
      <c r="P111" s="42" t="str">
        <f>VLOOKUP(A111,'Data Transformation'!S:AA,9,0)</f>
        <v>R1011</v>
      </c>
      <c r="Q111" s="60">
        <f>VLOOKUP(A111,'Data Transformation'!S:AC,11,0)</f>
        <v>47</v>
      </c>
    </row>
    <row r="112">
      <c r="A112" s="56" t="s">
        <v>296</v>
      </c>
      <c r="B112" s="42" t="str">
        <f>VLOOKUP(A112,'Data Transformation'!A:D,4,0)</f>
        <v>Robinson</v>
      </c>
      <c r="C112" s="57">
        <f>VLOOKUP(A112,'Data Transformation'!G:N,2,0)</f>
        <v>37.07</v>
      </c>
      <c r="D112" s="42">
        <f>VLOOKUP(A112,'Data Transformation'!G:I,3,0)</f>
        <v>6.14</v>
      </c>
      <c r="E112" s="42" t="str">
        <f>VLOOKUP(A112,'Data Transformation'!G:J,4,0)</f>
        <v>YES</v>
      </c>
      <c r="F112" s="42" t="str">
        <f>VLOOKUP(A112,'Data Transformation'!G:K,5,0)</f>
        <v>No</v>
      </c>
      <c r="G112" s="58" t="str">
        <f>VLOOKUP(A112,'Data Transformation'!G:L,6,0)</f>
        <v>No</v>
      </c>
      <c r="H112" s="42">
        <f>VLOOKUP(A112,'Data Transformation'!G:O,9,0)</f>
        <v>0</v>
      </c>
      <c r="I112" s="42" t="str">
        <f>VLOOKUP(A112,'Data Transformation'!G:N,8,0)</f>
        <v>yes</v>
      </c>
      <c r="J112" s="42" t="str">
        <f>VLOOKUP(A112,'Data Transformation'!G:P,10,0)</f>
        <v>Above Obesity</v>
      </c>
      <c r="K112" s="42" t="str">
        <f>VLOOKUP(A112,'Data Transformation'!G:Q,11,0)</f>
        <v>Prediabetes weight</v>
      </c>
      <c r="L112" s="42" t="str">
        <f>VLOOKUP(A112,'Data Transformation'!S:AB,10,0)</f>
        <v>22-Aug-1985</v>
      </c>
      <c r="M112" s="59">
        <f>VLOOKUP(A112,'Data Transformation'!S:AD,12,0)</f>
        <v>39871.7</v>
      </c>
      <c r="N112" s="42" t="str">
        <f>VLOOKUP(A112,'Data Transformation'!S:Y,7,0)</f>
        <v>tier - 1</v>
      </c>
      <c r="O112" s="42" t="str">
        <f>VLOOKUP(A112,'Data Transformation'!S:Z,8,0)</f>
        <v>tier - 2</v>
      </c>
      <c r="P112" s="42" t="str">
        <f>VLOOKUP(A112,'Data Transformation'!S:AA,9,0)</f>
        <v>R1013</v>
      </c>
      <c r="Q112" s="60">
        <f>VLOOKUP(A112,'Data Transformation'!S:AC,11,0)</f>
        <v>37</v>
      </c>
      <c r="T112" s="23" t="s">
        <v>8458</v>
      </c>
    </row>
    <row r="113">
      <c r="A113" s="56" t="s">
        <v>298</v>
      </c>
      <c r="B113" s="42" t="str">
        <f>VLOOKUP(A113,'Data Transformation'!A:D,4,0)</f>
        <v>Antonopoulos</v>
      </c>
      <c r="C113" s="57">
        <f>VLOOKUP(A113,'Data Transformation'!G:N,2,0)</f>
        <v>51.51</v>
      </c>
      <c r="D113" s="42">
        <f>VLOOKUP(A113,'Data Transformation'!G:I,3,0)</f>
        <v>6.26</v>
      </c>
      <c r="E113" s="42" t="str">
        <f>VLOOKUP(A113,'Data Transformation'!G:J,4,0)</f>
        <v>yes</v>
      </c>
      <c r="F113" s="42" t="str">
        <f>VLOOKUP(A113,'Data Transformation'!G:K,5,0)</f>
        <v>No</v>
      </c>
      <c r="G113" s="58" t="str">
        <f>VLOOKUP(A113,'Data Transformation'!G:L,6,0)</f>
        <v>Yes</v>
      </c>
      <c r="H113" s="42">
        <f>VLOOKUP(A113,'Data Transformation'!G:O,9,0)</f>
        <v>1</v>
      </c>
      <c r="I113" s="42" t="str">
        <f>VLOOKUP(A113,'Data Transformation'!G:N,8,0)</f>
        <v>yes</v>
      </c>
      <c r="J113" s="42" t="str">
        <f>VLOOKUP(A113,'Data Transformation'!G:P,10,0)</f>
        <v>Above Obesity</v>
      </c>
      <c r="K113" s="42" t="str">
        <f>VLOOKUP(A113,'Data Transformation'!G:Q,11,0)</f>
        <v>Prediabetes weight</v>
      </c>
      <c r="L113" s="42" t="str">
        <f>VLOOKUP(A113,'Data Transformation'!S:AB,10,0)</f>
        <v>1-Jun-1983</v>
      </c>
      <c r="M113" s="59">
        <f>VLOOKUP(A113,'Data Transformation'!S:AD,12,0)</f>
        <v>39865.7</v>
      </c>
      <c r="N113" s="42" t="str">
        <f>VLOOKUP(A113,'Data Transformation'!S:Y,7,0)</f>
        <v>tier - 2</v>
      </c>
      <c r="O113" s="42" t="str">
        <f>VLOOKUP(A113,'Data Transformation'!S:Z,8,0)</f>
        <v>tier - 2</v>
      </c>
      <c r="P113" s="42" t="str">
        <f>VLOOKUP(A113,'Data Transformation'!S:AA,9,0)</f>
        <v>R1011</v>
      </c>
      <c r="Q113" s="60">
        <f>VLOOKUP(A113,'Data Transformation'!S:AC,11,0)</f>
        <v>40</v>
      </c>
    </row>
    <row r="114">
      <c r="A114" s="56" t="s">
        <v>300</v>
      </c>
      <c r="B114" s="42" t="str">
        <f>VLOOKUP(A114,'Data Transformation'!A:D,4,0)</f>
        <v>Groner</v>
      </c>
      <c r="C114" s="57">
        <f>VLOOKUP(A114,'Data Transformation'!G:N,2,0)</f>
        <v>34.8</v>
      </c>
      <c r="D114" s="42">
        <f>VLOOKUP(A114,'Data Transformation'!G:I,3,0)</f>
        <v>4.72</v>
      </c>
      <c r="E114" s="42" t="str">
        <f>VLOOKUP(A114,'Data Transformation'!G:J,4,0)</f>
        <v>YES</v>
      </c>
      <c r="F114" s="42" t="str">
        <f>VLOOKUP(A114,'Data Transformation'!G:K,5,0)</f>
        <v>No</v>
      </c>
      <c r="G114" s="58" t="str">
        <f>VLOOKUP(A114,'Data Transformation'!G:L,6,0)</f>
        <v>No</v>
      </c>
      <c r="H114" s="42">
        <f>VLOOKUP(A114,'Data Transformation'!G:O,9,0)</f>
        <v>0</v>
      </c>
      <c r="I114" s="42" t="str">
        <f>VLOOKUP(A114,'Data Transformation'!G:N,8,0)</f>
        <v>yes</v>
      </c>
      <c r="J114" s="42" t="str">
        <f>VLOOKUP(A114,'Data Transformation'!G:P,10,0)</f>
        <v>Above Obesity</v>
      </c>
      <c r="K114" s="42" t="str">
        <f>VLOOKUP(A114,'Data Transformation'!G:Q,11,0)</f>
        <v>Normal</v>
      </c>
      <c r="L114" s="42" t="str">
        <f>VLOOKUP(A114,'Data Transformation'!S:AB,10,0)</f>
        <v>17-Jul-1985</v>
      </c>
      <c r="M114" s="59">
        <f>VLOOKUP(A114,'Data Transformation'!S:AD,12,0)</f>
        <v>39836.52</v>
      </c>
      <c r="N114" s="42" t="str">
        <f>VLOOKUP(A114,'Data Transformation'!S:Y,7,0)</f>
        <v>tier - 2</v>
      </c>
      <c r="O114" s="42" t="str">
        <f>VLOOKUP(A114,'Data Transformation'!S:Z,8,0)</f>
        <v>tier - 1</v>
      </c>
      <c r="P114" s="42" t="str">
        <f>VLOOKUP(A114,'Data Transformation'!S:AA,9,0)</f>
        <v>R1011</v>
      </c>
      <c r="Q114" s="60">
        <f>VLOOKUP(A114,'Data Transformation'!S:AC,11,0)</f>
        <v>37</v>
      </c>
      <c r="T114" s="23" t="s">
        <v>8459</v>
      </c>
    </row>
    <row r="115">
      <c r="A115" s="56" t="s">
        <v>302</v>
      </c>
      <c r="B115" s="42" t="str">
        <f>VLOOKUP(A115,'Data Transformation'!A:D,4,0)</f>
        <v>Zywicki</v>
      </c>
      <c r="C115" s="57">
        <f>VLOOKUP(A115,'Data Transformation'!G:N,2,0)</f>
        <v>36.67</v>
      </c>
      <c r="D115" s="42">
        <f>VLOOKUP(A115,'Data Transformation'!G:I,3,0)</f>
        <v>5.18</v>
      </c>
      <c r="E115" s="42" t="str">
        <f>VLOOKUP(A115,'Data Transformation'!G:J,4,0)</f>
        <v>No</v>
      </c>
      <c r="F115" s="42" t="str">
        <f>VLOOKUP(A115,'Data Transformation'!G:K,5,0)</f>
        <v>No</v>
      </c>
      <c r="G115" s="58" t="str">
        <f>VLOOKUP(A115,'Data Transformation'!G:L,6,0)</f>
        <v>No</v>
      </c>
      <c r="H115" s="42">
        <f>VLOOKUP(A115,'Data Transformation'!G:O,9,0)</f>
        <v>1</v>
      </c>
      <c r="I115" s="42" t="str">
        <f>VLOOKUP(A115,'Data Transformation'!G:N,8,0)</f>
        <v>yes</v>
      </c>
      <c r="J115" s="42" t="str">
        <f>VLOOKUP(A115,'Data Transformation'!G:P,10,0)</f>
        <v>Above Obesity</v>
      </c>
      <c r="K115" s="42" t="str">
        <f>VLOOKUP(A115,'Data Transformation'!G:Q,11,0)</f>
        <v>Normal</v>
      </c>
      <c r="L115" s="42" t="str">
        <f>VLOOKUP(A115,'Data Transformation'!S:AB,10,0)</f>
        <v>24-Jul-1987</v>
      </c>
      <c r="M115" s="59">
        <f>VLOOKUP(A115,'Data Transformation'!S:AD,12,0)</f>
        <v>39774.28</v>
      </c>
      <c r="N115" s="42" t="str">
        <f>VLOOKUP(A115,'Data Transformation'!S:Y,7,0)</f>
        <v>tier - 1</v>
      </c>
      <c r="O115" s="42" t="str">
        <f>VLOOKUP(A115,'Data Transformation'!S:Z,8,0)</f>
        <v>tier - 1</v>
      </c>
      <c r="P115" s="42" t="str">
        <f>VLOOKUP(A115,'Data Transformation'!S:AA,9,0)</f>
        <v>R1014</v>
      </c>
      <c r="Q115" s="60">
        <f>VLOOKUP(A115,'Data Transformation'!S:AC,11,0)</f>
        <v>35</v>
      </c>
    </row>
    <row r="116">
      <c r="A116" s="56" t="s">
        <v>304</v>
      </c>
      <c r="B116" s="42" t="str">
        <f>VLOOKUP(A116,'Data Transformation'!A:D,4,0)</f>
        <v>Cardinal</v>
      </c>
      <c r="C116" s="57">
        <f>VLOOKUP(A116,'Data Transformation'!G:N,2,0)</f>
        <v>30.9</v>
      </c>
      <c r="D116" s="42">
        <f>VLOOKUP(A116,'Data Transformation'!G:I,3,0)</f>
        <v>9.4</v>
      </c>
      <c r="E116" s="42" t="str">
        <f>VLOOKUP(A116,'Data Transformation'!G:J,4,0)</f>
        <v>No</v>
      </c>
      <c r="F116" s="42" t="str">
        <f>VLOOKUP(A116,'Data Transformation'!G:K,5,0)</f>
        <v>No</v>
      </c>
      <c r="G116" s="58" t="str">
        <f>VLOOKUP(A116,'Data Transformation'!G:L,6,0)</f>
        <v>No</v>
      </c>
      <c r="H116" s="42">
        <f>VLOOKUP(A116,'Data Transformation'!G:O,9,0)</f>
        <v>2</v>
      </c>
      <c r="I116" s="42" t="str">
        <f>VLOOKUP(A116,'Data Transformation'!G:N,8,0)</f>
        <v>yes</v>
      </c>
      <c r="J116" s="42" t="str">
        <f>VLOOKUP(A116,'Data Transformation'!G:P,10,0)</f>
        <v>Above Obesity</v>
      </c>
      <c r="K116" s="42" t="str">
        <f>VLOOKUP(A116,'Data Transformation'!G:Q,11,0)</f>
        <v>Diabetes</v>
      </c>
      <c r="L116" s="42" t="str">
        <f>VLOOKUP(A116,'Data Transformation'!S:AB,10,0)</f>
        <v>17-Dec-1973</v>
      </c>
      <c r="M116" s="59">
        <f>VLOOKUP(A116,'Data Transformation'!S:AD,12,0)</f>
        <v>39727.61</v>
      </c>
      <c r="N116" s="42" t="str">
        <f>VLOOKUP(A116,'Data Transformation'!S:Y,7,0)</f>
        <v>tier - 1</v>
      </c>
      <c r="O116" s="42" t="str">
        <f>VLOOKUP(A116,'Data Transformation'!S:Z,8,0)</f>
        <v>tier - 2</v>
      </c>
      <c r="P116" s="42" t="str">
        <f>VLOOKUP(A116,'Data Transformation'!S:AA,9,0)</f>
        <v>R1011</v>
      </c>
      <c r="Q116" s="60">
        <f>VLOOKUP(A116,'Data Transformation'!S:AC,11,0)</f>
        <v>49</v>
      </c>
      <c r="T116" s="23" t="s">
        <v>8460</v>
      </c>
    </row>
    <row r="117">
      <c r="A117" s="56" t="s">
        <v>306</v>
      </c>
      <c r="B117" s="42" t="str">
        <f>VLOOKUP(A117,'Data Transformation'!A:D,4,0)</f>
        <v>Alleman</v>
      </c>
      <c r="C117" s="57">
        <f>VLOOKUP(A117,'Data Transformation'!G:N,2,0)</f>
        <v>30.495</v>
      </c>
      <c r="D117" s="42">
        <f>VLOOKUP(A117,'Data Transformation'!G:I,3,0)</f>
        <v>6.29</v>
      </c>
      <c r="E117" s="42" t="str">
        <f>VLOOKUP(A117,'Data Transformation'!G:J,4,0)</f>
        <v>No</v>
      </c>
      <c r="F117" s="42" t="str">
        <f>VLOOKUP(A117,'Data Transformation'!G:K,5,0)</f>
        <v>No</v>
      </c>
      <c r="G117" s="58" t="str">
        <f>VLOOKUP(A117,'Data Transformation'!G:L,6,0)</f>
        <v>No</v>
      </c>
      <c r="H117" s="42">
        <f>VLOOKUP(A117,'Data Transformation'!G:O,9,0)</f>
        <v>0</v>
      </c>
      <c r="I117" s="42" t="str">
        <f>VLOOKUP(A117,'Data Transformation'!G:N,8,0)</f>
        <v>yes</v>
      </c>
      <c r="J117" s="42" t="str">
        <f>VLOOKUP(A117,'Data Transformation'!G:P,10,0)</f>
        <v>Above Obesity</v>
      </c>
      <c r="K117" s="42" t="str">
        <f>VLOOKUP(A117,'Data Transformation'!G:Q,11,0)</f>
        <v>Prediabetes weight</v>
      </c>
      <c r="L117" s="42" t="str">
        <f>VLOOKUP(A117,'Data Transformation'!S:AB,10,0)</f>
        <v>12-Aug-1977</v>
      </c>
      <c r="M117" s="59">
        <f>VLOOKUP(A117,'Data Transformation'!S:AD,12,0)</f>
        <v>39725.52</v>
      </c>
      <c r="N117" s="42" t="str">
        <f>VLOOKUP(A117,'Data Transformation'!S:Y,7,0)</f>
        <v>tier - 2</v>
      </c>
      <c r="O117" s="42" t="str">
        <f>VLOOKUP(A117,'Data Transformation'!S:Z,8,0)</f>
        <v>tier - 1</v>
      </c>
      <c r="P117" s="42" t="str">
        <f>VLOOKUP(A117,'Data Transformation'!S:AA,9,0)</f>
        <v>R1012</v>
      </c>
      <c r="Q117" s="60">
        <f>VLOOKUP(A117,'Data Transformation'!S:AC,11,0)</f>
        <v>45</v>
      </c>
    </row>
    <row r="118">
      <c r="A118" s="56" t="s">
        <v>308</v>
      </c>
      <c r="B118" s="42" t="str">
        <f>VLOOKUP(A118,'Data Transformation'!A:D,4,0)</f>
        <v>Stroffolino</v>
      </c>
      <c r="C118" s="57">
        <f>VLOOKUP(A118,'Data Transformation'!G:N,2,0)</f>
        <v>44.88</v>
      </c>
      <c r="D118" s="42">
        <f>VLOOKUP(A118,'Data Transformation'!G:I,3,0)</f>
        <v>6.04</v>
      </c>
      <c r="E118" s="42" t="str">
        <f>VLOOKUP(A118,'Data Transformation'!G:J,4,0)</f>
        <v>No</v>
      </c>
      <c r="F118" s="42" t="str">
        <f>VLOOKUP(A118,'Data Transformation'!G:K,5,0)</f>
        <v>No</v>
      </c>
      <c r="G118" s="58" t="str">
        <f>VLOOKUP(A118,'Data Transformation'!G:L,6,0)</f>
        <v>Yes</v>
      </c>
      <c r="H118" s="42">
        <f>VLOOKUP(A118,'Data Transformation'!G:O,9,0)</f>
        <v>1</v>
      </c>
      <c r="I118" s="42" t="str">
        <f>VLOOKUP(A118,'Data Transformation'!G:N,8,0)</f>
        <v>yes</v>
      </c>
      <c r="J118" s="42" t="str">
        <f>VLOOKUP(A118,'Data Transformation'!G:P,10,0)</f>
        <v>Above Obesity</v>
      </c>
      <c r="K118" s="42" t="str">
        <f>VLOOKUP(A118,'Data Transformation'!G:Q,11,0)</f>
        <v>Prediabetes weight</v>
      </c>
      <c r="L118" s="42" t="str">
        <f>VLOOKUP(A118,'Data Transformation'!S:AB,10,0)</f>
        <v>16-Jul-2003</v>
      </c>
      <c r="M118" s="59">
        <f>VLOOKUP(A118,'Data Transformation'!S:AD,12,0)</f>
        <v>39722.75</v>
      </c>
      <c r="N118" s="42" t="str">
        <f>VLOOKUP(A118,'Data Transformation'!S:Y,7,0)</f>
        <v>tier - 1</v>
      </c>
      <c r="O118" s="42" t="str">
        <f>VLOOKUP(A118,'Data Transformation'!S:Z,8,0)</f>
        <v>tier - 1</v>
      </c>
      <c r="P118" s="42" t="str">
        <f>VLOOKUP(A118,'Data Transformation'!S:AA,9,0)</f>
        <v>R1013</v>
      </c>
      <c r="Q118" s="60">
        <f>VLOOKUP(A118,'Data Transformation'!S:AC,11,0)</f>
        <v>19</v>
      </c>
    </row>
    <row r="119">
      <c r="A119" s="56" t="s">
        <v>310</v>
      </c>
      <c r="B119" s="42" t="str">
        <f>VLOOKUP(A119,'Data Transformation'!A:D,4,0)</f>
        <v>Clubb</v>
      </c>
      <c r="C119" s="57">
        <f>VLOOKUP(A119,'Data Transformation'!G:N,2,0)</f>
        <v>44.32</v>
      </c>
      <c r="D119" s="42">
        <f>VLOOKUP(A119,'Data Transformation'!G:I,3,0)</f>
        <v>10.55</v>
      </c>
      <c r="E119" s="42" t="str">
        <f>VLOOKUP(A119,'Data Transformation'!G:J,4,0)</f>
        <v>No</v>
      </c>
      <c r="F119" s="42" t="str">
        <f>VLOOKUP(A119,'Data Transformation'!G:K,5,0)</f>
        <v>No</v>
      </c>
      <c r="G119" s="58" t="str">
        <f>VLOOKUP(A119,'Data Transformation'!G:L,6,0)</f>
        <v>No</v>
      </c>
      <c r="H119" s="42">
        <f>VLOOKUP(A119,'Data Transformation'!G:O,9,0)</f>
        <v>0</v>
      </c>
      <c r="I119" s="42" t="str">
        <f>VLOOKUP(A119,'Data Transformation'!G:N,8,0)</f>
        <v>yes</v>
      </c>
      <c r="J119" s="42" t="str">
        <f>VLOOKUP(A119,'Data Transformation'!G:P,10,0)</f>
        <v>Above Obesity</v>
      </c>
      <c r="K119" s="42" t="str">
        <f>VLOOKUP(A119,'Data Transformation'!G:Q,11,0)</f>
        <v>Diabetes</v>
      </c>
      <c r="L119" s="42" t="str">
        <f>VLOOKUP(A119,'Data Transformation'!S:AB,10,0)</f>
        <v>29-Sep-1968</v>
      </c>
      <c r="M119" s="59">
        <f>VLOOKUP(A119,'Data Transformation'!S:AD,12,0)</f>
        <v>39721.93</v>
      </c>
      <c r="N119" s="42" t="str">
        <f>VLOOKUP(A119,'Data Transformation'!S:Y,7,0)</f>
        <v>tier - 2</v>
      </c>
      <c r="O119" s="42" t="str">
        <f>VLOOKUP(A119,'Data Transformation'!S:Z,8,0)</f>
        <v>tier - 2</v>
      </c>
      <c r="P119" s="42" t="str">
        <f>VLOOKUP(A119,'Data Transformation'!S:AA,9,0)</f>
        <v>R1011</v>
      </c>
      <c r="Q119" s="60">
        <f>VLOOKUP(A119,'Data Transformation'!S:AC,11,0)</f>
        <v>54</v>
      </c>
    </row>
    <row r="120">
      <c r="A120" s="56" t="s">
        <v>312</v>
      </c>
      <c r="B120" s="42" t="str">
        <f>VLOOKUP(A120,'Data Transformation'!A:D,4,0)</f>
        <v>McGoogan</v>
      </c>
      <c r="C120" s="57">
        <f>VLOOKUP(A120,'Data Transformation'!G:N,2,0)</f>
        <v>46.39</v>
      </c>
      <c r="D120" s="42">
        <f>VLOOKUP(A120,'Data Transformation'!G:I,3,0)</f>
        <v>5.09</v>
      </c>
      <c r="E120" s="42" t="str">
        <f>VLOOKUP(A120,'Data Transformation'!G:J,4,0)</f>
        <v>No</v>
      </c>
      <c r="F120" s="42" t="str">
        <f>VLOOKUP(A120,'Data Transformation'!G:K,5,0)</f>
        <v>No</v>
      </c>
      <c r="G120" s="58" t="str">
        <f>VLOOKUP(A120,'Data Transformation'!G:L,6,0)</f>
        <v>No</v>
      </c>
      <c r="H120" s="42">
        <f>VLOOKUP(A120,'Data Transformation'!G:O,9,0)</f>
        <v>0</v>
      </c>
      <c r="I120" s="42" t="str">
        <f>VLOOKUP(A120,'Data Transformation'!G:N,8,0)</f>
        <v>yes</v>
      </c>
      <c r="J120" s="42" t="str">
        <f>VLOOKUP(A120,'Data Transformation'!G:P,10,0)</f>
        <v>Above Obesity</v>
      </c>
      <c r="K120" s="42" t="str">
        <f>VLOOKUP(A120,'Data Transformation'!G:Q,11,0)</f>
        <v>Normal</v>
      </c>
      <c r="L120" s="42" t="str">
        <f>VLOOKUP(A120,'Data Transformation'!S:AB,10,0)</f>
        <v>17-Dec-1977</v>
      </c>
      <c r="M120" s="59">
        <f>VLOOKUP(A120,'Data Transformation'!S:AD,12,0)</f>
        <v>39670.44</v>
      </c>
      <c r="N120" s="42" t="str">
        <f>VLOOKUP(A120,'Data Transformation'!S:Y,7,0)</f>
        <v>tier - 2</v>
      </c>
      <c r="O120" s="42" t="str">
        <f>VLOOKUP(A120,'Data Transformation'!S:Z,8,0)</f>
        <v>tier - 1</v>
      </c>
      <c r="P120" s="42" t="str">
        <f>VLOOKUP(A120,'Data Transformation'!S:AA,9,0)</f>
        <v>R1012</v>
      </c>
      <c r="Q120" s="60">
        <f>VLOOKUP(A120,'Data Transformation'!S:AC,11,0)</f>
        <v>45</v>
      </c>
    </row>
    <row r="121">
      <c r="A121" s="56" t="s">
        <v>314</v>
      </c>
      <c r="B121" s="42" t="str">
        <f>VLOOKUP(A121,'Data Transformation'!A:D,4,0)</f>
        <v>Keflezighi</v>
      </c>
      <c r="C121" s="57">
        <f>VLOOKUP(A121,'Data Transformation'!G:N,2,0)</f>
        <v>42.13</v>
      </c>
      <c r="D121" s="42">
        <f>VLOOKUP(A121,'Data Transformation'!G:I,3,0)</f>
        <v>5.2</v>
      </c>
      <c r="E121" s="42" t="str">
        <f>VLOOKUP(A121,'Data Transformation'!G:J,4,0)</f>
        <v>yes</v>
      </c>
      <c r="F121" s="42" t="str">
        <f>VLOOKUP(A121,'Data Transformation'!G:K,5,0)</f>
        <v>No</v>
      </c>
      <c r="G121" s="58" t="str">
        <f>VLOOKUP(A121,'Data Transformation'!G:L,6,0)</f>
        <v>No</v>
      </c>
      <c r="H121" s="42">
        <f>VLOOKUP(A121,'Data Transformation'!G:O,9,0)</f>
        <v>1</v>
      </c>
      <c r="I121" s="42" t="str">
        <f>VLOOKUP(A121,'Data Transformation'!G:N,8,0)</f>
        <v>yes</v>
      </c>
      <c r="J121" s="42" t="str">
        <f>VLOOKUP(A121,'Data Transformation'!G:P,10,0)</f>
        <v>Above Obesity</v>
      </c>
      <c r="K121" s="42" t="str">
        <f>VLOOKUP(A121,'Data Transformation'!G:Q,11,0)</f>
        <v>Normal</v>
      </c>
      <c r="L121" s="42" t="str">
        <f>VLOOKUP(A121,'Data Transformation'!S:AB,10,0)</f>
        <v>7-Aug-1995</v>
      </c>
      <c r="M121" s="59">
        <f>VLOOKUP(A121,'Data Transformation'!S:AD,12,0)</f>
        <v>39611.76</v>
      </c>
      <c r="N121" s="42" t="str">
        <f>VLOOKUP(A121,'Data Transformation'!S:Y,7,0)</f>
        <v>tier - 1</v>
      </c>
      <c r="O121" s="42" t="str">
        <f>VLOOKUP(A121,'Data Transformation'!S:Z,8,0)</f>
        <v>tier - 3</v>
      </c>
      <c r="P121" s="42" t="str">
        <f>VLOOKUP(A121,'Data Transformation'!S:AA,9,0)</f>
        <v>R1013</v>
      </c>
      <c r="Q121" s="60">
        <f>VLOOKUP(A121,'Data Transformation'!S:AC,11,0)</f>
        <v>27</v>
      </c>
    </row>
    <row r="122">
      <c r="A122" s="56" t="s">
        <v>316</v>
      </c>
      <c r="B122" s="42" t="str">
        <f>VLOOKUP(A122,'Data Transformation'!A:D,4,0)</f>
        <v>Syed</v>
      </c>
      <c r="C122" s="57">
        <f>VLOOKUP(A122,'Data Transformation'!G:N,2,0)</f>
        <v>30.78</v>
      </c>
      <c r="D122" s="42">
        <f>VLOOKUP(A122,'Data Transformation'!G:I,3,0)</f>
        <v>8.45</v>
      </c>
      <c r="E122" s="42" t="str">
        <f>VLOOKUP(A122,'Data Transformation'!G:J,4,0)</f>
        <v>YES</v>
      </c>
      <c r="F122" s="42" t="str">
        <f>VLOOKUP(A122,'Data Transformation'!G:K,5,0)</f>
        <v>No</v>
      </c>
      <c r="G122" s="58" t="str">
        <f>VLOOKUP(A122,'Data Transformation'!G:L,6,0)</f>
        <v>No</v>
      </c>
      <c r="H122" s="42">
        <f>VLOOKUP(A122,'Data Transformation'!G:O,9,0)</f>
        <v>0</v>
      </c>
      <c r="I122" s="42" t="str">
        <f>VLOOKUP(A122,'Data Transformation'!G:N,8,0)</f>
        <v>yes</v>
      </c>
      <c r="J122" s="42" t="str">
        <f>VLOOKUP(A122,'Data Transformation'!G:P,10,0)</f>
        <v>Above Obesity</v>
      </c>
      <c r="K122" s="42" t="str">
        <f>VLOOKUP(A122,'Data Transformation'!G:Q,11,0)</f>
        <v>Diabetes</v>
      </c>
      <c r="L122" s="42" t="str">
        <f>VLOOKUP(A122,'Data Transformation'!S:AB,10,0)</f>
        <v>5-Jul-1981</v>
      </c>
      <c r="M122" s="59">
        <f>VLOOKUP(A122,'Data Transformation'!S:AD,12,0)</f>
        <v>39597.41</v>
      </c>
      <c r="N122" s="42" t="str">
        <f>VLOOKUP(A122,'Data Transformation'!S:Y,7,0)</f>
        <v>tier - 1</v>
      </c>
      <c r="O122" s="42" t="str">
        <f>VLOOKUP(A122,'Data Transformation'!S:Z,8,0)</f>
        <v>tier - 2</v>
      </c>
      <c r="P122" s="42" t="str">
        <f>VLOOKUP(A122,'Data Transformation'!S:AA,9,0)</f>
        <v>R1017</v>
      </c>
      <c r="Q122" s="60">
        <f>VLOOKUP(A122,'Data Transformation'!S:AC,11,0)</f>
        <v>41</v>
      </c>
    </row>
    <row r="123">
      <c r="A123" s="56" t="s">
        <v>318</v>
      </c>
      <c r="B123" s="42" t="str">
        <f>VLOOKUP(A123,'Data Transformation'!A:D,4,0)</f>
        <v>Segal</v>
      </c>
      <c r="C123" s="57">
        <f>VLOOKUP(A123,'Data Transformation'!G:N,2,0)</f>
        <v>31.35</v>
      </c>
      <c r="D123" s="42">
        <f>VLOOKUP(A123,'Data Transformation'!G:I,3,0)</f>
        <v>9.54</v>
      </c>
      <c r="E123" s="42" t="str">
        <f>VLOOKUP(A123,'Data Transformation'!G:J,4,0)</f>
        <v>No</v>
      </c>
      <c r="F123" s="42" t="str">
        <f>VLOOKUP(A123,'Data Transformation'!G:K,5,0)</f>
        <v>No</v>
      </c>
      <c r="G123" s="58" t="str">
        <f>VLOOKUP(A123,'Data Transformation'!G:L,6,0)</f>
        <v>No</v>
      </c>
      <c r="H123" s="42">
        <f>VLOOKUP(A123,'Data Transformation'!G:O,9,0)</f>
        <v>0</v>
      </c>
      <c r="I123" s="42" t="str">
        <f>VLOOKUP(A123,'Data Transformation'!G:N,8,0)</f>
        <v>yes</v>
      </c>
      <c r="J123" s="42" t="str">
        <f>VLOOKUP(A123,'Data Transformation'!G:P,10,0)</f>
        <v>Above Obesity</v>
      </c>
      <c r="K123" s="42" t="str">
        <f>VLOOKUP(A123,'Data Transformation'!G:Q,11,0)</f>
        <v>Diabetes</v>
      </c>
      <c r="L123" s="42" t="str">
        <f>VLOOKUP(A123,'Data Transformation'!S:AB,10,0)</f>
        <v>12-Jul-1978</v>
      </c>
      <c r="M123" s="59">
        <f>VLOOKUP(A123,'Data Transformation'!S:AD,12,0)</f>
        <v>39556.49</v>
      </c>
      <c r="N123" s="42" t="str">
        <f>VLOOKUP(A123,'Data Transformation'!S:Y,7,0)</f>
        <v>tier - 1</v>
      </c>
      <c r="O123" s="42" t="str">
        <f>VLOOKUP(A123,'Data Transformation'!S:Z,8,0)</f>
        <v>tier - 2</v>
      </c>
      <c r="P123" s="42" t="str">
        <f>VLOOKUP(A123,'Data Transformation'!S:AA,9,0)</f>
        <v>R1015</v>
      </c>
      <c r="Q123" s="60">
        <f>VLOOKUP(A123,'Data Transformation'!S:AC,11,0)</f>
        <v>44</v>
      </c>
    </row>
    <row r="124">
      <c r="A124" s="56" t="s">
        <v>320</v>
      </c>
      <c r="B124" s="42" t="str">
        <f>VLOOKUP(A124,'Data Transformation'!A:D,4,0)</f>
        <v>Defranco</v>
      </c>
      <c r="C124" s="57">
        <f>VLOOKUP(A124,'Data Transformation'!G:N,2,0)</f>
        <v>41.46</v>
      </c>
      <c r="D124" s="42">
        <f>VLOOKUP(A124,'Data Transformation'!G:I,3,0)</f>
        <v>4.99</v>
      </c>
      <c r="E124" s="42" t="str">
        <f>VLOOKUP(A124,'Data Transformation'!G:J,4,0)</f>
        <v>yes</v>
      </c>
      <c r="F124" s="42" t="str">
        <f>VLOOKUP(A124,'Data Transformation'!G:K,5,0)</f>
        <v>No</v>
      </c>
      <c r="G124" s="58" t="str">
        <f>VLOOKUP(A124,'Data Transformation'!G:L,6,0)</f>
        <v>No</v>
      </c>
      <c r="H124" s="42">
        <f>VLOOKUP(A124,'Data Transformation'!G:O,9,0)</f>
        <v>2</v>
      </c>
      <c r="I124" s="42" t="str">
        <f>VLOOKUP(A124,'Data Transformation'!G:N,8,0)</f>
        <v>yes</v>
      </c>
      <c r="J124" s="42" t="str">
        <f>VLOOKUP(A124,'Data Transformation'!G:P,10,0)</f>
        <v>Above Obesity</v>
      </c>
      <c r="K124" s="42" t="str">
        <f>VLOOKUP(A124,'Data Transformation'!G:Q,11,0)</f>
        <v>Normal</v>
      </c>
      <c r="L124" s="42" t="str">
        <f>VLOOKUP(A124,'Data Transformation'!S:AB,10,0)</f>
        <v>24-Jun-1966</v>
      </c>
      <c r="M124" s="59">
        <f>VLOOKUP(A124,'Data Transformation'!S:AD,12,0)</f>
        <v>39396.86</v>
      </c>
      <c r="N124" s="42" t="str">
        <f>VLOOKUP(A124,'Data Transformation'!S:Y,7,0)</f>
        <v>tier - 2</v>
      </c>
      <c r="O124" s="42" t="str">
        <f>VLOOKUP(A124,'Data Transformation'!S:Z,8,0)</f>
        <v>tier - 2</v>
      </c>
      <c r="P124" s="42" t="str">
        <f>VLOOKUP(A124,'Data Transformation'!S:AA,9,0)</f>
        <v>R1011</v>
      </c>
      <c r="Q124" s="60">
        <f>VLOOKUP(A124,'Data Transformation'!S:AC,11,0)</f>
        <v>56</v>
      </c>
    </row>
    <row r="125">
      <c r="A125" s="56" t="s">
        <v>322</v>
      </c>
      <c r="B125" s="42" t="str">
        <f>VLOOKUP(A125,'Data Transformation'!A:D,4,0)</f>
        <v>Kells</v>
      </c>
      <c r="C125" s="57">
        <f>VLOOKUP(A125,'Data Transformation'!G:N,2,0)</f>
        <v>48</v>
      </c>
      <c r="D125" s="42">
        <f>VLOOKUP(A125,'Data Transformation'!G:I,3,0)</f>
        <v>10.54</v>
      </c>
      <c r="E125" s="42" t="str">
        <f>VLOOKUP(A125,'Data Transformation'!G:J,4,0)</f>
        <v>No</v>
      </c>
      <c r="F125" s="42" t="str">
        <f>VLOOKUP(A125,'Data Transformation'!G:K,5,0)</f>
        <v>No</v>
      </c>
      <c r="G125" s="58" t="str">
        <f>VLOOKUP(A125,'Data Transformation'!G:L,6,0)</f>
        <v>No</v>
      </c>
      <c r="H125" s="42">
        <f>VLOOKUP(A125,'Data Transformation'!G:O,9,0)</f>
        <v>0</v>
      </c>
      <c r="I125" s="42" t="str">
        <f>VLOOKUP(A125,'Data Transformation'!G:N,8,0)</f>
        <v>yes</v>
      </c>
      <c r="J125" s="42" t="str">
        <f>VLOOKUP(A125,'Data Transformation'!G:P,10,0)</f>
        <v>Above Obesity</v>
      </c>
      <c r="K125" s="42" t="str">
        <f>VLOOKUP(A125,'Data Transformation'!G:Q,11,0)</f>
        <v>Diabetes</v>
      </c>
      <c r="L125" s="42" t="str">
        <f>VLOOKUP(A125,'Data Transformation'!S:AB,10,0)</f>
        <v>5-Aug-1978</v>
      </c>
      <c r="M125" s="59">
        <f>VLOOKUP(A125,'Data Transformation'!S:AD,12,0)</f>
        <v>39352.6</v>
      </c>
      <c r="N125" s="42" t="str">
        <f>VLOOKUP(A125,'Data Transformation'!S:Y,7,0)</f>
        <v>tier - 2</v>
      </c>
      <c r="O125" s="42" t="str">
        <f>VLOOKUP(A125,'Data Transformation'!S:Z,8,0)</f>
        <v>tier - 3</v>
      </c>
      <c r="P125" s="42" t="str">
        <f>VLOOKUP(A125,'Data Transformation'!S:AA,9,0)</f>
        <v>R1011</v>
      </c>
      <c r="Q125" s="60">
        <f>VLOOKUP(A125,'Data Transformation'!S:AC,11,0)</f>
        <v>44</v>
      </c>
    </row>
    <row r="126">
      <c r="A126" s="56" t="s">
        <v>324</v>
      </c>
      <c r="B126" s="42" t="str">
        <f>VLOOKUP(A126,'Data Transformation'!A:D,4,0)</f>
        <v>Lawton</v>
      </c>
      <c r="C126" s="57">
        <f>VLOOKUP(A126,'Data Transformation'!G:N,2,0)</f>
        <v>49.13</v>
      </c>
      <c r="D126" s="42">
        <f>VLOOKUP(A126,'Data Transformation'!G:I,3,0)</f>
        <v>4.54</v>
      </c>
      <c r="E126" s="42" t="str">
        <f>VLOOKUP(A126,'Data Transformation'!G:J,4,0)</f>
        <v>No</v>
      </c>
      <c r="F126" s="42" t="str">
        <f>VLOOKUP(A126,'Data Transformation'!G:K,5,0)</f>
        <v>No</v>
      </c>
      <c r="G126" s="58" t="str">
        <f>VLOOKUP(A126,'Data Transformation'!G:L,6,0)</f>
        <v>No</v>
      </c>
      <c r="H126" s="42">
        <f>VLOOKUP(A126,'Data Transformation'!G:O,9,0)</f>
        <v>0</v>
      </c>
      <c r="I126" s="42" t="str">
        <f>VLOOKUP(A126,'Data Transformation'!G:N,8,0)</f>
        <v>yes</v>
      </c>
      <c r="J126" s="42" t="str">
        <f>VLOOKUP(A126,'Data Transformation'!G:P,10,0)</f>
        <v>Above Obesity</v>
      </c>
      <c r="K126" s="42" t="str">
        <f>VLOOKUP(A126,'Data Transformation'!G:Q,11,0)</f>
        <v>Normal</v>
      </c>
      <c r="L126" s="42" t="str">
        <f>VLOOKUP(A126,'Data Transformation'!S:AB,10,0)</f>
        <v>16-Aug-1982</v>
      </c>
      <c r="M126" s="59">
        <f>VLOOKUP(A126,'Data Transformation'!S:AD,12,0)</f>
        <v>39315.28</v>
      </c>
      <c r="N126" s="42" t="str">
        <f>VLOOKUP(A126,'Data Transformation'!S:Y,7,0)</f>
        <v>tier - 2</v>
      </c>
      <c r="O126" s="42" t="str">
        <f>VLOOKUP(A126,'Data Transformation'!S:Z,8,0)</f>
        <v>tier - 3</v>
      </c>
      <c r="P126" s="42" t="str">
        <f>VLOOKUP(A126,'Data Transformation'!S:AA,9,0)</f>
        <v>R1011</v>
      </c>
      <c r="Q126" s="60">
        <f>VLOOKUP(A126,'Data Transformation'!S:AC,11,0)</f>
        <v>40</v>
      </c>
    </row>
    <row r="127">
      <c r="A127" s="56" t="s">
        <v>326</v>
      </c>
      <c r="B127" s="42" t="str">
        <f>VLOOKUP(A127,'Data Transformation'!A:D,4,0)</f>
        <v>Bejar</v>
      </c>
      <c r="C127" s="57">
        <f>VLOOKUP(A127,'Data Transformation'!G:N,2,0)</f>
        <v>37.8</v>
      </c>
      <c r="D127" s="42">
        <f>VLOOKUP(A127,'Data Transformation'!G:I,3,0)</f>
        <v>6.29</v>
      </c>
      <c r="E127" s="42" t="str">
        <f>VLOOKUP(A127,'Data Transformation'!G:J,4,0)</f>
        <v>No</v>
      </c>
      <c r="F127" s="42" t="str">
        <f>VLOOKUP(A127,'Data Transformation'!G:K,5,0)</f>
        <v>No</v>
      </c>
      <c r="G127" s="58" t="str">
        <f>VLOOKUP(A127,'Data Transformation'!G:L,6,0)</f>
        <v>No</v>
      </c>
      <c r="H127" s="42">
        <f>VLOOKUP(A127,'Data Transformation'!G:O,9,0)</f>
        <v>1</v>
      </c>
      <c r="I127" s="42" t="str">
        <f>VLOOKUP(A127,'Data Transformation'!G:N,8,0)</f>
        <v>yes</v>
      </c>
      <c r="J127" s="42" t="str">
        <f>VLOOKUP(A127,'Data Transformation'!G:P,10,0)</f>
        <v>Above Obesity</v>
      </c>
      <c r="K127" s="42" t="str">
        <f>VLOOKUP(A127,'Data Transformation'!G:Q,11,0)</f>
        <v>Prediabetes weight</v>
      </c>
      <c r="L127" s="42" t="str">
        <f>VLOOKUP(A127,'Data Transformation'!S:AB,10,0)</f>
        <v>30-Nov-1992</v>
      </c>
      <c r="M127" s="59">
        <f>VLOOKUP(A127,'Data Transformation'!S:AD,12,0)</f>
        <v>39241.44</v>
      </c>
      <c r="N127" s="42" t="str">
        <f>VLOOKUP(A127,'Data Transformation'!S:Y,7,0)</f>
        <v>tier - 1</v>
      </c>
      <c r="O127" s="42" t="str">
        <f>VLOOKUP(A127,'Data Transformation'!S:Z,8,0)</f>
        <v>tier - 3</v>
      </c>
      <c r="P127" s="42" t="str">
        <f>VLOOKUP(A127,'Data Transformation'!S:AA,9,0)</f>
        <v>R1011</v>
      </c>
      <c r="Q127" s="60">
        <f>VLOOKUP(A127,'Data Transformation'!S:AC,11,0)</f>
        <v>30</v>
      </c>
    </row>
    <row r="128">
      <c r="A128" s="56" t="s">
        <v>328</v>
      </c>
      <c r="B128" s="42" t="str">
        <f>VLOOKUP(A128,'Data Transformation'!A:D,4,0)</f>
        <v>Navarro Castro</v>
      </c>
      <c r="C128" s="57">
        <f>VLOOKUP(A128,'Data Transformation'!G:N,2,0)</f>
        <v>38.3</v>
      </c>
      <c r="D128" s="42">
        <f>VLOOKUP(A128,'Data Transformation'!G:I,3,0)</f>
        <v>9.51</v>
      </c>
      <c r="E128" s="42" t="str">
        <f>VLOOKUP(A128,'Data Transformation'!G:J,4,0)</f>
        <v>No</v>
      </c>
      <c r="F128" s="42" t="str">
        <f>VLOOKUP(A128,'Data Transformation'!G:K,5,0)</f>
        <v>No</v>
      </c>
      <c r="G128" s="58" t="str">
        <f>VLOOKUP(A128,'Data Transformation'!G:L,6,0)</f>
        <v>No</v>
      </c>
      <c r="H128" s="42">
        <f>VLOOKUP(A128,'Data Transformation'!G:O,9,0)</f>
        <v>0</v>
      </c>
      <c r="I128" s="42" t="str">
        <f>VLOOKUP(A128,'Data Transformation'!G:N,8,0)</f>
        <v>yes</v>
      </c>
      <c r="J128" s="42" t="str">
        <f>VLOOKUP(A128,'Data Transformation'!G:P,10,0)</f>
        <v>Above Obesity</v>
      </c>
      <c r="K128" s="42" t="str">
        <f>VLOOKUP(A128,'Data Transformation'!G:Q,11,0)</f>
        <v>Diabetes</v>
      </c>
      <c r="L128" s="42" t="str">
        <f>VLOOKUP(A128,'Data Transformation'!S:AB,10,0)</f>
        <v>7-Jul-1962</v>
      </c>
      <c r="M128" s="59">
        <f>VLOOKUP(A128,'Data Transformation'!S:AD,12,0)</f>
        <v>39221.12</v>
      </c>
      <c r="N128" s="42" t="str">
        <f>VLOOKUP(A128,'Data Transformation'!S:Y,7,0)</f>
        <v>tier - 2</v>
      </c>
      <c r="O128" s="42" t="str">
        <f>VLOOKUP(A128,'Data Transformation'!S:Z,8,0)</f>
        <v>tier - 1</v>
      </c>
      <c r="P128" s="42" t="str">
        <f>VLOOKUP(A128,'Data Transformation'!S:AA,9,0)</f>
        <v>R1011</v>
      </c>
      <c r="Q128" s="60">
        <f>VLOOKUP(A128,'Data Transformation'!S:AC,11,0)</f>
        <v>60</v>
      </c>
    </row>
    <row r="129">
      <c r="A129" s="56" t="s">
        <v>330</v>
      </c>
      <c r="B129" s="42" t="str">
        <f>VLOOKUP(A129,'Data Transformation'!A:D,4,0)</f>
        <v>Tice</v>
      </c>
      <c r="C129" s="57">
        <f>VLOOKUP(A129,'Data Transformation'!G:N,2,0)</f>
        <v>32.775</v>
      </c>
      <c r="D129" s="42">
        <f>VLOOKUP(A129,'Data Transformation'!G:I,3,0)</f>
        <v>4.72</v>
      </c>
      <c r="E129" s="42" t="str">
        <f>VLOOKUP(A129,'Data Transformation'!G:J,4,0)</f>
        <v>No</v>
      </c>
      <c r="F129" s="42" t="str">
        <f>VLOOKUP(A129,'Data Transformation'!G:K,5,0)</f>
        <v>No</v>
      </c>
      <c r="G129" s="58" t="str">
        <f>VLOOKUP(A129,'Data Transformation'!G:L,6,0)</f>
        <v>No</v>
      </c>
      <c r="H129" s="42">
        <f>VLOOKUP(A129,'Data Transformation'!G:O,9,0)</f>
        <v>0</v>
      </c>
      <c r="I129" s="42" t="str">
        <f>VLOOKUP(A129,'Data Transformation'!G:N,8,0)</f>
        <v>yes</v>
      </c>
      <c r="J129" s="42" t="str">
        <f>VLOOKUP(A129,'Data Transformation'!G:P,10,0)</f>
        <v>Above Obesity</v>
      </c>
      <c r="K129" s="42" t="str">
        <f>VLOOKUP(A129,'Data Transformation'!G:Q,11,0)</f>
        <v>Normal</v>
      </c>
      <c r="L129" s="42" t="str">
        <f>VLOOKUP(A129,'Data Transformation'!S:AB,10,0)</f>
        <v>4-Aug-1982</v>
      </c>
      <c r="M129" s="59">
        <f>VLOOKUP(A129,'Data Transformation'!S:AD,12,0)</f>
        <v>39125.33</v>
      </c>
      <c r="N129" s="42" t="str">
        <f>VLOOKUP(A129,'Data Transformation'!S:Y,7,0)</f>
        <v>tier - 1</v>
      </c>
      <c r="O129" s="42" t="str">
        <f>VLOOKUP(A129,'Data Transformation'!S:Z,8,0)</f>
        <v>tier - 1</v>
      </c>
      <c r="P129" s="42" t="str">
        <f>VLOOKUP(A129,'Data Transformation'!S:AA,9,0)</f>
        <v>R1016</v>
      </c>
      <c r="Q129" s="60">
        <f>VLOOKUP(A129,'Data Transformation'!S:AC,11,0)</f>
        <v>40</v>
      </c>
    </row>
    <row r="130">
      <c r="A130" s="56" t="s">
        <v>332</v>
      </c>
      <c r="B130" s="42" t="str">
        <f>VLOOKUP(A130,'Data Transformation'!A:D,4,0)</f>
        <v>Wolf</v>
      </c>
      <c r="C130" s="57">
        <f>VLOOKUP(A130,'Data Transformation'!G:N,2,0)</f>
        <v>34.2</v>
      </c>
      <c r="D130" s="42">
        <f>VLOOKUP(A130,'Data Transformation'!G:I,3,0)</f>
        <v>5.91</v>
      </c>
      <c r="E130" s="42" t="str">
        <f>VLOOKUP(A130,'Data Transformation'!G:J,4,0)</f>
        <v>YES</v>
      </c>
      <c r="F130" s="42" t="str">
        <f>VLOOKUP(A130,'Data Transformation'!G:K,5,0)</f>
        <v>No</v>
      </c>
      <c r="G130" s="58" t="str">
        <f>VLOOKUP(A130,'Data Transformation'!G:L,6,0)</f>
        <v>No</v>
      </c>
      <c r="H130" s="42">
        <f>VLOOKUP(A130,'Data Transformation'!G:O,9,0)</f>
        <v>0</v>
      </c>
      <c r="I130" s="42" t="str">
        <f>VLOOKUP(A130,'Data Transformation'!G:N,8,0)</f>
        <v>yes</v>
      </c>
      <c r="J130" s="42" t="str">
        <f>VLOOKUP(A130,'Data Transformation'!G:P,10,0)</f>
        <v>Above Obesity</v>
      </c>
      <c r="K130" s="42" t="str">
        <f>VLOOKUP(A130,'Data Transformation'!G:Q,11,0)</f>
        <v>Prediabetes weight</v>
      </c>
      <c r="L130" s="42" t="str">
        <f>VLOOKUP(A130,'Data Transformation'!S:AB,10,0)</f>
        <v>20-Sep-1985</v>
      </c>
      <c r="M130" s="59">
        <f>VLOOKUP(A130,'Data Transformation'!S:AD,12,0)</f>
        <v>39047.29</v>
      </c>
      <c r="N130" s="42" t="str">
        <f>VLOOKUP(A130,'Data Transformation'!S:Y,7,0)</f>
        <v>tier - 1</v>
      </c>
      <c r="O130" s="42" t="str">
        <f>VLOOKUP(A130,'Data Transformation'!S:Z,8,0)</f>
        <v>tier - 3</v>
      </c>
      <c r="P130" s="42" t="str">
        <f>VLOOKUP(A130,'Data Transformation'!S:AA,9,0)</f>
        <v>R1017</v>
      </c>
      <c r="Q130" s="60">
        <f>VLOOKUP(A130,'Data Transformation'!S:AC,11,0)</f>
        <v>37</v>
      </c>
    </row>
    <row r="131">
      <c r="A131" s="56" t="s">
        <v>334</v>
      </c>
      <c r="B131" s="42" t="str">
        <f>VLOOKUP(A131,'Data Transformation'!A:D,4,0)</f>
        <v>Oppedal</v>
      </c>
      <c r="C131" s="57">
        <f>VLOOKUP(A131,'Data Transformation'!G:N,2,0)</f>
        <v>30.2</v>
      </c>
      <c r="D131" s="42">
        <f>VLOOKUP(A131,'Data Transformation'!G:I,3,0)</f>
        <v>9.58</v>
      </c>
      <c r="E131" s="42" t="str">
        <f>VLOOKUP(A131,'Data Transformation'!G:J,4,0)</f>
        <v>No</v>
      </c>
      <c r="F131" s="42" t="str">
        <f>VLOOKUP(A131,'Data Transformation'!G:K,5,0)</f>
        <v>No</v>
      </c>
      <c r="G131" s="58" t="str">
        <f>VLOOKUP(A131,'Data Transformation'!G:L,6,0)</f>
        <v>No</v>
      </c>
      <c r="H131" s="42">
        <f>VLOOKUP(A131,'Data Transformation'!G:O,9,0)</f>
        <v>0</v>
      </c>
      <c r="I131" s="42" t="str">
        <f>VLOOKUP(A131,'Data Transformation'!G:N,8,0)</f>
        <v>yes</v>
      </c>
      <c r="J131" s="42" t="str">
        <f>VLOOKUP(A131,'Data Transformation'!G:P,10,0)</f>
        <v>Above Obesity</v>
      </c>
      <c r="K131" s="42" t="str">
        <f>VLOOKUP(A131,'Data Transformation'!G:Q,11,0)</f>
        <v>Diabetes</v>
      </c>
      <c r="L131" s="42" t="str">
        <f>VLOOKUP(A131,'Data Transformation'!S:AB,10,0)</f>
        <v>12-Oct-1978</v>
      </c>
      <c r="M131" s="59">
        <f>VLOOKUP(A131,'Data Transformation'!S:AD,12,0)</f>
        <v>38998.55</v>
      </c>
      <c r="N131" s="42" t="str">
        <f>VLOOKUP(A131,'Data Transformation'!S:Y,7,0)</f>
        <v>tier - 1</v>
      </c>
      <c r="O131" s="42" t="str">
        <f>VLOOKUP(A131,'Data Transformation'!S:Z,8,0)</f>
        <v>tier - 1</v>
      </c>
      <c r="P131" s="42" t="str">
        <f>VLOOKUP(A131,'Data Transformation'!S:AA,9,0)</f>
        <v>R1011</v>
      </c>
      <c r="Q131" s="60">
        <f>VLOOKUP(A131,'Data Transformation'!S:AC,11,0)</f>
        <v>44</v>
      </c>
    </row>
    <row r="132">
      <c r="A132" s="56" t="s">
        <v>336</v>
      </c>
      <c r="B132" s="42" t="str">
        <f>VLOOKUP(A132,'Data Transformation'!A:D,4,0)</f>
        <v>Wright</v>
      </c>
      <c r="C132" s="57">
        <f>VLOOKUP(A132,'Data Transformation'!G:N,2,0)</f>
        <v>48.32</v>
      </c>
      <c r="D132" s="42">
        <f>VLOOKUP(A132,'Data Transformation'!G:I,3,0)</f>
        <v>5.77</v>
      </c>
      <c r="E132" s="42" t="str">
        <f>VLOOKUP(A132,'Data Transformation'!G:J,4,0)</f>
        <v>No</v>
      </c>
      <c r="F132" s="42" t="str">
        <f>VLOOKUP(A132,'Data Transformation'!G:K,5,0)</f>
        <v>No</v>
      </c>
      <c r="G132" s="58" t="str">
        <f>VLOOKUP(A132,'Data Transformation'!G:L,6,0)</f>
        <v>No</v>
      </c>
      <c r="H132" s="42">
        <f>VLOOKUP(A132,'Data Transformation'!G:O,9,0)</f>
        <v>0</v>
      </c>
      <c r="I132" s="42" t="str">
        <f>VLOOKUP(A132,'Data Transformation'!G:N,8,0)</f>
        <v>yes</v>
      </c>
      <c r="J132" s="42" t="str">
        <f>VLOOKUP(A132,'Data Transformation'!G:P,10,0)</f>
        <v>Above Obesity</v>
      </c>
      <c r="K132" s="42" t="str">
        <f>VLOOKUP(A132,'Data Transformation'!G:Q,11,0)</f>
        <v>Prediabetes weight</v>
      </c>
      <c r="L132" s="42" t="str">
        <f>VLOOKUP(A132,'Data Transformation'!S:AB,10,0)</f>
        <v>24-Sep-1980</v>
      </c>
      <c r="M132" s="59">
        <f>VLOOKUP(A132,'Data Transformation'!S:AD,12,0)</f>
        <v>38947.43</v>
      </c>
      <c r="N132" s="42" t="str">
        <f>VLOOKUP(A132,'Data Transformation'!S:Y,7,0)</f>
        <v>tier - 2</v>
      </c>
      <c r="O132" s="42" t="str">
        <f>VLOOKUP(A132,'Data Transformation'!S:Z,8,0)</f>
        <v>tier - 3</v>
      </c>
      <c r="P132" s="42" t="str">
        <f>VLOOKUP(A132,'Data Transformation'!S:AA,9,0)</f>
        <v>R1011</v>
      </c>
      <c r="Q132" s="60">
        <f>VLOOKUP(A132,'Data Transformation'!S:AC,11,0)</f>
        <v>42</v>
      </c>
    </row>
    <row r="133">
      <c r="A133" s="56" t="s">
        <v>338</v>
      </c>
      <c r="B133" s="42" t="str">
        <f>VLOOKUP(A133,'Data Transformation'!A:D,4,0)</f>
        <v>Ellis</v>
      </c>
      <c r="C133" s="57">
        <f>VLOOKUP(A133,'Data Transformation'!G:N,2,0)</f>
        <v>44.86</v>
      </c>
      <c r="D133" s="42">
        <f>VLOOKUP(A133,'Data Transformation'!G:I,3,0)</f>
        <v>4.38</v>
      </c>
      <c r="E133" s="42" t="str">
        <f>VLOOKUP(A133,'Data Transformation'!G:J,4,0)</f>
        <v>YES</v>
      </c>
      <c r="F133" s="42" t="str">
        <f>VLOOKUP(A133,'Data Transformation'!G:K,5,0)</f>
        <v>No</v>
      </c>
      <c r="G133" s="58" t="str">
        <f>VLOOKUP(A133,'Data Transformation'!G:L,6,0)</f>
        <v>No</v>
      </c>
      <c r="H133" s="42">
        <f>VLOOKUP(A133,'Data Transformation'!G:O,9,0)</f>
        <v>0</v>
      </c>
      <c r="I133" s="42" t="str">
        <f>VLOOKUP(A133,'Data Transformation'!G:N,8,0)</f>
        <v>yes</v>
      </c>
      <c r="J133" s="42" t="str">
        <f>VLOOKUP(A133,'Data Transformation'!G:P,10,0)</f>
        <v>Above Obesity</v>
      </c>
      <c r="K133" s="42" t="str">
        <f>VLOOKUP(A133,'Data Transformation'!G:Q,11,0)</f>
        <v>Normal</v>
      </c>
      <c r="L133" s="42" t="str">
        <f>VLOOKUP(A133,'Data Transformation'!S:AB,10,0)</f>
        <v>15-Dec-1976</v>
      </c>
      <c r="M133" s="59">
        <f>VLOOKUP(A133,'Data Transformation'!S:AD,12,0)</f>
        <v>38932.56</v>
      </c>
      <c r="N133" s="42" t="str">
        <f>VLOOKUP(A133,'Data Transformation'!S:Y,7,0)</f>
        <v>tier - 2</v>
      </c>
      <c r="O133" s="42" t="str">
        <f>VLOOKUP(A133,'Data Transformation'!S:Z,8,0)</f>
        <v>tier - 3</v>
      </c>
      <c r="P133" s="42" t="str">
        <f>VLOOKUP(A133,'Data Transformation'!S:AA,9,0)</f>
        <v>R1011</v>
      </c>
      <c r="Q133" s="60">
        <f>VLOOKUP(A133,'Data Transformation'!S:AC,11,0)</f>
        <v>46</v>
      </c>
    </row>
    <row r="134">
      <c r="A134" s="56" t="s">
        <v>340</v>
      </c>
      <c r="B134" s="42" t="str">
        <f>VLOOKUP(A134,'Data Transformation'!A:D,4,0)</f>
        <v>Taormina</v>
      </c>
      <c r="C134" s="57">
        <f>VLOOKUP(A134,'Data Transformation'!G:N,2,0)</f>
        <v>52.15</v>
      </c>
      <c r="D134" s="42">
        <f>VLOOKUP(A134,'Data Transformation'!G:I,3,0)</f>
        <v>5.65</v>
      </c>
      <c r="E134" s="42" t="str">
        <f>VLOOKUP(A134,'Data Transformation'!G:J,4,0)</f>
        <v>No</v>
      </c>
      <c r="F134" s="42" t="str">
        <f>VLOOKUP(A134,'Data Transformation'!G:K,5,0)</f>
        <v>No</v>
      </c>
      <c r="G134" s="58" t="str">
        <f>VLOOKUP(A134,'Data Transformation'!G:L,6,0)</f>
        <v>No</v>
      </c>
      <c r="H134" s="42">
        <f>VLOOKUP(A134,'Data Transformation'!G:O,9,0)</f>
        <v>1</v>
      </c>
      <c r="I134" s="42" t="str">
        <f>VLOOKUP(A134,'Data Transformation'!G:N,8,0)</f>
        <v>yes</v>
      </c>
      <c r="J134" s="42" t="str">
        <f>VLOOKUP(A134,'Data Transformation'!G:P,10,0)</f>
        <v>Above Obesity</v>
      </c>
      <c r="K134" s="42" t="str">
        <f>VLOOKUP(A134,'Data Transformation'!G:Q,11,0)</f>
        <v>Normal</v>
      </c>
      <c r="L134" s="42" t="str">
        <f>VLOOKUP(A134,'Data Transformation'!S:AB,10,0)</f>
        <v>16-Jun-1987</v>
      </c>
      <c r="M134" s="59">
        <f>VLOOKUP(A134,'Data Transformation'!S:AD,12,0)</f>
        <v>38924.04</v>
      </c>
      <c r="N134" s="42" t="str">
        <f>VLOOKUP(A134,'Data Transformation'!S:Y,7,0)</f>
        <v>tier - 2</v>
      </c>
      <c r="O134" s="42" t="str">
        <f>VLOOKUP(A134,'Data Transformation'!S:Z,8,0)</f>
        <v>tier - 2</v>
      </c>
      <c r="P134" s="42" t="str">
        <f>VLOOKUP(A134,'Data Transformation'!S:AA,9,0)</f>
        <v>R1011</v>
      </c>
      <c r="Q134" s="60">
        <f>VLOOKUP(A134,'Data Transformation'!S:AC,11,0)</f>
        <v>35</v>
      </c>
    </row>
    <row r="135">
      <c r="A135" s="56" t="s">
        <v>342</v>
      </c>
      <c r="B135" s="42" t="str">
        <f>VLOOKUP(A135,'Data Transformation'!A:D,4,0)</f>
        <v>Lynch</v>
      </c>
      <c r="C135" s="57">
        <f>VLOOKUP(A135,'Data Transformation'!G:N,2,0)</f>
        <v>41.12</v>
      </c>
      <c r="D135" s="42">
        <f>VLOOKUP(A135,'Data Transformation'!G:I,3,0)</f>
        <v>7.54</v>
      </c>
      <c r="E135" s="42" t="str">
        <f>VLOOKUP(A135,'Data Transformation'!G:J,4,0)</f>
        <v>YES</v>
      </c>
      <c r="F135" s="42" t="str">
        <f>VLOOKUP(A135,'Data Transformation'!G:K,5,0)</f>
        <v>No</v>
      </c>
      <c r="G135" s="58" t="str">
        <f>VLOOKUP(A135,'Data Transformation'!G:L,6,0)</f>
        <v>No</v>
      </c>
      <c r="H135" s="42">
        <f>VLOOKUP(A135,'Data Transformation'!G:O,9,0)</f>
        <v>0</v>
      </c>
      <c r="I135" s="42" t="str">
        <f>VLOOKUP(A135,'Data Transformation'!G:N,8,0)</f>
        <v>yes</v>
      </c>
      <c r="J135" s="42" t="str">
        <f>VLOOKUP(A135,'Data Transformation'!G:P,10,0)</f>
        <v>Above Obesity</v>
      </c>
      <c r="K135" s="42" t="str">
        <f>VLOOKUP(A135,'Data Transformation'!G:Q,11,0)</f>
        <v>Diabetes</v>
      </c>
      <c r="L135" s="42" t="str">
        <f>VLOOKUP(A135,'Data Transformation'!S:AB,10,0)</f>
        <v>30-Jul-1967</v>
      </c>
      <c r="M135" s="59">
        <f>VLOOKUP(A135,'Data Transformation'!S:AD,12,0)</f>
        <v>38893.36</v>
      </c>
      <c r="N135" s="42" t="str">
        <f>VLOOKUP(A135,'Data Transformation'!S:Y,7,0)</f>
        <v>tier - 1</v>
      </c>
      <c r="O135" s="42" t="str">
        <f>VLOOKUP(A135,'Data Transformation'!S:Z,8,0)</f>
        <v>tier - 2</v>
      </c>
      <c r="P135" s="42" t="str">
        <f>VLOOKUP(A135,'Data Transformation'!S:AA,9,0)</f>
        <v>R1011</v>
      </c>
      <c r="Q135" s="60">
        <f>VLOOKUP(A135,'Data Transformation'!S:AC,11,0)</f>
        <v>55</v>
      </c>
    </row>
    <row r="136">
      <c r="A136" s="56" t="s">
        <v>344</v>
      </c>
      <c r="B136" s="42" t="str">
        <f>VLOOKUP(A136,'Data Transformation'!A:D,4,0)</f>
        <v>Tavella</v>
      </c>
      <c r="C136" s="57">
        <f>VLOOKUP(A136,'Data Transformation'!G:N,2,0)</f>
        <v>38.39</v>
      </c>
      <c r="D136" s="42">
        <f>VLOOKUP(A136,'Data Transformation'!G:I,3,0)</f>
        <v>5.11</v>
      </c>
      <c r="E136" s="42" t="str">
        <f>VLOOKUP(A136,'Data Transformation'!G:J,4,0)</f>
        <v>yes</v>
      </c>
      <c r="F136" s="42" t="str">
        <f>VLOOKUP(A136,'Data Transformation'!G:K,5,0)</f>
        <v>No</v>
      </c>
      <c r="G136" s="58" t="str">
        <f>VLOOKUP(A136,'Data Transformation'!G:L,6,0)</f>
        <v>No</v>
      </c>
      <c r="H136" s="42">
        <f>VLOOKUP(A136,'Data Transformation'!G:O,9,0)</f>
        <v>1</v>
      </c>
      <c r="I136" s="42" t="str">
        <f>VLOOKUP(A136,'Data Transformation'!G:N,8,0)</f>
        <v>yes</v>
      </c>
      <c r="J136" s="42" t="str">
        <f>VLOOKUP(A136,'Data Transformation'!G:P,10,0)</f>
        <v>Above Obesity</v>
      </c>
      <c r="K136" s="42" t="str">
        <f>VLOOKUP(A136,'Data Transformation'!G:Q,11,0)</f>
        <v>Normal</v>
      </c>
      <c r="L136" s="42" t="str">
        <f>VLOOKUP(A136,'Data Transformation'!S:AB,10,0)</f>
        <v>6-Jun-1964</v>
      </c>
      <c r="M136" s="59">
        <f>VLOOKUP(A136,'Data Transformation'!S:AD,12,0)</f>
        <v>38869.25</v>
      </c>
      <c r="N136" s="42" t="str">
        <f>VLOOKUP(A136,'Data Transformation'!S:Y,7,0)</f>
        <v>tier - 2</v>
      </c>
      <c r="O136" s="42" t="str">
        <f>VLOOKUP(A136,'Data Transformation'!S:Z,8,0)</f>
        <v>tier - 2</v>
      </c>
      <c r="P136" s="42" t="str">
        <f>VLOOKUP(A136,'Data Transformation'!S:AA,9,0)</f>
        <v>R1011</v>
      </c>
      <c r="Q136" s="60">
        <f>VLOOKUP(A136,'Data Transformation'!S:AC,11,0)</f>
        <v>59</v>
      </c>
    </row>
    <row r="137">
      <c r="A137" s="56" t="s">
        <v>346</v>
      </c>
      <c r="B137" s="42" t="str">
        <f>VLOOKUP(A137,'Data Transformation'!A:D,4,0)</f>
        <v>Neufeld</v>
      </c>
      <c r="C137" s="57">
        <f>VLOOKUP(A137,'Data Transformation'!G:N,2,0)</f>
        <v>46.85</v>
      </c>
      <c r="D137" s="42">
        <f>VLOOKUP(A137,'Data Transformation'!G:I,3,0)</f>
        <v>4.25</v>
      </c>
      <c r="E137" s="42" t="str">
        <f>VLOOKUP(A137,'Data Transformation'!G:J,4,0)</f>
        <v>No</v>
      </c>
      <c r="F137" s="42" t="str">
        <f>VLOOKUP(A137,'Data Transformation'!G:K,5,0)</f>
        <v>No</v>
      </c>
      <c r="G137" s="58" t="str">
        <f>VLOOKUP(A137,'Data Transformation'!G:L,6,0)</f>
        <v>Yes</v>
      </c>
      <c r="H137" s="42">
        <f>VLOOKUP(A137,'Data Transformation'!G:O,9,0)</f>
        <v>1</v>
      </c>
      <c r="I137" s="42" t="str">
        <f>VLOOKUP(A137,'Data Transformation'!G:N,8,0)</f>
        <v>yes</v>
      </c>
      <c r="J137" s="42" t="str">
        <f>VLOOKUP(A137,'Data Transformation'!G:P,10,0)</f>
        <v>Above Obesity</v>
      </c>
      <c r="K137" s="42" t="str">
        <f>VLOOKUP(A137,'Data Transformation'!G:Q,11,0)</f>
        <v>Normal</v>
      </c>
      <c r="L137" s="42" t="str">
        <f>VLOOKUP(A137,'Data Transformation'!S:AB,10,0)</f>
        <v>3-Dec-1979</v>
      </c>
      <c r="M137" s="59">
        <f>VLOOKUP(A137,'Data Transformation'!S:AD,12,0)</f>
        <v>38836.98</v>
      </c>
      <c r="N137" s="42" t="str">
        <f>VLOOKUP(A137,'Data Transformation'!S:Y,7,0)</f>
        <v>tier - 2</v>
      </c>
      <c r="O137" s="42" t="str">
        <f>VLOOKUP(A137,'Data Transformation'!S:Z,8,0)</f>
        <v>tier - 1</v>
      </c>
      <c r="P137" s="42" t="str">
        <f>VLOOKUP(A137,'Data Transformation'!S:AA,9,0)</f>
        <v>R1011</v>
      </c>
      <c r="Q137" s="60">
        <f>VLOOKUP(A137,'Data Transformation'!S:AC,11,0)</f>
        <v>43</v>
      </c>
    </row>
    <row r="138">
      <c r="A138" s="56" t="s">
        <v>348</v>
      </c>
      <c r="B138" s="42" t="str">
        <f>VLOOKUP(A138,'Data Transformation'!A:D,4,0)</f>
        <v>Walhovd</v>
      </c>
      <c r="C138" s="57">
        <f>VLOOKUP(A138,'Data Transformation'!G:N,2,0)</f>
        <v>42.24</v>
      </c>
      <c r="D138" s="42">
        <f>VLOOKUP(A138,'Data Transformation'!G:I,3,0)</f>
        <v>5.55</v>
      </c>
      <c r="E138" s="42" t="str">
        <f>VLOOKUP(A138,'Data Transformation'!G:J,4,0)</f>
        <v>No</v>
      </c>
      <c r="F138" s="42" t="str">
        <f>VLOOKUP(A138,'Data Transformation'!G:K,5,0)</f>
        <v>yes</v>
      </c>
      <c r="G138" s="58" t="str">
        <f>VLOOKUP(A138,'Data Transformation'!G:L,6,0)</f>
        <v>No</v>
      </c>
      <c r="H138" s="42">
        <f>VLOOKUP(A138,'Data Transformation'!G:O,9,0)</f>
        <v>1</v>
      </c>
      <c r="I138" s="42" t="str">
        <f>VLOOKUP(A138,'Data Transformation'!G:N,8,0)</f>
        <v>yes</v>
      </c>
      <c r="J138" s="42" t="str">
        <f>VLOOKUP(A138,'Data Transformation'!G:P,10,0)</f>
        <v>Above Obesity</v>
      </c>
      <c r="K138" s="42" t="str">
        <f>VLOOKUP(A138,'Data Transformation'!G:Q,11,0)</f>
        <v>Normal</v>
      </c>
      <c r="L138" s="42" t="str">
        <f>VLOOKUP(A138,'Data Transformation'!S:AB,10,0)</f>
        <v>5-Dec-2004</v>
      </c>
      <c r="M138" s="59">
        <f>VLOOKUP(A138,'Data Transformation'!S:AD,12,0)</f>
        <v>38792.69</v>
      </c>
      <c r="N138" s="42" t="str">
        <f>VLOOKUP(A138,'Data Transformation'!S:Y,7,0)</f>
        <v>tier - 2</v>
      </c>
      <c r="O138" s="42" t="str">
        <f>VLOOKUP(A138,'Data Transformation'!S:Z,8,0)</f>
        <v>tier - 2</v>
      </c>
      <c r="P138" s="42" t="str">
        <f>VLOOKUP(A138,'Data Transformation'!S:AA,9,0)</f>
        <v>R1013</v>
      </c>
      <c r="Q138" s="60">
        <f>VLOOKUP(A138,'Data Transformation'!S:AC,11,0)</f>
        <v>18</v>
      </c>
    </row>
    <row r="139">
      <c r="A139" s="56" t="s">
        <v>350</v>
      </c>
      <c r="B139" s="42" t="str">
        <f>VLOOKUP(A139,'Data Transformation'!A:D,4,0)</f>
        <v>Washburn</v>
      </c>
      <c r="C139" s="57">
        <f>VLOOKUP(A139,'Data Transformation'!G:N,2,0)</f>
        <v>34.39</v>
      </c>
      <c r="D139" s="42">
        <f>VLOOKUP(A139,'Data Transformation'!G:I,3,0)</f>
        <v>5.78</v>
      </c>
      <c r="E139" s="42" t="str">
        <f>VLOOKUP(A139,'Data Transformation'!G:J,4,0)</f>
        <v>No</v>
      </c>
      <c r="F139" s="42" t="str">
        <f>VLOOKUP(A139,'Data Transformation'!G:K,5,0)</f>
        <v>No</v>
      </c>
      <c r="G139" s="58" t="str">
        <f>VLOOKUP(A139,'Data Transformation'!G:L,6,0)</f>
        <v>No</v>
      </c>
      <c r="H139" s="42">
        <f>VLOOKUP(A139,'Data Transformation'!G:O,9,0)</f>
        <v>0</v>
      </c>
      <c r="I139" s="42" t="str">
        <f>VLOOKUP(A139,'Data Transformation'!G:N,8,0)</f>
        <v>yes</v>
      </c>
      <c r="J139" s="42" t="str">
        <f>VLOOKUP(A139,'Data Transformation'!G:P,10,0)</f>
        <v>Above Obesity</v>
      </c>
      <c r="K139" s="42" t="str">
        <f>VLOOKUP(A139,'Data Transformation'!G:Q,11,0)</f>
        <v>Prediabetes weight</v>
      </c>
      <c r="L139" s="42" t="str">
        <f>VLOOKUP(A139,'Data Transformation'!S:AB,10,0)</f>
        <v>8-Nov-1991</v>
      </c>
      <c r="M139" s="59">
        <f>VLOOKUP(A139,'Data Transformation'!S:AD,12,0)</f>
        <v>38746.36</v>
      </c>
      <c r="N139" s="42" t="str">
        <f>VLOOKUP(A139,'Data Transformation'!S:Y,7,0)</f>
        <v>tier - 1</v>
      </c>
      <c r="O139" s="42" t="str">
        <f>VLOOKUP(A139,'Data Transformation'!S:Z,8,0)</f>
        <v>tier - 2</v>
      </c>
      <c r="P139" s="42" t="str">
        <f>VLOOKUP(A139,'Data Transformation'!S:AA,9,0)</f>
        <v>R1012</v>
      </c>
      <c r="Q139" s="60">
        <f>VLOOKUP(A139,'Data Transformation'!S:AC,11,0)</f>
        <v>31</v>
      </c>
    </row>
    <row r="140">
      <c r="A140" s="56" t="s">
        <v>352</v>
      </c>
      <c r="B140" s="42" t="str">
        <f>VLOOKUP(A140,'Data Transformation'!A:D,4,0)</f>
        <v>Mroz</v>
      </c>
      <c r="C140" s="57">
        <f>VLOOKUP(A140,'Data Transformation'!G:N,2,0)</f>
        <v>42.89</v>
      </c>
      <c r="D140" s="42">
        <f>VLOOKUP(A140,'Data Transformation'!G:I,3,0)</f>
        <v>5.28</v>
      </c>
      <c r="E140" s="42" t="str">
        <f>VLOOKUP(A140,'Data Transformation'!G:J,4,0)</f>
        <v>YES</v>
      </c>
      <c r="F140" s="42" t="str">
        <f>VLOOKUP(A140,'Data Transformation'!G:K,5,0)</f>
        <v>No</v>
      </c>
      <c r="G140" s="58" t="str">
        <f>VLOOKUP(A140,'Data Transformation'!G:L,6,0)</f>
        <v>No</v>
      </c>
      <c r="H140" s="42">
        <f>VLOOKUP(A140,'Data Transformation'!G:O,9,0)</f>
        <v>0</v>
      </c>
      <c r="I140" s="42" t="str">
        <f>VLOOKUP(A140,'Data Transformation'!G:N,8,0)</f>
        <v>yes</v>
      </c>
      <c r="J140" s="42" t="str">
        <f>VLOOKUP(A140,'Data Transformation'!G:P,10,0)</f>
        <v>Above Obesity</v>
      </c>
      <c r="K140" s="42" t="str">
        <f>VLOOKUP(A140,'Data Transformation'!G:Q,11,0)</f>
        <v>Normal</v>
      </c>
      <c r="L140" s="42" t="str">
        <f>VLOOKUP(A140,'Data Transformation'!S:AB,10,0)</f>
        <v>15-Jun-1976</v>
      </c>
      <c r="M140" s="59">
        <f>VLOOKUP(A140,'Data Transformation'!S:AD,12,0)</f>
        <v>38740.12</v>
      </c>
      <c r="N140" s="42" t="str">
        <f>VLOOKUP(A140,'Data Transformation'!S:Y,7,0)</f>
        <v>tier - 2</v>
      </c>
      <c r="O140" s="42" t="str">
        <f>VLOOKUP(A140,'Data Transformation'!S:Z,8,0)</f>
        <v>tier - 2</v>
      </c>
      <c r="P140" s="42" t="str">
        <f>VLOOKUP(A140,'Data Transformation'!S:AA,9,0)</f>
        <v>R1012</v>
      </c>
      <c r="Q140" s="60">
        <f>VLOOKUP(A140,'Data Transformation'!S:AC,11,0)</f>
        <v>46</v>
      </c>
    </row>
    <row r="141">
      <c r="A141" s="56" t="s">
        <v>354</v>
      </c>
      <c r="B141" s="42" t="str">
        <f>VLOOKUP(A141,'Data Transformation'!A:D,4,0)</f>
        <v>Canaday</v>
      </c>
      <c r="C141" s="57">
        <f>VLOOKUP(A141,'Data Transformation'!G:N,2,0)</f>
        <v>36.3</v>
      </c>
      <c r="D141" s="42">
        <f>VLOOKUP(A141,'Data Transformation'!G:I,3,0)</f>
        <v>5.39</v>
      </c>
      <c r="E141" s="42" t="str">
        <f>VLOOKUP(A141,'Data Transformation'!G:J,4,0)</f>
        <v>No</v>
      </c>
      <c r="F141" s="42" t="str">
        <f>VLOOKUP(A141,'Data Transformation'!G:K,5,0)</f>
        <v>No</v>
      </c>
      <c r="G141" s="58" t="str">
        <f>VLOOKUP(A141,'Data Transformation'!G:L,6,0)</f>
        <v>No</v>
      </c>
      <c r="H141" s="42">
        <f>VLOOKUP(A141,'Data Transformation'!G:O,9,0)</f>
        <v>0</v>
      </c>
      <c r="I141" s="42" t="str">
        <f>VLOOKUP(A141,'Data Transformation'!G:N,8,0)</f>
        <v>yes</v>
      </c>
      <c r="J141" s="42" t="str">
        <f>VLOOKUP(A141,'Data Transformation'!G:P,10,0)</f>
        <v>Above Obesity</v>
      </c>
      <c r="K141" s="42" t="str">
        <f>VLOOKUP(A141,'Data Transformation'!G:Q,11,0)</f>
        <v>Normal</v>
      </c>
      <c r="L141" s="42" t="str">
        <f>VLOOKUP(A141,'Data Transformation'!S:AB,10,0)</f>
        <v>2-Nov-1991</v>
      </c>
      <c r="M141" s="59">
        <f>VLOOKUP(A141,'Data Transformation'!S:AD,12,0)</f>
        <v>38711</v>
      </c>
      <c r="N141" s="42" t="str">
        <f>VLOOKUP(A141,'Data Transformation'!S:Y,7,0)</f>
        <v>tier - 2</v>
      </c>
      <c r="O141" s="42" t="str">
        <f>VLOOKUP(A141,'Data Transformation'!S:Z,8,0)</f>
        <v>tier - 2</v>
      </c>
      <c r="P141" s="42" t="str">
        <f>VLOOKUP(A141,'Data Transformation'!S:AA,9,0)</f>
        <v>R1011</v>
      </c>
      <c r="Q141" s="60">
        <f>VLOOKUP(A141,'Data Transformation'!S:AC,11,0)</f>
        <v>31</v>
      </c>
    </row>
    <row r="142">
      <c r="A142" s="56" t="s">
        <v>356</v>
      </c>
      <c r="B142" s="42" t="str">
        <f>VLOOKUP(A142,'Data Transformation'!A:D,4,0)</f>
        <v>Atkins</v>
      </c>
      <c r="C142" s="57">
        <f>VLOOKUP(A142,'Data Transformation'!G:N,2,0)</f>
        <v>35.2</v>
      </c>
      <c r="D142" s="42">
        <f>VLOOKUP(A142,'Data Transformation'!G:I,3,0)</f>
        <v>8.01</v>
      </c>
      <c r="E142" s="42" t="str">
        <f>VLOOKUP(A142,'Data Transformation'!G:J,4,0)</f>
        <v>yes</v>
      </c>
      <c r="F142" s="42" t="str">
        <f>VLOOKUP(A142,'Data Transformation'!G:K,5,0)</f>
        <v>No</v>
      </c>
      <c r="G142" s="58" t="str">
        <f>VLOOKUP(A142,'Data Transformation'!G:L,6,0)</f>
        <v>No</v>
      </c>
      <c r="H142" s="42">
        <f>VLOOKUP(A142,'Data Transformation'!G:O,9,0)</f>
        <v>1</v>
      </c>
      <c r="I142" s="42" t="str">
        <f>VLOOKUP(A142,'Data Transformation'!G:N,8,0)</f>
        <v>yes</v>
      </c>
      <c r="J142" s="42" t="str">
        <f>VLOOKUP(A142,'Data Transformation'!G:P,10,0)</f>
        <v>Above Obesity</v>
      </c>
      <c r="K142" s="42" t="str">
        <f>VLOOKUP(A142,'Data Transformation'!G:Q,11,0)</f>
        <v>Diabetes</v>
      </c>
      <c r="L142" s="42" t="str">
        <f>VLOOKUP(A142,'Data Transformation'!S:AB,10,0)</f>
        <v>20-Jul-1986</v>
      </c>
      <c r="M142" s="59">
        <f>VLOOKUP(A142,'Data Transformation'!S:AD,12,0)</f>
        <v>38709.18</v>
      </c>
      <c r="N142" s="42" t="str">
        <f>VLOOKUP(A142,'Data Transformation'!S:Y,7,0)</f>
        <v>tier - 1</v>
      </c>
      <c r="O142" s="42" t="str">
        <f>VLOOKUP(A142,'Data Transformation'!S:Z,8,0)</f>
        <v>tier - 3</v>
      </c>
      <c r="P142" s="42" t="str">
        <f>VLOOKUP(A142,'Data Transformation'!S:AA,9,0)</f>
        <v>R1013</v>
      </c>
      <c r="Q142" s="60">
        <f>VLOOKUP(A142,'Data Transformation'!S:AC,11,0)</f>
        <v>36</v>
      </c>
    </row>
    <row r="143">
      <c r="A143" s="56" t="s">
        <v>358</v>
      </c>
      <c r="B143" s="42" t="str">
        <f>VLOOKUP(A143,'Data Transformation'!A:D,4,0)</f>
        <v>Kropelnicki</v>
      </c>
      <c r="C143" s="57">
        <f>VLOOKUP(A143,'Data Transformation'!G:N,2,0)</f>
        <v>53.62</v>
      </c>
      <c r="D143" s="42">
        <f>VLOOKUP(A143,'Data Transformation'!G:I,3,0)</f>
        <v>5.21</v>
      </c>
      <c r="E143" s="42" t="str">
        <f>VLOOKUP(A143,'Data Transformation'!G:J,4,0)</f>
        <v>No</v>
      </c>
      <c r="F143" s="42" t="str">
        <f>VLOOKUP(A143,'Data Transformation'!G:K,5,0)</f>
        <v>No</v>
      </c>
      <c r="G143" s="58" t="str">
        <f>VLOOKUP(A143,'Data Transformation'!G:L,6,0)</f>
        <v>No</v>
      </c>
      <c r="H143" s="42">
        <f>VLOOKUP(A143,'Data Transformation'!G:O,9,0)</f>
        <v>0</v>
      </c>
      <c r="I143" s="42" t="str">
        <f>VLOOKUP(A143,'Data Transformation'!G:N,8,0)</f>
        <v>yes</v>
      </c>
      <c r="J143" s="42" t="str">
        <f>VLOOKUP(A143,'Data Transformation'!G:P,10,0)</f>
        <v>Above Obesity</v>
      </c>
      <c r="K143" s="42" t="str">
        <f>VLOOKUP(A143,'Data Transformation'!G:Q,11,0)</f>
        <v>Normal</v>
      </c>
      <c r="L143" s="42" t="str">
        <f>VLOOKUP(A143,'Data Transformation'!S:AB,10,0)</f>
        <v>13-Jul-1990</v>
      </c>
      <c r="M143" s="59">
        <f>VLOOKUP(A143,'Data Transformation'!S:AD,12,0)</f>
        <v>38652.09</v>
      </c>
      <c r="N143" s="42" t="str">
        <f>VLOOKUP(A143,'Data Transformation'!S:Y,7,0)</f>
        <v>tier - 2</v>
      </c>
      <c r="O143" s="42" t="str">
        <f>VLOOKUP(A143,'Data Transformation'!S:Z,8,0)</f>
        <v>tier - 2</v>
      </c>
      <c r="P143" s="42" t="str">
        <f>VLOOKUP(A143,'Data Transformation'!S:AA,9,0)</f>
        <v>R1011</v>
      </c>
      <c r="Q143" s="60">
        <f>VLOOKUP(A143,'Data Transformation'!S:AC,11,0)</f>
        <v>32</v>
      </c>
    </row>
    <row r="144">
      <c r="A144" s="56" t="s">
        <v>360</v>
      </c>
      <c r="B144" s="42" t="str">
        <f>VLOOKUP(A144,'Data Transformation'!A:D,4,0)</f>
        <v>Braund</v>
      </c>
      <c r="C144" s="57">
        <f>VLOOKUP(A144,'Data Transformation'!G:N,2,0)</f>
        <v>36.67</v>
      </c>
      <c r="D144" s="42">
        <f>VLOOKUP(A144,'Data Transformation'!G:I,3,0)</f>
        <v>6.27</v>
      </c>
      <c r="E144" s="42" t="str">
        <f>VLOOKUP(A144,'Data Transformation'!G:J,4,0)</f>
        <v>No</v>
      </c>
      <c r="F144" s="42" t="str">
        <f>VLOOKUP(A144,'Data Transformation'!G:K,5,0)</f>
        <v>No</v>
      </c>
      <c r="G144" s="58" t="str">
        <f>VLOOKUP(A144,'Data Transformation'!G:L,6,0)</f>
        <v>No</v>
      </c>
      <c r="H144" s="42">
        <f>VLOOKUP(A144,'Data Transformation'!G:O,9,0)</f>
        <v>0</v>
      </c>
      <c r="I144" s="42" t="str">
        <f>VLOOKUP(A144,'Data Transformation'!G:N,8,0)</f>
        <v>yes</v>
      </c>
      <c r="J144" s="42" t="str">
        <f>VLOOKUP(A144,'Data Transformation'!G:P,10,0)</f>
        <v>Above Obesity</v>
      </c>
      <c r="K144" s="42" t="str">
        <f>VLOOKUP(A144,'Data Transformation'!G:Q,11,0)</f>
        <v>Prediabetes weight</v>
      </c>
      <c r="L144" s="42" t="str">
        <f>VLOOKUP(A144,'Data Transformation'!S:AB,10,0)</f>
        <v>12-Nov-1999</v>
      </c>
      <c r="M144" s="59">
        <f>VLOOKUP(A144,'Data Transformation'!S:AD,12,0)</f>
        <v>38511.63</v>
      </c>
      <c r="N144" s="42" t="str">
        <f>VLOOKUP(A144,'Data Transformation'!S:Y,7,0)</f>
        <v>tier - 2</v>
      </c>
      <c r="O144" s="42" t="str">
        <f>VLOOKUP(A144,'Data Transformation'!S:Z,8,0)</f>
        <v>tier - 2</v>
      </c>
      <c r="P144" s="42" t="str">
        <f>VLOOKUP(A144,'Data Transformation'!S:AA,9,0)</f>
        <v>R1024</v>
      </c>
      <c r="Q144" s="60">
        <f>VLOOKUP(A144,'Data Transformation'!S:AC,11,0)</f>
        <v>23</v>
      </c>
    </row>
    <row r="145">
      <c r="A145" s="56" t="s">
        <v>362</v>
      </c>
      <c r="B145" s="42" t="str">
        <f>VLOOKUP(A145,'Data Transformation'!A:D,4,0)</f>
        <v>Anderson</v>
      </c>
      <c r="C145" s="57">
        <f>VLOOKUP(A145,'Data Transformation'!G:N,2,0)</f>
        <v>33.4</v>
      </c>
      <c r="D145" s="42">
        <f>VLOOKUP(A145,'Data Transformation'!G:I,3,0)</f>
        <v>10.73</v>
      </c>
      <c r="E145" s="42" t="str">
        <f>VLOOKUP(A145,'Data Transformation'!G:J,4,0)</f>
        <v>yes</v>
      </c>
      <c r="F145" s="42" t="str">
        <f>VLOOKUP(A145,'Data Transformation'!G:K,5,0)</f>
        <v>No</v>
      </c>
      <c r="G145" s="58" t="str">
        <f>VLOOKUP(A145,'Data Transformation'!G:L,6,0)</f>
        <v>No</v>
      </c>
      <c r="H145" s="42">
        <f>VLOOKUP(A145,'Data Transformation'!G:O,9,0)</f>
        <v>1</v>
      </c>
      <c r="I145" s="42" t="str">
        <f>VLOOKUP(A145,'Data Transformation'!G:N,8,0)</f>
        <v>yes</v>
      </c>
      <c r="J145" s="42" t="str">
        <f>VLOOKUP(A145,'Data Transformation'!G:P,10,0)</f>
        <v>Above Obesity</v>
      </c>
      <c r="K145" s="42" t="str">
        <f>VLOOKUP(A145,'Data Transformation'!G:Q,11,0)</f>
        <v>Diabetes</v>
      </c>
      <c r="L145" s="42" t="str">
        <f>VLOOKUP(A145,'Data Transformation'!S:AB,10,0)</f>
        <v>21-Jun-1986</v>
      </c>
      <c r="M145" s="59">
        <f>VLOOKUP(A145,'Data Transformation'!S:AD,12,0)</f>
        <v>38415.47</v>
      </c>
      <c r="N145" s="42" t="str">
        <f>VLOOKUP(A145,'Data Transformation'!S:Y,7,0)</f>
        <v>tier - 1</v>
      </c>
      <c r="O145" s="42" t="str">
        <f>VLOOKUP(A145,'Data Transformation'!S:Z,8,0)</f>
        <v>tier - 2</v>
      </c>
      <c r="P145" s="42" t="str">
        <f>VLOOKUP(A145,'Data Transformation'!S:AA,9,0)</f>
        <v>R1011</v>
      </c>
      <c r="Q145" s="60">
        <f>VLOOKUP(A145,'Data Transformation'!S:AC,11,0)</f>
        <v>36</v>
      </c>
    </row>
    <row r="146">
      <c r="A146" s="56" t="s">
        <v>364</v>
      </c>
      <c r="B146" s="42" t="str">
        <f>VLOOKUP(A146,'Data Transformation'!A:D,4,0)</f>
        <v>Bilbrey</v>
      </c>
      <c r="C146" s="57">
        <f>VLOOKUP(A146,'Data Transformation'!G:N,2,0)</f>
        <v>42.71</v>
      </c>
      <c r="D146" s="42">
        <f>VLOOKUP(A146,'Data Transformation'!G:I,3,0)</f>
        <v>10.52</v>
      </c>
      <c r="E146" s="42" t="str">
        <f>VLOOKUP(A146,'Data Transformation'!G:J,4,0)</f>
        <v>No</v>
      </c>
      <c r="F146" s="42" t="str">
        <f>VLOOKUP(A146,'Data Transformation'!G:K,5,0)</f>
        <v>No</v>
      </c>
      <c r="G146" s="58" t="str">
        <f>VLOOKUP(A146,'Data Transformation'!G:L,6,0)</f>
        <v>No</v>
      </c>
      <c r="H146" s="42">
        <f>VLOOKUP(A146,'Data Transformation'!G:O,9,0)</f>
        <v>0</v>
      </c>
      <c r="I146" s="42" t="str">
        <f>VLOOKUP(A146,'Data Transformation'!G:N,8,0)</f>
        <v>yes</v>
      </c>
      <c r="J146" s="42" t="str">
        <f>VLOOKUP(A146,'Data Transformation'!G:P,10,0)</f>
        <v>Above Obesity</v>
      </c>
      <c r="K146" s="42" t="str">
        <f>VLOOKUP(A146,'Data Transformation'!G:Q,11,0)</f>
        <v>Diabetes</v>
      </c>
      <c r="L146" s="42" t="str">
        <f>VLOOKUP(A146,'Data Transformation'!S:AB,10,0)</f>
        <v>23-Dec-1971</v>
      </c>
      <c r="M146" s="59">
        <f>VLOOKUP(A146,'Data Transformation'!S:AD,12,0)</f>
        <v>38405.26</v>
      </c>
      <c r="N146" s="42" t="str">
        <f>VLOOKUP(A146,'Data Transformation'!S:Y,7,0)</f>
        <v>tier - 2</v>
      </c>
      <c r="O146" s="42" t="str">
        <f>VLOOKUP(A146,'Data Transformation'!S:Z,8,0)</f>
        <v>tier - 1</v>
      </c>
      <c r="P146" s="42" t="str">
        <f>VLOOKUP(A146,'Data Transformation'!S:AA,9,0)</f>
        <v>R1011</v>
      </c>
      <c r="Q146" s="60">
        <f>VLOOKUP(A146,'Data Transformation'!S:AC,11,0)</f>
        <v>51</v>
      </c>
    </row>
    <row r="147">
      <c r="A147" s="56" t="s">
        <v>366</v>
      </c>
      <c r="B147" s="42" t="str">
        <f>VLOOKUP(A147,'Data Transformation'!A:D,4,0)</f>
        <v>Curtis</v>
      </c>
      <c r="C147" s="57">
        <f>VLOOKUP(A147,'Data Transformation'!G:N,2,0)</f>
        <v>41.52</v>
      </c>
      <c r="D147" s="42">
        <f>VLOOKUP(A147,'Data Transformation'!G:I,3,0)</f>
        <v>11.82</v>
      </c>
      <c r="E147" s="42" t="str">
        <f>VLOOKUP(A147,'Data Transformation'!G:J,4,0)</f>
        <v>yes</v>
      </c>
      <c r="F147" s="42" t="str">
        <f>VLOOKUP(A147,'Data Transformation'!G:K,5,0)</f>
        <v>No</v>
      </c>
      <c r="G147" s="58" t="str">
        <f>VLOOKUP(A147,'Data Transformation'!G:L,6,0)</f>
        <v>No</v>
      </c>
      <c r="H147" s="42">
        <f>VLOOKUP(A147,'Data Transformation'!G:O,9,0)</f>
        <v>2</v>
      </c>
      <c r="I147" s="42" t="str">
        <f>VLOOKUP(A147,'Data Transformation'!G:N,8,0)</f>
        <v>yes</v>
      </c>
      <c r="J147" s="42" t="str">
        <f>VLOOKUP(A147,'Data Transformation'!G:P,10,0)</f>
        <v>Above Obesity</v>
      </c>
      <c r="K147" s="42" t="str">
        <f>VLOOKUP(A147,'Data Transformation'!G:Q,11,0)</f>
        <v>Diabetes</v>
      </c>
      <c r="L147" s="42" t="str">
        <f>VLOOKUP(A147,'Data Transformation'!S:AB,10,0)</f>
        <v>22-Aug-1970</v>
      </c>
      <c r="M147" s="59">
        <f>VLOOKUP(A147,'Data Transformation'!S:AD,12,0)</f>
        <v>38389.79</v>
      </c>
      <c r="N147" s="42" t="str">
        <f>VLOOKUP(A147,'Data Transformation'!S:Y,7,0)</f>
        <v>tier - 2</v>
      </c>
      <c r="O147" s="42" t="str">
        <f>VLOOKUP(A147,'Data Transformation'!S:Z,8,0)</f>
        <v>tier - 3</v>
      </c>
      <c r="P147" s="42" t="str">
        <f>VLOOKUP(A147,'Data Transformation'!S:AA,9,0)</f>
        <v>R1011</v>
      </c>
      <c r="Q147" s="60">
        <f>VLOOKUP(A147,'Data Transformation'!S:AC,11,0)</f>
        <v>52</v>
      </c>
    </row>
    <row r="148">
      <c r="A148" s="56" t="s">
        <v>368</v>
      </c>
      <c r="B148" s="42" t="str">
        <f>VLOOKUP(A148,'Data Transformation'!A:D,4,0)</f>
        <v>Meyer</v>
      </c>
      <c r="C148" s="57">
        <f>VLOOKUP(A148,'Data Transformation'!G:N,2,0)</f>
        <v>39.4</v>
      </c>
      <c r="D148" s="42">
        <f>VLOOKUP(A148,'Data Transformation'!G:I,3,0)</f>
        <v>6.76</v>
      </c>
      <c r="E148" s="42" t="str">
        <f>VLOOKUP(A148,'Data Transformation'!G:J,4,0)</f>
        <v>No</v>
      </c>
      <c r="F148" s="42" t="str">
        <f>VLOOKUP(A148,'Data Transformation'!G:K,5,0)</f>
        <v>No</v>
      </c>
      <c r="G148" s="58" t="str">
        <f>VLOOKUP(A148,'Data Transformation'!G:L,6,0)</f>
        <v>No</v>
      </c>
      <c r="H148" s="42">
        <f>VLOOKUP(A148,'Data Transformation'!G:O,9,0)</f>
        <v>0</v>
      </c>
      <c r="I148" s="42" t="str">
        <f>VLOOKUP(A148,'Data Transformation'!G:N,8,0)</f>
        <v>yes</v>
      </c>
      <c r="J148" s="42" t="str">
        <f>VLOOKUP(A148,'Data Transformation'!G:P,10,0)</f>
        <v>Above Obesity</v>
      </c>
      <c r="K148" s="42" t="str">
        <f>VLOOKUP(A148,'Data Transformation'!G:Q,11,0)</f>
        <v>Diabetes</v>
      </c>
      <c r="L148" s="42" t="str">
        <f>VLOOKUP(A148,'Data Transformation'!S:AB,10,0)</f>
        <v>17-Sep-2002</v>
      </c>
      <c r="M148" s="59">
        <f>VLOOKUP(A148,'Data Transformation'!S:AD,12,0)</f>
        <v>38344.57</v>
      </c>
      <c r="N148" s="42" t="str">
        <f>VLOOKUP(A148,'Data Transformation'!S:Y,7,0)</f>
        <v>tier - 1</v>
      </c>
      <c r="O148" s="42" t="str">
        <f>VLOOKUP(A148,'Data Transformation'!S:Z,8,0)</f>
        <v>tier - 3</v>
      </c>
      <c r="P148" s="42" t="str">
        <f>VLOOKUP(A148,'Data Transformation'!S:AA,9,0)</f>
        <v>R1011</v>
      </c>
      <c r="Q148" s="60">
        <f>VLOOKUP(A148,'Data Transformation'!S:AC,11,0)</f>
        <v>20</v>
      </c>
    </row>
    <row r="149">
      <c r="A149" s="56" t="s">
        <v>370</v>
      </c>
      <c r="B149" s="42" t="str">
        <f>VLOOKUP(A149,'Data Transformation'!A:D,4,0)</f>
        <v>Bardeesy</v>
      </c>
      <c r="C149" s="57">
        <f>VLOOKUP(A149,'Data Transformation'!G:N,2,0)</f>
        <v>46.45</v>
      </c>
      <c r="D149" s="42">
        <f>VLOOKUP(A149,'Data Transformation'!G:I,3,0)</f>
        <v>5.62</v>
      </c>
      <c r="E149" s="42" t="str">
        <f>VLOOKUP(A149,'Data Transformation'!G:J,4,0)</f>
        <v>No</v>
      </c>
      <c r="F149" s="42" t="str">
        <f>VLOOKUP(A149,'Data Transformation'!G:K,5,0)</f>
        <v>No</v>
      </c>
      <c r="G149" s="58" t="str">
        <f>VLOOKUP(A149,'Data Transformation'!G:L,6,0)</f>
        <v>No</v>
      </c>
      <c r="H149" s="42">
        <f>VLOOKUP(A149,'Data Transformation'!G:O,9,0)</f>
        <v>0</v>
      </c>
      <c r="I149" s="42" t="str">
        <f>VLOOKUP(A149,'Data Transformation'!G:N,8,0)</f>
        <v>yes</v>
      </c>
      <c r="J149" s="42" t="str">
        <f>VLOOKUP(A149,'Data Transformation'!G:P,10,0)</f>
        <v>Above Obesity</v>
      </c>
      <c r="K149" s="42" t="str">
        <f>VLOOKUP(A149,'Data Transformation'!G:Q,11,0)</f>
        <v>Normal</v>
      </c>
      <c r="L149" s="42" t="str">
        <f>VLOOKUP(A149,'Data Transformation'!S:AB,10,0)</f>
        <v>12-Jun-1980</v>
      </c>
      <c r="M149" s="59">
        <f>VLOOKUP(A149,'Data Transformation'!S:AD,12,0)</f>
        <v>38313.13</v>
      </c>
      <c r="N149" s="42" t="str">
        <f>VLOOKUP(A149,'Data Transformation'!S:Y,7,0)</f>
        <v>tier - 1</v>
      </c>
      <c r="O149" s="42" t="str">
        <f>VLOOKUP(A149,'Data Transformation'!S:Z,8,0)</f>
        <v>tier - 3</v>
      </c>
      <c r="P149" s="42" t="str">
        <f>VLOOKUP(A149,'Data Transformation'!S:AA,9,0)</f>
        <v>R1011</v>
      </c>
      <c r="Q149" s="60">
        <f>VLOOKUP(A149,'Data Transformation'!S:AC,11,0)</f>
        <v>42</v>
      </c>
    </row>
    <row r="150">
      <c r="A150" s="56" t="s">
        <v>372</v>
      </c>
      <c r="B150" s="42" t="str">
        <f>VLOOKUP(A150,'Data Transformation'!A:D,4,0)</f>
        <v>Shanahan</v>
      </c>
      <c r="C150" s="57">
        <f>VLOOKUP(A150,'Data Transformation'!G:N,2,0)</f>
        <v>35.75</v>
      </c>
      <c r="D150" s="42">
        <f>VLOOKUP(A150,'Data Transformation'!G:I,3,0)</f>
        <v>4.19</v>
      </c>
      <c r="E150" s="42" t="str">
        <f>VLOOKUP(A150,'Data Transformation'!G:J,4,0)</f>
        <v>No</v>
      </c>
      <c r="F150" s="42" t="str">
        <f>VLOOKUP(A150,'Data Transformation'!G:K,5,0)</f>
        <v>No</v>
      </c>
      <c r="G150" s="58" t="str">
        <f>VLOOKUP(A150,'Data Transformation'!G:L,6,0)</f>
        <v>No</v>
      </c>
      <c r="H150" s="42">
        <f>VLOOKUP(A150,'Data Transformation'!G:O,9,0)</f>
        <v>0</v>
      </c>
      <c r="I150" s="42" t="str">
        <f>VLOOKUP(A150,'Data Transformation'!G:N,8,0)</f>
        <v>yes</v>
      </c>
      <c r="J150" s="42" t="str">
        <f>VLOOKUP(A150,'Data Transformation'!G:P,10,0)</f>
        <v>Above Obesity</v>
      </c>
      <c r="K150" s="42" t="str">
        <f>VLOOKUP(A150,'Data Transformation'!G:Q,11,0)</f>
        <v>Normal</v>
      </c>
      <c r="L150" s="42" t="str">
        <f>VLOOKUP(A150,'Data Transformation'!S:AB,10,0)</f>
        <v>30-Oct-1989</v>
      </c>
      <c r="M150" s="59">
        <f>VLOOKUP(A150,'Data Transformation'!S:AD,12,0)</f>
        <v>38282.75</v>
      </c>
      <c r="N150" s="42" t="str">
        <f>VLOOKUP(A150,'Data Transformation'!S:Y,7,0)</f>
        <v>tier - 1</v>
      </c>
      <c r="O150" s="42" t="str">
        <f>VLOOKUP(A150,'Data Transformation'!S:Z,8,0)</f>
        <v>tier - 2</v>
      </c>
      <c r="P150" s="42" t="str">
        <f>VLOOKUP(A150,'Data Transformation'!S:AA,9,0)</f>
        <v>R1013</v>
      </c>
      <c r="Q150" s="60">
        <f>VLOOKUP(A150,'Data Transformation'!S:AC,11,0)</f>
        <v>33</v>
      </c>
    </row>
    <row r="151">
      <c r="A151" s="56" t="s">
        <v>374</v>
      </c>
      <c r="B151" s="42" t="str">
        <f>VLOOKUP(A151,'Data Transformation'!A:D,4,0)</f>
        <v>Sutter</v>
      </c>
      <c r="C151" s="57">
        <f>VLOOKUP(A151,'Data Transformation'!G:N,2,0)</f>
        <v>26.07</v>
      </c>
      <c r="D151" s="42">
        <f>VLOOKUP(A151,'Data Transformation'!G:I,3,0)</f>
        <v>5.32</v>
      </c>
      <c r="E151" s="42" t="str">
        <f>VLOOKUP(A151,'Data Transformation'!G:J,4,0)</f>
        <v>No</v>
      </c>
      <c r="F151" s="42" t="str">
        <f>VLOOKUP(A151,'Data Transformation'!G:K,5,0)</f>
        <v>No</v>
      </c>
      <c r="G151" s="58" t="str">
        <f>VLOOKUP(A151,'Data Transformation'!G:L,6,0)</f>
        <v>No</v>
      </c>
      <c r="H151" s="42">
        <f>VLOOKUP(A151,'Data Transformation'!G:O,9,0)</f>
        <v>0</v>
      </c>
      <c r="I151" s="42" t="str">
        <f>VLOOKUP(A151,'Data Transformation'!G:N,8,0)</f>
        <v>yes</v>
      </c>
      <c r="J151" s="42" t="str">
        <f>VLOOKUP(A151,'Data Transformation'!G:P,10,0)</f>
        <v>Overweight</v>
      </c>
      <c r="K151" s="42" t="str">
        <f>VLOOKUP(A151,'Data Transformation'!G:Q,11,0)</f>
        <v>Normal</v>
      </c>
      <c r="L151" s="42" t="str">
        <f>VLOOKUP(A151,'Data Transformation'!S:AB,10,0)</f>
        <v>16-Aug-1980</v>
      </c>
      <c r="M151" s="59">
        <f>VLOOKUP(A151,'Data Transformation'!S:AD,12,0)</f>
        <v>38245.59</v>
      </c>
      <c r="N151" s="42" t="str">
        <f>VLOOKUP(A151,'Data Transformation'!S:Y,7,0)</f>
        <v>tier - 1</v>
      </c>
      <c r="O151" s="42" t="str">
        <f>VLOOKUP(A151,'Data Transformation'!S:Z,8,0)</f>
        <v>tier - 2</v>
      </c>
      <c r="P151" s="42" t="str">
        <f>VLOOKUP(A151,'Data Transformation'!S:AA,9,0)</f>
        <v>R1013</v>
      </c>
      <c r="Q151" s="60">
        <f>VLOOKUP(A151,'Data Transformation'!S:AC,11,0)</f>
        <v>42</v>
      </c>
    </row>
    <row r="152">
      <c r="A152" s="56" t="s">
        <v>376</v>
      </c>
      <c r="B152" s="42" t="str">
        <f>VLOOKUP(A152,'Data Transformation'!A:D,4,0)</f>
        <v>Yesian</v>
      </c>
      <c r="C152" s="57">
        <f>VLOOKUP(A152,'Data Transformation'!G:N,2,0)</f>
        <v>36.54</v>
      </c>
      <c r="D152" s="42">
        <f>VLOOKUP(A152,'Data Transformation'!G:I,3,0)</f>
        <v>4.46</v>
      </c>
      <c r="E152" s="42" t="str">
        <f>VLOOKUP(A152,'Data Transformation'!G:J,4,0)</f>
        <v>yes</v>
      </c>
      <c r="F152" s="42" t="str">
        <f>VLOOKUP(A152,'Data Transformation'!G:K,5,0)</f>
        <v>No</v>
      </c>
      <c r="G152" s="58" t="str">
        <f>VLOOKUP(A152,'Data Transformation'!G:L,6,0)</f>
        <v>No</v>
      </c>
      <c r="H152" s="42">
        <f>VLOOKUP(A152,'Data Transformation'!G:O,9,0)</f>
        <v>1</v>
      </c>
      <c r="I152" s="42" t="str">
        <f>VLOOKUP(A152,'Data Transformation'!G:N,8,0)</f>
        <v>yes</v>
      </c>
      <c r="J152" s="42" t="str">
        <f>VLOOKUP(A152,'Data Transformation'!G:P,10,0)</f>
        <v>Above Obesity</v>
      </c>
      <c r="K152" s="42" t="str">
        <f>VLOOKUP(A152,'Data Transformation'!G:Q,11,0)</f>
        <v>Normal</v>
      </c>
      <c r="L152" s="42" t="str">
        <f>VLOOKUP(A152,'Data Transformation'!S:AB,10,0)</f>
        <v>16-Jun-1964</v>
      </c>
      <c r="M152" s="59">
        <f>VLOOKUP(A152,'Data Transformation'!S:AD,12,0)</f>
        <v>38241.74</v>
      </c>
      <c r="N152" s="42" t="str">
        <f>VLOOKUP(A152,'Data Transformation'!S:Y,7,0)</f>
        <v>tier - 2</v>
      </c>
      <c r="O152" s="42" t="str">
        <f>VLOOKUP(A152,'Data Transformation'!S:Z,8,0)</f>
        <v>tier - 3</v>
      </c>
      <c r="P152" s="42" t="str">
        <f>VLOOKUP(A152,'Data Transformation'!S:AA,9,0)</f>
        <v>R1011</v>
      </c>
      <c r="Q152" s="60">
        <f>VLOOKUP(A152,'Data Transformation'!S:AC,11,0)</f>
        <v>58</v>
      </c>
    </row>
    <row r="153">
      <c r="A153" s="56" t="s">
        <v>378</v>
      </c>
      <c r="B153" s="42" t="str">
        <f>VLOOKUP(A153,'Data Transformation'!A:D,4,0)</f>
        <v>Meers</v>
      </c>
      <c r="C153" s="57">
        <f>VLOOKUP(A153,'Data Transformation'!G:N,2,0)</f>
        <v>51.64</v>
      </c>
      <c r="D153" s="42">
        <f>VLOOKUP(A153,'Data Transformation'!G:I,3,0)</f>
        <v>5.65</v>
      </c>
      <c r="E153" s="42" t="str">
        <f>VLOOKUP(A153,'Data Transformation'!G:J,4,0)</f>
        <v>No</v>
      </c>
      <c r="F153" s="42" t="str">
        <f>VLOOKUP(A153,'Data Transformation'!G:K,5,0)</f>
        <v>No</v>
      </c>
      <c r="G153" s="58" t="str">
        <f>VLOOKUP(A153,'Data Transformation'!G:L,6,0)</f>
        <v>No</v>
      </c>
      <c r="H153" s="42">
        <f>VLOOKUP(A153,'Data Transformation'!G:O,9,0)</f>
        <v>0</v>
      </c>
      <c r="I153" s="42" t="str">
        <f>VLOOKUP(A153,'Data Transformation'!G:N,8,0)</f>
        <v>yes</v>
      </c>
      <c r="J153" s="42" t="str">
        <f>VLOOKUP(A153,'Data Transformation'!G:P,10,0)</f>
        <v>Above Obesity</v>
      </c>
      <c r="K153" s="42" t="str">
        <f>VLOOKUP(A153,'Data Transformation'!G:Q,11,0)</f>
        <v>Normal</v>
      </c>
      <c r="L153" s="42" t="str">
        <f>VLOOKUP(A153,'Data Transformation'!S:AB,10,0)</f>
        <v>8-Sep-1989</v>
      </c>
      <c r="M153" s="59">
        <f>VLOOKUP(A153,'Data Transformation'!S:AD,12,0)</f>
        <v>38237.34</v>
      </c>
      <c r="N153" s="42" t="str">
        <f>VLOOKUP(A153,'Data Transformation'!S:Y,7,0)</f>
        <v>tier - 2</v>
      </c>
      <c r="O153" s="42" t="str">
        <f>VLOOKUP(A153,'Data Transformation'!S:Z,8,0)</f>
        <v>tier - 3</v>
      </c>
      <c r="P153" s="42" t="str">
        <f>VLOOKUP(A153,'Data Transformation'!S:AA,9,0)</f>
        <v>R1011</v>
      </c>
      <c r="Q153" s="60">
        <f>VLOOKUP(A153,'Data Transformation'!S:AC,11,0)</f>
        <v>33</v>
      </c>
    </row>
    <row r="154">
      <c r="A154" s="56" t="s">
        <v>380</v>
      </c>
      <c r="B154" s="42" t="str">
        <f>VLOOKUP(A154,'Data Transformation'!A:D,4,0)</f>
        <v>Conlon</v>
      </c>
      <c r="C154" s="57">
        <f>VLOOKUP(A154,'Data Transformation'!G:N,2,0)</f>
        <v>42.83</v>
      </c>
      <c r="D154" s="42">
        <f>VLOOKUP(A154,'Data Transformation'!G:I,3,0)</f>
        <v>6.04</v>
      </c>
      <c r="E154" s="42" t="str">
        <f>VLOOKUP(A154,'Data Transformation'!G:J,4,0)</f>
        <v>No</v>
      </c>
      <c r="F154" s="42" t="str">
        <f>VLOOKUP(A154,'Data Transformation'!G:K,5,0)</f>
        <v>No</v>
      </c>
      <c r="G154" s="58" t="str">
        <f>VLOOKUP(A154,'Data Transformation'!G:L,6,0)</f>
        <v>No</v>
      </c>
      <c r="H154" s="42">
        <f>VLOOKUP(A154,'Data Transformation'!G:O,9,0)</f>
        <v>2</v>
      </c>
      <c r="I154" s="42" t="str">
        <f>VLOOKUP(A154,'Data Transformation'!G:N,8,0)</f>
        <v>yes</v>
      </c>
      <c r="J154" s="42" t="str">
        <f>VLOOKUP(A154,'Data Transformation'!G:P,10,0)</f>
        <v>Above Obesity</v>
      </c>
      <c r="K154" s="42" t="str">
        <f>VLOOKUP(A154,'Data Transformation'!G:Q,11,0)</f>
        <v>Prediabetes weight</v>
      </c>
      <c r="L154" s="42" t="str">
        <f>VLOOKUP(A154,'Data Transformation'!S:AB,10,0)</f>
        <v>19-Nov-1972</v>
      </c>
      <c r="M154" s="59">
        <f>VLOOKUP(A154,'Data Transformation'!S:AD,12,0)</f>
        <v>38189.1</v>
      </c>
      <c r="N154" s="42" t="str">
        <f>VLOOKUP(A154,'Data Transformation'!S:Y,7,0)</f>
        <v>tier - 2</v>
      </c>
      <c r="O154" s="42" t="str">
        <f>VLOOKUP(A154,'Data Transformation'!S:Z,8,0)</f>
        <v>tier - 2</v>
      </c>
      <c r="P154" s="42" t="str">
        <f>VLOOKUP(A154,'Data Transformation'!S:AA,9,0)</f>
        <v>R1011</v>
      </c>
      <c r="Q154" s="60">
        <f>VLOOKUP(A154,'Data Transformation'!S:AC,11,0)</f>
        <v>50</v>
      </c>
    </row>
    <row r="155">
      <c r="A155" s="56" t="s">
        <v>382</v>
      </c>
      <c r="B155" s="42" t="str">
        <f>VLOOKUP(A155,'Data Transformation'!A:D,4,0)</f>
        <v>Arnstein</v>
      </c>
      <c r="C155" s="57">
        <f>VLOOKUP(A155,'Data Transformation'!G:N,2,0)</f>
        <v>40.15</v>
      </c>
      <c r="D155" s="42">
        <f>VLOOKUP(A155,'Data Transformation'!G:I,3,0)</f>
        <v>5.76</v>
      </c>
      <c r="E155" s="42" t="str">
        <f>VLOOKUP(A155,'Data Transformation'!G:J,4,0)</f>
        <v>No</v>
      </c>
      <c r="F155" s="42" t="str">
        <f>VLOOKUP(A155,'Data Transformation'!G:K,5,0)</f>
        <v>No</v>
      </c>
      <c r="G155" s="58" t="str">
        <f>VLOOKUP(A155,'Data Transformation'!G:L,6,0)</f>
        <v>No</v>
      </c>
      <c r="H155" s="42">
        <f>VLOOKUP(A155,'Data Transformation'!G:O,9,0)</f>
        <v>1</v>
      </c>
      <c r="I155" s="42" t="str">
        <f>VLOOKUP(A155,'Data Transformation'!G:N,8,0)</f>
        <v>yes</v>
      </c>
      <c r="J155" s="42" t="str">
        <f>VLOOKUP(A155,'Data Transformation'!G:P,10,0)</f>
        <v>Above Obesity</v>
      </c>
      <c r="K155" s="42" t="str">
        <f>VLOOKUP(A155,'Data Transformation'!G:Q,11,0)</f>
        <v>Prediabetes weight</v>
      </c>
      <c r="L155" s="42" t="str">
        <f>VLOOKUP(A155,'Data Transformation'!S:AB,10,0)</f>
        <v>29-Jul-1998</v>
      </c>
      <c r="M155" s="59">
        <f>VLOOKUP(A155,'Data Transformation'!S:AD,12,0)</f>
        <v>38126.25</v>
      </c>
      <c r="N155" s="42" t="str">
        <f>VLOOKUP(A155,'Data Transformation'!S:Y,7,0)</f>
        <v>tier - 1</v>
      </c>
      <c r="O155" s="42" t="str">
        <f>VLOOKUP(A155,'Data Transformation'!S:Z,8,0)</f>
        <v>tier - 3</v>
      </c>
      <c r="P155" s="42" t="str">
        <f>VLOOKUP(A155,'Data Transformation'!S:AA,9,0)</f>
        <v>R1013</v>
      </c>
      <c r="Q155" s="60">
        <f>VLOOKUP(A155,'Data Transformation'!S:AC,11,0)</f>
        <v>24</v>
      </c>
    </row>
    <row r="156">
      <c r="A156" s="56" t="s">
        <v>384</v>
      </c>
      <c r="B156" s="42" t="str">
        <f>VLOOKUP(A156,'Data Transformation'!A:D,4,0)</f>
        <v>Jurek</v>
      </c>
      <c r="C156" s="57">
        <f>VLOOKUP(A156,'Data Transformation'!G:N,2,0)</f>
        <v>27.8</v>
      </c>
      <c r="D156" s="42">
        <f>VLOOKUP(A156,'Data Transformation'!G:I,3,0)</f>
        <v>4.36</v>
      </c>
      <c r="E156" s="42" t="str">
        <f>VLOOKUP(A156,'Data Transformation'!G:J,4,0)</f>
        <v>No</v>
      </c>
      <c r="F156" s="42" t="str">
        <f>VLOOKUP(A156,'Data Transformation'!G:K,5,0)</f>
        <v>No</v>
      </c>
      <c r="G156" s="58" t="str">
        <f>VLOOKUP(A156,'Data Transformation'!G:L,6,0)</f>
        <v>Yes</v>
      </c>
      <c r="H156" s="42">
        <f>VLOOKUP(A156,'Data Transformation'!G:O,9,0)</f>
        <v>1</v>
      </c>
      <c r="I156" s="42" t="str">
        <f>VLOOKUP(A156,'Data Transformation'!G:N,8,0)</f>
        <v>yes</v>
      </c>
      <c r="J156" s="42" t="str">
        <f>VLOOKUP(A156,'Data Transformation'!G:P,10,0)</f>
        <v>Overweight</v>
      </c>
      <c r="K156" s="42" t="str">
        <f>VLOOKUP(A156,'Data Transformation'!G:Q,11,0)</f>
        <v>Normal</v>
      </c>
      <c r="L156" s="42" t="str">
        <f>VLOOKUP(A156,'Data Transformation'!S:AB,10,0)</f>
        <v>9-Sep-1979</v>
      </c>
      <c r="M156" s="59">
        <f>VLOOKUP(A156,'Data Transformation'!S:AD,12,0)</f>
        <v>37829.72</v>
      </c>
      <c r="N156" s="42" t="str">
        <f>VLOOKUP(A156,'Data Transformation'!S:Y,7,0)</f>
        <v>tier - 1</v>
      </c>
      <c r="O156" s="42" t="str">
        <f>VLOOKUP(A156,'Data Transformation'!S:Z,8,0)</f>
        <v>tier - 2</v>
      </c>
      <c r="P156" s="42" t="str">
        <f>VLOOKUP(A156,'Data Transformation'!S:AA,9,0)</f>
        <v>R1011</v>
      </c>
      <c r="Q156" s="60">
        <f>VLOOKUP(A156,'Data Transformation'!S:AC,11,0)</f>
        <v>43</v>
      </c>
    </row>
    <row r="157">
      <c r="A157" s="56" t="s">
        <v>386</v>
      </c>
      <c r="B157" s="42" t="str">
        <f>VLOOKUP(A157,'Data Transformation'!A:D,4,0)</f>
        <v>Thill</v>
      </c>
      <c r="C157" s="57">
        <f>VLOOKUP(A157,'Data Transformation'!G:N,2,0)</f>
        <v>45.81</v>
      </c>
      <c r="D157" s="42">
        <f>VLOOKUP(A157,'Data Transformation'!G:I,3,0)</f>
        <v>4.76</v>
      </c>
      <c r="E157" s="42" t="str">
        <f>VLOOKUP(A157,'Data Transformation'!G:J,4,0)</f>
        <v>yes</v>
      </c>
      <c r="F157" s="42" t="str">
        <f>VLOOKUP(A157,'Data Transformation'!G:K,5,0)</f>
        <v>No</v>
      </c>
      <c r="G157" s="58" t="str">
        <f>VLOOKUP(A157,'Data Transformation'!G:L,6,0)</f>
        <v>Yes</v>
      </c>
      <c r="H157" s="42">
        <f>VLOOKUP(A157,'Data Transformation'!G:O,9,0)</f>
        <v>1</v>
      </c>
      <c r="I157" s="42" t="str">
        <f>VLOOKUP(A157,'Data Transformation'!G:N,8,0)</f>
        <v>yes</v>
      </c>
      <c r="J157" s="42" t="str">
        <f>VLOOKUP(A157,'Data Transformation'!G:P,10,0)</f>
        <v>Above Obesity</v>
      </c>
      <c r="K157" s="42" t="str">
        <f>VLOOKUP(A157,'Data Transformation'!G:Q,11,0)</f>
        <v>Normal</v>
      </c>
      <c r="L157" s="42" t="str">
        <f>VLOOKUP(A157,'Data Transformation'!S:AB,10,0)</f>
        <v>26-Jul-1983</v>
      </c>
      <c r="M157" s="59">
        <f>VLOOKUP(A157,'Data Transformation'!S:AD,12,0)</f>
        <v>37800.98</v>
      </c>
      <c r="N157" s="42" t="str">
        <f>VLOOKUP(A157,'Data Transformation'!S:Y,7,0)</f>
        <v>tier - 2</v>
      </c>
      <c r="O157" s="42" t="str">
        <f>VLOOKUP(A157,'Data Transformation'!S:Z,8,0)</f>
        <v>tier - 2</v>
      </c>
      <c r="P157" s="42" t="str">
        <f>VLOOKUP(A157,'Data Transformation'!S:AA,9,0)</f>
        <v>R1011</v>
      </c>
      <c r="Q157" s="60">
        <f>VLOOKUP(A157,'Data Transformation'!S:AC,11,0)</f>
        <v>39</v>
      </c>
    </row>
    <row r="158">
      <c r="A158" s="56" t="s">
        <v>388</v>
      </c>
      <c r="B158" s="42" t="str">
        <f>VLOOKUP(A158,'Data Transformation'!A:D,4,0)</f>
        <v>Glaz</v>
      </c>
      <c r="C158" s="57">
        <f>VLOOKUP(A158,'Data Transformation'!G:N,2,0)</f>
        <v>34.43</v>
      </c>
      <c r="D158" s="42">
        <f>VLOOKUP(A158,'Data Transformation'!G:I,3,0)</f>
        <v>10.82</v>
      </c>
      <c r="E158" s="42" t="str">
        <f>VLOOKUP(A158,'Data Transformation'!G:J,4,0)</f>
        <v>yes</v>
      </c>
      <c r="F158" s="42" t="str">
        <f>VLOOKUP(A158,'Data Transformation'!G:K,5,0)</f>
        <v>No</v>
      </c>
      <c r="G158" s="58" t="str">
        <f>VLOOKUP(A158,'Data Transformation'!G:L,6,0)</f>
        <v>No</v>
      </c>
      <c r="H158" s="42">
        <f>VLOOKUP(A158,'Data Transformation'!G:O,9,0)</f>
        <v>1</v>
      </c>
      <c r="I158" s="42" t="str">
        <f>VLOOKUP(A158,'Data Transformation'!G:N,8,0)</f>
        <v>yes</v>
      </c>
      <c r="J158" s="42" t="str">
        <f>VLOOKUP(A158,'Data Transformation'!G:P,10,0)</f>
        <v>Above Obesity</v>
      </c>
      <c r="K158" s="42" t="str">
        <f>VLOOKUP(A158,'Data Transformation'!G:Q,11,0)</f>
        <v>Diabetes</v>
      </c>
      <c r="L158" s="42" t="str">
        <f>VLOOKUP(A158,'Data Transformation'!S:AB,10,0)</f>
        <v>15-Aug-1986</v>
      </c>
      <c r="M158" s="59">
        <f>VLOOKUP(A158,'Data Transformation'!S:AD,12,0)</f>
        <v>37742.58</v>
      </c>
      <c r="N158" s="42" t="str">
        <f>VLOOKUP(A158,'Data Transformation'!S:Y,7,0)</f>
        <v>tier - 1</v>
      </c>
      <c r="O158" s="42" t="str">
        <f>VLOOKUP(A158,'Data Transformation'!S:Z,8,0)</f>
        <v>tier - 1</v>
      </c>
      <c r="P158" s="42" t="str">
        <f>VLOOKUP(A158,'Data Transformation'!S:AA,9,0)</f>
        <v>R1013</v>
      </c>
      <c r="Q158" s="60">
        <f>VLOOKUP(A158,'Data Transformation'!S:AC,11,0)</f>
        <v>36</v>
      </c>
    </row>
    <row r="159">
      <c r="A159" s="56" t="s">
        <v>390</v>
      </c>
      <c r="B159" s="42" t="str">
        <f>VLOOKUP(A159,'Data Transformation'!A:D,4,0)</f>
        <v>Sampson</v>
      </c>
      <c r="C159" s="57">
        <f>VLOOKUP(A159,'Data Transformation'!G:N,2,0)</f>
        <v>41.33</v>
      </c>
      <c r="D159" s="42">
        <f>VLOOKUP(A159,'Data Transformation'!G:I,3,0)</f>
        <v>4.01</v>
      </c>
      <c r="E159" s="42" t="str">
        <f>VLOOKUP(A159,'Data Transformation'!G:J,4,0)</f>
        <v>YES</v>
      </c>
      <c r="F159" s="42" t="str">
        <f>VLOOKUP(A159,'Data Transformation'!G:K,5,0)</f>
        <v>No</v>
      </c>
      <c r="G159" s="58" t="str">
        <f>VLOOKUP(A159,'Data Transformation'!G:L,6,0)</f>
        <v>No</v>
      </c>
      <c r="H159" s="42">
        <f>VLOOKUP(A159,'Data Transformation'!G:O,9,0)</f>
        <v>0</v>
      </c>
      <c r="I159" s="42" t="str">
        <f>VLOOKUP(A159,'Data Transformation'!G:N,8,0)</f>
        <v>yes</v>
      </c>
      <c r="J159" s="42" t="str">
        <f>VLOOKUP(A159,'Data Transformation'!G:P,10,0)</f>
        <v>Above Obesity</v>
      </c>
      <c r="K159" s="42" t="str">
        <f>VLOOKUP(A159,'Data Transformation'!G:Q,11,0)</f>
        <v>Normal</v>
      </c>
      <c r="L159" s="42" t="str">
        <f>VLOOKUP(A159,'Data Transformation'!S:AB,10,0)</f>
        <v>18-Sep-1976</v>
      </c>
      <c r="M159" s="59">
        <f>VLOOKUP(A159,'Data Transformation'!S:AD,12,0)</f>
        <v>37735.2</v>
      </c>
      <c r="N159" s="42" t="str">
        <f>VLOOKUP(A159,'Data Transformation'!S:Y,7,0)</f>
        <v>tier - 2</v>
      </c>
      <c r="O159" s="42" t="str">
        <f>VLOOKUP(A159,'Data Transformation'!S:Z,8,0)</f>
        <v>tier - 2</v>
      </c>
      <c r="P159" s="42" t="str">
        <f>VLOOKUP(A159,'Data Transformation'!S:AA,9,0)</f>
        <v>R1011</v>
      </c>
      <c r="Q159" s="60">
        <f>VLOOKUP(A159,'Data Transformation'!S:AC,11,0)</f>
        <v>46</v>
      </c>
    </row>
    <row r="160">
      <c r="A160" s="56" t="s">
        <v>392</v>
      </c>
      <c r="B160" s="42" t="str">
        <f>VLOOKUP(A160,'Data Transformation'!A:D,4,0)</f>
        <v>Duliba</v>
      </c>
      <c r="C160" s="57">
        <f>VLOOKUP(A160,'Data Transformation'!G:N,2,0)</f>
        <v>31.92</v>
      </c>
      <c r="D160" s="42">
        <f>VLOOKUP(A160,'Data Transformation'!G:I,3,0)</f>
        <v>5.12</v>
      </c>
      <c r="E160" s="42" t="str">
        <f>VLOOKUP(A160,'Data Transformation'!G:J,4,0)</f>
        <v>yes</v>
      </c>
      <c r="F160" s="42" t="str">
        <f>VLOOKUP(A160,'Data Transformation'!G:K,5,0)</f>
        <v>No</v>
      </c>
      <c r="G160" s="58" t="str">
        <f>VLOOKUP(A160,'Data Transformation'!G:L,6,0)</f>
        <v>No</v>
      </c>
      <c r="H160" s="42">
        <f>VLOOKUP(A160,'Data Transformation'!G:O,9,0)</f>
        <v>1</v>
      </c>
      <c r="I160" s="42" t="str">
        <f>VLOOKUP(A160,'Data Transformation'!G:N,8,0)</f>
        <v>yes</v>
      </c>
      <c r="J160" s="42" t="str">
        <f>VLOOKUP(A160,'Data Transformation'!G:P,10,0)</f>
        <v>Above Obesity</v>
      </c>
      <c r="K160" s="42" t="str">
        <f>VLOOKUP(A160,'Data Transformation'!G:Q,11,0)</f>
        <v>Normal</v>
      </c>
      <c r="L160" s="42" t="str">
        <f>VLOOKUP(A160,'Data Transformation'!S:AB,10,0)</f>
        <v>10-Oct-1988</v>
      </c>
      <c r="M160" s="59">
        <f>VLOOKUP(A160,'Data Transformation'!S:AD,12,0)</f>
        <v>37701.88</v>
      </c>
      <c r="N160" s="42" t="str">
        <f>VLOOKUP(A160,'Data Transformation'!S:Y,7,0)</f>
        <v>tier - 2</v>
      </c>
      <c r="O160" s="42" t="str">
        <f>VLOOKUP(A160,'Data Transformation'!S:Z,8,0)</f>
        <v>tier - 3</v>
      </c>
      <c r="P160" s="42" t="str">
        <f>VLOOKUP(A160,'Data Transformation'!S:AA,9,0)</f>
        <v>R1023</v>
      </c>
      <c r="Q160" s="60">
        <f>VLOOKUP(A160,'Data Transformation'!S:AC,11,0)</f>
        <v>34</v>
      </c>
    </row>
    <row r="161">
      <c r="A161" s="56" t="s">
        <v>394</v>
      </c>
      <c r="B161" s="42" t="str">
        <f>VLOOKUP(A161,'Data Transformation'!A:D,4,0)</f>
        <v>Tanguay</v>
      </c>
      <c r="C161" s="57">
        <f>VLOOKUP(A161,'Data Transformation'!G:N,2,0)</f>
        <v>39.8</v>
      </c>
      <c r="D161" s="42">
        <f>VLOOKUP(A161,'Data Transformation'!G:I,3,0)</f>
        <v>10.54</v>
      </c>
      <c r="E161" s="42" t="str">
        <f>VLOOKUP(A161,'Data Transformation'!G:J,4,0)</f>
        <v>yes</v>
      </c>
      <c r="F161" s="42" t="str">
        <f>VLOOKUP(A161,'Data Transformation'!G:K,5,0)</f>
        <v>No</v>
      </c>
      <c r="G161" s="58" t="str">
        <f>VLOOKUP(A161,'Data Transformation'!G:L,6,0)</f>
        <v>No</v>
      </c>
      <c r="H161" s="42">
        <f>VLOOKUP(A161,'Data Transformation'!G:O,9,0)</f>
        <v>2</v>
      </c>
      <c r="I161" s="42" t="str">
        <f>VLOOKUP(A161,'Data Transformation'!G:N,8,0)</f>
        <v>yes</v>
      </c>
      <c r="J161" s="42" t="str">
        <f>VLOOKUP(A161,'Data Transformation'!G:P,10,0)</f>
        <v>Above Obesity</v>
      </c>
      <c r="K161" s="42" t="str">
        <f>VLOOKUP(A161,'Data Transformation'!G:Q,11,0)</f>
        <v>Diabetes</v>
      </c>
      <c r="L161" s="42" t="str">
        <f>VLOOKUP(A161,'Data Transformation'!S:AB,10,0)</f>
        <v>28-Oct-1970</v>
      </c>
      <c r="M161" s="59">
        <f>VLOOKUP(A161,'Data Transformation'!S:AD,12,0)</f>
        <v>37675.06</v>
      </c>
      <c r="N161" s="42" t="str">
        <f>VLOOKUP(A161,'Data Transformation'!S:Y,7,0)</f>
        <v>tier - 2</v>
      </c>
      <c r="O161" s="42" t="str">
        <f>VLOOKUP(A161,'Data Transformation'!S:Z,8,0)</f>
        <v>tier - 3</v>
      </c>
      <c r="P161" s="42" t="str">
        <f>VLOOKUP(A161,'Data Transformation'!S:AA,9,0)</f>
        <v>R1011</v>
      </c>
      <c r="Q161" s="60">
        <f>VLOOKUP(A161,'Data Transformation'!S:AC,11,0)</f>
        <v>52</v>
      </c>
    </row>
    <row r="162">
      <c r="A162" s="56" t="s">
        <v>396</v>
      </c>
      <c r="B162" s="42" t="str">
        <f>VLOOKUP(A162,'Data Transformation'!A:D,4,0)</f>
        <v>McClelland</v>
      </c>
      <c r="C162" s="57">
        <f>VLOOKUP(A162,'Data Transformation'!G:N,2,0)</f>
        <v>42.82</v>
      </c>
      <c r="D162" s="42">
        <f>VLOOKUP(A162,'Data Transformation'!G:I,3,0)</f>
        <v>4.21</v>
      </c>
      <c r="E162" s="42" t="str">
        <f>VLOOKUP(A162,'Data Transformation'!G:J,4,0)</f>
        <v>No</v>
      </c>
      <c r="F162" s="42" t="str">
        <f>VLOOKUP(A162,'Data Transformation'!G:K,5,0)</f>
        <v>No</v>
      </c>
      <c r="G162" s="58" t="str">
        <f>VLOOKUP(A162,'Data Transformation'!G:L,6,0)</f>
        <v>No</v>
      </c>
      <c r="H162" s="42">
        <f>VLOOKUP(A162,'Data Transformation'!G:O,9,0)</f>
        <v>0</v>
      </c>
      <c r="I162" s="42" t="str">
        <f>VLOOKUP(A162,'Data Transformation'!G:N,8,0)</f>
        <v>yes</v>
      </c>
      <c r="J162" s="42" t="str">
        <f>VLOOKUP(A162,'Data Transformation'!G:P,10,0)</f>
        <v>Above Obesity</v>
      </c>
      <c r="K162" s="42" t="str">
        <f>VLOOKUP(A162,'Data Transformation'!G:Q,11,0)</f>
        <v>Normal</v>
      </c>
      <c r="L162" s="42" t="str">
        <f>VLOOKUP(A162,'Data Transformation'!S:AB,10,0)</f>
        <v>20-Jun-1982</v>
      </c>
      <c r="M162" s="59">
        <f>VLOOKUP(A162,'Data Transformation'!S:AD,12,0)</f>
        <v>37650.74</v>
      </c>
      <c r="N162" s="42" t="str">
        <f>VLOOKUP(A162,'Data Transformation'!S:Y,7,0)</f>
        <v>tier - 2</v>
      </c>
      <c r="O162" s="42" t="str">
        <f>VLOOKUP(A162,'Data Transformation'!S:Z,8,0)</f>
        <v>tier - 2</v>
      </c>
      <c r="P162" s="42" t="str">
        <f>VLOOKUP(A162,'Data Transformation'!S:AA,9,0)</f>
        <v>R1012</v>
      </c>
      <c r="Q162" s="60">
        <f>VLOOKUP(A162,'Data Transformation'!S:AC,11,0)</f>
        <v>40</v>
      </c>
    </row>
    <row r="163">
      <c r="A163" s="56" t="s">
        <v>398</v>
      </c>
      <c r="B163" s="42" t="str">
        <f>VLOOKUP(A163,'Data Transformation'!A:D,4,0)</f>
        <v>Gorman</v>
      </c>
      <c r="C163" s="57">
        <f>VLOOKUP(A163,'Data Transformation'!G:N,2,0)</f>
        <v>33.63</v>
      </c>
      <c r="D163" s="42">
        <f>VLOOKUP(A163,'Data Transformation'!G:I,3,0)</f>
        <v>5.42</v>
      </c>
      <c r="E163" s="42" t="str">
        <f>VLOOKUP(A163,'Data Transformation'!G:J,4,0)</f>
        <v>No</v>
      </c>
      <c r="F163" s="42" t="str">
        <f>VLOOKUP(A163,'Data Transformation'!G:K,5,0)</f>
        <v>No</v>
      </c>
      <c r="G163" s="58" t="str">
        <f>VLOOKUP(A163,'Data Transformation'!G:L,6,0)</f>
        <v>No</v>
      </c>
      <c r="H163" s="42">
        <f>VLOOKUP(A163,'Data Transformation'!G:O,9,0)</f>
        <v>0</v>
      </c>
      <c r="I163" s="42" t="str">
        <f>VLOOKUP(A163,'Data Transformation'!G:N,8,0)</f>
        <v>yes</v>
      </c>
      <c r="J163" s="42" t="str">
        <f>VLOOKUP(A163,'Data Transformation'!G:P,10,0)</f>
        <v>Above Obesity</v>
      </c>
      <c r="K163" s="42" t="str">
        <f>VLOOKUP(A163,'Data Transformation'!G:Q,11,0)</f>
        <v>Normal</v>
      </c>
      <c r="L163" s="42" t="str">
        <f>VLOOKUP(A163,'Data Transformation'!S:AB,10,0)</f>
        <v>16-Nov-1990</v>
      </c>
      <c r="M163" s="59">
        <f>VLOOKUP(A163,'Data Transformation'!S:AD,12,0)</f>
        <v>37607.53</v>
      </c>
      <c r="N163" s="42" t="str">
        <f>VLOOKUP(A163,'Data Transformation'!S:Y,7,0)</f>
        <v>tier - 1</v>
      </c>
      <c r="O163" s="42" t="str">
        <f>VLOOKUP(A163,'Data Transformation'!S:Z,8,0)</f>
        <v>tier - 2</v>
      </c>
      <c r="P163" s="42" t="str">
        <f>VLOOKUP(A163,'Data Transformation'!S:AA,9,0)</f>
        <v>R1019</v>
      </c>
      <c r="Q163" s="60">
        <f>VLOOKUP(A163,'Data Transformation'!S:AC,11,0)</f>
        <v>32</v>
      </c>
    </row>
    <row r="164">
      <c r="A164" s="56" t="s">
        <v>400</v>
      </c>
      <c r="B164" s="42" t="str">
        <f>VLOOKUP(A164,'Data Transformation'!A:D,4,0)</f>
        <v>Nishimura</v>
      </c>
      <c r="C164" s="57">
        <f>VLOOKUP(A164,'Data Transformation'!G:N,2,0)</f>
        <v>37.07</v>
      </c>
      <c r="D164" s="42">
        <f>VLOOKUP(A164,'Data Transformation'!G:I,3,0)</f>
        <v>4.28</v>
      </c>
      <c r="E164" s="42" t="str">
        <f>VLOOKUP(A164,'Data Transformation'!G:J,4,0)</f>
        <v>No</v>
      </c>
      <c r="F164" s="42" t="str">
        <f>VLOOKUP(A164,'Data Transformation'!G:K,5,0)</f>
        <v>yes</v>
      </c>
      <c r="G164" s="58" t="str">
        <f>VLOOKUP(A164,'Data Transformation'!G:L,6,0)</f>
        <v>No</v>
      </c>
      <c r="H164" s="42">
        <f>VLOOKUP(A164,'Data Transformation'!G:O,9,0)</f>
        <v>1</v>
      </c>
      <c r="I164" s="42" t="str">
        <f>VLOOKUP(A164,'Data Transformation'!G:N,8,0)</f>
        <v>yes</v>
      </c>
      <c r="J164" s="42" t="str">
        <f>VLOOKUP(A164,'Data Transformation'!G:P,10,0)</f>
        <v>Above Obesity</v>
      </c>
      <c r="K164" s="42" t="str">
        <f>VLOOKUP(A164,'Data Transformation'!G:Q,11,0)</f>
        <v>Normal</v>
      </c>
      <c r="L164" s="42" t="str">
        <f>VLOOKUP(A164,'Data Transformation'!S:AB,10,0)</f>
        <v>12-Oct-2000</v>
      </c>
      <c r="M164" s="59">
        <f>VLOOKUP(A164,'Data Transformation'!S:AD,12,0)</f>
        <v>37484.45</v>
      </c>
      <c r="N164" s="42" t="str">
        <f>VLOOKUP(A164,'Data Transformation'!S:Y,7,0)</f>
        <v>tier - 1</v>
      </c>
      <c r="O164" s="42" t="str">
        <f>VLOOKUP(A164,'Data Transformation'!S:Z,8,0)</f>
        <v>tier - 1</v>
      </c>
      <c r="P164" s="42" t="str">
        <f>VLOOKUP(A164,'Data Transformation'!S:AA,9,0)</f>
        <v>R1013</v>
      </c>
      <c r="Q164" s="60">
        <f>VLOOKUP(A164,'Data Transformation'!S:AC,11,0)</f>
        <v>22</v>
      </c>
    </row>
    <row r="165">
      <c r="A165" s="56" t="s">
        <v>402</v>
      </c>
      <c r="B165" s="42" t="str">
        <f>VLOOKUP(A165,'Data Transformation'!A:D,4,0)</f>
        <v>Brimble</v>
      </c>
      <c r="C165" s="57">
        <f>VLOOKUP(A165,'Data Transformation'!G:N,2,0)</f>
        <v>35.625</v>
      </c>
      <c r="D165" s="42">
        <f>VLOOKUP(A165,'Data Transformation'!G:I,3,0)</f>
        <v>8.9</v>
      </c>
      <c r="E165" s="42" t="str">
        <f>VLOOKUP(A165,'Data Transformation'!G:J,4,0)</f>
        <v>No</v>
      </c>
      <c r="F165" s="42" t="str">
        <f>VLOOKUP(A165,'Data Transformation'!G:K,5,0)</f>
        <v>No</v>
      </c>
      <c r="G165" s="58" t="str">
        <f>VLOOKUP(A165,'Data Transformation'!G:L,6,0)</f>
        <v>No</v>
      </c>
      <c r="H165" s="42">
        <f>VLOOKUP(A165,'Data Transformation'!G:O,9,0)</f>
        <v>0</v>
      </c>
      <c r="I165" s="42" t="str">
        <f>VLOOKUP(A165,'Data Transformation'!G:N,8,0)</f>
        <v>yes</v>
      </c>
      <c r="J165" s="42" t="str">
        <f>VLOOKUP(A165,'Data Transformation'!G:P,10,0)</f>
        <v>Above Obesity</v>
      </c>
      <c r="K165" s="42" t="str">
        <f>VLOOKUP(A165,'Data Transformation'!G:Q,11,0)</f>
        <v>Diabetes</v>
      </c>
      <c r="L165" s="42" t="str">
        <f>VLOOKUP(A165,'Data Transformation'!S:AB,10,0)</f>
        <v>27-Sep-2002</v>
      </c>
      <c r="M165" s="59">
        <f>VLOOKUP(A165,'Data Transformation'!S:AD,12,0)</f>
        <v>37465.34</v>
      </c>
      <c r="N165" s="42" t="str">
        <f>VLOOKUP(A165,'Data Transformation'!S:Y,7,0)</f>
        <v>tier - 1</v>
      </c>
      <c r="O165" s="42" t="str">
        <f>VLOOKUP(A165,'Data Transformation'!S:Z,8,0)</f>
        <v>tier - 2</v>
      </c>
      <c r="P165" s="42" t="str">
        <f>VLOOKUP(A165,'Data Transformation'!S:AA,9,0)</f>
        <v>R1012</v>
      </c>
      <c r="Q165" s="60">
        <f>VLOOKUP(A165,'Data Transformation'!S:AC,11,0)</f>
        <v>20</v>
      </c>
    </row>
    <row r="166">
      <c r="A166" s="56" t="s">
        <v>404</v>
      </c>
      <c r="B166" s="42" t="str">
        <f>VLOOKUP(A166,'Data Transformation'!A:D,4,0)</f>
        <v>Trenk</v>
      </c>
      <c r="C166" s="57">
        <f>VLOOKUP(A166,'Data Transformation'!G:N,2,0)</f>
        <v>42.69</v>
      </c>
      <c r="D166" s="42">
        <f>VLOOKUP(A166,'Data Transformation'!G:I,3,0)</f>
        <v>4.89</v>
      </c>
      <c r="E166" s="42" t="str">
        <f>VLOOKUP(A166,'Data Transformation'!G:J,4,0)</f>
        <v>No</v>
      </c>
      <c r="F166" s="42" t="str">
        <f>VLOOKUP(A166,'Data Transformation'!G:K,5,0)</f>
        <v>No</v>
      </c>
      <c r="G166" s="58" t="str">
        <f>VLOOKUP(A166,'Data Transformation'!G:L,6,0)</f>
        <v>Yes</v>
      </c>
      <c r="H166" s="42">
        <f>VLOOKUP(A166,'Data Transformation'!G:O,9,0)</f>
        <v>1</v>
      </c>
      <c r="I166" s="42" t="str">
        <f>VLOOKUP(A166,'Data Transformation'!G:N,8,0)</f>
        <v>yes</v>
      </c>
      <c r="J166" s="42" t="str">
        <f>VLOOKUP(A166,'Data Transformation'!G:P,10,0)</f>
        <v>Above Obesity</v>
      </c>
      <c r="K166" s="42" t="str">
        <f>VLOOKUP(A166,'Data Transformation'!G:Q,11,0)</f>
        <v>Normal</v>
      </c>
      <c r="L166" s="42" t="str">
        <f>VLOOKUP(A166,'Data Transformation'!S:AB,10,0)</f>
        <v>3-Aug-1979</v>
      </c>
      <c r="M166" s="59">
        <f>VLOOKUP(A166,'Data Transformation'!S:AD,12,0)</f>
        <v>37425.94</v>
      </c>
      <c r="N166" s="42" t="str">
        <f>VLOOKUP(A166,'Data Transformation'!S:Y,7,0)</f>
        <v>tier - 2</v>
      </c>
      <c r="O166" s="42" t="str">
        <f>VLOOKUP(A166,'Data Transformation'!S:Z,8,0)</f>
        <v>tier - 1</v>
      </c>
      <c r="P166" s="42" t="str">
        <f>VLOOKUP(A166,'Data Transformation'!S:AA,9,0)</f>
        <v>R1011</v>
      </c>
      <c r="Q166" s="60">
        <f>VLOOKUP(A166,'Data Transformation'!S:AC,11,0)</f>
        <v>43</v>
      </c>
    </row>
    <row r="167">
      <c r="A167" s="56" t="s">
        <v>406</v>
      </c>
      <c r="B167" s="42" t="str">
        <f>VLOOKUP(A167,'Data Transformation'!A:D,4,0)</f>
        <v>Wittmann</v>
      </c>
      <c r="C167" s="57">
        <f>VLOOKUP(A167,'Data Transformation'!G:N,2,0)</f>
        <v>37.87</v>
      </c>
      <c r="D167" s="42">
        <f>VLOOKUP(A167,'Data Transformation'!G:I,3,0)</f>
        <v>4.29</v>
      </c>
      <c r="E167" s="42" t="str">
        <f>VLOOKUP(A167,'Data Transformation'!G:J,4,0)</f>
        <v>yes</v>
      </c>
      <c r="F167" s="42" t="str">
        <f>VLOOKUP(A167,'Data Transformation'!G:K,5,0)</f>
        <v>No</v>
      </c>
      <c r="G167" s="58" t="str">
        <f>VLOOKUP(A167,'Data Transformation'!G:L,6,0)</f>
        <v>Yes</v>
      </c>
      <c r="H167" s="42">
        <f>VLOOKUP(A167,'Data Transformation'!G:O,9,0)</f>
        <v>1</v>
      </c>
      <c r="I167" s="42" t="str">
        <f>VLOOKUP(A167,'Data Transformation'!G:N,8,0)</f>
        <v>yes</v>
      </c>
      <c r="J167" s="42" t="str">
        <f>VLOOKUP(A167,'Data Transformation'!G:P,10,0)</f>
        <v>Above Obesity</v>
      </c>
      <c r="K167" s="42" t="str">
        <f>VLOOKUP(A167,'Data Transformation'!G:Q,11,0)</f>
        <v>Normal</v>
      </c>
      <c r="L167" s="42" t="str">
        <f>VLOOKUP(A167,'Data Transformation'!S:AB,10,0)</f>
        <v>30-Oct-1969</v>
      </c>
      <c r="M167" s="59">
        <f>VLOOKUP(A167,'Data Transformation'!S:AD,12,0)</f>
        <v>37277.27</v>
      </c>
      <c r="N167" s="42" t="str">
        <f>VLOOKUP(A167,'Data Transformation'!S:Y,7,0)</f>
        <v>tier - 1</v>
      </c>
      <c r="O167" s="42" t="str">
        <f>VLOOKUP(A167,'Data Transformation'!S:Z,8,0)</f>
        <v>tier - 3</v>
      </c>
      <c r="P167" s="42" t="str">
        <f>VLOOKUP(A167,'Data Transformation'!S:AA,9,0)</f>
        <v>R1011</v>
      </c>
      <c r="Q167" s="60">
        <f>VLOOKUP(A167,'Data Transformation'!S:AC,11,0)</f>
        <v>53</v>
      </c>
    </row>
    <row r="168">
      <c r="A168" s="56" t="s">
        <v>408</v>
      </c>
      <c r="B168" s="42" t="str">
        <f>VLOOKUP(A168,'Data Transformation'!A:D,4,0)</f>
        <v>Tremblay</v>
      </c>
      <c r="C168" s="57">
        <f>VLOOKUP(A168,'Data Transformation'!G:N,2,0)</f>
        <v>40.61</v>
      </c>
      <c r="D168" s="42">
        <f>VLOOKUP(A168,'Data Transformation'!G:I,3,0)</f>
        <v>8</v>
      </c>
      <c r="E168" s="42" t="str">
        <f>VLOOKUP(A168,'Data Transformation'!G:J,4,0)</f>
        <v>yes</v>
      </c>
      <c r="F168" s="42" t="str">
        <f>VLOOKUP(A168,'Data Transformation'!G:K,5,0)</f>
        <v>No</v>
      </c>
      <c r="G168" s="58" t="str">
        <f>VLOOKUP(A168,'Data Transformation'!G:L,6,0)</f>
        <v>No</v>
      </c>
      <c r="H168" s="42">
        <f>VLOOKUP(A168,'Data Transformation'!G:O,9,0)</f>
        <v>1</v>
      </c>
      <c r="I168" s="42" t="str">
        <f>VLOOKUP(A168,'Data Transformation'!G:N,8,0)</f>
        <v>yes</v>
      </c>
      <c r="J168" s="42" t="str">
        <f>VLOOKUP(A168,'Data Transformation'!G:P,10,0)</f>
        <v>Above Obesity</v>
      </c>
      <c r="K168" s="42" t="str">
        <f>VLOOKUP(A168,'Data Transformation'!G:Q,11,0)</f>
        <v>Diabetes</v>
      </c>
      <c r="L168" s="42" t="str">
        <f>VLOOKUP(A168,'Data Transformation'!S:AB,10,0)</f>
        <v>9-Nov-1975</v>
      </c>
      <c r="M168" s="59">
        <f>VLOOKUP(A168,'Data Transformation'!S:AD,12,0)</f>
        <v>37272.34</v>
      </c>
      <c r="N168" s="42" t="str">
        <f>VLOOKUP(A168,'Data Transformation'!S:Y,7,0)</f>
        <v>tier - 2</v>
      </c>
      <c r="O168" s="42" t="str">
        <f>VLOOKUP(A168,'Data Transformation'!S:Z,8,0)</f>
        <v>tier - 3</v>
      </c>
      <c r="P168" s="42" t="str">
        <f>VLOOKUP(A168,'Data Transformation'!S:AA,9,0)</f>
        <v>R1011</v>
      </c>
      <c r="Q168" s="60">
        <f>VLOOKUP(A168,'Data Transformation'!S:AC,11,0)</f>
        <v>47</v>
      </c>
    </row>
    <row r="169">
      <c r="A169" s="56" t="s">
        <v>410</v>
      </c>
      <c r="B169" s="42" t="str">
        <f>VLOOKUP(A169,'Data Transformation'!A:D,4,0)</f>
        <v>Scofield</v>
      </c>
      <c r="C169" s="57">
        <f>VLOOKUP(A169,'Data Transformation'!G:N,2,0)</f>
        <v>30.78</v>
      </c>
      <c r="D169" s="42">
        <f>VLOOKUP(A169,'Data Transformation'!G:I,3,0)</f>
        <v>4.67</v>
      </c>
      <c r="E169" s="42" t="str">
        <f>VLOOKUP(A169,'Data Transformation'!G:J,4,0)</f>
        <v>YES</v>
      </c>
      <c r="F169" s="42" t="str">
        <f>VLOOKUP(A169,'Data Transformation'!G:K,5,0)</f>
        <v>No</v>
      </c>
      <c r="G169" s="58" t="str">
        <f>VLOOKUP(A169,'Data Transformation'!G:L,6,0)</f>
        <v>No</v>
      </c>
      <c r="H169" s="42">
        <f>VLOOKUP(A169,'Data Transformation'!G:O,9,0)</f>
        <v>0</v>
      </c>
      <c r="I169" s="42" t="str">
        <f>VLOOKUP(A169,'Data Transformation'!G:N,8,0)</f>
        <v>yes</v>
      </c>
      <c r="J169" s="42" t="str">
        <f>VLOOKUP(A169,'Data Transformation'!G:P,10,0)</f>
        <v>Above Obesity</v>
      </c>
      <c r="K169" s="42" t="str">
        <f>VLOOKUP(A169,'Data Transformation'!G:Q,11,0)</f>
        <v>Normal</v>
      </c>
      <c r="L169" s="42" t="str">
        <f>VLOOKUP(A169,'Data Transformation'!S:AB,10,0)</f>
        <v>17-Nov-1985</v>
      </c>
      <c r="M169" s="59">
        <f>VLOOKUP(A169,'Data Transformation'!S:AD,12,0)</f>
        <v>37270.15</v>
      </c>
      <c r="N169" s="42" t="str">
        <f>VLOOKUP(A169,'Data Transformation'!S:Y,7,0)</f>
        <v>tier - 2</v>
      </c>
      <c r="O169" s="42" t="str">
        <f>VLOOKUP(A169,'Data Transformation'!S:Z,8,0)</f>
        <v>tier - 1</v>
      </c>
      <c r="P169" s="42" t="str">
        <f>VLOOKUP(A169,'Data Transformation'!S:AA,9,0)</f>
        <v>R1024</v>
      </c>
      <c r="Q169" s="60">
        <f>VLOOKUP(A169,'Data Transformation'!S:AC,11,0)</f>
        <v>37</v>
      </c>
    </row>
    <row r="170">
      <c r="A170" s="56" t="s">
        <v>412</v>
      </c>
      <c r="B170" s="42" t="str">
        <f>VLOOKUP(A170,'Data Transformation'!A:D,4,0)</f>
        <v>Yost</v>
      </c>
      <c r="C170" s="57">
        <f>VLOOKUP(A170,'Data Transformation'!G:N,2,0)</f>
        <v>49.49</v>
      </c>
      <c r="D170" s="42">
        <f>VLOOKUP(A170,'Data Transformation'!G:I,3,0)</f>
        <v>4.5</v>
      </c>
      <c r="E170" s="42" t="str">
        <f>VLOOKUP(A170,'Data Transformation'!G:J,4,0)</f>
        <v>No</v>
      </c>
      <c r="F170" s="42" t="str">
        <f>VLOOKUP(A170,'Data Transformation'!G:K,5,0)</f>
        <v>No</v>
      </c>
      <c r="G170" s="58" t="str">
        <f>VLOOKUP(A170,'Data Transformation'!G:L,6,0)</f>
        <v>No</v>
      </c>
      <c r="H170" s="42">
        <f>VLOOKUP(A170,'Data Transformation'!G:O,9,0)</f>
        <v>0</v>
      </c>
      <c r="I170" s="42" t="str">
        <f>VLOOKUP(A170,'Data Transformation'!G:N,8,0)</f>
        <v>yes</v>
      </c>
      <c r="J170" s="42" t="str">
        <f>VLOOKUP(A170,'Data Transformation'!G:P,10,0)</f>
        <v>Above Obesity</v>
      </c>
      <c r="K170" s="42" t="str">
        <f>VLOOKUP(A170,'Data Transformation'!G:Q,11,0)</f>
        <v>Normal</v>
      </c>
      <c r="L170" s="42" t="str">
        <f>VLOOKUP(A170,'Data Transformation'!S:AB,10,0)</f>
        <v>17-Oct-1990</v>
      </c>
      <c r="M170" s="59">
        <f>VLOOKUP(A170,'Data Transformation'!S:AD,12,0)</f>
        <v>37251.22</v>
      </c>
      <c r="N170" s="42" t="str">
        <f>VLOOKUP(A170,'Data Transformation'!S:Y,7,0)</f>
        <v>tier - 2</v>
      </c>
      <c r="O170" s="42" t="str">
        <f>VLOOKUP(A170,'Data Transformation'!S:Z,8,0)</f>
        <v>tier - 2</v>
      </c>
      <c r="P170" s="42" t="str">
        <f>VLOOKUP(A170,'Data Transformation'!S:AA,9,0)</f>
        <v>R1011</v>
      </c>
      <c r="Q170" s="60">
        <f>VLOOKUP(A170,'Data Transformation'!S:AC,11,0)</f>
        <v>32</v>
      </c>
    </row>
    <row r="171">
      <c r="A171" s="56" t="s">
        <v>414</v>
      </c>
      <c r="B171" s="42" t="str">
        <f>VLOOKUP(A171,'Data Transformation'!A:D,4,0)</f>
        <v>Torphy</v>
      </c>
      <c r="C171" s="57">
        <f>VLOOKUP(A171,'Data Transformation'!G:N,2,0)</f>
        <v>37.62</v>
      </c>
      <c r="D171" s="42">
        <f>VLOOKUP(A171,'Data Transformation'!G:I,3,0)</f>
        <v>6.32</v>
      </c>
      <c r="E171" s="42" t="str">
        <f>VLOOKUP(A171,'Data Transformation'!G:J,4,0)</f>
        <v>yes</v>
      </c>
      <c r="F171" s="42" t="str">
        <f>VLOOKUP(A171,'Data Transformation'!G:K,5,0)</f>
        <v>yes</v>
      </c>
      <c r="G171" s="58" t="str">
        <f>VLOOKUP(A171,'Data Transformation'!G:L,6,0)</f>
        <v>No</v>
      </c>
      <c r="H171" s="42">
        <f>VLOOKUP(A171,'Data Transformation'!G:O,9,0)</f>
        <v>2</v>
      </c>
      <c r="I171" s="42" t="str">
        <f>VLOOKUP(A171,'Data Transformation'!G:N,8,0)</f>
        <v>yes</v>
      </c>
      <c r="J171" s="42" t="str">
        <f>VLOOKUP(A171,'Data Transformation'!G:P,10,0)</f>
        <v>Above Obesity</v>
      </c>
      <c r="K171" s="42" t="str">
        <f>VLOOKUP(A171,'Data Transformation'!G:Q,11,0)</f>
        <v>Prediabetes weight</v>
      </c>
      <c r="L171" s="42" t="str">
        <f>VLOOKUP(A171,'Data Transformation'!S:AB,10,0)</f>
        <v>5-Sep-2000</v>
      </c>
      <c r="M171" s="59">
        <f>VLOOKUP(A171,'Data Transformation'!S:AD,12,0)</f>
        <v>37165.16</v>
      </c>
      <c r="N171" s="42" t="str">
        <f>VLOOKUP(A171,'Data Transformation'!S:Y,7,0)</f>
        <v>tier - 1</v>
      </c>
      <c r="O171" s="42" t="str">
        <f>VLOOKUP(A171,'Data Transformation'!S:Z,8,0)</f>
        <v>tier - 3</v>
      </c>
      <c r="P171" s="42" t="str">
        <f>VLOOKUP(A171,'Data Transformation'!S:AA,9,0)</f>
        <v>Unknown'</v>
      </c>
      <c r="Q171" s="60">
        <f>VLOOKUP(A171,'Data Transformation'!S:AC,11,0)</f>
        <v>22</v>
      </c>
    </row>
    <row r="172">
      <c r="A172" s="56" t="s">
        <v>416</v>
      </c>
      <c r="B172" s="42" t="str">
        <f>VLOOKUP(A172,'Data Transformation'!A:D,4,0)</f>
        <v>Busby</v>
      </c>
      <c r="C172" s="57">
        <f>VLOOKUP(A172,'Data Transformation'!G:N,2,0)</f>
        <v>36.08</v>
      </c>
      <c r="D172" s="42">
        <f>VLOOKUP(A172,'Data Transformation'!G:I,3,0)</f>
        <v>6.1</v>
      </c>
      <c r="E172" s="42" t="str">
        <f>VLOOKUP(A172,'Data Transformation'!G:J,4,0)</f>
        <v>yes</v>
      </c>
      <c r="F172" s="42" t="str">
        <f>VLOOKUP(A172,'Data Transformation'!G:K,5,0)</f>
        <v>No</v>
      </c>
      <c r="G172" s="58" t="str">
        <f>VLOOKUP(A172,'Data Transformation'!G:L,6,0)</f>
        <v>No</v>
      </c>
      <c r="H172" s="42">
        <f>VLOOKUP(A172,'Data Transformation'!G:O,9,0)</f>
        <v>1</v>
      </c>
      <c r="I172" s="42" t="str">
        <f>VLOOKUP(A172,'Data Transformation'!G:N,8,0)</f>
        <v>yes</v>
      </c>
      <c r="J172" s="42" t="str">
        <f>VLOOKUP(A172,'Data Transformation'!G:P,10,0)</f>
        <v>Above Obesity</v>
      </c>
      <c r="K172" s="42" t="str">
        <f>VLOOKUP(A172,'Data Transformation'!G:Q,11,0)</f>
        <v>Prediabetes weight</v>
      </c>
      <c r="L172" s="42" t="str">
        <f>VLOOKUP(A172,'Data Transformation'!S:AB,10,0)</f>
        <v>30-Oct-1995</v>
      </c>
      <c r="M172" s="59">
        <f>VLOOKUP(A172,'Data Transformation'!S:AD,12,0)</f>
        <v>37133.9</v>
      </c>
      <c r="N172" s="42" t="str">
        <f>VLOOKUP(A172,'Data Transformation'!S:Y,7,0)</f>
        <v>tier - 2</v>
      </c>
      <c r="O172" s="42" t="str">
        <f>VLOOKUP(A172,'Data Transformation'!S:Z,8,0)</f>
        <v>tier - 2</v>
      </c>
      <c r="P172" s="42" t="str">
        <f>VLOOKUP(A172,'Data Transformation'!S:AA,9,0)</f>
        <v>R1013</v>
      </c>
      <c r="Q172" s="60">
        <f>VLOOKUP(A172,'Data Transformation'!S:AC,11,0)</f>
        <v>27</v>
      </c>
    </row>
    <row r="173">
      <c r="A173" s="56" t="s">
        <v>418</v>
      </c>
      <c r="B173" s="42" t="str">
        <f>VLOOKUP(A173,'Data Transformation'!A:D,4,0)</f>
        <v>Nguyen</v>
      </c>
      <c r="C173" s="57">
        <f>VLOOKUP(A173,'Data Transformation'!G:N,2,0)</f>
        <v>33.5</v>
      </c>
      <c r="D173" s="42">
        <f>VLOOKUP(A173,'Data Transformation'!G:I,3,0)</f>
        <v>5.4</v>
      </c>
      <c r="E173" s="42" t="str">
        <f>VLOOKUP(A173,'Data Transformation'!G:J,4,0)</f>
        <v>No</v>
      </c>
      <c r="F173" s="42" t="str">
        <f>VLOOKUP(A173,'Data Transformation'!G:K,5,0)</f>
        <v>No</v>
      </c>
      <c r="G173" s="58" t="str">
        <f>VLOOKUP(A173,'Data Transformation'!G:L,6,0)</f>
        <v>No</v>
      </c>
      <c r="H173" s="42">
        <f>VLOOKUP(A173,'Data Transformation'!G:O,9,0)</f>
        <v>0</v>
      </c>
      <c r="I173" s="42" t="str">
        <f>VLOOKUP(A173,'Data Transformation'!G:N,8,0)</f>
        <v>yes</v>
      </c>
      <c r="J173" s="42" t="str">
        <f>VLOOKUP(A173,'Data Transformation'!G:P,10,0)</f>
        <v>Above Obesity</v>
      </c>
      <c r="K173" s="42" t="str">
        <f>VLOOKUP(A173,'Data Transformation'!G:Q,11,0)</f>
        <v>Normal</v>
      </c>
      <c r="L173" s="42" t="str">
        <f>VLOOKUP(A173,'Data Transformation'!S:AB,10,0)</f>
        <v>10-Jun-1989</v>
      </c>
      <c r="M173" s="59">
        <f>VLOOKUP(A173,'Data Transformation'!S:AD,12,0)</f>
        <v>37079.37</v>
      </c>
      <c r="N173" s="42" t="str">
        <f>VLOOKUP(A173,'Data Transformation'!S:Y,7,0)</f>
        <v>tier - 2</v>
      </c>
      <c r="O173" s="42" t="str">
        <f>VLOOKUP(A173,'Data Transformation'!S:Z,8,0)</f>
        <v>tier - 3</v>
      </c>
      <c r="P173" s="42" t="str">
        <f>VLOOKUP(A173,'Data Transformation'!S:AA,9,0)</f>
        <v>R1011</v>
      </c>
      <c r="Q173" s="60">
        <f>VLOOKUP(A173,'Data Transformation'!S:AC,11,0)</f>
        <v>33</v>
      </c>
    </row>
    <row r="174">
      <c r="A174" s="56" t="s">
        <v>420</v>
      </c>
      <c r="B174" s="42" t="str">
        <f>VLOOKUP(A174,'Data Transformation'!A:D,4,0)</f>
        <v>Hanley</v>
      </c>
      <c r="C174" s="57">
        <f>VLOOKUP(A174,'Data Transformation'!G:N,2,0)</f>
        <v>47.46</v>
      </c>
      <c r="D174" s="42">
        <f>VLOOKUP(A174,'Data Transformation'!G:I,3,0)</f>
        <v>6.24</v>
      </c>
      <c r="E174" s="42" t="str">
        <f>VLOOKUP(A174,'Data Transformation'!G:J,4,0)</f>
        <v>yes</v>
      </c>
      <c r="F174" s="42" t="str">
        <f>VLOOKUP(A174,'Data Transformation'!G:K,5,0)</f>
        <v>No</v>
      </c>
      <c r="G174" s="58" t="str">
        <f>VLOOKUP(A174,'Data Transformation'!G:L,6,0)</f>
        <v>No</v>
      </c>
      <c r="H174" s="42">
        <f>VLOOKUP(A174,'Data Transformation'!G:O,9,0)</f>
        <v>1</v>
      </c>
      <c r="I174" s="42" t="str">
        <f>VLOOKUP(A174,'Data Transformation'!G:N,8,0)</f>
        <v>yes</v>
      </c>
      <c r="J174" s="42" t="str">
        <f>VLOOKUP(A174,'Data Transformation'!G:P,10,0)</f>
        <v>Above Obesity</v>
      </c>
      <c r="K174" s="42" t="str">
        <f>VLOOKUP(A174,'Data Transformation'!G:Q,11,0)</f>
        <v>Prediabetes weight</v>
      </c>
      <c r="L174" s="42" t="str">
        <f>VLOOKUP(A174,'Data Transformation'!S:AB,10,0)</f>
        <v>17-Dec-1988</v>
      </c>
      <c r="M174" s="59">
        <f>VLOOKUP(A174,'Data Transformation'!S:AD,12,0)</f>
        <v>37076.37</v>
      </c>
      <c r="N174" s="42" t="str">
        <f>VLOOKUP(A174,'Data Transformation'!S:Y,7,0)</f>
        <v>tier - 2</v>
      </c>
      <c r="O174" s="42" t="str">
        <f>VLOOKUP(A174,'Data Transformation'!S:Z,8,0)</f>
        <v>tier - 1</v>
      </c>
      <c r="P174" s="42" t="str">
        <f>VLOOKUP(A174,'Data Transformation'!S:AA,9,0)</f>
        <v>R1011</v>
      </c>
      <c r="Q174" s="60">
        <f>VLOOKUP(A174,'Data Transformation'!S:AC,11,0)</f>
        <v>34</v>
      </c>
    </row>
    <row r="175">
      <c r="A175" s="56" t="s">
        <v>422</v>
      </c>
      <c r="B175" s="42" t="str">
        <f>VLOOKUP(A175,'Data Transformation'!A:D,4,0)</f>
        <v>Scheer</v>
      </c>
      <c r="C175" s="57">
        <f>VLOOKUP(A175,'Data Transformation'!G:N,2,0)</f>
        <v>49.24</v>
      </c>
      <c r="D175" s="42">
        <f>VLOOKUP(A175,'Data Transformation'!G:I,3,0)</f>
        <v>4.45</v>
      </c>
      <c r="E175" s="42" t="str">
        <f>VLOOKUP(A175,'Data Transformation'!G:J,4,0)</f>
        <v>No</v>
      </c>
      <c r="F175" s="42" t="str">
        <f>VLOOKUP(A175,'Data Transformation'!G:K,5,0)</f>
        <v>No</v>
      </c>
      <c r="G175" s="58" t="str">
        <f>VLOOKUP(A175,'Data Transformation'!G:L,6,0)</f>
        <v>No</v>
      </c>
      <c r="H175" s="42">
        <f>VLOOKUP(A175,'Data Transformation'!G:O,9,0)</f>
        <v>0</v>
      </c>
      <c r="I175" s="42" t="str">
        <f>VLOOKUP(A175,'Data Transformation'!G:N,8,0)</f>
        <v>yes</v>
      </c>
      <c r="J175" s="42" t="str">
        <f>VLOOKUP(A175,'Data Transformation'!G:P,10,0)</f>
        <v>Above Obesity</v>
      </c>
      <c r="K175" s="42" t="str">
        <f>VLOOKUP(A175,'Data Transformation'!G:Q,11,0)</f>
        <v>Normal</v>
      </c>
      <c r="L175" s="42" t="str">
        <f>VLOOKUP(A175,'Data Transformation'!S:AB,10,0)</f>
        <v>1-Nov-1991</v>
      </c>
      <c r="M175" s="59">
        <f>VLOOKUP(A175,'Data Transformation'!S:AD,12,0)</f>
        <v>37040.88</v>
      </c>
      <c r="N175" s="42" t="str">
        <f>VLOOKUP(A175,'Data Transformation'!S:Y,7,0)</f>
        <v>tier - 2</v>
      </c>
      <c r="O175" s="42" t="str">
        <f>VLOOKUP(A175,'Data Transformation'!S:Z,8,0)</f>
        <v>tier - 2</v>
      </c>
      <c r="P175" s="42" t="str">
        <f>VLOOKUP(A175,'Data Transformation'!S:AA,9,0)</f>
        <v>R1011</v>
      </c>
      <c r="Q175" s="60">
        <f>VLOOKUP(A175,'Data Transformation'!S:AC,11,0)</f>
        <v>31</v>
      </c>
    </row>
    <row r="176">
      <c r="A176" s="56" t="s">
        <v>424</v>
      </c>
      <c r="B176" s="42" t="str">
        <f>VLOOKUP(A176,'Data Transformation'!A:D,4,0)</f>
        <v>Rankin</v>
      </c>
      <c r="C176" s="57">
        <f>VLOOKUP(A176,'Data Transformation'!G:N,2,0)</f>
        <v>54.4</v>
      </c>
      <c r="D176" s="42">
        <f>VLOOKUP(A176,'Data Transformation'!G:I,3,0)</f>
        <v>5.22</v>
      </c>
      <c r="E176" s="42" t="str">
        <f>VLOOKUP(A176,'Data Transformation'!G:J,4,0)</f>
        <v>No</v>
      </c>
      <c r="F176" s="42" t="str">
        <f>VLOOKUP(A176,'Data Transformation'!G:K,5,0)</f>
        <v>No</v>
      </c>
      <c r="G176" s="58" t="str">
        <f>VLOOKUP(A176,'Data Transformation'!G:L,6,0)</f>
        <v>No</v>
      </c>
      <c r="H176" s="42">
        <f>VLOOKUP(A176,'Data Transformation'!G:O,9,0)</f>
        <v>1</v>
      </c>
      <c r="I176" s="42" t="str">
        <f>VLOOKUP(A176,'Data Transformation'!G:N,8,0)</f>
        <v>yes</v>
      </c>
      <c r="J176" s="42" t="str">
        <f>VLOOKUP(A176,'Data Transformation'!G:P,10,0)</f>
        <v>Above Obesity</v>
      </c>
      <c r="K176" s="42" t="str">
        <f>VLOOKUP(A176,'Data Transformation'!G:Q,11,0)</f>
        <v>Normal</v>
      </c>
      <c r="L176" s="42" t="str">
        <f>VLOOKUP(A176,'Data Transformation'!S:AB,10,0)</f>
        <v>13-Sep-1992</v>
      </c>
      <c r="M176" s="59">
        <f>VLOOKUP(A176,'Data Transformation'!S:AD,12,0)</f>
        <v>36976.45</v>
      </c>
      <c r="N176" s="42" t="str">
        <f>VLOOKUP(A176,'Data Transformation'!S:Y,7,0)</f>
        <v>tier - 2</v>
      </c>
      <c r="O176" s="42" t="str">
        <f>VLOOKUP(A176,'Data Transformation'!S:Z,8,0)</f>
        <v>tier - 3</v>
      </c>
      <c r="P176" s="42" t="str">
        <f>VLOOKUP(A176,'Data Transformation'!S:AA,9,0)</f>
        <v>R1011</v>
      </c>
      <c r="Q176" s="60">
        <f>VLOOKUP(A176,'Data Transformation'!S:AC,11,0)</f>
        <v>30</v>
      </c>
    </row>
    <row r="177">
      <c r="A177" s="56" t="s">
        <v>426</v>
      </c>
      <c r="B177" s="42" t="str">
        <f>VLOOKUP(A177,'Data Transformation'!A:D,4,0)</f>
        <v>Ricardi</v>
      </c>
      <c r="C177" s="57">
        <f>VLOOKUP(A177,'Data Transformation'!G:N,2,0)</f>
        <v>35.53</v>
      </c>
      <c r="D177" s="42">
        <f>VLOOKUP(A177,'Data Transformation'!G:I,3,0)</f>
        <v>4.61</v>
      </c>
      <c r="E177" s="42" t="str">
        <f>VLOOKUP(A177,'Data Transformation'!G:J,4,0)</f>
        <v>No</v>
      </c>
      <c r="F177" s="42" t="str">
        <f>VLOOKUP(A177,'Data Transformation'!G:K,5,0)</f>
        <v>No</v>
      </c>
      <c r="G177" s="58" t="str">
        <f>VLOOKUP(A177,'Data Transformation'!G:L,6,0)</f>
        <v>No</v>
      </c>
      <c r="H177" s="42">
        <f>VLOOKUP(A177,'Data Transformation'!G:O,9,0)</f>
        <v>1</v>
      </c>
      <c r="I177" s="42" t="str">
        <f>VLOOKUP(A177,'Data Transformation'!G:N,8,0)</f>
        <v>yes</v>
      </c>
      <c r="J177" s="42" t="str">
        <f>VLOOKUP(A177,'Data Transformation'!G:P,10,0)</f>
        <v>Above Obesity</v>
      </c>
      <c r="K177" s="42" t="str">
        <f>VLOOKUP(A177,'Data Transformation'!G:Q,11,0)</f>
        <v>Normal</v>
      </c>
      <c r="L177" s="42" t="str">
        <f>VLOOKUP(A177,'Data Transformation'!S:AB,10,0)</f>
        <v>25-Aug-1992</v>
      </c>
      <c r="M177" s="59">
        <f>VLOOKUP(A177,'Data Transformation'!S:AD,12,0)</f>
        <v>36950.26</v>
      </c>
      <c r="N177" s="42" t="str">
        <f>VLOOKUP(A177,'Data Transformation'!S:Y,7,0)</f>
        <v>tier - 1</v>
      </c>
      <c r="O177" s="42" t="str">
        <f>VLOOKUP(A177,'Data Transformation'!S:Z,8,0)</f>
        <v>tier - 1</v>
      </c>
      <c r="P177" s="42" t="str">
        <f>VLOOKUP(A177,'Data Transformation'!S:AA,9,0)</f>
        <v>R1013</v>
      </c>
      <c r="Q177" s="60">
        <f>VLOOKUP(A177,'Data Transformation'!S:AC,11,0)</f>
        <v>30</v>
      </c>
    </row>
    <row r="178">
      <c r="A178" s="56" t="s">
        <v>428</v>
      </c>
      <c r="B178" s="42" t="str">
        <f>VLOOKUP(A178,'Data Transformation'!A:D,4,0)</f>
        <v>Karkos</v>
      </c>
      <c r="C178" s="57">
        <f>VLOOKUP(A178,'Data Transformation'!G:N,2,0)</f>
        <v>39.73</v>
      </c>
      <c r="D178" s="42">
        <f>VLOOKUP(A178,'Data Transformation'!G:I,3,0)</f>
        <v>6.24</v>
      </c>
      <c r="E178" s="42" t="str">
        <f>VLOOKUP(A178,'Data Transformation'!G:J,4,0)</f>
        <v>No</v>
      </c>
      <c r="F178" s="42" t="str">
        <f>VLOOKUP(A178,'Data Transformation'!G:K,5,0)</f>
        <v>No</v>
      </c>
      <c r="G178" s="58" t="str">
        <f>VLOOKUP(A178,'Data Transformation'!G:L,6,0)</f>
        <v>No</v>
      </c>
      <c r="H178" s="42">
        <f>VLOOKUP(A178,'Data Transformation'!G:O,9,0)</f>
        <v>0</v>
      </c>
      <c r="I178" s="42" t="str">
        <f>VLOOKUP(A178,'Data Transformation'!G:N,8,0)</f>
        <v>yes</v>
      </c>
      <c r="J178" s="42" t="str">
        <f>VLOOKUP(A178,'Data Transformation'!G:P,10,0)</f>
        <v>Above Obesity</v>
      </c>
      <c r="K178" s="42" t="str">
        <f>VLOOKUP(A178,'Data Transformation'!G:Q,11,0)</f>
        <v>Prediabetes weight</v>
      </c>
      <c r="L178" s="42" t="str">
        <f>VLOOKUP(A178,'Data Transformation'!S:AB,10,0)</f>
        <v>13-Aug-1977</v>
      </c>
      <c r="M178" s="59">
        <f>VLOOKUP(A178,'Data Transformation'!S:AD,12,0)</f>
        <v>36935.64</v>
      </c>
      <c r="N178" s="42" t="str">
        <f>VLOOKUP(A178,'Data Transformation'!S:Y,7,0)</f>
        <v>tier - 2</v>
      </c>
      <c r="O178" s="42" t="str">
        <f>VLOOKUP(A178,'Data Transformation'!S:Z,8,0)</f>
        <v>tier - 1</v>
      </c>
      <c r="P178" s="42" t="str">
        <f>VLOOKUP(A178,'Data Transformation'!S:AA,9,0)</f>
        <v>R1011</v>
      </c>
      <c r="Q178" s="60">
        <f>VLOOKUP(A178,'Data Transformation'!S:AC,11,0)</f>
        <v>45</v>
      </c>
    </row>
    <row r="179">
      <c r="A179" s="56" t="s">
        <v>430</v>
      </c>
      <c r="B179" s="42" t="str">
        <f>VLOOKUP(A179,'Data Transformation'!A:D,4,0)</f>
        <v>Price-Dierksen</v>
      </c>
      <c r="C179" s="57">
        <f>VLOOKUP(A179,'Data Transformation'!G:N,2,0)</f>
        <v>35.68</v>
      </c>
      <c r="D179" s="42">
        <f>VLOOKUP(A179,'Data Transformation'!G:I,3,0)</f>
        <v>10.04</v>
      </c>
      <c r="E179" s="42" t="str">
        <f>VLOOKUP(A179,'Data Transformation'!G:J,4,0)</f>
        <v>No</v>
      </c>
      <c r="F179" s="42" t="str">
        <f>VLOOKUP(A179,'Data Transformation'!G:K,5,0)</f>
        <v>No</v>
      </c>
      <c r="G179" s="58" t="str">
        <f>VLOOKUP(A179,'Data Transformation'!G:L,6,0)</f>
        <v>No</v>
      </c>
      <c r="H179" s="42">
        <f>VLOOKUP(A179,'Data Transformation'!G:O,9,0)</f>
        <v>0</v>
      </c>
      <c r="I179" s="42" t="str">
        <f>VLOOKUP(A179,'Data Transformation'!G:N,8,0)</f>
        <v>yes</v>
      </c>
      <c r="J179" s="42" t="str">
        <f>VLOOKUP(A179,'Data Transformation'!G:P,10,0)</f>
        <v>Above Obesity</v>
      </c>
      <c r="K179" s="42" t="str">
        <f>VLOOKUP(A179,'Data Transformation'!G:Q,11,0)</f>
        <v>Diabetes</v>
      </c>
      <c r="L179" s="42" t="str">
        <f>VLOOKUP(A179,'Data Transformation'!S:AB,10,0)</f>
        <v>22-Oct-1968</v>
      </c>
      <c r="M179" s="59">
        <f>VLOOKUP(A179,'Data Transformation'!S:AD,12,0)</f>
        <v>36922.61</v>
      </c>
      <c r="N179" s="42" t="str">
        <f>VLOOKUP(A179,'Data Transformation'!S:Y,7,0)</f>
        <v>tier - 2</v>
      </c>
      <c r="O179" s="42" t="str">
        <f>VLOOKUP(A179,'Data Transformation'!S:Z,8,0)</f>
        <v>tier - 1</v>
      </c>
      <c r="P179" s="42" t="str">
        <f>VLOOKUP(A179,'Data Transformation'!S:AA,9,0)</f>
        <v>R1011</v>
      </c>
      <c r="Q179" s="60">
        <f>VLOOKUP(A179,'Data Transformation'!S:AC,11,0)</f>
        <v>54</v>
      </c>
    </row>
    <row r="180">
      <c r="A180" s="56" t="s">
        <v>432</v>
      </c>
      <c r="B180" s="42" t="str">
        <f>VLOOKUP(A180,'Data Transformation'!A:D,4,0)</f>
        <v>Knispel</v>
      </c>
      <c r="C180" s="57">
        <f>VLOOKUP(A180,'Data Transformation'!G:N,2,0)</f>
        <v>48.86</v>
      </c>
      <c r="D180" s="42">
        <f>VLOOKUP(A180,'Data Transformation'!G:I,3,0)</f>
        <v>6.09</v>
      </c>
      <c r="E180" s="42" t="str">
        <f>VLOOKUP(A180,'Data Transformation'!G:J,4,0)</f>
        <v>No</v>
      </c>
      <c r="F180" s="42" t="str">
        <f>VLOOKUP(A180,'Data Transformation'!G:K,5,0)</f>
        <v>No</v>
      </c>
      <c r="G180" s="58" t="str">
        <f>VLOOKUP(A180,'Data Transformation'!G:L,6,0)</f>
        <v>No</v>
      </c>
      <c r="H180" s="42">
        <f>VLOOKUP(A180,'Data Transformation'!G:O,9,0)</f>
        <v>0</v>
      </c>
      <c r="I180" s="42" t="str">
        <f>VLOOKUP(A180,'Data Transformation'!G:N,8,0)</f>
        <v>yes</v>
      </c>
      <c r="J180" s="42" t="str">
        <f>VLOOKUP(A180,'Data Transformation'!G:P,10,0)</f>
        <v>Above Obesity</v>
      </c>
      <c r="K180" s="42" t="str">
        <f>VLOOKUP(A180,'Data Transformation'!G:Q,11,0)</f>
        <v>Prediabetes weight</v>
      </c>
      <c r="L180" s="42" t="str">
        <f>VLOOKUP(A180,'Data Transformation'!S:AB,10,0)</f>
        <v>10-Jun-1991</v>
      </c>
      <c r="M180" s="59">
        <f>VLOOKUP(A180,'Data Transformation'!S:AD,12,0)</f>
        <v>36911.99</v>
      </c>
      <c r="N180" s="42" t="str">
        <f>VLOOKUP(A180,'Data Transformation'!S:Y,7,0)</f>
        <v>tier - 2</v>
      </c>
      <c r="O180" s="42" t="str">
        <f>VLOOKUP(A180,'Data Transformation'!S:Z,8,0)</f>
        <v>tier - 2</v>
      </c>
      <c r="P180" s="42" t="str">
        <f>VLOOKUP(A180,'Data Transformation'!S:AA,9,0)</f>
        <v>R1011</v>
      </c>
      <c r="Q180" s="60">
        <f>VLOOKUP(A180,'Data Transformation'!S:AC,11,0)</f>
        <v>31</v>
      </c>
    </row>
    <row r="181">
      <c r="A181" s="56" t="s">
        <v>434</v>
      </c>
      <c r="B181" s="42" t="str">
        <f>VLOOKUP(A181,'Data Transformation'!A:D,4,0)</f>
        <v>King</v>
      </c>
      <c r="C181" s="57">
        <f>VLOOKUP(A181,'Data Transformation'!G:N,2,0)</f>
        <v>34.8</v>
      </c>
      <c r="D181" s="42">
        <f>VLOOKUP(A181,'Data Transformation'!G:I,3,0)</f>
        <v>11.4</v>
      </c>
      <c r="E181" s="42" t="str">
        <f>VLOOKUP(A181,'Data Transformation'!G:J,4,0)</f>
        <v>yes</v>
      </c>
      <c r="F181" s="42" t="str">
        <f>VLOOKUP(A181,'Data Transformation'!G:K,5,0)</f>
        <v>No</v>
      </c>
      <c r="G181" s="58" t="str">
        <f>VLOOKUP(A181,'Data Transformation'!G:L,6,0)</f>
        <v>Yes</v>
      </c>
      <c r="H181" s="42">
        <f>VLOOKUP(A181,'Data Transformation'!G:O,9,0)</f>
        <v>1</v>
      </c>
      <c r="I181" s="42" t="str">
        <f>VLOOKUP(A181,'Data Transformation'!G:N,8,0)</f>
        <v>No</v>
      </c>
      <c r="J181" s="42" t="str">
        <f>VLOOKUP(A181,'Data Transformation'!G:P,10,0)</f>
        <v>Above Obesity</v>
      </c>
      <c r="K181" s="42" t="str">
        <f>VLOOKUP(A181,'Data Transformation'!G:Q,11,0)</f>
        <v>Diabetes</v>
      </c>
      <c r="L181" s="42" t="str">
        <f>VLOOKUP(A181,'Data Transformation'!S:AB,10,0)</f>
        <v>24-Jul-1963</v>
      </c>
      <c r="M181" s="59">
        <f>VLOOKUP(A181,'Data Transformation'!S:AD,12,0)</f>
        <v>36910.61</v>
      </c>
      <c r="N181" s="42" t="str">
        <f>VLOOKUP(A181,'Data Transformation'!S:Y,7,0)</f>
        <v>tier - 2</v>
      </c>
      <c r="O181" s="42" t="str">
        <f>VLOOKUP(A181,'Data Transformation'!S:Z,8,0)</f>
        <v>tier - 2</v>
      </c>
      <c r="P181" s="42" t="str">
        <f>VLOOKUP(A181,'Data Transformation'!S:AA,9,0)</f>
        <v>R1011</v>
      </c>
      <c r="Q181" s="60">
        <f>VLOOKUP(A181,'Data Transformation'!S:AC,11,0)</f>
        <v>59</v>
      </c>
    </row>
    <row r="182">
      <c r="A182" s="56" t="s">
        <v>436</v>
      </c>
      <c r="B182" s="42" t="str">
        <f>VLOOKUP(A182,'Data Transformation'!A:D,4,0)</f>
        <v>Samuelson</v>
      </c>
      <c r="C182" s="57">
        <f>VLOOKUP(A182,'Data Transformation'!G:N,2,0)</f>
        <v>32.49</v>
      </c>
      <c r="D182" s="42">
        <f>VLOOKUP(A182,'Data Transformation'!G:I,3,0)</f>
        <v>4.29</v>
      </c>
      <c r="E182" s="42" t="str">
        <f>VLOOKUP(A182,'Data Transformation'!G:J,4,0)</f>
        <v>No</v>
      </c>
      <c r="F182" s="42" t="str">
        <f>VLOOKUP(A182,'Data Transformation'!G:K,5,0)</f>
        <v>No</v>
      </c>
      <c r="G182" s="58" t="str">
        <f>VLOOKUP(A182,'Data Transformation'!G:L,6,0)</f>
        <v>Yes</v>
      </c>
      <c r="H182" s="42">
        <f>VLOOKUP(A182,'Data Transformation'!G:O,9,0)</f>
        <v>1</v>
      </c>
      <c r="I182" s="42" t="str">
        <f>VLOOKUP(A182,'Data Transformation'!G:N,8,0)</f>
        <v>yes</v>
      </c>
      <c r="J182" s="42" t="str">
        <f>VLOOKUP(A182,'Data Transformation'!G:P,10,0)</f>
        <v>Above Obesity</v>
      </c>
      <c r="K182" s="42" t="str">
        <f>VLOOKUP(A182,'Data Transformation'!G:Q,11,0)</f>
        <v>Normal</v>
      </c>
      <c r="L182" s="42" t="str">
        <f>VLOOKUP(A182,'Data Transformation'!S:AB,10,0)</f>
        <v>21-Jun-2003</v>
      </c>
      <c r="M182" s="59">
        <f>VLOOKUP(A182,'Data Transformation'!S:AD,12,0)</f>
        <v>36898.73</v>
      </c>
      <c r="N182" s="42" t="str">
        <f>VLOOKUP(A182,'Data Transformation'!S:Y,7,0)</f>
        <v>tier - 2</v>
      </c>
      <c r="O182" s="42" t="str">
        <f>VLOOKUP(A182,'Data Transformation'!S:Z,8,0)</f>
        <v>tier - 1</v>
      </c>
      <c r="P182" s="42" t="str">
        <f>VLOOKUP(A182,'Data Transformation'!S:AA,9,0)</f>
        <v>R1012</v>
      </c>
      <c r="Q182" s="60">
        <f>VLOOKUP(A182,'Data Transformation'!S:AC,11,0)</f>
        <v>19</v>
      </c>
    </row>
    <row r="183">
      <c r="A183" s="56" t="s">
        <v>438</v>
      </c>
      <c r="B183" s="42" t="str">
        <f>VLOOKUP(A183,'Data Transformation'!A:D,4,0)</f>
        <v>Fredsall</v>
      </c>
      <c r="C183" s="57">
        <f>VLOOKUP(A183,'Data Transformation'!G:N,2,0)</f>
        <v>39</v>
      </c>
      <c r="D183" s="42">
        <f>VLOOKUP(A183,'Data Transformation'!G:I,3,0)</f>
        <v>5.7</v>
      </c>
      <c r="E183" s="42" t="str">
        <f>VLOOKUP(A183,'Data Transformation'!G:J,4,0)</f>
        <v>No</v>
      </c>
      <c r="F183" s="42" t="str">
        <f>VLOOKUP(A183,'Data Transformation'!G:K,5,0)</f>
        <v>No</v>
      </c>
      <c r="G183" s="58" t="str">
        <f>VLOOKUP(A183,'Data Transformation'!G:L,6,0)</f>
        <v>No</v>
      </c>
      <c r="H183" s="42">
        <f>VLOOKUP(A183,'Data Transformation'!G:O,9,0)</f>
        <v>2</v>
      </c>
      <c r="I183" s="42" t="str">
        <f>VLOOKUP(A183,'Data Transformation'!G:N,8,0)</f>
        <v>yes</v>
      </c>
      <c r="J183" s="42" t="str">
        <f>VLOOKUP(A183,'Data Transformation'!G:P,10,0)</f>
        <v>Above Obesity</v>
      </c>
      <c r="K183" s="42" t="str">
        <f>VLOOKUP(A183,'Data Transformation'!G:Q,11,0)</f>
        <v>Prediabetes weight</v>
      </c>
      <c r="L183" s="42" t="str">
        <f>VLOOKUP(A183,'Data Transformation'!S:AB,10,0)</f>
        <v>5-Dec-1972</v>
      </c>
      <c r="M183" s="59">
        <f>VLOOKUP(A183,'Data Transformation'!S:AD,12,0)</f>
        <v>36889.99</v>
      </c>
      <c r="N183" s="42" t="str">
        <f>VLOOKUP(A183,'Data Transformation'!S:Y,7,0)</f>
        <v>tier - 1</v>
      </c>
      <c r="O183" s="42" t="str">
        <f>VLOOKUP(A183,'Data Transformation'!S:Z,8,0)</f>
        <v>tier - 3</v>
      </c>
      <c r="P183" s="42" t="str">
        <f>VLOOKUP(A183,'Data Transformation'!S:AA,9,0)</f>
        <v>R1011</v>
      </c>
      <c r="Q183" s="60">
        <f>VLOOKUP(A183,'Data Transformation'!S:AC,11,0)</f>
        <v>50</v>
      </c>
    </row>
    <row r="184">
      <c r="A184" s="56" t="s">
        <v>440</v>
      </c>
      <c r="B184" s="42" t="str">
        <f>VLOOKUP(A184,'Data Transformation'!A:D,4,0)</f>
        <v>Eggleston</v>
      </c>
      <c r="C184" s="57">
        <f>VLOOKUP(A184,'Data Transformation'!G:N,2,0)</f>
        <v>35.3</v>
      </c>
      <c r="D184" s="42">
        <f>VLOOKUP(A184,'Data Transformation'!G:I,3,0)</f>
        <v>6.09</v>
      </c>
      <c r="E184" s="42" t="str">
        <f>VLOOKUP(A184,'Data Transformation'!G:J,4,0)</f>
        <v>No</v>
      </c>
      <c r="F184" s="42" t="str">
        <f>VLOOKUP(A184,'Data Transformation'!G:K,5,0)</f>
        <v>No</v>
      </c>
      <c r="G184" s="58" t="str">
        <f>VLOOKUP(A184,'Data Transformation'!G:L,6,0)</f>
        <v>No</v>
      </c>
      <c r="H184" s="42">
        <f>VLOOKUP(A184,'Data Transformation'!G:O,9,0)</f>
        <v>1</v>
      </c>
      <c r="I184" s="42" t="str">
        <f>VLOOKUP(A184,'Data Transformation'!G:N,8,0)</f>
        <v>yes</v>
      </c>
      <c r="J184" s="42" t="str">
        <f>VLOOKUP(A184,'Data Transformation'!G:P,10,0)</f>
        <v>Above Obesity</v>
      </c>
      <c r="K184" s="42" t="str">
        <f>VLOOKUP(A184,'Data Transformation'!G:Q,11,0)</f>
        <v>Prediabetes weight</v>
      </c>
      <c r="L184" s="42" t="str">
        <f>VLOOKUP(A184,'Data Transformation'!S:AB,10,0)</f>
        <v>4-Jul-1992</v>
      </c>
      <c r="M184" s="59">
        <f>VLOOKUP(A184,'Data Transformation'!S:AD,12,0)</f>
        <v>36837.47</v>
      </c>
      <c r="N184" s="42" t="str">
        <f>VLOOKUP(A184,'Data Transformation'!S:Y,7,0)</f>
        <v>tier - 2</v>
      </c>
      <c r="O184" s="42" t="str">
        <f>VLOOKUP(A184,'Data Transformation'!S:Z,8,0)</f>
        <v>tier - 3</v>
      </c>
      <c r="P184" s="42" t="str">
        <f>VLOOKUP(A184,'Data Transformation'!S:AA,9,0)</f>
        <v>R1011</v>
      </c>
      <c r="Q184" s="60">
        <f>VLOOKUP(A184,'Data Transformation'!S:AC,11,0)</f>
        <v>30</v>
      </c>
    </row>
    <row r="185">
      <c r="A185" s="56" t="s">
        <v>442</v>
      </c>
      <c r="B185" s="42" t="str">
        <f>VLOOKUP(A185,'Data Transformation'!A:D,4,0)</f>
        <v>Palombaro</v>
      </c>
      <c r="C185" s="57">
        <f>VLOOKUP(A185,'Data Transformation'!G:N,2,0)</f>
        <v>33.42</v>
      </c>
      <c r="D185" s="42">
        <f>VLOOKUP(A185,'Data Transformation'!G:I,3,0)</f>
        <v>10.67</v>
      </c>
      <c r="E185" s="42" t="str">
        <f>VLOOKUP(A185,'Data Transformation'!G:J,4,0)</f>
        <v>No</v>
      </c>
      <c r="F185" s="42" t="str">
        <f>VLOOKUP(A185,'Data Transformation'!G:K,5,0)</f>
        <v>No</v>
      </c>
      <c r="G185" s="58" t="str">
        <f>VLOOKUP(A185,'Data Transformation'!G:L,6,0)</f>
        <v>No</v>
      </c>
      <c r="H185" s="42">
        <f>VLOOKUP(A185,'Data Transformation'!G:O,9,0)</f>
        <v>0</v>
      </c>
      <c r="I185" s="42" t="str">
        <f>VLOOKUP(A185,'Data Transformation'!G:N,8,0)</f>
        <v>yes</v>
      </c>
      <c r="J185" s="42" t="str">
        <f>VLOOKUP(A185,'Data Transformation'!G:P,10,0)</f>
        <v>Above Obesity</v>
      </c>
      <c r="K185" s="42" t="str">
        <f>VLOOKUP(A185,'Data Transformation'!G:Q,11,0)</f>
        <v>Diabetes</v>
      </c>
      <c r="L185" s="42" t="str">
        <f>VLOOKUP(A185,'Data Transformation'!S:AB,10,0)</f>
        <v>28-Dec-1965</v>
      </c>
      <c r="M185" s="59">
        <f>VLOOKUP(A185,'Data Transformation'!S:AD,12,0)</f>
        <v>36795.29</v>
      </c>
      <c r="N185" s="42" t="str">
        <f>VLOOKUP(A185,'Data Transformation'!S:Y,7,0)</f>
        <v>tier - 2</v>
      </c>
      <c r="O185" s="42" t="str">
        <f>VLOOKUP(A185,'Data Transformation'!S:Z,8,0)</f>
        <v>tier - 1</v>
      </c>
      <c r="P185" s="42" t="str">
        <f>VLOOKUP(A185,'Data Transformation'!S:AA,9,0)</f>
        <v>R1011</v>
      </c>
      <c r="Q185" s="60">
        <f>VLOOKUP(A185,'Data Transformation'!S:AC,11,0)</f>
        <v>57</v>
      </c>
    </row>
    <row r="186">
      <c r="A186" s="56" t="s">
        <v>444</v>
      </c>
      <c r="B186" s="42" t="str">
        <f>VLOOKUP(A186,'Data Transformation'!A:D,4,0)</f>
        <v>Silva</v>
      </c>
      <c r="C186" s="57">
        <f>VLOOKUP(A186,'Data Transformation'!G:N,2,0)</f>
        <v>37.18</v>
      </c>
      <c r="D186" s="42">
        <f>VLOOKUP(A186,'Data Transformation'!G:I,3,0)</f>
        <v>6.75</v>
      </c>
      <c r="E186" s="42" t="str">
        <f>VLOOKUP(A186,'Data Transformation'!G:J,4,0)</f>
        <v>yes</v>
      </c>
      <c r="F186" s="42" t="str">
        <f>VLOOKUP(A186,'Data Transformation'!G:K,5,0)</f>
        <v>No</v>
      </c>
      <c r="G186" s="58" t="str">
        <f>VLOOKUP(A186,'Data Transformation'!G:L,6,0)</f>
        <v>No</v>
      </c>
      <c r="H186" s="42">
        <f>VLOOKUP(A186,'Data Transformation'!G:O,9,0)</f>
        <v>2</v>
      </c>
      <c r="I186" s="42" t="str">
        <f>VLOOKUP(A186,'Data Transformation'!G:N,8,0)</f>
        <v>yes</v>
      </c>
      <c r="J186" s="42" t="str">
        <f>VLOOKUP(A186,'Data Transformation'!G:P,10,0)</f>
        <v>Above Obesity</v>
      </c>
      <c r="K186" s="42" t="str">
        <f>VLOOKUP(A186,'Data Transformation'!G:Q,11,0)</f>
        <v>Diabetes</v>
      </c>
      <c r="L186" s="42" t="str">
        <f>VLOOKUP(A186,'Data Transformation'!S:AB,10,0)</f>
        <v>14-Jul-1970</v>
      </c>
      <c r="M186" s="59">
        <f>VLOOKUP(A186,'Data Transformation'!S:AD,12,0)</f>
        <v>36786.37</v>
      </c>
      <c r="N186" s="42" t="str">
        <f>VLOOKUP(A186,'Data Transformation'!S:Y,7,0)</f>
        <v>tier - 1</v>
      </c>
      <c r="O186" s="42" t="str">
        <f>VLOOKUP(A186,'Data Transformation'!S:Z,8,0)</f>
        <v>tier - 1</v>
      </c>
      <c r="P186" s="42" t="str">
        <f>VLOOKUP(A186,'Data Transformation'!S:AA,9,0)</f>
        <v>R1011</v>
      </c>
      <c r="Q186" s="60">
        <f>VLOOKUP(A186,'Data Transformation'!S:AC,11,0)</f>
        <v>52</v>
      </c>
    </row>
    <row r="187">
      <c r="A187" s="56" t="s">
        <v>446</v>
      </c>
      <c r="B187" s="42" t="str">
        <f>VLOOKUP(A187,'Data Transformation'!A:D,4,0)</f>
        <v>Bugala</v>
      </c>
      <c r="C187" s="57">
        <f>VLOOKUP(A187,'Data Transformation'!G:N,2,0)</f>
        <v>33.33</v>
      </c>
      <c r="D187" s="42">
        <f>VLOOKUP(A187,'Data Transformation'!G:I,3,0)</f>
        <v>9.26</v>
      </c>
      <c r="E187" s="42" t="str">
        <f>VLOOKUP(A187,'Data Transformation'!G:J,4,0)</f>
        <v>yes</v>
      </c>
      <c r="F187" s="42" t="str">
        <f>VLOOKUP(A187,'Data Transformation'!G:K,5,0)</f>
        <v>No</v>
      </c>
      <c r="G187" s="58" t="str">
        <f>VLOOKUP(A187,'Data Transformation'!G:L,6,0)</f>
        <v>No</v>
      </c>
      <c r="H187" s="42">
        <f>VLOOKUP(A187,'Data Transformation'!G:O,9,0)</f>
        <v>2</v>
      </c>
      <c r="I187" s="42" t="str">
        <f>VLOOKUP(A187,'Data Transformation'!G:N,8,0)</f>
        <v>No</v>
      </c>
      <c r="J187" s="42" t="str">
        <f>VLOOKUP(A187,'Data Transformation'!G:P,10,0)</f>
        <v>Above Obesity</v>
      </c>
      <c r="K187" s="42" t="str">
        <f>VLOOKUP(A187,'Data Transformation'!G:Q,11,0)</f>
        <v>Diabetes</v>
      </c>
      <c r="L187" s="42" t="str">
        <f>VLOOKUP(A187,'Data Transformation'!S:AB,10,0)</f>
        <v>29-Jul-1961</v>
      </c>
      <c r="M187" s="59">
        <f>VLOOKUP(A187,'Data Transformation'!S:AD,12,0)</f>
        <v>36580.28</v>
      </c>
      <c r="N187" s="42" t="str">
        <f>VLOOKUP(A187,'Data Transformation'!S:Y,7,0)</f>
        <v>tier - 2</v>
      </c>
      <c r="O187" s="42" t="str">
        <f>VLOOKUP(A187,'Data Transformation'!S:Z,8,0)</f>
        <v>tier - 2</v>
      </c>
      <c r="P187" s="42" t="str">
        <f>VLOOKUP(A187,'Data Transformation'!S:AA,9,0)</f>
        <v>R1013</v>
      </c>
      <c r="Q187" s="60">
        <f>VLOOKUP(A187,'Data Transformation'!S:AC,11,0)</f>
        <v>61</v>
      </c>
    </row>
    <row r="188">
      <c r="A188" s="56" t="s">
        <v>448</v>
      </c>
      <c r="B188" s="42" t="str">
        <f>VLOOKUP(A188,'Data Transformation'!A:D,4,0)</f>
        <v>Dublin</v>
      </c>
      <c r="C188" s="57">
        <f>VLOOKUP(A188,'Data Transformation'!G:N,2,0)</f>
        <v>53.21</v>
      </c>
      <c r="D188" s="42">
        <f>VLOOKUP(A188,'Data Transformation'!G:I,3,0)</f>
        <v>4.27</v>
      </c>
      <c r="E188" s="42" t="str">
        <f>VLOOKUP(A188,'Data Transformation'!G:J,4,0)</f>
        <v>No</v>
      </c>
      <c r="F188" s="42" t="str">
        <f>VLOOKUP(A188,'Data Transformation'!G:K,5,0)</f>
        <v>No</v>
      </c>
      <c r="G188" s="58" t="str">
        <f>VLOOKUP(A188,'Data Transformation'!G:L,6,0)</f>
        <v>No</v>
      </c>
      <c r="H188" s="42">
        <f>VLOOKUP(A188,'Data Transformation'!G:O,9,0)</f>
        <v>1</v>
      </c>
      <c r="I188" s="42" t="str">
        <f>VLOOKUP(A188,'Data Transformation'!G:N,8,0)</f>
        <v>yes</v>
      </c>
      <c r="J188" s="42" t="str">
        <f>VLOOKUP(A188,'Data Transformation'!G:P,10,0)</f>
        <v>Above Obesity</v>
      </c>
      <c r="K188" s="42" t="str">
        <f>VLOOKUP(A188,'Data Transformation'!G:Q,11,0)</f>
        <v>Normal</v>
      </c>
      <c r="L188" s="42" t="str">
        <f>VLOOKUP(A188,'Data Transformation'!S:AB,10,0)</f>
        <v>9-Oct-1992</v>
      </c>
      <c r="M188" s="59">
        <f>VLOOKUP(A188,'Data Transformation'!S:AD,12,0)</f>
        <v>36572.8</v>
      </c>
      <c r="N188" s="42" t="str">
        <f>VLOOKUP(A188,'Data Transformation'!S:Y,7,0)</f>
        <v>tier - 1</v>
      </c>
      <c r="O188" s="42" t="str">
        <f>VLOOKUP(A188,'Data Transformation'!S:Z,8,0)</f>
        <v>tier - 2</v>
      </c>
      <c r="P188" s="42" t="str">
        <f>VLOOKUP(A188,'Data Transformation'!S:AA,9,0)</f>
        <v>R1011</v>
      </c>
      <c r="Q188" s="60">
        <f>VLOOKUP(A188,'Data Transformation'!S:AC,11,0)</f>
        <v>30</v>
      </c>
    </row>
    <row r="189">
      <c r="A189" s="56" t="s">
        <v>450</v>
      </c>
      <c r="B189" s="42" t="str">
        <f>VLOOKUP(A189,'Data Transformation'!A:D,4,0)</f>
        <v>Cleland</v>
      </c>
      <c r="C189" s="57">
        <f>VLOOKUP(A189,'Data Transformation'!G:N,2,0)</f>
        <v>38.73</v>
      </c>
      <c r="D189" s="42">
        <f>VLOOKUP(A189,'Data Transformation'!G:I,3,0)</f>
        <v>11.51</v>
      </c>
      <c r="E189" s="42" t="str">
        <f>VLOOKUP(A189,'Data Transformation'!G:J,4,0)</f>
        <v>No</v>
      </c>
      <c r="F189" s="42" t="str">
        <f>VLOOKUP(A189,'Data Transformation'!G:K,5,0)</f>
        <v>No</v>
      </c>
      <c r="G189" s="58" t="str">
        <f>VLOOKUP(A189,'Data Transformation'!G:L,6,0)</f>
        <v>No</v>
      </c>
      <c r="H189" s="42">
        <f>VLOOKUP(A189,'Data Transformation'!G:O,9,0)</f>
        <v>2</v>
      </c>
      <c r="I189" s="42" t="str">
        <f>VLOOKUP(A189,'Data Transformation'!G:N,8,0)</f>
        <v>yes</v>
      </c>
      <c r="J189" s="42" t="str">
        <f>VLOOKUP(A189,'Data Transformation'!G:P,10,0)</f>
        <v>Above Obesity</v>
      </c>
      <c r="K189" s="42" t="str">
        <f>VLOOKUP(A189,'Data Transformation'!G:Q,11,0)</f>
        <v>Diabetes</v>
      </c>
      <c r="L189" s="42" t="str">
        <f>VLOOKUP(A189,'Data Transformation'!S:AB,10,0)</f>
        <v>9-Aug-1973</v>
      </c>
      <c r="M189" s="59">
        <f>VLOOKUP(A189,'Data Transformation'!S:AD,12,0)</f>
        <v>36541.55</v>
      </c>
      <c r="N189" s="42" t="str">
        <f>VLOOKUP(A189,'Data Transformation'!S:Y,7,0)</f>
        <v>tier - 2</v>
      </c>
      <c r="O189" s="42" t="str">
        <f>VLOOKUP(A189,'Data Transformation'!S:Z,8,0)</f>
        <v>tier - 3</v>
      </c>
      <c r="P189" s="42" t="str">
        <f>VLOOKUP(A189,'Data Transformation'!S:AA,9,0)</f>
        <v>R1011</v>
      </c>
      <c r="Q189" s="60">
        <f>VLOOKUP(A189,'Data Transformation'!S:AC,11,0)</f>
        <v>49</v>
      </c>
    </row>
    <row r="190">
      <c r="A190" s="56" t="s">
        <v>452</v>
      </c>
      <c r="B190" s="42" t="str">
        <f>VLOOKUP(A190,'Data Transformation'!A:D,4,0)</f>
        <v>Evans</v>
      </c>
      <c r="C190" s="57">
        <f>VLOOKUP(A190,'Data Transformation'!G:N,2,0)</f>
        <v>29.73</v>
      </c>
      <c r="D190" s="42">
        <f>VLOOKUP(A190,'Data Transformation'!G:I,3,0)</f>
        <v>7.22</v>
      </c>
      <c r="E190" s="42" t="str">
        <f>VLOOKUP(A190,'Data Transformation'!G:J,4,0)</f>
        <v>No</v>
      </c>
      <c r="F190" s="42" t="str">
        <f>VLOOKUP(A190,'Data Transformation'!G:K,5,0)</f>
        <v>No</v>
      </c>
      <c r="G190" s="58" t="str">
        <f>VLOOKUP(A190,'Data Transformation'!G:L,6,0)</f>
        <v>No</v>
      </c>
      <c r="H190" s="42">
        <f>VLOOKUP(A190,'Data Transformation'!G:O,9,0)</f>
        <v>0</v>
      </c>
      <c r="I190" s="42" t="str">
        <f>VLOOKUP(A190,'Data Transformation'!G:N,8,0)</f>
        <v>yes</v>
      </c>
      <c r="J190" s="42" t="str">
        <f>VLOOKUP(A190,'Data Transformation'!G:P,10,0)</f>
        <v>Overweight</v>
      </c>
      <c r="K190" s="42" t="str">
        <f>VLOOKUP(A190,'Data Transformation'!G:Q,11,0)</f>
        <v>Diabetes</v>
      </c>
      <c r="L190" s="42" t="str">
        <f>VLOOKUP(A190,'Data Transformation'!S:AB,10,0)</f>
        <v>19-Nov-1962</v>
      </c>
      <c r="M190" s="59">
        <f>VLOOKUP(A190,'Data Transformation'!S:AD,12,0)</f>
        <v>36445.55</v>
      </c>
      <c r="N190" s="42" t="str">
        <f>VLOOKUP(A190,'Data Transformation'!S:Y,7,0)</f>
        <v>tier - 2</v>
      </c>
      <c r="O190" s="42" t="str">
        <f>VLOOKUP(A190,'Data Transformation'!S:Z,8,0)</f>
        <v>tier - 2</v>
      </c>
      <c r="P190" s="42" t="str">
        <f>VLOOKUP(A190,'Data Transformation'!S:AA,9,0)</f>
        <v>R1011</v>
      </c>
      <c r="Q190" s="60">
        <f>VLOOKUP(A190,'Data Transformation'!S:AC,11,0)</f>
        <v>60</v>
      </c>
    </row>
    <row r="191">
      <c r="A191" s="56" t="s">
        <v>454</v>
      </c>
      <c r="B191" s="42" t="str">
        <f>VLOOKUP(A191,'Data Transformation'!A:D,4,0)</f>
        <v>Boyd</v>
      </c>
      <c r="C191" s="57">
        <f>VLOOKUP(A191,'Data Transformation'!G:N,2,0)</f>
        <v>34.7</v>
      </c>
      <c r="D191" s="42">
        <f>VLOOKUP(A191,'Data Transformation'!G:I,3,0)</f>
        <v>4.37</v>
      </c>
      <c r="E191" s="42" t="str">
        <f>VLOOKUP(A191,'Data Transformation'!G:J,4,0)</f>
        <v>No</v>
      </c>
      <c r="F191" s="42" t="str">
        <f>VLOOKUP(A191,'Data Transformation'!G:K,5,0)</f>
        <v>No</v>
      </c>
      <c r="G191" s="58" t="str">
        <f>VLOOKUP(A191,'Data Transformation'!G:L,6,0)</f>
        <v>Yes</v>
      </c>
      <c r="H191" s="42">
        <f>VLOOKUP(A191,'Data Transformation'!G:O,9,0)</f>
        <v>1</v>
      </c>
      <c r="I191" s="42" t="str">
        <f>VLOOKUP(A191,'Data Transformation'!G:N,8,0)</f>
        <v>yes</v>
      </c>
      <c r="J191" s="42" t="str">
        <f>VLOOKUP(A191,'Data Transformation'!G:P,10,0)</f>
        <v>Above Obesity</v>
      </c>
      <c r="K191" s="42" t="str">
        <f>VLOOKUP(A191,'Data Transformation'!G:Q,11,0)</f>
        <v>Normal</v>
      </c>
      <c r="L191" s="42" t="str">
        <f>VLOOKUP(A191,'Data Transformation'!S:AB,10,0)</f>
        <v>9-Dec-2003</v>
      </c>
      <c r="M191" s="59">
        <f>VLOOKUP(A191,'Data Transformation'!S:AD,12,0)</f>
        <v>36397.58</v>
      </c>
      <c r="N191" s="42" t="str">
        <f>VLOOKUP(A191,'Data Transformation'!S:Y,7,0)</f>
        <v>tier - 2</v>
      </c>
      <c r="O191" s="42" t="str">
        <f>VLOOKUP(A191,'Data Transformation'!S:Z,8,0)</f>
        <v>tier - 3</v>
      </c>
      <c r="P191" s="42" t="str">
        <f>VLOOKUP(A191,'Data Transformation'!S:AA,9,0)</f>
        <v>R1011</v>
      </c>
      <c r="Q191" s="60">
        <f>VLOOKUP(A191,'Data Transformation'!S:AC,11,0)</f>
        <v>19</v>
      </c>
    </row>
    <row r="192">
      <c r="A192" s="56" t="s">
        <v>456</v>
      </c>
      <c r="B192" s="42" t="str">
        <f>VLOOKUP(A192,'Data Transformation'!A:D,4,0)</f>
        <v>Roulier</v>
      </c>
      <c r="C192" s="57">
        <f>VLOOKUP(A192,'Data Transformation'!G:N,2,0)</f>
        <v>38.28</v>
      </c>
      <c r="D192" s="42">
        <f>VLOOKUP(A192,'Data Transformation'!G:I,3,0)</f>
        <v>11.56</v>
      </c>
      <c r="E192" s="42" t="str">
        <f>VLOOKUP(A192,'Data Transformation'!G:J,4,0)</f>
        <v>yes</v>
      </c>
      <c r="F192" s="42" t="str">
        <f>VLOOKUP(A192,'Data Transformation'!G:K,5,0)</f>
        <v>No</v>
      </c>
      <c r="G192" s="58" t="str">
        <f>VLOOKUP(A192,'Data Transformation'!G:L,6,0)</f>
        <v>No</v>
      </c>
      <c r="H192" s="42">
        <f>VLOOKUP(A192,'Data Transformation'!G:O,9,0)</f>
        <v>1</v>
      </c>
      <c r="I192" s="42" t="str">
        <f>VLOOKUP(A192,'Data Transformation'!G:N,8,0)</f>
        <v>yes</v>
      </c>
      <c r="J192" s="42" t="str">
        <f>VLOOKUP(A192,'Data Transformation'!G:P,10,0)</f>
        <v>Above Obesity</v>
      </c>
      <c r="K192" s="42" t="str">
        <f>VLOOKUP(A192,'Data Transformation'!G:Q,11,0)</f>
        <v>Diabetes</v>
      </c>
      <c r="L192" s="42" t="str">
        <f>VLOOKUP(A192,'Data Transformation'!S:AB,10,0)</f>
        <v>5-Jun-1975</v>
      </c>
      <c r="M192" s="59">
        <f>VLOOKUP(A192,'Data Transformation'!S:AD,12,0)</f>
        <v>36350.71</v>
      </c>
      <c r="N192" s="42" t="str">
        <f>VLOOKUP(A192,'Data Transformation'!S:Y,7,0)</f>
        <v>tier - 1</v>
      </c>
      <c r="O192" s="42" t="str">
        <f>VLOOKUP(A192,'Data Transformation'!S:Z,8,0)</f>
        <v>tier - 2</v>
      </c>
      <c r="P192" s="42" t="str">
        <f>VLOOKUP(A192,'Data Transformation'!S:AA,9,0)</f>
        <v>R1011</v>
      </c>
      <c r="Q192" s="60">
        <f>VLOOKUP(A192,'Data Transformation'!S:AC,11,0)</f>
        <v>48</v>
      </c>
    </row>
    <row r="193">
      <c r="A193" s="56" t="s">
        <v>458</v>
      </c>
      <c r="B193" s="42" t="str">
        <f>VLOOKUP(A193,'Data Transformation'!A:D,4,0)</f>
        <v>Mullins</v>
      </c>
      <c r="C193" s="57">
        <f>VLOOKUP(A193,'Data Transformation'!G:N,2,0)</f>
        <v>33.57</v>
      </c>
      <c r="D193" s="42">
        <f>VLOOKUP(A193,'Data Transformation'!G:I,3,0)</f>
        <v>8.82</v>
      </c>
      <c r="E193" s="42" t="str">
        <f>VLOOKUP(A193,'Data Transformation'!G:J,4,0)</f>
        <v>YES</v>
      </c>
      <c r="F193" s="42" t="str">
        <f>VLOOKUP(A193,'Data Transformation'!G:K,5,0)</f>
        <v>No</v>
      </c>
      <c r="G193" s="58" t="str">
        <f>VLOOKUP(A193,'Data Transformation'!G:L,6,0)</f>
        <v>No</v>
      </c>
      <c r="H193" s="42">
        <f>VLOOKUP(A193,'Data Transformation'!G:O,9,0)</f>
        <v>0</v>
      </c>
      <c r="I193" s="42" t="str">
        <f>VLOOKUP(A193,'Data Transformation'!G:N,8,0)</f>
        <v>yes</v>
      </c>
      <c r="J193" s="42" t="str">
        <f>VLOOKUP(A193,'Data Transformation'!G:P,10,0)</f>
        <v>Above Obesity</v>
      </c>
      <c r="K193" s="42" t="str">
        <f>VLOOKUP(A193,'Data Transformation'!G:Q,11,0)</f>
        <v>Diabetes</v>
      </c>
      <c r="L193" s="42" t="str">
        <f>VLOOKUP(A193,'Data Transformation'!S:AB,10,0)</f>
        <v>18-Oct-1967</v>
      </c>
      <c r="M193" s="59">
        <f>VLOOKUP(A193,'Data Transformation'!S:AD,12,0)</f>
        <v>36332.45</v>
      </c>
      <c r="N193" s="42" t="str">
        <f>VLOOKUP(A193,'Data Transformation'!S:Y,7,0)</f>
        <v>tier - 1</v>
      </c>
      <c r="O193" s="42" t="str">
        <f>VLOOKUP(A193,'Data Transformation'!S:Z,8,0)</f>
        <v>tier - 3</v>
      </c>
      <c r="P193" s="42" t="str">
        <f>VLOOKUP(A193,'Data Transformation'!S:AA,9,0)</f>
        <v>R1011</v>
      </c>
      <c r="Q193" s="60">
        <f>VLOOKUP(A193,'Data Transformation'!S:AC,11,0)</f>
        <v>55</v>
      </c>
    </row>
    <row r="194">
      <c r="A194" s="56" t="s">
        <v>460</v>
      </c>
      <c r="B194" s="42" t="str">
        <f>VLOOKUP(A194,'Data Transformation'!A:D,4,0)</f>
        <v>Hofmann</v>
      </c>
      <c r="C194" s="57">
        <f>VLOOKUP(A194,'Data Transformation'!G:N,2,0)</f>
        <v>52.06</v>
      </c>
      <c r="D194" s="42">
        <f>VLOOKUP(A194,'Data Transformation'!G:I,3,0)</f>
        <v>4.69</v>
      </c>
      <c r="E194" s="42" t="str">
        <f>VLOOKUP(A194,'Data Transformation'!G:J,4,0)</f>
        <v>No</v>
      </c>
      <c r="F194" s="42" t="str">
        <f>VLOOKUP(A194,'Data Transformation'!G:K,5,0)</f>
        <v>No</v>
      </c>
      <c r="G194" s="58" t="str">
        <f>VLOOKUP(A194,'Data Transformation'!G:L,6,0)</f>
        <v>No</v>
      </c>
      <c r="H194" s="42">
        <f>VLOOKUP(A194,'Data Transformation'!G:O,9,0)</f>
        <v>1</v>
      </c>
      <c r="I194" s="42" t="str">
        <f>VLOOKUP(A194,'Data Transformation'!G:N,8,0)</f>
        <v>yes</v>
      </c>
      <c r="J194" s="42" t="str">
        <f>VLOOKUP(A194,'Data Transformation'!G:P,10,0)</f>
        <v>Above Obesity</v>
      </c>
      <c r="K194" s="42" t="str">
        <f>VLOOKUP(A194,'Data Transformation'!G:Q,11,0)</f>
        <v>Normal</v>
      </c>
      <c r="L194" s="42" t="str">
        <f>VLOOKUP(A194,'Data Transformation'!S:AB,10,0)</f>
        <v>16-Jun-1992</v>
      </c>
      <c r="M194" s="59">
        <f>VLOOKUP(A194,'Data Transformation'!S:AD,12,0)</f>
        <v>36314.05</v>
      </c>
      <c r="N194" s="42" t="str">
        <f>VLOOKUP(A194,'Data Transformation'!S:Y,7,0)</f>
        <v>tier - 2</v>
      </c>
      <c r="O194" s="42" t="str">
        <f>VLOOKUP(A194,'Data Transformation'!S:Z,8,0)</f>
        <v>tier - 2</v>
      </c>
      <c r="P194" s="42" t="str">
        <f>VLOOKUP(A194,'Data Transformation'!S:AA,9,0)</f>
        <v>R1011</v>
      </c>
      <c r="Q194" s="60">
        <f>VLOOKUP(A194,'Data Transformation'!S:AC,11,0)</f>
        <v>30</v>
      </c>
    </row>
    <row r="195">
      <c r="A195" s="56" t="s">
        <v>462</v>
      </c>
      <c r="B195" s="42" t="str">
        <f>VLOOKUP(A195,'Data Transformation'!A:D,4,0)</f>
        <v>Garcia Garcia</v>
      </c>
      <c r="C195" s="57">
        <f>VLOOKUP(A195,'Data Transformation'!G:N,2,0)</f>
        <v>38.17</v>
      </c>
      <c r="D195" s="42">
        <f>VLOOKUP(A195,'Data Transformation'!G:I,3,0)</f>
        <v>4.53</v>
      </c>
      <c r="E195" s="42" t="str">
        <f>VLOOKUP(A195,'Data Transformation'!G:J,4,0)</f>
        <v>No</v>
      </c>
      <c r="F195" s="42" t="str">
        <f>VLOOKUP(A195,'Data Transformation'!G:K,5,0)</f>
        <v>yes</v>
      </c>
      <c r="G195" s="58" t="str">
        <f>VLOOKUP(A195,'Data Transformation'!G:L,6,0)</f>
        <v>No</v>
      </c>
      <c r="H195" s="42">
        <f>VLOOKUP(A195,'Data Transformation'!G:O,9,0)</f>
        <v>1</v>
      </c>
      <c r="I195" s="42" t="str">
        <f>VLOOKUP(A195,'Data Transformation'!G:N,8,0)</f>
        <v>yes</v>
      </c>
      <c r="J195" s="42" t="str">
        <f>VLOOKUP(A195,'Data Transformation'!G:P,10,0)</f>
        <v>Above Obesity</v>
      </c>
      <c r="K195" s="42" t="str">
        <f>VLOOKUP(A195,'Data Transformation'!G:Q,11,0)</f>
        <v>Normal</v>
      </c>
      <c r="L195" s="42" t="str">
        <f>VLOOKUP(A195,'Data Transformation'!S:AB,10,0)</f>
        <v>25-Dec-2004</v>
      </c>
      <c r="M195" s="59">
        <f>VLOOKUP(A195,'Data Transformation'!S:AD,12,0)</f>
        <v>36307.8</v>
      </c>
      <c r="N195" s="42" t="str">
        <f>VLOOKUP(A195,'Data Transformation'!S:Y,7,0)</f>
        <v>tier - 1</v>
      </c>
      <c r="O195" s="42" t="str">
        <f>VLOOKUP(A195,'Data Transformation'!S:Z,8,0)</f>
        <v>tier - 2</v>
      </c>
      <c r="P195" s="42" t="str">
        <f>VLOOKUP(A195,'Data Transformation'!S:AA,9,0)</f>
        <v>R1013</v>
      </c>
      <c r="Q195" s="60">
        <f>VLOOKUP(A195,'Data Transformation'!S:AC,11,0)</f>
        <v>18</v>
      </c>
    </row>
    <row r="196">
      <c r="A196" s="56" t="s">
        <v>464</v>
      </c>
      <c r="B196" s="42" t="str">
        <f>VLOOKUP(A196,'Data Transformation'!A:D,4,0)</f>
        <v>Klecker</v>
      </c>
      <c r="C196" s="57">
        <f>VLOOKUP(A196,'Data Transformation'!G:N,2,0)</f>
        <v>36.955</v>
      </c>
      <c r="D196" s="42">
        <f>VLOOKUP(A196,'Data Transformation'!G:I,3,0)</f>
        <v>5.84</v>
      </c>
      <c r="E196" s="42" t="str">
        <f>VLOOKUP(A196,'Data Transformation'!G:J,4,0)</f>
        <v>No</v>
      </c>
      <c r="F196" s="42" t="str">
        <f>VLOOKUP(A196,'Data Transformation'!G:K,5,0)</f>
        <v>No</v>
      </c>
      <c r="G196" s="58" t="str">
        <f>VLOOKUP(A196,'Data Transformation'!G:L,6,0)</f>
        <v>Yes</v>
      </c>
      <c r="H196" s="42">
        <f>VLOOKUP(A196,'Data Transformation'!G:O,9,0)</f>
        <v>1</v>
      </c>
      <c r="I196" s="42" t="str">
        <f>VLOOKUP(A196,'Data Transformation'!G:N,8,0)</f>
        <v>yes</v>
      </c>
      <c r="J196" s="42" t="str">
        <f>VLOOKUP(A196,'Data Transformation'!G:P,10,0)</f>
        <v>Above Obesity</v>
      </c>
      <c r="K196" s="42" t="str">
        <f>VLOOKUP(A196,'Data Transformation'!G:Q,11,0)</f>
        <v>Prediabetes weight</v>
      </c>
      <c r="L196" s="42" t="str">
        <f>VLOOKUP(A196,'Data Transformation'!S:AB,10,0)</f>
        <v>5-Sep-2003</v>
      </c>
      <c r="M196" s="59">
        <f>VLOOKUP(A196,'Data Transformation'!S:AD,12,0)</f>
        <v>36219.41</v>
      </c>
      <c r="N196" s="42" t="str">
        <f>VLOOKUP(A196,'Data Transformation'!S:Y,7,0)</f>
        <v>tier - 1</v>
      </c>
      <c r="O196" s="42" t="str">
        <f>VLOOKUP(A196,'Data Transformation'!S:Z,8,0)</f>
        <v>tier - 1</v>
      </c>
      <c r="P196" s="42" t="str">
        <f>VLOOKUP(A196,'Data Transformation'!S:AA,9,0)</f>
        <v>R1012</v>
      </c>
      <c r="Q196" s="60">
        <f>VLOOKUP(A196,'Data Transformation'!S:AC,11,0)</f>
        <v>19</v>
      </c>
    </row>
    <row r="197">
      <c r="A197" s="56" t="s">
        <v>466</v>
      </c>
      <c r="B197" s="42" t="str">
        <f>VLOOKUP(A197,'Data Transformation'!A:D,4,0)</f>
        <v>Cancre</v>
      </c>
      <c r="C197" s="57">
        <f>VLOOKUP(A197,'Data Transformation'!G:N,2,0)</f>
        <v>34.4</v>
      </c>
      <c r="D197" s="42">
        <f>VLOOKUP(A197,'Data Transformation'!G:I,3,0)</f>
        <v>4.9</v>
      </c>
      <c r="E197" s="42" t="str">
        <f>VLOOKUP(A197,'Data Transformation'!G:J,4,0)</f>
        <v>No</v>
      </c>
      <c r="F197" s="42" t="str">
        <f>VLOOKUP(A197,'Data Transformation'!G:K,5,0)</f>
        <v>No</v>
      </c>
      <c r="G197" s="58" t="str">
        <f>VLOOKUP(A197,'Data Transformation'!G:L,6,0)</f>
        <v>Yes</v>
      </c>
      <c r="H197" s="42">
        <f>VLOOKUP(A197,'Data Transformation'!G:O,9,0)</f>
        <v>1</v>
      </c>
      <c r="I197" s="42" t="str">
        <f>VLOOKUP(A197,'Data Transformation'!G:N,8,0)</f>
        <v>yes</v>
      </c>
      <c r="J197" s="42" t="str">
        <f>VLOOKUP(A197,'Data Transformation'!G:P,10,0)</f>
        <v>Above Obesity</v>
      </c>
      <c r="K197" s="42" t="str">
        <f>VLOOKUP(A197,'Data Transformation'!G:Q,11,0)</f>
        <v>Normal</v>
      </c>
      <c r="L197" s="42" t="str">
        <f>VLOOKUP(A197,'Data Transformation'!S:AB,10,0)</f>
        <v>28-Dec-1993</v>
      </c>
      <c r="M197" s="59">
        <f>VLOOKUP(A197,'Data Transformation'!S:AD,12,0)</f>
        <v>36197.7</v>
      </c>
      <c r="N197" s="42" t="str">
        <f>VLOOKUP(A197,'Data Transformation'!S:Y,7,0)</f>
        <v>tier - 1</v>
      </c>
      <c r="O197" s="42" t="str">
        <f>VLOOKUP(A197,'Data Transformation'!S:Z,8,0)</f>
        <v>tier - 3</v>
      </c>
      <c r="P197" s="42" t="str">
        <f>VLOOKUP(A197,'Data Transformation'!S:AA,9,0)</f>
        <v>R1011</v>
      </c>
      <c r="Q197" s="60">
        <f>VLOOKUP(A197,'Data Transformation'!S:AC,11,0)</f>
        <v>29</v>
      </c>
    </row>
    <row r="198">
      <c r="A198" s="56" t="s">
        <v>468</v>
      </c>
      <c r="B198" s="42" t="str">
        <f>VLOOKUP(A198,'Data Transformation'!A:D,4,0)</f>
        <v>Denucci</v>
      </c>
      <c r="C198" s="57">
        <f>VLOOKUP(A198,'Data Transformation'!G:N,2,0)</f>
        <v>31.73</v>
      </c>
      <c r="D198" s="42">
        <f>VLOOKUP(A198,'Data Transformation'!G:I,3,0)</f>
        <v>4.3</v>
      </c>
      <c r="E198" s="42" t="str">
        <f>VLOOKUP(A198,'Data Transformation'!G:J,4,0)</f>
        <v>No</v>
      </c>
      <c r="F198" s="42" t="str">
        <f>VLOOKUP(A198,'Data Transformation'!G:K,5,0)</f>
        <v>No</v>
      </c>
      <c r="G198" s="58" t="str">
        <f>VLOOKUP(A198,'Data Transformation'!G:L,6,0)</f>
        <v>No</v>
      </c>
      <c r="H198" s="42">
        <f>VLOOKUP(A198,'Data Transformation'!G:O,9,0)</f>
        <v>0</v>
      </c>
      <c r="I198" s="42" t="str">
        <f>VLOOKUP(A198,'Data Transformation'!G:N,8,0)</f>
        <v>yes</v>
      </c>
      <c r="J198" s="42" t="str">
        <f>VLOOKUP(A198,'Data Transformation'!G:P,10,0)</f>
        <v>Above Obesity</v>
      </c>
      <c r="K198" s="42" t="str">
        <f>VLOOKUP(A198,'Data Transformation'!G:Q,11,0)</f>
        <v>Normal</v>
      </c>
      <c r="L198" s="42" t="str">
        <f>VLOOKUP(A198,'Data Transformation'!S:AB,10,0)</f>
        <v>1-Oct-1999</v>
      </c>
      <c r="M198" s="59">
        <f>VLOOKUP(A198,'Data Transformation'!S:AD,12,0)</f>
        <v>36189.1</v>
      </c>
      <c r="N198" s="42" t="str">
        <f>VLOOKUP(A198,'Data Transformation'!S:Y,7,0)</f>
        <v>tier - 1</v>
      </c>
      <c r="O198" s="42" t="str">
        <f>VLOOKUP(A198,'Data Transformation'!S:Z,8,0)</f>
        <v>tier - 3</v>
      </c>
      <c r="P198" s="42" t="str">
        <f>VLOOKUP(A198,'Data Transformation'!S:AA,9,0)</f>
        <v>R1016</v>
      </c>
      <c r="Q198" s="60">
        <f>VLOOKUP(A198,'Data Transformation'!S:AC,11,0)</f>
        <v>23</v>
      </c>
    </row>
    <row r="199">
      <c r="A199" s="56" t="s">
        <v>470</v>
      </c>
      <c r="B199" s="42" t="str">
        <f>VLOOKUP(A199,'Data Transformation'!A:D,4,0)</f>
        <v>Saldana</v>
      </c>
      <c r="C199" s="57">
        <f>VLOOKUP(A199,'Data Transformation'!G:N,2,0)</f>
        <v>36.64</v>
      </c>
      <c r="D199" s="42">
        <f>VLOOKUP(A199,'Data Transformation'!G:I,3,0)</f>
        <v>11.34</v>
      </c>
      <c r="E199" s="42" t="str">
        <f>VLOOKUP(A199,'Data Transformation'!G:J,4,0)</f>
        <v>No</v>
      </c>
      <c r="F199" s="42" t="str">
        <f>VLOOKUP(A199,'Data Transformation'!G:K,5,0)</f>
        <v>No</v>
      </c>
      <c r="G199" s="58" t="str">
        <f>VLOOKUP(A199,'Data Transformation'!G:L,6,0)</f>
        <v>No</v>
      </c>
      <c r="H199" s="42">
        <f>VLOOKUP(A199,'Data Transformation'!G:O,9,0)</f>
        <v>0</v>
      </c>
      <c r="I199" s="42" t="str">
        <f>VLOOKUP(A199,'Data Transformation'!G:N,8,0)</f>
        <v>yes</v>
      </c>
      <c r="J199" s="42" t="str">
        <f>VLOOKUP(A199,'Data Transformation'!G:P,10,0)</f>
        <v>Above Obesity</v>
      </c>
      <c r="K199" s="42" t="str">
        <f>VLOOKUP(A199,'Data Transformation'!G:Q,11,0)</f>
        <v>Diabetes</v>
      </c>
      <c r="L199" s="42" t="str">
        <f>VLOOKUP(A199,'Data Transformation'!S:AB,10,0)</f>
        <v>6-Dec-1974</v>
      </c>
      <c r="M199" s="59">
        <f>VLOOKUP(A199,'Data Transformation'!S:AD,12,0)</f>
        <v>36182.87</v>
      </c>
      <c r="N199" s="42" t="str">
        <f>VLOOKUP(A199,'Data Transformation'!S:Y,7,0)</f>
        <v>tier - 2</v>
      </c>
      <c r="O199" s="42" t="str">
        <f>VLOOKUP(A199,'Data Transformation'!S:Z,8,0)</f>
        <v>tier - 3</v>
      </c>
      <c r="P199" s="42" t="str">
        <f>VLOOKUP(A199,'Data Transformation'!S:AA,9,0)</f>
        <v>R1012</v>
      </c>
      <c r="Q199" s="60">
        <f>VLOOKUP(A199,'Data Transformation'!S:AC,11,0)</f>
        <v>48</v>
      </c>
    </row>
    <row r="200">
      <c r="A200" s="56" t="s">
        <v>472</v>
      </c>
      <c r="B200" s="42" t="str">
        <f>VLOOKUP(A200,'Data Transformation'!A:D,4,0)</f>
        <v>Weinberg</v>
      </c>
      <c r="C200" s="57">
        <f>VLOOKUP(A200,'Data Transformation'!G:N,2,0)</f>
        <v>36.85</v>
      </c>
      <c r="D200" s="42">
        <f>VLOOKUP(A200,'Data Transformation'!G:I,3,0)</f>
        <v>5.88</v>
      </c>
      <c r="E200" s="42" t="str">
        <f>VLOOKUP(A200,'Data Transformation'!G:J,4,0)</f>
        <v>No</v>
      </c>
      <c r="F200" s="42" t="str">
        <f>VLOOKUP(A200,'Data Transformation'!G:K,5,0)</f>
        <v>yes</v>
      </c>
      <c r="G200" s="58" t="str">
        <f>VLOOKUP(A200,'Data Transformation'!G:L,6,0)</f>
        <v>No</v>
      </c>
      <c r="H200" s="42">
        <f>VLOOKUP(A200,'Data Transformation'!G:O,9,0)</f>
        <v>1</v>
      </c>
      <c r="I200" s="42" t="str">
        <f>VLOOKUP(A200,'Data Transformation'!G:N,8,0)</f>
        <v>yes</v>
      </c>
      <c r="J200" s="42" t="str">
        <f>VLOOKUP(A200,'Data Transformation'!G:P,10,0)</f>
        <v>Above Obesity</v>
      </c>
      <c r="K200" s="42" t="str">
        <f>VLOOKUP(A200,'Data Transformation'!G:Q,11,0)</f>
        <v>Prediabetes weight</v>
      </c>
      <c r="L200" s="42" t="str">
        <f>VLOOKUP(A200,'Data Transformation'!S:AB,10,0)</f>
        <v>30-Aug-2004</v>
      </c>
      <c r="M200" s="59">
        <f>VLOOKUP(A200,'Data Transformation'!S:AD,12,0)</f>
        <v>36149.48</v>
      </c>
      <c r="N200" s="42" t="str">
        <f>VLOOKUP(A200,'Data Transformation'!S:Y,7,0)</f>
        <v>tier - 2</v>
      </c>
      <c r="O200" s="42" t="str">
        <f>VLOOKUP(A200,'Data Transformation'!S:Z,8,0)</f>
        <v>tier - 2</v>
      </c>
      <c r="P200" s="42" t="str">
        <f>VLOOKUP(A200,'Data Transformation'!S:AA,9,0)</f>
        <v>R1013</v>
      </c>
      <c r="Q200" s="60">
        <f>VLOOKUP(A200,'Data Transformation'!S:AC,11,0)</f>
        <v>18</v>
      </c>
    </row>
    <row r="201">
      <c r="A201" s="56" t="s">
        <v>474</v>
      </c>
      <c r="B201" s="42" t="str">
        <f>VLOOKUP(A201,'Data Transformation'!A:D,4,0)</f>
        <v>Walsh</v>
      </c>
      <c r="C201" s="57">
        <f>VLOOKUP(A201,'Data Transformation'!G:N,2,0)</f>
        <v>33.33</v>
      </c>
      <c r="D201" s="42">
        <f>VLOOKUP(A201,'Data Transformation'!G:I,3,0)</f>
        <v>5.01</v>
      </c>
      <c r="E201" s="42" t="str">
        <f>VLOOKUP(A201,'Data Transformation'!G:J,4,0)</f>
        <v>yes</v>
      </c>
      <c r="F201" s="42" t="str">
        <f>VLOOKUP(A201,'Data Transformation'!G:K,5,0)</f>
        <v>No</v>
      </c>
      <c r="G201" s="58" t="str">
        <f>VLOOKUP(A201,'Data Transformation'!G:L,6,0)</f>
        <v>Yes</v>
      </c>
      <c r="H201" s="42">
        <f>VLOOKUP(A201,'Data Transformation'!G:O,9,0)</f>
        <v>1</v>
      </c>
      <c r="I201" s="42" t="str">
        <f>VLOOKUP(A201,'Data Transformation'!G:N,8,0)</f>
        <v>yes</v>
      </c>
      <c r="J201" s="42" t="str">
        <f>VLOOKUP(A201,'Data Transformation'!G:P,10,0)</f>
        <v>Above Obesity</v>
      </c>
      <c r="K201" s="42" t="str">
        <f>VLOOKUP(A201,'Data Transformation'!G:Q,11,0)</f>
        <v>Normal</v>
      </c>
      <c r="L201" s="42" t="str">
        <f>VLOOKUP(A201,'Data Transformation'!S:AB,10,0)</f>
        <v>12-Jun-1997</v>
      </c>
      <c r="M201" s="59">
        <f>VLOOKUP(A201,'Data Transformation'!S:AD,12,0)</f>
        <v>36124.57</v>
      </c>
      <c r="N201" s="42" t="str">
        <f>VLOOKUP(A201,'Data Transformation'!S:Y,7,0)</f>
        <v>tier - 1</v>
      </c>
      <c r="O201" s="42" t="str">
        <f>VLOOKUP(A201,'Data Transformation'!S:Z,8,0)</f>
        <v>tier - 3</v>
      </c>
      <c r="P201" s="42" t="str">
        <f>VLOOKUP(A201,'Data Transformation'!S:AA,9,0)</f>
        <v>R1013</v>
      </c>
      <c r="Q201" s="60">
        <f>VLOOKUP(A201,'Data Transformation'!S:AC,11,0)</f>
        <v>25</v>
      </c>
    </row>
    <row r="202">
      <c r="A202" s="56" t="s">
        <v>476</v>
      </c>
      <c r="B202" s="42" t="str">
        <f>VLOOKUP(A202,'Data Transformation'!A:D,4,0)</f>
        <v>Pasten</v>
      </c>
      <c r="C202" s="57">
        <f>VLOOKUP(A202,'Data Transformation'!G:N,2,0)</f>
        <v>39.14</v>
      </c>
      <c r="D202" s="42">
        <f>VLOOKUP(A202,'Data Transformation'!G:I,3,0)</f>
        <v>4.4</v>
      </c>
      <c r="E202" s="42" t="str">
        <f>VLOOKUP(A202,'Data Transformation'!G:J,4,0)</f>
        <v>No</v>
      </c>
      <c r="F202" s="42" t="str">
        <f>VLOOKUP(A202,'Data Transformation'!G:K,5,0)</f>
        <v>No</v>
      </c>
      <c r="G202" s="58" t="str">
        <f>VLOOKUP(A202,'Data Transformation'!G:L,6,0)</f>
        <v>Yes</v>
      </c>
      <c r="H202" s="42">
        <f>VLOOKUP(A202,'Data Transformation'!G:O,9,0)</f>
        <v>1</v>
      </c>
      <c r="I202" s="42" t="str">
        <f>VLOOKUP(A202,'Data Transformation'!G:N,8,0)</f>
        <v>yes</v>
      </c>
      <c r="J202" s="42" t="str">
        <f>VLOOKUP(A202,'Data Transformation'!G:P,10,0)</f>
        <v>Above Obesity</v>
      </c>
      <c r="K202" s="42" t="str">
        <f>VLOOKUP(A202,'Data Transformation'!G:Q,11,0)</f>
        <v>Normal</v>
      </c>
      <c r="L202" s="42" t="str">
        <f>VLOOKUP(A202,'Data Transformation'!S:AB,10,0)</f>
        <v>4-Nov-1979</v>
      </c>
      <c r="M202" s="59">
        <f>VLOOKUP(A202,'Data Transformation'!S:AD,12,0)</f>
        <v>36090.49</v>
      </c>
      <c r="N202" s="42" t="str">
        <f>VLOOKUP(A202,'Data Transformation'!S:Y,7,0)</f>
        <v>tier - 2</v>
      </c>
      <c r="O202" s="42" t="str">
        <f>VLOOKUP(A202,'Data Transformation'!S:Z,8,0)</f>
        <v>tier - 2</v>
      </c>
      <c r="P202" s="42" t="str">
        <f>VLOOKUP(A202,'Data Transformation'!S:AA,9,0)</f>
        <v>R1011</v>
      </c>
      <c r="Q202" s="60">
        <f>VLOOKUP(A202,'Data Transformation'!S:AC,11,0)</f>
        <v>43</v>
      </c>
    </row>
    <row r="203">
      <c r="A203" s="56" t="s">
        <v>478</v>
      </c>
      <c r="B203" s="42" t="str">
        <f>VLOOKUP(A203,'Data Transformation'!A:D,4,0)</f>
        <v>LaBelle</v>
      </c>
      <c r="C203" s="57">
        <f>VLOOKUP(A203,'Data Transformation'!G:N,2,0)</f>
        <v>32.9</v>
      </c>
      <c r="D203" s="42">
        <f>VLOOKUP(A203,'Data Transformation'!G:I,3,0)</f>
        <v>6.26</v>
      </c>
      <c r="E203" s="42" t="str">
        <f>VLOOKUP(A203,'Data Transformation'!G:J,4,0)</f>
        <v>YES</v>
      </c>
      <c r="F203" s="42" t="str">
        <f>VLOOKUP(A203,'Data Transformation'!G:K,5,0)</f>
        <v>No</v>
      </c>
      <c r="G203" s="58" t="str">
        <f>VLOOKUP(A203,'Data Transformation'!G:L,6,0)</f>
        <v>No</v>
      </c>
      <c r="H203" s="42">
        <f>VLOOKUP(A203,'Data Transformation'!G:O,9,0)</f>
        <v>0</v>
      </c>
      <c r="I203" s="42" t="str">
        <f>VLOOKUP(A203,'Data Transformation'!G:N,8,0)</f>
        <v>yes</v>
      </c>
      <c r="J203" s="42" t="str">
        <f>VLOOKUP(A203,'Data Transformation'!G:P,10,0)</f>
        <v>Above Obesity</v>
      </c>
      <c r="K203" s="42" t="str">
        <f>VLOOKUP(A203,'Data Transformation'!G:Q,11,0)</f>
        <v>Prediabetes weight</v>
      </c>
      <c r="L203" s="42" t="str">
        <f>VLOOKUP(A203,'Data Transformation'!S:AB,10,0)</f>
        <v>20-Aug-1996</v>
      </c>
      <c r="M203" s="59">
        <f>VLOOKUP(A203,'Data Transformation'!S:AD,12,0)</f>
        <v>36085.22</v>
      </c>
      <c r="N203" s="42" t="str">
        <f>VLOOKUP(A203,'Data Transformation'!S:Y,7,0)</f>
        <v>tier - 1</v>
      </c>
      <c r="O203" s="42" t="str">
        <f>VLOOKUP(A203,'Data Transformation'!S:Z,8,0)</f>
        <v>tier - 1</v>
      </c>
      <c r="P203" s="42" t="str">
        <f>VLOOKUP(A203,'Data Transformation'!S:AA,9,0)</f>
        <v>R1011</v>
      </c>
      <c r="Q203" s="60">
        <f>VLOOKUP(A203,'Data Transformation'!S:AC,11,0)</f>
        <v>26</v>
      </c>
    </row>
    <row r="204">
      <c r="A204" s="56" t="s">
        <v>480</v>
      </c>
      <c r="B204" s="42" t="str">
        <f>VLOOKUP(A204,'Data Transformation'!A:D,4,0)</f>
        <v>Guzman</v>
      </c>
      <c r="C204" s="57">
        <f>VLOOKUP(A204,'Data Transformation'!G:N,2,0)</f>
        <v>29.78</v>
      </c>
      <c r="D204" s="42">
        <f>VLOOKUP(A204,'Data Transformation'!G:I,3,0)</f>
        <v>10.27</v>
      </c>
      <c r="E204" s="42" t="str">
        <f>VLOOKUP(A204,'Data Transformation'!G:J,4,0)</f>
        <v>yes</v>
      </c>
      <c r="F204" s="42" t="str">
        <f>VLOOKUP(A204,'Data Transformation'!G:K,5,0)</f>
        <v>No</v>
      </c>
      <c r="G204" s="58" t="str">
        <f>VLOOKUP(A204,'Data Transformation'!G:L,6,0)</f>
        <v>Yes</v>
      </c>
      <c r="H204" s="42">
        <f>VLOOKUP(A204,'Data Transformation'!G:O,9,0)</f>
        <v>1</v>
      </c>
      <c r="I204" s="42" t="str">
        <f>VLOOKUP(A204,'Data Transformation'!G:N,8,0)</f>
        <v>yes</v>
      </c>
      <c r="J204" s="42" t="str">
        <f>VLOOKUP(A204,'Data Transformation'!G:P,10,0)</f>
        <v>Overweight</v>
      </c>
      <c r="K204" s="42" t="str">
        <f>VLOOKUP(A204,'Data Transformation'!G:Q,11,0)</f>
        <v>Diabetes</v>
      </c>
      <c r="L204" s="42" t="str">
        <f>VLOOKUP(A204,'Data Transformation'!S:AB,10,0)</f>
        <v>22-Jul-1963</v>
      </c>
      <c r="M204" s="59">
        <f>VLOOKUP(A204,'Data Transformation'!S:AD,12,0)</f>
        <v>36074.34</v>
      </c>
      <c r="N204" s="42" t="str">
        <f>VLOOKUP(A204,'Data Transformation'!S:Y,7,0)</f>
        <v>tier - 2</v>
      </c>
      <c r="O204" s="42" t="str">
        <f>VLOOKUP(A204,'Data Transformation'!S:Z,8,0)</f>
        <v>tier - 1</v>
      </c>
      <c r="P204" s="42" t="str">
        <f>VLOOKUP(A204,'Data Transformation'!S:AA,9,0)</f>
        <v>R1011</v>
      </c>
      <c r="Q204" s="60">
        <f>VLOOKUP(A204,'Data Transformation'!S:AC,11,0)</f>
        <v>59</v>
      </c>
    </row>
    <row r="205">
      <c r="A205" s="56" t="s">
        <v>482</v>
      </c>
      <c r="B205" s="42" t="str">
        <f>VLOOKUP(A205,'Data Transformation'!A:D,4,0)</f>
        <v>Turnbull</v>
      </c>
      <c r="C205" s="57">
        <f>VLOOKUP(A205,'Data Transformation'!G:N,2,0)</f>
        <v>32.78</v>
      </c>
      <c r="D205" s="42">
        <f>VLOOKUP(A205,'Data Transformation'!G:I,3,0)</f>
        <v>5.27</v>
      </c>
      <c r="E205" s="42" t="str">
        <f>VLOOKUP(A205,'Data Transformation'!G:J,4,0)</f>
        <v>No</v>
      </c>
      <c r="F205" s="42" t="str">
        <f>VLOOKUP(A205,'Data Transformation'!G:K,5,0)</f>
        <v>No</v>
      </c>
      <c r="G205" s="58" t="str">
        <f>VLOOKUP(A205,'Data Transformation'!G:L,6,0)</f>
        <v>No</v>
      </c>
      <c r="H205" s="42">
        <f>VLOOKUP(A205,'Data Transformation'!G:O,9,0)</f>
        <v>0</v>
      </c>
      <c r="I205" s="42" t="str">
        <f>VLOOKUP(A205,'Data Transformation'!G:N,8,0)</f>
        <v>yes</v>
      </c>
      <c r="J205" s="42" t="str">
        <f>VLOOKUP(A205,'Data Transformation'!G:P,10,0)</f>
        <v>Above Obesity</v>
      </c>
      <c r="K205" s="42" t="str">
        <f>VLOOKUP(A205,'Data Transformation'!G:Q,11,0)</f>
        <v>Normal</v>
      </c>
      <c r="L205" s="42" t="str">
        <f>VLOOKUP(A205,'Data Transformation'!S:AB,10,0)</f>
        <v>4-Sep-1999</v>
      </c>
      <c r="M205" s="59">
        <f>VLOOKUP(A205,'Data Transformation'!S:AD,12,0)</f>
        <v>36021.01</v>
      </c>
      <c r="N205" s="42" t="str">
        <f>VLOOKUP(A205,'Data Transformation'!S:Y,7,0)</f>
        <v>tier - 2</v>
      </c>
      <c r="O205" s="42" t="str">
        <f>VLOOKUP(A205,'Data Transformation'!S:Z,8,0)</f>
        <v>tier - 3</v>
      </c>
      <c r="P205" s="42" t="str">
        <f>VLOOKUP(A205,'Data Transformation'!S:AA,9,0)</f>
        <v>R1013</v>
      </c>
      <c r="Q205" s="60">
        <f>VLOOKUP(A205,'Data Transformation'!S:AC,11,0)</f>
        <v>23</v>
      </c>
    </row>
    <row r="206">
      <c r="A206" s="56" t="s">
        <v>484</v>
      </c>
      <c r="B206" s="42" t="str">
        <f>VLOOKUP(A206,'Data Transformation'!A:D,4,0)</f>
        <v>Aguero</v>
      </c>
      <c r="C206" s="57">
        <f>VLOOKUP(A206,'Data Transformation'!G:N,2,0)</f>
        <v>41.65</v>
      </c>
      <c r="D206" s="42">
        <f>VLOOKUP(A206,'Data Transformation'!G:I,3,0)</f>
        <v>10.73</v>
      </c>
      <c r="E206" s="42" t="str">
        <f>VLOOKUP(A206,'Data Transformation'!G:J,4,0)</f>
        <v>YES</v>
      </c>
      <c r="F206" s="42" t="str">
        <f>VLOOKUP(A206,'Data Transformation'!G:K,5,0)</f>
        <v>No</v>
      </c>
      <c r="G206" s="58" t="str">
        <f>VLOOKUP(A206,'Data Transformation'!G:L,6,0)</f>
        <v>No</v>
      </c>
      <c r="H206" s="42">
        <f>VLOOKUP(A206,'Data Transformation'!G:O,9,0)</f>
        <v>0</v>
      </c>
      <c r="I206" s="42" t="str">
        <f>VLOOKUP(A206,'Data Transformation'!G:N,8,0)</f>
        <v>yes</v>
      </c>
      <c r="J206" s="42" t="str">
        <f>VLOOKUP(A206,'Data Transformation'!G:P,10,0)</f>
        <v>Above Obesity</v>
      </c>
      <c r="K206" s="42" t="str">
        <f>VLOOKUP(A206,'Data Transformation'!G:Q,11,0)</f>
        <v>Diabetes</v>
      </c>
      <c r="L206" s="42" t="str">
        <f>VLOOKUP(A206,'Data Transformation'!S:AB,10,0)</f>
        <v>22-Nov-1981</v>
      </c>
      <c r="M206" s="59">
        <f>VLOOKUP(A206,'Data Transformation'!S:AD,12,0)</f>
        <v>35952.65</v>
      </c>
      <c r="N206" s="42" t="str">
        <f>VLOOKUP(A206,'Data Transformation'!S:Y,7,0)</f>
        <v>tier - 1</v>
      </c>
      <c r="O206" s="42" t="str">
        <f>VLOOKUP(A206,'Data Transformation'!S:Z,8,0)</f>
        <v>tier - 3</v>
      </c>
      <c r="P206" s="42" t="str">
        <f>VLOOKUP(A206,'Data Transformation'!S:AA,9,0)</f>
        <v>R1011</v>
      </c>
      <c r="Q206" s="60">
        <f>VLOOKUP(A206,'Data Transformation'!S:AC,11,0)</f>
        <v>41</v>
      </c>
    </row>
    <row r="207">
      <c r="A207" s="56" t="s">
        <v>486</v>
      </c>
      <c r="B207" s="42" t="str">
        <f>VLOOKUP(A207,'Data Transformation'!A:D,4,0)</f>
        <v>Woodward</v>
      </c>
      <c r="C207" s="57">
        <f>VLOOKUP(A207,'Data Transformation'!G:N,2,0)</f>
        <v>50.79</v>
      </c>
      <c r="D207" s="42">
        <f>VLOOKUP(A207,'Data Transformation'!G:I,3,0)</f>
        <v>4.45</v>
      </c>
      <c r="E207" s="42" t="str">
        <f>VLOOKUP(A207,'Data Transformation'!G:J,4,0)</f>
        <v>No</v>
      </c>
      <c r="F207" s="42" t="str">
        <f>VLOOKUP(A207,'Data Transformation'!G:K,5,0)</f>
        <v>No</v>
      </c>
      <c r="G207" s="58" t="str">
        <f>VLOOKUP(A207,'Data Transformation'!G:L,6,0)</f>
        <v>No</v>
      </c>
      <c r="H207" s="42">
        <f>VLOOKUP(A207,'Data Transformation'!G:O,9,0)</f>
        <v>1</v>
      </c>
      <c r="I207" s="42" t="str">
        <f>VLOOKUP(A207,'Data Transformation'!G:N,8,0)</f>
        <v>yes</v>
      </c>
      <c r="J207" s="42" t="str">
        <f>VLOOKUP(A207,'Data Transformation'!G:P,10,0)</f>
        <v>Above Obesity</v>
      </c>
      <c r="K207" s="42" t="str">
        <f>VLOOKUP(A207,'Data Transformation'!G:Q,11,0)</f>
        <v>Normal</v>
      </c>
      <c r="L207" s="42" t="str">
        <f>VLOOKUP(A207,'Data Transformation'!S:AB,10,0)</f>
        <v>18-Jun-1992</v>
      </c>
      <c r="M207" s="59">
        <f>VLOOKUP(A207,'Data Transformation'!S:AD,12,0)</f>
        <v>35883.27</v>
      </c>
      <c r="N207" s="42" t="str">
        <f>VLOOKUP(A207,'Data Transformation'!S:Y,7,0)</f>
        <v>tier - 2</v>
      </c>
      <c r="O207" s="42" t="str">
        <f>VLOOKUP(A207,'Data Transformation'!S:Z,8,0)</f>
        <v>tier - 1</v>
      </c>
      <c r="P207" s="42" t="str">
        <f>VLOOKUP(A207,'Data Transformation'!S:AA,9,0)</f>
        <v>R1011</v>
      </c>
      <c r="Q207" s="60">
        <f>VLOOKUP(A207,'Data Transformation'!S:AC,11,0)</f>
        <v>30</v>
      </c>
    </row>
    <row r="208">
      <c r="A208" s="56" t="s">
        <v>488</v>
      </c>
      <c r="B208" s="42" t="str">
        <f>VLOOKUP(A208,'Data Transformation'!A:D,4,0)</f>
        <v>McElroy</v>
      </c>
      <c r="C208" s="57">
        <f>VLOOKUP(A208,'Data Transformation'!G:N,2,0)</f>
        <v>35.43</v>
      </c>
      <c r="D208" s="42">
        <f>VLOOKUP(A208,'Data Transformation'!G:I,3,0)</f>
        <v>5.25</v>
      </c>
      <c r="E208" s="42" t="str">
        <f>VLOOKUP(A208,'Data Transformation'!G:J,4,0)</f>
        <v>YES</v>
      </c>
      <c r="F208" s="42" t="str">
        <f>VLOOKUP(A208,'Data Transformation'!G:K,5,0)</f>
        <v>No</v>
      </c>
      <c r="G208" s="58" t="str">
        <f>VLOOKUP(A208,'Data Transformation'!G:L,6,0)</f>
        <v>No</v>
      </c>
      <c r="H208" s="42">
        <f>VLOOKUP(A208,'Data Transformation'!G:O,9,0)</f>
        <v>0</v>
      </c>
      <c r="I208" s="42" t="str">
        <f>VLOOKUP(A208,'Data Transformation'!G:N,8,0)</f>
        <v>yes</v>
      </c>
      <c r="J208" s="42" t="str">
        <f>VLOOKUP(A208,'Data Transformation'!G:P,10,0)</f>
        <v>Above Obesity</v>
      </c>
      <c r="K208" s="42" t="str">
        <f>VLOOKUP(A208,'Data Transformation'!G:Q,11,0)</f>
        <v>Normal</v>
      </c>
      <c r="L208" s="42" t="str">
        <f>VLOOKUP(A208,'Data Transformation'!S:AB,10,0)</f>
        <v>4-Oct-1976</v>
      </c>
      <c r="M208" s="59">
        <f>VLOOKUP(A208,'Data Transformation'!S:AD,12,0)</f>
        <v>35733.96</v>
      </c>
      <c r="N208" s="42" t="str">
        <f>VLOOKUP(A208,'Data Transformation'!S:Y,7,0)</f>
        <v>tier - 2</v>
      </c>
      <c r="O208" s="42" t="str">
        <f>VLOOKUP(A208,'Data Transformation'!S:Z,8,0)</f>
        <v>tier - 2</v>
      </c>
      <c r="P208" s="42" t="str">
        <f>VLOOKUP(A208,'Data Transformation'!S:AA,9,0)</f>
        <v>R1011</v>
      </c>
      <c r="Q208" s="60">
        <f>VLOOKUP(A208,'Data Transformation'!S:AC,11,0)</f>
        <v>46</v>
      </c>
    </row>
    <row r="209">
      <c r="A209" s="56" t="s">
        <v>490</v>
      </c>
      <c r="B209" s="42" t="str">
        <f>VLOOKUP(A209,'Data Transformation'!A:D,4,0)</f>
        <v>Lopez</v>
      </c>
      <c r="C209" s="57">
        <f>VLOOKUP(A209,'Data Transformation'!G:N,2,0)</f>
        <v>35.25</v>
      </c>
      <c r="D209" s="42">
        <f>VLOOKUP(A209,'Data Transformation'!G:I,3,0)</f>
        <v>9.51</v>
      </c>
      <c r="E209" s="42" t="str">
        <f>VLOOKUP(A209,'Data Transformation'!G:J,4,0)</f>
        <v>No</v>
      </c>
      <c r="F209" s="42" t="str">
        <f>VLOOKUP(A209,'Data Transformation'!G:K,5,0)</f>
        <v>No</v>
      </c>
      <c r="G209" s="58" t="str">
        <f>VLOOKUP(A209,'Data Transformation'!G:L,6,0)</f>
        <v>No</v>
      </c>
      <c r="H209" s="42">
        <f>VLOOKUP(A209,'Data Transformation'!G:O,9,0)</f>
        <v>0</v>
      </c>
      <c r="I209" s="42" t="str">
        <f>VLOOKUP(A209,'Data Transformation'!G:N,8,0)</f>
        <v>yes</v>
      </c>
      <c r="J209" s="42" t="str">
        <f>VLOOKUP(A209,'Data Transformation'!G:P,10,0)</f>
        <v>Above Obesity</v>
      </c>
      <c r="K209" s="42" t="str">
        <f>VLOOKUP(A209,'Data Transformation'!G:Q,11,0)</f>
        <v>Diabetes</v>
      </c>
      <c r="L209" s="42" t="str">
        <f>VLOOKUP(A209,'Data Transformation'!S:AB,10,0)</f>
        <v>15-Jul-1974</v>
      </c>
      <c r="M209" s="59">
        <f>VLOOKUP(A209,'Data Transformation'!S:AD,12,0)</f>
        <v>35711.39</v>
      </c>
      <c r="N209" s="42" t="str">
        <f>VLOOKUP(A209,'Data Transformation'!S:Y,7,0)</f>
        <v>tier - 2</v>
      </c>
      <c r="O209" s="42" t="str">
        <f>VLOOKUP(A209,'Data Transformation'!S:Z,8,0)</f>
        <v>tier - 3</v>
      </c>
      <c r="P209" s="42" t="str">
        <f>VLOOKUP(A209,'Data Transformation'!S:AA,9,0)</f>
        <v>R1012</v>
      </c>
      <c r="Q209" s="60">
        <f>VLOOKUP(A209,'Data Transformation'!S:AC,11,0)</f>
        <v>48</v>
      </c>
    </row>
    <row r="210">
      <c r="A210" s="56" t="s">
        <v>492</v>
      </c>
      <c r="B210" s="42" t="str">
        <f>VLOOKUP(A210,'Data Transformation'!A:D,4,0)</f>
        <v>Cardosi</v>
      </c>
      <c r="C210" s="57">
        <f>VLOOKUP(A210,'Data Transformation'!G:N,2,0)</f>
        <v>36.85</v>
      </c>
      <c r="D210" s="42">
        <f>VLOOKUP(A210,'Data Transformation'!G:I,3,0)</f>
        <v>11.12</v>
      </c>
      <c r="E210" s="42" t="str">
        <f>VLOOKUP(A210,'Data Transformation'!G:J,4,0)</f>
        <v>No</v>
      </c>
      <c r="F210" s="42" t="str">
        <f>VLOOKUP(A210,'Data Transformation'!G:K,5,0)</f>
        <v>No</v>
      </c>
      <c r="G210" s="58" t="str">
        <f>VLOOKUP(A210,'Data Transformation'!G:L,6,0)</f>
        <v>No</v>
      </c>
      <c r="H210" s="42">
        <f>VLOOKUP(A210,'Data Transformation'!G:O,9,0)</f>
        <v>0</v>
      </c>
      <c r="I210" s="42" t="str">
        <f>VLOOKUP(A210,'Data Transformation'!G:N,8,0)</f>
        <v>yes</v>
      </c>
      <c r="J210" s="42" t="str">
        <f>VLOOKUP(A210,'Data Transformation'!G:P,10,0)</f>
        <v>Above Obesity</v>
      </c>
      <c r="K210" s="42" t="str">
        <f>VLOOKUP(A210,'Data Transformation'!G:Q,11,0)</f>
        <v>Diabetes</v>
      </c>
      <c r="L210" s="42" t="str">
        <f>VLOOKUP(A210,'Data Transformation'!S:AB,10,0)</f>
        <v>19-Dec-1978</v>
      </c>
      <c r="M210" s="59">
        <f>VLOOKUP(A210,'Data Transformation'!S:AD,12,0)</f>
        <v>35701.9</v>
      </c>
      <c r="N210" s="42" t="str">
        <f>VLOOKUP(A210,'Data Transformation'!S:Y,7,0)</f>
        <v>tier - 2</v>
      </c>
      <c r="O210" s="42" t="str">
        <f>VLOOKUP(A210,'Data Transformation'!S:Z,8,0)</f>
        <v>tier - 1</v>
      </c>
      <c r="P210" s="42" t="str">
        <f>VLOOKUP(A210,'Data Transformation'!S:AA,9,0)</f>
        <v>R1011</v>
      </c>
      <c r="Q210" s="60">
        <f>VLOOKUP(A210,'Data Transformation'!S:AC,11,0)</f>
        <v>44</v>
      </c>
    </row>
    <row r="211">
      <c r="A211" s="56" t="s">
        <v>494</v>
      </c>
      <c r="B211" s="42" t="str">
        <f>VLOOKUP(A211,'Data Transformation'!A:D,4,0)</f>
        <v>Looney</v>
      </c>
      <c r="C211" s="57">
        <f>VLOOKUP(A211,'Data Transformation'!G:N,2,0)</f>
        <v>31.02</v>
      </c>
      <c r="D211" s="42">
        <f>VLOOKUP(A211,'Data Transformation'!G:I,3,0)</f>
        <v>4.56</v>
      </c>
      <c r="E211" s="42" t="str">
        <f>VLOOKUP(A211,'Data Transformation'!G:J,4,0)</f>
        <v>No</v>
      </c>
      <c r="F211" s="42" t="str">
        <f>VLOOKUP(A211,'Data Transformation'!G:K,5,0)</f>
        <v>yes</v>
      </c>
      <c r="G211" s="58" t="str">
        <f>VLOOKUP(A211,'Data Transformation'!G:L,6,0)</f>
        <v>No</v>
      </c>
      <c r="H211" s="42">
        <f>VLOOKUP(A211,'Data Transformation'!G:O,9,0)</f>
        <v>1</v>
      </c>
      <c r="I211" s="42" t="str">
        <f>VLOOKUP(A211,'Data Transformation'!G:N,8,0)</f>
        <v>yes</v>
      </c>
      <c r="J211" s="42" t="str">
        <f>VLOOKUP(A211,'Data Transformation'!G:P,10,0)</f>
        <v>Above Obesity</v>
      </c>
      <c r="K211" s="42" t="str">
        <f>VLOOKUP(A211,'Data Transformation'!G:Q,11,0)</f>
        <v>Normal</v>
      </c>
      <c r="L211" s="42" t="str">
        <f>VLOOKUP(A211,'Data Transformation'!S:AB,10,0)</f>
        <v>17-Dec-2000</v>
      </c>
      <c r="M211" s="59">
        <f>VLOOKUP(A211,'Data Transformation'!S:AD,12,0)</f>
        <v>35595.59</v>
      </c>
      <c r="N211" s="42" t="str">
        <f>VLOOKUP(A211,'Data Transformation'!S:Y,7,0)</f>
        <v>tier - 2</v>
      </c>
      <c r="O211" s="42" t="str">
        <f>VLOOKUP(A211,'Data Transformation'!S:Z,8,0)</f>
        <v>tier - 3</v>
      </c>
      <c r="P211" s="42" t="str">
        <f>VLOOKUP(A211,'Data Transformation'!S:AA,9,0)</f>
        <v>R1013</v>
      </c>
      <c r="Q211" s="60">
        <f>VLOOKUP(A211,'Data Transformation'!S:AC,11,0)</f>
        <v>22</v>
      </c>
    </row>
    <row r="212">
      <c r="A212" s="56" t="s">
        <v>496</v>
      </c>
      <c r="B212" s="42" t="str">
        <f>VLOOKUP(A212,'Data Transformation'!A:D,4,0)</f>
        <v>Zyryanov</v>
      </c>
      <c r="C212" s="57">
        <f>VLOOKUP(A212,'Data Transformation'!G:N,2,0)</f>
        <v>35.6</v>
      </c>
      <c r="D212" s="42">
        <f>VLOOKUP(A212,'Data Transformation'!G:I,3,0)</f>
        <v>4.02</v>
      </c>
      <c r="E212" s="42" t="str">
        <f>VLOOKUP(A212,'Data Transformation'!G:J,4,0)</f>
        <v>yes</v>
      </c>
      <c r="F212" s="42" t="str">
        <f>VLOOKUP(A212,'Data Transformation'!G:K,5,0)</f>
        <v>yes</v>
      </c>
      <c r="G212" s="58" t="str">
        <f>VLOOKUP(A212,'Data Transformation'!G:L,6,0)</f>
        <v>No</v>
      </c>
      <c r="H212" s="42">
        <f>VLOOKUP(A212,'Data Transformation'!G:O,9,0)</f>
        <v>2</v>
      </c>
      <c r="I212" s="42" t="str">
        <f>VLOOKUP(A212,'Data Transformation'!G:N,8,0)</f>
        <v>yes</v>
      </c>
      <c r="J212" s="42" t="str">
        <f>VLOOKUP(A212,'Data Transformation'!G:P,10,0)</f>
        <v>Above Obesity</v>
      </c>
      <c r="K212" s="42" t="str">
        <f>VLOOKUP(A212,'Data Transformation'!G:Q,11,0)</f>
        <v>Normal</v>
      </c>
      <c r="L212" s="42" t="str">
        <f>VLOOKUP(A212,'Data Transformation'!S:AB,10,0)</f>
        <v>19-Nov-2000</v>
      </c>
      <c r="M212" s="59">
        <f>VLOOKUP(A212,'Data Transformation'!S:AD,12,0)</f>
        <v>35585.58</v>
      </c>
      <c r="N212" s="42" t="str">
        <f>VLOOKUP(A212,'Data Transformation'!S:Y,7,0)</f>
        <v>tier - 2</v>
      </c>
      <c r="O212" s="42" t="str">
        <f>VLOOKUP(A212,'Data Transformation'!S:Z,8,0)</f>
        <v>tier - 3</v>
      </c>
      <c r="P212" s="42" t="str">
        <f>VLOOKUP(A212,'Data Transformation'!S:AA,9,0)</f>
        <v>R1011</v>
      </c>
      <c r="Q212" s="60">
        <f>VLOOKUP(A212,'Data Transformation'!S:AC,11,0)</f>
        <v>22</v>
      </c>
    </row>
    <row r="213">
      <c r="A213" s="56" t="s">
        <v>498</v>
      </c>
      <c r="B213" s="42" t="str">
        <f>VLOOKUP(A213,'Data Transformation'!A:D,4,0)</f>
        <v>Gavin</v>
      </c>
      <c r="C213" s="57">
        <f>VLOOKUP(A213,'Data Transformation'!G:N,2,0)</f>
        <v>34.39</v>
      </c>
      <c r="D213" s="42">
        <f>VLOOKUP(A213,'Data Transformation'!G:I,3,0)</f>
        <v>8.72</v>
      </c>
      <c r="E213" s="42" t="str">
        <f>VLOOKUP(A213,'Data Transformation'!G:J,4,0)</f>
        <v>No</v>
      </c>
      <c r="F213" s="42" t="str">
        <f>VLOOKUP(A213,'Data Transformation'!G:K,5,0)</f>
        <v>No</v>
      </c>
      <c r="G213" s="58" t="str">
        <f>VLOOKUP(A213,'Data Transformation'!G:L,6,0)</f>
        <v>No</v>
      </c>
      <c r="H213" s="42">
        <f>VLOOKUP(A213,'Data Transformation'!G:O,9,0)</f>
        <v>0</v>
      </c>
      <c r="I213" s="42" t="str">
        <f>VLOOKUP(A213,'Data Transformation'!G:N,8,0)</f>
        <v>yes</v>
      </c>
      <c r="J213" s="42" t="str">
        <f>VLOOKUP(A213,'Data Transformation'!G:P,10,0)</f>
        <v>Above Obesity</v>
      </c>
      <c r="K213" s="42" t="str">
        <f>VLOOKUP(A213,'Data Transformation'!G:Q,11,0)</f>
        <v>Diabetes</v>
      </c>
      <c r="L213" s="42" t="str">
        <f>VLOOKUP(A213,'Data Transformation'!S:AB,10,0)</f>
        <v>10-Aug-1971</v>
      </c>
      <c r="M213" s="59">
        <f>VLOOKUP(A213,'Data Transformation'!S:AD,12,0)</f>
        <v>35583.17</v>
      </c>
      <c r="N213" s="42" t="str">
        <f>VLOOKUP(A213,'Data Transformation'!S:Y,7,0)</f>
        <v>tier - 1</v>
      </c>
      <c r="O213" s="42" t="str">
        <f>VLOOKUP(A213,'Data Transformation'!S:Z,8,0)</f>
        <v>tier - 3</v>
      </c>
      <c r="P213" s="42" t="str">
        <f>VLOOKUP(A213,'Data Transformation'!S:AA,9,0)</f>
        <v>R1011</v>
      </c>
      <c r="Q213" s="60">
        <f>VLOOKUP(A213,'Data Transformation'!S:AC,11,0)</f>
        <v>51</v>
      </c>
    </row>
    <row r="214">
      <c r="A214" s="56" t="s">
        <v>500</v>
      </c>
      <c r="B214" s="42" t="str">
        <f>VLOOKUP(A214,'Data Transformation'!A:D,4,0)</f>
        <v>Littlefield</v>
      </c>
      <c r="C214" s="57">
        <f>VLOOKUP(A214,'Data Transformation'!G:N,2,0)</f>
        <v>29.06</v>
      </c>
      <c r="D214" s="42">
        <f>VLOOKUP(A214,'Data Transformation'!G:I,3,0)</f>
        <v>6.25</v>
      </c>
      <c r="E214" s="42" t="str">
        <f>VLOOKUP(A214,'Data Transformation'!G:J,4,0)</f>
        <v>yes</v>
      </c>
      <c r="F214" s="42" t="str">
        <f>VLOOKUP(A214,'Data Transformation'!G:K,5,0)</f>
        <v>No</v>
      </c>
      <c r="G214" s="58" t="str">
        <f>VLOOKUP(A214,'Data Transformation'!G:L,6,0)</f>
        <v>No</v>
      </c>
      <c r="H214" s="42">
        <f>VLOOKUP(A214,'Data Transformation'!G:O,9,0)</f>
        <v>1</v>
      </c>
      <c r="I214" s="42" t="str">
        <f>VLOOKUP(A214,'Data Transformation'!G:N,8,0)</f>
        <v>yes</v>
      </c>
      <c r="J214" s="42" t="str">
        <f>VLOOKUP(A214,'Data Transformation'!G:P,10,0)</f>
        <v>Overweight</v>
      </c>
      <c r="K214" s="42" t="str">
        <f>VLOOKUP(A214,'Data Transformation'!G:Q,11,0)</f>
        <v>Prediabetes weight</v>
      </c>
      <c r="L214" s="42" t="str">
        <f>VLOOKUP(A214,'Data Transformation'!S:AB,10,0)</f>
        <v>29-Aug-1964</v>
      </c>
      <c r="M214" s="59">
        <f>VLOOKUP(A214,'Data Transformation'!S:AD,12,0)</f>
        <v>35573.26</v>
      </c>
      <c r="N214" s="42" t="str">
        <f>VLOOKUP(A214,'Data Transformation'!S:Y,7,0)</f>
        <v>tier - 2</v>
      </c>
      <c r="O214" s="42" t="str">
        <f>VLOOKUP(A214,'Data Transformation'!S:Z,8,0)</f>
        <v>tier - 1</v>
      </c>
      <c r="P214" s="42" t="str">
        <f>VLOOKUP(A214,'Data Transformation'!S:AA,9,0)</f>
        <v>R1011</v>
      </c>
      <c r="Q214" s="60">
        <f>VLOOKUP(A214,'Data Transformation'!S:AC,11,0)</f>
        <v>58</v>
      </c>
    </row>
    <row r="215">
      <c r="A215" s="56" t="s">
        <v>502</v>
      </c>
      <c r="B215" s="42" t="str">
        <f>VLOOKUP(A215,'Data Transformation'!A:D,4,0)</f>
        <v>Shearer</v>
      </c>
      <c r="C215" s="57">
        <f>VLOOKUP(A215,'Data Transformation'!G:N,2,0)</f>
        <v>35.8</v>
      </c>
      <c r="D215" s="42">
        <f>VLOOKUP(A215,'Data Transformation'!G:I,3,0)</f>
        <v>7.32</v>
      </c>
      <c r="E215" s="42" t="str">
        <f>VLOOKUP(A215,'Data Transformation'!G:J,4,0)</f>
        <v>No</v>
      </c>
      <c r="F215" s="42" t="str">
        <f>VLOOKUP(A215,'Data Transformation'!G:K,5,0)</f>
        <v>No</v>
      </c>
      <c r="G215" s="58" t="str">
        <f>VLOOKUP(A215,'Data Transformation'!G:L,6,0)</f>
        <v>No</v>
      </c>
      <c r="H215" s="42">
        <f>VLOOKUP(A215,'Data Transformation'!G:O,9,0)</f>
        <v>2</v>
      </c>
      <c r="I215" s="42" t="str">
        <f>VLOOKUP(A215,'Data Transformation'!G:N,8,0)</f>
        <v>yes</v>
      </c>
      <c r="J215" s="42" t="str">
        <f>VLOOKUP(A215,'Data Transformation'!G:P,10,0)</f>
        <v>Above Obesity</v>
      </c>
      <c r="K215" s="42" t="str">
        <f>VLOOKUP(A215,'Data Transformation'!G:Q,11,0)</f>
        <v>Diabetes</v>
      </c>
      <c r="L215" s="42" t="str">
        <f>VLOOKUP(A215,'Data Transformation'!S:AB,10,0)</f>
        <v>27-Oct-1973</v>
      </c>
      <c r="M215" s="59">
        <f>VLOOKUP(A215,'Data Transformation'!S:AD,12,0)</f>
        <v>35547.72</v>
      </c>
      <c r="N215" s="42" t="str">
        <f>VLOOKUP(A215,'Data Transformation'!S:Y,7,0)</f>
        <v>tier - 1</v>
      </c>
      <c r="O215" s="42" t="str">
        <f>VLOOKUP(A215,'Data Transformation'!S:Z,8,0)</f>
        <v>tier - 1</v>
      </c>
      <c r="P215" s="42" t="str">
        <f>VLOOKUP(A215,'Data Transformation'!S:AA,9,0)</f>
        <v>R1011</v>
      </c>
      <c r="Q215" s="60">
        <f>VLOOKUP(A215,'Data Transformation'!S:AC,11,0)</f>
        <v>49</v>
      </c>
    </row>
    <row r="216">
      <c r="A216" s="56" t="s">
        <v>504</v>
      </c>
      <c r="B216" s="42" t="str">
        <f>VLOOKUP(A216,'Data Transformation'!A:D,4,0)</f>
        <v>Armstrong</v>
      </c>
      <c r="C216" s="57">
        <f>VLOOKUP(A216,'Data Transformation'!G:N,2,0)</f>
        <v>49.8</v>
      </c>
      <c r="D216" s="42">
        <f>VLOOKUP(A216,'Data Transformation'!G:I,3,0)</f>
        <v>4.24</v>
      </c>
      <c r="E216" s="42" t="str">
        <f>VLOOKUP(A216,'Data Transformation'!G:J,4,0)</f>
        <v>No</v>
      </c>
      <c r="F216" s="42" t="str">
        <f>VLOOKUP(A216,'Data Transformation'!G:K,5,0)</f>
        <v>No</v>
      </c>
      <c r="G216" s="58" t="str">
        <f>VLOOKUP(A216,'Data Transformation'!G:L,6,0)</f>
        <v>No</v>
      </c>
      <c r="H216" s="42">
        <f>VLOOKUP(A216,'Data Transformation'!G:O,9,0)</f>
        <v>1</v>
      </c>
      <c r="I216" s="42" t="str">
        <f>VLOOKUP(A216,'Data Transformation'!G:N,8,0)</f>
        <v>yes</v>
      </c>
      <c r="J216" s="42" t="str">
        <f>VLOOKUP(A216,'Data Transformation'!G:P,10,0)</f>
        <v>Above Obesity</v>
      </c>
      <c r="K216" s="42" t="str">
        <f>VLOOKUP(A216,'Data Transformation'!G:Q,11,0)</f>
        <v>Normal</v>
      </c>
      <c r="L216" s="42" t="str">
        <f>VLOOKUP(A216,'Data Transformation'!S:AB,10,0)</f>
        <v>13-Sep-1992</v>
      </c>
      <c r="M216" s="59">
        <f>VLOOKUP(A216,'Data Transformation'!S:AD,12,0)</f>
        <v>35547.47</v>
      </c>
      <c r="N216" s="42" t="str">
        <f>VLOOKUP(A216,'Data Transformation'!S:Y,7,0)</f>
        <v>tier - 2</v>
      </c>
      <c r="O216" s="42" t="str">
        <f>VLOOKUP(A216,'Data Transformation'!S:Z,8,0)</f>
        <v>tier - 3</v>
      </c>
      <c r="P216" s="42" t="str">
        <f>VLOOKUP(A216,'Data Transformation'!S:AA,9,0)</f>
        <v>R1011</v>
      </c>
      <c r="Q216" s="60">
        <f>VLOOKUP(A216,'Data Transformation'!S:AC,11,0)</f>
        <v>30</v>
      </c>
    </row>
    <row r="217">
      <c r="A217" s="56" t="s">
        <v>506</v>
      </c>
      <c r="B217" s="42" t="str">
        <f>VLOOKUP(A217,'Data Transformation'!A:D,4,0)</f>
        <v>Warriner</v>
      </c>
      <c r="C217" s="57">
        <f>VLOOKUP(A217,'Data Transformation'!G:N,2,0)</f>
        <v>35.71</v>
      </c>
      <c r="D217" s="42">
        <f>VLOOKUP(A217,'Data Transformation'!G:I,3,0)</f>
        <v>6.84</v>
      </c>
      <c r="E217" s="42" t="str">
        <f>VLOOKUP(A217,'Data Transformation'!G:J,4,0)</f>
        <v>No</v>
      </c>
      <c r="F217" s="42" t="str">
        <f>VLOOKUP(A217,'Data Transformation'!G:K,5,0)</f>
        <v>No</v>
      </c>
      <c r="G217" s="58" t="str">
        <f>VLOOKUP(A217,'Data Transformation'!G:L,6,0)</f>
        <v>No</v>
      </c>
      <c r="H217" s="42">
        <f>VLOOKUP(A217,'Data Transformation'!G:O,9,0)</f>
        <v>2</v>
      </c>
      <c r="I217" s="42" t="str">
        <f>VLOOKUP(A217,'Data Transformation'!G:N,8,0)</f>
        <v>yes</v>
      </c>
      <c r="J217" s="42" t="str">
        <f>VLOOKUP(A217,'Data Transformation'!G:P,10,0)</f>
        <v>Above Obesity</v>
      </c>
      <c r="K217" s="42" t="str">
        <f>VLOOKUP(A217,'Data Transformation'!G:Q,11,0)</f>
        <v>Diabetes</v>
      </c>
      <c r="L217" s="42" t="str">
        <f>VLOOKUP(A217,'Data Transformation'!S:AB,10,0)</f>
        <v>16-Dec-1973</v>
      </c>
      <c r="M217" s="59">
        <f>VLOOKUP(A217,'Data Transformation'!S:AD,12,0)</f>
        <v>35517.19</v>
      </c>
      <c r="N217" s="42" t="str">
        <f>VLOOKUP(A217,'Data Transformation'!S:Y,7,0)</f>
        <v>tier - 2</v>
      </c>
      <c r="O217" s="42" t="str">
        <f>VLOOKUP(A217,'Data Transformation'!S:Z,8,0)</f>
        <v>tier - 2</v>
      </c>
      <c r="P217" s="42" t="str">
        <f>VLOOKUP(A217,'Data Transformation'!S:AA,9,0)</f>
        <v>R1011</v>
      </c>
      <c r="Q217" s="60">
        <f>VLOOKUP(A217,'Data Transformation'!S:AC,11,0)</f>
        <v>49</v>
      </c>
    </row>
    <row r="218">
      <c r="A218" s="56" t="s">
        <v>508</v>
      </c>
      <c r="B218" s="42" t="str">
        <f>VLOOKUP(A218,'Data Transformation'!A:D,4,0)</f>
        <v>White</v>
      </c>
      <c r="C218" s="57">
        <f>VLOOKUP(A218,'Data Transformation'!G:N,2,0)</f>
        <v>30.8</v>
      </c>
      <c r="D218" s="42">
        <f>VLOOKUP(A218,'Data Transformation'!G:I,3,0)</f>
        <v>5.23</v>
      </c>
      <c r="E218" s="42" t="str">
        <f>VLOOKUP(A218,'Data Transformation'!G:J,4,0)</f>
        <v>yes</v>
      </c>
      <c r="F218" s="42" t="str">
        <f>VLOOKUP(A218,'Data Transformation'!G:K,5,0)</f>
        <v>No</v>
      </c>
      <c r="G218" s="58" t="str">
        <f>VLOOKUP(A218,'Data Transformation'!G:L,6,0)</f>
        <v>No</v>
      </c>
      <c r="H218" s="42">
        <f>VLOOKUP(A218,'Data Transformation'!G:O,9,0)</f>
        <v>1</v>
      </c>
      <c r="I218" s="42" t="str">
        <f>VLOOKUP(A218,'Data Transformation'!G:N,8,0)</f>
        <v>yes</v>
      </c>
      <c r="J218" s="42" t="str">
        <f>VLOOKUP(A218,'Data Transformation'!G:P,10,0)</f>
        <v>Above Obesity</v>
      </c>
      <c r="K218" s="42" t="str">
        <f>VLOOKUP(A218,'Data Transformation'!G:Q,11,0)</f>
        <v>Normal</v>
      </c>
      <c r="L218" s="42" t="str">
        <f>VLOOKUP(A218,'Data Transformation'!S:AB,10,0)</f>
        <v>20-Nov-1988</v>
      </c>
      <c r="M218" s="59">
        <f>VLOOKUP(A218,'Data Transformation'!S:AD,12,0)</f>
        <v>35491.64</v>
      </c>
      <c r="N218" s="42" t="str">
        <f>VLOOKUP(A218,'Data Transformation'!S:Y,7,0)</f>
        <v>tier - 1</v>
      </c>
      <c r="O218" s="42" t="str">
        <f>VLOOKUP(A218,'Data Transformation'!S:Z,8,0)</f>
        <v>tier - 2</v>
      </c>
      <c r="P218" s="42" t="str">
        <f>VLOOKUP(A218,'Data Transformation'!S:AA,9,0)</f>
        <v>R1011</v>
      </c>
      <c r="Q218" s="60">
        <f>VLOOKUP(A218,'Data Transformation'!S:AC,11,0)</f>
        <v>34</v>
      </c>
    </row>
    <row r="219">
      <c r="A219" s="56" t="s">
        <v>510</v>
      </c>
      <c r="B219" s="42" t="str">
        <f>VLOOKUP(A219,'Data Transformation'!A:D,4,0)</f>
        <v>Cordaro</v>
      </c>
      <c r="C219" s="57">
        <f>VLOOKUP(A219,'Data Transformation'!G:N,2,0)</f>
        <v>33.69</v>
      </c>
      <c r="D219" s="42">
        <f>VLOOKUP(A219,'Data Transformation'!G:I,3,0)</f>
        <v>9.68</v>
      </c>
      <c r="E219" s="42" t="str">
        <f>VLOOKUP(A219,'Data Transformation'!G:J,4,0)</f>
        <v>No</v>
      </c>
      <c r="F219" s="42" t="str">
        <f>VLOOKUP(A219,'Data Transformation'!G:K,5,0)</f>
        <v>No</v>
      </c>
      <c r="G219" s="58" t="str">
        <f>VLOOKUP(A219,'Data Transformation'!G:L,6,0)</f>
        <v>No</v>
      </c>
      <c r="H219" s="42">
        <f>VLOOKUP(A219,'Data Transformation'!G:O,9,0)</f>
        <v>0</v>
      </c>
      <c r="I219" s="42" t="str">
        <f>VLOOKUP(A219,'Data Transformation'!G:N,8,0)</f>
        <v>yes</v>
      </c>
      <c r="J219" s="42" t="str">
        <f>VLOOKUP(A219,'Data Transformation'!G:P,10,0)</f>
        <v>Above Obesity</v>
      </c>
      <c r="K219" s="42" t="str">
        <f>VLOOKUP(A219,'Data Transformation'!G:Q,11,0)</f>
        <v>Diabetes</v>
      </c>
      <c r="L219" s="42" t="str">
        <f>VLOOKUP(A219,'Data Transformation'!S:AB,10,0)</f>
        <v>22-Sep-1971</v>
      </c>
      <c r="M219" s="59">
        <f>VLOOKUP(A219,'Data Transformation'!S:AD,12,0)</f>
        <v>35345.73</v>
      </c>
      <c r="N219" s="42" t="str">
        <f>VLOOKUP(A219,'Data Transformation'!S:Y,7,0)</f>
        <v>tier - 2</v>
      </c>
      <c r="O219" s="42" t="str">
        <f>VLOOKUP(A219,'Data Transformation'!S:Z,8,0)</f>
        <v>tier - 3</v>
      </c>
      <c r="P219" s="42" t="str">
        <f>VLOOKUP(A219,'Data Transformation'!S:AA,9,0)</f>
        <v>R1011</v>
      </c>
      <c r="Q219" s="60">
        <f>VLOOKUP(A219,'Data Transformation'!S:AC,11,0)</f>
        <v>51</v>
      </c>
    </row>
    <row r="220">
      <c r="A220" s="56" t="s">
        <v>512</v>
      </c>
      <c r="B220" s="42" t="str">
        <f>VLOOKUP(A220,'Data Transformation'!A:D,4,0)</f>
        <v>Hamilton</v>
      </c>
      <c r="C220" s="57">
        <f>VLOOKUP(A220,'Data Transformation'!G:N,2,0)</f>
        <v>42.27</v>
      </c>
      <c r="D220" s="42">
        <f>VLOOKUP(A220,'Data Transformation'!G:I,3,0)</f>
        <v>6.05</v>
      </c>
      <c r="E220" s="42" t="str">
        <f>VLOOKUP(A220,'Data Transformation'!G:J,4,0)</f>
        <v>yes</v>
      </c>
      <c r="F220" s="42" t="str">
        <f>VLOOKUP(A220,'Data Transformation'!G:K,5,0)</f>
        <v>No</v>
      </c>
      <c r="G220" s="58" t="str">
        <f>VLOOKUP(A220,'Data Transformation'!G:L,6,0)</f>
        <v>No</v>
      </c>
      <c r="H220" s="42">
        <f>VLOOKUP(A220,'Data Transformation'!G:O,9,0)</f>
        <v>1</v>
      </c>
      <c r="I220" s="42" t="str">
        <f>VLOOKUP(A220,'Data Transformation'!G:N,8,0)</f>
        <v>yes</v>
      </c>
      <c r="J220" s="42" t="str">
        <f>VLOOKUP(A220,'Data Transformation'!G:P,10,0)</f>
        <v>Above Obesity</v>
      </c>
      <c r="K220" s="42" t="str">
        <f>VLOOKUP(A220,'Data Transformation'!G:Q,11,0)</f>
        <v>Prediabetes weight</v>
      </c>
      <c r="L220" s="42" t="str">
        <f>VLOOKUP(A220,'Data Transformation'!S:AB,10,0)</f>
        <v>19-Sep-1988</v>
      </c>
      <c r="M220" s="59">
        <f>VLOOKUP(A220,'Data Transformation'!S:AD,12,0)</f>
        <v>35315.96</v>
      </c>
      <c r="N220" s="42" t="str">
        <f>VLOOKUP(A220,'Data Transformation'!S:Y,7,0)</f>
        <v>tier - 2</v>
      </c>
      <c r="O220" s="42" t="str">
        <f>VLOOKUP(A220,'Data Transformation'!S:Z,8,0)</f>
        <v>tier - 1</v>
      </c>
      <c r="P220" s="42" t="str">
        <f>VLOOKUP(A220,'Data Transformation'!S:AA,9,0)</f>
        <v>R1011</v>
      </c>
      <c r="Q220" s="60">
        <f>VLOOKUP(A220,'Data Transformation'!S:AC,11,0)</f>
        <v>34</v>
      </c>
    </row>
    <row r="221">
      <c r="A221" s="56" t="s">
        <v>514</v>
      </c>
      <c r="B221" s="42" t="str">
        <f>VLOOKUP(A221,'Data Transformation'!A:D,4,0)</f>
        <v>Meyer</v>
      </c>
      <c r="C221" s="57">
        <f>VLOOKUP(A221,'Data Transformation'!G:N,2,0)</f>
        <v>53.25</v>
      </c>
      <c r="D221" s="42">
        <f>VLOOKUP(A221,'Data Transformation'!G:I,3,0)</f>
        <v>6.11</v>
      </c>
      <c r="E221" s="42" t="str">
        <f>VLOOKUP(A221,'Data Transformation'!G:J,4,0)</f>
        <v>yes</v>
      </c>
      <c r="F221" s="42" t="str">
        <f>VLOOKUP(A221,'Data Transformation'!G:K,5,0)</f>
        <v>No</v>
      </c>
      <c r="G221" s="58" t="str">
        <f>VLOOKUP(A221,'Data Transformation'!G:L,6,0)</f>
        <v>Yes</v>
      </c>
      <c r="H221" s="42">
        <f>VLOOKUP(A221,'Data Transformation'!G:O,9,0)</f>
        <v>1</v>
      </c>
      <c r="I221" s="42" t="str">
        <f>VLOOKUP(A221,'Data Transformation'!G:N,8,0)</f>
        <v>yes</v>
      </c>
      <c r="J221" s="42" t="str">
        <f>VLOOKUP(A221,'Data Transformation'!G:P,10,0)</f>
        <v>Above Obesity</v>
      </c>
      <c r="K221" s="42" t="str">
        <f>VLOOKUP(A221,'Data Transformation'!G:Q,11,0)</f>
        <v>Prediabetes weight</v>
      </c>
      <c r="L221" s="42" t="str">
        <f>VLOOKUP(A221,'Data Transformation'!S:AB,10,0)</f>
        <v>9-Jul-1997</v>
      </c>
      <c r="M221" s="59">
        <f>VLOOKUP(A221,'Data Transformation'!S:AD,12,0)</f>
        <v>35302.09</v>
      </c>
      <c r="N221" s="42" t="str">
        <f>VLOOKUP(A221,'Data Transformation'!S:Y,7,0)</f>
        <v>tier - 1</v>
      </c>
      <c r="O221" s="42" t="str">
        <f>VLOOKUP(A221,'Data Transformation'!S:Z,8,0)</f>
        <v>tier - 2</v>
      </c>
      <c r="P221" s="42" t="str">
        <f>VLOOKUP(A221,'Data Transformation'!S:AA,9,0)</f>
        <v>R1011</v>
      </c>
      <c r="Q221" s="60">
        <f>VLOOKUP(A221,'Data Transformation'!S:AC,11,0)</f>
        <v>25</v>
      </c>
    </row>
    <row r="222">
      <c r="A222" s="56" t="s">
        <v>516</v>
      </c>
      <c r="B222" s="42" t="str">
        <f>VLOOKUP(A222,'Data Transformation'!A:D,4,0)</f>
        <v>Duke</v>
      </c>
      <c r="C222" s="57">
        <f>VLOOKUP(A222,'Data Transformation'!G:N,2,0)</f>
        <v>26.8</v>
      </c>
      <c r="D222" s="42">
        <f>VLOOKUP(A222,'Data Transformation'!G:I,3,0)</f>
        <v>10.93</v>
      </c>
      <c r="E222" s="42" t="str">
        <f>VLOOKUP(A222,'Data Transformation'!G:J,4,0)</f>
        <v>YES</v>
      </c>
      <c r="F222" s="42" t="str">
        <f>VLOOKUP(A222,'Data Transformation'!G:K,5,0)</f>
        <v>No</v>
      </c>
      <c r="G222" s="58" t="str">
        <f>VLOOKUP(A222,'Data Transformation'!G:L,6,0)</f>
        <v>No</v>
      </c>
      <c r="H222" s="42">
        <f>VLOOKUP(A222,'Data Transformation'!G:O,9,0)</f>
        <v>0</v>
      </c>
      <c r="I222" s="42" t="str">
        <f>VLOOKUP(A222,'Data Transformation'!G:N,8,0)</f>
        <v>No</v>
      </c>
      <c r="J222" s="42" t="str">
        <f>VLOOKUP(A222,'Data Transformation'!G:P,10,0)</f>
        <v>Overweight</v>
      </c>
      <c r="K222" s="42" t="str">
        <f>VLOOKUP(A222,'Data Transformation'!G:Q,11,0)</f>
        <v>Diabetes</v>
      </c>
      <c r="L222" s="42" t="str">
        <f>VLOOKUP(A222,'Data Transformation'!S:AB,10,0)</f>
        <v>30-Dec-1967</v>
      </c>
      <c r="M222" s="59">
        <f>VLOOKUP(A222,'Data Transformation'!S:AD,12,0)</f>
        <v>35160.13</v>
      </c>
      <c r="N222" s="42" t="str">
        <f>VLOOKUP(A222,'Data Transformation'!S:Y,7,0)</f>
        <v>tier - 2</v>
      </c>
      <c r="O222" s="42" t="str">
        <f>VLOOKUP(A222,'Data Transformation'!S:Z,8,0)</f>
        <v>tier - 2</v>
      </c>
      <c r="P222" s="42" t="str">
        <f>VLOOKUP(A222,'Data Transformation'!S:AA,9,0)</f>
        <v>R1011</v>
      </c>
      <c r="Q222" s="60">
        <f>VLOOKUP(A222,'Data Transformation'!S:AC,11,0)</f>
        <v>55</v>
      </c>
    </row>
    <row r="223">
      <c r="A223" s="56" t="s">
        <v>518</v>
      </c>
      <c r="B223" s="42" t="str">
        <f>VLOOKUP(A223,'Data Transformation'!A:D,4,0)</f>
        <v>Malatesta</v>
      </c>
      <c r="C223" s="57">
        <f>VLOOKUP(A223,'Data Transformation'!G:N,2,0)</f>
        <v>28.5</v>
      </c>
      <c r="D223" s="42">
        <f>VLOOKUP(A223,'Data Transformation'!G:I,3,0)</f>
        <v>5.12</v>
      </c>
      <c r="E223" s="42" t="str">
        <f>VLOOKUP(A223,'Data Transformation'!G:J,4,0)</f>
        <v>No</v>
      </c>
      <c r="F223" s="42" t="str">
        <f>VLOOKUP(A223,'Data Transformation'!G:K,5,0)</f>
        <v>No</v>
      </c>
      <c r="G223" s="58" t="str">
        <f>VLOOKUP(A223,'Data Transformation'!G:L,6,0)</f>
        <v>No</v>
      </c>
      <c r="H223" s="42">
        <f>VLOOKUP(A223,'Data Transformation'!G:O,9,0)</f>
        <v>1</v>
      </c>
      <c r="I223" s="42" t="str">
        <f>VLOOKUP(A223,'Data Transformation'!G:N,8,0)</f>
        <v>yes</v>
      </c>
      <c r="J223" s="42" t="str">
        <f>VLOOKUP(A223,'Data Transformation'!G:P,10,0)</f>
        <v>Overweight</v>
      </c>
      <c r="K223" s="42" t="str">
        <f>VLOOKUP(A223,'Data Transformation'!G:Q,11,0)</f>
        <v>Normal</v>
      </c>
      <c r="L223" s="42" t="str">
        <f>VLOOKUP(A223,'Data Transformation'!S:AB,10,0)</f>
        <v>22-Dec-1998</v>
      </c>
      <c r="M223" s="59">
        <f>VLOOKUP(A223,'Data Transformation'!S:AD,12,0)</f>
        <v>35147.53</v>
      </c>
      <c r="N223" s="42" t="str">
        <f>VLOOKUP(A223,'Data Transformation'!S:Y,7,0)</f>
        <v>tier - 1</v>
      </c>
      <c r="O223" s="42" t="str">
        <f>VLOOKUP(A223,'Data Transformation'!S:Z,8,0)</f>
        <v>tier - 1</v>
      </c>
      <c r="P223" s="42" t="str">
        <f>VLOOKUP(A223,'Data Transformation'!S:AA,9,0)</f>
        <v>R1016</v>
      </c>
      <c r="Q223" s="60">
        <f>VLOOKUP(A223,'Data Transformation'!S:AC,11,0)</f>
        <v>24</v>
      </c>
    </row>
    <row r="224">
      <c r="A224" s="56" t="s">
        <v>520</v>
      </c>
      <c r="B224" s="42" t="str">
        <f>VLOOKUP(A224,'Data Transformation'!A:D,4,0)</f>
        <v>Hinrichsen</v>
      </c>
      <c r="C224" s="57">
        <f>VLOOKUP(A224,'Data Transformation'!G:N,2,0)</f>
        <v>22.895</v>
      </c>
      <c r="D224" s="42">
        <f>VLOOKUP(A224,'Data Transformation'!G:I,3,0)</f>
        <v>5.72</v>
      </c>
      <c r="E224" s="42" t="str">
        <f>VLOOKUP(A224,'Data Transformation'!G:J,4,0)</f>
        <v>No</v>
      </c>
      <c r="F224" s="42" t="str">
        <f>VLOOKUP(A224,'Data Transformation'!G:K,5,0)</f>
        <v>No</v>
      </c>
      <c r="G224" s="58" t="str">
        <f>VLOOKUP(A224,'Data Transformation'!G:L,6,0)</f>
        <v>No</v>
      </c>
      <c r="H224" s="42">
        <f>VLOOKUP(A224,'Data Transformation'!G:O,9,0)</f>
        <v>0</v>
      </c>
      <c r="I224" s="42" t="str">
        <f>VLOOKUP(A224,'Data Transformation'!G:N,8,0)</f>
        <v>yes</v>
      </c>
      <c r="J224" s="42" t="s">
        <v>8446</v>
      </c>
      <c r="K224" s="42" t="str">
        <f>VLOOKUP(A224,'Data Transformation'!G:Q,11,0)</f>
        <v>Prediabetes weight</v>
      </c>
      <c r="L224" s="42" t="str">
        <f>VLOOKUP(A224,'Data Transformation'!S:AB,10,0)</f>
        <v>29-Jun-1977</v>
      </c>
      <c r="M224" s="59">
        <f>VLOOKUP(A224,'Data Transformation'!S:AD,12,0)</f>
        <v>35069.37</v>
      </c>
      <c r="N224" s="42" t="str">
        <f>VLOOKUP(A224,'Data Transformation'!S:Y,7,0)</f>
        <v>tier - 1</v>
      </c>
      <c r="O224" s="42" t="str">
        <f>VLOOKUP(A224,'Data Transformation'!S:Z,8,0)</f>
        <v>tier - 1</v>
      </c>
      <c r="P224" s="42" t="str">
        <f>VLOOKUP(A224,'Data Transformation'!S:AA,9,0)</f>
        <v>R1017</v>
      </c>
      <c r="Q224" s="60">
        <f>VLOOKUP(A224,'Data Transformation'!S:AC,11,0)</f>
        <v>45</v>
      </c>
    </row>
    <row r="225">
      <c r="A225" s="56" t="s">
        <v>522</v>
      </c>
      <c r="B225" s="42" t="str">
        <f>VLOOKUP(A225,'Data Transformation'!A:D,4,0)</f>
        <v>Lucan</v>
      </c>
      <c r="C225" s="57">
        <f>VLOOKUP(A225,'Data Transformation'!G:N,2,0)</f>
        <v>34.06</v>
      </c>
      <c r="D225" s="42">
        <f>VLOOKUP(A225,'Data Transformation'!G:I,3,0)</f>
        <v>11.83</v>
      </c>
      <c r="E225" s="42" t="str">
        <f>VLOOKUP(A225,'Data Transformation'!G:J,4,0)</f>
        <v>yes</v>
      </c>
      <c r="F225" s="42" t="str">
        <f>VLOOKUP(A225,'Data Transformation'!G:K,5,0)</f>
        <v>No</v>
      </c>
      <c r="G225" s="58" t="str">
        <f>VLOOKUP(A225,'Data Transformation'!G:L,6,0)</f>
        <v>No</v>
      </c>
      <c r="H225" s="42">
        <f>VLOOKUP(A225,'Data Transformation'!G:O,9,0)</f>
        <v>1</v>
      </c>
      <c r="I225" s="42" t="str">
        <f>VLOOKUP(A225,'Data Transformation'!G:N,8,0)</f>
        <v>yes</v>
      </c>
      <c r="J225" s="42" t="str">
        <f>VLOOKUP(A225,'Data Transformation'!G:P,10,0)</f>
        <v>Above Obesity</v>
      </c>
      <c r="K225" s="42" t="str">
        <f>VLOOKUP(A225,'Data Transformation'!G:Q,11,0)</f>
        <v>Diabetes</v>
      </c>
      <c r="L225" s="42" t="str">
        <f>VLOOKUP(A225,'Data Transformation'!S:AB,10,0)</f>
        <v>29-Aug-1975</v>
      </c>
      <c r="M225" s="59">
        <f>VLOOKUP(A225,'Data Transformation'!S:AD,12,0)</f>
        <v>35050.62</v>
      </c>
      <c r="N225" s="42" t="str">
        <f>VLOOKUP(A225,'Data Transformation'!S:Y,7,0)</f>
        <v>tier - 2</v>
      </c>
      <c r="O225" s="42" t="str">
        <f>VLOOKUP(A225,'Data Transformation'!S:Z,8,0)</f>
        <v>tier - 1</v>
      </c>
      <c r="P225" s="42" t="str">
        <f>VLOOKUP(A225,'Data Transformation'!S:AA,9,0)</f>
        <v>R1011</v>
      </c>
      <c r="Q225" s="60">
        <f>VLOOKUP(A225,'Data Transformation'!S:AC,11,0)</f>
        <v>47</v>
      </c>
    </row>
    <row r="226">
      <c r="A226" s="56" t="s">
        <v>524</v>
      </c>
      <c r="B226" s="42" t="str">
        <f>VLOOKUP(A226,'Data Transformation'!A:D,4,0)</f>
        <v>Koch</v>
      </c>
      <c r="C226" s="57">
        <f>VLOOKUP(A226,'Data Transformation'!G:N,2,0)</f>
        <v>36.41</v>
      </c>
      <c r="D226" s="42">
        <f>VLOOKUP(A226,'Data Transformation'!G:I,3,0)</f>
        <v>4.55</v>
      </c>
      <c r="E226" s="42" t="str">
        <f>VLOOKUP(A226,'Data Transformation'!G:J,4,0)</f>
        <v>No</v>
      </c>
      <c r="F226" s="42" t="str">
        <f>VLOOKUP(A226,'Data Transformation'!G:K,5,0)</f>
        <v>No</v>
      </c>
      <c r="G226" s="58" t="str">
        <f>VLOOKUP(A226,'Data Transformation'!G:L,6,0)</f>
        <v>No</v>
      </c>
      <c r="H226" s="42">
        <f>VLOOKUP(A226,'Data Transformation'!G:O,9,0)</f>
        <v>0</v>
      </c>
      <c r="I226" s="42" t="str">
        <f>VLOOKUP(A226,'Data Transformation'!G:N,8,0)</f>
        <v>yes</v>
      </c>
      <c r="J226" s="42" t="str">
        <f>VLOOKUP(A226,'Data Transformation'!G:P,10,0)</f>
        <v>Above Obesity</v>
      </c>
      <c r="K226" s="42" t="str">
        <f>VLOOKUP(A226,'Data Transformation'!G:Q,11,0)</f>
        <v>Normal</v>
      </c>
      <c r="L226" s="42" t="str">
        <f>VLOOKUP(A226,'Data Transformation'!S:AB,10,0)</f>
        <v>5-Jul-1982</v>
      </c>
      <c r="M226" s="59">
        <f>VLOOKUP(A226,'Data Transformation'!S:AD,12,0)</f>
        <v>35000.73</v>
      </c>
      <c r="N226" s="42" t="str">
        <f>VLOOKUP(A226,'Data Transformation'!S:Y,7,0)</f>
        <v>tier - 2</v>
      </c>
      <c r="O226" s="42" t="str">
        <f>VLOOKUP(A226,'Data Transformation'!S:Z,8,0)</f>
        <v>tier - 3</v>
      </c>
      <c r="P226" s="42" t="str">
        <f>VLOOKUP(A226,'Data Transformation'!S:AA,9,0)</f>
        <v>R1011</v>
      </c>
      <c r="Q226" s="60">
        <f>VLOOKUP(A226,'Data Transformation'!S:AC,11,0)</f>
        <v>40</v>
      </c>
    </row>
    <row r="227">
      <c r="A227" s="56" t="s">
        <v>526</v>
      </c>
      <c r="B227" s="42" t="str">
        <f>VLOOKUP(A227,'Data Transformation'!A:D,4,0)</f>
        <v>Smith</v>
      </c>
      <c r="C227" s="57">
        <f>VLOOKUP(A227,'Data Transformation'!G:N,2,0)</f>
        <v>52.3</v>
      </c>
      <c r="D227" s="42">
        <f>VLOOKUP(A227,'Data Transformation'!G:I,3,0)</f>
        <v>4.87</v>
      </c>
      <c r="E227" s="42" t="str">
        <f>VLOOKUP(A227,'Data Transformation'!G:J,4,0)</f>
        <v>yes</v>
      </c>
      <c r="F227" s="42" t="str">
        <f>VLOOKUP(A227,'Data Transformation'!G:K,5,0)</f>
        <v>No</v>
      </c>
      <c r="G227" s="58" t="str">
        <f>VLOOKUP(A227,'Data Transformation'!G:L,6,0)</f>
        <v>Yes</v>
      </c>
      <c r="H227" s="42">
        <f>VLOOKUP(A227,'Data Transformation'!G:O,9,0)</f>
        <v>1</v>
      </c>
      <c r="I227" s="42" t="str">
        <f>VLOOKUP(A227,'Data Transformation'!G:N,8,0)</f>
        <v>yes</v>
      </c>
      <c r="J227" s="42" t="str">
        <f>VLOOKUP(A227,'Data Transformation'!G:P,10,0)</f>
        <v>Above Obesity</v>
      </c>
      <c r="K227" s="42" t="str">
        <f>VLOOKUP(A227,'Data Transformation'!G:Q,11,0)</f>
        <v>Normal</v>
      </c>
      <c r="L227" s="42" t="str">
        <f>VLOOKUP(A227,'Data Transformation'!S:AB,10,0)</f>
        <v>22-Aug-1997</v>
      </c>
      <c r="M227" s="59">
        <f>VLOOKUP(A227,'Data Transformation'!S:AD,12,0)</f>
        <v>34979.86</v>
      </c>
      <c r="N227" s="42" t="str">
        <f>VLOOKUP(A227,'Data Transformation'!S:Y,7,0)</f>
        <v>tier - 2</v>
      </c>
      <c r="O227" s="42" t="str">
        <f>VLOOKUP(A227,'Data Transformation'!S:Z,8,0)</f>
        <v>tier - 2</v>
      </c>
      <c r="P227" s="42" t="str">
        <f>VLOOKUP(A227,'Data Transformation'!S:AA,9,0)</f>
        <v>R1011</v>
      </c>
      <c r="Q227" s="60">
        <f>VLOOKUP(A227,'Data Transformation'!S:AC,11,0)</f>
        <v>25</v>
      </c>
    </row>
    <row r="228">
      <c r="A228" s="56" t="s">
        <v>528</v>
      </c>
      <c r="B228" s="42" t="str">
        <f>VLOOKUP(A228,'Data Transformation'!A:D,4,0)</f>
        <v>O'Connor</v>
      </c>
      <c r="C228" s="57">
        <f>VLOOKUP(A228,'Data Transformation'!G:N,2,0)</f>
        <v>52.66</v>
      </c>
      <c r="D228" s="42">
        <f>VLOOKUP(A228,'Data Transformation'!G:I,3,0)</f>
        <v>4.45</v>
      </c>
      <c r="E228" s="42" t="str">
        <f>VLOOKUP(A228,'Data Transformation'!G:J,4,0)</f>
        <v>No</v>
      </c>
      <c r="F228" s="42" t="str">
        <f>VLOOKUP(A228,'Data Transformation'!G:K,5,0)</f>
        <v>No</v>
      </c>
      <c r="G228" s="58" t="str">
        <f>VLOOKUP(A228,'Data Transformation'!G:L,6,0)</f>
        <v>No</v>
      </c>
      <c r="H228" s="42">
        <f>VLOOKUP(A228,'Data Transformation'!G:O,9,0)</f>
        <v>1</v>
      </c>
      <c r="I228" s="42" t="str">
        <f>VLOOKUP(A228,'Data Transformation'!G:N,8,0)</f>
        <v>yes</v>
      </c>
      <c r="J228" s="42" t="str">
        <f>VLOOKUP(A228,'Data Transformation'!G:P,10,0)</f>
        <v>Above Obesity</v>
      </c>
      <c r="K228" s="42" t="str">
        <f>VLOOKUP(A228,'Data Transformation'!G:Q,11,0)</f>
        <v>Normal</v>
      </c>
      <c r="L228" s="42" t="str">
        <f>VLOOKUP(A228,'Data Transformation'!S:AB,10,0)</f>
        <v>22-Aug-1998</v>
      </c>
      <c r="M228" s="59">
        <f>VLOOKUP(A228,'Data Transformation'!S:AD,12,0)</f>
        <v>34976.42</v>
      </c>
      <c r="N228" s="42" t="str">
        <f>VLOOKUP(A228,'Data Transformation'!S:Y,7,0)</f>
        <v>tier - 2</v>
      </c>
      <c r="O228" s="42" t="str">
        <f>VLOOKUP(A228,'Data Transformation'!S:Z,8,0)</f>
        <v>tier - 1</v>
      </c>
      <c r="P228" s="42" t="str">
        <f>VLOOKUP(A228,'Data Transformation'!S:AA,9,0)</f>
        <v>R1011</v>
      </c>
      <c r="Q228" s="60">
        <f>VLOOKUP(A228,'Data Transformation'!S:AC,11,0)</f>
        <v>24</v>
      </c>
    </row>
    <row r="229">
      <c r="A229" s="56" t="s">
        <v>530</v>
      </c>
      <c r="B229" s="42" t="str">
        <f>VLOOKUP(A229,'Data Transformation'!A:D,4,0)</f>
        <v>Kampwerth</v>
      </c>
      <c r="C229" s="57">
        <f>VLOOKUP(A229,'Data Transformation'!G:N,2,0)</f>
        <v>29.57</v>
      </c>
      <c r="D229" s="42">
        <f>VLOOKUP(A229,'Data Transformation'!G:I,3,0)</f>
        <v>9.42</v>
      </c>
      <c r="E229" s="42" t="str">
        <f>VLOOKUP(A229,'Data Transformation'!G:J,4,0)</f>
        <v>YES</v>
      </c>
      <c r="F229" s="42" t="str">
        <f>VLOOKUP(A229,'Data Transformation'!G:K,5,0)</f>
        <v>No</v>
      </c>
      <c r="G229" s="58" t="str">
        <f>VLOOKUP(A229,'Data Transformation'!G:L,6,0)</f>
        <v>No</v>
      </c>
      <c r="H229" s="42">
        <f>VLOOKUP(A229,'Data Transformation'!G:O,9,0)</f>
        <v>0</v>
      </c>
      <c r="I229" s="42" t="str">
        <f>VLOOKUP(A229,'Data Transformation'!G:N,8,0)</f>
        <v>yes</v>
      </c>
      <c r="J229" s="42" t="str">
        <f>VLOOKUP(A229,'Data Transformation'!G:P,10,0)</f>
        <v>Overweight</v>
      </c>
      <c r="K229" s="42" t="str">
        <f>VLOOKUP(A229,'Data Transformation'!G:Q,11,0)</f>
        <v>Diabetes</v>
      </c>
      <c r="L229" s="42" t="str">
        <f>VLOOKUP(A229,'Data Transformation'!S:AB,10,0)</f>
        <v>7-Oct-1967</v>
      </c>
      <c r="M229" s="59">
        <f>VLOOKUP(A229,'Data Transformation'!S:AD,12,0)</f>
        <v>34975.68</v>
      </c>
      <c r="N229" s="42" t="str">
        <f>VLOOKUP(A229,'Data Transformation'!S:Y,7,0)</f>
        <v>tier - 2</v>
      </c>
      <c r="O229" s="42" t="str">
        <f>VLOOKUP(A229,'Data Transformation'!S:Z,8,0)</f>
        <v>tier - 2</v>
      </c>
      <c r="P229" s="42" t="str">
        <f>VLOOKUP(A229,'Data Transformation'!S:AA,9,0)</f>
        <v>R1011</v>
      </c>
      <c r="Q229" s="60">
        <f>VLOOKUP(A229,'Data Transformation'!S:AC,11,0)</f>
        <v>55</v>
      </c>
    </row>
    <row r="230">
      <c r="A230" s="56" t="s">
        <v>532</v>
      </c>
      <c r="B230" s="42" t="str">
        <f>VLOOKUP(A230,'Data Transformation'!A:D,4,0)</f>
        <v>Federoff</v>
      </c>
      <c r="C230" s="57">
        <f>VLOOKUP(A230,'Data Transformation'!G:N,2,0)</f>
        <v>36.99</v>
      </c>
      <c r="D230" s="42">
        <f>VLOOKUP(A230,'Data Transformation'!G:I,3,0)</f>
        <v>5.37</v>
      </c>
      <c r="E230" s="42" t="str">
        <f>VLOOKUP(A230,'Data Transformation'!G:J,4,0)</f>
        <v>yes</v>
      </c>
      <c r="F230" s="42" t="str">
        <f>VLOOKUP(A230,'Data Transformation'!G:K,5,0)</f>
        <v>No</v>
      </c>
      <c r="G230" s="58" t="str">
        <f>VLOOKUP(A230,'Data Transformation'!G:L,6,0)</f>
        <v>Yes</v>
      </c>
      <c r="H230" s="42">
        <f>VLOOKUP(A230,'Data Transformation'!G:O,9,0)</f>
        <v>1</v>
      </c>
      <c r="I230" s="42" t="str">
        <f>VLOOKUP(A230,'Data Transformation'!G:N,8,0)</f>
        <v>yes</v>
      </c>
      <c r="J230" s="42" t="str">
        <f>VLOOKUP(A230,'Data Transformation'!G:P,10,0)</f>
        <v>Above Obesity</v>
      </c>
      <c r="K230" s="42" t="str">
        <f>VLOOKUP(A230,'Data Transformation'!G:Q,11,0)</f>
        <v>Normal</v>
      </c>
      <c r="L230" s="42" t="str">
        <f>VLOOKUP(A230,'Data Transformation'!S:AB,10,0)</f>
        <v>29-Jul-1983</v>
      </c>
      <c r="M230" s="59">
        <f>VLOOKUP(A230,'Data Transformation'!S:AD,12,0)</f>
        <v>34940.61</v>
      </c>
      <c r="N230" s="42" t="str">
        <f>VLOOKUP(A230,'Data Transformation'!S:Y,7,0)</f>
        <v>tier - 2</v>
      </c>
      <c r="O230" s="42" t="str">
        <f>VLOOKUP(A230,'Data Transformation'!S:Z,8,0)</f>
        <v>tier - 3</v>
      </c>
      <c r="P230" s="42" t="str">
        <f>VLOOKUP(A230,'Data Transformation'!S:AA,9,0)</f>
        <v>R1011</v>
      </c>
      <c r="Q230" s="60">
        <f>VLOOKUP(A230,'Data Transformation'!S:AC,11,0)</f>
        <v>39</v>
      </c>
    </row>
    <row r="231">
      <c r="A231" s="56" t="s">
        <v>534</v>
      </c>
      <c r="B231" s="42" t="str">
        <f>VLOOKUP(A231,'Data Transformation'!A:D,4,0)</f>
        <v>Goya</v>
      </c>
      <c r="C231" s="57">
        <f>VLOOKUP(A231,'Data Transformation'!G:N,2,0)</f>
        <v>31.4</v>
      </c>
      <c r="D231" s="42">
        <f>VLOOKUP(A231,'Data Transformation'!G:I,3,0)</f>
        <v>4.6</v>
      </c>
      <c r="E231" s="42" t="str">
        <f>VLOOKUP(A231,'Data Transformation'!G:J,4,0)</f>
        <v>yes</v>
      </c>
      <c r="F231" s="42" t="str">
        <f>VLOOKUP(A231,'Data Transformation'!G:K,5,0)</f>
        <v>No</v>
      </c>
      <c r="G231" s="58" t="str">
        <f>VLOOKUP(A231,'Data Transformation'!G:L,6,0)</f>
        <v>No</v>
      </c>
      <c r="H231" s="42">
        <f>VLOOKUP(A231,'Data Transformation'!G:O,9,0)</f>
        <v>1</v>
      </c>
      <c r="I231" s="42" t="str">
        <f>VLOOKUP(A231,'Data Transformation'!G:N,8,0)</f>
        <v>yes</v>
      </c>
      <c r="J231" s="42" t="str">
        <f>VLOOKUP(A231,'Data Transformation'!G:P,10,0)</f>
        <v>Above Obesity</v>
      </c>
      <c r="K231" s="42" t="str">
        <f>VLOOKUP(A231,'Data Transformation'!G:Q,11,0)</f>
        <v>Normal</v>
      </c>
      <c r="L231" s="42" t="str">
        <f>VLOOKUP(A231,'Data Transformation'!S:AB,10,0)</f>
        <v>17-Oct-1995</v>
      </c>
      <c r="M231" s="59">
        <f>VLOOKUP(A231,'Data Transformation'!S:AD,12,0)</f>
        <v>34838.87</v>
      </c>
      <c r="N231" s="42" t="str">
        <f>VLOOKUP(A231,'Data Transformation'!S:Y,7,0)</f>
        <v>tier - 2</v>
      </c>
      <c r="O231" s="42" t="str">
        <f>VLOOKUP(A231,'Data Transformation'!S:Z,8,0)</f>
        <v>tier - 3</v>
      </c>
      <c r="P231" s="42" t="str">
        <f>VLOOKUP(A231,'Data Transformation'!S:AA,9,0)</f>
        <v>R1011</v>
      </c>
      <c r="Q231" s="60">
        <f>VLOOKUP(A231,'Data Transformation'!S:AC,11,0)</f>
        <v>27</v>
      </c>
    </row>
    <row r="232">
      <c r="A232" s="56" t="s">
        <v>536</v>
      </c>
      <c r="B232" s="42" t="str">
        <f>VLOOKUP(A232,'Data Transformation'!A:D,4,0)</f>
        <v>Hodges</v>
      </c>
      <c r="C232" s="57">
        <f>VLOOKUP(A232,'Data Transformation'!G:N,2,0)</f>
        <v>34.9</v>
      </c>
      <c r="D232" s="42">
        <f>VLOOKUP(A232,'Data Transformation'!G:I,3,0)</f>
        <v>6.22</v>
      </c>
      <c r="E232" s="42" t="str">
        <f>VLOOKUP(A232,'Data Transformation'!G:J,4,0)</f>
        <v>No</v>
      </c>
      <c r="F232" s="42" t="str">
        <f>VLOOKUP(A232,'Data Transformation'!G:K,5,0)</f>
        <v>No</v>
      </c>
      <c r="G232" s="58" t="str">
        <f>VLOOKUP(A232,'Data Transformation'!G:L,6,0)</f>
        <v>Yes</v>
      </c>
      <c r="H232" s="42">
        <f>VLOOKUP(A232,'Data Transformation'!G:O,9,0)</f>
        <v>1</v>
      </c>
      <c r="I232" s="42" t="str">
        <f>VLOOKUP(A232,'Data Transformation'!G:N,8,0)</f>
        <v>yes</v>
      </c>
      <c r="J232" s="42" t="str">
        <f>VLOOKUP(A232,'Data Transformation'!G:P,10,0)</f>
        <v>Above Obesity</v>
      </c>
      <c r="K232" s="42" t="str">
        <f>VLOOKUP(A232,'Data Transformation'!G:Q,11,0)</f>
        <v>Prediabetes weight</v>
      </c>
      <c r="L232" s="42" t="str">
        <f>VLOOKUP(A232,'Data Transformation'!S:AB,10,0)</f>
        <v>17-Sep-2003</v>
      </c>
      <c r="M232" s="59">
        <f>VLOOKUP(A232,'Data Transformation'!S:AD,12,0)</f>
        <v>34828.65</v>
      </c>
      <c r="N232" s="42" t="str">
        <f>VLOOKUP(A232,'Data Transformation'!S:Y,7,0)</f>
        <v>tier - 1</v>
      </c>
      <c r="O232" s="42" t="str">
        <f>VLOOKUP(A232,'Data Transformation'!S:Z,8,0)</f>
        <v>tier - 3</v>
      </c>
      <c r="P232" s="42" t="str">
        <f>VLOOKUP(A232,'Data Transformation'!S:AA,9,0)</f>
        <v>R1011</v>
      </c>
      <c r="Q232" s="60">
        <f>VLOOKUP(A232,'Data Transformation'!S:AC,11,0)</f>
        <v>19</v>
      </c>
    </row>
    <row r="233">
      <c r="A233" s="56" t="s">
        <v>538</v>
      </c>
      <c r="B233" s="42" t="str">
        <f>VLOOKUP(A233,'Data Transformation'!A:D,4,0)</f>
        <v>Erickson</v>
      </c>
      <c r="C233" s="57">
        <f>VLOOKUP(A233,'Data Transformation'!G:N,2,0)</f>
        <v>31.13</v>
      </c>
      <c r="D233" s="42">
        <f>VLOOKUP(A233,'Data Transformation'!G:I,3,0)</f>
        <v>4.52</v>
      </c>
      <c r="E233" s="42" t="str">
        <f>VLOOKUP(A233,'Data Transformation'!G:J,4,0)</f>
        <v>yes</v>
      </c>
      <c r="F233" s="42" t="str">
        <f>VLOOKUP(A233,'Data Transformation'!G:K,5,0)</f>
        <v>No</v>
      </c>
      <c r="G233" s="58" t="str">
        <f>VLOOKUP(A233,'Data Transformation'!G:L,6,0)</f>
        <v>No</v>
      </c>
      <c r="H233" s="42">
        <f>VLOOKUP(A233,'Data Transformation'!G:O,9,0)</f>
        <v>1</v>
      </c>
      <c r="I233" s="42" t="str">
        <f>VLOOKUP(A233,'Data Transformation'!G:N,8,0)</f>
        <v>yes</v>
      </c>
      <c r="J233" s="42" t="str">
        <f>VLOOKUP(A233,'Data Transformation'!G:P,10,0)</f>
        <v>Above Obesity</v>
      </c>
      <c r="K233" s="42" t="str">
        <f>VLOOKUP(A233,'Data Transformation'!G:Q,11,0)</f>
        <v>Normal</v>
      </c>
      <c r="L233" s="42" t="str">
        <f>VLOOKUP(A233,'Data Transformation'!S:AB,10,0)</f>
        <v>27-Dec-1995</v>
      </c>
      <c r="M233" s="59">
        <f>VLOOKUP(A233,'Data Transformation'!S:AD,12,0)</f>
        <v>34806.47</v>
      </c>
      <c r="N233" s="42" t="str">
        <f>VLOOKUP(A233,'Data Transformation'!S:Y,7,0)</f>
        <v>tier - 1</v>
      </c>
      <c r="O233" s="42" t="str">
        <f>VLOOKUP(A233,'Data Transformation'!S:Z,8,0)</f>
        <v>tier - 2</v>
      </c>
      <c r="P233" s="42" t="str">
        <f>VLOOKUP(A233,'Data Transformation'!S:AA,9,0)</f>
        <v>R1013</v>
      </c>
      <c r="Q233" s="60">
        <f>VLOOKUP(A233,'Data Transformation'!S:AC,11,0)</f>
        <v>27</v>
      </c>
    </row>
    <row r="234">
      <c r="A234" s="56" t="s">
        <v>540</v>
      </c>
      <c r="B234" s="42" t="str">
        <f>VLOOKUP(A234,'Data Transformation'!A:D,4,0)</f>
        <v>Welleck</v>
      </c>
      <c r="C234" s="57">
        <f>VLOOKUP(A234,'Data Transformation'!G:N,2,0)</f>
        <v>34.8</v>
      </c>
      <c r="D234" s="42">
        <f>VLOOKUP(A234,'Data Transformation'!G:I,3,0)</f>
        <v>6.18</v>
      </c>
      <c r="E234" s="42" t="str">
        <f>VLOOKUP(A234,'Data Transformation'!G:J,4,0)</f>
        <v>No</v>
      </c>
      <c r="F234" s="42" t="str">
        <f>VLOOKUP(A234,'Data Transformation'!G:K,5,0)</f>
        <v>No</v>
      </c>
      <c r="G234" s="58" t="str">
        <f>VLOOKUP(A234,'Data Transformation'!G:L,6,0)</f>
        <v>Yes</v>
      </c>
      <c r="H234" s="42">
        <f>VLOOKUP(A234,'Data Transformation'!G:O,9,0)</f>
        <v>1</v>
      </c>
      <c r="I234" s="42" t="str">
        <f>VLOOKUP(A234,'Data Transformation'!G:N,8,0)</f>
        <v>yes</v>
      </c>
      <c r="J234" s="42" t="str">
        <f>VLOOKUP(A234,'Data Transformation'!G:P,10,0)</f>
        <v>Above Obesity</v>
      </c>
      <c r="K234" s="42" t="str">
        <f>VLOOKUP(A234,'Data Transformation'!G:Q,11,0)</f>
        <v>Prediabetes weight</v>
      </c>
      <c r="L234" s="42" t="str">
        <f>VLOOKUP(A234,'Data Transformation'!S:AB,10,0)</f>
        <v>3-Jul-2003</v>
      </c>
      <c r="M234" s="59">
        <f>VLOOKUP(A234,'Data Transformation'!S:AD,12,0)</f>
        <v>34779.62</v>
      </c>
      <c r="N234" s="42" t="str">
        <f>VLOOKUP(A234,'Data Transformation'!S:Y,7,0)</f>
        <v>tier - 1</v>
      </c>
      <c r="O234" s="42" t="str">
        <f>VLOOKUP(A234,'Data Transformation'!S:Z,8,0)</f>
        <v>tier - 2</v>
      </c>
      <c r="P234" s="42" t="str">
        <f>VLOOKUP(A234,'Data Transformation'!S:AA,9,0)</f>
        <v>R1011</v>
      </c>
      <c r="Q234" s="60">
        <f>VLOOKUP(A234,'Data Transformation'!S:AC,11,0)</f>
        <v>19</v>
      </c>
    </row>
    <row r="235">
      <c r="A235" s="56" t="s">
        <v>542</v>
      </c>
      <c r="B235" s="42" t="str">
        <f>VLOOKUP(A235,'Data Transformation'!A:D,4,0)</f>
        <v>Polen</v>
      </c>
      <c r="C235" s="57">
        <f>VLOOKUP(A235,'Data Transformation'!G:N,2,0)</f>
        <v>31.68</v>
      </c>
      <c r="D235" s="42">
        <f>VLOOKUP(A235,'Data Transformation'!G:I,3,0)</f>
        <v>4.4</v>
      </c>
      <c r="E235" s="42" t="str">
        <f>VLOOKUP(A235,'Data Transformation'!G:J,4,0)</f>
        <v>No</v>
      </c>
      <c r="F235" s="42" t="str">
        <f>VLOOKUP(A235,'Data Transformation'!G:K,5,0)</f>
        <v>No</v>
      </c>
      <c r="G235" s="58" t="str">
        <f>VLOOKUP(A235,'Data Transformation'!G:L,6,0)</f>
        <v>No</v>
      </c>
      <c r="H235" s="42">
        <f>VLOOKUP(A235,'Data Transformation'!G:O,9,0)</f>
        <v>0</v>
      </c>
      <c r="I235" s="42" t="str">
        <f>VLOOKUP(A235,'Data Transformation'!G:N,8,0)</f>
        <v>yes</v>
      </c>
      <c r="J235" s="42" t="str">
        <f>VLOOKUP(A235,'Data Transformation'!G:P,10,0)</f>
        <v>Above Obesity</v>
      </c>
      <c r="K235" s="42" t="str">
        <f>VLOOKUP(A235,'Data Transformation'!G:Q,11,0)</f>
        <v>Normal</v>
      </c>
      <c r="L235" s="42" t="str">
        <f>VLOOKUP(A235,'Data Transformation'!S:AB,10,0)</f>
        <v>7-Jul-1994</v>
      </c>
      <c r="M235" s="59">
        <f>VLOOKUP(A235,'Data Transformation'!S:AD,12,0)</f>
        <v>34672.15</v>
      </c>
      <c r="N235" s="42" t="str">
        <f>VLOOKUP(A235,'Data Transformation'!S:Y,7,0)</f>
        <v>tier - 1</v>
      </c>
      <c r="O235" s="42" t="str">
        <f>VLOOKUP(A235,'Data Transformation'!S:Z,8,0)</f>
        <v>tier - 3</v>
      </c>
      <c r="P235" s="42" t="str">
        <f>VLOOKUP(A235,'Data Transformation'!S:AA,9,0)</f>
        <v>R1013</v>
      </c>
      <c r="Q235" s="60">
        <f>VLOOKUP(A235,'Data Transformation'!S:AC,11,0)</f>
        <v>28</v>
      </c>
    </row>
    <row r="236">
      <c r="A236" s="56" t="s">
        <v>544</v>
      </c>
      <c r="B236" s="42" t="str">
        <f>VLOOKUP(A236,'Data Transformation'!A:D,4,0)</f>
        <v>Lynch</v>
      </c>
      <c r="C236" s="57">
        <f>VLOOKUP(A236,'Data Transformation'!G:N,2,0)</f>
        <v>33.535</v>
      </c>
      <c r="D236" s="42">
        <f>VLOOKUP(A236,'Data Transformation'!G:I,3,0)</f>
        <v>6.23</v>
      </c>
      <c r="E236" s="42" t="str">
        <f>VLOOKUP(A236,'Data Transformation'!G:J,4,0)</f>
        <v>No</v>
      </c>
      <c r="F236" s="42" t="str">
        <f>VLOOKUP(A236,'Data Transformation'!G:K,5,0)</f>
        <v>yes</v>
      </c>
      <c r="G236" s="58" t="str">
        <f>VLOOKUP(A236,'Data Transformation'!G:L,6,0)</f>
        <v>No</v>
      </c>
      <c r="H236" s="42">
        <f>VLOOKUP(A236,'Data Transformation'!G:O,9,0)</f>
        <v>1</v>
      </c>
      <c r="I236" s="42" t="str">
        <f>VLOOKUP(A236,'Data Transformation'!G:N,8,0)</f>
        <v>yes</v>
      </c>
      <c r="J236" s="42" t="str">
        <f>VLOOKUP(A236,'Data Transformation'!G:P,10,0)</f>
        <v>Above Obesity</v>
      </c>
      <c r="K236" s="42" t="str">
        <f>VLOOKUP(A236,'Data Transformation'!G:Q,11,0)</f>
        <v>Prediabetes weight</v>
      </c>
      <c r="L236" s="42" t="str">
        <f>VLOOKUP(A236,'Data Transformation'!S:AB,10,0)</f>
        <v>9-Oct-2004</v>
      </c>
      <c r="M236" s="59">
        <f>VLOOKUP(A236,'Data Transformation'!S:AD,12,0)</f>
        <v>34617.84</v>
      </c>
      <c r="N236" s="42" t="str">
        <f>VLOOKUP(A236,'Data Transformation'!S:Y,7,0)</f>
        <v>tier - 1</v>
      </c>
      <c r="O236" s="42" t="str">
        <f>VLOOKUP(A236,'Data Transformation'!S:Z,8,0)</f>
        <v>tier - 3</v>
      </c>
      <c r="P236" s="42" t="str">
        <f>VLOOKUP(A236,'Data Transformation'!S:AA,9,0)</f>
        <v>R1016</v>
      </c>
      <c r="Q236" s="60">
        <f>VLOOKUP(A236,'Data Transformation'!S:AC,11,0)</f>
        <v>18</v>
      </c>
    </row>
    <row r="237">
      <c r="A237" s="56" t="s">
        <v>546</v>
      </c>
      <c r="B237" s="42" t="str">
        <f>VLOOKUP(A237,'Data Transformation'!A:D,4,0)</f>
        <v>Hufstader</v>
      </c>
      <c r="C237" s="57">
        <f>VLOOKUP(A237,'Data Transformation'!G:N,2,0)</f>
        <v>31.92</v>
      </c>
      <c r="D237" s="42">
        <f>VLOOKUP(A237,'Data Transformation'!G:I,3,0)</f>
        <v>5.33</v>
      </c>
      <c r="E237" s="42" t="str">
        <f>VLOOKUP(A237,'Data Transformation'!G:J,4,0)</f>
        <v>YES</v>
      </c>
      <c r="F237" s="42" t="str">
        <f>VLOOKUP(A237,'Data Transformation'!G:K,5,0)</f>
        <v>No</v>
      </c>
      <c r="G237" s="58" t="str">
        <f>VLOOKUP(A237,'Data Transformation'!G:L,6,0)</f>
        <v>No</v>
      </c>
      <c r="H237" s="42">
        <f>VLOOKUP(A237,'Data Transformation'!G:O,9,0)</f>
        <v>0</v>
      </c>
      <c r="I237" s="42" t="str">
        <f>VLOOKUP(A237,'Data Transformation'!G:N,8,0)</f>
        <v>yes</v>
      </c>
      <c r="J237" s="42" t="str">
        <f>VLOOKUP(A237,'Data Transformation'!G:P,10,0)</f>
        <v>Above Obesity</v>
      </c>
      <c r="K237" s="42" t="str">
        <f>VLOOKUP(A237,'Data Transformation'!G:Q,11,0)</f>
        <v>Normal</v>
      </c>
      <c r="L237" s="42" t="str">
        <f>VLOOKUP(A237,'Data Transformation'!S:AB,10,0)</f>
        <v>25-Nov-1976</v>
      </c>
      <c r="M237" s="59">
        <f>VLOOKUP(A237,'Data Transformation'!S:AD,12,0)</f>
        <v>34543.39</v>
      </c>
      <c r="N237" s="42" t="str">
        <f>VLOOKUP(A237,'Data Transformation'!S:Y,7,0)</f>
        <v>tier - 2</v>
      </c>
      <c r="O237" s="42" t="str">
        <f>VLOOKUP(A237,'Data Transformation'!S:Z,8,0)</f>
        <v>tier - 3</v>
      </c>
      <c r="P237" s="42" t="str">
        <f>VLOOKUP(A237,'Data Transformation'!S:AA,9,0)</f>
        <v>R1011</v>
      </c>
      <c r="Q237" s="60">
        <f>VLOOKUP(A237,'Data Transformation'!S:AC,11,0)</f>
        <v>46</v>
      </c>
    </row>
    <row r="238">
      <c r="A238" s="56" t="s">
        <v>548</v>
      </c>
      <c r="B238" s="42" t="str">
        <f>VLOOKUP(A238,'Data Transformation'!A:D,4,0)</f>
        <v>Doak</v>
      </c>
      <c r="C238" s="57">
        <f>VLOOKUP(A238,'Data Transformation'!G:N,2,0)</f>
        <v>32.7</v>
      </c>
      <c r="D238" s="42">
        <f>VLOOKUP(A238,'Data Transformation'!G:I,3,0)</f>
        <v>4.09</v>
      </c>
      <c r="E238" s="42" t="str">
        <f>VLOOKUP(A238,'Data Transformation'!G:J,4,0)</f>
        <v>No</v>
      </c>
      <c r="F238" s="42" t="str">
        <f>VLOOKUP(A238,'Data Transformation'!G:K,5,0)</f>
        <v>No</v>
      </c>
      <c r="G238" s="58" t="str">
        <f>VLOOKUP(A238,'Data Transformation'!G:L,6,0)</f>
        <v>No</v>
      </c>
      <c r="H238" s="42">
        <f>VLOOKUP(A238,'Data Transformation'!G:O,9,0)</f>
        <v>1</v>
      </c>
      <c r="I238" s="42" t="str">
        <f>VLOOKUP(A238,'Data Transformation'!G:N,8,0)</f>
        <v>yes</v>
      </c>
      <c r="J238" s="42" t="str">
        <f>VLOOKUP(A238,'Data Transformation'!G:P,10,0)</f>
        <v>Above Obesity</v>
      </c>
      <c r="K238" s="42" t="str">
        <f>VLOOKUP(A238,'Data Transformation'!G:Q,11,0)</f>
        <v>Normal</v>
      </c>
      <c r="L238" s="42" t="str">
        <f>VLOOKUP(A238,'Data Transformation'!S:AB,10,0)</f>
        <v>24-Jun-1998</v>
      </c>
      <c r="M238" s="59">
        <f>VLOOKUP(A238,'Data Transformation'!S:AD,12,0)</f>
        <v>34472.84</v>
      </c>
      <c r="N238" s="42" t="str">
        <f>VLOOKUP(A238,'Data Transformation'!S:Y,7,0)</f>
        <v>tier - 1</v>
      </c>
      <c r="O238" s="42" t="str">
        <f>VLOOKUP(A238,'Data Transformation'!S:Z,8,0)</f>
        <v>tier - 3</v>
      </c>
      <c r="P238" s="42" t="str">
        <f>VLOOKUP(A238,'Data Transformation'!S:AA,9,0)</f>
        <v>R1011</v>
      </c>
      <c r="Q238" s="60">
        <f>VLOOKUP(A238,'Data Transformation'!S:AC,11,0)</f>
        <v>24</v>
      </c>
    </row>
    <row r="239">
      <c r="A239" s="56" t="s">
        <v>550</v>
      </c>
      <c r="B239" s="42" t="str">
        <f>VLOOKUP(A239,'Data Transformation'!A:D,4,0)</f>
        <v>Noya</v>
      </c>
      <c r="C239" s="57">
        <f>VLOOKUP(A239,'Data Transformation'!G:N,2,0)</f>
        <v>41.25</v>
      </c>
      <c r="D239" s="42">
        <f>VLOOKUP(A239,'Data Transformation'!G:I,3,0)</f>
        <v>5.19</v>
      </c>
      <c r="E239" s="42" t="str">
        <f>VLOOKUP(A239,'Data Transformation'!G:J,4,0)</f>
        <v>No</v>
      </c>
      <c r="F239" s="42" t="str">
        <f>VLOOKUP(A239,'Data Transformation'!G:K,5,0)</f>
        <v>No</v>
      </c>
      <c r="G239" s="58" t="str">
        <f>VLOOKUP(A239,'Data Transformation'!G:L,6,0)</f>
        <v>No</v>
      </c>
      <c r="H239" s="42">
        <f>VLOOKUP(A239,'Data Transformation'!G:O,9,0)</f>
        <v>0</v>
      </c>
      <c r="I239" s="42" t="str">
        <f>VLOOKUP(A239,'Data Transformation'!G:N,8,0)</f>
        <v>yes</v>
      </c>
      <c r="J239" s="42" t="str">
        <f>VLOOKUP(A239,'Data Transformation'!G:P,10,0)</f>
        <v>Above Obesity</v>
      </c>
      <c r="K239" s="42" t="str">
        <f>VLOOKUP(A239,'Data Transformation'!G:Q,11,0)</f>
        <v>Normal</v>
      </c>
      <c r="L239" s="42" t="str">
        <f>VLOOKUP(A239,'Data Transformation'!S:AB,10,0)</f>
        <v>24-Sep-1990</v>
      </c>
      <c r="M239" s="59">
        <f>VLOOKUP(A239,'Data Transformation'!S:AD,12,0)</f>
        <v>34456.27</v>
      </c>
      <c r="N239" s="42" t="str">
        <f>VLOOKUP(A239,'Data Transformation'!S:Y,7,0)</f>
        <v>tier - 1</v>
      </c>
      <c r="O239" s="42" t="str">
        <f>VLOOKUP(A239,'Data Transformation'!S:Z,8,0)</f>
        <v>tier - 2</v>
      </c>
      <c r="P239" s="42" t="str">
        <f>VLOOKUP(A239,'Data Transformation'!S:AA,9,0)</f>
        <v>R1011</v>
      </c>
      <c r="Q239" s="60">
        <f>VLOOKUP(A239,'Data Transformation'!S:AC,11,0)</f>
        <v>32</v>
      </c>
    </row>
    <row r="240">
      <c r="A240" s="56" t="s">
        <v>552</v>
      </c>
      <c r="B240" s="42" t="str">
        <f>VLOOKUP(A240,'Data Transformation'!A:D,4,0)</f>
        <v>Heninger</v>
      </c>
      <c r="C240" s="57">
        <f>VLOOKUP(A240,'Data Transformation'!G:N,2,0)</f>
        <v>33.11</v>
      </c>
      <c r="D240" s="42">
        <f>VLOOKUP(A240,'Data Transformation'!G:I,3,0)</f>
        <v>4.12</v>
      </c>
      <c r="E240" s="42" t="str">
        <f>VLOOKUP(A240,'Data Transformation'!G:J,4,0)</f>
        <v>No</v>
      </c>
      <c r="F240" s="42" t="str">
        <f>VLOOKUP(A240,'Data Transformation'!G:K,5,0)</f>
        <v>No</v>
      </c>
      <c r="G240" s="58" t="str">
        <f>VLOOKUP(A240,'Data Transformation'!G:L,6,0)</f>
        <v>Yes</v>
      </c>
      <c r="H240" s="42">
        <f>VLOOKUP(A240,'Data Transformation'!G:O,9,0)</f>
        <v>1</v>
      </c>
      <c r="I240" s="42" t="str">
        <f>VLOOKUP(A240,'Data Transformation'!G:N,8,0)</f>
        <v>yes</v>
      </c>
      <c r="J240" s="42" t="str">
        <f>VLOOKUP(A240,'Data Transformation'!G:P,10,0)</f>
        <v>Above Obesity</v>
      </c>
      <c r="K240" s="42" t="str">
        <f>VLOOKUP(A240,'Data Transformation'!G:Q,11,0)</f>
        <v>Normal</v>
      </c>
      <c r="L240" s="42" t="str">
        <f>VLOOKUP(A240,'Data Transformation'!S:AB,10,0)</f>
        <v>5-Oct-2003</v>
      </c>
      <c r="M240" s="59">
        <f>VLOOKUP(A240,'Data Transformation'!S:AD,12,0)</f>
        <v>34439.86</v>
      </c>
      <c r="N240" s="42" t="str">
        <f>VLOOKUP(A240,'Data Transformation'!S:Y,7,0)</f>
        <v>tier - 2</v>
      </c>
      <c r="O240" s="42" t="str">
        <f>VLOOKUP(A240,'Data Transformation'!S:Z,8,0)</f>
        <v>tier - 1</v>
      </c>
      <c r="P240" s="42" t="str">
        <f>VLOOKUP(A240,'Data Transformation'!S:AA,9,0)</f>
        <v>R1013</v>
      </c>
      <c r="Q240" s="60">
        <f>VLOOKUP(A240,'Data Transformation'!S:AC,11,0)</f>
        <v>19</v>
      </c>
    </row>
    <row r="241">
      <c r="A241" s="56" t="s">
        <v>554</v>
      </c>
      <c r="B241" s="42" t="str">
        <f>VLOOKUP(A241,'Data Transformation'!A:D,4,0)</f>
        <v>Richardson</v>
      </c>
      <c r="C241" s="57">
        <f>VLOOKUP(A241,'Data Transformation'!G:N,2,0)</f>
        <v>36.16</v>
      </c>
      <c r="D241" s="42">
        <f>VLOOKUP(A241,'Data Transformation'!G:I,3,0)</f>
        <v>5.1</v>
      </c>
      <c r="E241" s="42" t="str">
        <f>VLOOKUP(A241,'Data Transformation'!G:J,4,0)</f>
        <v>No</v>
      </c>
      <c r="F241" s="42" t="str">
        <f>VLOOKUP(A241,'Data Transformation'!G:K,5,0)</f>
        <v>No</v>
      </c>
      <c r="G241" s="58" t="str">
        <f>VLOOKUP(A241,'Data Transformation'!G:L,6,0)</f>
        <v>No</v>
      </c>
      <c r="H241" s="42">
        <f>VLOOKUP(A241,'Data Transformation'!G:O,9,0)</f>
        <v>1</v>
      </c>
      <c r="I241" s="42" t="str">
        <f>VLOOKUP(A241,'Data Transformation'!G:N,8,0)</f>
        <v>yes</v>
      </c>
      <c r="J241" s="42" t="str">
        <f>VLOOKUP(A241,'Data Transformation'!G:P,10,0)</f>
        <v>Above Obesity</v>
      </c>
      <c r="K241" s="42" t="str">
        <f>VLOOKUP(A241,'Data Transformation'!G:Q,11,0)</f>
        <v>Normal</v>
      </c>
      <c r="L241" s="42" t="str">
        <f>VLOOKUP(A241,'Data Transformation'!S:AB,10,0)</f>
        <v>1-Oct-1984</v>
      </c>
      <c r="M241" s="59">
        <f>VLOOKUP(A241,'Data Transformation'!S:AD,12,0)</f>
        <v>34402.22</v>
      </c>
      <c r="N241" s="42" t="str">
        <f>VLOOKUP(A241,'Data Transformation'!S:Y,7,0)</f>
        <v>tier - 2</v>
      </c>
      <c r="O241" s="42" t="str">
        <f>VLOOKUP(A241,'Data Transformation'!S:Z,8,0)</f>
        <v>tier - 3</v>
      </c>
      <c r="P241" s="42" t="str">
        <f>VLOOKUP(A241,'Data Transformation'!S:AA,9,0)</f>
        <v>R1011</v>
      </c>
      <c r="Q241" s="60">
        <f>VLOOKUP(A241,'Data Transformation'!S:AC,11,0)</f>
        <v>38</v>
      </c>
    </row>
    <row r="242">
      <c r="A242" s="56" t="s">
        <v>556</v>
      </c>
      <c r="B242" s="42" t="str">
        <f>VLOOKUP(A242,'Data Transformation'!A:D,4,0)</f>
        <v>Deucher</v>
      </c>
      <c r="C242" s="57">
        <f>VLOOKUP(A242,'Data Transformation'!G:N,2,0)</f>
        <v>33.72</v>
      </c>
      <c r="D242" s="42">
        <f>VLOOKUP(A242,'Data Transformation'!G:I,3,0)</f>
        <v>6.21</v>
      </c>
      <c r="E242" s="42" t="str">
        <f>VLOOKUP(A242,'Data Transformation'!G:J,4,0)</f>
        <v>yes</v>
      </c>
      <c r="F242" s="42" t="str">
        <f>VLOOKUP(A242,'Data Transformation'!G:K,5,0)</f>
        <v>No</v>
      </c>
      <c r="G242" s="58" t="str">
        <f>VLOOKUP(A242,'Data Transformation'!G:L,6,0)</f>
        <v>Yes</v>
      </c>
      <c r="H242" s="42">
        <f>VLOOKUP(A242,'Data Transformation'!G:O,9,0)</f>
        <v>1</v>
      </c>
      <c r="I242" s="42" t="str">
        <f>VLOOKUP(A242,'Data Transformation'!G:N,8,0)</f>
        <v>yes</v>
      </c>
      <c r="J242" s="42" t="str">
        <f>VLOOKUP(A242,'Data Transformation'!G:P,10,0)</f>
        <v>Above Obesity</v>
      </c>
      <c r="K242" s="42" t="str">
        <f>VLOOKUP(A242,'Data Transformation'!G:Q,11,0)</f>
        <v>Prediabetes weight</v>
      </c>
      <c r="L242" s="42" t="str">
        <f>VLOOKUP(A242,'Data Transformation'!S:AB,10,0)</f>
        <v>2-Oct-1983</v>
      </c>
      <c r="M242" s="59">
        <f>VLOOKUP(A242,'Data Transformation'!S:AD,12,0)</f>
        <v>34307.22</v>
      </c>
      <c r="N242" s="42" t="str">
        <f>VLOOKUP(A242,'Data Transformation'!S:Y,7,0)</f>
        <v>tier - 2</v>
      </c>
      <c r="O242" s="42" t="str">
        <f>VLOOKUP(A242,'Data Transformation'!S:Z,8,0)</f>
        <v>tier - 2</v>
      </c>
      <c r="P242" s="42" t="str">
        <f>VLOOKUP(A242,'Data Transformation'!S:AA,9,0)</f>
        <v>R1012</v>
      </c>
      <c r="Q242" s="60">
        <f>VLOOKUP(A242,'Data Transformation'!S:AC,11,0)</f>
        <v>39</v>
      </c>
    </row>
    <row r="243">
      <c r="A243" s="56" t="s">
        <v>558</v>
      </c>
      <c r="B243" s="42" t="str">
        <f>VLOOKUP(A243,'Data Transformation'!A:D,4,0)</f>
        <v>Wilson</v>
      </c>
      <c r="C243" s="57">
        <f>VLOOKUP(A243,'Data Transformation'!G:N,2,0)</f>
        <v>37.74</v>
      </c>
      <c r="D243" s="42">
        <f>VLOOKUP(A243,'Data Transformation'!G:I,3,0)</f>
        <v>9.53</v>
      </c>
      <c r="E243" s="42" t="str">
        <f>VLOOKUP(A243,'Data Transformation'!G:J,4,0)</f>
        <v>yes</v>
      </c>
      <c r="F243" s="42" t="str">
        <f>VLOOKUP(A243,'Data Transformation'!G:K,5,0)</f>
        <v>No</v>
      </c>
      <c r="G243" s="58" t="str">
        <f>VLOOKUP(A243,'Data Transformation'!G:L,6,0)</f>
        <v>No</v>
      </c>
      <c r="H243" s="42">
        <f>VLOOKUP(A243,'Data Transformation'!G:O,9,0)</f>
        <v>1</v>
      </c>
      <c r="I243" s="42" t="str">
        <f>VLOOKUP(A243,'Data Transformation'!G:N,8,0)</f>
        <v>yes</v>
      </c>
      <c r="J243" s="42" t="str">
        <f>VLOOKUP(A243,'Data Transformation'!G:P,10,0)</f>
        <v>Above Obesity</v>
      </c>
      <c r="K243" s="42" t="str">
        <f>VLOOKUP(A243,'Data Transformation'!G:Q,11,0)</f>
        <v>Diabetes</v>
      </c>
      <c r="L243" s="42" t="str">
        <f>VLOOKUP(A243,'Data Transformation'!S:AB,10,0)</f>
        <v>11-Oct-1986</v>
      </c>
      <c r="M243" s="59">
        <f>VLOOKUP(A243,'Data Transformation'!S:AD,12,0)</f>
        <v>34293.12</v>
      </c>
      <c r="N243" s="42" t="str">
        <f>VLOOKUP(A243,'Data Transformation'!S:Y,7,0)</f>
        <v>tier - 1</v>
      </c>
      <c r="O243" s="42" t="str">
        <f>VLOOKUP(A243,'Data Transformation'!S:Z,8,0)</f>
        <v>tier - 2</v>
      </c>
      <c r="P243" s="42" t="str">
        <f>VLOOKUP(A243,'Data Transformation'!S:AA,9,0)</f>
        <v>R1011</v>
      </c>
      <c r="Q243" s="60">
        <f>VLOOKUP(A243,'Data Transformation'!S:AC,11,0)</f>
        <v>36</v>
      </c>
    </row>
    <row r="244">
      <c r="A244" s="56" t="s">
        <v>560</v>
      </c>
      <c r="B244" s="42" t="str">
        <f>VLOOKUP(A244,'Data Transformation'!A:D,4,0)</f>
        <v>Hall</v>
      </c>
      <c r="C244" s="57">
        <f>VLOOKUP(A244,'Data Transformation'!G:N,2,0)</f>
        <v>48.75</v>
      </c>
      <c r="D244" s="42">
        <f>VLOOKUP(A244,'Data Transformation'!G:I,3,0)</f>
        <v>4.64</v>
      </c>
      <c r="E244" s="42" t="str">
        <f>VLOOKUP(A244,'Data Transformation'!G:J,4,0)</f>
        <v>yes</v>
      </c>
      <c r="F244" s="42" t="str">
        <f>VLOOKUP(A244,'Data Transformation'!G:K,5,0)</f>
        <v>No</v>
      </c>
      <c r="G244" s="58" t="str">
        <f>VLOOKUP(A244,'Data Transformation'!G:L,6,0)</f>
        <v>No</v>
      </c>
      <c r="H244" s="42">
        <f>VLOOKUP(A244,'Data Transformation'!G:O,9,0)</f>
        <v>1</v>
      </c>
      <c r="I244" s="42" t="str">
        <f>VLOOKUP(A244,'Data Transformation'!G:N,8,0)</f>
        <v>yes</v>
      </c>
      <c r="J244" s="42" t="str">
        <f>VLOOKUP(A244,'Data Transformation'!G:P,10,0)</f>
        <v>Above Obesity</v>
      </c>
      <c r="K244" s="42" t="str">
        <f>VLOOKUP(A244,'Data Transformation'!G:Q,11,0)</f>
        <v>Normal</v>
      </c>
      <c r="L244" s="42" t="str">
        <f>VLOOKUP(A244,'Data Transformation'!S:AB,10,0)</f>
        <v>30-Oct-1995</v>
      </c>
      <c r="M244" s="59">
        <f>VLOOKUP(A244,'Data Transformation'!S:AD,12,0)</f>
        <v>34289.43</v>
      </c>
      <c r="N244" s="42" t="str">
        <f>VLOOKUP(A244,'Data Transformation'!S:Y,7,0)</f>
        <v>tier - 1</v>
      </c>
      <c r="O244" s="42" t="str">
        <f>VLOOKUP(A244,'Data Transformation'!S:Z,8,0)</f>
        <v>tier - 1</v>
      </c>
      <c r="P244" s="42" t="str">
        <f>VLOOKUP(A244,'Data Transformation'!S:AA,9,0)</f>
        <v>R1011</v>
      </c>
      <c r="Q244" s="60">
        <f>VLOOKUP(A244,'Data Transformation'!S:AC,11,0)</f>
        <v>27</v>
      </c>
    </row>
    <row r="245">
      <c r="A245" s="56" t="s">
        <v>562</v>
      </c>
      <c r="B245" s="42" t="str">
        <f>VLOOKUP(A245,'Data Transformation'!A:D,4,0)</f>
        <v>Reed</v>
      </c>
      <c r="C245" s="57">
        <f>VLOOKUP(A245,'Data Transformation'!G:N,2,0)</f>
        <v>31.065</v>
      </c>
      <c r="D245" s="42">
        <f>VLOOKUP(A245,'Data Transformation'!G:I,3,0)</f>
        <v>5.05</v>
      </c>
      <c r="E245" s="42" t="str">
        <f>VLOOKUP(A245,'Data Transformation'!G:J,4,0)</f>
        <v>No</v>
      </c>
      <c r="F245" s="42" t="str">
        <f>VLOOKUP(A245,'Data Transformation'!G:K,5,0)</f>
        <v>No</v>
      </c>
      <c r="G245" s="58" t="str">
        <f>VLOOKUP(A245,'Data Transformation'!G:L,6,0)</f>
        <v>No</v>
      </c>
      <c r="H245" s="42">
        <f>VLOOKUP(A245,'Data Transformation'!G:O,9,0)</f>
        <v>1</v>
      </c>
      <c r="I245" s="42" t="str">
        <f>VLOOKUP(A245,'Data Transformation'!G:N,8,0)</f>
        <v>yes</v>
      </c>
      <c r="J245" s="42" t="str">
        <f>VLOOKUP(A245,'Data Transformation'!G:P,10,0)</f>
        <v>Above Obesity</v>
      </c>
      <c r="K245" s="42" t="str">
        <f>VLOOKUP(A245,'Data Transformation'!G:Q,11,0)</f>
        <v>Normal</v>
      </c>
      <c r="L245" s="42" t="str">
        <f>VLOOKUP(A245,'Data Transformation'!S:AB,10,0)</f>
        <v>11-Jun-1998</v>
      </c>
      <c r="M245" s="59">
        <f>VLOOKUP(A245,'Data Transformation'!S:AD,12,0)</f>
        <v>34254.05</v>
      </c>
      <c r="N245" s="42" t="str">
        <f>VLOOKUP(A245,'Data Transformation'!S:Y,7,0)</f>
        <v>tier - 1</v>
      </c>
      <c r="O245" s="42" t="str">
        <f>VLOOKUP(A245,'Data Transformation'!S:Z,8,0)</f>
        <v>tier - 3</v>
      </c>
      <c r="P245" s="42" t="str">
        <f>VLOOKUP(A245,'Data Transformation'!S:AA,9,0)</f>
        <v>R1019</v>
      </c>
      <c r="Q245" s="60">
        <f>VLOOKUP(A245,'Data Transformation'!S:AC,11,0)</f>
        <v>24</v>
      </c>
    </row>
    <row r="246">
      <c r="A246" s="56" t="s">
        <v>564</v>
      </c>
      <c r="B246" s="42" t="str">
        <f>VLOOKUP(A246,'Data Transformation'!A:D,4,0)</f>
        <v>Frome</v>
      </c>
      <c r="C246" s="57">
        <f>VLOOKUP(A246,'Data Transformation'!G:N,2,0)</f>
        <v>23.55</v>
      </c>
      <c r="D246" s="42">
        <f>VLOOKUP(A246,'Data Transformation'!G:I,3,0)</f>
        <v>10.38</v>
      </c>
      <c r="E246" s="42" t="str">
        <f>VLOOKUP(A246,'Data Transformation'!G:J,4,0)</f>
        <v>No</v>
      </c>
      <c r="F246" s="42" t="str">
        <f>VLOOKUP(A246,'Data Transformation'!G:K,5,0)</f>
        <v>No</v>
      </c>
      <c r="G246" s="58" t="str">
        <f>VLOOKUP(A246,'Data Transformation'!G:L,6,0)</f>
        <v>No</v>
      </c>
      <c r="H246" s="42">
        <f>VLOOKUP(A246,'Data Transformation'!G:O,9,0)</f>
        <v>0</v>
      </c>
      <c r="I246" s="42" t="str">
        <f>VLOOKUP(A246,'Data Transformation'!G:N,8,0)</f>
        <v>yes</v>
      </c>
      <c r="J246" s="42" t="str">
        <f>VLOOKUP(A246,'Data Transformation'!G:P,10,0)</f>
        <v>Normal weight</v>
      </c>
      <c r="K246" s="42" t="str">
        <f>VLOOKUP(A246,'Data Transformation'!G:Q,11,0)</f>
        <v>Diabetes</v>
      </c>
      <c r="L246" s="42" t="str">
        <f>VLOOKUP(A246,'Data Transformation'!S:AB,10,0)</f>
        <v>5-Jul-1962</v>
      </c>
      <c r="M246" s="59">
        <f>VLOOKUP(A246,'Data Transformation'!S:AD,12,0)</f>
        <v>34218.02</v>
      </c>
      <c r="N246" s="42" t="str">
        <f>VLOOKUP(A246,'Data Transformation'!S:Y,7,0)</f>
        <v>tier - 1</v>
      </c>
      <c r="O246" s="42" t="str">
        <f>VLOOKUP(A246,'Data Transformation'!S:Z,8,0)</f>
        <v>tier - 1</v>
      </c>
      <c r="P246" s="42" t="str">
        <f>VLOOKUP(A246,'Data Transformation'!S:AA,9,0)</f>
        <v>R1011</v>
      </c>
      <c r="Q246" s="60">
        <f>VLOOKUP(A246,'Data Transformation'!S:AC,11,0)</f>
        <v>60</v>
      </c>
    </row>
    <row r="247">
      <c r="A247" s="56" t="s">
        <v>566</v>
      </c>
      <c r="B247" s="42" t="str">
        <f>VLOOKUP(A247,'Data Transformation'!A:D,4,0)</f>
        <v>Creasy</v>
      </c>
      <c r="C247" s="57">
        <f>VLOOKUP(A247,'Data Transformation'!G:N,2,0)</f>
        <v>30.18</v>
      </c>
      <c r="D247" s="42">
        <f>VLOOKUP(A247,'Data Transformation'!G:I,3,0)</f>
        <v>8.31</v>
      </c>
      <c r="E247" s="42" t="str">
        <f>VLOOKUP(A247,'Data Transformation'!G:J,4,0)</f>
        <v>yes</v>
      </c>
      <c r="F247" s="42" t="str">
        <f>VLOOKUP(A247,'Data Transformation'!G:K,5,0)</f>
        <v>No</v>
      </c>
      <c r="G247" s="58" t="str">
        <f>VLOOKUP(A247,'Data Transformation'!G:L,6,0)</f>
        <v>No</v>
      </c>
      <c r="H247" s="42">
        <f>VLOOKUP(A247,'Data Transformation'!G:O,9,0)</f>
        <v>1</v>
      </c>
      <c r="I247" s="42" t="str">
        <f>VLOOKUP(A247,'Data Transformation'!G:N,8,0)</f>
        <v>yes</v>
      </c>
      <c r="J247" s="42" t="str">
        <f>VLOOKUP(A247,'Data Transformation'!G:P,10,0)</f>
        <v>Above Obesity</v>
      </c>
      <c r="K247" s="42" t="str">
        <f>VLOOKUP(A247,'Data Transformation'!G:Q,11,0)</f>
        <v>Diabetes</v>
      </c>
      <c r="L247" s="42" t="str">
        <f>VLOOKUP(A247,'Data Transformation'!S:AB,10,0)</f>
        <v>21-Jul-1975</v>
      </c>
      <c r="M247" s="59">
        <f>VLOOKUP(A247,'Data Transformation'!S:AD,12,0)</f>
        <v>34210.33</v>
      </c>
      <c r="N247" s="42" t="str">
        <f>VLOOKUP(A247,'Data Transformation'!S:Y,7,0)</f>
        <v>tier - 2</v>
      </c>
      <c r="O247" s="42" t="str">
        <f>VLOOKUP(A247,'Data Transformation'!S:Z,8,0)</f>
        <v>tier - 1</v>
      </c>
      <c r="P247" s="42" t="str">
        <f>VLOOKUP(A247,'Data Transformation'!S:AA,9,0)</f>
        <v>R1012</v>
      </c>
      <c r="Q247" s="60">
        <f>VLOOKUP(A247,'Data Transformation'!S:AC,11,0)</f>
        <v>47</v>
      </c>
    </row>
    <row r="248">
      <c r="A248" s="56" t="s">
        <v>568</v>
      </c>
      <c r="B248" s="42" t="str">
        <f>VLOOKUP(A248,'Data Transformation'!A:D,4,0)</f>
        <v>Latimer</v>
      </c>
      <c r="C248" s="57">
        <f>VLOOKUP(A248,'Data Transformation'!G:N,2,0)</f>
        <v>29.94</v>
      </c>
      <c r="D248" s="42">
        <f>VLOOKUP(A248,'Data Transformation'!G:I,3,0)</f>
        <v>7.59</v>
      </c>
      <c r="E248" s="42" t="str">
        <f>VLOOKUP(A248,'Data Transformation'!G:J,4,0)</f>
        <v>No</v>
      </c>
      <c r="F248" s="42" t="str">
        <f>VLOOKUP(A248,'Data Transformation'!G:K,5,0)</f>
        <v>No</v>
      </c>
      <c r="G248" s="58" t="str">
        <f>VLOOKUP(A248,'Data Transformation'!G:L,6,0)</f>
        <v>No</v>
      </c>
      <c r="H248" s="42">
        <f>VLOOKUP(A248,'Data Transformation'!G:O,9,0)</f>
        <v>0</v>
      </c>
      <c r="I248" s="42" t="str">
        <f>VLOOKUP(A248,'Data Transformation'!G:N,8,0)</f>
        <v>yes</v>
      </c>
      <c r="J248" s="42" t="str">
        <f>VLOOKUP(A248,'Data Transformation'!G:P,10,0)</f>
        <v>Overweight</v>
      </c>
      <c r="K248" s="42" t="str">
        <f>VLOOKUP(A248,'Data Transformation'!G:Q,11,0)</f>
        <v>Diabetes</v>
      </c>
      <c r="L248" s="42" t="str">
        <f>VLOOKUP(A248,'Data Transformation'!S:AB,10,0)</f>
        <v>25-Aug-1971</v>
      </c>
      <c r="M248" s="59">
        <f>VLOOKUP(A248,'Data Transformation'!S:AD,12,0)</f>
        <v>34205.07</v>
      </c>
      <c r="N248" s="42" t="str">
        <f>VLOOKUP(A248,'Data Transformation'!S:Y,7,0)</f>
        <v>tier - 2</v>
      </c>
      <c r="O248" s="42" t="str">
        <f>VLOOKUP(A248,'Data Transformation'!S:Z,8,0)</f>
        <v>tier - 2</v>
      </c>
      <c r="P248" s="42" t="str">
        <f>VLOOKUP(A248,'Data Transformation'!S:AA,9,0)</f>
        <v>R1011</v>
      </c>
      <c r="Q248" s="60">
        <f>VLOOKUP(A248,'Data Transformation'!S:AC,11,0)</f>
        <v>51</v>
      </c>
    </row>
    <row r="249">
      <c r="A249" s="56" t="s">
        <v>570</v>
      </c>
      <c r="B249" s="42" t="str">
        <f>VLOOKUP(A249,'Data Transformation'!A:D,4,0)</f>
        <v>Wei</v>
      </c>
      <c r="C249" s="57">
        <f>VLOOKUP(A249,'Data Transformation'!G:N,2,0)</f>
        <v>31.4</v>
      </c>
      <c r="D249" s="42">
        <f>VLOOKUP(A249,'Data Transformation'!G:I,3,0)</f>
        <v>5.49</v>
      </c>
      <c r="E249" s="42" t="str">
        <f>VLOOKUP(A249,'Data Transformation'!G:J,4,0)</f>
        <v>No</v>
      </c>
      <c r="F249" s="42" t="str">
        <f>VLOOKUP(A249,'Data Transformation'!G:K,5,0)</f>
        <v>No</v>
      </c>
      <c r="G249" s="58" t="str">
        <f>VLOOKUP(A249,'Data Transformation'!G:L,6,0)</f>
        <v>No</v>
      </c>
      <c r="H249" s="42">
        <f>VLOOKUP(A249,'Data Transformation'!G:O,9,0)</f>
        <v>0</v>
      </c>
      <c r="I249" s="42" t="str">
        <f>VLOOKUP(A249,'Data Transformation'!G:N,8,0)</f>
        <v>yes</v>
      </c>
      <c r="J249" s="42" t="str">
        <f>VLOOKUP(A249,'Data Transformation'!G:P,10,0)</f>
        <v>Above Obesity</v>
      </c>
      <c r="K249" s="42" t="str">
        <f>VLOOKUP(A249,'Data Transformation'!G:Q,11,0)</f>
        <v>Normal</v>
      </c>
      <c r="L249" s="42" t="str">
        <f>VLOOKUP(A249,'Data Transformation'!S:AB,10,0)</f>
        <v>6-Nov-1999</v>
      </c>
      <c r="M249" s="59">
        <f>VLOOKUP(A249,'Data Transformation'!S:AD,12,0)</f>
        <v>34166.27</v>
      </c>
      <c r="N249" s="42" t="str">
        <f>VLOOKUP(A249,'Data Transformation'!S:Y,7,0)</f>
        <v>tier - 2</v>
      </c>
      <c r="O249" s="42" t="str">
        <f>VLOOKUP(A249,'Data Transformation'!S:Z,8,0)</f>
        <v>tier - 3</v>
      </c>
      <c r="P249" s="42" t="str">
        <f>VLOOKUP(A249,'Data Transformation'!S:AA,9,0)</f>
        <v>R1011</v>
      </c>
      <c r="Q249" s="60">
        <f>VLOOKUP(A249,'Data Transformation'!S:AC,11,0)</f>
        <v>23</v>
      </c>
    </row>
    <row r="250">
      <c r="A250" s="56" t="s">
        <v>572</v>
      </c>
      <c r="B250" s="42" t="str">
        <f>VLOOKUP(A250,'Data Transformation'!A:D,4,0)</f>
        <v>Hayes</v>
      </c>
      <c r="C250" s="57">
        <f>VLOOKUP(A250,'Data Transformation'!G:N,2,0)</f>
        <v>53.06</v>
      </c>
      <c r="D250" s="42">
        <f>VLOOKUP(A250,'Data Transformation'!G:I,3,0)</f>
        <v>11.68</v>
      </c>
      <c r="E250" s="42" t="str">
        <f>VLOOKUP(A250,'Data Transformation'!G:J,4,0)</f>
        <v>No</v>
      </c>
      <c r="F250" s="42" t="str">
        <f>VLOOKUP(A250,'Data Transformation'!G:K,5,0)</f>
        <v>No</v>
      </c>
      <c r="G250" s="58" t="str">
        <f>VLOOKUP(A250,'Data Transformation'!G:L,6,0)</f>
        <v>No</v>
      </c>
      <c r="H250" s="42">
        <f>VLOOKUP(A250,'Data Transformation'!G:O,9,0)</f>
        <v>0</v>
      </c>
      <c r="I250" s="42" t="str">
        <f>VLOOKUP(A250,'Data Transformation'!G:N,8,0)</f>
        <v>yes</v>
      </c>
      <c r="J250" s="42" t="str">
        <f>VLOOKUP(A250,'Data Transformation'!G:P,10,0)</f>
        <v>Above Obesity</v>
      </c>
      <c r="K250" s="42" t="str">
        <f>VLOOKUP(A250,'Data Transformation'!G:Q,11,0)</f>
        <v>Diabetes</v>
      </c>
      <c r="L250" s="42" t="str">
        <f>VLOOKUP(A250,'Data Transformation'!S:AB,10,0)</f>
        <v>26-Dec-2002</v>
      </c>
      <c r="M250" s="59">
        <f>VLOOKUP(A250,'Data Transformation'!S:AD,12,0)</f>
        <v>34084.68</v>
      </c>
      <c r="N250" s="42" t="str">
        <f>VLOOKUP(A250,'Data Transformation'!S:Y,7,0)</f>
        <v>tier - 2</v>
      </c>
      <c r="O250" s="42" t="str">
        <f>VLOOKUP(A250,'Data Transformation'!S:Z,8,0)</f>
        <v>tier - 3</v>
      </c>
      <c r="P250" s="42" t="str">
        <f>VLOOKUP(A250,'Data Transformation'!S:AA,9,0)</f>
        <v>R1011</v>
      </c>
      <c r="Q250" s="60">
        <f>VLOOKUP(A250,'Data Transformation'!S:AC,11,0)</f>
        <v>20</v>
      </c>
    </row>
    <row r="251">
      <c r="A251" s="56" t="s">
        <v>574</v>
      </c>
      <c r="B251" s="42" t="str">
        <f>VLOOKUP(A251,'Data Transformation'!A:D,4,0)</f>
        <v>Velardo</v>
      </c>
      <c r="C251" s="57">
        <f>VLOOKUP(A251,'Data Transformation'!G:N,2,0)</f>
        <v>30.25</v>
      </c>
      <c r="D251" s="42">
        <f>VLOOKUP(A251,'Data Transformation'!G:I,3,0)</f>
        <v>4.19</v>
      </c>
      <c r="E251" s="42" t="str">
        <f>VLOOKUP(A251,'Data Transformation'!G:J,4,0)</f>
        <v>No</v>
      </c>
      <c r="F251" s="42" t="str">
        <f>VLOOKUP(A251,'Data Transformation'!G:K,5,0)</f>
        <v>No</v>
      </c>
      <c r="G251" s="58" t="str">
        <f>VLOOKUP(A251,'Data Transformation'!G:L,6,0)</f>
        <v>No</v>
      </c>
      <c r="H251" s="42">
        <f>VLOOKUP(A251,'Data Transformation'!G:O,9,0)</f>
        <v>2</v>
      </c>
      <c r="I251" s="42" t="str">
        <f>VLOOKUP(A251,'Data Transformation'!G:N,8,0)</f>
        <v>yes</v>
      </c>
      <c r="J251" s="42" t="str">
        <f>VLOOKUP(A251,'Data Transformation'!G:P,10,0)</f>
        <v>Above Obesity</v>
      </c>
      <c r="K251" s="42" t="str">
        <f>VLOOKUP(A251,'Data Transformation'!G:Q,11,0)</f>
        <v>Normal</v>
      </c>
      <c r="L251" s="42" t="str">
        <f>VLOOKUP(A251,'Data Transformation'!S:AB,10,0)</f>
        <v>26-Jul-1972</v>
      </c>
      <c r="M251" s="59">
        <f>VLOOKUP(A251,'Data Transformation'!S:AD,12,0)</f>
        <v>34053.36</v>
      </c>
      <c r="N251" s="42" t="str">
        <f>VLOOKUP(A251,'Data Transformation'!S:Y,7,0)</f>
        <v>tier - 2</v>
      </c>
      <c r="O251" s="42" t="str">
        <f>VLOOKUP(A251,'Data Transformation'!S:Z,8,0)</f>
        <v>tier - 2</v>
      </c>
      <c r="P251" s="42" t="str">
        <f>VLOOKUP(A251,'Data Transformation'!S:AA,9,0)</f>
        <v>R1011</v>
      </c>
      <c r="Q251" s="60">
        <f>VLOOKUP(A251,'Data Transformation'!S:AC,11,0)</f>
        <v>50</v>
      </c>
    </row>
    <row r="252">
      <c r="A252" s="56" t="s">
        <v>576</v>
      </c>
      <c r="B252" s="42" t="str">
        <f>VLOOKUP(A252,'Data Transformation'!A:D,4,0)</f>
        <v>Kastes</v>
      </c>
      <c r="C252" s="57">
        <f>VLOOKUP(A252,'Data Transformation'!G:N,2,0)</f>
        <v>46.68</v>
      </c>
      <c r="D252" s="42">
        <f>VLOOKUP(A252,'Data Transformation'!G:I,3,0)</f>
        <v>4.01</v>
      </c>
      <c r="E252" s="42" t="str">
        <f>VLOOKUP(A252,'Data Transformation'!G:J,4,0)</f>
        <v>No</v>
      </c>
      <c r="F252" s="42" t="str">
        <f>VLOOKUP(A252,'Data Transformation'!G:K,5,0)</f>
        <v>No</v>
      </c>
      <c r="G252" s="58" t="str">
        <f>VLOOKUP(A252,'Data Transformation'!G:L,6,0)</f>
        <v>No</v>
      </c>
      <c r="H252" s="42">
        <f>VLOOKUP(A252,'Data Transformation'!G:O,9,0)</f>
        <v>0</v>
      </c>
      <c r="I252" s="42" t="str">
        <f>VLOOKUP(A252,'Data Transformation'!G:N,8,0)</f>
        <v>yes</v>
      </c>
      <c r="J252" s="42" t="str">
        <f>VLOOKUP(A252,'Data Transformation'!G:P,10,0)</f>
        <v>Above Obesity</v>
      </c>
      <c r="K252" s="42" t="str">
        <f>VLOOKUP(A252,'Data Transformation'!G:Q,11,0)</f>
        <v>Normal</v>
      </c>
      <c r="L252" s="42" t="str">
        <f>VLOOKUP(A252,'Data Transformation'!S:AB,10,0)</f>
        <v>25-Sep-1994</v>
      </c>
      <c r="M252" s="59">
        <f>VLOOKUP(A252,'Data Transformation'!S:AD,12,0)</f>
        <v>33975.47</v>
      </c>
      <c r="N252" s="42" t="str">
        <f>VLOOKUP(A252,'Data Transformation'!S:Y,7,0)</f>
        <v>tier - 2</v>
      </c>
      <c r="O252" s="42" t="str">
        <f>VLOOKUP(A252,'Data Transformation'!S:Z,8,0)</f>
        <v>tier - 2</v>
      </c>
      <c r="P252" s="42" t="str">
        <f>VLOOKUP(A252,'Data Transformation'!S:AA,9,0)</f>
        <v>R1011</v>
      </c>
      <c r="Q252" s="60">
        <f>VLOOKUP(A252,'Data Transformation'!S:AC,11,0)</f>
        <v>28</v>
      </c>
    </row>
    <row r="253">
      <c r="A253" s="56" t="s">
        <v>578</v>
      </c>
      <c r="B253" s="42" t="str">
        <f>VLOOKUP(A253,'Data Transformation'!A:D,4,0)</f>
        <v>Escorcia</v>
      </c>
      <c r="C253" s="57">
        <f>VLOOKUP(A253,'Data Transformation'!G:N,2,0)</f>
        <v>30.4</v>
      </c>
      <c r="D253" s="42">
        <f>VLOOKUP(A253,'Data Transformation'!G:I,3,0)</f>
        <v>5.91</v>
      </c>
      <c r="E253" s="42" t="str">
        <f>VLOOKUP(A253,'Data Transformation'!G:J,4,0)</f>
        <v>No</v>
      </c>
      <c r="F253" s="42" t="str">
        <f>VLOOKUP(A253,'Data Transformation'!G:K,5,0)</f>
        <v>yes</v>
      </c>
      <c r="G253" s="58" t="str">
        <f>VLOOKUP(A253,'Data Transformation'!G:L,6,0)</f>
        <v>No</v>
      </c>
      <c r="H253" s="42">
        <f>VLOOKUP(A253,'Data Transformation'!G:O,9,0)</f>
        <v>2</v>
      </c>
      <c r="I253" s="42" t="str">
        <f>VLOOKUP(A253,'Data Transformation'!G:N,8,0)</f>
        <v>yes</v>
      </c>
      <c r="J253" s="42" t="str">
        <f>VLOOKUP(A253,'Data Transformation'!G:P,10,0)</f>
        <v>Above Obesity</v>
      </c>
      <c r="K253" s="42" t="str">
        <f>VLOOKUP(A253,'Data Transformation'!G:Q,11,0)</f>
        <v>Prediabetes weight</v>
      </c>
      <c r="L253" s="42" t="str">
        <f>VLOOKUP(A253,'Data Transformation'!S:AB,10,0)</f>
        <v>27-Dec-2000</v>
      </c>
      <c r="M253" s="59">
        <f>VLOOKUP(A253,'Data Transformation'!S:AD,12,0)</f>
        <v>33907.55</v>
      </c>
      <c r="N253" s="42" t="str">
        <f>VLOOKUP(A253,'Data Transformation'!S:Y,7,0)</f>
        <v>tier - 2</v>
      </c>
      <c r="O253" s="42" t="str">
        <f>VLOOKUP(A253,'Data Transformation'!S:Z,8,0)</f>
        <v>tier - 2</v>
      </c>
      <c r="P253" s="42" t="str">
        <f>VLOOKUP(A253,'Data Transformation'!S:AA,9,0)</f>
        <v>R1012</v>
      </c>
      <c r="Q253" s="60">
        <f>VLOOKUP(A253,'Data Transformation'!S:AC,11,0)</f>
        <v>22</v>
      </c>
    </row>
    <row r="254">
      <c r="A254" s="56" t="s">
        <v>580</v>
      </c>
      <c r="B254" s="42" t="str">
        <f>VLOOKUP(A254,'Data Transformation'!A:D,4,0)</f>
        <v>Larscheid</v>
      </c>
      <c r="C254" s="57">
        <f>VLOOKUP(A254,'Data Transformation'!G:N,2,0)</f>
        <v>30.2</v>
      </c>
      <c r="D254" s="42">
        <f>VLOOKUP(A254,'Data Transformation'!G:I,3,0)</f>
        <v>4.47</v>
      </c>
      <c r="E254" s="42" t="str">
        <f>VLOOKUP(A254,'Data Transformation'!G:J,4,0)</f>
        <v>yes</v>
      </c>
      <c r="F254" s="42" t="str">
        <f>VLOOKUP(A254,'Data Transformation'!G:K,5,0)</f>
        <v>No</v>
      </c>
      <c r="G254" s="58" t="str">
        <f>VLOOKUP(A254,'Data Transformation'!G:L,6,0)</f>
        <v>Yes</v>
      </c>
      <c r="H254" s="42">
        <f>VLOOKUP(A254,'Data Transformation'!G:O,9,0)</f>
        <v>1</v>
      </c>
      <c r="I254" s="42" t="str">
        <f>VLOOKUP(A254,'Data Transformation'!G:N,8,0)</f>
        <v>yes</v>
      </c>
      <c r="J254" s="42" t="str">
        <f>VLOOKUP(A254,'Data Transformation'!G:P,10,0)</f>
        <v>Above Obesity</v>
      </c>
      <c r="K254" s="42" t="str">
        <f>VLOOKUP(A254,'Data Transformation'!G:Q,11,0)</f>
        <v>Normal</v>
      </c>
      <c r="L254" s="42" t="str">
        <f>VLOOKUP(A254,'Data Transformation'!S:AB,10,0)</f>
        <v>9-Aug-1997</v>
      </c>
      <c r="M254" s="59">
        <f>VLOOKUP(A254,'Data Transformation'!S:AD,12,0)</f>
        <v>33900.65</v>
      </c>
      <c r="N254" s="42" t="str">
        <f>VLOOKUP(A254,'Data Transformation'!S:Y,7,0)</f>
        <v>tier - 2</v>
      </c>
      <c r="O254" s="42" t="str">
        <f>VLOOKUP(A254,'Data Transformation'!S:Z,8,0)</f>
        <v>tier - 3</v>
      </c>
      <c r="P254" s="42" t="str">
        <f>VLOOKUP(A254,'Data Transformation'!S:AA,9,0)</f>
        <v>R1011</v>
      </c>
      <c r="Q254" s="60">
        <f>VLOOKUP(A254,'Data Transformation'!S:AC,11,0)</f>
        <v>25</v>
      </c>
    </row>
    <row r="255">
      <c r="A255" s="56" t="s">
        <v>582</v>
      </c>
      <c r="B255" s="42" t="str">
        <f>VLOOKUP(A255,'Data Transformation'!A:D,4,0)</f>
        <v>O'Bannon</v>
      </c>
      <c r="C255" s="57">
        <f>VLOOKUP(A255,'Data Transformation'!G:N,2,0)</f>
        <v>51.18</v>
      </c>
      <c r="D255" s="42">
        <f>VLOOKUP(A255,'Data Transformation'!G:I,3,0)</f>
        <v>4.56</v>
      </c>
      <c r="E255" s="42" t="str">
        <f>VLOOKUP(A255,'Data Transformation'!G:J,4,0)</f>
        <v>yes</v>
      </c>
      <c r="F255" s="42" t="str">
        <f>VLOOKUP(A255,'Data Transformation'!G:K,5,0)</f>
        <v>yes</v>
      </c>
      <c r="G255" s="58" t="str">
        <f>VLOOKUP(A255,'Data Transformation'!G:L,6,0)</f>
        <v>No</v>
      </c>
      <c r="H255" s="42">
        <f>VLOOKUP(A255,'Data Transformation'!G:O,9,0)</f>
        <v>2</v>
      </c>
      <c r="I255" s="42" t="str">
        <f>VLOOKUP(A255,'Data Transformation'!G:N,8,0)</f>
        <v>yes</v>
      </c>
      <c r="J255" s="42" t="str">
        <f>VLOOKUP(A255,'Data Transformation'!G:P,10,0)</f>
        <v>Above Obesity</v>
      </c>
      <c r="K255" s="42" t="str">
        <f>VLOOKUP(A255,'Data Transformation'!G:Q,11,0)</f>
        <v>Normal</v>
      </c>
      <c r="L255" s="42" t="str">
        <f>VLOOKUP(A255,'Data Transformation'!S:AB,10,0)</f>
        <v>26-Oct-2000</v>
      </c>
      <c r="M255" s="59">
        <f>VLOOKUP(A255,'Data Transformation'!S:AD,12,0)</f>
        <v>33829.39</v>
      </c>
      <c r="N255" s="42" t="str">
        <f>VLOOKUP(A255,'Data Transformation'!S:Y,7,0)</f>
        <v>tier - 2</v>
      </c>
      <c r="O255" s="42" t="str">
        <f>VLOOKUP(A255,'Data Transformation'!S:Z,8,0)</f>
        <v>tier - 3</v>
      </c>
      <c r="P255" s="42" t="str">
        <f>VLOOKUP(A255,'Data Transformation'!S:AA,9,0)</f>
        <v>R1011</v>
      </c>
      <c r="Q255" s="60">
        <f>VLOOKUP(A255,'Data Transformation'!S:AC,11,0)</f>
        <v>22</v>
      </c>
    </row>
    <row r="256">
      <c r="A256" s="56" t="s">
        <v>584</v>
      </c>
      <c r="B256" s="42" t="str">
        <f>VLOOKUP(A256,'Data Transformation'!A:D,4,0)</f>
        <v>Ridgway</v>
      </c>
      <c r="C256" s="57">
        <f>VLOOKUP(A256,'Data Transformation'!G:N,2,0)</f>
        <v>22.18</v>
      </c>
      <c r="D256" s="42">
        <f>VLOOKUP(A256,'Data Transformation'!G:I,3,0)</f>
        <v>9.9</v>
      </c>
      <c r="E256" s="42" t="str">
        <f>VLOOKUP(A256,'Data Transformation'!G:J,4,0)</f>
        <v>No</v>
      </c>
      <c r="F256" s="42" t="str">
        <f>VLOOKUP(A256,'Data Transformation'!G:K,5,0)</f>
        <v>No</v>
      </c>
      <c r="G256" s="58" t="str">
        <f>VLOOKUP(A256,'Data Transformation'!G:L,6,0)</f>
        <v>No</v>
      </c>
      <c r="H256" s="42">
        <f>VLOOKUP(A256,'Data Transformation'!G:O,9,0)</f>
        <v>0</v>
      </c>
      <c r="I256" s="42" t="str">
        <f>VLOOKUP(A256,'Data Transformation'!G:N,8,0)</f>
        <v>yes</v>
      </c>
      <c r="J256" s="42" t="str">
        <f>VLOOKUP(A256,'Data Transformation'!G:P,10,0)</f>
        <v>Normal weight</v>
      </c>
      <c r="K256" s="42" t="str">
        <f>VLOOKUP(A256,'Data Transformation'!G:Q,11,0)</f>
        <v>Diabetes</v>
      </c>
      <c r="L256" s="42" t="str">
        <f>VLOOKUP(A256,'Data Transformation'!S:AB,10,0)</f>
        <v>11-Dec-1962</v>
      </c>
      <c r="M256" s="59">
        <f>VLOOKUP(A256,'Data Transformation'!S:AD,12,0)</f>
        <v>33753.32</v>
      </c>
      <c r="N256" s="42" t="str">
        <f>VLOOKUP(A256,'Data Transformation'!S:Y,7,0)</f>
        <v>tier - 1</v>
      </c>
      <c r="O256" s="42" t="str">
        <f>VLOOKUP(A256,'Data Transformation'!S:Z,8,0)</f>
        <v>tier - 3</v>
      </c>
      <c r="P256" s="42" t="str">
        <f>VLOOKUP(A256,'Data Transformation'!S:AA,9,0)</f>
        <v>R1011</v>
      </c>
      <c r="Q256" s="60">
        <f>VLOOKUP(A256,'Data Transformation'!S:AC,11,0)</f>
        <v>60</v>
      </c>
    </row>
    <row r="257">
      <c r="A257" s="56" t="s">
        <v>586</v>
      </c>
      <c r="B257" s="42" t="str">
        <f>VLOOKUP(A257,'Data Transformation'!A:D,4,0)</f>
        <v>Black</v>
      </c>
      <c r="C257" s="57">
        <f>VLOOKUP(A257,'Data Transformation'!G:N,2,0)</f>
        <v>31.92</v>
      </c>
      <c r="D257" s="42">
        <f>VLOOKUP(A257,'Data Transformation'!G:I,3,0)</f>
        <v>5.11</v>
      </c>
      <c r="E257" s="42" t="str">
        <f>VLOOKUP(A257,'Data Transformation'!G:J,4,0)</f>
        <v>No</v>
      </c>
      <c r="F257" s="42" t="str">
        <f>VLOOKUP(A257,'Data Transformation'!G:K,5,0)</f>
        <v>No</v>
      </c>
      <c r="G257" s="58" t="str">
        <f>VLOOKUP(A257,'Data Transformation'!G:L,6,0)</f>
        <v>Yes</v>
      </c>
      <c r="H257" s="42">
        <f>VLOOKUP(A257,'Data Transformation'!G:O,9,0)</f>
        <v>1</v>
      </c>
      <c r="I257" s="42" t="str">
        <f>VLOOKUP(A257,'Data Transformation'!G:N,8,0)</f>
        <v>yes</v>
      </c>
      <c r="J257" s="42" t="str">
        <f>VLOOKUP(A257,'Data Transformation'!G:P,10,0)</f>
        <v>Above Obesity</v>
      </c>
      <c r="K257" s="42" t="str">
        <f>VLOOKUP(A257,'Data Transformation'!G:Q,11,0)</f>
        <v>Normal</v>
      </c>
      <c r="L257" s="42" t="str">
        <f>VLOOKUP(A257,'Data Transformation'!S:AB,10,0)</f>
        <v>12-Sep-2003</v>
      </c>
      <c r="M257" s="59">
        <f>VLOOKUP(A257,'Data Transformation'!S:AD,12,0)</f>
        <v>33750.29</v>
      </c>
      <c r="N257" s="42" t="str">
        <f>VLOOKUP(A257,'Data Transformation'!S:Y,7,0)</f>
        <v>tier - 1</v>
      </c>
      <c r="O257" s="42" t="str">
        <f>VLOOKUP(A257,'Data Transformation'!S:Z,8,0)</f>
        <v>tier - 3</v>
      </c>
      <c r="P257" s="42" t="str">
        <f>VLOOKUP(A257,'Data Transformation'!S:AA,9,0)</f>
        <v>R1012</v>
      </c>
      <c r="Q257" s="60">
        <f>VLOOKUP(A257,'Data Transformation'!S:AC,11,0)</f>
        <v>19</v>
      </c>
    </row>
    <row r="258">
      <c r="A258" s="56" t="s">
        <v>588</v>
      </c>
      <c r="B258" s="42" t="str">
        <f>VLOOKUP(A258,'Data Transformation'!A:D,4,0)</f>
        <v>Canton</v>
      </c>
      <c r="C258" s="57">
        <f>VLOOKUP(A258,'Data Transformation'!G:N,2,0)</f>
        <v>31.73</v>
      </c>
      <c r="D258" s="42">
        <f>VLOOKUP(A258,'Data Transformation'!G:I,3,0)</f>
        <v>5.73</v>
      </c>
      <c r="E258" s="42" t="str">
        <f>VLOOKUP(A258,'Data Transformation'!G:J,4,0)</f>
        <v>No</v>
      </c>
      <c r="F258" s="42" t="str">
        <f>VLOOKUP(A258,'Data Transformation'!G:K,5,0)</f>
        <v>yes</v>
      </c>
      <c r="G258" s="58" t="str">
        <f>VLOOKUP(A258,'Data Transformation'!G:L,6,0)</f>
        <v>No</v>
      </c>
      <c r="H258" s="42">
        <f>VLOOKUP(A258,'Data Transformation'!G:O,9,0)</f>
        <v>1</v>
      </c>
      <c r="I258" s="42" t="str">
        <f>VLOOKUP(A258,'Data Transformation'!G:N,8,0)</f>
        <v>yes</v>
      </c>
      <c r="J258" s="42" t="str">
        <f>VLOOKUP(A258,'Data Transformation'!G:P,10,0)</f>
        <v>Above Obesity</v>
      </c>
      <c r="K258" s="42" t="str">
        <f>VLOOKUP(A258,'Data Transformation'!G:Q,11,0)</f>
        <v>Prediabetes weight</v>
      </c>
      <c r="L258" s="42" t="str">
        <f>VLOOKUP(A258,'Data Transformation'!S:AB,10,0)</f>
        <v>1-Nov-2004</v>
      </c>
      <c r="M258" s="59">
        <f>VLOOKUP(A258,'Data Transformation'!S:AD,12,0)</f>
        <v>33732.69</v>
      </c>
      <c r="N258" s="42" t="str">
        <f>VLOOKUP(A258,'Data Transformation'!S:Y,7,0)</f>
        <v>tier - 1</v>
      </c>
      <c r="O258" s="42" t="str">
        <f>VLOOKUP(A258,'Data Transformation'!S:Z,8,0)</f>
        <v>tier - 1</v>
      </c>
      <c r="P258" s="42" t="str">
        <f>VLOOKUP(A258,'Data Transformation'!S:AA,9,0)</f>
        <v>R1017</v>
      </c>
      <c r="Q258" s="60">
        <f>VLOOKUP(A258,'Data Transformation'!S:AC,11,0)</f>
        <v>18</v>
      </c>
    </row>
    <row r="259">
      <c r="A259" s="56" t="s">
        <v>590</v>
      </c>
      <c r="B259" s="42" t="str">
        <f>VLOOKUP(A259,'Data Transformation'!A:D,4,0)</f>
        <v>Fine</v>
      </c>
      <c r="C259" s="57">
        <f>VLOOKUP(A259,'Data Transformation'!G:N,2,0)</f>
        <v>45.52</v>
      </c>
      <c r="D259" s="42">
        <f>VLOOKUP(A259,'Data Transformation'!G:I,3,0)</f>
        <v>6.04</v>
      </c>
      <c r="E259" s="42" t="str">
        <f>VLOOKUP(A259,'Data Transformation'!G:J,4,0)</f>
        <v>No</v>
      </c>
      <c r="F259" s="42" t="str">
        <f>VLOOKUP(A259,'Data Transformation'!G:K,5,0)</f>
        <v>No</v>
      </c>
      <c r="G259" s="58" t="str">
        <f>VLOOKUP(A259,'Data Transformation'!G:L,6,0)</f>
        <v>Yes</v>
      </c>
      <c r="H259" s="42">
        <f>VLOOKUP(A259,'Data Transformation'!G:O,9,0)</f>
        <v>1</v>
      </c>
      <c r="I259" s="42" t="str">
        <f>VLOOKUP(A259,'Data Transformation'!G:N,8,0)</f>
        <v>yes</v>
      </c>
      <c r="J259" s="42" t="str">
        <f>VLOOKUP(A259,'Data Transformation'!G:P,10,0)</f>
        <v>Above Obesity</v>
      </c>
      <c r="K259" s="42" t="str">
        <f>VLOOKUP(A259,'Data Transformation'!G:Q,11,0)</f>
        <v>Prediabetes weight</v>
      </c>
      <c r="L259" s="42" t="str">
        <f>VLOOKUP(A259,'Data Transformation'!S:AB,10,0)</f>
        <v>28-Nov-1993</v>
      </c>
      <c r="M259" s="59">
        <f>VLOOKUP(A259,'Data Transformation'!S:AD,12,0)</f>
        <v>33707.55</v>
      </c>
      <c r="N259" s="42" t="str">
        <f>VLOOKUP(A259,'Data Transformation'!S:Y,7,0)</f>
        <v>tier - 2</v>
      </c>
      <c r="O259" s="42" t="str">
        <f>VLOOKUP(A259,'Data Transformation'!S:Z,8,0)</f>
        <v>tier - 2</v>
      </c>
      <c r="P259" s="42" t="str">
        <f>VLOOKUP(A259,'Data Transformation'!S:AA,9,0)</f>
        <v>R1011</v>
      </c>
      <c r="Q259" s="60">
        <f>VLOOKUP(A259,'Data Transformation'!S:AC,11,0)</f>
        <v>29</v>
      </c>
    </row>
    <row r="260">
      <c r="A260" s="56" t="s">
        <v>592</v>
      </c>
      <c r="B260" s="42" t="str">
        <f>VLOOKUP(A260,'Data Transformation'!A:D,4,0)</f>
        <v>Bui</v>
      </c>
      <c r="C260" s="57">
        <f>VLOOKUP(A260,'Data Transformation'!G:N,2,0)</f>
        <v>52.81</v>
      </c>
      <c r="D260" s="42">
        <f>VLOOKUP(A260,'Data Transformation'!G:I,3,0)</f>
        <v>5.19</v>
      </c>
      <c r="E260" s="42" t="str">
        <f>VLOOKUP(A260,'Data Transformation'!G:J,4,0)</f>
        <v>No</v>
      </c>
      <c r="F260" s="42" t="str">
        <f>VLOOKUP(A260,'Data Transformation'!G:K,5,0)</f>
        <v>No</v>
      </c>
      <c r="G260" s="58" t="str">
        <f>VLOOKUP(A260,'Data Transformation'!G:L,6,0)</f>
        <v>Yes</v>
      </c>
      <c r="H260" s="42">
        <f>VLOOKUP(A260,'Data Transformation'!G:O,9,0)</f>
        <v>1</v>
      </c>
      <c r="I260" s="42" t="str">
        <f>VLOOKUP(A260,'Data Transformation'!G:N,8,0)</f>
        <v>yes</v>
      </c>
      <c r="J260" s="42" t="str">
        <f>VLOOKUP(A260,'Data Transformation'!G:P,10,0)</f>
        <v>Above Obesity</v>
      </c>
      <c r="K260" s="42" t="str">
        <f>VLOOKUP(A260,'Data Transformation'!G:Q,11,0)</f>
        <v>Normal</v>
      </c>
      <c r="L260" s="42" t="str">
        <f>VLOOKUP(A260,'Data Transformation'!S:AB,10,0)</f>
        <v>9-Sep-2003</v>
      </c>
      <c r="M260" s="59">
        <f>VLOOKUP(A260,'Data Transformation'!S:AD,12,0)</f>
        <v>33611.71</v>
      </c>
      <c r="N260" s="42" t="str">
        <f>VLOOKUP(A260,'Data Transformation'!S:Y,7,0)</f>
        <v>tier - 1</v>
      </c>
      <c r="O260" s="42" t="str">
        <f>VLOOKUP(A260,'Data Transformation'!S:Z,8,0)</f>
        <v>tier - 2</v>
      </c>
      <c r="P260" s="42" t="str">
        <f>VLOOKUP(A260,'Data Transformation'!S:AA,9,0)</f>
        <v>R1011</v>
      </c>
      <c r="Q260" s="60">
        <f>VLOOKUP(A260,'Data Transformation'!S:AC,11,0)</f>
        <v>19</v>
      </c>
    </row>
    <row r="261">
      <c r="A261" s="56" t="s">
        <v>594</v>
      </c>
      <c r="B261" s="42" t="str">
        <f>VLOOKUP(A261,'Data Transformation'!A:D,4,0)</f>
        <v>Riepma</v>
      </c>
      <c r="C261" s="57">
        <f>VLOOKUP(A261,'Data Transformation'!G:N,2,0)</f>
        <v>33.58</v>
      </c>
      <c r="D261" s="42">
        <f>VLOOKUP(A261,'Data Transformation'!G:I,3,0)</f>
        <v>5.56</v>
      </c>
      <c r="E261" s="42" t="str">
        <f>VLOOKUP(A261,'Data Transformation'!G:J,4,0)</f>
        <v>No</v>
      </c>
      <c r="F261" s="42" t="str">
        <f>VLOOKUP(A261,'Data Transformation'!G:K,5,0)</f>
        <v>No</v>
      </c>
      <c r="G261" s="58" t="str">
        <f>VLOOKUP(A261,'Data Transformation'!G:L,6,0)</f>
        <v>No</v>
      </c>
      <c r="H261" s="42">
        <f>VLOOKUP(A261,'Data Transformation'!G:O,9,0)</f>
        <v>1</v>
      </c>
      <c r="I261" s="42" t="str">
        <f>VLOOKUP(A261,'Data Transformation'!G:N,8,0)</f>
        <v>yes</v>
      </c>
      <c r="J261" s="42" t="str">
        <f>VLOOKUP(A261,'Data Transformation'!G:P,10,0)</f>
        <v>Above Obesity</v>
      </c>
      <c r="K261" s="42" t="str">
        <f>VLOOKUP(A261,'Data Transformation'!G:Q,11,0)</f>
        <v>Normal</v>
      </c>
      <c r="L261" s="42" t="str">
        <f>VLOOKUP(A261,'Data Transformation'!S:AB,10,0)</f>
        <v>22-Jul-1984</v>
      </c>
      <c r="M261" s="59">
        <f>VLOOKUP(A261,'Data Transformation'!S:AD,12,0)</f>
        <v>33527.1</v>
      </c>
      <c r="N261" s="42" t="str">
        <f>VLOOKUP(A261,'Data Transformation'!S:Y,7,0)</f>
        <v>tier - 2</v>
      </c>
      <c r="O261" s="42" t="str">
        <f>VLOOKUP(A261,'Data Transformation'!S:Z,8,0)</f>
        <v>tier - 3</v>
      </c>
      <c r="P261" s="42" t="str">
        <f>VLOOKUP(A261,'Data Transformation'!S:AA,9,0)</f>
        <v>R1011</v>
      </c>
      <c r="Q261" s="60">
        <f>VLOOKUP(A261,'Data Transformation'!S:AC,11,0)</f>
        <v>38</v>
      </c>
    </row>
    <row r="262">
      <c r="A262" s="56" t="s">
        <v>596</v>
      </c>
      <c r="B262" s="42" t="str">
        <f>VLOOKUP(A262,'Data Transformation'!A:D,4,0)</f>
        <v>Inman</v>
      </c>
      <c r="C262" s="57">
        <f>VLOOKUP(A262,'Data Transformation'!G:N,2,0)</f>
        <v>30.685</v>
      </c>
      <c r="D262" s="42">
        <f>VLOOKUP(A262,'Data Transformation'!G:I,3,0)</f>
        <v>8.23</v>
      </c>
      <c r="E262" s="42" t="str">
        <f>VLOOKUP(A262,'Data Transformation'!G:J,4,0)</f>
        <v>No</v>
      </c>
      <c r="F262" s="42" t="str">
        <f>VLOOKUP(A262,'Data Transformation'!G:K,5,0)</f>
        <v>No</v>
      </c>
      <c r="G262" s="58" t="str">
        <f>VLOOKUP(A262,'Data Transformation'!G:L,6,0)</f>
        <v>No</v>
      </c>
      <c r="H262" s="42">
        <f>VLOOKUP(A262,'Data Transformation'!G:O,9,0)</f>
        <v>0</v>
      </c>
      <c r="I262" s="42" t="str">
        <f>VLOOKUP(A262,'Data Transformation'!G:N,8,0)</f>
        <v>yes</v>
      </c>
      <c r="J262" s="42" t="str">
        <f>VLOOKUP(A262,'Data Transformation'!G:P,10,0)</f>
        <v>Above Obesity</v>
      </c>
      <c r="K262" s="42" t="str">
        <f>VLOOKUP(A262,'Data Transformation'!G:Q,11,0)</f>
        <v>Diabetes</v>
      </c>
      <c r="L262" s="42" t="str">
        <f>VLOOKUP(A262,'Data Transformation'!S:AB,10,0)</f>
        <v>25-Aug-2002</v>
      </c>
      <c r="M262" s="59">
        <f>VLOOKUP(A262,'Data Transformation'!S:AD,12,0)</f>
        <v>33475.82</v>
      </c>
      <c r="N262" s="42" t="str">
        <f>VLOOKUP(A262,'Data Transformation'!S:Y,7,0)</f>
        <v>tier - 1</v>
      </c>
      <c r="O262" s="42" t="str">
        <f>VLOOKUP(A262,'Data Transformation'!S:Z,8,0)</f>
        <v>tier - 1</v>
      </c>
      <c r="P262" s="42" t="str">
        <f>VLOOKUP(A262,'Data Transformation'!S:AA,9,0)</f>
        <v>R1018</v>
      </c>
      <c r="Q262" s="60">
        <f>VLOOKUP(A262,'Data Transformation'!S:AC,11,0)</f>
        <v>20</v>
      </c>
    </row>
    <row r="263">
      <c r="A263" s="56" t="s">
        <v>598</v>
      </c>
      <c r="B263" s="42" t="str">
        <f>VLOOKUP(A263,'Data Transformation'!A:D,4,0)</f>
        <v>Kruzel</v>
      </c>
      <c r="C263" s="57">
        <f>VLOOKUP(A263,'Data Transformation'!G:N,2,0)</f>
        <v>37.525</v>
      </c>
      <c r="D263" s="42">
        <f>VLOOKUP(A263,'Data Transformation'!G:I,3,0)</f>
        <v>9.03</v>
      </c>
      <c r="E263" s="42" t="str">
        <f>VLOOKUP(A263,'Data Transformation'!G:J,4,0)</f>
        <v>yes</v>
      </c>
      <c r="F263" s="42" t="str">
        <f>VLOOKUP(A263,'Data Transformation'!G:K,5,0)</f>
        <v>No</v>
      </c>
      <c r="G263" s="58" t="str">
        <f>VLOOKUP(A263,'Data Transformation'!G:L,6,0)</f>
        <v>No</v>
      </c>
      <c r="H263" s="42">
        <f>VLOOKUP(A263,'Data Transformation'!G:O,9,0)</f>
        <v>2</v>
      </c>
      <c r="I263" s="42" t="str">
        <f>VLOOKUP(A263,'Data Transformation'!G:N,8,0)</f>
        <v>No</v>
      </c>
      <c r="J263" s="42" t="str">
        <f>VLOOKUP(A263,'Data Transformation'!G:P,10,0)</f>
        <v>Above Obesity</v>
      </c>
      <c r="K263" s="42" t="str">
        <f>VLOOKUP(A263,'Data Transformation'!G:Q,11,0)</f>
        <v>Diabetes</v>
      </c>
      <c r="L263" s="42" t="str">
        <f>VLOOKUP(A263,'Data Transformation'!S:AB,10,0)</f>
        <v>18-Jun-1970</v>
      </c>
      <c r="M263" s="59">
        <f>VLOOKUP(A263,'Data Transformation'!S:AD,12,0)</f>
        <v>33471.97</v>
      </c>
      <c r="N263" s="42" t="str">
        <f>VLOOKUP(A263,'Data Transformation'!S:Y,7,0)</f>
        <v>tier - 2</v>
      </c>
      <c r="O263" s="42" t="str">
        <f>VLOOKUP(A263,'Data Transformation'!S:Z,8,0)</f>
        <v>tier - 2</v>
      </c>
      <c r="P263" s="42" t="str">
        <f>VLOOKUP(A263,'Data Transformation'!S:AA,9,0)</f>
        <v>R1012</v>
      </c>
      <c r="Q263" s="60">
        <f>VLOOKUP(A263,'Data Transformation'!S:AC,11,0)</f>
        <v>52</v>
      </c>
    </row>
    <row r="264">
      <c r="A264" s="56" t="s">
        <v>600</v>
      </c>
      <c r="B264" s="42" t="str">
        <f>VLOOKUP(A264,'Data Transformation'!A:D,4,0)</f>
        <v>Lindsay</v>
      </c>
      <c r="C264" s="57">
        <f>VLOOKUP(A264,'Data Transformation'!G:N,2,0)</f>
        <v>34.5</v>
      </c>
      <c r="D264" s="42">
        <f>VLOOKUP(A264,'Data Transformation'!G:I,3,0)</f>
        <v>4.07</v>
      </c>
      <c r="E264" s="42" t="str">
        <f>VLOOKUP(A264,'Data Transformation'!G:J,4,0)</f>
        <v>YES</v>
      </c>
      <c r="F264" s="42" t="str">
        <f>VLOOKUP(A264,'Data Transformation'!G:K,5,0)</f>
        <v>No</v>
      </c>
      <c r="G264" s="58" t="str">
        <f>VLOOKUP(A264,'Data Transformation'!G:L,6,0)</f>
        <v>No</v>
      </c>
      <c r="H264" s="42">
        <f>VLOOKUP(A264,'Data Transformation'!G:O,9,0)</f>
        <v>0</v>
      </c>
      <c r="I264" s="42" t="str">
        <f>VLOOKUP(A264,'Data Transformation'!G:N,8,0)</f>
        <v>yes</v>
      </c>
      <c r="J264" s="42" t="str">
        <f>VLOOKUP(A264,'Data Transformation'!G:P,10,0)</f>
        <v>Above Obesity</v>
      </c>
      <c r="K264" s="42" t="str">
        <f>VLOOKUP(A264,'Data Transformation'!G:Q,11,0)</f>
        <v>Normal</v>
      </c>
      <c r="L264" s="42" t="str">
        <f>VLOOKUP(A264,'Data Transformation'!S:AB,10,0)</f>
        <v>7-Dec-1985</v>
      </c>
      <c r="M264" s="59">
        <f>VLOOKUP(A264,'Data Transformation'!S:AD,12,0)</f>
        <v>33450.99</v>
      </c>
      <c r="N264" s="42" t="str">
        <f>VLOOKUP(A264,'Data Transformation'!S:Y,7,0)</f>
        <v>tier - 2</v>
      </c>
      <c r="O264" s="42" t="str">
        <f>VLOOKUP(A264,'Data Transformation'!S:Z,8,0)</f>
        <v>tier - 2</v>
      </c>
      <c r="P264" s="42" t="str">
        <f>VLOOKUP(A264,'Data Transformation'!S:AA,9,0)</f>
        <v>R1011</v>
      </c>
      <c r="Q264" s="60">
        <f>VLOOKUP(A264,'Data Transformation'!S:AC,11,0)</f>
        <v>37</v>
      </c>
    </row>
    <row r="265">
      <c r="A265" s="56" t="s">
        <v>602</v>
      </c>
      <c r="B265" s="42" t="str">
        <f>VLOOKUP(A265,'Data Transformation'!A:D,4,0)</f>
        <v>Land</v>
      </c>
      <c r="C265" s="57">
        <f>VLOOKUP(A265,'Data Transformation'!G:N,2,0)</f>
        <v>28.16</v>
      </c>
      <c r="D265" s="42">
        <f>VLOOKUP(A265,'Data Transformation'!G:I,3,0)</f>
        <v>5.77</v>
      </c>
      <c r="E265" s="42" t="str">
        <f>VLOOKUP(A265,'Data Transformation'!G:J,4,0)</f>
        <v>No</v>
      </c>
      <c r="F265" s="42" t="str">
        <f>VLOOKUP(A265,'Data Transformation'!G:K,5,0)</f>
        <v>No</v>
      </c>
      <c r="G265" s="58" t="str">
        <f>VLOOKUP(A265,'Data Transformation'!G:L,6,0)</f>
        <v>No</v>
      </c>
      <c r="H265" s="42">
        <f>VLOOKUP(A265,'Data Transformation'!G:O,9,0)</f>
        <v>2</v>
      </c>
      <c r="I265" s="42" t="str">
        <f>VLOOKUP(A265,'Data Transformation'!G:N,8,0)</f>
        <v>yes</v>
      </c>
      <c r="J265" s="42" t="str">
        <f>VLOOKUP(A265,'Data Transformation'!G:P,10,0)</f>
        <v>Overweight</v>
      </c>
      <c r="K265" s="42" t="str">
        <f>VLOOKUP(A265,'Data Transformation'!G:Q,11,0)</f>
        <v>Prediabetes weight</v>
      </c>
      <c r="L265" s="42" t="str">
        <f>VLOOKUP(A265,'Data Transformation'!S:AB,10,0)</f>
        <v>5-Sep-1972</v>
      </c>
      <c r="M265" s="59">
        <f>VLOOKUP(A265,'Data Transformation'!S:AD,12,0)</f>
        <v>33344.45</v>
      </c>
      <c r="N265" s="42" t="str">
        <f>VLOOKUP(A265,'Data Transformation'!S:Y,7,0)</f>
        <v>tier - 2</v>
      </c>
      <c r="O265" s="42" t="str">
        <f>VLOOKUP(A265,'Data Transformation'!S:Z,8,0)</f>
        <v>tier - 3</v>
      </c>
      <c r="P265" s="42" t="str">
        <f>VLOOKUP(A265,'Data Transformation'!S:AA,9,0)</f>
        <v>R1011</v>
      </c>
      <c r="Q265" s="60">
        <f>VLOOKUP(A265,'Data Transformation'!S:AC,11,0)</f>
        <v>50</v>
      </c>
    </row>
    <row r="266">
      <c r="A266" s="56" t="s">
        <v>604</v>
      </c>
      <c r="B266" s="42" t="str">
        <f>VLOOKUP(A266,'Data Transformation'!A:D,4,0)</f>
        <v>Brecher</v>
      </c>
      <c r="C266" s="57">
        <f>VLOOKUP(A266,'Data Transformation'!G:N,2,0)</f>
        <v>30.02</v>
      </c>
      <c r="D266" s="42">
        <f>VLOOKUP(A266,'Data Transformation'!G:I,3,0)</f>
        <v>5.98</v>
      </c>
      <c r="E266" s="42" t="str">
        <f>VLOOKUP(A266,'Data Transformation'!G:J,4,0)</f>
        <v>No</v>
      </c>
      <c r="F266" s="42" t="str">
        <f>VLOOKUP(A266,'Data Transformation'!G:K,5,0)</f>
        <v>No</v>
      </c>
      <c r="G266" s="58" t="str">
        <f>VLOOKUP(A266,'Data Transformation'!G:L,6,0)</f>
        <v>Yes</v>
      </c>
      <c r="H266" s="42">
        <f>VLOOKUP(A266,'Data Transformation'!G:O,9,0)</f>
        <v>1</v>
      </c>
      <c r="I266" s="42" t="str">
        <f>VLOOKUP(A266,'Data Transformation'!G:N,8,0)</f>
        <v>yes</v>
      </c>
      <c r="J266" s="42" t="str">
        <f>VLOOKUP(A266,'Data Transformation'!G:P,10,0)</f>
        <v>Above Obesity</v>
      </c>
      <c r="K266" s="42" t="str">
        <f>VLOOKUP(A266,'Data Transformation'!G:Q,11,0)</f>
        <v>Prediabetes weight</v>
      </c>
      <c r="L266" s="42" t="str">
        <f>VLOOKUP(A266,'Data Transformation'!S:AB,10,0)</f>
        <v>28-Nov-2003</v>
      </c>
      <c r="M266" s="59">
        <f>VLOOKUP(A266,'Data Transformation'!S:AD,12,0)</f>
        <v>33307.55</v>
      </c>
      <c r="N266" s="42" t="str">
        <f>VLOOKUP(A266,'Data Transformation'!S:Y,7,0)</f>
        <v>tier - 2</v>
      </c>
      <c r="O266" s="42" t="str">
        <f>VLOOKUP(A266,'Data Transformation'!S:Z,8,0)</f>
        <v>tier - 3</v>
      </c>
      <c r="P266" s="42" t="str">
        <f>VLOOKUP(A266,'Data Transformation'!S:AA,9,0)</f>
        <v>R1012</v>
      </c>
      <c r="Q266" s="60">
        <f>VLOOKUP(A266,'Data Transformation'!S:AC,11,0)</f>
        <v>19</v>
      </c>
    </row>
    <row r="267">
      <c r="A267" s="56" t="s">
        <v>606</v>
      </c>
      <c r="B267" s="42" t="str">
        <f>VLOOKUP(A267,'Data Transformation'!A:D,4,0)</f>
        <v>Debolt</v>
      </c>
      <c r="C267" s="57">
        <f>VLOOKUP(A267,'Data Transformation'!G:N,2,0)</f>
        <v>37.82</v>
      </c>
      <c r="D267" s="42">
        <f>VLOOKUP(A267,'Data Transformation'!G:I,3,0)</f>
        <v>6.01</v>
      </c>
      <c r="E267" s="42" t="str">
        <f>VLOOKUP(A267,'Data Transformation'!G:J,4,0)</f>
        <v>No</v>
      </c>
      <c r="F267" s="42" t="str">
        <f>VLOOKUP(A267,'Data Transformation'!G:K,5,0)</f>
        <v>No</v>
      </c>
      <c r="G267" s="58" t="str">
        <f>VLOOKUP(A267,'Data Transformation'!G:L,6,0)</f>
        <v>No</v>
      </c>
      <c r="H267" s="42">
        <f>VLOOKUP(A267,'Data Transformation'!G:O,9,0)</f>
        <v>0</v>
      </c>
      <c r="I267" s="42" t="str">
        <f>VLOOKUP(A267,'Data Transformation'!G:N,8,0)</f>
        <v>yes</v>
      </c>
      <c r="J267" s="42" t="str">
        <f>VLOOKUP(A267,'Data Transformation'!G:P,10,0)</f>
        <v>Above Obesity</v>
      </c>
      <c r="K267" s="42" t="str">
        <f>VLOOKUP(A267,'Data Transformation'!G:Q,11,0)</f>
        <v>Prediabetes weight</v>
      </c>
      <c r="L267" s="42" t="str">
        <f>VLOOKUP(A267,'Data Transformation'!S:AB,10,0)</f>
        <v>12-Oct-1990</v>
      </c>
      <c r="M267" s="59">
        <f>VLOOKUP(A267,'Data Transformation'!S:AD,12,0)</f>
        <v>33292.83</v>
      </c>
      <c r="N267" s="42" t="str">
        <f>VLOOKUP(A267,'Data Transformation'!S:Y,7,0)</f>
        <v>tier - 2</v>
      </c>
      <c r="O267" s="42" t="str">
        <f>VLOOKUP(A267,'Data Transformation'!S:Z,8,0)</f>
        <v>tier - 1</v>
      </c>
      <c r="P267" s="42" t="str">
        <f>VLOOKUP(A267,'Data Transformation'!S:AA,9,0)</f>
        <v>R1011</v>
      </c>
      <c r="Q267" s="60">
        <f>VLOOKUP(A267,'Data Transformation'!S:AC,11,0)</f>
        <v>32</v>
      </c>
    </row>
    <row r="268">
      <c r="A268" s="56" t="s">
        <v>608</v>
      </c>
      <c r="B268" s="42" t="str">
        <f>VLOOKUP(A268,'Data Transformation'!A:D,4,0)</f>
        <v>Oswalt</v>
      </c>
      <c r="C268" s="57">
        <f>VLOOKUP(A268,'Data Transformation'!G:N,2,0)</f>
        <v>33.14</v>
      </c>
      <c r="D268" s="42">
        <f>VLOOKUP(A268,'Data Transformation'!G:I,3,0)</f>
        <v>5.67</v>
      </c>
      <c r="E268" s="42" t="str">
        <f>VLOOKUP(A268,'Data Transformation'!G:J,4,0)</f>
        <v>YES</v>
      </c>
      <c r="F268" s="42" t="str">
        <f>VLOOKUP(A268,'Data Transformation'!G:K,5,0)</f>
        <v>No</v>
      </c>
      <c r="G268" s="58" t="str">
        <f>VLOOKUP(A268,'Data Transformation'!G:L,6,0)</f>
        <v>No</v>
      </c>
      <c r="H268" s="42">
        <f>VLOOKUP(A268,'Data Transformation'!G:O,9,0)</f>
        <v>0</v>
      </c>
      <c r="I268" s="42" t="str">
        <f>VLOOKUP(A268,'Data Transformation'!G:N,8,0)</f>
        <v>yes</v>
      </c>
      <c r="J268" s="42" t="str">
        <f>VLOOKUP(A268,'Data Transformation'!G:P,10,0)</f>
        <v>Above Obesity</v>
      </c>
      <c r="K268" s="42" t="str">
        <f>VLOOKUP(A268,'Data Transformation'!G:Q,11,0)</f>
        <v>Normal</v>
      </c>
      <c r="L268" s="42" t="str">
        <f>VLOOKUP(A268,'Data Transformation'!S:AB,10,0)</f>
        <v>15-Jul-1985</v>
      </c>
      <c r="M268" s="59">
        <f>VLOOKUP(A268,'Data Transformation'!S:AD,12,0)</f>
        <v>33121</v>
      </c>
      <c r="N268" s="42" t="str">
        <f>VLOOKUP(A268,'Data Transformation'!S:Y,7,0)</f>
        <v>tier - 2</v>
      </c>
      <c r="O268" s="42" t="str">
        <f>VLOOKUP(A268,'Data Transformation'!S:Z,8,0)</f>
        <v>tier - 1</v>
      </c>
      <c r="P268" s="42" t="str">
        <f>VLOOKUP(A268,'Data Transformation'!S:AA,9,0)</f>
        <v>R1011</v>
      </c>
      <c r="Q268" s="60">
        <f>VLOOKUP(A268,'Data Transformation'!S:AC,11,0)</f>
        <v>37</v>
      </c>
    </row>
    <row r="269">
      <c r="A269" s="56" t="s">
        <v>610</v>
      </c>
      <c r="B269" s="42" t="str">
        <f>VLOOKUP(A269,'Data Transformation'!A:D,4,0)</f>
        <v>Boyd</v>
      </c>
      <c r="C269" s="57">
        <f>VLOOKUP(A269,'Data Transformation'!G:N,2,0)</f>
        <v>25.14</v>
      </c>
      <c r="D269" s="42">
        <f>VLOOKUP(A269,'Data Transformation'!G:I,3,0)</f>
        <v>6.02</v>
      </c>
      <c r="E269" s="42" t="str">
        <f>VLOOKUP(A269,'Data Transformation'!G:J,4,0)</f>
        <v>yes</v>
      </c>
      <c r="F269" s="42" t="str">
        <f>VLOOKUP(A269,'Data Transformation'!G:K,5,0)</f>
        <v>No</v>
      </c>
      <c r="G269" s="58" t="str">
        <f>VLOOKUP(A269,'Data Transformation'!G:L,6,0)</f>
        <v>Yes</v>
      </c>
      <c r="H269" s="42">
        <f>VLOOKUP(A269,'Data Transformation'!G:O,9,0)</f>
        <v>1</v>
      </c>
      <c r="I269" s="42" t="str">
        <f>VLOOKUP(A269,'Data Transformation'!G:N,8,0)</f>
        <v>yes</v>
      </c>
      <c r="J269" s="42" t="str">
        <f>VLOOKUP(A269,'Data Transformation'!G:P,10,0)</f>
        <v>Overweight</v>
      </c>
      <c r="K269" s="42" t="str">
        <f>VLOOKUP(A269,'Data Transformation'!G:Q,11,0)</f>
        <v>Prediabetes weight</v>
      </c>
      <c r="L269" s="42" t="str">
        <f>VLOOKUP(A269,'Data Transformation'!S:AB,10,0)</f>
        <v>30-Oct-1969</v>
      </c>
      <c r="M269" s="59">
        <f>VLOOKUP(A269,'Data Transformation'!S:AD,12,0)</f>
        <v>33090.66</v>
      </c>
      <c r="N269" s="42" t="str">
        <f>VLOOKUP(A269,'Data Transformation'!S:Y,7,0)</f>
        <v>tier - 2</v>
      </c>
      <c r="O269" s="42" t="str">
        <f>VLOOKUP(A269,'Data Transformation'!S:Z,8,0)</f>
        <v>tier - 2</v>
      </c>
      <c r="P269" s="42" t="str">
        <f>VLOOKUP(A269,'Data Transformation'!S:AA,9,0)</f>
        <v>R1011</v>
      </c>
      <c r="Q269" s="60">
        <f>VLOOKUP(A269,'Data Transformation'!S:AC,11,0)</f>
        <v>53</v>
      </c>
    </row>
    <row r="270">
      <c r="A270" s="56" t="s">
        <v>612</v>
      </c>
      <c r="B270" s="42" t="str">
        <f>VLOOKUP(A270,'Data Transformation'!A:D,4,0)</f>
        <v>Bulewich</v>
      </c>
      <c r="C270" s="57">
        <f>VLOOKUP(A270,'Data Transformation'!G:N,2,0)</f>
        <v>20.18</v>
      </c>
      <c r="D270" s="42">
        <f>VLOOKUP(A270,'Data Transformation'!G:I,3,0)</f>
        <v>11.19</v>
      </c>
      <c r="E270" s="42" t="str">
        <f>VLOOKUP(A270,'Data Transformation'!G:J,4,0)</f>
        <v>No</v>
      </c>
      <c r="F270" s="42" t="str">
        <f>VLOOKUP(A270,'Data Transformation'!G:K,5,0)</f>
        <v>No</v>
      </c>
      <c r="G270" s="58" t="str">
        <f>VLOOKUP(A270,'Data Transformation'!G:L,6,0)</f>
        <v>No</v>
      </c>
      <c r="H270" s="42">
        <f>VLOOKUP(A270,'Data Transformation'!G:O,9,0)</f>
        <v>0</v>
      </c>
      <c r="I270" s="42" t="str">
        <f>VLOOKUP(A270,'Data Transformation'!G:N,8,0)</f>
        <v>yes</v>
      </c>
      <c r="J270" s="42" t="str">
        <f>VLOOKUP(A270,'Data Transformation'!G:P,10,0)</f>
        <v>Normal weight</v>
      </c>
      <c r="K270" s="42" t="str">
        <f>VLOOKUP(A270,'Data Transformation'!G:Q,11,0)</f>
        <v>Diabetes</v>
      </c>
      <c r="L270" s="42" t="str">
        <f>VLOOKUP(A270,'Data Transformation'!S:AB,10,0)</f>
        <v>1-Jul-1962</v>
      </c>
      <c r="M270" s="59">
        <f>VLOOKUP(A270,'Data Transformation'!S:AD,12,0)</f>
        <v>33074.94</v>
      </c>
      <c r="N270" s="42" t="str">
        <f>VLOOKUP(A270,'Data Transformation'!S:Y,7,0)</f>
        <v>tier - 1</v>
      </c>
      <c r="O270" s="42" t="str">
        <f>VLOOKUP(A270,'Data Transformation'!S:Z,8,0)</f>
        <v>tier - 2</v>
      </c>
      <c r="P270" s="42" t="str">
        <f>VLOOKUP(A270,'Data Transformation'!S:AA,9,0)</f>
        <v>R1011</v>
      </c>
      <c r="Q270" s="60">
        <f>VLOOKUP(A270,'Data Transformation'!S:AC,11,0)</f>
        <v>60</v>
      </c>
    </row>
    <row r="271">
      <c r="A271" s="56" t="s">
        <v>614</v>
      </c>
      <c r="B271" s="42" t="str">
        <f>VLOOKUP(A271,'Data Transformation'!A:D,4,0)</f>
        <v>Fukuda</v>
      </c>
      <c r="C271" s="57">
        <f>VLOOKUP(A271,'Data Transformation'!G:N,2,0)</f>
        <v>44.36</v>
      </c>
      <c r="D271" s="42">
        <f>VLOOKUP(A271,'Data Transformation'!G:I,3,0)</f>
        <v>5.11</v>
      </c>
      <c r="E271" s="42" t="str">
        <f>VLOOKUP(A271,'Data Transformation'!G:J,4,0)</f>
        <v>No</v>
      </c>
      <c r="F271" s="42" t="str">
        <f>VLOOKUP(A271,'Data Transformation'!G:K,5,0)</f>
        <v>No</v>
      </c>
      <c r="G271" s="58" t="str">
        <f>VLOOKUP(A271,'Data Transformation'!G:L,6,0)</f>
        <v>No</v>
      </c>
      <c r="H271" s="42">
        <f>VLOOKUP(A271,'Data Transformation'!G:O,9,0)</f>
        <v>0</v>
      </c>
      <c r="I271" s="42" t="str">
        <f>VLOOKUP(A271,'Data Transformation'!G:N,8,0)</f>
        <v>yes</v>
      </c>
      <c r="J271" s="42" t="str">
        <f>VLOOKUP(A271,'Data Transformation'!G:P,10,0)</f>
        <v>Above Obesity</v>
      </c>
      <c r="K271" s="42" t="str">
        <f>VLOOKUP(A271,'Data Transformation'!G:Q,11,0)</f>
        <v>Normal</v>
      </c>
      <c r="L271" s="42" t="str">
        <f>VLOOKUP(A271,'Data Transformation'!S:AB,10,0)</f>
        <v>28-Jul-1994</v>
      </c>
      <c r="M271" s="59">
        <f>VLOOKUP(A271,'Data Transformation'!S:AD,12,0)</f>
        <v>33057.23</v>
      </c>
      <c r="N271" s="42" t="str">
        <f>VLOOKUP(A271,'Data Transformation'!S:Y,7,0)</f>
        <v>tier - 1</v>
      </c>
      <c r="O271" s="42" t="str">
        <f>VLOOKUP(A271,'Data Transformation'!S:Z,8,0)</f>
        <v>tier - 2</v>
      </c>
      <c r="P271" s="42" t="str">
        <f>VLOOKUP(A271,'Data Transformation'!S:AA,9,0)</f>
        <v>R1011</v>
      </c>
      <c r="Q271" s="60">
        <f>VLOOKUP(A271,'Data Transformation'!S:AC,11,0)</f>
        <v>28</v>
      </c>
    </row>
    <row r="272">
      <c r="A272" s="56" t="s">
        <v>616</v>
      </c>
      <c r="B272" s="42" t="str">
        <f>VLOOKUP(A272,'Data Transformation'!A:D,4,0)</f>
        <v>Phillips</v>
      </c>
      <c r="C272" s="57">
        <f>VLOOKUP(A272,'Data Transformation'!G:N,2,0)</f>
        <v>23.82</v>
      </c>
      <c r="D272" s="42">
        <f>VLOOKUP(A272,'Data Transformation'!G:I,3,0)</f>
        <v>10.85</v>
      </c>
      <c r="E272" s="42" t="str">
        <f>VLOOKUP(A272,'Data Transformation'!G:J,4,0)</f>
        <v>YES</v>
      </c>
      <c r="F272" s="42" t="str">
        <f>VLOOKUP(A272,'Data Transformation'!G:K,5,0)</f>
        <v>No</v>
      </c>
      <c r="G272" s="58" t="str">
        <f>VLOOKUP(A272,'Data Transformation'!G:L,6,0)</f>
        <v>No</v>
      </c>
      <c r="H272" s="42">
        <f>VLOOKUP(A272,'Data Transformation'!G:O,9,0)</f>
        <v>0</v>
      </c>
      <c r="I272" s="42" t="str">
        <f>VLOOKUP(A272,'Data Transformation'!G:N,8,0)</f>
        <v>yes</v>
      </c>
      <c r="J272" s="42" t="str">
        <f>VLOOKUP(A272,'Data Transformation'!G:P,10,0)</f>
        <v>Normal weight</v>
      </c>
      <c r="K272" s="42" t="str">
        <f>VLOOKUP(A272,'Data Transformation'!G:Q,11,0)</f>
        <v>Diabetes</v>
      </c>
      <c r="L272" s="42" t="str">
        <f>VLOOKUP(A272,'Data Transformation'!S:AB,10,0)</f>
        <v>10-Jul-1967</v>
      </c>
      <c r="M272" s="59">
        <f>VLOOKUP(A272,'Data Transformation'!S:AD,12,0)</f>
        <v>33025.32</v>
      </c>
      <c r="N272" s="42" t="str">
        <f>VLOOKUP(A272,'Data Transformation'!S:Y,7,0)</f>
        <v>tier - 2</v>
      </c>
      <c r="O272" s="42" t="str">
        <f>VLOOKUP(A272,'Data Transformation'!S:Z,8,0)</f>
        <v>tier - 3</v>
      </c>
      <c r="P272" s="42" t="str">
        <f>VLOOKUP(A272,'Data Transformation'!S:AA,9,0)</f>
        <v>R1011</v>
      </c>
      <c r="Q272" s="60">
        <f>VLOOKUP(A272,'Data Transformation'!S:AC,11,0)</f>
        <v>55</v>
      </c>
    </row>
    <row r="273">
      <c r="A273" s="56" t="s">
        <v>618</v>
      </c>
      <c r="B273" s="42" t="str">
        <f>VLOOKUP(A273,'Data Transformation'!A:D,4,0)</f>
        <v>Maddison</v>
      </c>
      <c r="C273" s="57">
        <f>VLOOKUP(A273,'Data Transformation'!G:N,2,0)</f>
        <v>45</v>
      </c>
      <c r="D273" s="42">
        <f>VLOOKUP(A273,'Data Transformation'!G:I,3,0)</f>
        <v>5.24</v>
      </c>
      <c r="E273" s="42" t="str">
        <f>VLOOKUP(A273,'Data Transformation'!G:J,4,0)</f>
        <v>yes</v>
      </c>
      <c r="F273" s="42" t="str">
        <f>VLOOKUP(A273,'Data Transformation'!G:K,5,0)</f>
        <v>No</v>
      </c>
      <c r="G273" s="58" t="str">
        <f>VLOOKUP(A273,'Data Transformation'!G:L,6,0)</f>
        <v>No</v>
      </c>
      <c r="H273" s="42">
        <f>VLOOKUP(A273,'Data Transformation'!G:O,9,0)</f>
        <v>1</v>
      </c>
      <c r="I273" s="42" t="str">
        <f>VLOOKUP(A273,'Data Transformation'!G:N,8,0)</f>
        <v>yes</v>
      </c>
      <c r="J273" s="42" t="str">
        <f>VLOOKUP(A273,'Data Transformation'!G:P,10,0)</f>
        <v>Above Obesity</v>
      </c>
      <c r="K273" s="42" t="str">
        <f>VLOOKUP(A273,'Data Transformation'!G:Q,11,0)</f>
        <v>Normal</v>
      </c>
      <c r="L273" s="42" t="str">
        <f>VLOOKUP(A273,'Data Transformation'!S:AB,10,0)</f>
        <v>8-Jul-1995</v>
      </c>
      <c r="M273" s="59">
        <f>VLOOKUP(A273,'Data Transformation'!S:AD,12,0)</f>
        <v>33017.46</v>
      </c>
      <c r="N273" s="42" t="str">
        <f>VLOOKUP(A273,'Data Transformation'!S:Y,7,0)</f>
        <v>tier - 1</v>
      </c>
      <c r="O273" s="42" t="str">
        <f>VLOOKUP(A273,'Data Transformation'!S:Z,8,0)</f>
        <v>tier - 1</v>
      </c>
      <c r="P273" s="42" t="str">
        <f>VLOOKUP(A273,'Data Transformation'!S:AA,9,0)</f>
        <v>R1011</v>
      </c>
      <c r="Q273" s="60">
        <f>VLOOKUP(A273,'Data Transformation'!S:AC,11,0)</f>
        <v>27</v>
      </c>
    </row>
    <row r="274">
      <c r="A274" s="56" t="s">
        <v>620</v>
      </c>
      <c r="B274" s="42" t="str">
        <f>VLOOKUP(A274,'Data Transformation'!A:D,4,0)</f>
        <v>Lockwood</v>
      </c>
      <c r="C274" s="57">
        <f>VLOOKUP(A274,'Data Transformation'!G:N,2,0)</f>
        <v>26.62</v>
      </c>
      <c r="D274" s="42">
        <f>VLOOKUP(A274,'Data Transformation'!G:I,3,0)</f>
        <v>10.08</v>
      </c>
      <c r="E274" s="42" t="str">
        <f>VLOOKUP(A274,'Data Transformation'!G:J,4,0)</f>
        <v>No</v>
      </c>
      <c r="F274" s="42" t="str">
        <f>VLOOKUP(A274,'Data Transformation'!G:K,5,0)</f>
        <v>No</v>
      </c>
      <c r="G274" s="58" t="str">
        <f>VLOOKUP(A274,'Data Transformation'!G:L,6,0)</f>
        <v>No</v>
      </c>
      <c r="H274" s="42">
        <f>VLOOKUP(A274,'Data Transformation'!G:O,9,0)</f>
        <v>0</v>
      </c>
      <c r="I274" s="42" t="str">
        <f>VLOOKUP(A274,'Data Transformation'!G:N,8,0)</f>
        <v>yes</v>
      </c>
      <c r="J274" s="42" t="str">
        <f>VLOOKUP(A274,'Data Transformation'!G:P,10,0)</f>
        <v>Overweight</v>
      </c>
      <c r="K274" s="42" t="str">
        <f>VLOOKUP(A274,'Data Transformation'!G:Q,11,0)</f>
        <v>Diabetes</v>
      </c>
      <c r="L274" s="42" t="str">
        <f>VLOOKUP(A274,'Data Transformation'!S:AB,10,0)</f>
        <v>24-Aug-1971</v>
      </c>
      <c r="M274" s="59">
        <f>VLOOKUP(A274,'Data Transformation'!S:AD,12,0)</f>
        <v>32947.63</v>
      </c>
      <c r="N274" s="42" t="str">
        <f>VLOOKUP(A274,'Data Transformation'!S:Y,7,0)</f>
        <v>tier - 2</v>
      </c>
      <c r="O274" s="42" t="str">
        <f>VLOOKUP(A274,'Data Transformation'!S:Z,8,0)</f>
        <v>tier - 1</v>
      </c>
      <c r="P274" s="42" t="str">
        <f>VLOOKUP(A274,'Data Transformation'!S:AA,9,0)</f>
        <v>R1011</v>
      </c>
      <c r="Q274" s="60">
        <f>VLOOKUP(A274,'Data Transformation'!S:AC,11,0)</f>
        <v>51</v>
      </c>
    </row>
    <row r="275">
      <c r="A275" s="56" t="s">
        <v>622</v>
      </c>
      <c r="B275" s="42" t="str">
        <f>VLOOKUP(A275,'Data Transformation'!A:D,4,0)</f>
        <v>Defilippi</v>
      </c>
      <c r="C275" s="57">
        <f>VLOOKUP(A275,'Data Transformation'!G:N,2,0)</f>
        <v>32.67</v>
      </c>
      <c r="D275" s="42">
        <f>VLOOKUP(A275,'Data Transformation'!G:I,3,0)</f>
        <v>10.97</v>
      </c>
      <c r="E275" s="42" t="str">
        <f>VLOOKUP(A275,'Data Transformation'!G:J,4,0)</f>
        <v>YES</v>
      </c>
      <c r="F275" s="42" t="str">
        <f>VLOOKUP(A275,'Data Transformation'!G:K,5,0)</f>
        <v>No</v>
      </c>
      <c r="G275" s="58" t="str">
        <f>VLOOKUP(A275,'Data Transformation'!G:L,6,0)</f>
        <v>No</v>
      </c>
      <c r="H275" s="42">
        <f>VLOOKUP(A275,'Data Transformation'!G:O,9,0)</f>
        <v>0</v>
      </c>
      <c r="I275" s="42" t="str">
        <f>VLOOKUP(A275,'Data Transformation'!G:N,8,0)</f>
        <v>yes</v>
      </c>
      <c r="J275" s="42" t="str">
        <f>VLOOKUP(A275,'Data Transformation'!G:P,10,0)</f>
        <v>Above Obesity</v>
      </c>
      <c r="K275" s="42" t="str">
        <f>VLOOKUP(A275,'Data Transformation'!G:Q,11,0)</f>
        <v>Diabetes</v>
      </c>
      <c r="L275" s="42" t="str">
        <f>VLOOKUP(A275,'Data Transformation'!S:AB,10,0)</f>
        <v>17-Nov-1981</v>
      </c>
      <c r="M275" s="59">
        <f>VLOOKUP(A275,'Data Transformation'!S:AD,12,0)</f>
        <v>32906.69</v>
      </c>
      <c r="N275" s="42" t="str">
        <f>VLOOKUP(A275,'Data Transformation'!S:Y,7,0)</f>
        <v>tier - 2</v>
      </c>
      <c r="O275" s="42" t="str">
        <f>VLOOKUP(A275,'Data Transformation'!S:Z,8,0)</f>
        <v>tier - 3</v>
      </c>
      <c r="P275" s="42" t="str">
        <f>VLOOKUP(A275,'Data Transformation'!S:AA,9,0)</f>
        <v>R1011</v>
      </c>
      <c r="Q275" s="60">
        <f>VLOOKUP(A275,'Data Transformation'!S:AC,11,0)</f>
        <v>41</v>
      </c>
    </row>
    <row r="276">
      <c r="A276" s="56" t="s">
        <v>624</v>
      </c>
      <c r="B276" s="42" t="str">
        <f>VLOOKUP(A276,'Data Transformation'!A:D,4,0)</f>
        <v>Jackson</v>
      </c>
      <c r="C276" s="57">
        <f>VLOOKUP(A276,'Data Transformation'!G:N,2,0)</f>
        <v>44.44</v>
      </c>
      <c r="D276" s="42">
        <f>VLOOKUP(A276,'Data Transformation'!G:I,3,0)</f>
        <v>4.9</v>
      </c>
      <c r="E276" s="42" t="str">
        <f>VLOOKUP(A276,'Data Transformation'!G:J,4,0)</f>
        <v>yes</v>
      </c>
      <c r="F276" s="42" t="str">
        <f>VLOOKUP(A276,'Data Transformation'!G:K,5,0)</f>
        <v>No</v>
      </c>
      <c r="G276" s="58" t="str">
        <f>VLOOKUP(A276,'Data Transformation'!G:L,6,0)</f>
        <v>No</v>
      </c>
      <c r="H276" s="42">
        <f>VLOOKUP(A276,'Data Transformation'!G:O,9,0)</f>
        <v>1</v>
      </c>
      <c r="I276" s="42" t="str">
        <f>VLOOKUP(A276,'Data Transformation'!G:N,8,0)</f>
        <v>yes</v>
      </c>
      <c r="J276" s="42" t="str">
        <f>VLOOKUP(A276,'Data Transformation'!G:P,10,0)</f>
        <v>Above Obesity</v>
      </c>
      <c r="K276" s="42" t="str">
        <f>VLOOKUP(A276,'Data Transformation'!G:Q,11,0)</f>
        <v>Normal</v>
      </c>
      <c r="L276" s="42" t="str">
        <f>VLOOKUP(A276,'Data Transformation'!S:AB,10,0)</f>
        <v>4-Dec-1995</v>
      </c>
      <c r="M276" s="59">
        <f>VLOOKUP(A276,'Data Transformation'!S:AD,12,0)</f>
        <v>32827.51</v>
      </c>
      <c r="N276" s="42" t="str">
        <f>VLOOKUP(A276,'Data Transformation'!S:Y,7,0)</f>
        <v>tier - 1</v>
      </c>
      <c r="O276" s="42" t="str">
        <f>VLOOKUP(A276,'Data Transformation'!S:Z,8,0)</f>
        <v>tier - 2</v>
      </c>
      <c r="P276" s="42" t="str">
        <f>VLOOKUP(A276,'Data Transformation'!S:AA,9,0)</f>
        <v>R1011</v>
      </c>
      <c r="Q276" s="60">
        <f>VLOOKUP(A276,'Data Transformation'!S:AC,11,0)</f>
        <v>27</v>
      </c>
    </row>
    <row r="277">
      <c r="A277" s="56" t="s">
        <v>626</v>
      </c>
      <c r="B277" s="42" t="str">
        <f>VLOOKUP(A277,'Data Transformation'!A:D,4,0)</f>
        <v>Ozahowski</v>
      </c>
      <c r="C277" s="57">
        <f>VLOOKUP(A277,'Data Transformation'!G:N,2,0)</f>
        <v>28.31</v>
      </c>
      <c r="D277" s="42">
        <f>VLOOKUP(A277,'Data Transformation'!G:I,3,0)</f>
        <v>5.33</v>
      </c>
      <c r="E277" s="42" t="str">
        <f>VLOOKUP(A277,'Data Transformation'!G:J,4,0)</f>
        <v>No</v>
      </c>
      <c r="F277" s="42" t="str">
        <f>VLOOKUP(A277,'Data Transformation'!G:K,5,0)</f>
        <v>No</v>
      </c>
      <c r="G277" s="58" t="str">
        <f>VLOOKUP(A277,'Data Transformation'!G:L,6,0)</f>
        <v>No</v>
      </c>
      <c r="H277" s="42">
        <f>VLOOKUP(A277,'Data Transformation'!G:O,9,0)</f>
        <v>0</v>
      </c>
      <c r="I277" s="42" t="str">
        <f>VLOOKUP(A277,'Data Transformation'!G:N,8,0)</f>
        <v>yes</v>
      </c>
      <c r="J277" s="42" t="str">
        <f>VLOOKUP(A277,'Data Transformation'!G:P,10,0)</f>
        <v>Overweight</v>
      </c>
      <c r="K277" s="42" t="str">
        <f>VLOOKUP(A277,'Data Transformation'!G:Q,11,0)</f>
        <v>Normal</v>
      </c>
      <c r="L277" s="42" t="str">
        <f>VLOOKUP(A277,'Data Transformation'!S:AB,10,0)</f>
        <v>12-Dec-1980</v>
      </c>
      <c r="M277" s="59">
        <f>VLOOKUP(A277,'Data Transformation'!S:AD,12,0)</f>
        <v>32787.46</v>
      </c>
      <c r="N277" s="42" t="str">
        <f>VLOOKUP(A277,'Data Transformation'!S:Y,7,0)</f>
        <v>tier - 1</v>
      </c>
      <c r="O277" s="42" t="str">
        <f>VLOOKUP(A277,'Data Transformation'!S:Z,8,0)</f>
        <v>tier - 3</v>
      </c>
      <c r="P277" s="42" t="str">
        <f>VLOOKUP(A277,'Data Transformation'!S:AA,9,0)</f>
        <v>R1012</v>
      </c>
      <c r="Q277" s="60">
        <f>VLOOKUP(A277,'Data Transformation'!S:AC,11,0)</f>
        <v>42</v>
      </c>
    </row>
    <row r="278">
      <c r="A278" s="56" t="s">
        <v>628</v>
      </c>
      <c r="B278" s="42" t="str">
        <f>VLOOKUP(A278,'Data Transformation'!A:D,4,0)</f>
        <v>Guthals</v>
      </c>
      <c r="C278" s="57">
        <f>VLOOKUP(A278,'Data Transformation'!G:N,2,0)</f>
        <v>25.05</v>
      </c>
      <c r="D278" s="42">
        <f>VLOOKUP(A278,'Data Transformation'!G:I,3,0)</f>
        <v>4.61</v>
      </c>
      <c r="E278" s="42" t="str">
        <f>VLOOKUP(A278,'Data Transformation'!G:J,4,0)</f>
        <v>No</v>
      </c>
      <c r="F278" s="42" t="str">
        <f>VLOOKUP(A278,'Data Transformation'!G:K,5,0)</f>
        <v>No</v>
      </c>
      <c r="G278" s="58" t="str">
        <f>VLOOKUP(A278,'Data Transformation'!G:L,6,0)</f>
        <v>No</v>
      </c>
      <c r="H278" s="42">
        <f>VLOOKUP(A278,'Data Transformation'!G:O,9,0)</f>
        <v>2</v>
      </c>
      <c r="I278" s="42" t="str">
        <f>VLOOKUP(A278,'Data Transformation'!G:N,8,0)</f>
        <v>yes</v>
      </c>
      <c r="J278" s="42" t="str">
        <f>VLOOKUP(A278,'Data Transformation'!G:P,10,0)</f>
        <v>Overweight</v>
      </c>
      <c r="K278" s="42" t="str">
        <f>VLOOKUP(A278,'Data Transformation'!G:Q,11,0)</f>
        <v>Normal</v>
      </c>
      <c r="L278" s="42" t="str">
        <f>VLOOKUP(A278,'Data Transformation'!S:AB,10,0)</f>
        <v>7-Nov-1972</v>
      </c>
      <c r="M278" s="59">
        <f>VLOOKUP(A278,'Data Transformation'!S:AD,12,0)</f>
        <v>32765.33</v>
      </c>
      <c r="N278" s="42" t="str">
        <f>VLOOKUP(A278,'Data Transformation'!S:Y,7,0)</f>
        <v>tier - 2</v>
      </c>
      <c r="O278" s="42" t="str">
        <f>VLOOKUP(A278,'Data Transformation'!S:Z,8,0)</f>
        <v>tier - 2</v>
      </c>
      <c r="P278" s="42" t="str">
        <f>VLOOKUP(A278,'Data Transformation'!S:AA,9,0)</f>
        <v>R1012</v>
      </c>
      <c r="Q278" s="60">
        <f>VLOOKUP(A278,'Data Transformation'!S:AC,11,0)</f>
        <v>50</v>
      </c>
    </row>
    <row r="279">
      <c r="A279" s="56" t="s">
        <v>630</v>
      </c>
      <c r="B279" s="42" t="str">
        <f>VLOOKUP(A279,'Data Transformation'!A:D,4,0)</f>
        <v>Yates</v>
      </c>
      <c r="C279" s="57">
        <f>VLOOKUP(A279,'Data Transformation'!G:N,2,0)</f>
        <v>28.34</v>
      </c>
      <c r="D279" s="42">
        <f>VLOOKUP(A279,'Data Transformation'!G:I,3,0)</f>
        <v>8.18</v>
      </c>
      <c r="E279" s="42" t="str">
        <f>VLOOKUP(A279,'Data Transformation'!G:J,4,0)</f>
        <v>No</v>
      </c>
      <c r="F279" s="42" t="str">
        <f>VLOOKUP(A279,'Data Transformation'!G:K,5,0)</f>
        <v>No</v>
      </c>
      <c r="G279" s="58" t="str">
        <f>VLOOKUP(A279,'Data Transformation'!G:L,6,0)</f>
        <v>No</v>
      </c>
      <c r="H279" s="42">
        <f>VLOOKUP(A279,'Data Transformation'!G:O,9,0)</f>
        <v>0</v>
      </c>
      <c r="I279" s="42" t="str">
        <f>VLOOKUP(A279,'Data Transformation'!G:N,8,0)</f>
        <v>yes</v>
      </c>
      <c r="J279" s="42" t="str">
        <f>VLOOKUP(A279,'Data Transformation'!G:P,10,0)</f>
        <v>Overweight</v>
      </c>
      <c r="K279" s="42" t="str">
        <f>VLOOKUP(A279,'Data Transformation'!G:Q,11,0)</f>
        <v>Diabetes</v>
      </c>
      <c r="L279" s="42" t="str">
        <f>VLOOKUP(A279,'Data Transformation'!S:AB,10,0)</f>
        <v>6-Dec-1974</v>
      </c>
      <c r="M279" s="59">
        <f>VLOOKUP(A279,'Data Transformation'!S:AD,12,0)</f>
        <v>32760.48</v>
      </c>
      <c r="N279" s="42" t="str">
        <f>VLOOKUP(A279,'Data Transformation'!S:Y,7,0)</f>
        <v>tier - 1</v>
      </c>
      <c r="O279" s="42" t="str">
        <f>VLOOKUP(A279,'Data Transformation'!S:Z,8,0)</f>
        <v>tier - 1</v>
      </c>
      <c r="P279" s="42" t="str">
        <f>VLOOKUP(A279,'Data Transformation'!S:AA,9,0)</f>
        <v>R1011</v>
      </c>
      <c r="Q279" s="60">
        <f>VLOOKUP(A279,'Data Transformation'!S:AC,11,0)</f>
        <v>48</v>
      </c>
    </row>
    <row r="280">
      <c r="A280" s="56" t="s">
        <v>632</v>
      </c>
      <c r="B280" s="42" t="str">
        <f>VLOOKUP(A280,'Data Transformation'!A:D,4,0)</f>
        <v>Samuelson</v>
      </c>
      <c r="C280" s="57">
        <f>VLOOKUP(A280,'Data Transformation'!G:N,2,0)</f>
        <v>17.765</v>
      </c>
      <c r="D280" s="42">
        <f>VLOOKUP(A280,'Data Transformation'!G:I,3,0)</f>
        <v>5.62</v>
      </c>
      <c r="E280" s="42" t="str">
        <f>VLOOKUP(A280,'Data Transformation'!G:J,4,0)</f>
        <v>No</v>
      </c>
      <c r="F280" s="42" t="str">
        <f>VLOOKUP(A280,'Data Transformation'!G:K,5,0)</f>
        <v>No</v>
      </c>
      <c r="G280" s="58" t="str">
        <f>VLOOKUP(A280,'Data Transformation'!G:L,6,0)</f>
        <v>No</v>
      </c>
      <c r="H280" s="42">
        <f>VLOOKUP(A280,'Data Transformation'!G:O,9,0)</f>
        <v>0</v>
      </c>
      <c r="I280" s="42" t="str">
        <f>VLOOKUP(A280,'Data Transformation'!G:N,8,0)</f>
        <v>yes</v>
      </c>
      <c r="J280" s="42" t="str">
        <f>VLOOKUP(A280,'Data Transformation'!G:P,10,0)</f>
        <v>Underweight</v>
      </c>
      <c r="K280" s="42" t="str">
        <f>VLOOKUP(A280,'Data Transformation'!G:Q,11,0)</f>
        <v>Normal</v>
      </c>
      <c r="L280" s="42" t="str">
        <f>VLOOKUP(A280,'Data Transformation'!S:AB,10,0)</f>
        <v>9-Jul-1990</v>
      </c>
      <c r="M280" s="59">
        <f>VLOOKUP(A280,'Data Transformation'!S:AD,12,0)</f>
        <v>32734.19</v>
      </c>
      <c r="N280" s="42" t="str">
        <f>VLOOKUP(A280,'Data Transformation'!S:Y,7,0)</f>
        <v>tier - 2</v>
      </c>
      <c r="O280" s="42" t="str">
        <f>VLOOKUP(A280,'Data Transformation'!S:Z,8,0)</f>
        <v>tier - 1</v>
      </c>
      <c r="P280" s="42" t="str">
        <f>VLOOKUP(A280,'Data Transformation'!S:AA,9,0)</f>
        <v>R1012</v>
      </c>
      <c r="Q280" s="60">
        <f>VLOOKUP(A280,'Data Transformation'!S:AC,11,0)</f>
        <v>32</v>
      </c>
    </row>
    <row r="281">
      <c r="A281" s="56" t="s">
        <v>634</v>
      </c>
      <c r="B281" s="42" t="str">
        <f>VLOOKUP(A281,'Data Transformation'!A:D,4,0)</f>
        <v>Lemos</v>
      </c>
      <c r="C281" s="57">
        <f>VLOOKUP(A281,'Data Transformation'!G:N,2,0)</f>
        <v>36.12</v>
      </c>
      <c r="D281" s="42">
        <f>VLOOKUP(A281,'Data Transformation'!G:I,3,0)</f>
        <v>5.82</v>
      </c>
      <c r="E281" s="42" t="str">
        <f>VLOOKUP(A281,'Data Transformation'!G:J,4,0)</f>
        <v>No</v>
      </c>
      <c r="F281" s="42" t="str">
        <f>VLOOKUP(A281,'Data Transformation'!G:K,5,0)</f>
        <v>No</v>
      </c>
      <c r="G281" s="58" t="str">
        <f>VLOOKUP(A281,'Data Transformation'!G:L,6,0)</f>
        <v>No</v>
      </c>
      <c r="H281" s="42">
        <f>VLOOKUP(A281,'Data Transformation'!G:O,9,0)</f>
        <v>0</v>
      </c>
      <c r="I281" s="42" t="str">
        <f>VLOOKUP(A281,'Data Transformation'!G:N,8,0)</f>
        <v>yes</v>
      </c>
      <c r="J281" s="42" t="str">
        <f>VLOOKUP(A281,'Data Transformation'!G:P,10,0)</f>
        <v>Above Obesity</v>
      </c>
      <c r="K281" s="42" t="str">
        <f>VLOOKUP(A281,'Data Transformation'!G:Q,11,0)</f>
        <v>Prediabetes weight</v>
      </c>
      <c r="L281" s="42" t="str">
        <f>VLOOKUP(A281,'Data Transformation'!S:AB,10,0)</f>
        <v>30-Sep-1990</v>
      </c>
      <c r="M281" s="59">
        <f>VLOOKUP(A281,'Data Transformation'!S:AD,12,0)</f>
        <v>32716.2</v>
      </c>
      <c r="N281" s="42" t="str">
        <f>VLOOKUP(A281,'Data Transformation'!S:Y,7,0)</f>
        <v>tier - 1</v>
      </c>
      <c r="O281" s="42" t="str">
        <f>VLOOKUP(A281,'Data Transformation'!S:Z,8,0)</f>
        <v>tier - 2</v>
      </c>
      <c r="P281" s="42" t="str">
        <f>VLOOKUP(A281,'Data Transformation'!S:AA,9,0)</f>
        <v>R1011</v>
      </c>
      <c r="Q281" s="60">
        <f>VLOOKUP(A281,'Data Transformation'!S:AC,11,0)</f>
        <v>32</v>
      </c>
    </row>
    <row r="282">
      <c r="A282" s="56" t="s">
        <v>636</v>
      </c>
      <c r="B282" s="42" t="str">
        <f>VLOOKUP(A282,'Data Transformation'!A:D,4,0)</f>
        <v>Seynders</v>
      </c>
      <c r="C282" s="57">
        <f>VLOOKUP(A282,'Data Transformation'!G:N,2,0)</f>
        <v>23.19</v>
      </c>
      <c r="D282" s="42">
        <f>VLOOKUP(A282,'Data Transformation'!G:I,3,0)</f>
        <v>7.66</v>
      </c>
      <c r="E282" s="42" t="str">
        <f>VLOOKUP(A282,'Data Transformation'!G:J,4,0)</f>
        <v>No</v>
      </c>
      <c r="F282" s="42" t="str">
        <f>VLOOKUP(A282,'Data Transformation'!G:K,5,0)</f>
        <v>No</v>
      </c>
      <c r="G282" s="58" t="str">
        <f>VLOOKUP(A282,'Data Transformation'!G:L,6,0)</f>
        <v>No</v>
      </c>
      <c r="H282" s="42">
        <f>VLOOKUP(A282,'Data Transformation'!G:O,9,0)</f>
        <v>0</v>
      </c>
      <c r="I282" s="42" t="str">
        <f>VLOOKUP(A282,'Data Transformation'!G:N,8,0)</f>
        <v>yes</v>
      </c>
      <c r="J282" s="42" t="str">
        <f>VLOOKUP(A282,'Data Transformation'!G:P,10,0)</f>
        <v>Normal weight</v>
      </c>
      <c r="K282" s="42" t="str">
        <f>VLOOKUP(A282,'Data Transformation'!G:Q,11,0)</f>
        <v>Diabetes</v>
      </c>
      <c r="L282" s="42" t="str">
        <f>VLOOKUP(A282,'Data Transformation'!S:AB,10,0)</f>
        <v>1-Nov-1968</v>
      </c>
      <c r="M282" s="59">
        <f>VLOOKUP(A282,'Data Transformation'!S:AD,12,0)</f>
        <v>32686.08</v>
      </c>
      <c r="N282" s="42" t="str">
        <f>VLOOKUP(A282,'Data Transformation'!S:Y,7,0)</f>
        <v>tier - 2</v>
      </c>
      <c r="O282" s="42" t="str">
        <f>VLOOKUP(A282,'Data Transformation'!S:Z,8,0)</f>
        <v>tier - 3</v>
      </c>
      <c r="P282" s="42" t="str">
        <f>VLOOKUP(A282,'Data Transformation'!S:AA,9,0)</f>
        <v>R1011</v>
      </c>
      <c r="Q282" s="60">
        <f>VLOOKUP(A282,'Data Transformation'!S:AC,11,0)</f>
        <v>54</v>
      </c>
    </row>
    <row r="283">
      <c r="A283" s="56" t="s">
        <v>638</v>
      </c>
      <c r="B283" s="42" t="str">
        <f>VLOOKUP(A283,'Data Transformation'!A:D,4,0)</f>
        <v>Saunders</v>
      </c>
      <c r="C283" s="57">
        <f>VLOOKUP(A283,'Data Transformation'!G:N,2,0)</f>
        <v>35.99</v>
      </c>
      <c r="D283" s="42">
        <f>VLOOKUP(A283,'Data Transformation'!G:I,3,0)</f>
        <v>4.23</v>
      </c>
      <c r="E283" s="42" t="str">
        <f>VLOOKUP(A283,'Data Transformation'!G:J,4,0)</f>
        <v>No</v>
      </c>
      <c r="F283" s="42" t="str">
        <f>VLOOKUP(A283,'Data Transformation'!G:K,5,0)</f>
        <v>No</v>
      </c>
      <c r="G283" s="58" t="str">
        <f>VLOOKUP(A283,'Data Transformation'!G:L,6,0)</f>
        <v>No</v>
      </c>
      <c r="H283" s="42">
        <f>VLOOKUP(A283,'Data Transformation'!G:O,9,0)</f>
        <v>0</v>
      </c>
      <c r="I283" s="42" t="str">
        <f>VLOOKUP(A283,'Data Transformation'!G:N,8,0)</f>
        <v>yes</v>
      </c>
      <c r="J283" s="42" t="str">
        <f>VLOOKUP(A283,'Data Transformation'!G:P,10,0)</f>
        <v>Above Obesity</v>
      </c>
      <c r="K283" s="42" t="str">
        <f>VLOOKUP(A283,'Data Transformation'!G:Q,11,0)</f>
        <v>Normal</v>
      </c>
      <c r="L283" s="42" t="str">
        <f>VLOOKUP(A283,'Data Transformation'!S:AB,10,0)</f>
        <v>13-Jul-1990</v>
      </c>
      <c r="M283" s="59">
        <f>VLOOKUP(A283,'Data Transformation'!S:AD,12,0)</f>
        <v>32672.11</v>
      </c>
      <c r="N283" s="42" t="str">
        <f>VLOOKUP(A283,'Data Transformation'!S:Y,7,0)</f>
        <v>tier - 1</v>
      </c>
      <c r="O283" s="42" t="str">
        <f>VLOOKUP(A283,'Data Transformation'!S:Z,8,0)</f>
        <v>tier - 1</v>
      </c>
      <c r="P283" s="42" t="str">
        <f>VLOOKUP(A283,'Data Transformation'!S:AA,9,0)</f>
        <v>R1011</v>
      </c>
      <c r="Q283" s="60">
        <f>VLOOKUP(A283,'Data Transformation'!S:AC,11,0)</f>
        <v>32</v>
      </c>
    </row>
    <row r="284">
      <c r="A284" s="56" t="s">
        <v>640</v>
      </c>
      <c r="B284" s="42" t="str">
        <f>VLOOKUP(A284,'Data Transformation'!A:D,4,0)</f>
        <v>Walker</v>
      </c>
      <c r="C284" s="57">
        <f>VLOOKUP(A284,'Data Transformation'!G:N,2,0)</f>
        <v>30.25</v>
      </c>
      <c r="D284" s="42">
        <f>VLOOKUP(A284,'Data Transformation'!G:I,3,0)</f>
        <v>5.58</v>
      </c>
      <c r="E284" s="42" t="str">
        <f>VLOOKUP(A284,'Data Transformation'!G:J,4,0)</f>
        <v>No</v>
      </c>
      <c r="F284" s="42" t="str">
        <f>VLOOKUP(A284,'Data Transformation'!G:K,5,0)</f>
        <v>No</v>
      </c>
      <c r="G284" s="58" t="str">
        <f>VLOOKUP(A284,'Data Transformation'!G:L,6,0)</f>
        <v>Yes</v>
      </c>
      <c r="H284" s="42">
        <f>VLOOKUP(A284,'Data Transformation'!G:O,9,0)</f>
        <v>1</v>
      </c>
      <c r="I284" s="42" t="str">
        <f>VLOOKUP(A284,'Data Transformation'!G:N,8,0)</f>
        <v>yes</v>
      </c>
      <c r="J284" s="42" t="str">
        <f>VLOOKUP(A284,'Data Transformation'!G:P,10,0)</f>
        <v>Above Obesity</v>
      </c>
      <c r="K284" s="42" t="str">
        <f>VLOOKUP(A284,'Data Transformation'!G:Q,11,0)</f>
        <v>Normal</v>
      </c>
      <c r="L284" s="42" t="str">
        <f>VLOOKUP(A284,'Data Transformation'!S:AB,10,0)</f>
        <v>8-Oct-2003</v>
      </c>
      <c r="M284" s="59">
        <f>VLOOKUP(A284,'Data Transformation'!S:AD,12,0)</f>
        <v>32548.34</v>
      </c>
      <c r="N284" s="42" t="str">
        <f>VLOOKUP(A284,'Data Transformation'!S:Y,7,0)</f>
        <v>tier - 1</v>
      </c>
      <c r="O284" s="42" t="str">
        <f>VLOOKUP(A284,'Data Transformation'!S:Z,8,0)</f>
        <v>tier - 2</v>
      </c>
      <c r="P284" s="42" t="str">
        <f>VLOOKUP(A284,'Data Transformation'!S:AA,9,0)</f>
        <v>R1013</v>
      </c>
      <c r="Q284" s="60">
        <f>VLOOKUP(A284,'Data Transformation'!S:AC,11,0)</f>
        <v>19</v>
      </c>
    </row>
    <row r="285">
      <c r="A285" s="56" t="s">
        <v>642</v>
      </c>
      <c r="B285" s="42" t="str">
        <f>VLOOKUP(A285,'Data Transformation'!A:D,4,0)</f>
        <v>Lam</v>
      </c>
      <c r="C285" s="57">
        <f>VLOOKUP(A285,'Data Transformation'!G:N,2,0)</f>
        <v>26.24</v>
      </c>
      <c r="D285" s="42">
        <f>VLOOKUP(A285,'Data Transformation'!G:I,3,0)</f>
        <v>6.26</v>
      </c>
      <c r="E285" s="42" t="str">
        <f>VLOOKUP(A285,'Data Transformation'!G:J,4,0)</f>
        <v>YES</v>
      </c>
      <c r="F285" s="42" t="str">
        <f>VLOOKUP(A285,'Data Transformation'!G:K,5,0)</f>
        <v>No</v>
      </c>
      <c r="G285" s="58" t="str">
        <f>VLOOKUP(A285,'Data Transformation'!G:L,6,0)</f>
        <v>No</v>
      </c>
      <c r="H285" s="42">
        <f>VLOOKUP(A285,'Data Transformation'!G:O,9,0)</f>
        <v>0</v>
      </c>
      <c r="I285" s="42" t="str">
        <f>VLOOKUP(A285,'Data Transformation'!G:N,8,0)</f>
        <v>yes</v>
      </c>
      <c r="J285" s="42" t="str">
        <f>VLOOKUP(A285,'Data Transformation'!G:P,10,0)</f>
        <v>Overweight</v>
      </c>
      <c r="K285" s="42" t="str">
        <f>VLOOKUP(A285,'Data Transformation'!G:Q,11,0)</f>
        <v>Prediabetes weight</v>
      </c>
      <c r="L285" s="42" t="str">
        <f>VLOOKUP(A285,'Data Transformation'!S:AB,10,0)</f>
        <v>19-Sep-1976</v>
      </c>
      <c r="M285" s="59">
        <f>VLOOKUP(A285,'Data Transformation'!S:AD,12,0)</f>
        <v>32485.46</v>
      </c>
      <c r="N285" s="42" t="str">
        <f>VLOOKUP(A285,'Data Transformation'!S:Y,7,0)</f>
        <v>tier - 2</v>
      </c>
      <c r="O285" s="42" t="str">
        <f>VLOOKUP(A285,'Data Transformation'!S:Z,8,0)</f>
        <v>tier - 1</v>
      </c>
      <c r="P285" s="42" t="str">
        <f>VLOOKUP(A285,'Data Transformation'!S:AA,9,0)</f>
        <v>R1011</v>
      </c>
      <c r="Q285" s="60">
        <f>VLOOKUP(A285,'Data Transformation'!S:AC,11,0)</f>
        <v>46</v>
      </c>
    </row>
    <row r="286">
      <c r="A286" s="56" t="s">
        <v>644</v>
      </c>
      <c r="B286" s="42" t="str">
        <f>VLOOKUP(A286,'Data Transformation'!A:D,4,0)</f>
        <v>Sweigart</v>
      </c>
      <c r="C286" s="57">
        <f>VLOOKUP(A286,'Data Transformation'!G:N,2,0)</f>
        <v>31.36</v>
      </c>
      <c r="D286" s="42">
        <f>VLOOKUP(A286,'Data Transformation'!G:I,3,0)</f>
        <v>10.6</v>
      </c>
      <c r="E286" s="42" t="str">
        <f>VLOOKUP(A286,'Data Transformation'!G:J,4,0)</f>
        <v>YES</v>
      </c>
      <c r="F286" s="42" t="str">
        <f>VLOOKUP(A286,'Data Transformation'!G:K,5,0)</f>
        <v>No</v>
      </c>
      <c r="G286" s="58" t="str">
        <f>VLOOKUP(A286,'Data Transformation'!G:L,6,0)</f>
        <v>No</v>
      </c>
      <c r="H286" s="42">
        <f>VLOOKUP(A286,'Data Transformation'!G:O,9,0)</f>
        <v>0</v>
      </c>
      <c r="I286" s="42" t="str">
        <f>VLOOKUP(A286,'Data Transformation'!G:N,8,0)</f>
        <v>yes</v>
      </c>
      <c r="J286" s="42" t="str">
        <f>VLOOKUP(A286,'Data Transformation'!G:P,10,0)</f>
        <v>Above Obesity</v>
      </c>
      <c r="K286" s="42" t="str">
        <f>VLOOKUP(A286,'Data Transformation'!G:Q,11,0)</f>
        <v>Diabetes</v>
      </c>
      <c r="L286" s="42" t="str">
        <f>VLOOKUP(A286,'Data Transformation'!S:AB,10,0)</f>
        <v>27-Sep-1981</v>
      </c>
      <c r="M286" s="59">
        <f>VLOOKUP(A286,'Data Transformation'!S:AD,12,0)</f>
        <v>32462.35</v>
      </c>
      <c r="N286" s="42" t="str">
        <f>VLOOKUP(A286,'Data Transformation'!S:Y,7,0)</f>
        <v>tier - 2</v>
      </c>
      <c r="O286" s="42" t="str">
        <f>VLOOKUP(A286,'Data Transformation'!S:Z,8,0)</f>
        <v>tier - 2</v>
      </c>
      <c r="P286" s="42" t="str">
        <f>VLOOKUP(A286,'Data Transformation'!S:AA,9,0)</f>
        <v>R1011</v>
      </c>
      <c r="Q286" s="60">
        <f>VLOOKUP(A286,'Data Transformation'!S:AC,11,0)</f>
        <v>41</v>
      </c>
    </row>
    <row r="287">
      <c r="A287" s="56" t="s">
        <v>646</v>
      </c>
      <c r="B287" s="42" t="str">
        <f>VLOOKUP(A287,'Data Transformation'!A:D,4,0)</f>
        <v>Sieczkowski</v>
      </c>
      <c r="C287" s="57">
        <f>VLOOKUP(A287,'Data Transformation'!G:N,2,0)</f>
        <v>25.69</v>
      </c>
      <c r="D287" s="42">
        <f>VLOOKUP(A287,'Data Transformation'!G:I,3,0)</f>
        <v>4.78</v>
      </c>
      <c r="E287" s="42" t="str">
        <f>VLOOKUP(A287,'Data Transformation'!G:J,4,0)</f>
        <v>YES</v>
      </c>
      <c r="F287" s="42" t="str">
        <f>VLOOKUP(A287,'Data Transformation'!G:K,5,0)</f>
        <v>No</v>
      </c>
      <c r="G287" s="58" t="str">
        <f>VLOOKUP(A287,'Data Transformation'!G:L,6,0)</f>
        <v>No</v>
      </c>
      <c r="H287" s="42">
        <f>VLOOKUP(A287,'Data Transformation'!G:O,9,0)</f>
        <v>0</v>
      </c>
      <c r="I287" s="42" t="str">
        <f>VLOOKUP(A287,'Data Transformation'!G:N,8,0)</f>
        <v>yes</v>
      </c>
      <c r="J287" s="42" t="str">
        <f>VLOOKUP(A287,'Data Transformation'!G:P,10,0)</f>
        <v>Overweight</v>
      </c>
      <c r="K287" s="42" t="str">
        <f>VLOOKUP(A287,'Data Transformation'!G:Q,11,0)</f>
        <v>Normal</v>
      </c>
      <c r="L287" s="42" t="str">
        <f>VLOOKUP(A287,'Data Transformation'!S:AB,10,0)</f>
        <v>9-Aug-1976</v>
      </c>
      <c r="M287" s="59">
        <f>VLOOKUP(A287,'Data Transformation'!S:AD,12,0)</f>
        <v>32430.22</v>
      </c>
      <c r="N287" s="42" t="str">
        <f>VLOOKUP(A287,'Data Transformation'!S:Y,7,0)</f>
        <v>tier - 2</v>
      </c>
      <c r="O287" s="42" t="str">
        <f>VLOOKUP(A287,'Data Transformation'!S:Z,8,0)</f>
        <v>tier - 3</v>
      </c>
      <c r="P287" s="42" t="str">
        <f>VLOOKUP(A287,'Data Transformation'!S:AA,9,0)</f>
        <v>R1011</v>
      </c>
      <c r="Q287" s="60">
        <f>VLOOKUP(A287,'Data Transformation'!S:AC,11,0)</f>
        <v>46</v>
      </c>
    </row>
    <row r="288">
      <c r="A288" s="56" t="s">
        <v>648</v>
      </c>
      <c r="B288" s="42" t="str">
        <f>VLOOKUP(A288,'Data Transformation'!A:D,4,0)</f>
        <v>Jurgens</v>
      </c>
      <c r="C288" s="57">
        <f>VLOOKUP(A288,'Data Transformation'!G:N,2,0)</f>
        <v>25.46</v>
      </c>
      <c r="D288" s="42">
        <f>VLOOKUP(A288,'Data Transformation'!G:I,3,0)</f>
        <v>6.03</v>
      </c>
      <c r="E288" s="42" t="str">
        <f>VLOOKUP(A288,'Data Transformation'!G:J,4,0)</f>
        <v>No</v>
      </c>
      <c r="F288" s="42" t="str">
        <f>VLOOKUP(A288,'Data Transformation'!G:K,5,0)</f>
        <v>No</v>
      </c>
      <c r="G288" s="58" t="str">
        <f>VLOOKUP(A288,'Data Transformation'!G:L,6,0)</f>
        <v>No</v>
      </c>
      <c r="H288" s="42">
        <f>VLOOKUP(A288,'Data Transformation'!G:O,9,0)</f>
        <v>2</v>
      </c>
      <c r="I288" s="42" t="str">
        <f>VLOOKUP(A288,'Data Transformation'!G:N,8,0)</f>
        <v>yes</v>
      </c>
      <c r="J288" s="42" t="str">
        <f>VLOOKUP(A288,'Data Transformation'!G:P,10,0)</f>
        <v>Overweight</v>
      </c>
      <c r="K288" s="42" t="str">
        <f>VLOOKUP(A288,'Data Transformation'!G:Q,11,0)</f>
        <v>Prediabetes weight</v>
      </c>
      <c r="L288" s="42" t="str">
        <f>VLOOKUP(A288,'Data Transformation'!S:AB,10,0)</f>
        <v>19-Oct-1972</v>
      </c>
      <c r="M288" s="59">
        <f>VLOOKUP(A288,'Data Transformation'!S:AD,12,0)</f>
        <v>32428.63</v>
      </c>
      <c r="N288" s="42" t="str">
        <f>VLOOKUP(A288,'Data Transformation'!S:Y,7,0)</f>
        <v>tier - 2</v>
      </c>
      <c r="O288" s="42" t="str">
        <f>VLOOKUP(A288,'Data Transformation'!S:Z,8,0)</f>
        <v>tier - 2</v>
      </c>
      <c r="P288" s="42" t="str">
        <f>VLOOKUP(A288,'Data Transformation'!S:AA,9,0)</f>
        <v>R1011</v>
      </c>
      <c r="Q288" s="60">
        <f>VLOOKUP(A288,'Data Transformation'!S:AC,11,0)</f>
        <v>50</v>
      </c>
    </row>
    <row r="289">
      <c r="A289" s="56" t="s">
        <v>650</v>
      </c>
      <c r="B289" s="42" t="str">
        <f>VLOOKUP(A289,'Data Transformation'!A:D,4,0)</f>
        <v>Hackman</v>
      </c>
      <c r="C289" s="57">
        <f>VLOOKUP(A289,'Data Transformation'!G:N,2,0)</f>
        <v>31.83</v>
      </c>
      <c r="D289" s="42">
        <f>VLOOKUP(A289,'Data Transformation'!G:I,3,0)</f>
        <v>11.55</v>
      </c>
      <c r="E289" s="42" t="str">
        <f>VLOOKUP(A289,'Data Transformation'!G:J,4,0)</f>
        <v>yes</v>
      </c>
      <c r="F289" s="42" t="str">
        <f>VLOOKUP(A289,'Data Transformation'!G:K,5,0)</f>
        <v>No</v>
      </c>
      <c r="G289" s="58" t="str">
        <f>VLOOKUP(A289,'Data Transformation'!G:L,6,0)</f>
        <v>No</v>
      </c>
      <c r="H289" s="42">
        <f>VLOOKUP(A289,'Data Transformation'!G:O,9,0)</f>
        <v>1</v>
      </c>
      <c r="I289" s="42" t="str">
        <f>VLOOKUP(A289,'Data Transformation'!G:N,8,0)</f>
        <v>yes</v>
      </c>
      <c r="J289" s="42" t="str">
        <f>VLOOKUP(A289,'Data Transformation'!G:P,10,0)</f>
        <v>Above Obesity</v>
      </c>
      <c r="K289" s="42" t="str">
        <f>VLOOKUP(A289,'Data Transformation'!G:Q,11,0)</f>
        <v>Diabetes</v>
      </c>
      <c r="L289" s="42" t="str">
        <f>VLOOKUP(A289,'Data Transformation'!S:AB,10,0)</f>
        <v>2-Dec-1986</v>
      </c>
      <c r="M289" s="59">
        <f>VLOOKUP(A289,'Data Transformation'!S:AD,12,0)</f>
        <v>32288.49</v>
      </c>
      <c r="N289" s="42" t="str">
        <f>VLOOKUP(A289,'Data Transformation'!S:Y,7,0)</f>
        <v>tier - 2</v>
      </c>
      <c r="O289" s="42" t="str">
        <f>VLOOKUP(A289,'Data Transformation'!S:Z,8,0)</f>
        <v>tier - 2</v>
      </c>
      <c r="P289" s="42" t="str">
        <f>VLOOKUP(A289,'Data Transformation'!S:AA,9,0)</f>
        <v>R1011</v>
      </c>
      <c r="Q289" s="60">
        <f>VLOOKUP(A289,'Data Transformation'!S:AC,11,0)</f>
        <v>36</v>
      </c>
    </row>
    <row r="290">
      <c r="A290" s="56" t="s">
        <v>652</v>
      </c>
      <c r="B290" s="42" t="str">
        <f>VLOOKUP(A290,'Data Transformation'!A:D,4,0)</f>
        <v>Klarich</v>
      </c>
      <c r="C290" s="57">
        <f>VLOOKUP(A290,'Data Transformation'!G:N,2,0)</f>
        <v>24.43</v>
      </c>
      <c r="D290" s="42">
        <f>VLOOKUP(A290,'Data Transformation'!G:I,3,0)</f>
        <v>7.59</v>
      </c>
      <c r="E290" s="42" t="str">
        <f>VLOOKUP(A290,'Data Transformation'!G:J,4,0)</f>
        <v>yes</v>
      </c>
      <c r="F290" s="42" t="str">
        <f>VLOOKUP(A290,'Data Transformation'!G:K,5,0)</f>
        <v>No</v>
      </c>
      <c r="G290" s="58" t="str">
        <f>VLOOKUP(A290,'Data Transformation'!G:L,6,0)</f>
        <v>No</v>
      </c>
      <c r="H290" s="42">
        <f>VLOOKUP(A290,'Data Transformation'!G:O,9,0)</f>
        <v>1</v>
      </c>
      <c r="I290" s="42" t="str">
        <f>VLOOKUP(A290,'Data Transformation'!G:N,8,0)</f>
        <v>yes</v>
      </c>
      <c r="J290" s="42" t="str">
        <f>VLOOKUP(A290,'Data Transformation'!G:P,10,0)</f>
        <v>Normal weight</v>
      </c>
      <c r="K290" s="42" t="str">
        <f>VLOOKUP(A290,'Data Transformation'!G:Q,11,0)</f>
        <v>Diabetes</v>
      </c>
      <c r="L290" s="42" t="str">
        <f>VLOOKUP(A290,'Data Transformation'!S:AB,10,0)</f>
        <v>17-Dec-1975</v>
      </c>
      <c r="M290" s="59">
        <f>VLOOKUP(A290,'Data Transformation'!S:AD,12,0)</f>
        <v>32259.96</v>
      </c>
      <c r="N290" s="42" t="str">
        <f>VLOOKUP(A290,'Data Transformation'!S:Y,7,0)</f>
        <v>tier - 2</v>
      </c>
      <c r="O290" s="42" t="str">
        <f>VLOOKUP(A290,'Data Transformation'!S:Z,8,0)</f>
        <v>tier - 3</v>
      </c>
      <c r="P290" s="42" t="str">
        <f>VLOOKUP(A290,'Data Transformation'!S:AA,9,0)</f>
        <v>R1012</v>
      </c>
      <c r="Q290" s="60">
        <f>VLOOKUP(A290,'Data Transformation'!S:AC,11,0)</f>
        <v>47</v>
      </c>
    </row>
    <row r="291">
      <c r="A291" s="56" t="s">
        <v>654</v>
      </c>
      <c r="B291" s="42" t="str">
        <f>VLOOKUP(A291,'Data Transformation'!A:D,4,0)</f>
        <v>Schulten</v>
      </c>
      <c r="C291" s="57">
        <f>VLOOKUP(A291,'Data Transformation'!G:N,2,0)</f>
        <v>41.9</v>
      </c>
      <c r="D291" s="42">
        <f>VLOOKUP(A291,'Data Transformation'!G:I,3,0)</f>
        <v>4.26</v>
      </c>
      <c r="E291" s="42" t="str">
        <f>VLOOKUP(A291,'Data Transformation'!G:J,4,0)</f>
        <v>No</v>
      </c>
      <c r="F291" s="42" t="str">
        <f>VLOOKUP(A291,'Data Transformation'!G:K,5,0)</f>
        <v>No</v>
      </c>
      <c r="G291" s="58" t="str">
        <f>VLOOKUP(A291,'Data Transformation'!G:L,6,0)</f>
        <v>No</v>
      </c>
      <c r="H291" s="42">
        <f>VLOOKUP(A291,'Data Transformation'!G:O,9,0)</f>
        <v>0</v>
      </c>
      <c r="I291" s="42" t="str">
        <f>VLOOKUP(A291,'Data Transformation'!G:N,8,0)</f>
        <v>yes</v>
      </c>
      <c r="J291" s="42" t="str">
        <f>VLOOKUP(A291,'Data Transformation'!G:P,10,0)</f>
        <v>Above Obesity</v>
      </c>
      <c r="K291" s="42" t="str">
        <f>VLOOKUP(A291,'Data Transformation'!G:Q,11,0)</f>
        <v>Normal</v>
      </c>
      <c r="L291" s="42" t="str">
        <f>VLOOKUP(A291,'Data Transformation'!S:AB,10,0)</f>
        <v>8-Sep-1994</v>
      </c>
      <c r="M291" s="59">
        <f>VLOOKUP(A291,'Data Transformation'!S:AD,12,0)</f>
        <v>32222.81</v>
      </c>
      <c r="N291" s="42" t="str">
        <f>VLOOKUP(A291,'Data Transformation'!S:Y,7,0)</f>
        <v>tier - 2</v>
      </c>
      <c r="O291" s="42" t="str">
        <f>VLOOKUP(A291,'Data Transformation'!S:Z,8,0)</f>
        <v>tier - 1</v>
      </c>
      <c r="P291" s="42" t="str">
        <f>VLOOKUP(A291,'Data Transformation'!S:AA,9,0)</f>
        <v>R1011</v>
      </c>
      <c r="Q291" s="60">
        <f>VLOOKUP(A291,'Data Transformation'!S:AC,11,0)</f>
        <v>28</v>
      </c>
    </row>
    <row r="292">
      <c r="A292" s="56" t="s">
        <v>656</v>
      </c>
      <c r="B292" s="42" t="str">
        <f>VLOOKUP(A292,'Data Transformation'!A:D,4,0)</f>
        <v>Fagerstrom</v>
      </c>
      <c r="C292" s="57">
        <f>VLOOKUP(A292,'Data Transformation'!G:N,2,0)</f>
        <v>22.88</v>
      </c>
      <c r="D292" s="42">
        <f>VLOOKUP(A292,'Data Transformation'!G:I,3,0)</f>
        <v>5.9</v>
      </c>
      <c r="E292" s="42" t="str">
        <f>VLOOKUP(A292,'Data Transformation'!G:J,4,0)</f>
        <v>yes</v>
      </c>
      <c r="F292" s="42" t="str">
        <f>VLOOKUP(A292,'Data Transformation'!G:K,5,0)</f>
        <v>No</v>
      </c>
      <c r="G292" s="58" t="str">
        <f>VLOOKUP(A292,'Data Transformation'!G:L,6,0)</f>
        <v>Yes</v>
      </c>
      <c r="H292" s="42">
        <f>VLOOKUP(A292,'Data Transformation'!G:O,9,0)</f>
        <v>1</v>
      </c>
      <c r="I292" s="42" t="str">
        <f>VLOOKUP(A292,'Data Transformation'!G:N,8,0)</f>
        <v>yes</v>
      </c>
      <c r="J292" s="42" t="str">
        <f>VLOOKUP(A292,'Data Transformation'!G:P,10,0)</f>
        <v>Normal weight</v>
      </c>
      <c r="K292" s="42" t="str">
        <f>VLOOKUP(A292,'Data Transformation'!G:Q,11,0)</f>
        <v>Prediabetes weight</v>
      </c>
      <c r="L292" s="42" t="str">
        <f>VLOOKUP(A292,'Data Transformation'!S:AB,10,0)</f>
        <v>11-Sep-1969</v>
      </c>
      <c r="M292" s="59">
        <f>VLOOKUP(A292,'Data Transformation'!S:AD,12,0)</f>
        <v>32192.76</v>
      </c>
      <c r="N292" s="42" t="str">
        <f>VLOOKUP(A292,'Data Transformation'!S:Y,7,0)</f>
        <v>tier - 1</v>
      </c>
      <c r="O292" s="42" t="str">
        <f>VLOOKUP(A292,'Data Transformation'!S:Z,8,0)</f>
        <v>tier - 2</v>
      </c>
      <c r="P292" s="42" t="str">
        <f>VLOOKUP(A292,'Data Transformation'!S:AA,9,0)</f>
        <v>R1011</v>
      </c>
      <c r="Q292" s="60">
        <f>VLOOKUP(A292,'Data Transformation'!S:AC,11,0)</f>
        <v>53</v>
      </c>
    </row>
    <row r="293">
      <c r="A293" s="56" t="s">
        <v>658</v>
      </c>
      <c r="B293" s="42" t="str">
        <f>VLOOKUP(A293,'Data Transformation'!A:D,4,0)</f>
        <v>Bien</v>
      </c>
      <c r="C293" s="57">
        <f>VLOOKUP(A293,'Data Transformation'!G:N,2,0)</f>
        <v>29.735</v>
      </c>
      <c r="D293" s="42">
        <f>VLOOKUP(A293,'Data Transformation'!G:I,3,0)</f>
        <v>7.79</v>
      </c>
      <c r="E293" s="42" t="str">
        <f>VLOOKUP(A293,'Data Transformation'!G:J,4,0)</f>
        <v>No</v>
      </c>
      <c r="F293" s="42" t="str">
        <f>VLOOKUP(A293,'Data Transformation'!G:K,5,0)</f>
        <v>No</v>
      </c>
      <c r="G293" s="58" t="str">
        <f>VLOOKUP(A293,'Data Transformation'!G:L,6,0)</f>
        <v>No</v>
      </c>
      <c r="H293" s="42">
        <f>VLOOKUP(A293,'Data Transformation'!G:O,9,0)</f>
        <v>0</v>
      </c>
      <c r="I293" s="42" t="str">
        <f>VLOOKUP(A293,'Data Transformation'!G:N,8,0)</f>
        <v>No</v>
      </c>
      <c r="J293" s="42" t="str">
        <f>VLOOKUP(A293,'Data Transformation'!G:P,10,0)</f>
        <v>Overweight</v>
      </c>
      <c r="K293" s="42" t="str">
        <f>VLOOKUP(A293,'Data Transformation'!G:Q,11,0)</f>
        <v>Diabetes</v>
      </c>
      <c r="L293" s="42" t="str">
        <f>VLOOKUP(A293,'Data Transformation'!S:AB,10,0)</f>
        <v>10-Nov-1978</v>
      </c>
      <c r="M293" s="59">
        <f>VLOOKUP(A293,'Data Transformation'!S:AD,12,0)</f>
        <v>32108.66</v>
      </c>
      <c r="N293" s="42" t="str">
        <f>VLOOKUP(A293,'Data Transformation'!S:Y,7,0)</f>
        <v>tier - 1</v>
      </c>
      <c r="O293" s="42" t="str">
        <f>VLOOKUP(A293,'Data Transformation'!S:Z,8,0)</f>
        <v>tier - 3</v>
      </c>
      <c r="P293" s="42" t="str">
        <f>VLOOKUP(A293,'Data Transformation'!S:AA,9,0)</f>
        <v>R1017</v>
      </c>
      <c r="Q293" s="60">
        <f>VLOOKUP(A293,'Data Transformation'!S:AC,11,0)</f>
        <v>44</v>
      </c>
    </row>
    <row r="294">
      <c r="A294" s="56" t="s">
        <v>660</v>
      </c>
      <c r="B294" s="42" t="str">
        <f>VLOOKUP(A294,'Data Transformation'!A:D,4,0)</f>
        <v>Hess</v>
      </c>
      <c r="C294" s="57">
        <f>VLOOKUP(A294,'Data Transformation'!G:N,2,0)</f>
        <v>40.74</v>
      </c>
      <c r="D294" s="42">
        <f>VLOOKUP(A294,'Data Transformation'!G:I,3,0)</f>
        <v>5.28</v>
      </c>
      <c r="E294" s="42" t="str">
        <f>VLOOKUP(A294,'Data Transformation'!G:J,4,0)</f>
        <v>No</v>
      </c>
      <c r="F294" s="42" t="str">
        <f>VLOOKUP(A294,'Data Transformation'!G:K,5,0)</f>
        <v>No</v>
      </c>
      <c r="G294" s="58" t="str">
        <f>VLOOKUP(A294,'Data Transformation'!G:L,6,0)</f>
        <v>Yes</v>
      </c>
      <c r="H294" s="42">
        <f>VLOOKUP(A294,'Data Transformation'!G:O,9,0)</f>
        <v>1</v>
      </c>
      <c r="I294" s="42" t="str">
        <f>VLOOKUP(A294,'Data Transformation'!G:N,8,0)</f>
        <v>yes</v>
      </c>
      <c r="J294" s="42" t="str">
        <f>VLOOKUP(A294,'Data Transformation'!G:P,10,0)</f>
        <v>Above Obesity</v>
      </c>
      <c r="K294" s="42" t="str">
        <f>VLOOKUP(A294,'Data Transformation'!G:Q,11,0)</f>
        <v>Normal</v>
      </c>
      <c r="L294" s="42" t="str">
        <f>VLOOKUP(A294,'Data Transformation'!S:AB,10,0)</f>
        <v>13-Sep-1993</v>
      </c>
      <c r="M294" s="59">
        <f>VLOOKUP(A294,'Data Transformation'!S:AD,12,0)</f>
        <v>32086.21</v>
      </c>
      <c r="N294" s="42" t="str">
        <f>VLOOKUP(A294,'Data Transformation'!S:Y,7,0)</f>
        <v>tier - 1</v>
      </c>
      <c r="O294" s="42" t="str">
        <f>VLOOKUP(A294,'Data Transformation'!S:Z,8,0)</f>
        <v>tier - 3</v>
      </c>
      <c r="P294" s="42" t="str">
        <f>VLOOKUP(A294,'Data Transformation'!S:AA,9,0)</f>
        <v>R1011</v>
      </c>
      <c r="Q294" s="60">
        <f>VLOOKUP(A294,'Data Transformation'!S:AC,11,0)</f>
        <v>29</v>
      </c>
    </row>
    <row r="295">
      <c r="A295" s="56" t="s">
        <v>662</v>
      </c>
      <c r="B295" s="42" t="str">
        <f>VLOOKUP(A295,'Data Transformation'!A:D,4,0)</f>
        <v>Shaw</v>
      </c>
      <c r="C295" s="57">
        <f>VLOOKUP(A295,'Data Transformation'!G:N,2,0)</f>
        <v>24.14</v>
      </c>
      <c r="D295" s="42">
        <f>VLOOKUP(A295,'Data Transformation'!G:I,3,0)</f>
        <v>5.87</v>
      </c>
      <c r="E295" s="42" t="str">
        <f>VLOOKUP(A295,'Data Transformation'!G:J,4,0)</f>
        <v>No</v>
      </c>
      <c r="F295" s="42" t="str">
        <f>VLOOKUP(A295,'Data Transformation'!G:K,5,0)</f>
        <v>No</v>
      </c>
      <c r="G295" s="58" t="str">
        <f>VLOOKUP(A295,'Data Transformation'!G:L,6,0)</f>
        <v>No</v>
      </c>
      <c r="H295" s="42">
        <f>VLOOKUP(A295,'Data Transformation'!G:O,9,0)</f>
        <v>2</v>
      </c>
      <c r="I295" s="42" t="str">
        <f>VLOOKUP(A295,'Data Transformation'!G:N,8,0)</f>
        <v>yes</v>
      </c>
      <c r="J295" s="42" t="str">
        <f>VLOOKUP(A295,'Data Transformation'!G:P,10,0)</f>
        <v>Normal weight</v>
      </c>
      <c r="K295" s="42" t="str">
        <f>VLOOKUP(A295,'Data Transformation'!G:Q,11,0)</f>
        <v>Prediabetes weight</v>
      </c>
      <c r="L295" s="42" t="str">
        <f>VLOOKUP(A295,'Data Transformation'!S:AB,10,0)</f>
        <v>21-Sep-1972</v>
      </c>
      <c r="M295" s="59">
        <f>VLOOKUP(A295,'Data Transformation'!S:AD,12,0)</f>
        <v>31980.89</v>
      </c>
      <c r="N295" s="42" t="str">
        <f>VLOOKUP(A295,'Data Transformation'!S:Y,7,0)</f>
        <v>tier - 2</v>
      </c>
      <c r="O295" s="42" t="str">
        <f>VLOOKUP(A295,'Data Transformation'!S:Z,8,0)</f>
        <v>tier - 1</v>
      </c>
      <c r="P295" s="42" t="str">
        <f>VLOOKUP(A295,'Data Transformation'!S:AA,9,0)</f>
        <v>R1011</v>
      </c>
      <c r="Q295" s="60">
        <f>VLOOKUP(A295,'Data Transformation'!S:AC,11,0)</f>
        <v>50</v>
      </c>
    </row>
    <row r="296">
      <c r="A296" s="56" t="s">
        <v>664</v>
      </c>
      <c r="B296" s="42" t="str">
        <f>VLOOKUP(A296,'Data Transformation'!A:D,4,0)</f>
        <v>Williams</v>
      </c>
      <c r="C296" s="57">
        <f>VLOOKUP(A296,'Data Transformation'!G:N,2,0)</f>
        <v>25.15</v>
      </c>
      <c r="D296" s="42">
        <f>VLOOKUP(A296,'Data Transformation'!G:I,3,0)</f>
        <v>9.08</v>
      </c>
      <c r="E296" s="42" t="str">
        <f>VLOOKUP(A296,'Data Transformation'!G:J,4,0)</f>
        <v>yes</v>
      </c>
      <c r="F296" s="42" t="str">
        <f>VLOOKUP(A296,'Data Transformation'!G:K,5,0)</f>
        <v>No</v>
      </c>
      <c r="G296" s="58" t="str">
        <f>VLOOKUP(A296,'Data Transformation'!G:L,6,0)</f>
        <v>No</v>
      </c>
      <c r="H296" s="42">
        <f>VLOOKUP(A296,'Data Transformation'!G:O,9,0)</f>
        <v>1</v>
      </c>
      <c r="I296" s="42" t="str">
        <f>VLOOKUP(A296,'Data Transformation'!G:N,8,0)</f>
        <v>yes</v>
      </c>
      <c r="J296" s="42" t="str">
        <f>VLOOKUP(A296,'Data Transformation'!G:P,10,0)</f>
        <v>Overweight</v>
      </c>
      <c r="K296" s="42" t="str">
        <f>VLOOKUP(A296,'Data Transformation'!G:Q,11,0)</f>
        <v>Diabetes</v>
      </c>
      <c r="L296" s="42" t="str">
        <f>VLOOKUP(A296,'Data Transformation'!S:AB,10,0)</f>
        <v>25-Sep-1975</v>
      </c>
      <c r="M296" s="59">
        <f>VLOOKUP(A296,'Data Transformation'!S:AD,12,0)</f>
        <v>31897.1</v>
      </c>
      <c r="N296" s="42" t="str">
        <f>VLOOKUP(A296,'Data Transformation'!S:Y,7,0)</f>
        <v>tier - 2</v>
      </c>
      <c r="O296" s="42" t="str">
        <f>VLOOKUP(A296,'Data Transformation'!S:Z,8,0)</f>
        <v>tier - 3</v>
      </c>
      <c r="P296" s="42" t="str">
        <f>VLOOKUP(A296,'Data Transformation'!S:AA,9,0)</f>
        <v>R1011</v>
      </c>
      <c r="Q296" s="60">
        <f>VLOOKUP(A296,'Data Transformation'!S:AC,11,0)</f>
        <v>47</v>
      </c>
    </row>
    <row r="297">
      <c r="A297" s="56" t="s">
        <v>666</v>
      </c>
      <c r="B297" s="42" t="str">
        <f>VLOOKUP(A297,'Data Transformation'!A:D,4,0)</f>
        <v>Menzies</v>
      </c>
      <c r="C297" s="57">
        <f>VLOOKUP(A297,'Data Transformation'!G:N,2,0)</f>
        <v>28.71</v>
      </c>
      <c r="D297" s="42">
        <f>VLOOKUP(A297,'Data Transformation'!G:I,3,0)</f>
        <v>5.2</v>
      </c>
      <c r="E297" s="42" t="str">
        <f>VLOOKUP(A297,'Data Transformation'!G:J,4,0)</f>
        <v>No</v>
      </c>
      <c r="F297" s="42" t="str">
        <f>VLOOKUP(A297,'Data Transformation'!G:K,5,0)</f>
        <v>No</v>
      </c>
      <c r="G297" s="58" t="str">
        <f>VLOOKUP(A297,'Data Transformation'!G:L,6,0)</f>
        <v>No</v>
      </c>
      <c r="H297" s="42">
        <f>VLOOKUP(A297,'Data Transformation'!G:O,9,0)</f>
        <v>1</v>
      </c>
      <c r="I297" s="42" t="str">
        <f>VLOOKUP(A297,'Data Transformation'!G:N,8,0)</f>
        <v>yes</v>
      </c>
      <c r="J297" s="42" t="str">
        <f>VLOOKUP(A297,'Data Transformation'!G:P,10,0)</f>
        <v>Overweight</v>
      </c>
      <c r="K297" s="42" t="str">
        <f>VLOOKUP(A297,'Data Transformation'!G:Q,11,0)</f>
        <v>Normal</v>
      </c>
      <c r="L297" s="42" t="str">
        <f>VLOOKUP(A297,'Data Transformation'!S:AB,10,0)</f>
        <v>10-Sep-1984</v>
      </c>
      <c r="M297" s="59">
        <f>VLOOKUP(A297,'Data Transformation'!S:AD,12,0)</f>
        <v>31743.92</v>
      </c>
      <c r="N297" s="42" t="str">
        <f>VLOOKUP(A297,'Data Transformation'!S:Y,7,0)</f>
        <v>tier - 2</v>
      </c>
      <c r="O297" s="42" t="str">
        <f>VLOOKUP(A297,'Data Transformation'!S:Z,8,0)</f>
        <v>tier - 1</v>
      </c>
      <c r="P297" s="42" t="str">
        <f>VLOOKUP(A297,'Data Transformation'!S:AA,9,0)</f>
        <v>R1011</v>
      </c>
      <c r="Q297" s="60">
        <f>VLOOKUP(A297,'Data Transformation'!S:AC,11,0)</f>
        <v>38</v>
      </c>
    </row>
    <row r="298">
      <c r="A298" s="56" t="s">
        <v>668</v>
      </c>
      <c r="B298" s="42" t="str">
        <f>VLOOKUP(A298,'Data Transformation'!A:D,4,0)</f>
        <v>Buehler</v>
      </c>
      <c r="C298" s="57">
        <f>VLOOKUP(A298,'Data Transformation'!G:N,2,0)</f>
        <v>23</v>
      </c>
      <c r="D298" s="42">
        <f>VLOOKUP(A298,'Data Transformation'!G:I,3,0)</f>
        <v>5.48</v>
      </c>
      <c r="E298" s="42" t="str">
        <f>VLOOKUP(A298,'Data Transformation'!G:J,4,0)</f>
        <v>No</v>
      </c>
      <c r="F298" s="42" t="str">
        <f>VLOOKUP(A298,'Data Transformation'!G:K,5,0)</f>
        <v>No</v>
      </c>
      <c r="G298" s="58" t="str">
        <f>VLOOKUP(A298,'Data Transformation'!G:L,6,0)</f>
        <v>No</v>
      </c>
      <c r="H298" s="42">
        <f>VLOOKUP(A298,'Data Transformation'!G:O,9,0)</f>
        <v>0</v>
      </c>
      <c r="I298" s="42" t="str">
        <f>VLOOKUP(A298,'Data Transformation'!G:N,8,0)</f>
        <v>yes</v>
      </c>
      <c r="J298" s="42" t="str">
        <f>VLOOKUP(A298,'Data Transformation'!G:P,10,0)</f>
        <v>Normal weight</v>
      </c>
      <c r="K298" s="42" t="str">
        <f>VLOOKUP(A298,'Data Transformation'!G:Q,11,0)</f>
        <v>Normal</v>
      </c>
      <c r="L298" s="42" t="str">
        <f>VLOOKUP(A298,'Data Transformation'!S:AB,10,0)</f>
        <v>14-Oct-1977</v>
      </c>
      <c r="M298" s="59">
        <f>VLOOKUP(A298,'Data Transformation'!S:AD,12,0)</f>
        <v>31736.7</v>
      </c>
      <c r="N298" s="42" t="str">
        <f>VLOOKUP(A298,'Data Transformation'!S:Y,7,0)</f>
        <v>tier - 2</v>
      </c>
      <c r="O298" s="42" t="str">
        <f>VLOOKUP(A298,'Data Transformation'!S:Z,8,0)</f>
        <v>tier - 2</v>
      </c>
      <c r="P298" s="42" t="str">
        <f>VLOOKUP(A298,'Data Transformation'!S:AA,9,0)</f>
        <v>R1012</v>
      </c>
      <c r="Q298" s="60">
        <f>VLOOKUP(A298,'Data Transformation'!S:AC,11,0)</f>
        <v>45</v>
      </c>
    </row>
    <row r="299">
      <c r="A299" s="56" t="s">
        <v>670</v>
      </c>
      <c r="B299" s="42" t="str">
        <f>VLOOKUP(A299,'Data Transformation'!A:D,4,0)</f>
        <v>Degen</v>
      </c>
      <c r="C299" s="57">
        <f>VLOOKUP(A299,'Data Transformation'!G:N,2,0)</f>
        <v>36.86</v>
      </c>
      <c r="D299" s="42">
        <f>VLOOKUP(A299,'Data Transformation'!G:I,3,0)</f>
        <v>11.95</v>
      </c>
      <c r="E299" s="42" t="str">
        <f>VLOOKUP(A299,'Data Transformation'!G:J,4,0)</f>
        <v>No</v>
      </c>
      <c r="F299" s="42" t="str">
        <f>VLOOKUP(A299,'Data Transformation'!G:K,5,0)</f>
        <v>No</v>
      </c>
      <c r="G299" s="58" t="str">
        <f>VLOOKUP(A299,'Data Transformation'!G:L,6,0)</f>
        <v>No</v>
      </c>
      <c r="H299" s="42">
        <f>VLOOKUP(A299,'Data Transformation'!G:O,9,0)</f>
        <v>0</v>
      </c>
      <c r="I299" s="42" t="str">
        <f>VLOOKUP(A299,'Data Transformation'!G:N,8,0)</f>
        <v>No</v>
      </c>
      <c r="J299" s="42" t="str">
        <f>VLOOKUP(A299,'Data Transformation'!G:P,10,0)</f>
        <v>Above Obesity</v>
      </c>
      <c r="K299" s="42" t="str">
        <f>VLOOKUP(A299,'Data Transformation'!G:Q,11,0)</f>
        <v>Diabetes</v>
      </c>
      <c r="L299" s="42" t="str">
        <f>VLOOKUP(A299,'Data Transformation'!S:AB,10,0)</f>
        <v>13-Dec-1960</v>
      </c>
      <c r="M299" s="59">
        <f>VLOOKUP(A299,'Data Transformation'!S:AD,12,0)</f>
        <v>31620</v>
      </c>
      <c r="N299" s="42" t="str">
        <f>VLOOKUP(A299,'Data Transformation'!S:Y,7,0)</f>
        <v>tier - 2</v>
      </c>
      <c r="O299" s="42" t="str">
        <f>VLOOKUP(A299,'Data Transformation'!S:Z,8,0)</f>
        <v>tier - 1</v>
      </c>
      <c r="P299" s="42" t="str">
        <f>VLOOKUP(A299,'Data Transformation'!S:AA,9,0)</f>
        <v>R1024</v>
      </c>
      <c r="Q299" s="60">
        <f>VLOOKUP(A299,'Data Transformation'!S:AC,11,0)</f>
        <v>62</v>
      </c>
    </row>
    <row r="300">
      <c r="A300" s="56" t="s">
        <v>672</v>
      </c>
      <c r="B300" s="42" t="str">
        <f>VLOOKUP(A300,'Data Transformation'!A:D,4,0)</f>
        <v>Arsenault</v>
      </c>
      <c r="C300" s="57">
        <f>VLOOKUP(A300,'Data Transformation'!G:N,2,0)</f>
        <v>24.25</v>
      </c>
      <c r="D300" s="42">
        <f>VLOOKUP(A300,'Data Transformation'!G:I,3,0)</f>
        <v>8.7</v>
      </c>
      <c r="E300" s="42" t="str">
        <f>VLOOKUP(A300,'Data Transformation'!G:J,4,0)</f>
        <v>yes</v>
      </c>
      <c r="F300" s="42" t="str">
        <f>VLOOKUP(A300,'Data Transformation'!G:K,5,0)</f>
        <v>No</v>
      </c>
      <c r="G300" s="58" t="str">
        <f>VLOOKUP(A300,'Data Transformation'!G:L,6,0)</f>
        <v>No</v>
      </c>
      <c r="H300" s="42">
        <f>VLOOKUP(A300,'Data Transformation'!G:O,9,0)</f>
        <v>1</v>
      </c>
      <c r="I300" s="42" t="str">
        <f>VLOOKUP(A300,'Data Transformation'!G:N,8,0)</f>
        <v>yes</v>
      </c>
      <c r="J300" s="42" t="str">
        <f>VLOOKUP(A300,'Data Transformation'!G:P,10,0)</f>
        <v>Normal weight</v>
      </c>
      <c r="K300" s="42" t="str">
        <f>VLOOKUP(A300,'Data Transformation'!G:Q,11,0)</f>
        <v>Diabetes</v>
      </c>
      <c r="L300" s="42" t="str">
        <f>VLOOKUP(A300,'Data Transformation'!S:AB,10,0)</f>
        <v>29-Oct-1975</v>
      </c>
      <c r="M300" s="59">
        <f>VLOOKUP(A300,'Data Transformation'!S:AD,12,0)</f>
        <v>31591.82</v>
      </c>
      <c r="N300" s="42" t="str">
        <f>VLOOKUP(A300,'Data Transformation'!S:Y,7,0)</f>
        <v>tier - 2</v>
      </c>
      <c r="O300" s="42" t="str">
        <f>VLOOKUP(A300,'Data Transformation'!S:Z,8,0)</f>
        <v>tier - 1</v>
      </c>
      <c r="P300" s="42" t="str">
        <f>VLOOKUP(A300,'Data Transformation'!S:AA,9,0)</f>
        <v>R1011</v>
      </c>
      <c r="Q300" s="60">
        <f>VLOOKUP(A300,'Data Transformation'!S:AC,11,0)</f>
        <v>47</v>
      </c>
    </row>
    <row r="301">
      <c r="A301" s="56" t="s">
        <v>674</v>
      </c>
      <c r="B301" s="42" t="str">
        <f>VLOOKUP(A301,'Data Transformation'!A:D,4,0)</f>
        <v>Hoff</v>
      </c>
      <c r="C301" s="57">
        <f>VLOOKUP(A301,'Data Transformation'!G:N,2,0)</f>
        <v>23.85</v>
      </c>
      <c r="D301" s="42">
        <f>VLOOKUP(A301,'Data Transformation'!G:I,3,0)</f>
        <v>7.84</v>
      </c>
      <c r="E301" s="42" t="str">
        <f>VLOOKUP(A301,'Data Transformation'!G:J,4,0)</f>
        <v>No</v>
      </c>
      <c r="F301" s="42" t="str">
        <f>VLOOKUP(A301,'Data Transformation'!G:K,5,0)</f>
        <v>No</v>
      </c>
      <c r="G301" s="58" t="str">
        <f>VLOOKUP(A301,'Data Transformation'!G:L,6,0)</f>
        <v>No</v>
      </c>
      <c r="H301" s="42">
        <f>VLOOKUP(A301,'Data Transformation'!G:O,9,0)</f>
        <v>0</v>
      </c>
      <c r="I301" s="42" t="str">
        <f>VLOOKUP(A301,'Data Transformation'!G:N,8,0)</f>
        <v>yes</v>
      </c>
      <c r="J301" s="42" t="str">
        <f>VLOOKUP(A301,'Data Transformation'!G:P,10,0)</f>
        <v>Normal weight</v>
      </c>
      <c r="K301" s="42" t="str">
        <f>VLOOKUP(A301,'Data Transformation'!G:Q,11,0)</f>
        <v>Diabetes</v>
      </c>
      <c r="L301" s="42" t="str">
        <f>VLOOKUP(A301,'Data Transformation'!S:AB,10,0)</f>
        <v>8-Oct-1974</v>
      </c>
      <c r="M301" s="59">
        <f>VLOOKUP(A301,'Data Transformation'!S:AD,12,0)</f>
        <v>31368.81</v>
      </c>
      <c r="N301" s="42" t="str">
        <f>VLOOKUP(A301,'Data Transformation'!S:Y,7,0)</f>
        <v>tier - 2</v>
      </c>
      <c r="O301" s="42" t="str">
        <f>VLOOKUP(A301,'Data Transformation'!S:Z,8,0)</f>
        <v>tier - 3</v>
      </c>
      <c r="P301" s="42" t="str">
        <f>VLOOKUP(A301,'Data Transformation'!S:AA,9,0)</f>
        <v>R1011</v>
      </c>
      <c r="Q301" s="60">
        <f>VLOOKUP(A301,'Data Transformation'!S:AC,11,0)</f>
        <v>48</v>
      </c>
    </row>
    <row r="302">
      <c r="A302" s="56" t="s">
        <v>676</v>
      </c>
      <c r="B302" s="42" t="str">
        <f>VLOOKUP(A302,'Data Transformation'!A:D,4,0)</f>
        <v>Hall</v>
      </c>
      <c r="C302" s="57">
        <f>VLOOKUP(A302,'Data Transformation'!G:N,2,0)</f>
        <v>40.02</v>
      </c>
      <c r="D302" s="42">
        <f>VLOOKUP(A302,'Data Transformation'!G:I,3,0)</f>
        <v>5.19</v>
      </c>
      <c r="E302" s="42" t="str">
        <f>VLOOKUP(A302,'Data Transformation'!G:J,4,0)</f>
        <v>yes</v>
      </c>
      <c r="F302" s="42" t="str">
        <f>VLOOKUP(A302,'Data Transformation'!G:K,5,0)</f>
        <v>No</v>
      </c>
      <c r="G302" s="58" t="str">
        <f>VLOOKUP(A302,'Data Transformation'!G:L,6,0)</f>
        <v>No</v>
      </c>
      <c r="H302" s="42">
        <f>VLOOKUP(A302,'Data Transformation'!G:O,9,0)</f>
        <v>1</v>
      </c>
      <c r="I302" s="42" t="str">
        <f>VLOOKUP(A302,'Data Transformation'!G:N,8,0)</f>
        <v>yes</v>
      </c>
      <c r="J302" s="42" t="str">
        <f>VLOOKUP(A302,'Data Transformation'!G:P,10,0)</f>
        <v>Above Obesity</v>
      </c>
      <c r="K302" s="42" t="str">
        <f>VLOOKUP(A302,'Data Transformation'!G:Q,11,0)</f>
        <v>Normal</v>
      </c>
      <c r="L302" s="42" t="str">
        <f>VLOOKUP(A302,'Data Transformation'!S:AB,10,0)</f>
        <v>27-Sep-1995</v>
      </c>
      <c r="M302" s="59">
        <f>VLOOKUP(A302,'Data Transformation'!S:AD,12,0)</f>
        <v>31328.27</v>
      </c>
      <c r="N302" s="42" t="str">
        <f>VLOOKUP(A302,'Data Transformation'!S:Y,7,0)</f>
        <v>tier - 2</v>
      </c>
      <c r="O302" s="42" t="str">
        <f>VLOOKUP(A302,'Data Transformation'!S:Z,8,0)</f>
        <v>tier - 2</v>
      </c>
      <c r="P302" s="42" t="str">
        <f>VLOOKUP(A302,'Data Transformation'!S:AA,9,0)</f>
        <v>R1011</v>
      </c>
      <c r="Q302" s="60">
        <f>VLOOKUP(A302,'Data Transformation'!S:AC,11,0)</f>
        <v>27</v>
      </c>
    </row>
    <row r="303">
      <c r="A303" s="56" t="s">
        <v>678</v>
      </c>
      <c r="B303" s="42" t="str">
        <f>VLOOKUP(A303,'Data Transformation'!A:D,4,0)</f>
        <v>Ashley</v>
      </c>
      <c r="C303" s="57">
        <f>VLOOKUP(A303,'Data Transformation'!G:N,2,0)</f>
        <v>19.17</v>
      </c>
      <c r="D303" s="42">
        <f>VLOOKUP(A303,'Data Transformation'!G:I,3,0)</f>
        <v>8.41</v>
      </c>
      <c r="E303" s="42" t="str">
        <f>VLOOKUP(A303,'Data Transformation'!G:J,4,0)</f>
        <v>No</v>
      </c>
      <c r="F303" s="42" t="str">
        <f>VLOOKUP(A303,'Data Transformation'!G:K,5,0)</f>
        <v>No</v>
      </c>
      <c r="G303" s="58" t="str">
        <f>VLOOKUP(A303,'Data Transformation'!G:L,6,0)</f>
        <v>No</v>
      </c>
      <c r="H303" s="42">
        <f>VLOOKUP(A303,'Data Transformation'!G:O,9,0)</f>
        <v>0</v>
      </c>
      <c r="I303" s="42" t="str">
        <f>VLOOKUP(A303,'Data Transformation'!G:N,8,0)</f>
        <v>yes</v>
      </c>
      <c r="J303" s="42" t="str">
        <f>VLOOKUP(A303,'Data Transformation'!G:P,10,0)</f>
        <v>Normal weight</v>
      </c>
      <c r="K303" s="42" t="str">
        <f>VLOOKUP(A303,'Data Transformation'!G:Q,11,0)</f>
        <v>Diabetes</v>
      </c>
      <c r="L303" s="42" t="str">
        <f>VLOOKUP(A303,'Data Transformation'!S:AB,10,0)</f>
        <v>9-Jul-1968</v>
      </c>
      <c r="M303" s="59">
        <f>VLOOKUP(A303,'Data Transformation'!S:AD,12,0)</f>
        <v>31322.53</v>
      </c>
      <c r="N303" s="42" t="str">
        <f>VLOOKUP(A303,'Data Transformation'!S:Y,7,0)</f>
        <v>tier - 2</v>
      </c>
      <c r="O303" s="42" t="str">
        <f>VLOOKUP(A303,'Data Transformation'!S:Z,8,0)</f>
        <v>tier - 1</v>
      </c>
      <c r="P303" s="42" t="str">
        <f>VLOOKUP(A303,'Data Transformation'!S:AA,9,0)</f>
        <v>R1011</v>
      </c>
      <c r="Q303" s="60">
        <f>VLOOKUP(A303,'Data Transformation'!S:AC,11,0)</f>
        <v>54</v>
      </c>
    </row>
    <row r="304">
      <c r="A304" s="56" t="s">
        <v>680</v>
      </c>
      <c r="B304" s="42" t="str">
        <f>VLOOKUP(A304,'Data Transformation'!A:D,4,0)</f>
        <v>Rindahl</v>
      </c>
      <c r="C304" s="57">
        <f>VLOOKUP(A304,'Data Transformation'!G:N,2,0)</f>
        <v>43.53</v>
      </c>
      <c r="D304" s="42">
        <f>VLOOKUP(A304,'Data Transformation'!G:I,3,0)</f>
        <v>5.86</v>
      </c>
      <c r="E304" s="42" t="str">
        <f>VLOOKUP(A304,'Data Transformation'!G:J,4,0)</f>
        <v>yes</v>
      </c>
      <c r="F304" s="42" t="str">
        <f>VLOOKUP(A304,'Data Transformation'!G:K,5,0)</f>
        <v>yes</v>
      </c>
      <c r="G304" s="58" t="str">
        <f>VLOOKUP(A304,'Data Transformation'!G:L,6,0)</f>
        <v>No</v>
      </c>
      <c r="H304" s="42">
        <f>VLOOKUP(A304,'Data Transformation'!G:O,9,0)</f>
        <v>2</v>
      </c>
      <c r="I304" s="42" t="str">
        <f>VLOOKUP(A304,'Data Transformation'!G:N,8,0)</f>
        <v>yes</v>
      </c>
      <c r="J304" s="42" t="str">
        <f>VLOOKUP(A304,'Data Transformation'!G:P,10,0)</f>
        <v>Above Obesity</v>
      </c>
      <c r="K304" s="42" t="str">
        <f>VLOOKUP(A304,'Data Transformation'!G:Q,11,0)</f>
        <v>Prediabetes weight</v>
      </c>
      <c r="L304" s="42" t="str">
        <f>VLOOKUP(A304,'Data Transformation'!S:AB,10,0)</f>
        <v>22-Jul-2000</v>
      </c>
      <c r="M304" s="59">
        <f>VLOOKUP(A304,'Data Transformation'!S:AD,12,0)</f>
        <v>31234.56</v>
      </c>
      <c r="N304" s="42" t="str">
        <f>VLOOKUP(A304,'Data Transformation'!S:Y,7,0)</f>
        <v>tier - 1</v>
      </c>
      <c r="O304" s="42" t="str">
        <f>VLOOKUP(A304,'Data Transformation'!S:Z,8,0)</f>
        <v>tier - 1</v>
      </c>
      <c r="P304" s="42" t="str">
        <f>VLOOKUP(A304,'Data Transformation'!S:AA,9,0)</f>
        <v>R1011</v>
      </c>
      <c r="Q304" s="60">
        <f>VLOOKUP(A304,'Data Transformation'!S:AC,11,0)</f>
        <v>22</v>
      </c>
    </row>
    <row r="305">
      <c r="A305" s="56" t="s">
        <v>682</v>
      </c>
      <c r="B305" s="42" t="str">
        <f>VLOOKUP(A305,'Data Transformation'!A:D,4,0)</f>
        <v>Clark</v>
      </c>
      <c r="C305" s="57">
        <f>VLOOKUP(A305,'Data Transformation'!G:N,2,0)</f>
        <v>46.06</v>
      </c>
      <c r="D305" s="42">
        <f>VLOOKUP(A305,'Data Transformation'!G:I,3,0)</f>
        <v>4.18</v>
      </c>
      <c r="E305" s="42" t="str">
        <f>VLOOKUP(A305,'Data Transformation'!G:J,4,0)</f>
        <v>No</v>
      </c>
      <c r="F305" s="42" t="str">
        <f>VLOOKUP(A305,'Data Transformation'!G:K,5,0)</f>
        <v>yes</v>
      </c>
      <c r="G305" s="58" t="str">
        <f>VLOOKUP(A305,'Data Transformation'!G:L,6,0)</f>
        <v>No</v>
      </c>
      <c r="H305" s="42">
        <f>VLOOKUP(A305,'Data Transformation'!G:O,9,0)</f>
        <v>1</v>
      </c>
      <c r="I305" s="42" t="str">
        <f>VLOOKUP(A305,'Data Transformation'!G:N,8,0)</f>
        <v>yes</v>
      </c>
      <c r="J305" s="42" t="str">
        <f>VLOOKUP(A305,'Data Transformation'!G:P,10,0)</f>
        <v>Above Obesity</v>
      </c>
      <c r="K305" s="42" t="str">
        <f>VLOOKUP(A305,'Data Transformation'!G:Q,11,0)</f>
        <v>Normal</v>
      </c>
      <c r="L305" s="42" t="str">
        <f>VLOOKUP(A305,'Data Transformation'!S:AB,10,0)</f>
        <v>9-Nov-2004</v>
      </c>
      <c r="M305" s="59">
        <f>VLOOKUP(A305,'Data Transformation'!S:AD,12,0)</f>
        <v>31196.61</v>
      </c>
      <c r="N305" s="42" t="str">
        <f>VLOOKUP(A305,'Data Transformation'!S:Y,7,0)</f>
        <v>tier - 2</v>
      </c>
      <c r="O305" s="42" t="str">
        <f>VLOOKUP(A305,'Data Transformation'!S:Z,8,0)</f>
        <v>tier - 1</v>
      </c>
      <c r="P305" s="42" t="str">
        <f>VLOOKUP(A305,'Data Transformation'!S:AA,9,0)</f>
        <v>R1011</v>
      </c>
      <c r="Q305" s="60">
        <f>VLOOKUP(A305,'Data Transformation'!S:AC,11,0)</f>
        <v>18</v>
      </c>
    </row>
    <row r="306">
      <c r="A306" s="56" t="s">
        <v>684</v>
      </c>
      <c r="B306" s="42" t="str">
        <f>VLOOKUP(A306,'Data Transformation'!A:D,4,0)</f>
        <v>Irish</v>
      </c>
      <c r="C306" s="57">
        <f>VLOOKUP(A306,'Data Transformation'!G:N,2,0)</f>
        <v>29.92</v>
      </c>
      <c r="D306" s="42">
        <f>VLOOKUP(A306,'Data Transformation'!G:I,3,0)</f>
        <v>11.99</v>
      </c>
      <c r="E306" s="42" t="str">
        <f>VLOOKUP(A306,'Data Transformation'!G:J,4,0)</f>
        <v>yes</v>
      </c>
      <c r="F306" s="42" t="str">
        <f>VLOOKUP(A306,'Data Transformation'!G:K,5,0)</f>
        <v>No</v>
      </c>
      <c r="G306" s="58" t="str">
        <f>VLOOKUP(A306,'Data Transformation'!G:L,6,0)</f>
        <v>No</v>
      </c>
      <c r="H306" s="42">
        <f>VLOOKUP(A306,'Data Transformation'!G:O,9,0)</f>
        <v>2</v>
      </c>
      <c r="I306" s="42" t="str">
        <f>VLOOKUP(A306,'Data Transformation'!G:N,8,0)</f>
        <v>yes</v>
      </c>
      <c r="J306" s="42" t="str">
        <f>VLOOKUP(A306,'Data Transformation'!G:P,10,0)</f>
        <v>Overweight</v>
      </c>
      <c r="K306" s="42" t="str">
        <f>VLOOKUP(A306,'Data Transformation'!G:Q,11,0)</f>
        <v>Diabetes</v>
      </c>
      <c r="L306" s="42" t="str">
        <f>VLOOKUP(A306,'Data Transformation'!S:AB,10,0)</f>
        <v>9-Sep-1961</v>
      </c>
      <c r="M306" s="59">
        <f>VLOOKUP(A306,'Data Transformation'!S:AD,12,0)</f>
        <v>30942.19</v>
      </c>
      <c r="N306" s="42" t="str">
        <f>VLOOKUP(A306,'Data Transformation'!S:Y,7,0)</f>
        <v>tier - 2</v>
      </c>
      <c r="O306" s="42" t="str">
        <f>VLOOKUP(A306,'Data Transformation'!S:Z,8,0)</f>
        <v>tier - 2</v>
      </c>
      <c r="P306" s="42" t="str">
        <f>VLOOKUP(A306,'Data Transformation'!S:AA,9,0)</f>
        <v>R1013</v>
      </c>
      <c r="Q306" s="60">
        <f>VLOOKUP(A306,'Data Transformation'!S:AC,11,0)</f>
        <v>61</v>
      </c>
    </row>
    <row r="307">
      <c r="A307" s="56" t="s">
        <v>686</v>
      </c>
      <c r="B307" s="42" t="str">
        <f>VLOOKUP(A307,'Data Transformation'!A:D,4,0)</f>
        <v>Richardson</v>
      </c>
      <c r="C307" s="57">
        <f>VLOOKUP(A307,'Data Transformation'!G:N,2,0)</f>
        <v>28.46</v>
      </c>
      <c r="D307" s="42">
        <f>VLOOKUP(A307,'Data Transformation'!G:I,3,0)</f>
        <v>4.85</v>
      </c>
      <c r="E307" s="42" t="str">
        <f>VLOOKUP(A307,'Data Transformation'!G:J,4,0)</f>
        <v>yes</v>
      </c>
      <c r="F307" s="42" t="str">
        <f>VLOOKUP(A307,'Data Transformation'!G:K,5,0)</f>
        <v>No</v>
      </c>
      <c r="G307" s="58" t="str">
        <f>VLOOKUP(A307,'Data Transformation'!G:L,6,0)</f>
        <v>No</v>
      </c>
      <c r="H307" s="42">
        <f>VLOOKUP(A307,'Data Transformation'!G:O,9,0)</f>
        <v>1</v>
      </c>
      <c r="I307" s="42" t="str">
        <f>VLOOKUP(A307,'Data Transformation'!G:N,8,0)</f>
        <v>yes</v>
      </c>
      <c r="J307" s="42" t="str">
        <f>VLOOKUP(A307,'Data Transformation'!G:P,10,0)</f>
        <v>Overweight</v>
      </c>
      <c r="K307" s="42" t="str">
        <f>VLOOKUP(A307,'Data Transformation'!G:Q,11,0)</f>
        <v>Normal</v>
      </c>
      <c r="L307" s="42" t="str">
        <f>VLOOKUP(A307,'Data Transformation'!S:AB,10,0)</f>
        <v>5-Sep-1988</v>
      </c>
      <c r="M307" s="59">
        <f>VLOOKUP(A307,'Data Transformation'!S:AD,12,0)</f>
        <v>30763.01</v>
      </c>
      <c r="N307" s="42" t="str">
        <f>VLOOKUP(A307,'Data Transformation'!S:Y,7,0)</f>
        <v>tier - 2</v>
      </c>
      <c r="O307" s="42" t="str">
        <f>VLOOKUP(A307,'Data Transformation'!S:Z,8,0)</f>
        <v>tier - 1</v>
      </c>
      <c r="P307" s="42" t="str">
        <f>VLOOKUP(A307,'Data Transformation'!S:AA,9,0)</f>
        <v>R1011</v>
      </c>
      <c r="Q307" s="60">
        <f>VLOOKUP(A307,'Data Transformation'!S:AC,11,0)</f>
        <v>34</v>
      </c>
    </row>
    <row r="308">
      <c r="A308" s="56" t="s">
        <v>688</v>
      </c>
      <c r="B308" s="42" t="str">
        <f>VLOOKUP(A308,'Data Transformation'!A:D,4,0)</f>
        <v>Dewitt</v>
      </c>
      <c r="C308" s="57">
        <f>VLOOKUP(A308,'Data Transformation'!G:N,2,0)</f>
        <v>24.56</v>
      </c>
      <c r="D308" s="42">
        <f>VLOOKUP(A308,'Data Transformation'!G:I,3,0)</f>
        <v>6.18</v>
      </c>
      <c r="E308" s="42" t="str">
        <f>VLOOKUP(A308,'Data Transformation'!G:J,4,0)</f>
        <v>yes</v>
      </c>
      <c r="F308" s="42" t="str">
        <f>VLOOKUP(A308,'Data Transformation'!G:K,5,0)</f>
        <v>No</v>
      </c>
      <c r="G308" s="58" t="str">
        <f>VLOOKUP(A308,'Data Transformation'!G:L,6,0)</f>
        <v>Yes</v>
      </c>
      <c r="H308" s="42">
        <f>VLOOKUP(A308,'Data Transformation'!G:O,9,0)</f>
        <v>1</v>
      </c>
      <c r="I308" s="42" t="str">
        <f>VLOOKUP(A308,'Data Transformation'!G:N,8,0)</f>
        <v>yes</v>
      </c>
      <c r="J308" s="42" t="str">
        <f>VLOOKUP(A308,'Data Transformation'!G:P,10,0)</f>
        <v>Normal weight</v>
      </c>
      <c r="K308" s="42" t="str">
        <f>VLOOKUP(A308,'Data Transformation'!G:Q,11,0)</f>
        <v>Prediabetes weight</v>
      </c>
      <c r="L308" s="42" t="str">
        <f>VLOOKUP(A308,'Data Transformation'!S:AB,10,0)</f>
        <v>21-Dec-1983</v>
      </c>
      <c r="M308" s="59">
        <f>VLOOKUP(A308,'Data Transformation'!S:AD,12,0)</f>
        <v>30724.44</v>
      </c>
      <c r="N308" s="42" t="str">
        <f>VLOOKUP(A308,'Data Transformation'!S:Y,7,0)</f>
        <v>tier - 2</v>
      </c>
      <c r="O308" s="42" t="str">
        <f>VLOOKUP(A308,'Data Transformation'!S:Z,8,0)</f>
        <v>tier - 3</v>
      </c>
      <c r="P308" s="42" t="str">
        <f>VLOOKUP(A308,'Data Transformation'!S:AA,9,0)</f>
        <v>R1011</v>
      </c>
      <c r="Q308" s="60">
        <f>VLOOKUP(A308,'Data Transformation'!S:AC,11,0)</f>
        <v>39</v>
      </c>
    </row>
    <row r="309">
      <c r="A309" s="56" t="s">
        <v>690</v>
      </c>
      <c r="B309" s="42" t="str">
        <f>VLOOKUP(A309,'Data Transformation'!A:D,4,0)</f>
        <v>Hickman</v>
      </c>
      <c r="C309" s="57">
        <f>VLOOKUP(A309,'Data Transformation'!G:N,2,0)</f>
        <v>41.19</v>
      </c>
      <c r="D309" s="42">
        <f>VLOOKUP(A309,'Data Transformation'!G:I,3,0)</f>
        <v>6.37</v>
      </c>
      <c r="E309" s="42" t="str">
        <f>VLOOKUP(A309,'Data Transformation'!G:J,4,0)</f>
        <v>No</v>
      </c>
      <c r="F309" s="42" t="str">
        <f>VLOOKUP(A309,'Data Transformation'!G:K,5,0)</f>
        <v>No</v>
      </c>
      <c r="G309" s="58" t="str">
        <f>VLOOKUP(A309,'Data Transformation'!G:L,6,0)</f>
        <v>No</v>
      </c>
      <c r="H309" s="42">
        <f>VLOOKUP(A309,'Data Transformation'!G:O,9,0)</f>
        <v>0</v>
      </c>
      <c r="I309" s="42" t="str">
        <f>VLOOKUP(A309,'Data Transformation'!G:N,8,0)</f>
        <v>yes</v>
      </c>
      <c r="J309" s="42" t="str">
        <f>VLOOKUP(A309,'Data Transformation'!G:P,10,0)</f>
        <v>Above Obesity</v>
      </c>
      <c r="K309" s="42" t="str">
        <f>VLOOKUP(A309,'Data Transformation'!G:Q,11,0)</f>
        <v>Prediabetes weight</v>
      </c>
      <c r="L309" s="42" t="str">
        <f>VLOOKUP(A309,'Data Transformation'!S:AB,10,0)</f>
        <v>21-Sep-1999</v>
      </c>
      <c r="M309" s="59">
        <f>VLOOKUP(A309,'Data Transformation'!S:AD,12,0)</f>
        <v>30697.71</v>
      </c>
      <c r="N309" s="42" t="str">
        <f>VLOOKUP(A309,'Data Transformation'!S:Y,7,0)</f>
        <v>tier - 1</v>
      </c>
      <c r="O309" s="42" t="str">
        <f>VLOOKUP(A309,'Data Transformation'!S:Z,8,0)</f>
        <v>tier - 2</v>
      </c>
      <c r="P309" s="42" t="str">
        <f>VLOOKUP(A309,'Data Transformation'!S:AA,9,0)</f>
        <v>R1011</v>
      </c>
      <c r="Q309" s="60">
        <f>VLOOKUP(A309,'Data Transformation'!S:AC,11,0)</f>
        <v>23</v>
      </c>
    </row>
    <row r="310">
      <c r="A310" s="56" t="s">
        <v>692</v>
      </c>
      <c r="B310" s="42" t="str">
        <f>VLOOKUP(A310,'Data Transformation'!A:D,4,0)</f>
        <v>Gonzalez</v>
      </c>
      <c r="C310" s="57">
        <f>VLOOKUP(A310,'Data Transformation'!G:N,2,0)</f>
        <v>18.63</v>
      </c>
      <c r="D310" s="42">
        <f>VLOOKUP(A310,'Data Transformation'!G:I,3,0)</f>
        <v>9.81</v>
      </c>
      <c r="E310" s="42" t="str">
        <f>VLOOKUP(A310,'Data Transformation'!G:J,4,0)</f>
        <v>yes</v>
      </c>
      <c r="F310" s="42" t="str">
        <f>VLOOKUP(A310,'Data Transformation'!G:K,5,0)</f>
        <v>No</v>
      </c>
      <c r="G310" s="58" t="str">
        <f>VLOOKUP(A310,'Data Transformation'!G:L,6,0)</f>
        <v>No</v>
      </c>
      <c r="H310" s="42">
        <f>VLOOKUP(A310,'Data Transformation'!G:O,9,0)</f>
        <v>2</v>
      </c>
      <c r="I310" s="42" t="str">
        <f>VLOOKUP(A310,'Data Transformation'!G:N,8,0)</f>
        <v>yes</v>
      </c>
      <c r="J310" s="42" t="str">
        <f>VLOOKUP(A310,'Data Transformation'!G:P,10,0)</f>
        <v>Normal weight</v>
      </c>
      <c r="K310" s="42" t="str">
        <f>VLOOKUP(A310,'Data Transformation'!G:Q,11,0)</f>
        <v>Diabetes</v>
      </c>
      <c r="L310" s="42" t="str">
        <f>VLOOKUP(A310,'Data Transformation'!S:AB,10,0)</f>
        <v>11-Nov-1970</v>
      </c>
      <c r="M310" s="59">
        <f>VLOOKUP(A310,'Data Transformation'!S:AD,12,0)</f>
        <v>30625.65</v>
      </c>
      <c r="N310" s="42" t="str">
        <f>VLOOKUP(A310,'Data Transformation'!S:Y,7,0)</f>
        <v>tier - 2</v>
      </c>
      <c r="O310" s="42" t="str">
        <f>VLOOKUP(A310,'Data Transformation'!S:Z,8,0)</f>
        <v>tier - 3</v>
      </c>
      <c r="P310" s="42" t="str">
        <f>VLOOKUP(A310,'Data Transformation'!S:AA,9,0)</f>
        <v>R1011</v>
      </c>
      <c r="Q310" s="60">
        <f>VLOOKUP(A310,'Data Transformation'!S:AC,11,0)</f>
        <v>52</v>
      </c>
    </row>
    <row r="311">
      <c r="A311" s="56" t="s">
        <v>694</v>
      </c>
      <c r="B311" s="42" t="str">
        <f>VLOOKUP(A311,'Data Transformation'!A:D,4,0)</f>
        <v>Difani</v>
      </c>
      <c r="C311" s="57">
        <f>VLOOKUP(A311,'Data Transformation'!G:N,2,0)</f>
        <v>26.26</v>
      </c>
      <c r="D311" s="42">
        <f>VLOOKUP(A311,'Data Transformation'!G:I,3,0)</f>
        <v>11.8</v>
      </c>
      <c r="E311" s="42" t="str">
        <f>VLOOKUP(A311,'Data Transformation'!G:J,4,0)</f>
        <v>yes</v>
      </c>
      <c r="F311" s="42" t="str">
        <f>VLOOKUP(A311,'Data Transformation'!G:K,5,0)</f>
        <v>No</v>
      </c>
      <c r="G311" s="58" t="str">
        <f>VLOOKUP(A311,'Data Transformation'!G:L,6,0)</f>
        <v>No</v>
      </c>
      <c r="H311" s="42">
        <f>VLOOKUP(A311,'Data Transformation'!G:O,9,0)</f>
        <v>1</v>
      </c>
      <c r="I311" s="42" t="str">
        <f>VLOOKUP(A311,'Data Transformation'!G:N,8,0)</f>
        <v>yes</v>
      </c>
      <c r="J311" s="42" t="str">
        <f>VLOOKUP(A311,'Data Transformation'!G:P,10,0)</f>
        <v>Overweight</v>
      </c>
      <c r="K311" s="42" t="str">
        <f>VLOOKUP(A311,'Data Transformation'!G:Q,11,0)</f>
        <v>Diabetes</v>
      </c>
      <c r="L311" s="42" t="str">
        <f>VLOOKUP(A311,'Data Transformation'!S:AB,10,0)</f>
        <v>10-Aug-1986</v>
      </c>
      <c r="M311" s="59">
        <f>VLOOKUP(A311,'Data Transformation'!S:AD,12,0)</f>
        <v>30530.5</v>
      </c>
      <c r="N311" s="42" t="str">
        <f>VLOOKUP(A311,'Data Transformation'!S:Y,7,0)</f>
        <v>tier - 2</v>
      </c>
      <c r="O311" s="42" t="str">
        <f>VLOOKUP(A311,'Data Transformation'!S:Z,8,0)</f>
        <v>tier - 1</v>
      </c>
      <c r="P311" s="42" t="str">
        <f>VLOOKUP(A311,'Data Transformation'!S:AA,9,0)</f>
        <v>R1011</v>
      </c>
      <c r="Q311" s="60">
        <f>VLOOKUP(A311,'Data Transformation'!S:AC,11,0)</f>
        <v>36</v>
      </c>
    </row>
    <row r="312">
      <c r="A312" s="56" t="s">
        <v>696</v>
      </c>
      <c r="B312" s="42" t="str">
        <f>VLOOKUP(A312,'Data Transformation'!A:D,4,0)</f>
        <v>Turner</v>
      </c>
      <c r="C312" s="57">
        <f>VLOOKUP(A312,'Data Transformation'!G:N,2,0)</f>
        <v>22.37</v>
      </c>
      <c r="D312" s="42">
        <f>VLOOKUP(A312,'Data Transformation'!G:I,3,0)</f>
        <v>5.86</v>
      </c>
      <c r="E312" s="42" t="str">
        <f>VLOOKUP(A312,'Data Transformation'!G:J,4,0)</f>
        <v>yes</v>
      </c>
      <c r="F312" s="42" t="str">
        <f>VLOOKUP(A312,'Data Transformation'!G:K,5,0)</f>
        <v>No</v>
      </c>
      <c r="G312" s="58" t="str">
        <f>VLOOKUP(A312,'Data Transformation'!G:L,6,0)</f>
        <v>Yes</v>
      </c>
      <c r="H312" s="42">
        <f>VLOOKUP(A312,'Data Transformation'!G:O,9,0)</f>
        <v>1</v>
      </c>
      <c r="I312" s="42" t="str">
        <f>VLOOKUP(A312,'Data Transformation'!G:N,8,0)</f>
        <v>yes</v>
      </c>
      <c r="J312" s="42" t="str">
        <f>VLOOKUP(A312,'Data Transformation'!G:P,10,0)</f>
        <v>Normal weight</v>
      </c>
      <c r="K312" s="42" t="str">
        <f>VLOOKUP(A312,'Data Transformation'!G:Q,11,0)</f>
        <v>Prediabetes weight</v>
      </c>
      <c r="L312" s="42" t="str">
        <f>VLOOKUP(A312,'Data Transformation'!S:AB,10,0)</f>
        <v>3-Sep-1983</v>
      </c>
      <c r="M312" s="59">
        <f>VLOOKUP(A312,'Data Transformation'!S:AD,12,0)</f>
        <v>30457.37</v>
      </c>
      <c r="N312" s="42" t="str">
        <f>VLOOKUP(A312,'Data Transformation'!S:Y,7,0)</f>
        <v>tier - 2</v>
      </c>
      <c r="O312" s="42" t="str">
        <f>VLOOKUP(A312,'Data Transformation'!S:Z,8,0)</f>
        <v>tier - 1</v>
      </c>
      <c r="P312" s="42" t="str">
        <f>VLOOKUP(A312,'Data Transformation'!S:AA,9,0)</f>
        <v>R1012</v>
      </c>
      <c r="Q312" s="60">
        <f>VLOOKUP(A312,'Data Transformation'!S:AC,11,0)</f>
        <v>39</v>
      </c>
    </row>
    <row r="313">
      <c r="A313" s="56" t="s">
        <v>698</v>
      </c>
      <c r="B313" s="42" t="str">
        <f>VLOOKUP(A313,'Data Transformation'!A:D,4,0)</f>
        <v>Widmann</v>
      </c>
      <c r="C313" s="57">
        <f>VLOOKUP(A313,'Data Transformation'!G:N,2,0)</f>
        <v>39.62</v>
      </c>
      <c r="D313" s="42">
        <f>VLOOKUP(A313,'Data Transformation'!G:I,3,0)</f>
        <v>4.28</v>
      </c>
      <c r="E313" s="42" t="str">
        <f>VLOOKUP(A313,'Data Transformation'!G:J,4,0)</f>
        <v>No</v>
      </c>
      <c r="F313" s="42" t="str">
        <f>VLOOKUP(A313,'Data Transformation'!G:K,5,0)</f>
        <v>No</v>
      </c>
      <c r="G313" s="58" t="str">
        <f>VLOOKUP(A313,'Data Transformation'!G:L,6,0)</f>
        <v>No</v>
      </c>
      <c r="H313" s="42">
        <f>VLOOKUP(A313,'Data Transformation'!G:O,9,0)</f>
        <v>1</v>
      </c>
      <c r="I313" s="42" t="str">
        <f>VLOOKUP(A313,'Data Transformation'!G:N,8,0)</f>
        <v>yes</v>
      </c>
      <c r="J313" s="42" t="str">
        <f>VLOOKUP(A313,'Data Transformation'!G:P,10,0)</f>
        <v>Above Obesity</v>
      </c>
      <c r="K313" s="42" t="str">
        <f>VLOOKUP(A313,'Data Transformation'!G:Q,11,0)</f>
        <v>Normal</v>
      </c>
      <c r="L313" s="42" t="str">
        <f>VLOOKUP(A313,'Data Transformation'!S:AB,10,0)</f>
        <v>28-Oct-1998</v>
      </c>
      <c r="M313" s="59">
        <f>VLOOKUP(A313,'Data Transformation'!S:AD,12,0)</f>
        <v>30422.03</v>
      </c>
      <c r="N313" s="42" t="str">
        <f>VLOOKUP(A313,'Data Transformation'!S:Y,7,0)</f>
        <v>tier - 2</v>
      </c>
      <c r="O313" s="42" t="str">
        <f>VLOOKUP(A313,'Data Transformation'!S:Z,8,0)</f>
        <v>tier - 3</v>
      </c>
      <c r="P313" s="42" t="str">
        <f>VLOOKUP(A313,'Data Transformation'!S:AA,9,0)</f>
        <v>R1011</v>
      </c>
      <c r="Q313" s="60">
        <f>VLOOKUP(A313,'Data Transformation'!S:AC,11,0)</f>
        <v>24</v>
      </c>
    </row>
    <row r="314">
      <c r="A314" s="56" t="s">
        <v>700</v>
      </c>
      <c r="B314" s="42" t="str">
        <f>VLOOKUP(A314,'Data Transformation'!A:D,4,0)</f>
        <v>Tunney</v>
      </c>
      <c r="C314" s="57">
        <f>VLOOKUP(A314,'Data Transformation'!G:N,2,0)</f>
        <v>18.33</v>
      </c>
      <c r="D314" s="42">
        <f>VLOOKUP(A314,'Data Transformation'!G:I,3,0)</f>
        <v>4.16</v>
      </c>
      <c r="E314" s="42" t="str">
        <f>VLOOKUP(A314,'Data Transformation'!G:J,4,0)</f>
        <v>YES</v>
      </c>
      <c r="F314" s="42" t="str">
        <f>VLOOKUP(A314,'Data Transformation'!G:K,5,0)</f>
        <v>No</v>
      </c>
      <c r="G314" s="58" t="str">
        <f>VLOOKUP(A314,'Data Transformation'!G:L,6,0)</f>
        <v>No</v>
      </c>
      <c r="H314" s="42">
        <f>VLOOKUP(A314,'Data Transformation'!G:O,9,0)</f>
        <v>0</v>
      </c>
      <c r="I314" s="42" t="str">
        <f>VLOOKUP(A314,'Data Transformation'!G:N,8,0)</f>
        <v>yes</v>
      </c>
      <c r="J314" s="42" t="str">
        <f>VLOOKUP(A314,'Data Transformation'!G:P,10,0)</f>
        <v>Underweight</v>
      </c>
      <c r="K314" s="42" t="str">
        <f>VLOOKUP(A314,'Data Transformation'!G:Q,11,0)</f>
        <v>Normal</v>
      </c>
      <c r="L314" s="42" t="str">
        <f>VLOOKUP(A314,'Data Transformation'!S:AB,10,0)</f>
        <v>3-Sep-1976</v>
      </c>
      <c r="M314" s="59">
        <f>VLOOKUP(A314,'Data Transformation'!S:AD,12,0)</f>
        <v>30409.53</v>
      </c>
      <c r="N314" s="42" t="str">
        <f>VLOOKUP(A314,'Data Transformation'!S:Y,7,0)</f>
        <v>tier - 2</v>
      </c>
      <c r="O314" s="42" t="str">
        <f>VLOOKUP(A314,'Data Transformation'!S:Z,8,0)</f>
        <v>tier - 3</v>
      </c>
      <c r="P314" s="42" t="str">
        <f>VLOOKUP(A314,'Data Transformation'!S:AA,9,0)</f>
        <v>R1012</v>
      </c>
      <c r="Q314" s="60">
        <f>VLOOKUP(A314,'Data Transformation'!S:AC,11,0)</f>
        <v>46</v>
      </c>
    </row>
    <row r="315">
      <c r="A315" s="56" t="s">
        <v>702</v>
      </c>
      <c r="B315" s="42" t="str">
        <f>VLOOKUP(A315,'Data Transformation'!A:D,4,0)</f>
        <v>San Juan</v>
      </c>
      <c r="C315" s="57">
        <f>VLOOKUP(A315,'Data Transformation'!G:N,2,0)</f>
        <v>17.11</v>
      </c>
      <c r="D315" s="42">
        <f>VLOOKUP(A315,'Data Transformation'!G:I,3,0)</f>
        <v>4.98</v>
      </c>
      <c r="E315" s="42" t="str">
        <f>VLOOKUP(A315,'Data Transformation'!G:J,4,0)</f>
        <v>yes</v>
      </c>
      <c r="F315" s="42" t="str">
        <f>VLOOKUP(A315,'Data Transformation'!G:K,5,0)</f>
        <v>No</v>
      </c>
      <c r="G315" s="58" t="str">
        <f>VLOOKUP(A315,'Data Transformation'!G:L,6,0)</f>
        <v>Yes</v>
      </c>
      <c r="H315" s="42">
        <f>VLOOKUP(A315,'Data Transformation'!G:O,9,0)</f>
        <v>1</v>
      </c>
      <c r="I315" s="42" t="str">
        <f>VLOOKUP(A315,'Data Transformation'!G:N,8,0)</f>
        <v>yes</v>
      </c>
      <c r="J315" s="42" t="str">
        <f>VLOOKUP(A315,'Data Transformation'!G:P,10,0)</f>
        <v>Underweight</v>
      </c>
      <c r="K315" s="42" t="str">
        <f>VLOOKUP(A315,'Data Transformation'!G:Q,11,0)</f>
        <v>Normal</v>
      </c>
      <c r="L315" s="42" t="str">
        <f>VLOOKUP(A315,'Data Transformation'!S:AB,10,0)</f>
        <v>30-Jul-1969</v>
      </c>
      <c r="M315" s="59">
        <f>VLOOKUP(A315,'Data Transformation'!S:AD,12,0)</f>
        <v>30366.93</v>
      </c>
      <c r="N315" s="42" t="str">
        <f>VLOOKUP(A315,'Data Transformation'!S:Y,7,0)</f>
        <v>tier - 2</v>
      </c>
      <c r="O315" s="42" t="str">
        <f>VLOOKUP(A315,'Data Transformation'!S:Z,8,0)</f>
        <v>tier - 2</v>
      </c>
      <c r="P315" s="42" t="str">
        <f>VLOOKUP(A315,'Data Transformation'!S:AA,9,0)</f>
        <v>R1011</v>
      </c>
      <c r="Q315" s="60">
        <f>VLOOKUP(A315,'Data Transformation'!S:AC,11,0)</f>
        <v>53</v>
      </c>
    </row>
    <row r="316">
      <c r="A316" s="56" t="s">
        <v>704</v>
      </c>
      <c r="B316" s="42" t="str">
        <f>VLOOKUP(A316,'Data Transformation'!A:D,4,0)</f>
        <v>Croll</v>
      </c>
      <c r="C316" s="57">
        <f>VLOOKUP(A316,'Data Transformation'!G:N,2,0)</f>
        <v>43.5</v>
      </c>
      <c r="D316" s="42">
        <f>VLOOKUP(A316,'Data Transformation'!G:I,3,0)</f>
        <v>6.38</v>
      </c>
      <c r="E316" s="42" t="str">
        <f>VLOOKUP(A316,'Data Transformation'!G:J,4,0)</f>
        <v>No</v>
      </c>
      <c r="F316" s="42" t="str">
        <f>VLOOKUP(A316,'Data Transformation'!G:K,5,0)</f>
        <v>yes</v>
      </c>
      <c r="G316" s="58" t="str">
        <f>VLOOKUP(A316,'Data Transformation'!G:L,6,0)</f>
        <v>No</v>
      </c>
      <c r="H316" s="42">
        <f>VLOOKUP(A316,'Data Transformation'!G:O,9,0)</f>
        <v>1</v>
      </c>
      <c r="I316" s="42" t="str">
        <f>VLOOKUP(A316,'Data Transformation'!G:N,8,0)</f>
        <v>yes</v>
      </c>
      <c r="J316" s="42" t="str">
        <f>VLOOKUP(A316,'Data Transformation'!G:P,10,0)</f>
        <v>Above Obesity</v>
      </c>
      <c r="K316" s="42" t="str">
        <f>VLOOKUP(A316,'Data Transformation'!G:Q,11,0)</f>
        <v>Prediabetes weight</v>
      </c>
      <c r="L316" s="42" t="str">
        <f>VLOOKUP(A316,'Data Transformation'!S:AB,10,0)</f>
        <v>1-Jun-2004</v>
      </c>
      <c r="M316" s="59">
        <f>VLOOKUP(A316,'Data Transformation'!S:AD,12,0)</f>
        <v>30328.27</v>
      </c>
      <c r="N316" s="42" t="str">
        <f>VLOOKUP(A316,'Data Transformation'!S:Y,7,0)</f>
        <v>tier - 2</v>
      </c>
      <c r="O316" s="42" t="str">
        <f>VLOOKUP(A316,'Data Transformation'!S:Z,8,0)</f>
        <v>tier - 2</v>
      </c>
      <c r="P316" s="42" t="str">
        <f>VLOOKUP(A316,'Data Transformation'!S:AA,9,0)</f>
        <v>R1011</v>
      </c>
      <c r="Q316" s="60">
        <f>VLOOKUP(A316,'Data Transformation'!S:AC,11,0)</f>
        <v>19</v>
      </c>
    </row>
    <row r="317">
      <c r="A317" s="56" t="s">
        <v>706</v>
      </c>
      <c r="B317" s="42" t="str">
        <f>VLOOKUP(A317,'Data Transformation'!A:D,4,0)</f>
        <v>Rolfes</v>
      </c>
      <c r="C317" s="57">
        <f>VLOOKUP(A317,'Data Transformation'!G:N,2,0)</f>
        <v>25.365</v>
      </c>
      <c r="D317" s="42">
        <f>VLOOKUP(A317,'Data Transformation'!G:I,3,0)</f>
        <v>5.19</v>
      </c>
      <c r="E317" s="42" t="str">
        <f>VLOOKUP(A317,'Data Transformation'!G:J,4,0)</f>
        <v>No</v>
      </c>
      <c r="F317" s="42" t="str">
        <f>VLOOKUP(A317,'Data Transformation'!G:K,5,0)</f>
        <v>No</v>
      </c>
      <c r="G317" s="58" t="str">
        <f>VLOOKUP(A317,'Data Transformation'!G:L,6,0)</f>
        <v>No</v>
      </c>
      <c r="H317" s="42">
        <f>VLOOKUP(A317,'Data Transformation'!G:O,9,0)</f>
        <v>2</v>
      </c>
      <c r="I317" s="42" t="str">
        <f>VLOOKUP(A317,'Data Transformation'!G:N,8,0)</f>
        <v>No</v>
      </c>
      <c r="J317" s="42" t="str">
        <f>VLOOKUP(A317,'Data Transformation'!G:P,10,0)</f>
        <v>Overweight</v>
      </c>
      <c r="K317" s="42" t="str">
        <f>VLOOKUP(A317,'Data Transformation'!G:Q,11,0)</f>
        <v>Normal</v>
      </c>
      <c r="L317" s="42" t="str">
        <f>VLOOKUP(A317,'Data Transformation'!S:AB,10,0)</f>
        <v>24-Jul-1972</v>
      </c>
      <c r="M317" s="59">
        <f>VLOOKUP(A317,'Data Transformation'!S:AD,12,0)</f>
        <v>30284.64</v>
      </c>
      <c r="N317" s="42" t="str">
        <f>VLOOKUP(A317,'Data Transformation'!S:Y,7,0)</f>
        <v>tier - 1</v>
      </c>
      <c r="O317" s="42" t="str">
        <f>VLOOKUP(A317,'Data Transformation'!S:Z,8,0)</f>
        <v>tier - 1</v>
      </c>
      <c r="P317" s="42" t="str">
        <f>VLOOKUP(A317,'Data Transformation'!S:AA,9,0)</f>
        <v>R1012</v>
      </c>
      <c r="Q317" s="60">
        <f>VLOOKUP(A317,'Data Transformation'!S:AC,11,0)</f>
        <v>50</v>
      </c>
    </row>
    <row r="318">
      <c r="A318" s="56" t="s">
        <v>708</v>
      </c>
      <c r="B318" s="42" t="str">
        <f>VLOOKUP(A318,'Data Transformation'!A:D,4,0)</f>
        <v>Hinkle</v>
      </c>
      <c r="C318" s="57">
        <f>VLOOKUP(A318,'Data Transformation'!G:N,2,0)</f>
        <v>28.595</v>
      </c>
      <c r="D318" s="42">
        <f>VLOOKUP(A318,'Data Transformation'!G:I,3,0)</f>
        <v>10.21</v>
      </c>
      <c r="E318" s="42" t="str">
        <f>VLOOKUP(A318,'Data Transformation'!G:J,4,0)</f>
        <v>No</v>
      </c>
      <c r="F318" s="42" t="str">
        <f>VLOOKUP(A318,'Data Transformation'!G:K,5,0)</f>
        <v>No</v>
      </c>
      <c r="G318" s="58" t="str">
        <f>VLOOKUP(A318,'Data Transformation'!G:L,6,0)</f>
        <v>No</v>
      </c>
      <c r="H318" s="42">
        <f>VLOOKUP(A318,'Data Transformation'!G:O,9,0)</f>
        <v>0</v>
      </c>
      <c r="I318" s="42" t="str">
        <f>VLOOKUP(A318,'Data Transformation'!G:N,8,0)</f>
        <v>No</v>
      </c>
      <c r="J318" s="42" t="str">
        <f>VLOOKUP(A318,'Data Transformation'!G:P,10,0)</f>
        <v>Overweight</v>
      </c>
      <c r="K318" s="42" t="str">
        <f>VLOOKUP(A318,'Data Transformation'!G:Q,11,0)</f>
        <v>Diabetes</v>
      </c>
      <c r="L318" s="42" t="str">
        <f>VLOOKUP(A318,'Data Transformation'!S:AB,10,0)</f>
        <v>15-Sep-1962</v>
      </c>
      <c r="M318" s="59">
        <f>VLOOKUP(A318,'Data Transformation'!S:AD,12,0)</f>
        <v>30260</v>
      </c>
      <c r="N318" s="42" t="str">
        <f>VLOOKUP(A318,'Data Transformation'!S:Y,7,0)</f>
        <v>tier - 1</v>
      </c>
      <c r="O318" s="42" t="str">
        <f>VLOOKUP(A318,'Data Transformation'!S:Z,8,0)</f>
        <v>tier - 1</v>
      </c>
      <c r="P318" s="42" t="str">
        <f>VLOOKUP(A318,'Data Transformation'!S:AA,9,0)</f>
        <v>R1014</v>
      </c>
      <c r="Q318" s="60">
        <f>VLOOKUP(A318,'Data Transformation'!S:AC,11,0)</f>
        <v>60</v>
      </c>
    </row>
    <row r="319">
      <c r="A319" s="56" t="s">
        <v>710</v>
      </c>
      <c r="B319" s="42" t="str">
        <f>VLOOKUP(A319,'Data Transformation'!A:D,4,0)</f>
        <v>Leuchanka</v>
      </c>
      <c r="C319" s="57">
        <f>VLOOKUP(A319,'Data Transformation'!G:N,2,0)</f>
        <v>29.83</v>
      </c>
      <c r="D319" s="42">
        <f>VLOOKUP(A319,'Data Transformation'!G:I,3,0)</f>
        <v>9.7</v>
      </c>
      <c r="E319" s="42" t="str">
        <f>VLOOKUP(A319,'Data Transformation'!G:J,4,0)</f>
        <v>yes</v>
      </c>
      <c r="F319" s="42" t="str">
        <f>VLOOKUP(A319,'Data Transformation'!G:K,5,0)</f>
        <v>No</v>
      </c>
      <c r="G319" s="58" t="str">
        <f>VLOOKUP(A319,'Data Transformation'!G:L,6,0)</f>
        <v>Yes</v>
      </c>
      <c r="H319" s="42">
        <f>VLOOKUP(A319,'Data Transformation'!G:O,9,0)</f>
        <v>1</v>
      </c>
      <c r="I319" s="42" t="str">
        <f>VLOOKUP(A319,'Data Transformation'!G:N,8,0)</f>
        <v>yes</v>
      </c>
      <c r="J319" s="42" t="str">
        <f>VLOOKUP(A319,'Data Transformation'!G:P,10,0)</f>
        <v>Overweight</v>
      </c>
      <c r="K319" s="42" t="str">
        <f>VLOOKUP(A319,'Data Transformation'!G:Q,11,0)</f>
        <v>Diabetes</v>
      </c>
      <c r="L319" s="42" t="str">
        <f>VLOOKUP(A319,'Data Transformation'!S:AB,10,0)</f>
        <v>13-Sep-1963</v>
      </c>
      <c r="M319" s="59">
        <f>VLOOKUP(A319,'Data Transformation'!S:AD,12,0)</f>
        <v>30184.94</v>
      </c>
      <c r="N319" s="42" t="str">
        <f>VLOOKUP(A319,'Data Transformation'!S:Y,7,0)</f>
        <v>tier - 1</v>
      </c>
      <c r="O319" s="42" t="str">
        <f>VLOOKUP(A319,'Data Transformation'!S:Z,8,0)</f>
        <v>tier - 1</v>
      </c>
      <c r="P319" s="42" t="str">
        <f>VLOOKUP(A319,'Data Transformation'!S:AA,9,0)</f>
        <v>R1014</v>
      </c>
      <c r="Q319" s="60">
        <f>VLOOKUP(A319,'Data Transformation'!S:AC,11,0)</f>
        <v>59</v>
      </c>
    </row>
    <row r="320">
      <c r="A320" s="56" t="s">
        <v>712</v>
      </c>
      <c r="B320" s="42" t="str">
        <f>VLOOKUP(A320,'Data Transformation'!A:D,4,0)</f>
        <v>Ayr</v>
      </c>
      <c r="C320" s="57">
        <f>VLOOKUP(A320,'Data Transformation'!G:N,2,0)</f>
        <v>24.7</v>
      </c>
      <c r="D320" s="42">
        <f>VLOOKUP(A320,'Data Transformation'!G:I,3,0)</f>
        <v>10.25</v>
      </c>
      <c r="E320" s="42" t="str">
        <f>VLOOKUP(A320,'Data Transformation'!G:J,4,0)</f>
        <v>No</v>
      </c>
      <c r="F320" s="42" t="str">
        <f>VLOOKUP(A320,'Data Transformation'!G:K,5,0)</f>
        <v>No</v>
      </c>
      <c r="G320" s="58" t="str">
        <f>VLOOKUP(A320,'Data Transformation'!G:L,6,0)</f>
        <v>No</v>
      </c>
      <c r="H320" s="42">
        <f>VLOOKUP(A320,'Data Transformation'!G:O,9,0)</f>
        <v>3</v>
      </c>
      <c r="I320" s="42" t="str">
        <f>VLOOKUP(A320,'Data Transformation'!G:N,8,0)</f>
        <v>No</v>
      </c>
      <c r="J320" s="42" t="str">
        <f>VLOOKUP(A320,'Data Transformation'!G:P,10,0)</f>
        <v>Normal weight</v>
      </c>
      <c r="K320" s="42" t="str">
        <f>VLOOKUP(A320,'Data Transformation'!G:Q,11,0)</f>
        <v>Diabetes</v>
      </c>
      <c r="L320" s="42" t="str">
        <f>VLOOKUP(A320,'Data Transformation'!S:AB,10,0)</f>
        <v>11-Aug-1958</v>
      </c>
      <c r="M320" s="59">
        <f>VLOOKUP(A320,'Data Transformation'!S:AD,12,0)</f>
        <v>30166.62</v>
      </c>
      <c r="N320" s="42" t="str">
        <f>VLOOKUP(A320,'Data Transformation'!S:Y,7,0)</f>
        <v>tier - 1</v>
      </c>
      <c r="O320" s="42" t="str">
        <f>VLOOKUP(A320,'Data Transformation'!S:Z,8,0)</f>
        <v>tier - 3</v>
      </c>
      <c r="P320" s="42" t="str">
        <f>VLOOKUP(A320,'Data Transformation'!S:AA,9,0)</f>
        <v>R1012</v>
      </c>
      <c r="Q320" s="60">
        <f>VLOOKUP(A320,'Data Transformation'!S:AC,11,0)</f>
        <v>64</v>
      </c>
    </row>
    <row r="321">
      <c r="A321" s="56" t="s">
        <v>714</v>
      </c>
      <c r="B321" s="42" t="str">
        <f>VLOOKUP(A321,'Data Transformation'!A:D,4,0)</f>
        <v>Siegel</v>
      </c>
      <c r="C321" s="57">
        <f>VLOOKUP(A321,'Data Transformation'!G:N,2,0)</f>
        <v>17.94</v>
      </c>
      <c r="D321" s="42">
        <f>VLOOKUP(A321,'Data Transformation'!G:I,3,0)</f>
        <v>9.77</v>
      </c>
      <c r="E321" s="42" t="str">
        <f>VLOOKUP(A321,'Data Transformation'!G:J,4,0)</f>
        <v>No</v>
      </c>
      <c r="F321" s="42" t="str">
        <f>VLOOKUP(A321,'Data Transformation'!G:K,5,0)</f>
        <v>No</v>
      </c>
      <c r="G321" s="58" t="str">
        <f>VLOOKUP(A321,'Data Transformation'!G:L,6,0)</f>
        <v>No</v>
      </c>
      <c r="H321" s="42">
        <f>VLOOKUP(A321,'Data Transformation'!G:O,9,0)</f>
        <v>0</v>
      </c>
      <c r="I321" s="42" t="str">
        <f>VLOOKUP(A321,'Data Transformation'!G:N,8,0)</f>
        <v>yes</v>
      </c>
      <c r="J321" s="42" t="str">
        <f>VLOOKUP(A321,'Data Transformation'!G:P,10,0)</f>
        <v>Underweight</v>
      </c>
      <c r="K321" s="42" t="str">
        <f>VLOOKUP(A321,'Data Transformation'!G:Q,11,0)</f>
        <v>Diabetes</v>
      </c>
      <c r="L321" s="42" t="str">
        <f>VLOOKUP(A321,'Data Transformation'!S:AB,10,0)</f>
        <v>25-Dec-1971</v>
      </c>
      <c r="M321" s="59">
        <f>VLOOKUP(A321,'Data Transformation'!S:AD,12,0)</f>
        <v>30134.75</v>
      </c>
      <c r="N321" s="42" t="str">
        <f>VLOOKUP(A321,'Data Transformation'!S:Y,7,0)</f>
        <v>tier - 2</v>
      </c>
      <c r="O321" s="42" t="str">
        <f>VLOOKUP(A321,'Data Transformation'!S:Z,8,0)</f>
        <v>tier - 3</v>
      </c>
      <c r="P321" s="42" t="str">
        <f>VLOOKUP(A321,'Data Transformation'!S:AA,9,0)</f>
        <v>R1011</v>
      </c>
      <c r="Q321" s="60">
        <f>VLOOKUP(A321,'Data Transformation'!S:AC,11,0)</f>
        <v>51</v>
      </c>
    </row>
    <row r="322">
      <c r="A322" s="56" t="s">
        <v>716</v>
      </c>
      <c r="B322" s="42" t="str">
        <f>VLOOKUP(A322,'Data Transformation'!A:D,4,0)</f>
        <v>Penrose</v>
      </c>
      <c r="C322" s="57">
        <f>VLOOKUP(A322,'Data Transformation'!G:N,2,0)</f>
        <v>21.08</v>
      </c>
      <c r="D322" s="42">
        <f>VLOOKUP(A322,'Data Transformation'!G:I,3,0)</f>
        <v>4.83</v>
      </c>
      <c r="E322" s="42" t="str">
        <f>VLOOKUP(A322,'Data Transformation'!G:J,4,0)</f>
        <v>No</v>
      </c>
      <c r="F322" s="42" t="str">
        <f>VLOOKUP(A322,'Data Transformation'!G:K,5,0)</f>
        <v>No</v>
      </c>
      <c r="G322" s="58" t="str">
        <f>VLOOKUP(A322,'Data Transformation'!G:L,6,0)</f>
        <v>Yes</v>
      </c>
      <c r="H322" s="42">
        <f>VLOOKUP(A322,'Data Transformation'!G:O,9,0)</f>
        <v>1</v>
      </c>
      <c r="I322" s="42" t="str">
        <f>VLOOKUP(A322,'Data Transformation'!G:N,8,0)</f>
        <v>yes</v>
      </c>
      <c r="J322" s="42" t="str">
        <f>VLOOKUP(A322,'Data Transformation'!G:P,10,0)</f>
        <v>Normal weight</v>
      </c>
      <c r="K322" s="42" t="str">
        <f>VLOOKUP(A322,'Data Transformation'!G:Q,11,0)</f>
        <v>Normal</v>
      </c>
      <c r="L322" s="42" t="str">
        <f>VLOOKUP(A322,'Data Transformation'!S:AB,10,0)</f>
        <v>2-Sep-1979</v>
      </c>
      <c r="M322" s="59">
        <f>VLOOKUP(A322,'Data Transformation'!S:AD,12,0)</f>
        <v>30095.97</v>
      </c>
      <c r="N322" s="42" t="str">
        <f>VLOOKUP(A322,'Data Transformation'!S:Y,7,0)</f>
        <v>tier - 2</v>
      </c>
      <c r="O322" s="42" t="str">
        <f>VLOOKUP(A322,'Data Transformation'!S:Z,8,0)</f>
        <v>tier - 3</v>
      </c>
      <c r="P322" s="42" t="str">
        <f>VLOOKUP(A322,'Data Transformation'!S:AA,9,0)</f>
        <v>R1011</v>
      </c>
      <c r="Q322" s="60">
        <f>VLOOKUP(A322,'Data Transformation'!S:AC,11,0)</f>
        <v>43</v>
      </c>
    </row>
    <row r="323">
      <c r="A323" s="56" t="s">
        <v>718</v>
      </c>
      <c r="B323" s="42" t="str">
        <f>VLOOKUP(A323,'Data Transformation'!A:D,4,0)</f>
        <v>Schuler</v>
      </c>
      <c r="C323" s="57">
        <f>VLOOKUP(A323,'Data Transformation'!G:N,2,0)</f>
        <v>37.715</v>
      </c>
      <c r="D323" s="42">
        <f>VLOOKUP(A323,'Data Transformation'!G:I,3,0)</f>
        <v>10.86</v>
      </c>
      <c r="E323" s="42" t="str">
        <f>VLOOKUP(A323,'Data Transformation'!G:J,4,0)</f>
        <v>YES</v>
      </c>
      <c r="F323" s="42" t="str">
        <f>VLOOKUP(A323,'Data Transformation'!G:K,5,0)</f>
        <v>No</v>
      </c>
      <c r="G323" s="58" t="str">
        <f>VLOOKUP(A323,'Data Transformation'!G:L,6,0)</f>
        <v>No</v>
      </c>
      <c r="H323" s="42">
        <f>VLOOKUP(A323,'Data Transformation'!G:O,9,0)</f>
        <v>0</v>
      </c>
      <c r="I323" s="42" t="str">
        <f>VLOOKUP(A323,'Data Transformation'!G:N,8,0)</f>
        <v>No</v>
      </c>
      <c r="J323" s="42" t="str">
        <f>VLOOKUP(A323,'Data Transformation'!G:P,10,0)</f>
        <v>Above Obesity</v>
      </c>
      <c r="K323" s="42" t="str">
        <f>VLOOKUP(A323,'Data Transformation'!G:Q,11,0)</f>
        <v>Diabetes</v>
      </c>
      <c r="L323" s="42" t="str">
        <f>VLOOKUP(A323,'Data Transformation'!S:AB,10,0)</f>
        <v>16-Jun-1967</v>
      </c>
      <c r="M323" s="59">
        <f>VLOOKUP(A323,'Data Transformation'!S:AD,12,0)</f>
        <v>30063.58</v>
      </c>
      <c r="N323" s="42" t="str">
        <f>VLOOKUP(A323,'Data Transformation'!S:Y,7,0)</f>
        <v>tier - 1</v>
      </c>
      <c r="O323" s="42" t="str">
        <f>VLOOKUP(A323,'Data Transformation'!S:Z,8,0)</f>
        <v>tier - 1</v>
      </c>
      <c r="P323" s="42" t="str">
        <f>VLOOKUP(A323,'Data Transformation'!S:AA,9,0)</f>
        <v>R1012</v>
      </c>
      <c r="Q323" s="60">
        <f>VLOOKUP(A323,'Data Transformation'!S:AC,11,0)</f>
        <v>55</v>
      </c>
    </row>
    <row r="324">
      <c r="A324" s="56" t="s">
        <v>720</v>
      </c>
      <c r="B324" s="42" t="str">
        <f>VLOOKUP(A324,'Data Transformation'!A:D,4,0)</f>
        <v>Walker</v>
      </c>
      <c r="C324" s="57">
        <f>VLOOKUP(A324,'Data Transformation'!G:N,2,0)</f>
        <v>22.39</v>
      </c>
      <c r="D324" s="42">
        <f>VLOOKUP(A324,'Data Transformation'!G:I,3,0)</f>
        <v>9.53</v>
      </c>
      <c r="E324" s="42" t="str">
        <f>VLOOKUP(A324,'Data Transformation'!G:J,4,0)</f>
        <v>YES</v>
      </c>
      <c r="F324" s="42" t="str">
        <f>VLOOKUP(A324,'Data Transformation'!G:K,5,0)</f>
        <v>No</v>
      </c>
      <c r="G324" s="58" t="str">
        <f>VLOOKUP(A324,'Data Transformation'!G:L,6,0)</f>
        <v>No</v>
      </c>
      <c r="H324" s="42">
        <f>VLOOKUP(A324,'Data Transformation'!G:O,9,0)</f>
        <v>0</v>
      </c>
      <c r="I324" s="42" t="str">
        <f>VLOOKUP(A324,'Data Transformation'!G:N,8,0)</f>
        <v>yes</v>
      </c>
      <c r="J324" s="42" t="str">
        <f>VLOOKUP(A324,'Data Transformation'!G:P,10,0)</f>
        <v>Normal weight</v>
      </c>
      <c r="K324" s="42" t="str">
        <f>VLOOKUP(A324,'Data Transformation'!G:Q,11,0)</f>
        <v>Diabetes</v>
      </c>
      <c r="L324" s="42" t="str">
        <f>VLOOKUP(A324,'Data Transformation'!S:AB,10,0)</f>
        <v>4-Aug-1981</v>
      </c>
      <c r="M324" s="59">
        <f>VLOOKUP(A324,'Data Transformation'!S:AD,12,0)</f>
        <v>30026.87</v>
      </c>
      <c r="N324" s="42" t="str">
        <f>VLOOKUP(A324,'Data Transformation'!S:Y,7,0)</f>
        <v>tier - 2</v>
      </c>
      <c r="O324" s="42" t="str">
        <f>VLOOKUP(A324,'Data Transformation'!S:Z,8,0)</f>
        <v>tier - 3</v>
      </c>
      <c r="P324" s="42" t="str">
        <f>VLOOKUP(A324,'Data Transformation'!S:AA,9,0)</f>
        <v>R1012</v>
      </c>
      <c r="Q324" s="60">
        <f>VLOOKUP(A324,'Data Transformation'!S:AC,11,0)</f>
        <v>41</v>
      </c>
    </row>
    <row r="325">
      <c r="A325" s="56" t="s">
        <v>722</v>
      </c>
      <c r="B325" s="42" t="str">
        <f>VLOOKUP(A325,'Data Transformation'!A:D,4,0)</f>
        <v>Stange</v>
      </c>
      <c r="C325" s="57">
        <f>VLOOKUP(A325,'Data Transformation'!G:N,2,0)</f>
        <v>28.78</v>
      </c>
      <c r="D325" s="42">
        <f>VLOOKUP(A325,'Data Transformation'!G:I,3,0)</f>
        <v>5.68</v>
      </c>
      <c r="E325" s="42" t="str">
        <f>VLOOKUP(A325,'Data Transformation'!G:J,4,0)</f>
        <v>No</v>
      </c>
      <c r="F325" s="42" t="str">
        <f>VLOOKUP(A325,'Data Transformation'!G:K,5,0)</f>
        <v>No</v>
      </c>
      <c r="G325" s="58" t="str">
        <f>VLOOKUP(A325,'Data Transformation'!G:L,6,0)</f>
        <v>No</v>
      </c>
      <c r="H325" s="42">
        <f>VLOOKUP(A325,'Data Transformation'!G:O,9,0)</f>
        <v>0</v>
      </c>
      <c r="I325" s="42" t="str">
        <f>VLOOKUP(A325,'Data Transformation'!G:N,8,0)</f>
        <v>yes</v>
      </c>
      <c r="J325" s="42" t="str">
        <f>VLOOKUP(A325,'Data Transformation'!G:P,10,0)</f>
        <v>Overweight</v>
      </c>
      <c r="K325" s="42" t="str">
        <f>VLOOKUP(A325,'Data Transformation'!G:Q,11,0)</f>
        <v>Normal</v>
      </c>
      <c r="L325" s="42" t="str">
        <f>VLOOKUP(A325,'Data Transformation'!S:AB,10,0)</f>
        <v>5-Oct-1991</v>
      </c>
      <c r="M325" s="59">
        <f>VLOOKUP(A325,'Data Transformation'!S:AD,12,0)</f>
        <v>29969.67</v>
      </c>
      <c r="N325" s="42" t="str">
        <f>VLOOKUP(A325,'Data Transformation'!S:Y,7,0)</f>
        <v>tier - 1</v>
      </c>
      <c r="O325" s="42" t="str">
        <f>VLOOKUP(A325,'Data Transformation'!S:Z,8,0)</f>
        <v>tier - 1</v>
      </c>
      <c r="P325" s="42" t="str">
        <f>VLOOKUP(A325,'Data Transformation'!S:AA,9,0)</f>
        <v>R1011</v>
      </c>
      <c r="Q325" s="60">
        <f>VLOOKUP(A325,'Data Transformation'!S:AC,11,0)</f>
        <v>31</v>
      </c>
    </row>
    <row r="326">
      <c r="A326" s="56" t="s">
        <v>724</v>
      </c>
      <c r="B326" s="42" t="str">
        <f>VLOOKUP(A326,'Data Transformation'!A:D,4,0)</f>
        <v>Roy</v>
      </c>
      <c r="C326" s="57">
        <f>VLOOKUP(A326,'Data Transformation'!G:N,2,0)</f>
        <v>18.33</v>
      </c>
      <c r="D326" s="42">
        <f>VLOOKUP(A326,'Data Transformation'!G:I,3,0)</f>
        <v>5.57</v>
      </c>
      <c r="E326" s="42" t="str">
        <f>VLOOKUP(A326,'Data Transformation'!G:J,4,0)</f>
        <v>YES</v>
      </c>
      <c r="F326" s="42" t="str">
        <f>VLOOKUP(A326,'Data Transformation'!G:K,5,0)</f>
        <v>No</v>
      </c>
      <c r="G326" s="58" t="str">
        <f>VLOOKUP(A326,'Data Transformation'!G:L,6,0)</f>
        <v>No</v>
      </c>
      <c r="H326" s="42">
        <f>VLOOKUP(A326,'Data Transformation'!G:O,9,0)</f>
        <v>0</v>
      </c>
      <c r="I326" s="42" t="str">
        <f>VLOOKUP(A326,'Data Transformation'!G:N,8,0)</f>
        <v>yes</v>
      </c>
      <c r="J326" s="42" t="str">
        <f>VLOOKUP(A326,'Data Transformation'!G:P,10,0)</f>
        <v>Underweight</v>
      </c>
      <c r="K326" s="42" t="str">
        <f>VLOOKUP(A326,'Data Transformation'!G:Q,11,0)</f>
        <v>Normal</v>
      </c>
      <c r="L326" s="42" t="str">
        <f>VLOOKUP(A326,'Data Transformation'!S:AB,10,0)</f>
        <v>12-Jun-1976</v>
      </c>
      <c r="M326" s="59">
        <f>VLOOKUP(A326,'Data Transformation'!S:AD,12,0)</f>
        <v>29933.75</v>
      </c>
      <c r="N326" s="42" t="str">
        <f>VLOOKUP(A326,'Data Transformation'!S:Y,7,0)</f>
        <v>tier - 1</v>
      </c>
      <c r="O326" s="42" t="str">
        <f>VLOOKUP(A326,'Data Transformation'!S:Z,8,0)</f>
        <v>tier - 1</v>
      </c>
      <c r="P326" s="42" t="str">
        <f>VLOOKUP(A326,'Data Transformation'!S:AA,9,0)</f>
        <v>R1011</v>
      </c>
      <c r="Q326" s="60">
        <f>VLOOKUP(A326,'Data Transformation'!S:AC,11,0)</f>
        <v>46</v>
      </c>
    </row>
    <row r="327">
      <c r="A327" s="56" t="s">
        <v>726</v>
      </c>
      <c r="B327" s="42" t="str">
        <f>VLOOKUP(A327,'Data Transformation'!A:D,4,0)</f>
        <v>Potere</v>
      </c>
      <c r="C327" s="57">
        <f>VLOOKUP(A327,'Data Transformation'!G:N,2,0)</f>
        <v>26.39</v>
      </c>
      <c r="D327" s="42">
        <f>VLOOKUP(A327,'Data Transformation'!G:I,3,0)</f>
        <v>4.58</v>
      </c>
      <c r="E327" s="42" t="str">
        <f>VLOOKUP(A327,'Data Transformation'!G:J,4,0)</f>
        <v>yes</v>
      </c>
      <c r="F327" s="42" t="str">
        <f>VLOOKUP(A327,'Data Transformation'!G:K,5,0)</f>
        <v>No</v>
      </c>
      <c r="G327" s="58" t="str">
        <f>VLOOKUP(A327,'Data Transformation'!G:L,6,0)</f>
        <v>No</v>
      </c>
      <c r="H327" s="42">
        <f>VLOOKUP(A327,'Data Transformation'!G:O,9,0)</f>
        <v>1</v>
      </c>
      <c r="I327" s="42" t="str">
        <f>VLOOKUP(A327,'Data Transformation'!G:N,8,0)</f>
        <v>yes</v>
      </c>
      <c r="J327" s="42" t="str">
        <f>VLOOKUP(A327,'Data Transformation'!G:P,10,0)</f>
        <v>Overweight</v>
      </c>
      <c r="K327" s="42" t="str">
        <f>VLOOKUP(A327,'Data Transformation'!G:Q,11,0)</f>
        <v>Normal</v>
      </c>
      <c r="L327" s="42" t="str">
        <f>VLOOKUP(A327,'Data Transformation'!S:AB,10,0)</f>
        <v>30-Dec-1988</v>
      </c>
      <c r="M327" s="59">
        <f>VLOOKUP(A327,'Data Transformation'!S:AD,12,0)</f>
        <v>29929.56</v>
      </c>
      <c r="N327" s="42" t="str">
        <f>VLOOKUP(A327,'Data Transformation'!S:Y,7,0)</f>
        <v>tier - 1</v>
      </c>
      <c r="O327" s="42" t="str">
        <f>VLOOKUP(A327,'Data Transformation'!S:Z,8,0)</f>
        <v>tier - 1</v>
      </c>
      <c r="P327" s="42" t="str">
        <f>VLOOKUP(A327,'Data Transformation'!S:AA,9,0)</f>
        <v>R1011</v>
      </c>
      <c r="Q327" s="60">
        <f>VLOOKUP(A327,'Data Transformation'!S:AC,11,0)</f>
        <v>34</v>
      </c>
    </row>
    <row r="328">
      <c r="A328" s="56" t="s">
        <v>728</v>
      </c>
      <c r="B328" s="42" t="str">
        <f>VLOOKUP(A328,'Data Transformation'!A:D,4,0)</f>
        <v>Podgurski</v>
      </c>
      <c r="C328" s="57">
        <f>VLOOKUP(A328,'Data Transformation'!G:N,2,0)</f>
        <v>19.26</v>
      </c>
      <c r="D328" s="42">
        <f>VLOOKUP(A328,'Data Transformation'!G:I,3,0)</f>
        <v>8.96</v>
      </c>
      <c r="E328" s="42" t="str">
        <f>VLOOKUP(A328,'Data Transformation'!G:J,4,0)</f>
        <v>yes</v>
      </c>
      <c r="F328" s="42" t="str">
        <f>VLOOKUP(A328,'Data Transformation'!G:K,5,0)</f>
        <v>No</v>
      </c>
      <c r="G328" s="58" t="str">
        <f>VLOOKUP(A328,'Data Transformation'!G:L,6,0)</f>
        <v>No</v>
      </c>
      <c r="H328" s="42">
        <f>VLOOKUP(A328,'Data Transformation'!G:O,9,0)</f>
        <v>1</v>
      </c>
      <c r="I328" s="42" t="str">
        <f>VLOOKUP(A328,'Data Transformation'!G:N,8,0)</f>
        <v>yes</v>
      </c>
      <c r="J328" s="42" t="str">
        <f>VLOOKUP(A328,'Data Transformation'!G:P,10,0)</f>
        <v>Normal weight</v>
      </c>
      <c r="K328" s="42" t="str">
        <f>VLOOKUP(A328,'Data Transformation'!G:Q,11,0)</f>
        <v>Diabetes</v>
      </c>
      <c r="L328" s="42" t="str">
        <f>VLOOKUP(A328,'Data Transformation'!S:AB,10,0)</f>
        <v>19-Aug-1975</v>
      </c>
      <c r="M328" s="59">
        <f>VLOOKUP(A328,'Data Transformation'!S:AD,12,0)</f>
        <v>29899.25</v>
      </c>
      <c r="N328" s="42" t="str">
        <f>VLOOKUP(A328,'Data Transformation'!S:Y,7,0)</f>
        <v>tier - 1</v>
      </c>
      <c r="O328" s="42" t="str">
        <f>VLOOKUP(A328,'Data Transformation'!S:Z,8,0)</f>
        <v>tier - 3</v>
      </c>
      <c r="P328" s="42" t="str">
        <f>VLOOKUP(A328,'Data Transformation'!S:AA,9,0)</f>
        <v>R1011</v>
      </c>
      <c r="Q328" s="60">
        <f>VLOOKUP(A328,'Data Transformation'!S:AC,11,0)</f>
        <v>47</v>
      </c>
    </row>
    <row r="329">
      <c r="A329" s="56" t="s">
        <v>730</v>
      </c>
      <c r="B329" s="42" t="str">
        <f>VLOOKUP(A329,'Data Transformation'!A:D,4,0)</f>
        <v>Diamond</v>
      </c>
      <c r="C329" s="57">
        <f>VLOOKUP(A329,'Data Transformation'!G:N,2,0)</f>
        <v>26.92</v>
      </c>
      <c r="D329" s="42">
        <f>VLOOKUP(A329,'Data Transformation'!G:I,3,0)</f>
        <v>6.09</v>
      </c>
      <c r="E329" s="42" t="str">
        <f>VLOOKUP(A329,'Data Transformation'!G:J,4,0)</f>
        <v>No</v>
      </c>
      <c r="F329" s="42" t="str">
        <f>VLOOKUP(A329,'Data Transformation'!G:K,5,0)</f>
        <v>No</v>
      </c>
      <c r="G329" s="58" t="str">
        <f>VLOOKUP(A329,'Data Transformation'!G:L,6,0)</f>
        <v>No</v>
      </c>
      <c r="H329" s="42">
        <f>VLOOKUP(A329,'Data Transformation'!G:O,9,0)</f>
        <v>0</v>
      </c>
      <c r="I329" s="42" t="str">
        <f>VLOOKUP(A329,'Data Transformation'!G:N,8,0)</f>
        <v>yes</v>
      </c>
      <c r="J329" s="42" t="str">
        <f>VLOOKUP(A329,'Data Transformation'!G:P,10,0)</f>
        <v>Overweight</v>
      </c>
      <c r="K329" s="42" t="str">
        <f>VLOOKUP(A329,'Data Transformation'!G:Q,11,0)</f>
        <v>Prediabetes weight</v>
      </c>
      <c r="L329" s="42" t="str">
        <f>VLOOKUP(A329,'Data Transformation'!S:AB,10,0)</f>
        <v>30-Dec-1989</v>
      </c>
      <c r="M329" s="59">
        <f>VLOOKUP(A329,'Data Transformation'!S:AD,12,0)</f>
        <v>29852.48</v>
      </c>
      <c r="N329" s="42" t="str">
        <f>VLOOKUP(A329,'Data Transformation'!S:Y,7,0)</f>
        <v>tier - 1</v>
      </c>
      <c r="O329" s="42" t="str">
        <f>VLOOKUP(A329,'Data Transformation'!S:Z,8,0)</f>
        <v>tier - 3</v>
      </c>
      <c r="P329" s="42" t="str">
        <f>VLOOKUP(A329,'Data Transformation'!S:AA,9,0)</f>
        <v>R1011</v>
      </c>
      <c r="Q329" s="60">
        <f>VLOOKUP(A329,'Data Transformation'!S:AC,11,0)</f>
        <v>33</v>
      </c>
    </row>
    <row r="330">
      <c r="A330" s="56" t="s">
        <v>732</v>
      </c>
      <c r="B330" s="42" t="str">
        <f>VLOOKUP(A330,'Data Transformation'!A:D,4,0)</f>
        <v>Sallade</v>
      </c>
      <c r="C330" s="57">
        <f>VLOOKUP(A330,'Data Transformation'!G:N,2,0)</f>
        <v>19.73</v>
      </c>
      <c r="D330" s="42">
        <f>VLOOKUP(A330,'Data Transformation'!G:I,3,0)</f>
        <v>4.36</v>
      </c>
      <c r="E330" s="42" t="str">
        <f>VLOOKUP(A330,'Data Transformation'!G:J,4,0)</f>
        <v>No</v>
      </c>
      <c r="F330" s="42" t="str">
        <f>VLOOKUP(A330,'Data Transformation'!G:K,5,0)</f>
        <v>No</v>
      </c>
      <c r="G330" s="58" t="str">
        <f>VLOOKUP(A330,'Data Transformation'!G:L,6,0)</f>
        <v>No</v>
      </c>
      <c r="H330" s="42">
        <f>VLOOKUP(A330,'Data Transformation'!G:O,9,0)</f>
        <v>0</v>
      </c>
      <c r="I330" s="42" t="str">
        <f>VLOOKUP(A330,'Data Transformation'!G:N,8,0)</f>
        <v>yes</v>
      </c>
      <c r="J330" s="42" t="str">
        <f>VLOOKUP(A330,'Data Transformation'!G:P,10,0)</f>
        <v>Normal weight</v>
      </c>
      <c r="K330" s="42" t="str">
        <f>VLOOKUP(A330,'Data Transformation'!G:Q,11,0)</f>
        <v>Normal</v>
      </c>
      <c r="L330" s="42" t="str">
        <f>VLOOKUP(A330,'Data Transformation'!S:AB,10,0)</f>
        <v>29-Oct-1982</v>
      </c>
      <c r="M330" s="59">
        <f>VLOOKUP(A330,'Data Transformation'!S:AD,12,0)</f>
        <v>29818.76</v>
      </c>
      <c r="N330" s="42" t="str">
        <f>VLOOKUP(A330,'Data Transformation'!S:Y,7,0)</f>
        <v>tier - 1</v>
      </c>
      <c r="O330" s="42" t="str">
        <f>VLOOKUP(A330,'Data Transformation'!S:Z,8,0)</f>
        <v>tier - 1</v>
      </c>
      <c r="P330" s="42" t="str">
        <f>VLOOKUP(A330,'Data Transformation'!S:AA,9,0)</f>
        <v>R1012</v>
      </c>
      <c r="Q330" s="60">
        <f>VLOOKUP(A330,'Data Transformation'!S:AC,11,0)</f>
        <v>40</v>
      </c>
    </row>
    <row r="331">
      <c r="A331" s="56" t="s">
        <v>734</v>
      </c>
      <c r="B331" s="42" t="str">
        <f>VLOOKUP(A331,'Data Transformation'!A:D,4,0)</f>
        <v>Zhang</v>
      </c>
      <c r="C331" s="57">
        <f>VLOOKUP(A331,'Data Transformation'!G:N,2,0)</f>
        <v>23.56</v>
      </c>
      <c r="D331" s="42">
        <f>VLOOKUP(A331,'Data Transformation'!G:I,3,0)</f>
        <v>11.74</v>
      </c>
      <c r="E331" s="42" t="str">
        <f>VLOOKUP(A331,'Data Transformation'!G:J,4,0)</f>
        <v>YES</v>
      </c>
      <c r="F331" s="42" t="str">
        <f>VLOOKUP(A331,'Data Transformation'!G:K,5,0)</f>
        <v>No</v>
      </c>
      <c r="G331" s="58" t="str">
        <f>VLOOKUP(A331,'Data Transformation'!G:L,6,0)</f>
        <v>No</v>
      </c>
      <c r="H331" s="42">
        <f>VLOOKUP(A331,'Data Transformation'!G:O,9,0)</f>
        <v>0</v>
      </c>
      <c r="I331" s="42" t="str">
        <f>VLOOKUP(A331,'Data Transformation'!G:N,8,0)</f>
        <v>yes</v>
      </c>
      <c r="J331" s="42" t="str">
        <f>VLOOKUP(A331,'Data Transformation'!G:P,10,0)</f>
        <v>Normal weight</v>
      </c>
      <c r="K331" s="42" t="str">
        <f>VLOOKUP(A331,'Data Transformation'!G:Q,11,0)</f>
        <v>Diabetes</v>
      </c>
      <c r="L331" s="42" t="str">
        <f>VLOOKUP(A331,'Data Transformation'!S:AB,10,0)</f>
        <v>13-Aug-1981</v>
      </c>
      <c r="M331" s="59">
        <f>VLOOKUP(A331,'Data Transformation'!S:AD,12,0)</f>
        <v>29816.64</v>
      </c>
      <c r="N331" s="42" t="str">
        <f>VLOOKUP(A331,'Data Transformation'!S:Y,7,0)</f>
        <v>tier - 1</v>
      </c>
      <c r="O331" s="42" t="str">
        <f>VLOOKUP(A331,'Data Transformation'!S:Z,8,0)</f>
        <v>tier - 2</v>
      </c>
      <c r="P331" s="42" t="str">
        <f>VLOOKUP(A331,'Data Transformation'!S:AA,9,0)</f>
        <v>R1011</v>
      </c>
      <c r="Q331" s="60">
        <f>VLOOKUP(A331,'Data Transformation'!S:AC,11,0)</f>
        <v>41</v>
      </c>
    </row>
    <row r="332">
      <c r="A332" s="56" t="s">
        <v>736</v>
      </c>
      <c r="B332" s="42" t="str">
        <f>VLOOKUP(A332,'Data Transformation'!A:D,4,0)</f>
        <v>Chatfield</v>
      </c>
      <c r="C332" s="57">
        <f>VLOOKUP(A332,'Data Transformation'!G:N,2,0)</f>
        <v>37.67</v>
      </c>
      <c r="D332" s="42">
        <f>VLOOKUP(A332,'Data Transformation'!G:I,3,0)</f>
        <v>5.89</v>
      </c>
      <c r="E332" s="42" t="str">
        <f>VLOOKUP(A332,'Data Transformation'!G:J,4,0)</f>
        <v>No</v>
      </c>
      <c r="F332" s="42" t="str">
        <f>VLOOKUP(A332,'Data Transformation'!G:K,5,0)</f>
        <v>No</v>
      </c>
      <c r="G332" s="58" t="str">
        <f>VLOOKUP(A332,'Data Transformation'!G:L,6,0)</f>
        <v>No</v>
      </c>
      <c r="H332" s="42">
        <f>VLOOKUP(A332,'Data Transformation'!G:O,9,0)</f>
        <v>1</v>
      </c>
      <c r="I332" s="42" t="str">
        <f>VLOOKUP(A332,'Data Transformation'!G:N,8,0)</f>
        <v>yes</v>
      </c>
      <c r="J332" s="42" t="str">
        <f>VLOOKUP(A332,'Data Transformation'!G:P,10,0)</f>
        <v>Above Obesity</v>
      </c>
      <c r="K332" s="42" t="str">
        <f>VLOOKUP(A332,'Data Transformation'!G:Q,11,0)</f>
        <v>Prediabetes weight</v>
      </c>
      <c r="L332" s="42" t="str">
        <f>VLOOKUP(A332,'Data Transformation'!S:AB,10,0)</f>
        <v>20-Jun-1998</v>
      </c>
      <c r="M332" s="59">
        <f>VLOOKUP(A332,'Data Transformation'!S:AD,12,0)</f>
        <v>29760.6</v>
      </c>
      <c r="N332" s="42" t="str">
        <f>VLOOKUP(A332,'Data Transformation'!S:Y,7,0)</f>
        <v>tier - 1</v>
      </c>
      <c r="O332" s="42" t="str">
        <f>VLOOKUP(A332,'Data Transformation'!S:Z,8,0)</f>
        <v>tier - 2</v>
      </c>
      <c r="P332" s="42" t="str">
        <f>VLOOKUP(A332,'Data Transformation'!S:AA,9,0)</f>
        <v>R1011</v>
      </c>
      <c r="Q332" s="60">
        <f>VLOOKUP(A332,'Data Transformation'!S:AC,11,0)</f>
        <v>24</v>
      </c>
    </row>
    <row r="333">
      <c r="A333" s="56" t="s">
        <v>738</v>
      </c>
      <c r="B333" s="42" t="str">
        <f>VLOOKUP(A333,'Data Transformation'!A:D,4,0)</f>
        <v>Bruns</v>
      </c>
      <c r="C333" s="57">
        <f>VLOOKUP(A333,'Data Transformation'!G:N,2,0)</f>
        <v>18.73</v>
      </c>
      <c r="D333" s="42">
        <f>VLOOKUP(A333,'Data Transformation'!G:I,3,0)</f>
        <v>10.64</v>
      </c>
      <c r="E333" s="42" t="str">
        <f>VLOOKUP(A333,'Data Transformation'!G:J,4,0)</f>
        <v>No</v>
      </c>
      <c r="F333" s="42" t="str">
        <f>VLOOKUP(A333,'Data Transformation'!G:K,5,0)</f>
        <v>No</v>
      </c>
      <c r="G333" s="58" t="str">
        <f>VLOOKUP(A333,'Data Transformation'!G:L,6,0)</f>
        <v>No</v>
      </c>
      <c r="H333" s="42">
        <f>VLOOKUP(A333,'Data Transformation'!G:O,9,0)</f>
        <v>2</v>
      </c>
      <c r="I333" s="42" t="str">
        <f>VLOOKUP(A333,'Data Transformation'!G:N,8,0)</f>
        <v>yes</v>
      </c>
      <c r="J333" s="42" t="str">
        <f>VLOOKUP(A333,'Data Transformation'!G:P,10,0)</f>
        <v>Normal weight</v>
      </c>
      <c r="K333" s="42" t="str">
        <f>VLOOKUP(A333,'Data Transformation'!G:Q,11,0)</f>
        <v>Diabetes</v>
      </c>
      <c r="L333" s="42" t="str">
        <f>VLOOKUP(A333,'Data Transformation'!S:AB,10,0)</f>
        <v>23-Aug-1973</v>
      </c>
      <c r="M333" s="59">
        <f>VLOOKUP(A333,'Data Transformation'!S:AD,12,0)</f>
        <v>29757.69</v>
      </c>
      <c r="N333" s="42" t="str">
        <f>VLOOKUP(A333,'Data Transformation'!S:Y,7,0)</f>
        <v>tier - 1</v>
      </c>
      <c r="O333" s="42" t="str">
        <f>VLOOKUP(A333,'Data Transformation'!S:Z,8,0)</f>
        <v>tier - 3</v>
      </c>
      <c r="P333" s="42" t="str">
        <f>VLOOKUP(A333,'Data Transformation'!S:AA,9,0)</f>
        <v>R1011</v>
      </c>
      <c r="Q333" s="60">
        <f>VLOOKUP(A333,'Data Transformation'!S:AC,11,0)</f>
        <v>49</v>
      </c>
    </row>
    <row r="334">
      <c r="A334" s="56" t="s">
        <v>740</v>
      </c>
      <c r="B334" s="42" t="str">
        <f>VLOOKUP(A334,'Data Transformation'!A:D,4,0)</f>
        <v>Yochum</v>
      </c>
      <c r="C334" s="57">
        <f>VLOOKUP(A334,'Data Transformation'!G:N,2,0)</f>
        <v>33.09</v>
      </c>
      <c r="D334" s="42">
        <f>VLOOKUP(A334,'Data Transformation'!G:I,3,0)</f>
        <v>6.06</v>
      </c>
      <c r="E334" s="42" t="str">
        <f>VLOOKUP(A334,'Data Transformation'!G:J,4,0)</f>
        <v>No</v>
      </c>
      <c r="F334" s="42" t="str">
        <f>VLOOKUP(A334,'Data Transformation'!G:K,5,0)</f>
        <v>No</v>
      </c>
      <c r="G334" s="58" t="str">
        <f>VLOOKUP(A334,'Data Transformation'!G:L,6,0)</f>
        <v>Yes</v>
      </c>
      <c r="H334" s="42">
        <f>VLOOKUP(A334,'Data Transformation'!G:O,9,0)</f>
        <v>1</v>
      </c>
      <c r="I334" s="42" t="str">
        <f>VLOOKUP(A334,'Data Transformation'!G:N,8,0)</f>
        <v>yes</v>
      </c>
      <c r="J334" s="42" t="str">
        <f>VLOOKUP(A334,'Data Transformation'!G:P,10,0)</f>
        <v>Above Obesity</v>
      </c>
      <c r="K334" s="42" t="str">
        <f>VLOOKUP(A334,'Data Transformation'!G:Q,11,0)</f>
        <v>Prediabetes weight</v>
      </c>
      <c r="L334" s="42" t="str">
        <f>VLOOKUP(A334,'Data Transformation'!S:AB,10,0)</f>
        <v>27-Jul-1993</v>
      </c>
      <c r="M334" s="59">
        <f>VLOOKUP(A334,'Data Transformation'!S:AD,12,0)</f>
        <v>29622.69</v>
      </c>
      <c r="N334" s="42" t="str">
        <f>VLOOKUP(A334,'Data Transformation'!S:Y,7,0)</f>
        <v>tier - 1</v>
      </c>
      <c r="O334" s="42" t="str">
        <f>VLOOKUP(A334,'Data Transformation'!S:Z,8,0)</f>
        <v>tier - 1</v>
      </c>
      <c r="P334" s="42" t="str">
        <f>VLOOKUP(A334,'Data Transformation'!S:AA,9,0)</f>
        <v>R1011</v>
      </c>
      <c r="Q334" s="60">
        <f>VLOOKUP(A334,'Data Transformation'!S:AC,11,0)</f>
        <v>29</v>
      </c>
    </row>
    <row r="335">
      <c r="A335" s="56" t="s">
        <v>742</v>
      </c>
      <c r="B335" s="42" t="str">
        <f>VLOOKUP(A335,'Data Transformation'!A:D,4,0)</f>
        <v>Freeburn</v>
      </c>
      <c r="C335" s="57">
        <f>VLOOKUP(A335,'Data Transformation'!G:N,2,0)</f>
        <v>18.33</v>
      </c>
      <c r="D335" s="42">
        <f>VLOOKUP(A335,'Data Transformation'!G:I,3,0)</f>
        <v>7.46</v>
      </c>
      <c r="E335" s="42" t="str">
        <f>VLOOKUP(A335,'Data Transformation'!G:J,4,0)</f>
        <v>yes</v>
      </c>
      <c r="F335" s="42" t="str">
        <f>VLOOKUP(A335,'Data Transformation'!G:K,5,0)</f>
        <v>No</v>
      </c>
      <c r="G335" s="58" t="str">
        <f>VLOOKUP(A335,'Data Transformation'!G:L,6,0)</f>
        <v>No</v>
      </c>
      <c r="H335" s="42">
        <f>VLOOKUP(A335,'Data Transformation'!G:O,9,0)</f>
        <v>1</v>
      </c>
      <c r="I335" s="42" t="str">
        <f>VLOOKUP(A335,'Data Transformation'!G:N,8,0)</f>
        <v>yes</v>
      </c>
      <c r="J335" s="42" t="str">
        <f>VLOOKUP(A335,'Data Transformation'!G:P,10,0)</f>
        <v>Underweight</v>
      </c>
      <c r="K335" s="42" t="str">
        <f>VLOOKUP(A335,'Data Transformation'!G:Q,11,0)</f>
        <v>Diabetes</v>
      </c>
      <c r="L335" s="42" t="str">
        <f>VLOOKUP(A335,'Data Transformation'!S:AB,10,0)</f>
        <v>3-Nov-1975</v>
      </c>
      <c r="M335" s="59">
        <f>VLOOKUP(A335,'Data Transformation'!S:AD,12,0)</f>
        <v>29583.8</v>
      </c>
      <c r="N335" s="42" t="str">
        <f>VLOOKUP(A335,'Data Transformation'!S:Y,7,0)</f>
        <v>tier - 1</v>
      </c>
      <c r="O335" s="42" t="str">
        <f>VLOOKUP(A335,'Data Transformation'!S:Z,8,0)</f>
        <v>tier - 1</v>
      </c>
      <c r="P335" s="42" t="str">
        <f>VLOOKUP(A335,'Data Transformation'!S:AA,9,0)</f>
        <v>R1011</v>
      </c>
      <c r="Q335" s="60">
        <f>VLOOKUP(A335,'Data Transformation'!S:AC,11,0)</f>
        <v>47</v>
      </c>
    </row>
    <row r="336">
      <c r="A336" s="56" t="s">
        <v>744</v>
      </c>
      <c r="B336" s="42" t="str">
        <f>VLOOKUP(A336,'Data Transformation'!A:D,4,0)</f>
        <v>Spencer</v>
      </c>
      <c r="C336" s="57">
        <f>VLOOKUP(A336,'Data Transformation'!G:N,2,0)</f>
        <v>27.74</v>
      </c>
      <c r="D336" s="42">
        <f>VLOOKUP(A336,'Data Transformation'!G:I,3,0)</f>
        <v>4.68</v>
      </c>
      <c r="E336" s="42" t="str">
        <f>VLOOKUP(A336,'Data Transformation'!G:J,4,0)</f>
        <v>yes</v>
      </c>
      <c r="F336" s="42" t="str">
        <f>VLOOKUP(A336,'Data Transformation'!G:K,5,0)</f>
        <v>No</v>
      </c>
      <c r="G336" s="58" t="str">
        <f>VLOOKUP(A336,'Data Transformation'!G:L,6,0)</f>
        <v>No</v>
      </c>
      <c r="H336" s="42">
        <f>VLOOKUP(A336,'Data Transformation'!G:O,9,0)</f>
        <v>2</v>
      </c>
      <c r="I336" s="42" t="str">
        <f>VLOOKUP(A336,'Data Transformation'!G:N,8,0)</f>
        <v>yes</v>
      </c>
      <c r="J336" s="42" t="str">
        <f>VLOOKUP(A336,'Data Transformation'!G:P,10,0)</f>
        <v>Overweight</v>
      </c>
      <c r="K336" s="42" t="str">
        <f>VLOOKUP(A336,'Data Transformation'!G:Q,11,0)</f>
        <v>Normal</v>
      </c>
      <c r="L336" s="42" t="str">
        <f>VLOOKUP(A336,'Data Transformation'!S:AB,10,0)</f>
        <v>20-Oct-1959</v>
      </c>
      <c r="M336" s="59">
        <f>VLOOKUP(A336,'Data Transformation'!S:AD,12,0)</f>
        <v>29523.17</v>
      </c>
      <c r="N336" s="42" t="str">
        <f>VLOOKUP(A336,'Data Transformation'!S:Y,7,0)</f>
        <v>tier - 1</v>
      </c>
      <c r="O336" s="42" t="str">
        <f>VLOOKUP(A336,'Data Transformation'!S:Z,8,0)</f>
        <v>tier - 2</v>
      </c>
      <c r="P336" s="42" t="str">
        <f>VLOOKUP(A336,'Data Transformation'!S:AA,9,0)</f>
        <v>R1024</v>
      </c>
      <c r="Q336" s="60">
        <f>VLOOKUP(A336,'Data Transformation'!S:AC,11,0)</f>
        <v>63</v>
      </c>
    </row>
    <row r="337">
      <c r="A337" s="56" t="s">
        <v>746</v>
      </c>
      <c r="B337" s="42" t="str">
        <f>VLOOKUP(A337,'Data Transformation'!A:D,4,0)</f>
        <v>Jarosik</v>
      </c>
      <c r="C337" s="57">
        <f>VLOOKUP(A337,'Data Transformation'!G:N,2,0)</f>
        <v>24.2</v>
      </c>
      <c r="D337" s="42">
        <f>VLOOKUP(A337,'Data Transformation'!G:I,3,0)</f>
        <v>6.15</v>
      </c>
      <c r="E337" s="42" t="str">
        <f>VLOOKUP(A337,'Data Transformation'!G:J,4,0)</f>
        <v>No</v>
      </c>
      <c r="F337" s="42" t="str">
        <f>VLOOKUP(A337,'Data Transformation'!G:K,5,0)</f>
        <v>No</v>
      </c>
      <c r="G337" s="58" t="str">
        <f>VLOOKUP(A337,'Data Transformation'!G:L,6,0)</f>
        <v>No</v>
      </c>
      <c r="H337" s="42">
        <f>VLOOKUP(A337,'Data Transformation'!G:O,9,0)</f>
        <v>1</v>
      </c>
      <c r="I337" s="42" t="str">
        <f>VLOOKUP(A337,'Data Transformation'!G:N,8,0)</f>
        <v>yes</v>
      </c>
      <c r="J337" s="42" t="str">
        <f>VLOOKUP(A337,'Data Transformation'!G:P,10,0)</f>
        <v>Normal weight</v>
      </c>
      <c r="K337" s="42" t="str">
        <f>VLOOKUP(A337,'Data Transformation'!G:Q,11,0)</f>
        <v>Prediabetes weight</v>
      </c>
      <c r="L337" s="42" t="str">
        <f>VLOOKUP(A337,'Data Transformation'!S:AB,10,0)</f>
        <v>16-Jul-1987</v>
      </c>
      <c r="M337" s="59">
        <f>VLOOKUP(A337,'Data Transformation'!S:AD,12,0)</f>
        <v>29443.59</v>
      </c>
      <c r="N337" s="42" t="str">
        <f>VLOOKUP(A337,'Data Transformation'!S:Y,7,0)</f>
        <v>tier - 1</v>
      </c>
      <c r="O337" s="42" t="str">
        <f>VLOOKUP(A337,'Data Transformation'!S:Z,8,0)</f>
        <v>tier - 1</v>
      </c>
      <c r="P337" s="42" t="str">
        <f>VLOOKUP(A337,'Data Transformation'!S:AA,9,0)</f>
        <v>R1011</v>
      </c>
      <c r="Q337" s="60">
        <f>VLOOKUP(A337,'Data Transformation'!S:AC,11,0)</f>
        <v>35</v>
      </c>
    </row>
    <row r="338">
      <c r="A338" s="56" t="s">
        <v>748</v>
      </c>
      <c r="B338" s="42" t="str">
        <f>VLOOKUP(A338,'Data Transformation'!A:D,4,0)</f>
        <v>Heinzen</v>
      </c>
      <c r="C338" s="57">
        <f>VLOOKUP(A338,'Data Transformation'!G:N,2,0)</f>
        <v>22.03</v>
      </c>
      <c r="D338" s="42">
        <f>VLOOKUP(A338,'Data Transformation'!G:I,3,0)</f>
        <v>4.28</v>
      </c>
      <c r="E338" s="42" t="str">
        <f>VLOOKUP(A338,'Data Transformation'!G:J,4,0)</f>
        <v>YES</v>
      </c>
      <c r="F338" s="42" t="str">
        <f>VLOOKUP(A338,'Data Transformation'!G:K,5,0)</f>
        <v>No</v>
      </c>
      <c r="G338" s="58" t="str">
        <f>VLOOKUP(A338,'Data Transformation'!G:L,6,0)</f>
        <v>No</v>
      </c>
      <c r="H338" s="42">
        <f>VLOOKUP(A338,'Data Transformation'!G:O,9,0)</f>
        <v>0</v>
      </c>
      <c r="I338" s="42" t="str">
        <f>VLOOKUP(A338,'Data Transformation'!G:N,8,0)</f>
        <v>yes</v>
      </c>
      <c r="J338" s="42" t="str">
        <f>VLOOKUP(A338,'Data Transformation'!G:P,10,0)</f>
        <v>Normal weight</v>
      </c>
      <c r="K338" s="42" t="str">
        <f>VLOOKUP(A338,'Data Transformation'!G:Q,11,0)</f>
        <v>Normal</v>
      </c>
      <c r="L338" s="42" t="str">
        <f>VLOOKUP(A338,'Data Transformation'!S:AB,10,0)</f>
        <v>7-Nov-1985</v>
      </c>
      <c r="M338" s="59">
        <f>VLOOKUP(A338,'Data Transformation'!S:AD,12,0)</f>
        <v>29352.56</v>
      </c>
      <c r="N338" s="42" t="str">
        <f>VLOOKUP(A338,'Data Transformation'!S:Y,7,0)</f>
        <v>tier - 1</v>
      </c>
      <c r="O338" s="42" t="str">
        <f>VLOOKUP(A338,'Data Transformation'!S:Z,8,0)</f>
        <v>tier - 1</v>
      </c>
      <c r="P338" s="42" t="str">
        <f>VLOOKUP(A338,'Data Transformation'!S:AA,9,0)</f>
        <v>R1011</v>
      </c>
      <c r="Q338" s="60">
        <f>VLOOKUP(A338,'Data Transformation'!S:AC,11,0)</f>
        <v>37</v>
      </c>
    </row>
    <row r="339">
      <c r="A339" s="56" t="s">
        <v>750</v>
      </c>
      <c r="B339" s="42" t="str">
        <f>VLOOKUP(A339,'Data Transformation'!A:D,4,0)</f>
        <v>Kelley</v>
      </c>
      <c r="C339" s="57">
        <f>VLOOKUP(A339,'Data Transformation'!G:N,2,0)</f>
        <v>26.885</v>
      </c>
      <c r="D339" s="42">
        <f>VLOOKUP(A339,'Data Transformation'!G:I,3,0)</f>
        <v>9.86</v>
      </c>
      <c r="E339" s="42" t="str">
        <f>VLOOKUP(A339,'Data Transformation'!G:J,4,0)</f>
        <v>No</v>
      </c>
      <c r="F339" s="42" t="str">
        <f>VLOOKUP(A339,'Data Transformation'!G:K,5,0)</f>
        <v>No</v>
      </c>
      <c r="G339" s="58" t="str">
        <f>VLOOKUP(A339,'Data Transformation'!G:L,6,0)</f>
        <v>No</v>
      </c>
      <c r="H339" s="42">
        <f>VLOOKUP(A339,'Data Transformation'!G:O,9,0)</f>
        <v>3</v>
      </c>
      <c r="I339" s="42" t="str">
        <f>VLOOKUP(A339,'Data Transformation'!G:N,8,0)</f>
        <v>yes</v>
      </c>
      <c r="J339" s="42" t="str">
        <f>VLOOKUP(A339,'Data Transformation'!G:P,10,0)</f>
        <v>Overweight</v>
      </c>
      <c r="K339" s="42" t="str">
        <f>VLOOKUP(A339,'Data Transformation'!G:Q,11,0)</f>
        <v>Diabetes</v>
      </c>
      <c r="L339" s="42" t="str">
        <f>VLOOKUP(A339,'Data Transformation'!S:AB,10,0)</f>
        <v>5-Jun-1958</v>
      </c>
      <c r="M339" s="59">
        <f>VLOOKUP(A339,'Data Transformation'!S:AD,12,0)</f>
        <v>29330.98</v>
      </c>
      <c r="N339" s="42" t="str">
        <f>VLOOKUP(A339,'Data Transformation'!S:Y,7,0)</f>
        <v>tier - 1</v>
      </c>
      <c r="O339" s="42" t="str">
        <f>VLOOKUP(A339,'Data Transformation'!S:Z,8,0)</f>
        <v>tier - 2</v>
      </c>
      <c r="P339" s="42" t="str">
        <f>VLOOKUP(A339,'Data Transformation'!S:AA,9,0)</f>
        <v>R1012</v>
      </c>
      <c r="Q339" s="60">
        <f>VLOOKUP(A339,'Data Transformation'!S:AC,11,0)</f>
        <v>65</v>
      </c>
    </row>
    <row r="340">
      <c r="A340" s="56" t="s">
        <v>752</v>
      </c>
      <c r="B340" s="42" t="str">
        <f>VLOOKUP(A340,'Data Transformation'!A:D,4,0)</f>
        <v>Thacker</v>
      </c>
      <c r="C340" s="57">
        <f>VLOOKUP(A340,'Data Transformation'!G:N,2,0)</f>
        <v>16.36</v>
      </c>
      <c r="D340" s="42">
        <f>VLOOKUP(A340,'Data Transformation'!G:I,3,0)</f>
        <v>11.19</v>
      </c>
      <c r="E340" s="42" t="str">
        <f>VLOOKUP(A340,'Data Transformation'!G:J,4,0)</f>
        <v>No</v>
      </c>
      <c r="F340" s="42" t="str">
        <f>VLOOKUP(A340,'Data Transformation'!G:K,5,0)</f>
        <v>No</v>
      </c>
      <c r="G340" s="58" t="str">
        <f>VLOOKUP(A340,'Data Transformation'!G:L,6,0)</f>
        <v>No</v>
      </c>
      <c r="H340" s="42">
        <f>VLOOKUP(A340,'Data Transformation'!G:O,9,0)</f>
        <v>0</v>
      </c>
      <c r="I340" s="42" t="str">
        <f>VLOOKUP(A340,'Data Transformation'!G:N,8,0)</f>
        <v>yes</v>
      </c>
      <c r="J340" s="42" t="str">
        <f>VLOOKUP(A340,'Data Transformation'!G:P,10,0)</f>
        <v>Underweight</v>
      </c>
      <c r="K340" s="42" t="str">
        <f>VLOOKUP(A340,'Data Transformation'!G:Q,11,0)</f>
        <v>Diabetes</v>
      </c>
      <c r="L340" s="42" t="str">
        <f>VLOOKUP(A340,'Data Transformation'!S:AB,10,0)</f>
        <v>21-Jul-1978</v>
      </c>
      <c r="M340" s="59">
        <f>VLOOKUP(A340,'Data Transformation'!S:AD,12,0)</f>
        <v>29227.6</v>
      </c>
      <c r="N340" s="42" t="str">
        <f>VLOOKUP(A340,'Data Transformation'!S:Y,7,0)</f>
        <v>tier - 1</v>
      </c>
      <c r="O340" s="42" t="str">
        <f>VLOOKUP(A340,'Data Transformation'!S:Z,8,0)</f>
        <v>tier - 3</v>
      </c>
      <c r="P340" s="42" t="str">
        <f>VLOOKUP(A340,'Data Transformation'!S:AA,9,0)</f>
        <v>R1012</v>
      </c>
      <c r="Q340" s="60">
        <f>VLOOKUP(A340,'Data Transformation'!S:AC,11,0)</f>
        <v>44</v>
      </c>
    </row>
    <row r="341">
      <c r="A341" s="56" t="s">
        <v>754</v>
      </c>
      <c r="B341" s="42" t="str">
        <f>VLOOKUP(A341,'Data Transformation'!A:D,4,0)</f>
        <v>Jeseritz</v>
      </c>
      <c r="C341" s="57">
        <f>VLOOKUP(A341,'Data Transformation'!G:N,2,0)</f>
        <v>32.3</v>
      </c>
      <c r="D341" s="42">
        <f>VLOOKUP(A341,'Data Transformation'!G:I,3,0)</f>
        <v>4.89</v>
      </c>
      <c r="E341" s="42" t="str">
        <f>VLOOKUP(A341,'Data Transformation'!G:J,4,0)</f>
        <v>yes</v>
      </c>
      <c r="F341" s="42" t="str">
        <f>VLOOKUP(A341,'Data Transformation'!G:K,5,0)</f>
        <v>No</v>
      </c>
      <c r="G341" s="58" t="str">
        <f>VLOOKUP(A341,'Data Transformation'!G:L,6,0)</f>
        <v>Yes</v>
      </c>
      <c r="H341" s="42">
        <f>VLOOKUP(A341,'Data Transformation'!G:O,9,0)</f>
        <v>1</v>
      </c>
      <c r="I341" s="42" t="str">
        <f>VLOOKUP(A341,'Data Transformation'!G:N,8,0)</f>
        <v>No</v>
      </c>
      <c r="J341" s="42" t="str">
        <f>VLOOKUP(A341,'Data Transformation'!G:P,10,0)</f>
        <v>Above Obesity</v>
      </c>
      <c r="K341" s="42" t="str">
        <f>VLOOKUP(A341,'Data Transformation'!G:Q,11,0)</f>
        <v>Normal</v>
      </c>
      <c r="L341" s="42" t="str">
        <f>VLOOKUP(A341,'Data Transformation'!S:AB,10,0)</f>
        <v>9-Jul-1969</v>
      </c>
      <c r="M341" s="59">
        <f>VLOOKUP(A341,'Data Transformation'!S:AD,12,0)</f>
        <v>29186.48</v>
      </c>
      <c r="N341" s="42" t="str">
        <f>VLOOKUP(A341,'Data Transformation'!S:Y,7,0)</f>
        <v>tier - 1</v>
      </c>
      <c r="O341" s="42" t="str">
        <f>VLOOKUP(A341,'Data Transformation'!S:Z,8,0)</f>
        <v>tier - 3</v>
      </c>
      <c r="P341" s="42" t="str">
        <f>VLOOKUP(A341,'Data Transformation'!S:AA,9,0)</f>
        <v>R1024</v>
      </c>
      <c r="Q341" s="60">
        <f>VLOOKUP(A341,'Data Transformation'!S:AC,11,0)</f>
        <v>53</v>
      </c>
    </row>
    <row r="342">
      <c r="A342" s="56" t="s">
        <v>756</v>
      </c>
      <c r="B342" s="42" t="str">
        <f>VLOOKUP(A342,'Data Transformation'!A:D,4,0)</f>
        <v>Hohman</v>
      </c>
      <c r="C342" s="57">
        <f>VLOOKUP(A342,'Data Transformation'!G:N,2,0)</f>
        <v>16.05</v>
      </c>
      <c r="D342" s="42">
        <f>VLOOKUP(A342,'Data Transformation'!G:I,3,0)</f>
        <v>4.35</v>
      </c>
      <c r="E342" s="42" t="str">
        <f>VLOOKUP(A342,'Data Transformation'!G:J,4,0)</f>
        <v>YES</v>
      </c>
      <c r="F342" s="42" t="str">
        <f>VLOOKUP(A342,'Data Transformation'!G:K,5,0)</f>
        <v>No</v>
      </c>
      <c r="G342" s="58" t="str">
        <f>VLOOKUP(A342,'Data Transformation'!G:L,6,0)</f>
        <v>No</v>
      </c>
      <c r="H342" s="42">
        <f>VLOOKUP(A342,'Data Transformation'!G:O,9,0)</f>
        <v>0</v>
      </c>
      <c r="I342" s="42" t="str">
        <f>VLOOKUP(A342,'Data Transformation'!G:N,8,0)</f>
        <v>yes</v>
      </c>
      <c r="J342" s="42" t="str">
        <f>VLOOKUP(A342,'Data Transformation'!G:P,10,0)</f>
        <v>Underweight</v>
      </c>
      <c r="K342" s="42" t="str">
        <f>VLOOKUP(A342,'Data Transformation'!G:Q,11,0)</f>
        <v>Normal</v>
      </c>
      <c r="L342" s="42" t="str">
        <f>VLOOKUP(A342,'Data Transformation'!S:AB,10,0)</f>
        <v>8-Nov-1976</v>
      </c>
      <c r="M342" s="59">
        <f>VLOOKUP(A342,'Data Transformation'!S:AD,12,0)</f>
        <v>29160.39</v>
      </c>
      <c r="N342" s="42" t="str">
        <f>VLOOKUP(A342,'Data Transformation'!S:Y,7,0)</f>
        <v>tier - 1</v>
      </c>
      <c r="O342" s="42" t="str">
        <f>VLOOKUP(A342,'Data Transformation'!S:Z,8,0)</f>
        <v>tier - 2</v>
      </c>
      <c r="P342" s="42" t="str">
        <f>VLOOKUP(A342,'Data Transformation'!S:AA,9,0)</f>
        <v>R1011</v>
      </c>
      <c r="Q342" s="60">
        <f>VLOOKUP(A342,'Data Transformation'!S:AC,11,0)</f>
        <v>46</v>
      </c>
    </row>
    <row r="343">
      <c r="A343" s="56" t="s">
        <v>758</v>
      </c>
      <c r="B343" s="42" t="str">
        <f>VLOOKUP(A343,'Data Transformation'!A:D,4,0)</f>
        <v>Hill</v>
      </c>
      <c r="C343" s="57">
        <f>VLOOKUP(A343,'Data Transformation'!G:N,2,0)</f>
        <v>29.07</v>
      </c>
      <c r="D343" s="42">
        <f>VLOOKUP(A343,'Data Transformation'!G:I,3,0)</f>
        <v>8.66</v>
      </c>
      <c r="E343" s="42" t="str">
        <f>VLOOKUP(A343,'Data Transformation'!G:J,4,0)</f>
        <v>yes</v>
      </c>
      <c r="F343" s="42" t="str">
        <f>VLOOKUP(A343,'Data Transformation'!G:K,5,0)</f>
        <v>No</v>
      </c>
      <c r="G343" s="58" t="str">
        <f>VLOOKUP(A343,'Data Transformation'!G:L,6,0)</f>
        <v>No</v>
      </c>
      <c r="H343" s="42">
        <f>VLOOKUP(A343,'Data Transformation'!G:O,9,0)</f>
        <v>2</v>
      </c>
      <c r="I343" s="42" t="str">
        <f>VLOOKUP(A343,'Data Transformation'!G:N,8,0)</f>
        <v>yes</v>
      </c>
      <c r="J343" s="42" t="str">
        <f>VLOOKUP(A343,'Data Transformation'!G:P,10,0)</f>
        <v>Overweight</v>
      </c>
      <c r="K343" s="42" t="str">
        <f>VLOOKUP(A343,'Data Transformation'!G:Q,11,0)</f>
        <v>Diabetes</v>
      </c>
      <c r="L343" s="42" t="str">
        <f>VLOOKUP(A343,'Data Transformation'!S:AB,10,0)</f>
        <v>24-Dec-1961</v>
      </c>
      <c r="M343" s="59">
        <f>VLOOKUP(A343,'Data Transformation'!S:AD,12,0)</f>
        <v>29141.36</v>
      </c>
      <c r="N343" s="42" t="str">
        <f>VLOOKUP(A343,'Data Transformation'!S:Y,7,0)</f>
        <v>tier - 1</v>
      </c>
      <c r="O343" s="42" t="str">
        <f>VLOOKUP(A343,'Data Transformation'!S:Z,8,0)</f>
        <v>tier - 3</v>
      </c>
      <c r="P343" s="42" t="str">
        <f>VLOOKUP(A343,'Data Transformation'!S:AA,9,0)</f>
        <v>R1012</v>
      </c>
      <c r="Q343" s="60">
        <f>VLOOKUP(A343,'Data Transformation'!S:AC,11,0)</f>
        <v>61</v>
      </c>
    </row>
    <row r="344">
      <c r="A344" s="56" t="s">
        <v>760</v>
      </c>
      <c r="B344" s="42" t="str">
        <f>VLOOKUP(A344,'Data Transformation'!A:D,4,0)</f>
        <v>Kuepfer</v>
      </c>
      <c r="C344" s="57">
        <f>VLOOKUP(A344,'Data Transformation'!G:N,2,0)</f>
        <v>17.43</v>
      </c>
      <c r="D344" s="42">
        <f>VLOOKUP(A344,'Data Transformation'!G:I,3,0)</f>
        <v>8.64</v>
      </c>
      <c r="E344" s="42" t="str">
        <f>VLOOKUP(A344,'Data Transformation'!G:J,4,0)</f>
        <v>No</v>
      </c>
      <c r="F344" s="42" t="str">
        <f>VLOOKUP(A344,'Data Transformation'!G:K,5,0)</f>
        <v>No</v>
      </c>
      <c r="G344" s="58" t="str">
        <f>VLOOKUP(A344,'Data Transformation'!G:L,6,0)</f>
        <v>No</v>
      </c>
      <c r="H344" s="42">
        <f>VLOOKUP(A344,'Data Transformation'!G:O,9,0)</f>
        <v>0</v>
      </c>
      <c r="I344" s="42" t="str">
        <f>VLOOKUP(A344,'Data Transformation'!G:N,8,0)</f>
        <v>yes</v>
      </c>
      <c r="J344" s="42" t="str">
        <f>VLOOKUP(A344,'Data Transformation'!G:P,10,0)</f>
        <v>Underweight</v>
      </c>
      <c r="K344" s="42" t="str">
        <f>VLOOKUP(A344,'Data Transformation'!G:Q,11,0)</f>
        <v>Diabetes</v>
      </c>
      <c r="L344" s="42" t="str">
        <f>VLOOKUP(A344,'Data Transformation'!S:AB,10,0)</f>
        <v>29-Nov-1978</v>
      </c>
      <c r="M344" s="59">
        <f>VLOOKUP(A344,'Data Transformation'!S:AD,12,0)</f>
        <v>29114.77</v>
      </c>
      <c r="N344" s="42" t="str">
        <f>VLOOKUP(A344,'Data Transformation'!S:Y,7,0)</f>
        <v>tier - 1</v>
      </c>
      <c r="O344" s="42" t="str">
        <f>VLOOKUP(A344,'Data Transformation'!S:Z,8,0)</f>
        <v>tier - 1</v>
      </c>
      <c r="P344" s="42" t="str">
        <f>VLOOKUP(A344,'Data Transformation'!S:AA,9,0)</f>
        <v>R1011</v>
      </c>
      <c r="Q344" s="60">
        <f>VLOOKUP(A344,'Data Transformation'!S:AC,11,0)</f>
        <v>44</v>
      </c>
    </row>
    <row r="345">
      <c r="A345" s="56" t="s">
        <v>762</v>
      </c>
      <c r="B345" s="42" t="str">
        <f>VLOOKUP(A345,'Data Transformation'!A:D,4,0)</f>
        <v>Kaczmarek</v>
      </c>
      <c r="C345" s="57">
        <f>VLOOKUP(A345,'Data Transformation'!G:N,2,0)</f>
        <v>19.33</v>
      </c>
      <c r="D345" s="42">
        <f>VLOOKUP(A345,'Data Transformation'!G:I,3,0)</f>
        <v>4.27</v>
      </c>
      <c r="E345" s="42" t="str">
        <f>VLOOKUP(A345,'Data Transformation'!G:J,4,0)</f>
        <v>No</v>
      </c>
      <c r="F345" s="42" t="str">
        <f>VLOOKUP(A345,'Data Transformation'!G:K,5,0)</f>
        <v>No</v>
      </c>
      <c r="G345" s="58" t="str">
        <f>VLOOKUP(A345,'Data Transformation'!G:L,6,0)</f>
        <v>No</v>
      </c>
      <c r="H345" s="42">
        <f>VLOOKUP(A345,'Data Transformation'!G:O,9,0)</f>
        <v>0</v>
      </c>
      <c r="I345" s="42" t="str">
        <f>VLOOKUP(A345,'Data Transformation'!G:N,8,0)</f>
        <v>yes</v>
      </c>
      <c r="J345" s="42" t="str">
        <f>VLOOKUP(A345,'Data Transformation'!G:P,10,0)</f>
        <v>Normal weight</v>
      </c>
      <c r="K345" s="42" t="str">
        <f>VLOOKUP(A345,'Data Transformation'!G:Q,11,0)</f>
        <v>Normal</v>
      </c>
      <c r="L345" s="42" t="str">
        <f>VLOOKUP(A345,'Data Transformation'!S:AB,10,0)</f>
        <v>14-Jul-1980</v>
      </c>
      <c r="M345" s="59">
        <f>VLOOKUP(A345,'Data Transformation'!S:AD,12,0)</f>
        <v>29114.21</v>
      </c>
      <c r="N345" s="42" t="str">
        <f>VLOOKUP(A345,'Data Transformation'!S:Y,7,0)</f>
        <v>tier - 1</v>
      </c>
      <c r="O345" s="42" t="str">
        <f>VLOOKUP(A345,'Data Transformation'!S:Z,8,0)</f>
        <v>tier - 3</v>
      </c>
      <c r="P345" s="42" t="str">
        <f>VLOOKUP(A345,'Data Transformation'!S:AA,9,0)</f>
        <v>R1011</v>
      </c>
      <c r="Q345" s="60">
        <f>VLOOKUP(A345,'Data Transformation'!S:AC,11,0)</f>
        <v>42</v>
      </c>
    </row>
    <row r="346">
      <c r="A346" s="56" t="s">
        <v>764</v>
      </c>
      <c r="B346" s="42" t="str">
        <f>VLOOKUP(A346,'Data Transformation'!A:D,4,0)</f>
        <v>Pitt</v>
      </c>
      <c r="C346" s="57">
        <f>VLOOKUP(A346,'Data Transformation'!G:N,2,0)</f>
        <v>30.52</v>
      </c>
      <c r="D346" s="42">
        <f>VLOOKUP(A346,'Data Transformation'!G:I,3,0)</f>
        <v>4.21</v>
      </c>
      <c r="E346" s="42" t="str">
        <f>VLOOKUP(A346,'Data Transformation'!G:J,4,0)</f>
        <v>No</v>
      </c>
      <c r="F346" s="42" t="str">
        <f>VLOOKUP(A346,'Data Transformation'!G:K,5,0)</f>
        <v>No</v>
      </c>
      <c r="G346" s="58" t="str">
        <f>VLOOKUP(A346,'Data Transformation'!G:L,6,0)</f>
        <v>No</v>
      </c>
      <c r="H346" s="42">
        <f>VLOOKUP(A346,'Data Transformation'!G:O,9,0)</f>
        <v>1</v>
      </c>
      <c r="I346" s="42" t="str">
        <f>VLOOKUP(A346,'Data Transformation'!G:N,8,0)</f>
        <v>yes</v>
      </c>
      <c r="J346" s="42" t="str">
        <f>VLOOKUP(A346,'Data Transformation'!G:P,10,0)</f>
        <v>Above Obesity</v>
      </c>
      <c r="K346" s="42" t="str">
        <f>VLOOKUP(A346,'Data Transformation'!G:Q,11,0)</f>
        <v>Normal</v>
      </c>
      <c r="L346" s="42" t="str">
        <f>VLOOKUP(A346,'Data Transformation'!S:AB,10,0)</f>
        <v>7-Jul-1992</v>
      </c>
      <c r="M346" s="59">
        <f>VLOOKUP(A346,'Data Transformation'!S:AD,12,0)</f>
        <v>29007.82</v>
      </c>
      <c r="N346" s="42" t="str">
        <f>VLOOKUP(A346,'Data Transformation'!S:Y,7,0)</f>
        <v>tier - 1</v>
      </c>
      <c r="O346" s="42" t="str">
        <f>VLOOKUP(A346,'Data Transformation'!S:Z,8,0)</f>
        <v>tier - 3</v>
      </c>
      <c r="P346" s="42" t="str">
        <f>VLOOKUP(A346,'Data Transformation'!S:AA,9,0)</f>
        <v>R1011</v>
      </c>
      <c r="Q346" s="60">
        <f>VLOOKUP(A346,'Data Transformation'!S:AC,11,0)</f>
        <v>30</v>
      </c>
    </row>
    <row r="347">
      <c r="A347" s="56" t="s">
        <v>766</v>
      </c>
      <c r="B347" s="42" t="str">
        <f>VLOOKUP(A347,'Data Transformation'!A:D,4,0)</f>
        <v>Lorton</v>
      </c>
      <c r="C347" s="57">
        <f>VLOOKUP(A347,'Data Transformation'!G:N,2,0)</f>
        <v>39.21</v>
      </c>
      <c r="D347" s="42">
        <f>VLOOKUP(A347,'Data Transformation'!G:I,3,0)</f>
        <v>5.04</v>
      </c>
      <c r="E347" s="42" t="str">
        <f>VLOOKUP(A347,'Data Transformation'!G:J,4,0)</f>
        <v>No</v>
      </c>
      <c r="F347" s="42" t="str">
        <f>VLOOKUP(A347,'Data Transformation'!G:K,5,0)</f>
        <v>No</v>
      </c>
      <c r="G347" s="58" t="str">
        <f>VLOOKUP(A347,'Data Transformation'!G:L,6,0)</f>
        <v>Yes</v>
      </c>
      <c r="H347" s="42">
        <f>VLOOKUP(A347,'Data Transformation'!G:O,9,0)</f>
        <v>1</v>
      </c>
      <c r="I347" s="42" t="str">
        <f>VLOOKUP(A347,'Data Transformation'!G:N,8,0)</f>
        <v>yes</v>
      </c>
      <c r="J347" s="42" t="str">
        <f>VLOOKUP(A347,'Data Transformation'!G:P,10,0)</f>
        <v>Above Obesity</v>
      </c>
      <c r="K347" s="42" t="str">
        <f>VLOOKUP(A347,'Data Transformation'!G:Q,11,0)</f>
        <v>Normal</v>
      </c>
      <c r="L347" s="42" t="str">
        <f>VLOOKUP(A347,'Data Transformation'!S:AB,10,0)</f>
        <v>1-Sep-2003</v>
      </c>
      <c r="M347" s="59">
        <f>VLOOKUP(A347,'Data Transformation'!S:AD,12,0)</f>
        <v>28998.68</v>
      </c>
      <c r="N347" s="42" t="str">
        <f>VLOOKUP(A347,'Data Transformation'!S:Y,7,0)</f>
        <v>tier - 1</v>
      </c>
      <c r="O347" s="42" t="str">
        <f>VLOOKUP(A347,'Data Transformation'!S:Z,8,0)</f>
        <v>tier - 3</v>
      </c>
      <c r="P347" s="42" t="str">
        <f>VLOOKUP(A347,'Data Transformation'!S:AA,9,0)</f>
        <v>R1011</v>
      </c>
      <c r="Q347" s="60">
        <f>VLOOKUP(A347,'Data Transformation'!S:AC,11,0)</f>
        <v>19</v>
      </c>
    </row>
    <row r="348">
      <c r="A348" s="56" t="s">
        <v>768</v>
      </c>
      <c r="B348" s="42" t="str">
        <f>VLOOKUP(A348,'Data Transformation'!A:D,4,0)</f>
        <v>Castaneda</v>
      </c>
      <c r="C348" s="57">
        <f>VLOOKUP(A348,'Data Transformation'!G:N,2,0)</f>
        <v>26.98</v>
      </c>
      <c r="D348" s="42">
        <f>VLOOKUP(A348,'Data Transformation'!G:I,3,0)</f>
        <v>5.21</v>
      </c>
      <c r="E348" s="42" t="str">
        <f>VLOOKUP(A348,'Data Transformation'!G:J,4,0)</f>
        <v>yes</v>
      </c>
      <c r="F348" s="42" t="str">
        <f>VLOOKUP(A348,'Data Transformation'!G:K,5,0)</f>
        <v>No</v>
      </c>
      <c r="G348" s="58" t="str">
        <f>VLOOKUP(A348,'Data Transformation'!G:L,6,0)</f>
        <v>No</v>
      </c>
      <c r="H348" s="42">
        <f>VLOOKUP(A348,'Data Transformation'!G:O,9,0)</f>
        <v>2</v>
      </c>
      <c r="I348" s="42" t="str">
        <f>VLOOKUP(A348,'Data Transformation'!G:N,8,0)</f>
        <v>yes</v>
      </c>
      <c r="J348" s="42" t="str">
        <f>VLOOKUP(A348,'Data Transformation'!G:P,10,0)</f>
        <v>Overweight</v>
      </c>
      <c r="K348" s="42" t="str">
        <f>VLOOKUP(A348,'Data Transformation'!G:Q,11,0)</f>
        <v>Normal</v>
      </c>
      <c r="L348" s="42" t="str">
        <f>VLOOKUP(A348,'Data Transformation'!S:AB,10,0)</f>
        <v>5-Dec-1959</v>
      </c>
      <c r="M348" s="59">
        <f>VLOOKUP(A348,'Data Transformation'!S:AD,12,0)</f>
        <v>28950.47</v>
      </c>
      <c r="N348" s="42" t="str">
        <f>VLOOKUP(A348,'Data Transformation'!S:Y,7,0)</f>
        <v>tier - 1</v>
      </c>
      <c r="O348" s="42" t="str">
        <f>VLOOKUP(A348,'Data Transformation'!S:Z,8,0)</f>
        <v>tier - 1</v>
      </c>
      <c r="P348" s="42" t="str">
        <f>VLOOKUP(A348,'Data Transformation'!S:AA,9,0)</f>
        <v>R1012</v>
      </c>
      <c r="Q348" s="60">
        <f>VLOOKUP(A348,'Data Transformation'!S:AC,11,0)</f>
        <v>63</v>
      </c>
    </row>
    <row r="349">
      <c r="A349" s="56" t="s">
        <v>770</v>
      </c>
      <c r="B349" s="42" t="str">
        <f>VLOOKUP(A349,'Data Transformation'!A:D,4,0)</f>
        <v>Cherop</v>
      </c>
      <c r="C349" s="57">
        <f>VLOOKUP(A349,'Data Transformation'!G:N,2,0)</f>
        <v>25.84</v>
      </c>
      <c r="D349" s="42">
        <f>VLOOKUP(A349,'Data Transformation'!G:I,3,0)</f>
        <v>8.83</v>
      </c>
      <c r="E349" s="42" t="str">
        <f>VLOOKUP(A349,'Data Transformation'!G:J,4,0)</f>
        <v>No</v>
      </c>
      <c r="F349" s="42" t="str">
        <f>VLOOKUP(A349,'Data Transformation'!G:K,5,0)</f>
        <v>No</v>
      </c>
      <c r="G349" s="58" t="str">
        <f>VLOOKUP(A349,'Data Transformation'!G:L,6,0)</f>
        <v>No</v>
      </c>
      <c r="H349" s="42">
        <f>VLOOKUP(A349,'Data Transformation'!G:O,9,0)</f>
        <v>0</v>
      </c>
      <c r="I349" s="42" t="str">
        <f>VLOOKUP(A349,'Data Transformation'!G:N,8,0)</f>
        <v>No</v>
      </c>
      <c r="J349" s="42" t="str">
        <f>VLOOKUP(A349,'Data Transformation'!G:P,10,0)</f>
        <v>Overweight</v>
      </c>
      <c r="K349" s="42" t="str">
        <f>VLOOKUP(A349,'Data Transformation'!G:Q,11,0)</f>
        <v>Diabetes</v>
      </c>
      <c r="L349" s="42" t="str">
        <f>VLOOKUP(A349,'Data Transformation'!S:AB,10,0)</f>
        <v>25-Jul-1962</v>
      </c>
      <c r="M349" s="59">
        <f>VLOOKUP(A349,'Data Transformation'!S:AD,12,0)</f>
        <v>28923.14</v>
      </c>
      <c r="N349" s="42" t="str">
        <f>VLOOKUP(A349,'Data Transformation'!S:Y,7,0)</f>
        <v>tier - 1</v>
      </c>
      <c r="O349" s="42" t="str">
        <f>VLOOKUP(A349,'Data Transformation'!S:Z,8,0)</f>
        <v>tier - 1</v>
      </c>
      <c r="P349" s="42" t="str">
        <f>VLOOKUP(A349,'Data Transformation'!S:AA,9,0)</f>
        <v>R1012</v>
      </c>
      <c r="Q349" s="60">
        <f>VLOOKUP(A349,'Data Transformation'!S:AC,11,0)</f>
        <v>60</v>
      </c>
    </row>
    <row r="350">
      <c r="A350" s="56" t="s">
        <v>772</v>
      </c>
      <c r="B350" s="42" t="str">
        <f>VLOOKUP(A350,'Data Transformation'!A:D,4,0)</f>
        <v>Howell</v>
      </c>
      <c r="C350" s="57">
        <f>VLOOKUP(A350,'Data Transformation'!G:N,2,0)</f>
        <v>28.31</v>
      </c>
      <c r="D350" s="42">
        <f>VLOOKUP(A350,'Data Transformation'!G:I,3,0)</f>
        <v>8.47</v>
      </c>
      <c r="E350" s="42" t="str">
        <f>VLOOKUP(A350,'Data Transformation'!G:J,4,0)</f>
        <v>yes</v>
      </c>
      <c r="F350" s="42" t="str">
        <f>VLOOKUP(A350,'Data Transformation'!G:K,5,0)</f>
        <v>No</v>
      </c>
      <c r="G350" s="58" t="str">
        <f>VLOOKUP(A350,'Data Transformation'!G:L,6,0)</f>
        <v>No</v>
      </c>
      <c r="H350" s="42">
        <f>VLOOKUP(A350,'Data Transformation'!G:O,9,0)</f>
        <v>2</v>
      </c>
      <c r="I350" s="42" t="str">
        <f>VLOOKUP(A350,'Data Transformation'!G:N,8,0)</f>
        <v>yes</v>
      </c>
      <c r="J350" s="42" t="str">
        <f>VLOOKUP(A350,'Data Transformation'!G:P,10,0)</f>
        <v>Overweight</v>
      </c>
      <c r="K350" s="42" t="str">
        <f>VLOOKUP(A350,'Data Transformation'!G:Q,11,0)</f>
        <v>Diabetes</v>
      </c>
      <c r="L350" s="42" t="str">
        <f>VLOOKUP(A350,'Data Transformation'!S:AB,10,0)</f>
        <v>3-Aug-1961</v>
      </c>
      <c r="M350" s="59">
        <f>VLOOKUP(A350,'Data Transformation'!S:AD,12,0)</f>
        <v>28868.66</v>
      </c>
      <c r="N350" s="42" t="str">
        <f>VLOOKUP(A350,'Data Transformation'!S:Y,7,0)</f>
        <v>tier - 1</v>
      </c>
      <c r="O350" s="42" t="str">
        <f>VLOOKUP(A350,'Data Transformation'!S:Z,8,0)</f>
        <v>tier - 2</v>
      </c>
      <c r="P350" s="42" t="str">
        <f>VLOOKUP(A350,'Data Transformation'!S:AA,9,0)</f>
        <v>R1012</v>
      </c>
      <c r="Q350" s="60">
        <f>VLOOKUP(A350,'Data Transformation'!S:AC,11,0)</f>
        <v>61</v>
      </c>
    </row>
    <row r="351">
      <c r="A351" s="56" t="s">
        <v>774</v>
      </c>
      <c r="B351" s="42" t="str">
        <f>VLOOKUP(A351,'Data Transformation'!A:D,4,0)</f>
        <v>Palmer</v>
      </c>
      <c r="C351" s="57">
        <f>VLOOKUP(A351,'Data Transformation'!G:N,2,0)</f>
        <v>23.94</v>
      </c>
      <c r="D351" s="42">
        <f>VLOOKUP(A351,'Data Transformation'!G:I,3,0)</f>
        <v>4.2</v>
      </c>
      <c r="E351" s="42" t="str">
        <f>VLOOKUP(A351,'Data Transformation'!G:J,4,0)</f>
        <v>No</v>
      </c>
      <c r="F351" s="42" t="str">
        <f>VLOOKUP(A351,'Data Transformation'!G:K,5,0)</f>
        <v>No</v>
      </c>
      <c r="G351" s="58" t="str">
        <f>VLOOKUP(A351,'Data Transformation'!G:L,6,0)</f>
        <v>No</v>
      </c>
      <c r="H351" s="42">
        <f>VLOOKUP(A351,'Data Transformation'!G:O,9,0)</f>
        <v>0</v>
      </c>
      <c r="I351" s="42" t="str">
        <f>VLOOKUP(A351,'Data Transformation'!G:N,8,0)</f>
        <v>yes</v>
      </c>
      <c r="J351" s="42" t="str">
        <f>VLOOKUP(A351,'Data Transformation'!G:P,10,0)</f>
        <v>Normal weight</v>
      </c>
      <c r="K351" s="42" t="str">
        <f>VLOOKUP(A351,'Data Transformation'!G:Q,11,0)</f>
        <v>Normal</v>
      </c>
      <c r="L351" s="42" t="str">
        <f>VLOOKUP(A351,'Data Transformation'!S:AB,10,0)</f>
        <v>5-Dec-1990</v>
      </c>
      <c r="M351" s="59">
        <f>VLOOKUP(A351,'Data Transformation'!S:AD,12,0)</f>
        <v>28716.14</v>
      </c>
      <c r="N351" s="42" t="str">
        <f>VLOOKUP(A351,'Data Transformation'!S:Y,7,0)</f>
        <v>tier - 1</v>
      </c>
      <c r="O351" s="42" t="str">
        <f>VLOOKUP(A351,'Data Transformation'!S:Z,8,0)</f>
        <v>tier - 3</v>
      </c>
      <c r="P351" s="42" t="str">
        <f>VLOOKUP(A351,'Data Transformation'!S:AA,9,0)</f>
        <v>R1011</v>
      </c>
      <c r="Q351" s="60">
        <f>VLOOKUP(A351,'Data Transformation'!S:AC,11,0)</f>
        <v>32</v>
      </c>
    </row>
    <row r="352">
      <c r="A352" s="56" t="s">
        <v>776</v>
      </c>
      <c r="B352" s="42" t="str">
        <f>VLOOKUP(A352,'Data Transformation'!A:D,4,0)</f>
        <v>Olson</v>
      </c>
      <c r="C352" s="57">
        <f>VLOOKUP(A352,'Data Transformation'!G:N,2,0)</f>
        <v>20.03</v>
      </c>
      <c r="D352" s="42">
        <f>VLOOKUP(A352,'Data Transformation'!G:I,3,0)</f>
        <v>6.14</v>
      </c>
      <c r="E352" s="42" t="str">
        <f>VLOOKUP(A352,'Data Transformation'!G:J,4,0)</f>
        <v>YES</v>
      </c>
      <c r="F352" s="42" t="str">
        <f>VLOOKUP(A352,'Data Transformation'!G:K,5,0)</f>
        <v>No</v>
      </c>
      <c r="G352" s="58" t="str">
        <f>VLOOKUP(A352,'Data Transformation'!G:L,6,0)</f>
        <v>No</v>
      </c>
      <c r="H352" s="42">
        <f>VLOOKUP(A352,'Data Transformation'!G:O,9,0)</f>
        <v>0</v>
      </c>
      <c r="I352" s="42" t="str">
        <f>VLOOKUP(A352,'Data Transformation'!G:N,8,0)</f>
        <v>yes</v>
      </c>
      <c r="J352" s="42" t="str">
        <f>VLOOKUP(A352,'Data Transformation'!G:P,10,0)</f>
        <v>Normal weight</v>
      </c>
      <c r="K352" s="42" t="str">
        <f>VLOOKUP(A352,'Data Transformation'!G:Q,11,0)</f>
        <v>Prediabetes weight</v>
      </c>
      <c r="L352" s="42" t="str">
        <f>VLOOKUP(A352,'Data Transformation'!S:AB,10,0)</f>
        <v>27-Sep-1985</v>
      </c>
      <c r="M352" s="59">
        <f>VLOOKUP(A352,'Data Transformation'!S:AD,12,0)</f>
        <v>28542.86</v>
      </c>
      <c r="N352" s="42" t="str">
        <f>VLOOKUP(A352,'Data Transformation'!S:Y,7,0)</f>
        <v>tier - 1</v>
      </c>
      <c r="O352" s="42" t="str">
        <f>VLOOKUP(A352,'Data Transformation'!S:Z,8,0)</f>
        <v>tier - 3</v>
      </c>
      <c r="P352" s="42" t="str">
        <f>VLOOKUP(A352,'Data Transformation'!S:AA,9,0)</f>
        <v>R1011</v>
      </c>
      <c r="Q352" s="60">
        <f>VLOOKUP(A352,'Data Transformation'!S:AC,11,0)</f>
        <v>37</v>
      </c>
    </row>
    <row r="353">
      <c r="A353" s="56" t="s">
        <v>778</v>
      </c>
      <c r="B353" s="42" t="str">
        <f>VLOOKUP(A353,'Data Transformation'!A:D,4,0)</f>
        <v>Waldron</v>
      </c>
      <c r="C353" s="57">
        <f>VLOOKUP(A353,'Data Transformation'!G:N,2,0)</f>
        <v>41.42</v>
      </c>
      <c r="D353" s="42">
        <f>VLOOKUP(A353,'Data Transformation'!G:I,3,0)</f>
        <v>6.07</v>
      </c>
      <c r="E353" s="42" t="str">
        <f>VLOOKUP(A353,'Data Transformation'!G:J,4,0)</f>
        <v>No</v>
      </c>
      <c r="F353" s="42" t="str">
        <f>VLOOKUP(A353,'Data Transformation'!G:K,5,0)</f>
        <v>No</v>
      </c>
      <c r="G353" s="58" t="str">
        <f>VLOOKUP(A353,'Data Transformation'!G:L,6,0)</f>
        <v>No</v>
      </c>
      <c r="H353" s="42">
        <f>VLOOKUP(A353,'Data Transformation'!G:O,9,0)</f>
        <v>0</v>
      </c>
      <c r="I353" s="42" t="str">
        <f>VLOOKUP(A353,'Data Transformation'!G:N,8,0)</f>
        <v>No</v>
      </c>
      <c r="J353" s="42" t="str">
        <f>VLOOKUP(A353,'Data Transformation'!G:P,10,0)</f>
        <v>Above Obesity</v>
      </c>
      <c r="K353" s="42" t="str">
        <f>VLOOKUP(A353,'Data Transformation'!G:Q,11,0)</f>
        <v>Prediabetes weight</v>
      </c>
      <c r="L353" s="42" t="str">
        <f>VLOOKUP(A353,'Data Transformation'!S:AB,10,0)</f>
        <v>11-Dec-1982</v>
      </c>
      <c r="M353" s="59">
        <f>VLOOKUP(A353,'Data Transformation'!S:AD,12,0)</f>
        <v>28476.73</v>
      </c>
      <c r="N353" s="42" t="str">
        <f>VLOOKUP(A353,'Data Transformation'!S:Y,7,0)</f>
        <v>tier - 1</v>
      </c>
      <c r="O353" s="42" t="str">
        <f>VLOOKUP(A353,'Data Transformation'!S:Z,8,0)</f>
        <v>tier - 2</v>
      </c>
      <c r="P353" s="42" t="str">
        <f>VLOOKUP(A353,'Data Transformation'!S:AA,9,0)</f>
        <v>R1012</v>
      </c>
      <c r="Q353" s="60">
        <f>VLOOKUP(A353,'Data Transformation'!S:AC,11,0)</f>
        <v>40</v>
      </c>
    </row>
    <row r="354">
      <c r="A354" s="56" t="s">
        <v>780</v>
      </c>
      <c r="B354" s="42" t="str">
        <f>VLOOKUP(A354,'Data Transformation'!A:D,4,0)</f>
        <v>Meyer</v>
      </c>
      <c r="C354" s="57">
        <f>VLOOKUP(A354,'Data Transformation'!G:N,2,0)</f>
        <v>36.67</v>
      </c>
      <c r="D354" s="42">
        <f>VLOOKUP(A354,'Data Transformation'!G:I,3,0)</f>
        <v>10.21</v>
      </c>
      <c r="E354" s="42" t="str">
        <f>VLOOKUP(A354,'Data Transformation'!G:J,4,0)</f>
        <v>No</v>
      </c>
      <c r="F354" s="42" t="str">
        <f>VLOOKUP(A354,'Data Transformation'!G:K,5,0)</f>
        <v>No</v>
      </c>
      <c r="G354" s="58" t="str">
        <f>VLOOKUP(A354,'Data Transformation'!G:L,6,0)</f>
        <v>No</v>
      </c>
      <c r="H354" s="42">
        <f>VLOOKUP(A354,'Data Transformation'!G:O,9,0)</f>
        <v>0</v>
      </c>
      <c r="I354" s="42" t="str">
        <f>VLOOKUP(A354,'Data Transformation'!G:N,8,0)</f>
        <v>No</v>
      </c>
      <c r="J354" s="42" t="str">
        <f>VLOOKUP(A354,'Data Transformation'!G:P,10,0)</f>
        <v>Above Obesity</v>
      </c>
      <c r="K354" s="42" t="str">
        <f>VLOOKUP(A354,'Data Transformation'!G:Q,11,0)</f>
        <v>Diabetes</v>
      </c>
      <c r="L354" s="42" t="str">
        <f>VLOOKUP(A354,'Data Transformation'!S:AB,10,0)</f>
        <v>16-Sep-1974</v>
      </c>
      <c r="M354" s="59">
        <f>VLOOKUP(A354,'Data Transformation'!S:AD,12,0)</f>
        <v>28468.92</v>
      </c>
      <c r="N354" s="42" t="str">
        <f>VLOOKUP(A354,'Data Transformation'!S:Y,7,0)</f>
        <v>tier - 1</v>
      </c>
      <c r="O354" s="42" t="str">
        <f>VLOOKUP(A354,'Data Transformation'!S:Z,8,0)</f>
        <v>tier - 1</v>
      </c>
      <c r="P354" s="42" t="str">
        <f>VLOOKUP(A354,'Data Transformation'!S:AA,9,0)</f>
        <v>R1012</v>
      </c>
      <c r="Q354" s="60">
        <f>VLOOKUP(A354,'Data Transformation'!S:AC,11,0)</f>
        <v>48</v>
      </c>
    </row>
    <row r="355">
      <c r="A355" s="56" t="s">
        <v>782</v>
      </c>
      <c r="B355" s="42" t="str">
        <f>VLOOKUP(A355,'Data Transformation'!A:D,4,0)</f>
        <v>Stack</v>
      </c>
      <c r="C355" s="57">
        <f>VLOOKUP(A355,'Data Transformation'!G:N,2,0)</f>
        <v>27.645</v>
      </c>
      <c r="D355" s="42">
        <f>VLOOKUP(A355,'Data Transformation'!G:I,3,0)</f>
        <v>4.69</v>
      </c>
      <c r="E355" s="42" t="str">
        <f>VLOOKUP(A355,'Data Transformation'!G:J,4,0)</f>
        <v>No</v>
      </c>
      <c r="F355" s="42" t="str">
        <f>VLOOKUP(A355,'Data Transformation'!G:K,5,0)</f>
        <v>No</v>
      </c>
      <c r="G355" s="58" t="str">
        <f>VLOOKUP(A355,'Data Transformation'!G:L,6,0)</f>
        <v>No</v>
      </c>
      <c r="H355" s="42">
        <f>VLOOKUP(A355,'Data Transformation'!G:O,9,0)</f>
        <v>0</v>
      </c>
      <c r="I355" s="42" t="str">
        <f>VLOOKUP(A355,'Data Transformation'!G:N,8,0)</f>
        <v>No</v>
      </c>
      <c r="J355" s="42" t="str">
        <f>VLOOKUP(A355,'Data Transformation'!G:P,10,0)</f>
        <v>Overweight</v>
      </c>
      <c r="K355" s="42" t="str">
        <f>VLOOKUP(A355,'Data Transformation'!G:Q,11,0)</f>
        <v>Normal</v>
      </c>
      <c r="L355" s="42" t="str">
        <f>VLOOKUP(A355,'Data Transformation'!S:AB,10,0)</f>
        <v>2-Dec-1977</v>
      </c>
      <c r="M355" s="59">
        <f>VLOOKUP(A355,'Data Transformation'!S:AD,12,0)</f>
        <v>28340.19</v>
      </c>
      <c r="N355" s="42" t="str">
        <f>VLOOKUP(A355,'Data Transformation'!S:Y,7,0)</f>
        <v>tier - 1</v>
      </c>
      <c r="O355" s="42" t="str">
        <f>VLOOKUP(A355,'Data Transformation'!S:Z,8,0)</f>
        <v>tier - 2</v>
      </c>
      <c r="P355" s="42" t="str">
        <f>VLOOKUP(A355,'Data Transformation'!S:AA,9,0)</f>
        <v>R1012</v>
      </c>
      <c r="Q355" s="60">
        <f>VLOOKUP(A355,'Data Transformation'!S:AC,11,0)</f>
        <v>45</v>
      </c>
    </row>
    <row r="356">
      <c r="A356" s="56" t="s">
        <v>784</v>
      </c>
      <c r="B356" s="42" t="str">
        <f>VLOOKUP(A356,'Data Transformation'!A:D,4,0)</f>
        <v>Sanchez Y Torres</v>
      </c>
      <c r="C356" s="57">
        <f>VLOOKUP(A356,'Data Transformation'!G:N,2,0)</f>
        <v>22.72</v>
      </c>
      <c r="D356" s="42">
        <f>VLOOKUP(A356,'Data Transformation'!G:I,3,0)</f>
        <v>5.71</v>
      </c>
      <c r="E356" s="42" t="str">
        <f>VLOOKUP(A356,'Data Transformation'!G:J,4,0)</f>
        <v>No</v>
      </c>
      <c r="F356" s="42" t="str">
        <f>VLOOKUP(A356,'Data Transformation'!G:K,5,0)</f>
        <v>No</v>
      </c>
      <c r="G356" s="58" t="str">
        <f>VLOOKUP(A356,'Data Transformation'!G:L,6,0)</f>
        <v>No</v>
      </c>
      <c r="H356" s="42">
        <f>VLOOKUP(A356,'Data Transformation'!G:O,9,0)</f>
        <v>0</v>
      </c>
      <c r="I356" s="42" t="str">
        <f>VLOOKUP(A356,'Data Transformation'!G:N,8,0)</f>
        <v>yes</v>
      </c>
      <c r="J356" s="42" t="str">
        <f>VLOOKUP(A356,'Data Transformation'!G:P,10,0)</f>
        <v>Normal weight</v>
      </c>
      <c r="K356" s="42" t="str">
        <f>VLOOKUP(A356,'Data Transformation'!G:Q,11,0)</f>
        <v>Prediabetes weight</v>
      </c>
      <c r="L356" s="42" t="str">
        <f>VLOOKUP(A356,'Data Transformation'!S:AB,10,0)</f>
        <v>24-Dec-1990</v>
      </c>
      <c r="M356" s="59">
        <f>VLOOKUP(A356,'Data Transformation'!S:AD,12,0)</f>
        <v>28302.33</v>
      </c>
      <c r="N356" s="42" t="str">
        <f>VLOOKUP(A356,'Data Transformation'!S:Y,7,0)</f>
        <v>tier - 1</v>
      </c>
      <c r="O356" s="42" t="str">
        <f>VLOOKUP(A356,'Data Transformation'!S:Z,8,0)</f>
        <v>tier - 2</v>
      </c>
      <c r="P356" s="42" t="str">
        <f>VLOOKUP(A356,'Data Transformation'!S:AA,9,0)</f>
        <v>R1011</v>
      </c>
      <c r="Q356" s="60">
        <f>VLOOKUP(A356,'Data Transformation'!S:AC,11,0)</f>
        <v>32</v>
      </c>
    </row>
    <row r="357">
      <c r="A357" s="56" t="s">
        <v>786</v>
      </c>
      <c r="B357" s="42" t="str">
        <f>VLOOKUP(A357,'Data Transformation'!A:D,4,0)</f>
        <v>Daniels</v>
      </c>
      <c r="C357" s="57">
        <f>VLOOKUP(A357,'Data Transformation'!G:N,2,0)</f>
        <v>36.52</v>
      </c>
      <c r="D357" s="42">
        <f>VLOOKUP(A357,'Data Transformation'!G:I,3,0)</f>
        <v>9.07</v>
      </c>
      <c r="E357" s="42" t="str">
        <f>VLOOKUP(A357,'Data Transformation'!G:J,4,0)</f>
        <v>yes</v>
      </c>
      <c r="F357" s="42" t="str">
        <f>VLOOKUP(A357,'Data Transformation'!G:K,5,0)</f>
        <v>No</v>
      </c>
      <c r="G357" s="58" t="str">
        <f>VLOOKUP(A357,'Data Transformation'!G:L,6,0)</f>
        <v>Yes</v>
      </c>
      <c r="H357" s="42">
        <f>VLOOKUP(A357,'Data Transformation'!G:O,9,0)</f>
        <v>1</v>
      </c>
      <c r="I357" s="42" t="str">
        <f>VLOOKUP(A357,'Data Transformation'!G:N,8,0)</f>
        <v>No</v>
      </c>
      <c r="J357" s="42" t="str">
        <f>VLOOKUP(A357,'Data Transformation'!G:P,10,0)</f>
        <v>Above Obesity</v>
      </c>
      <c r="K357" s="42" t="str">
        <f>VLOOKUP(A357,'Data Transformation'!G:Q,11,0)</f>
        <v>Diabetes</v>
      </c>
      <c r="L357" s="42" t="str">
        <f>VLOOKUP(A357,'Data Transformation'!S:AB,10,0)</f>
        <v>25-Nov-1963</v>
      </c>
      <c r="M357" s="59">
        <f>VLOOKUP(A357,'Data Transformation'!S:AD,12,0)</f>
        <v>28287.9</v>
      </c>
      <c r="N357" s="42" t="str">
        <f>VLOOKUP(A357,'Data Transformation'!S:Y,7,0)</f>
        <v>tier - 1</v>
      </c>
      <c r="O357" s="42" t="str">
        <f>VLOOKUP(A357,'Data Transformation'!S:Z,8,0)</f>
        <v>tier - 1</v>
      </c>
      <c r="P357" s="42" t="str">
        <f>VLOOKUP(A357,'Data Transformation'!S:AA,9,0)</f>
        <v>R1013</v>
      </c>
      <c r="Q357" s="60">
        <f>VLOOKUP(A357,'Data Transformation'!S:AC,11,0)</f>
        <v>59</v>
      </c>
    </row>
    <row r="358">
      <c r="A358" s="56" t="s">
        <v>788</v>
      </c>
      <c r="B358" s="42" t="str">
        <f>VLOOKUP(A358,'Data Transformation'!A:D,4,0)</f>
        <v>Pepp</v>
      </c>
      <c r="C358" s="57">
        <f>VLOOKUP(A358,'Data Transformation'!G:N,2,0)</f>
        <v>33.96</v>
      </c>
      <c r="D358" s="42">
        <f>VLOOKUP(A358,'Data Transformation'!G:I,3,0)</f>
        <v>4.99</v>
      </c>
      <c r="E358" s="42" t="str">
        <f>VLOOKUP(A358,'Data Transformation'!G:J,4,0)</f>
        <v>No</v>
      </c>
      <c r="F358" s="42" t="str">
        <f>VLOOKUP(A358,'Data Transformation'!G:K,5,0)</f>
        <v>No</v>
      </c>
      <c r="G358" s="58" t="str">
        <f>VLOOKUP(A358,'Data Transformation'!G:L,6,0)</f>
        <v>No</v>
      </c>
      <c r="H358" s="42">
        <f>VLOOKUP(A358,'Data Transformation'!G:O,9,0)</f>
        <v>0</v>
      </c>
      <c r="I358" s="42" t="str">
        <f>VLOOKUP(A358,'Data Transformation'!G:N,8,0)</f>
        <v>yes</v>
      </c>
      <c r="J358" s="42" t="str">
        <f>VLOOKUP(A358,'Data Transformation'!G:P,10,0)</f>
        <v>Above Obesity</v>
      </c>
      <c r="K358" s="42" t="str">
        <f>VLOOKUP(A358,'Data Transformation'!G:Q,11,0)</f>
        <v>Normal</v>
      </c>
      <c r="L358" s="42" t="str">
        <f>VLOOKUP(A358,'Data Transformation'!S:AB,10,0)</f>
        <v>6-Sep-1999</v>
      </c>
      <c r="M358" s="59">
        <f>VLOOKUP(A358,'Data Transformation'!S:AD,12,0)</f>
        <v>28245.34</v>
      </c>
      <c r="N358" s="42" t="str">
        <f>VLOOKUP(A358,'Data Transformation'!S:Y,7,0)</f>
        <v>tier - 1</v>
      </c>
      <c r="O358" s="42" t="str">
        <f>VLOOKUP(A358,'Data Transformation'!S:Z,8,0)</f>
        <v>tier - 3</v>
      </c>
      <c r="P358" s="42" t="str">
        <f>VLOOKUP(A358,'Data Transformation'!S:AA,9,0)</f>
        <v>R1011</v>
      </c>
      <c r="Q358" s="60">
        <f>VLOOKUP(A358,'Data Transformation'!S:AC,11,0)</f>
        <v>23</v>
      </c>
    </row>
    <row r="359">
      <c r="A359" s="56" t="s">
        <v>790</v>
      </c>
      <c r="B359" s="42" t="str">
        <f>VLOOKUP(A359,'Data Transformation'!A:D,4,0)</f>
        <v>Buechler</v>
      </c>
      <c r="C359" s="57">
        <f>VLOOKUP(A359,'Data Transformation'!G:N,2,0)</f>
        <v>26.695</v>
      </c>
      <c r="D359" s="42">
        <f>VLOOKUP(A359,'Data Transformation'!G:I,3,0)</f>
        <v>8.31</v>
      </c>
      <c r="E359" s="42" t="str">
        <f>VLOOKUP(A359,'Data Transformation'!G:J,4,0)</f>
        <v>No</v>
      </c>
      <c r="F359" s="42" t="str">
        <f>VLOOKUP(A359,'Data Transformation'!G:K,5,0)</f>
        <v>No</v>
      </c>
      <c r="G359" s="58" t="str">
        <f>VLOOKUP(A359,'Data Transformation'!G:L,6,0)</f>
        <v>No</v>
      </c>
      <c r="H359" s="42">
        <f>VLOOKUP(A359,'Data Transformation'!G:O,9,0)</f>
        <v>0</v>
      </c>
      <c r="I359" s="42" t="str">
        <f>VLOOKUP(A359,'Data Transformation'!G:N,8,0)</f>
        <v>yes</v>
      </c>
      <c r="J359" s="42" t="str">
        <f>VLOOKUP(A359,'Data Transformation'!G:P,10,0)</f>
        <v>Overweight</v>
      </c>
      <c r="K359" s="42" t="str">
        <f>VLOOKUP(A359,'Data Transformation'!G:Q,11,0)</f>
        <v>Diabetes</v>
      </c>
      <c r="L359" s="42" t="str">
        <f>VLOOKUP(A359,'Data Transformation'!S:AB,10,0)</f>
        <v>22-Nov-1960</v>
      </c>
      <c r="M359" s="59">
        <f>VLOOKUP(A359,'Data Transformation'!S:AD,12,0)</f>
        <v>28101.33</v>
      </c>
      <c r="N359" s="42" t="str">
        <f>VLOOKUP(A359,'Data Transformation'!S:Y,7,0)</f>
        <v>tier - 1</v>
      </c>
      <c r="O359" s="42" t="str">
        <f>VLOOKUP(A359,'Data Transformation'!S:Z,8,0)</f>
        <v>tier - 2</v>
      </c>
      <c r="P359" s="42" t="str">
        <f>VLOOKUP(A359,'Data Transformation'!S:AA,9,0)</f>
        <v>R1019</v>
      </c>
      <c r="Q359" s="60">
        <f>VLOOKUP(A359,'Data Transformation'!S:AC,11,0)</f>
        <v>62</v>
      </c>
    </row>
    <row r="360">
      <c r="A360" s="56" t="s">
        <v>792</v>
      </c>
      <c r="B360" s="42" t="str">
        <f>VLOOKUP(A360,'Data Transformation'!A:D,4,0)</f>
        <v>Buenting</v>
      </c>
      <c r="C360" s="57">
        <f>VLOOKUP(A360,'Data Transformation'!G:N,2,0)</f>
        <v>18.45</v>
      </c>
      <c r="D360" s="42">
        <f>VLOOKUP(A360,'Data Transformation'!G:I,3,0)</f>
        <v>5.07</v>
      </c>
      <c r="E360" s="42" t="str">
        <f>VLOOKUP(A360,'Data Transformation'!G:J,4,0)</f>
        <v>YES</v>
      </c>
      <c r="F360" s="42" t="str">
        <f>VLOOKUP(A360,'Data Transformation'!G:K,5,0)</f>
        <v>No</v>
      </c>
      <c r="G360" s="58" t="str">
        <f>VLOOKUP(A360,'Data Transformation'!G:L,6,0)</f>
        <v>No</v>
      </c>
      <c r="H360" s="42">
        <f>VLOOKUP(A360,'Data Transformation'!G:O,9,0)</f>
        <v>0</v>
      </c>
      <c r="I360" s="42" t="str">
        <f>VLOOKUP(A360,'Data Transformation'!G:N,8,0)</f>
        <v>yes</v>
      </c>
      <c r="J360" s="42" t="str">
        <f>VLOOKUP(A360,'Data Transformation'!G:P,10,0)</f>
        <v>Underweight</v>
      </c>
      <c r="K360" s="42" t="str">
        <f>VLOOKUP(A360,'Data Transformation'!G:Q,11,0)</f>
        <v>Normal</v>
      </c>
      <c r="L360" s="42" t="str">
        <f>VLOOKUP(A360,'Data Transformation'!S:AB,10,0)</f>
        <v>29-Nov-1985</v>
      </c>
      <c r="M360" s="59">
        <f>VLOOKUP(A360,'Data Transformation'!S:AD,12,0)</f>
        <v>28006.94</v>
      </c>
      <c r="N360" s="42" t="str">
        <f>VLOOKUP(A360,'Data Transformation'!S:Y,7,0)</f>
        <v>tier - 1</v>
      </c>
      <c r="O360" s="42" t="str">
        <f>VLOOKUP(A360,'Data Transformation'!S:Z,8,0)</f>
        <v>tier - 2</v>
      </c>
      <c r="P360" s="42" t="str">
        <f>VLOOKUP(A360,'Data Transformation'!S:AA,9,0)</f>
        <v>R1011</v>
      </c>
      <c r="Q360" s="60">
        <f>VLOOKUP(A360,'Data Transformation'!S:AC,11,0)</f>
        <v>37</v>
      </c>
    </row>
    <row r="361">
      <c r="A361" s="56" t="s">
        <v>794</v>
      </c>
      <c r="B361" s="42" t="str">
        <f>VLOOKUP(A361,'Data Transformation'!A:D,4,0)</f>
        <v>Evans</v>
      </c>
      <c r="C361" s="57">
        <f>VLOOKUP(A361,'Data Transformation'!G:N,2,0)</f>
        <v>33.18</v>
      </c>
      <c r="D361" s="42">
        <f>VLOOKUP(A361,'Data Transformation'!G:I,3,0)</f>
        <v>4.79</v>
      </c>
      <c r="E361" s="42" t="str">
        <f>VLOOKUP(A361,'Data Transformation'!G:J,4,0)</f>
        <v>No</v>
      </c>
      <c r="F361" s="42" t="str">
        <f>VLOOKUP(A361,'Data Transformation'!G:K,5,0)</f>
        <v>No</v>
      </c>
      <c r="G361" s="58" t="str">
        <f>VLOOKUP(A361,'Data Transformation'!G:L,6,0)</f>
        <v>No</v>
      </c>
      <c r="H361" s="42">
        <f>VLOOKUP(A361,'Data Transformation'!G:O,9,0)</f>
        <v>0</v>
      </c>
      <c r="I361" s="42" t="str">
        <f>VLOOKUP(A361,'Data Transformation'!G:N,8,0)</f>
        <v>yes</v>
      </c>
      <c r="J361" s="42" t="str">
        <f>VLOOKUP(A361,'Data Transformation'!G:P,10,0)</f>
        <v>Above Obesity</v>
      </c>
      <c r="K361" s="42" t="str">
        <f>VLOOKUP(A361,'Data Transformation'!G:Q,11,0)</f>
        <v>Normal</v>
      </c>
      <c r="L361" s="42" t="str">
        <f>VLOOKUP(A361,'Data Transformation'!S:AB,10,0)</f>
        <v>21-Dec-1999</v>
      </c>
      <c r="M361" s="59">
        <f>VLOOKUP(A361,'Data Transformation'!S:AD,12,0)</f>
        <v>27980.77</v>
      </c>
      <c r="N361" s="42" t="str">
        <f>VLOOKUP(A361,'Data Transformation'!S:Y,7,0)</f>
        <v>tier - 1</v>
      </c>
      <c r="O361" s="42" t="str">
        <f>VLOOKUP(A361,'Data Transformation'!S:Z,8,0)</f>
        <v>tier - 1</v>
      </c>
      <c r="P361" s="42" t="str">
        <f>VLOOKUP(A361,'Data Transformation'!S:AA,9,0)</f>
        <v>R1011</v>
      </c>
      <c r="Q361" s="60">
        <f>VLOOKUP(A361,'Data Transformation'!S:AC,11,0)</f>
        <v>23</v>
      </c>
    </row>
    <row r="362">
      <c r="A362" s="56" t="s">
        <v>796</v>
      </c>
      <c r="B362" s="42" t="str">
        <f>VLOOKUP(A362,'Data Transformation'!A:D,4,0)</f>
        <v>Arcand</v>
      </c>
      <c r="C362" s="57">
        <f>VLOOKUP(A362,'Data Transformation'!G:N,2,0)</f>
        <v>36.1</v>
      </c>
      <c r="D362" s="42">
        <f>VLOOKUP(A362,'Data Transformation'!G:I,3,0)</f>
        <v>11.39</v>
      </c>
      <c r="E362" s="42" t="str">
        <f>VLOOKUP(A362,'Data Transformation'!G:J,4,0)</f>
        <v>yes</v>
      </c>
      <c r="F362" s="42" t="str">
        <f>VLOOKUP(A362,'Data Transformation'!G:K,5,0)</f>
        <v>No</v>
      </c>
      <c r="G362" s="58" t="str">
        <f>VLOOKUP(A362,'Data Transformation'!G:L,6,0)</f>
        <v>No</v>
      </c>
      <c r="H362" s="42">
        <f>VLOOKUP(A362,'Data Transformation'!G:O,9,0)</f>
        <v>2</v>
      </c>
      <c r="I362" s="42" t="str">
        <f>VLOOKUP(A362,'Data Transformation'!G:N,8,0)</f>
        <v>No</v>
      </c>
      <c r="J362" s="42" t="str">
        <f>VLOOKUP(A362,'Data Transformation'!G:P,10,0)</f>
        <v>Above Obesity</v>
      </c>
      <c r="K362" s="42" t="str">
        <f>VLOOKUP(A362,'Data Transformation'!G:Q,11,0)</f>
        <v>Diabetes</v>
      </c>
      <c r="L362" s="42" t="str">
        <f>VLOOKUP(A362,'Data Transformation'!S:AB,10,0)</f>
        <v>28-Jul-1961</v>
      </c>
      <c r="M362" s="59">
        <f>VLOOKUP(A362,'Data Transformation'!S:AD,12,0)</f>
        <v>27941.29</v>
      </c>
      <c r="N362" s="42" t="str">
        <f>VLOOKUP(A362,'Data Transformation'!S:Y,7,0)</f>
        <v>tier - 1</v>
      </c>
      <c r="O362" s="42" t="str">
        <f>VLOOKUP(A362,'Data Transformation'!S:Z,8,0)</f>
        <v>tier - 3</v>
      </c>
      <c r="P362" s="42" t="str">
        <f>VLOOKUP(A362,'Data Transformation'!S:AA,9,0)</f>
        <v>R1011</v>
      </c>
      <c r="Q362" s="60">
        <f>VLOOKUP(A362,'Data Transformation'!S:AC,11,0)</f>
        <v>61</v>
      </c>
    </row>
    <row r="363">
      <c r="A363" s="56" t="s">
        <v>798</v>
      </c>
      <c r="B363" s="42" t="str">
        <f>VLOOKUP(A363,'Data Transformation'!A:D,4,0)</f>
        <v>Kesack</v>
      </c>
      <c r="C363" s="57">
        <f>VLOOKUP(A363,'Data Transformation'!G:N,2,0)</f>
        <v>22.77</v>
      </c>
      <c r="D363" s="42">
        <f>VLOOKUP(A363,'Data Transformation'!G:I,3,0)</f>
        <v>6</v>
      </c>
      <c r="E363" s="42" t="str">
        <f>VLOOKUP(A363,'Data Transformation'!G:J,4,0)</f>
        <v>No</v>
      </c>
      <c r="F363" s="42" t="str">
        <f>VLOOKUP(A363,'Data Transformation'!G:K,5,0)</f>
        <v>No</v>
      </c>
      <c r="G363" s="58" t="str">
        <f>VLOOKUP(A363,'Data Transformation'!G:L,6,0)</f>
        <v>No</v>
      </c>
      <c r="H363" s="42">
        <f>VLOOKUP(A363,'Data Transformation'!G:O,9,0)</f>
        <v>0</v>
      </c>
      <c r="I363" s="42" t="str">
        <f>VLOOKUP(A363,'Data Transformation'!G:N,8,0)</f>
        <v>yes</v>
      </c>
      <c r="J363" s="42" t="str">
        <f>VLOOKUP(A363,'Data Transformation'!G:P,10,0)</f>
        <v>Normal weight</v>
      </c>
      <c r="K363" s="42" t="str">
        <f>VLOOKUP(A363,'Data Transformation'!G:Q,11,0)</f>
        <v>Prediabetes weight</v>
      </c>
      <c r="L363" s="42" t="str">
        <f>VLOOKUP(A363,'Data Transformation'!S:AB,10,0)</f>
        <v>4-Jun-1991</v>
      </c>
      <c r="M363" s="59">
        <f>VLOOKUP(A363,'Data Transformation'!S:AD,12,0)</f>
        <v>27931.11</v>
      </c>
      <c r="N363" s="42" t="str">
        <f>VLOOKUP(A363,'Data Transformation'!S:Y,7,0)</f>
        <v>tier - 1</v>
      </c>
      <c r="O363" s="42" t="str">
        <f>VLOOKUP(A363,'Data Transformation'!S:Z,8,0)</f>
        <v>tier - 3</v>
      </c>
      <c r="P363" s="42" t="str">
        <f>VLOOKUP(A363,'Data Transformation'!S:AA,9,0)</f>
        <v>R1011</v>
      </c>
      <c r="Q363" s="60">
        <f>VLOOKUP(A363,'Data Transformation'!S:AC,11,0)</f>
        <v>32</v>
      </c>
    </row>
    <row r="364">
      <c r="A364" s="56" t="s">
        <v>800</v>
      </c>
      <c r="B364" s="42" t="str">
        <f>VLOOKUP(A364,'Data Transformation'!A:D,4,0)</f>
        <v>Post</v>
      </c>
      <c r="C364" s="57">
        <f>VLOOKUP(A364,'Data Transformation'!G:N,2,0)</f>
        <v>21.24</v>
      </c>
      <c r="D364" s="42">
        <f>VLOOKUP(A364,'Data Transformation'!G:I,3,0)</f>
        <v>5.13</v>
      </c>
      <c r="E364" s="42" t="str">
        <f>VLOOKUP(A364,'Data Transformation'!G:J,4,0)</f>
        <v>No</v>
      </c>
      <c r="F364" s="42" t="str">
        <f>VLOOKUP(A364,'Data Transformation'!G:K,5,0)</f>
        <v>No</v>
      </c>
      <c r="G364" s="58" t="str">
        <f>VLOOKUP(A364,'Data Transformation'!G:L,6,0)</f>
        <v>No</v>
      </c>
      <c r="H364" s="42">
        <f>VLOOKUP(A364,'Data Transformation'!G:O,9,0)</f>
        <v>0</v>
      </c>
      <c r="I364" s="42" t="str">
        <f>VLOOKUP(A364,'Data Transformation'!G:N,8,0)</f>
        <v>yes</v>
      </c>
      <c r="J364" s="42" t="str">
        <f>VLOOKUP(A364,'Data Transformation'!G:P,10,0)</f>
        <v>Normal weight</v>
      </c>
      <c r="K364" s="42" t="str">
        <f>VLOOKUP(A364,'Data Transformation'!G:Q,11,0)</f>
        <v>Normal</v>
      </c>
      <c r="L364" s="42" t="str">
        <f>VLOOKUP(A364,'Data Transformation'!S:AB,10,0)</f>
        <v>21-Nov-1989</v>
      </c>
      <c r="M364" s="59">
        <f>VLOOKUP(A364,'Data Transformation'!S:AD,12,0)</f>
        <v>27925.86</v>
      </c>
      <c r="N364" s="42" t="str">
        <f>VLOOKUP(A364,'Data Transformation'!S:Y,7,0)</f>
        <v>tier - 1</v>
      </c>
      <c r="O364" s="42" t="str">
        <f>VLOOKUP(A364,'Data Transformation'!S:Z,8,0)</f>
        <v>tier - 2</v>
      </c>
      <c r="P364" s="42" t="str">
        <f>VLOOKUP(A364,'Data Transformation'!S:AA,9,0)</f>
        <v>R1011</v>
      </c>
      <c r="Q364" s="60">
        <f>VLOOKUP(A364,'Data Transformation'!S:AC,11,0)</f>
        <v>33</v>
      </c>
    </row>
    <row r="365">
      <c r="A365" s="56" t="s">
        <v>802</v>
      </c>
      <c r="B365" s="42" t="str">
        <f>VLOOKUP(A365,'Data Transformation'!A:D,4,0)</f>
        <v>Dunne</v>
      </c>
      <c r="C365" s="57">
        <f>VLOOKUP(A365,'Data Transformation'!G:N,2,0)</f>
        <v>17.6</v>
      </c>
      <c r="D365" s="42">
        <f>VLOOKUP(A365,'Data Transformation'!G:I,3,0)</f>
        <v>5.26</v>
      </c>
      <c r="E365" s="42" t="str">
        <f>VLOOKUP(A365,'Data Transformation'!G:J,4,0)</f>
        <v>YES</v>
      </c>
      <c r="F365" s="42" t="str">
        <f>VLOOKUP(A365,'Data Transformation'!G:K,5,0)</f>
        <v>No</v>
      </c>
      <c r="G365" s="58" t="str">
        <f>VLOOKUP(A365,'Data Transformation'!G:L,6,0)</f>
        <v>No</v>
      </c>
      <c r="H365" s="42">
        <f>VLOOKUP(A365,'Data Transformation'!G:O,9,0)</f>
        <v>0</v>
      </c>
      <c r="I365" s="42" t="str">
        <f>VLOOKUP(A365,'Data Transformation'!G:N,8,0)</f>
        <v>yes</v>
      </c>
      <c r="J365" s="42" t="str">
        <f>VLOOKUP(A365,'Data Transformation'!G:P,10,0)</f>
        <v>Underweight</v>
      </c>
      <c r="K365" s="42" t="str">
        <f>VLOOKUP(A365,'Data Transformation'!G:Q,11,0)</f>
        <v>Normal</v>
      </c>
      <c r="L365" s="42" t="str">
        <f>VLOOKUP(A365,'Data Transformation'!S:AB,10,0)</f>
        <v>4-Dec-1985</v>
      </c>
      <c r="M365" s="59">
        <f>VLOOKUP(A365,'Data Transformation'!S:AD,12,0)</f>
        <v>27849.94</v>
      </c>
      <c r="N365" s="42" t="str">
        <f>VLOOKUP(A365,'Data Transformation'!S:Y,7,0)</f>
        <v>tier - 1</v>
      </c>
      <c r="O365" s="42" t="str">
        <f>VLOOKUP(A365,'Data Transformation'!S:Z,8,0)</f>
        <v>tier - 1</v>
      </c>
      <c r="P365" s="42" t="str">
        <f>VLOOKUP(A365,'Data Transformation'!S:AA,9,0)</f>
        <v>R1011</v>
      </c>
      <c r="Q365" s="60">
        <f>VLOOKUP(A365,'Data Transformation'!S:AC,11,0)</f>
        <v>37</v>
      </c>
    </row>
    <row r="366">
      <c r="A366" s="56" t="s">
        <v>804</v>
      </c>
      <c r="B366" s="42" t="str">
        <f>VLOOKUP(A366,'Data Transformation'!A:D,4,0)</f>
        <v>Kilel</v>
      </c>
      <c r="C366" s="57">
        <f>VLOOKUP(A366,'Data Transformation'!G:N,2,0)</f>
        <v>26.29</v>
      </c>
      <c r="D366" s="42">
        <f>VLOOKUP(A366,'Data Transformation'!G:I,3,0)</f>
        <v>6.84</v>
      </c>
      <c r="E366" s="42" t="str">
        <f>VLOOKUP(A366,'Data Transformation'!G:J,4,0)</f>
        <v>No</v>
      </c>
      <c r="F366" s="42" t="str">
        <f>VLOOKUP(A366,'Data Transformation'!G:K,5,0)</f>
        <v>No</v>
      </c>
      <c r="G366" s="58" t="str">
        <f>VLOOKUP(A366,'Data Transformation'!G:L,6,0)</f>
        <v>No</v>
      </c>
      <c r="H366" s="42">
        <f>VLOOKUP(A366,'Data Transformation'!G:O,9,0)</f>
        <v>0</v>
      </c>
      <c r="I366" s="42" t="str">
        <f>VLOOKUP(A366,'Data Transformation'!G:N,8,0)</f>
        <v>yes</v>
      </c>
      <c r="J366" s="42" t="str">
        <f>VLOOKUP(A366,'Data Transformation'!G:P,10,0)</f>
        <v>Overweight</v>
      </c>
      <c r="K366" s="42" t="str">
        <f>VLOOKUP(A366,'Data Transformation'!G:Q,11,0)</f>
        <v>Diabetes</v>
      </c>
      <c r="L366" s="42" t="str">
        <f>VLOOKUP(A366,'Data Transformation'!S:AB,10,0)</f>
        <v>6-Jul-1960</v>
      </c>
      <c r="M366" s="59">
        <f>VLOOKUP(A366,'Data Transformation'!S:AD,12,0)</f>
        <v>27808.73</v>
      </c>
      <c r="N366" s="42" t="str">
        <f>VLOOKUP(A366,'Data Transformation'!S:Y,7,0)</f>
        <v>tier - 1</v>
      </c>
      <c r="O366" s="42" t="str">
        <f>VLOOKUP(A366,'Data Transformation'!S:Z,8,0)</f>
        <v>tier - 1</v>
      </c>
      <c r="P366" s="42" t="str">
        <f>VLOOKUP(A366,'Data Transformation'!S:AA,9,0)</f>
        <v>R1013</v>
      </c>
      <c r="Q366" s="60">
        <f>VLOOKUP(A366,'Data Transformation'!S:AC,11,0)</f>
        <v>62</v>
      </c>
    </row>
    <row r="367">
      <c r="A367" s="56" t="s">
        <v>806</v>
      </c>
      <c r="B367" s="42" t="str">
        <f>VLOOKUP(A367,'Data Transformation'!A:D,4,0)</f>
        <v>Nicholson</v>
      </c>
      <c r="C367" s="57">
        <f>VLOOKUP(A367,'Data Transformation'!G:N,2,0)</f>
        <v>35.31</v>
      </c>
      <c r="D367" s="42">
        <f>VLOOKUP(A367,'Data Transformation'!G:I,3,0)</f>
        <v>9.04</v>
      </c>
      <c r="E367" s="42" t="str">
        <f>VLOOKUP(A367,'Data Transformation'!G:J,4,0)</f>
        <v>No</v>
      </c>
      <c r="F367" s="42" t="str">
        <f>VLOOKUP(A367,'Data Transformation'!G:K,5,0)</f>
        <v>No</v>
      </c>
      <c r="G367" s="58" t="str">
        <f>VLOOKUP(A367,'Data Transformation'!G:L,6,0)</f>
        <v>No</v>
      </c>
      <c r="H367" s="42">
        <f>VLOOKUP(A367,'Data Transformation'!G:O,9,0)</f>
        <v>0</v>
      </c>
      <c r="I367" s="42" t="str">
        <f>VLOOKUP(A367,'Data Transformation'!G:N,8,0)</f>
        <v>No</v>
      </c>
      <c r="J367" s="42" t="str">
        <f>VLOOKUP(A367,'Data Transformation'!G:P,10,0)</f>
        <v>Above Obesity</v>
      </c>
      <c r="K367" s="42" t="str">
        <f>VLOOKUP(A367,'Data Transformation'!G:Q,11,0)</f>
        <v>Diabetes</v>
      </c>
      <c r="L367" s="42" t="str">
        <f>VLOOKUP(A367,'Data Transformation'!S:AB,10,0)</f>
        <v>6-Dec-2002</v>
      </c>
      <c r="M367" s="59">
        <f>VLOOKUP(A367,'Data Transformation'!S:AD,12,0)</f>
        <v>27724.29</v>
      </c>
      <c r="N367" s="42" t="str">
        <f>VLOOKUP(A367,'Data Transformation'!S:Y,7,0)</f>
        <v>tier - 1</v>
      </c>
      <c r="O367" s="42" t="str">
        <f>VLOOKUP(A367,'Data Transformation'!S:Z,8,0)</f>
        <v>tier - 3</v>
      </c>
      <c r="P367" s="42" t="str">
        <f>VLOOKUP(A367,'Data Transformation'!S:AA,9,0)</f>
        <v>R1013</v>
      </c>
      <c r="Q367" s="60">
        <f>VLOOKUP(A367,'Data Transformation'!S:AC,11,0)</f>
        <v>20</v>
      </c>
    </row>
    <row r="368">
      <c r="A368" s="56" t="s">
        <v>808</v>
      </c>
      <c r="B368" s="42" t="str">
        <f>VLOOKUP(A368,'Data Transformation'!A:D,4,0)</f>
        <v>Susmann</v>
      </c>
      <c r="C368" s="57">
        <f>VLOOKUP(A368,'Data Transformation'!G:N,2,0)</f>
        <v>27.04</v>
      </c>
      <c r="D368" s="42">
        <f>VLOOKUP(A368,'Data Transformation'!G:I,3,0)</f>
        <v>4.1</v>
      </c>
      <c r="E368" s="42" t="str">
        <f>VLOOKUP(A368,'Data Transformation'!G:J,4,0)</f>
        <v>No</v>
      </c>
      <c r="F368" s="42" t="str">
        <f>VLOOKUP(A368,'Data Transformation'!G:K,5,0)</f>
        <v>No</v>
      </c>
      <c r="G368" s="58" t="str">
        <f>VLOOKUP(A368,'Data Transformation'!G:L,6,0)</f>
        <v>No</v>
      </c>
      <c r="H368" s="42">
        <f>VLOOKUP(A368,'Data Transformation'!G:O,9,0)</f>
        <v>1</v>
      </c>
      <c r="I368" s="42" t="str">
        <f>VLOOKUP(A368,'Data Transformation'!G:N,8,0)</f>
        <v>yes</v>
      </c>
      <c r="J368" s="42" t="str">
        <f>VLOOKUP(A368,'Data Transformation'!G:P,10,0)</f>
        <v>Overweight</v>
      </c>
      <c r="K368" s="42" t="str">
        <f>VLOOKUP(A368,'Data Transformation'!G:Q,11,0)</f>
        <v>Normal</v>
      </c>
      <c r="L368" s="42" t="str">
        <f>VLOOKUP(A368,'Data Transformation'!S:AB,10,0)</f>
        <v>3-Jul-1992</v>
      </c>
      <c r="M368" s="59">
        <f>VLOOKUP(A368,'Data Transformation'!S:AD,12,0)</f>
        <v>27696.11</v>
      </c>
      <c r="N368" s="42" t="str">
        <f>VLOOKUP(A368,'Data Transformation'!S:Y,7,0)</f>
        <v>tier - 1</v>
      </c>
      <c r="O368" s="42" t="str">
        <f>VLOOKUP(A368,'Data Transformation'!S:Z,8,0)</f>
        <v>tier - 2</v>
      </c>
      <c r="P368" s="42" t="str">
        <f>VLOOKUP(A368,'Data Transformation'!S:AA,9,0)</f>
        <v>R1011</v>
      </c>
      <c r="Q368" s="60">
        <f>VLOOKUP(A368,'Data Transformation'!S:AC,11,0)</f>
        <v>30</v>
      </c>
    </row>
    <row r="369">
      <c r="A369" s="56" t="s">
        <v>810</v>
      </c>
      <c r="B369" s="42" t="str">
        <f>VLOOKUP(A369,'Data Transformation'!A:D,4,0)</f>
        <v>Harsh</v>
      </c>
      <c r="C369" s="57">
        <f>VLOOKUP(A369,'Data Transformation'!G:N,2,0)</f>
        <v>30.23</v>
      </c>
      <c r="D369" s="42">
        <f>VLOOKUP(A369,'Data Transformation'!G:I,3,0)</f>
        <v>4.23</v>
      </c>
      <c r="E369" s="42" t="str">
        <f>VLOOKUP(A369,'Data Transformation'!G:J,4,0)</f>
        <v>yes</v>
      </c>
      <c r="F369" s="42" t="str">
        <f>VLOOKUP(A369,'Data Transformation'!G:K,5,0)</f>
        <v>No</v>
      </c>
      <c r="G369" s="58" t="str">
        <f>VLOOKUP(A369,'Data Transformation'!G:L,6,0)</f>
        <v>Yes</v>
      </c>
      <c r="H369" s="42">
        <f>VLOOKUP(A369,'Data Transformation'!G:O,9,0)</f>
        <v>1</v>
      </c>
      <c r="I369" s="42" t="str">
        <f>VLOOKUP(A369,'Data Transformation'!G:N,8,0)</f>
        <v>yes</v>
      </c>
      <c r="J369" s="42" t="str">
        <f>VLOOKUP(A369,'Data Transformation'!G:P,10,0)</f>
        <v>Above Obesity</v>
      </c>
      <c r="K369" s="42" t="str">
        <f>VLOOKUP(A369,'Data Transformation'!G:Q,11,0)</f>
        <v>Normal</v>
      </c>
      <c r="L369" s="42" t="str">
        <f>VLOOKUP(A369,'Data Transformation'!S:AB,10,0)</f>
        <v>7-Oct-1997</v>
      </c>
      <c r="M369" s="59">
        <f>VLOOKUP(A369,'Data Transformation'!S:AD,12,0)</f>
        <v>27625.17</v>
      </c>
      <c r="N369" s="42" t="str">
        <f>VLOOKUP(A369,'Data Transformation'!S:Y,7,0)</f>
        <v>tier - 1</v>
      </c>
      <c r="O369" s="42" t="str">
        <f>VLOOKUP(A369,'Data Transformation'!S:Z,8,0)</f>
        <v>tier - 1</v>
      </c>
      <c r="P369" s="42" t="str">
        <f>VLOOKUP(A369,'Data Transformation'!S:AA,9,0)</f>
        <v>R1011</v>
      </c>
      <c r="Q369" s="60">
        <f>VLOOKUP(A369,'Data Transformation'!S:AC,11,0)</f>
        <v>25</v>
      </c>
    </row>
    <row r="370">
      <c r="A370" s="56" t="s">
        <v>812</v>
      </c>
      <c r="B370" s="42" t="str">
        <f>VLOOKUP(A370,'Data Transformation'!A:D,4,0)</f>
        <v>Pocasangre</v>
      </c>
      <c r="C370" s="57">
        <f>VLOOKUP(A370,'Data Transformation'!G:N,2,0)</f>
        <v>30.6</v>
      </c>
      <c r="D370" s="42">
        <f>VLOOKUP(A370,'Data Transformation'!G:I,3,0)</f>
        <v>6.48</v>
      </c>
      <c r="E370" s="42" t="str">
        <f>VLOOKUP(A370,'Data Transformation'!G:J,4,0)</f>
        <v>yes</v>
      </c>
      <c r="F370" s="42" t="str">
        <f>VLOOKUP(A370,'Data Transformation'!G:K,5,0)</f>
        <v>No</v>
      </c>
      <c r="G370" s="58" t="str">
        <f>VLOOKUP(A370,'Data Transformation'!G:L,6,0)</f>
        <v>Yes</v>
      </c>
      <c r="H370" s="42">
        <f>VLOOKUP(A370,'Data Transformation'!G:O,9,0)</f>
        <v>1</v>
      </c>
      <c r="I370" s="42" t="str">
        <f>VLOOKUP(A370,'Data Transformation'!G:N,8,0)</f>
        <v>yes</v>
      </c>
      <c r="J370" s="42" t="str">
        <f>VLOOKUP(A370,'Data Transformation'!G:P,10,0)</f>
        <v>Above Obesity</v>
      </c>
      <c r="K370" s="42" t="str">
        <f>VLOOKUP(A370,'Data Transformation'!G:Q,11,0)</f>
        <v>Prediabetes weight</v>
      </c>
      <c r="L370" s="42" t="str">
        <f>VLOOKUP(A370,'Data Transformation'!S:AB,10,0)</f>
        <v>9-Sep-1997</v>
      </c>
      <c r="M370" s="59">
        <f>VLOOKUP(A370,'Data Transformation'!S:AD,12,0)</f>
        <v>27619.36</v>
      </c>
      <c r="N370" s="42" t="str">
        <f>VLOOKUP(A370,'Data Transformation'!S:Y,7,0)</f>
        <v>tier - 2</v>
      </c>
      <c r="O370" s="42" t="str">
        <f>VLOOKUP(A370,'Data Transformation'!S:Z,8,0)</f>
        <v>tier - 3</v>
      </c>
      <c r="P370" s="42" t="str">
        <f>VLOOKUP(A370,'Data Transformation'!S:AA,9,0)</f>
        <v>R1011</v>
      </c>
      <c r="Q370" s="60">
        <f>VLOOKUP(A370,'Data Transformation'!S:AC,11,0)</f>
        <v>25</v>
      </c>
    </row>
    <row r="371">
      <c r="A371" s="56" t="s">
        <v>814</v>
      </c>
      <c r="B371" s="42" t="str">
        <f>VLOOKUP(A371,'Data Transformation'!A:D,4,0)</f>
        <v>Martinez Lopez</v>
      </c>
      <c r="C371" s="57">
        <f>VLOOKUP(A371,'Data Transformation'!G:N,2,0)</f>
        <v>26.8</v>
      </c>
      <c r="D371" s="42">
        <f>VLOOKUP(A371,'Data Transformation'!G:I,3,0)</f>
        <v>5.53</v>
      </c>
      <c r="E371" s="42" t="str">
        <f>VLOOKUP(A371,'Data Transformation'!G:J,4,0)</f>
        <v>No</v>
      </c>
      <c r="F371" s="42" t="str">
        <f>VLOOKUP(A371,'Data Transformation'!G:K,5,0)</f>
        <v>No</v>
      </c>
      <c r="G371" s="58" t="str">
        <f>VLOOKUP(A371,'Data Transformation'!G:L,6,0)</f>
        <v>No</v>
      </c>
      <c r="H371" s="42">
        <f>VLOOKUP(A371,'Data Transformation'!G:O,9,0)</f>
        <v>1</v>
      </c>
      <c r="I371" s="42" t="str">
        <f>VLOOKUP(A371,'Data Transformation'!G:N,8,0)</f>
        <v>yes</v>
      </c>
      <c r="J371" s="42" t="str">
        <f>VLOOKUP(A371,'Data Transformation'!G:P,10,0)</f>
        <v>Overweight</v>
      </c>
      <c r="K371" s="42" t="str">
        <f>VLOOKUP(A371,'Data Transformation'!G:Q,11,0)</f>
        <v>Normal</v>
      </c>
      <c r="L371" s="42" t="str">
        <f>VLOOKUP(A371,'Data Transformation'!S:AB,10,0)</f>
        <v>11-Jun-1992</v>
      </c>
      <c r="M371" s="59">
        <f>VLOOKUP(A371,'Data Transformation'!S:AD,12,0)</f>
        <v>27614.71</v>
      </c>
      <c r="N371" s="42" t="str">
        <f>VLOOKUP(A371,'Data Transformation'!S:Y,7,0)</f>
        <v>tier - 2</v>
      </c>
      <c r="O371" s="42" t="str">
        <f>VLOOKUP(A371,'Data Transformation'!S:Z,8,0)</f>
        <v>tier - 3</v>
      </c>
      <c r="P371" s="42" t="str">
        <f>VLOOKUP(A371,'Data Transformation'!S:AA,9,0)</f>
        <v>R1011</v>
      </c>
      <c r="Q371" s="60">
        <f>VLOOKUP(A371,'Data Transformation'!S:AC,11,0)</f>
        <v>30</v>
      </c>
    </row>
    <row r="372">
      <c r="A372" s="56" t="s">
        <v>816</v>
      </c>
      <c r="B372" s="42" t="str">
        <f>VLOOKUP(A372,'Data Transformation'!A:D,4,0)</f>
        <v>Riegel</v>
      </c>
      <c r="C372" s="57">
        <f>VLOOKUP(A372,'Data Transformation'!G:N,2,0)</f>
        <v>16.86</v>
      </c>
      <c r="D372" s="42">
        <f>VLOOKUP(A372,'Data Transformation'!G:I,3,0)</f>
        <v>4.07</v>
      </c>
      <c r="E372" s="42" t="str">
        <f>VLOOKUP(A372,'Data Transformation'!G:J,4,0)</f>
        <v>YES</v>
      </c>
      <c r="F372" s="42" t="str">
        <f>VLOOKUP(A372,'Data Transformation'!G:K,5,0)</f>
        <v>No</v>
      </c>
      <c r="G372" s="58" t="str">
        <f>VLOOKUP(A372,'Data Transformation'!G:L,6,0)</f>
        <v>No</v>
      </c>
      <c r="H372" s="42">
        <f>VLOOKUP(A372,'Data Transformation'!G:O,9,0)</f>
        <v>0</v>
      </c>
      <c r="I372" s="42" t="str">
        <f>VLOOKUP(A372,'Data Transformation'!G:N,8,0)</f>
        <v>yes</v>
      </c>
      <c r="J372" s="42" t="str">
        <f>VLOOKUP(A372,'Data Transformation'!G:P,10,0)</f>
        <v>Underweight</v>
      </c>
      <c r="K372" s="42" t="str">
        <f>VLOOKUP(A372,'Data Transformation'!G:Q,11,0)</f>
        <v>Normal</v>
      </c>
      <c r="L372" s="42" t="str">
        <f>VLOOKUP(A372,'Data Transformation'!S:AB,10,0)</f>
        <v>6-Nov-1985</v>
      </c>
      <c r="M372" s="59">
        <f>VLOOKUP(A372,'Data Transformation'!S:AD,12,0)</f>
        <v>27598.93</v>
      </c>
      <c r="N372" s="42" t="str">
        <f>VLOOKUP(A372,'Data Transformation'!S:Y,7,0)</f>
        <v>tier - 2</v>
      </c>
      <c r="O372" s="42" t="str">
        <f>VLOOKUP(A372,'Data Transformation'!S:Z,8,0)</f>
        <v>tier - 1</v>
      </c>
      <c r="P372" s="42" t="str">
        <f>VLOOKUP(A372,'Data Transformation'!S:AA,9,0)</f>
        <v>R1011</v>
      </c>
      <c r="Q372" s="60">
        <f>VLOOKUP(A372,'Data Transformation'!S:AC,11,0)</f>
        <v>37</v>
      </c>
    </row>
    <row r="373">
      <c r="A373" s="56" t="s">
        <v>818</v>
      </c>
      <c r="B373" s="42" t="str">
        <f>VLOOKUP(A373,'Data Transformation'!A:D,4,0)</f>
        <v>Monson</v>
      </c>
      <c r="C373" s="57">
        <f>VLOOKUP(A373,'Data Transformation'!G:N,2,0)</f>
        <v>16.3</v>
      </c>
      <c r="D373" s="42">
        <f>VLOOKUP(A373,'Data Transformation'!G:I,3,0)</f>
        <v>5.51</v>
      </c>
      <c r="E373" s="42" t="str">
        <f>VLOOKUP(A373,'Data Transformation'!G:J,4,0)</f>
        <v>No</v>
      </c>
      <c r="F373" s="42" t="str">
        <f>VLOOKUP(A373,'Data Transformation'!G:K,5,0)</f>
        <v>No</v>
      </c>
      <c r="G373" s="58" t="str">
        <f>VLOOKUP(A373,'Data Transformation'!G:L,6,0)</f>
        <v>No</v>
      </c>
      <c r="H373" s="42">
        <f>VLOOKUP(A373,'Data Transformation'!G:O,9,0)</f>
        <v>1</v>
      </c>
      <c r="I373" s="42" t="str">
        <f>VLOOKUP(A373,'Data Transformation'!G:N,8,0)</f>
        <v>yes</v>
      </c>
      <c r="J373" s="42" t="str">
        <f>VLOOKUP(A373,'Data Transformation'!G:P,10,0)</f>
        <v>Underweight</v>
      </c>
      <c r="K373" s="42" t="str">
        <f>VLOOKUP(A373,'Data Transformation'!G:Q,11,0)</f>
        <v>Normal</v>
      </c>
      <c r="L373" s="42" t="str">
        <f>VLOOKUP(A373,'Data Transformation'!S:AB,10,0)</f>
        <v>22-Jul-1984</v>
      </c>
      <c r="M373" s="59">
        <f>VLOOKUP(A373,'Data Transformation'!S:AD,12,0)</f>
        <v>27534.53</v>
      </c>
      <c r="N373" s="42" t="str">
        <f>VLOOKUP(A373,'Data Transformation'!S:Y,7,0)</f>
        <v>tier - 2</v>
      </c>
      <c r="O373" s="42" t="str">
        <f>VLOOKUP(A373,'Data Transformation'!S:Z,8,0)</f>
        <v>tier - 2</v>
      </c>
      <c r="P373" s="42" t="str">
        <f>VLOOKUP(A373,'Data Transformation'!S:AA,9,0)</f>
        <v>R1011</v>
      </c>
      <c r="Q373" s="60">
        <f>VLOOKUP(A373,'Data Transformation'!S:AC,11,0)</f>
        <v>38</v>
      </c>
    </row>
    <row r="374">
      <c r="A374" s="56" t="s">
        <v>820</v>
      </c>
      <c r="B374" s="42" t="str">
        <f>VLOOKUP(A374,'Data Transformation'!A:D,4,0)</f>
        <v>Klubben</v>
      </c>
      <c r="C374" s="57">
        <f>VLOOKUP(A374,'Data Transformation'!G:N,2,0)</f>
        <v>29.81</v>
      </c>
      <c r="D374" s="42">
        <f>VLOOKUP(A374,'Data Transformation'!G:I,3,0)</f>
        <v>11.66</v>
      </c>
      <c r="E374" s="42" t="str">
        <f>VLOOKUP(A374,'Data Transformation'!G:J,4,0)</f>
        <v>No</v>
      </c>
      <c r="F374" s="42" t="str">
        <f>VLOOKUP(A374,'Data Transformation'!G:K,5,0)</f>
        <v>No</v>
      </c>
      <c r="G374" s="58" t="str">
        <f>VLOOKUP(A374,'Data Transformation'!G:L,6,0)</f>
        <v>No</v>
      </c>
      <c r="H374" s="42">
        <f>VLOOKUP(A374,'Data Transformation'!G:O,9,0)</f>
        <v>0</v>
      </c>
      <c r="I374" s="42" t="str">
        <f>VLOOKUP(A374,'Data Transformation'!G:N,8,0)</f>
        <v>yes</v>
      </c>
      <c r="J374" s="42" t="str">
        <f>VLOOKUP(A374,'Data Transformation'!G:P,10,0)</f>
        <v>Overweight</v>
      </c>
      <c r="K374" s="42" t="str">
        <f>VLOOKUP(A374,'Data Transformation'!G:Q,11,0)</f>
        <v>Diabetes</v>
      </c>
      <c r="L374" s="42" t="str">
        <f>VLOOKUP(A374,'Data Transformation'!S:AB,10,0)</f>
        <v>19-Oct-1965</v>
      </c>
      <c r="M374" s="59">
        <f>VLOOKUP(A374,'Data Transformation'!S:AD,12,0)</f>
        <v>27533.91</v>
      </c>
      <c r="N374" s="42" t="str">
        <f>VLOOKUP(A374,'Data Transformation'!S:Y,7,0)</f>
        <v>tier - 2</v>
      </c>
      <c r="O374" s="42" t="str">
        <f>VLOOKUP(A374,'Data Transformation'!S:Z,8,0)</f>
        <v>tier - 3</v>
      </c>
      <c r="P374" s="42" t="str">
        <f>VLOOKUP(A374,'Data Transformation'!S:AA,9,0)</f>
        <v>R1013</v>
      </c>
      <c r="Q374" s="60">
        <f>VLOOKUP(A374,'Data Transformation'!S:AC,11,0)</f>
        <v>57</v>
      </c>
    </row>
    <row r="375">
      <c r="A375" s="56" t="s">
        <v>822</v>
      </c>
      <c r="B375" s="42" t="str">
        <f>VLOOKUP(A375,'Data Transformation'!A:D,4,0)</f>
        <v>Mascaro</v>
      </c>
      <c r="C375" s="57">
        <f>VLOOKUP(A375,'Data Transformation'!G:N,2,0)</f>
        <v>16.33</v>
      </c>
      <c r="D375" s="42">
        <f>VLOOKUP(A375,'Data Transformation'!G:I,3,0)</f>
        <v>7.26</v>
      </c>
      <c r="E375" s="42" t="str">
        <f>VLOOKUP(A375,'Data Transformation'!G:J,4,0)</f>
        <v>YES</v>
      </c>
      <c r="F375" s="42" t="str">
        <f>VLOOKUP(A375,'Data Transformation'!G:K,5,0)</f>
        <v>No</v>
      </c>
      <c r="G375" s="58" t="str">
        <f>VLOOKUP(A375,'Data Transformation'!G:L,6,0)</f>
        <v>No</v>
      </c>
      <c r="H375" s="42">
        <f>VLOOKUP(A375,'Data Transformation'!G:O,9,0)</f>
        <v>0</v>
      </c>
      <c r="I375" s="42" t="str">
        <f>VLOOKUP(A375,'Data Transformation'!G:N,8,0)</f>
        <v>yes</v>
      </c>
      <c r="J375" s="42" t="str">
        <f>VLOOKUP(A375,'Data Transformation'!G:P,10,0)</f>
        <v>Underweight</v>
      </c>
      <c r="K375" s="42" t="str">
        <f>VLOOKUP(A375,'Data Transformation'!G:Q,11,0)</f>
        <v>Diabetes</v>
      </c>
      <c r="L375" s="42" t="str">
        <f>VLOOKUP(A375,'Data Transformation'!S:AB,10,0)</f>
        <v>3-Oct-1981</v>
      </c>
      <c r="M375" s="59">
        <f>VLOOKUP(A375,'Data Transformation'!S:AD,12,0)</f>
        <v>27495.59</v>
      </c>
      <c r="N375" s="42" t="str">
        <f>VLOOKUP(A375,'Data Transformation'!S:Y,7,0)</f>
        <v>tier - 2</v>
      </c>
      <c r="O375" s="42" t="str">
        <f>VLOOKUP(A375,'Data Transformation'!S:Z,8,0)</f>
        <v>tier - 1</v>
      </c>
      <c r="P375" s="42" t="str">
        <f>VLOOKUP(A375,'Data Transformation'!S:AA,9,0)</f>
        <v>R1011</v>
      </c>
      <c r="Q375" s="60">
        <f>VLOOKUP(A375,'Data Transformation'!S:AC,11,0)</f>
        <v>41</v>
      </c>
    </row>
    <row r="376">
      <c r="A376" s="56" t="s">
        <v>824</v>
      </c>
      <c r="B376" s="42" t="str">
        <f>VLOOKUP(A376,'Data Transformation'!A:D,4,0)</f>
        <v>Norvell</v>
      </c>
      <c r="C376" s="57">
        <f>VLOOKUP(A376,'Data Transformation'!G:N,2,0)</f>
        <v>16.37</v>
      </c>
      <c r="D376" s="42">
        <f>VLOOKUP(A376,'Data Transformation'!G:I,3,0)</f>
        <v>4.79</v>
      </c>
      <c r="E376" s="42" t="str">
        <f>VLOOKUP(A376,'Data Transformation'!G:J,4,0)</f>
        <v>YES</v>
      </c>
      <c r="F376" s="42" t="str">
        <f>VLOOKUP(A376,'Data Transformation'!G:K,5,0)</f>
        <v>No</v>
      </c>
      <c r="G376" s="58" t="str">
        <f>VLOOKUP(A376,'Data Transformation'!G:L,6,0)</f>
        <v>No</v>
      </c>
      <c r="H376" s="42">
        <f>VLOOKUP(A376,'Data Transformation'!G:O,9,0)</f>
        <v>0</v>
      </c>
      <c r="I376" s="42" t="str">
        <f>VLOOKUP(A376,'Data Transformation'!G:N,8,0)</f>
        <v>yes</v>
      </c>
      <c r="J376" s="42" t="str">
        <f>VLOOKUP(A376,'Data Transformation'!G:P,10,0)</f>
        <v>Underweight</v>
      </c>
      <c r="K376" s="42" t="str">
        <f>VLOOKUP(A376,'Data Transformation'!G:Q,11,0)</f>
        <v>Normal</v>
      </c>
      <c r="L376" s="42" t="str">
        <f>VLOOKUP(A376,'Data Transformation'!S:AB,10,0)</f>
        <v>5-Dec-1985</v>
      </c>
      <c r="M376" s="59">
        <f>VLOOKUP(A376,'Data Transformation'!S:AD,12,0)</f>
        <v>27432.73</v>
      </c>
      <c r="N376" s="42" t="str">
        <f>VLOOKUP(A376,'Data Transformation'!S:Y,7,0)</f>
        <v>tier - 2</v>
      </c>
      <c r="O376" s="42" t="str">
        <f>VLOOKUP(A376,'Data Transformation'!S:Z,8,0)</f>
        <v>tier - 1</v>
      </c>
      <c r="P376" s="42" t="str">
        <f>VLOOKUP(A376,'Data Transformation'!S:AA,9,0)</f>
        <v>R1011</v>
      </c>
      <c r="Q376" s="60">
        <f>VLOOKUP(A376,'Data Transformation'!S:AC,11,0)</f>
        <v>37</v>
      </c>
    </row>
    <row r="377">
      <c r="A377" s="56" t="s">
        <v>826</v>
      </c>
      <c r="B377" s="42" t="str">
        <f>VLOOKUP(A377,'Data Transformation'!A:D,4,0)</f>
        <v>Ornelas</v>
      </c>
      <c r="C377" s="57">
        <f>VLOOKUP(A377,'Data Transformation'!G:N,2,0)</f>
        <v>22.42</v>
      </c>
      <c r="D377" s="42">
        <f>VLOOKUP(A377,'Data Transformation'!G:I,3,0)</f>
        <v>4.68</v>
      </c>
      <c r="E377" s="42" t="str">
        <f>VLOOKUP(A377,'Data Transformation'!G:J,4,0)</f>
        <v>yes</v>
      </c>
      <c r="F377" s="42" t="str">
        <f>VLOOKUP(A377,'Data Transformation'!G:K,5,0)</f>
        <v>No</v>
      </c>
      <c r="G377" s="58" t="str">
        <f>VLOOKUP(A377,'Data Transformation'!G:L,6,0)</f>
        <v>No</v>
      </c>
      <c r="H377" s="42">
        <f>VLOOKUP(A377,'Data Transformation'!G:O,9,0)</f>
        <v>1</v>
      </c>
      <c r="I377" s="42" t="str">
        <f>VLOOKUP(A377,'Data Transformation'!G:N,8,0)</f>
        <v>No</v>
      </c>
      <c r="J377" s="42" t="str">
        <f>VLOOKUP(A377,'Data Transformation'!G:P,10,0)</f>
        <v>Normal weight</v>
      </c>
      <c r="K377" s="42" t="str">
        <f>VLOOKUP(A377,'Data Transformation'!G:Q,11,0)</f>
        <v>Normal</v>
      </c>
      <c r="L377" s="42" t="str">
        <f>VLOOKUP(A377,'Data Transformation'!S:AB,10,0)</f>
        <v>15-Sep-1988</v>
      </c>
      <c r="M377" s="59">
        <f>VLOOKUP(A377,'Data Transformation'!S:AD,12,0)</f>
        <v>27375.9</v>
      </c>
      <c r="N377" s="42" t="str">
        <f>VLOOKUP(A377,'Data Transformation'!S:Y,7,0)</f>
        <v>tier - 2</v>
      </c>
      <c r="O377" s="42" t="str">
        <f>VLOOKUP(A377,'Data Transformation'!S:Z,8,0)</f>
        <v>tier - 3</v>
      </c>
      <c r="P377" s="42" t="str">
        <f>VLOOKUP(A377,'Data Transformation'!S:AA,9,0)</f>
        <v>R1015</v>
      </c>
      <c r="Q377" s="60">
        <f>VLOOKUP(A377,'Data Transformation'!S:AC,11,0)</f>
        <v>34</v>
      </c>
    </row>
    <row r="378">
      <c r="A378" s="56" t="s">
        <v>828</v>
      </c>
      <c r="B378" s="42" t="str">
        <f>VLOOKUP(A378,'Data Transformation'!A:D,4,0)</f>
        <v>Fitzpatrick</v>
      </c>
      <c r="C378" s="57">
        <f>VLOOKUP(A378,'Data Transformation'!G:N,2,0)</f>
        <v>31.35</v>
      </c>
      <c r="D378" s="42">
        <f>VLOOKUP(A378,'Data Transformation'!G:I,3,0)</f>
        <v>4.33</v>
      </c>
      <c r="E378" s="42" t="str">
        <f>VLOOKUP(A378,'Data Transformation'!G:J,4,0)</f>
        <v>yes</v>
      </c>
      <c r="F378" s="42" t="str">
        <f>VLOOKUP(A378,'Data Transformation'!G:K,5,0)</f>
        <v>No</v>
      </c>
      <c r="G378" s="58" t="str">
        <f>VLOOKUP(A378,'Data Transformation'!G:L,6,0)</f>
        <v>Yes</v>
      </c>
      <c r="H378" s="42">
        <f>VLOOKUP(A378,'Data Transformation'!G:O,9,0)</f>
        <v>1</v>
      </c>
      <c r="I378" s="42" t="str">
        <f>VLOOKUP(A378,'Data Transformation'!G:N,8,0)</f>
        <v>No</v>
      </c>
      <c r="J378" s="42" t="str">
        <f>VLOOKUP(A378,'Data Transformation'!G:P,10,0)</f>
        <v>Above Obesity</v>
      </c>
      <c r="K378" s="42" t="str">
        <f>VLOOKUP(A378,'Data Transformation'!G:Q,11,0)</f>
        <v>Normal</v>
      </c>
      <c r="L378" s="42" t="str">
        <f>VLOOKUP(A378,'Data Transformation'!S:AB,10,0)</f>
        <v>16-Oct-1969</v>
      </c>
      <c r="M378" s="59">
        <f>VLOOKUP(A378,'Data Transformation'!S:AD,12,0)</f>
        <v>27346.04</v>
      </c>
      <c r="N378" s="42" t="str">
        <f>VLOOKUP(A378,'Data Transformation'!S:Y,7,0)</f>
        <v>tier - 2</v>
      </c>
      <c r="O378" s="42" t="str">
        <f>VLOOKUP(A378,'Data Transformation'!S:Z,8,0)</f>
        <v>tier - 2</v>
      </c>
      <c r="P378" s="42" t="str">
        <f>VLOOKUP(A378,'Data Transformation'!S:AA,9,0)</f>
        <v>R1013</v>
      </c>
      <c r="Q378" s="60">
        <f>VLOOKUP(A378,'Data Transformation'!S:AC,11,0)</f>
        <v>53</v>
      </c>
    </row>
    <row r="379">
      <c r="A379" s="56" t="s">
        <v>830</v>
      </c>
      <c r="B379" s="42" t="str">
        <f>VLOOKUP(A379,'Data Transformation'!A:D,4,0)</f>
        <v>Bloomquist</v>
      </c>
      <c r="C379" s="57">
        <f>VLOOKUP(A379,'Data Transformation'!G:N,2,0)</f>
        <v>31.9</v>
      </c>
      <c r="D379" s="42">
        <f>VLOOKUP(A379,'Data Transformation'!G:I,3,0)</f>
        <v>11.89</v>
      </c>
      <c r="E379" s="42" t="str">
        <f>VLOOKUP(A379,'Data Transformation'!G:J,4,0)</f>
        <v>No</v>
      </c>
      <c r="F379" s="42" t="str">
        <f>VLOOKUP(A379,'Data Transformation'!G:K,5,0)</f>
        <v>No</v>
      </c>
      <c r="G379" s="58" t="str">
        <f>VLOOKUP(A379,'Data Transformation'!G:L,6,0)</f>
        <v>No</v>
      </c>
      <c r="H379" s="42">
        <f>VLOOKUP(A379,'Data Transformation'!G:O,9,0)</f>
        <v>0</v>
      </c>
      <c r="I379" s="42" t="str">
        <f>VLOOKUP(A379,'Data Transformation'!G:N,8,0)</f>
        <v>No</v>
      </c>
      <c r="J379" s="42" t="str">
        <f>VLOOKUP(A379,'Data Transformation'!G:P,10,0)</f>
        <v>Above Obesity</v>
      </c>
      <c r="K379" s="42" t="str">
        <f>VLOOKUP(A379,'Data Transformation'!G:Q,11,0)</f>
        <v>Diabetes</v>
      </c>
      <c r="L379" s="42" t="str">
        <f>VLOOKUP(A379,'Data Transformation'!S:AB,10,0)</f>
        <v>6-Jun-1968</v>
      </c>
      <c r="M379" s="59">
        <f>VLOOKUP(A379,'Data Transformation'!S:AD,12,0)</f>
        <v>27322.73</v>
      </c>
      <c r="N379" s="42" t="str">
        <f>VLOOKUP(A379,'Data Transformation'!S:Y,7,0)</f>
        <v>tier - 2</v>
      </c>
      <c r="O379" s="42" t="str">
        <f>VLOOKUP(A379,'Data Transformation'!S:Z,8,0)</f>
        <v>tier - 2</v>
      </c>
      <c r="P379" s="42" t="str">
        <f>VLOOKUP(A379,'Data Transformation'!S:AA,9,0)</f>
        <v>R1013</v>
      </c>
      <c r="Q379" s="60">
        <f>VLOOKUP(A379,'Data Transformation'!S:AC,11,0)</f>
        <v>55</v>
      </c>
    </row>
    <row r="380">
      <c r="A380" s="56" t="s">
        <v>832</v>
      </c>
      <c r="B380" s="42" t="str">
        <f>VLOOKUP(A380,'Data Transformation'!A:D,4,0)</f>
        <v>Wick</v>
      </c>
      <c r="C380" s="57">
        <f>VLOOKUP(A380,'Data Transformation'!G:N,2,0)</f>
        <v>30.6</v>
      </c>
      <c r="D380" s="42">
        <f>VLOOKUP(A380,'Data Transformation'!G:I,3,0)</f>
        <v>5.24</v>
      </c>
      <c r="E380" s="42" t="str">
        <f>VLOOKUP(A380,'Data Transformation'!G:J,4,0)</f>
        <v>No</v>
      </c>
      <c r="F380" s="42" t="str">
        <f>VLOOKUP(A380,'Data Transformation'!G:K,5,0)</f>
        <v>No</v>
      </c>
      <c r="G380" s="58" t="str">
        <f>VLOOKUP(A380,'Data Transformation'!G:L,6,0)</f>
        <v>No</v>
      </c>
      <c r="H380" s="42">
        <f>VLOOKUP(A380,'Data Transformation'!G:O,9,0)</f>
        <v>0</v>
      </c>
      <c r="I380" s="42" t="str">
        <f>VLOOKUP(A380,'Data Transformation'!G:N,8,0)</f>
        <v>yes</v>
      </c>
      <c r="J380" s="42" t="str">
        <f>VLOOKUP(A380,'Data Transformation'!G:P,10,0)</f>
        <v>Above Obesity</v>
      </c>
      <c r="K380" s="42" t="str">
        <f>VLOOKUP(A380,'Data Transformation'!G:Q,11,0)</f>
        <v>Normal</v>
      </c>
      <c r="L380" s="42" t="str">
        <f>VLOOKUP(A380,'Data Transformation'!S:AB,10,0)</f>
        <v>2-Dec-1999</v>
      </c>
      <c r="M380" s="59">
        <f>VLOOKUP(A380,'Data Transformation'!S:AD,12,0)</f>
        <v>27236.96</v>
      </c>
      <c r="N380" s="42" t="str">
        <f>VLOOKUP(A380,'Data Transformation'!S:Y,7,0)</f>
        <v>tier - 2</v>
      </c>
      <c r="O380" s="42" t="str">
        <f>VLOOKUP(A380,'Data Transformation'!S:Z,8,0)</f>
        <v>tier - 1</v>
      </c>
      <c r="P380" s="42" t="str">
        <f>VLOOKUP(A380,'Data Transformation'!S:AA,9,0)</f>
        <v>R1011</v>
      </c>
      <c r="Q380" s="60">
        <f>VLOOKUP(A380,'Data Transformation'!S:AC,11,0)</f>
        <v>23</v>
      </c>
    </row>
    <row r="381">
      <c r="A381" s="56" t="s">
        <v>834</v>
      </c>
      <c r="B381" s="42" t="str">
        <f>VLOOKUP(A381,'Data Transformation'!A:D,4,0)</f>
        <v>Zappala</v>
      </c>
      <c r="C381" s="57">
        <f>VLOOKUP(A381,'Data Transformation'!G:N,2,0)</f>
        <v>28.975</v>
      </c>
      <c r="D381" s="42">
        <f>VLOOKUP(A381,'Data Transformation'!G:I,3,0)</f>
        <v>7.63</v>
      </c>
      <c r="E381" s="42" t="str">
        <f>VLOOKUP(A381,'Data Transformation'!G:J,4,0)</f>
        <v>No</v>
      </c>
      <c r="F381" s="42" t="str">
        <f>VLOOKUP(A381,'Data Transformation'!G:K,5,0)</f>
        <v>No</v>
      </c>
      <c r="G381" s="58" t="str">
        <f>VLOOKUP(A381,'Data Transformation'!G:L,6,0)</f>
        <v>No</v>
      </c>
      <c r="H381" s="42">
        <f>VLOOKUP(A381,'Data Transformation'!G:O,9,0)</f>
        <v>0</v>
      </c>
      <c r="I381" s="42" t="str">
        <f>VLOOKUP(A381,'Data Transformation'!G:N,8,0)</f>
        <v>yes</v>
      </c>
      <c r="J381" s="42" t="str">
        <f>VLOOKUP(A381,'Data Transformation'!G:P,10,0)</f>
        <v>Overweight</v>
      </c>
      <c r="K381" s="42" t="str">
        <f>VLOOKUP(A381,'Data Transformation'!G:Q,11,0)</f>
        <v>Diabetes</v>
      </c>
      <c r="L381" s="42" t="str">
        <f>VLOOKUP(A381,'Data Transformation'!S:AB,10,0)</f>
        <v>21-Dec-1965</v>
      </c>
      <c r="M381" s="59">
        <f>VLOOKUP(A381,'Data Transformation'!S:AD,12,0)</f>
        <v>27218.44</v>
      </c>
      <c r="N381" s="42" t="str">
        <f>VLOOKUP(A381,'Data Transformation'!S:Y,7,0)</f>
        <v>tier - 2</v>
      </c>
      <c r="O381" s="42" t="str">
        <f>VLOOKUP(A381,'Data Transformation'!S:Z,8,0)</f>
        <v>tier - 1</v>
      </c>
      <c r="P381" s="42" t="str">
        <f>VLOOKUP(A381,'Data Transformation'!S:AA,9,0)</f>
        <v>R1017</v>
      </c>
      <c r="Q381" s="60">
        <f>VLOOKUP(A381,'Data Transformation'!S:AC,11,0)</f>
        <v>57</v>
      </c>
    </row>
    <row r="382">
      <c r="A382" s="56" t="s">
        <v>836</v>
      </c>
      <c r="B382" s="42" t="str">
        <f>VLOOKUP(A382,'Data Transformation'!A:D,4,0)</f>
        <v>Earle</v>
      </c>
      <c r="C382" s="57">
        <f>VLOOKUP(A382,'Data Transformation'!G:N,2,0)</f>
        <v>24.86</v>
      </c>
      <c r="D382" s="42">
        <f>VLOOKUP(A382,'Data Transformation'!G:I,3,0)</f>
        <v>8.92</v>
      </c>
      <c r="E382" s="42" t="str">
        <f>VLOOKUP(A382,'Data Transformation'!G:J,4,0)</f>
        <v>yes</v>
      </c>
      <c r="F382" s="42" t="str">
        <f>VLOOKUP(A382,'Data Transformation'!G:K,5,0)</f>
        <v>No</v>
      </c>
      <c r="G382" s="58" t="str">
        <f>VLOOKUP(A382,'Data Transformation'!G:L,6,0)</f>
        <v>No</v>
      </c>
      <c r="H382" s="42">
        <f>VLOOKUP(A382,'Data Transformation'!G:O,9,0)</f>
        <v>2</v>
      </c>
      <c r="I382" s="42" t="str">
        <f>VLOOKUP(A382,'Data Transformation'!G:N,8,0)</f>
        <v>No</v>
      </c>
      <c r="J382" s="42" t="str">
        <f>VLOOKUP(A382,'Data Transformation'!G:P,10,0)</f>
        <v>Normal weight</v>
      </c>
      <c r="K382" s="42" t="str">
        <f>VLOOKUP(A382,'Data Transformation'!G:Q,11,0)</f>
        <v>Diabetes</v>
      </c>
      <c r="L382" s="42" t="str">
        <f>VLOOKUP(A382,'Data Transformation'!S:AB,10,0)</f>
        <v>2-Oct-1970</v>
      </c>
      <c r="M382" s="59">
        <f>VLOOKUP(A382,'Data Transformation'!S:AD,12,0)</f>
        <v>27117.99</v>
      </c>
      <c r="N382" s="42" t="str">
        <f>VLOOKUP(A382,'Data Transformation'!S:Y,7,0)</f>
        <v>tier - 2</v>
      </c>
      <c r="O382" s="42" t="str">
        <f>VLOOKUP(A382,'Data Transformation'!S:Z,8,0)</f>
        <v>tier - 2</v>
      </c>
      <c r="P382" s="42" t="str">
        <f>VLOOKUP(A382,'Data Transformation'!S:AA,9,0)</f>
        <v>R1013</v>
      </c>
      <c r="Q382" s="60">
        <f>VLOOKUP(A382,'Data Transformation'!S:AC,11,0)</f>
        <v>52</v>
      </c>
    </row>
    <row r="383">
      <c r="A383" s="56" t="s">
        <v>838</v>
      </c>
      <c r="B383" s="42" t="str">
        <f>VLOOKUP(A383,'Data Transformation'!A:D,4,0)</f>
        <v>Majewski</v>
      </c>
      <c r="C383" s="57">
        <f>VLOOKUP(A383,'Data Transformation'!G:N,2,0)</f>
        <v>19.54</v>
      </c>
      <c r="D383" s="42">
        <f>VLOOKUP(A383,'Data Transformation'!G:I,3,0)</f>
        <v>5.37</v>
      </c>
      <c r="E383" s="42" t="str">
        <f>VLOOKUP(A383,'Data Transformation'!G:J,4,0)</f>
        <v>No</v>
      </c>
      <c r="F383" s="42" t="str">
        <f>VLOOKUP(A383,'Data Transformation'!G:K,5,0)</f>
        <v>No</v>
      </c>
      <c r="G383" s="58" t="str">
        <f>VLOOKUP(A383,'Data Transformation'!G:L,6,0)</f>
        <v>No</v>
      </c>
      <c r="H383" s="42">
        <f>VLOOKUP(A383,'Data Transformation'!G:O,9,0)</f>
        <v>0</v>
      </c>
      <c r="I383" s="42" t="str">
        <f>VLOOKUP(A383,'Data Transformation'!G:N,8,0)</f>
        <v>yes</v>
      </c>
      <c r="J383" s="42" t="str">
        <f>VLOOKUP(A383,'Data Transformation'!G:P,10,0)</f>
        <v>Normal weight</v>
      </c>
      <c r="K383" s="42" t="str">
        <f>VLOOKUP(A383,'Data Transformation'!G:Q,11,0)</f>
        <v>Normal</v>
      </c>
      <c r="L383" s="42" t="str">
        <f>VLOOKUP(A383,'Data Transformation'!S:AB,10,0)</f>
        <v>13-Dec-1990</v>
      </c>
      <c r="M383" s="59">
        <f>VLOOKUP(A383,'Data Transformation'!S:AD,12,0)</f>
        <v>27092.38</v>
      </c>
      <c r="N383" s="42" t="str">
        <f>VLOOKUP(A383,'Data Transformation'!S:Y,7,0)</f>
        <v>tier - 2</v>
      </c>
      <c r="O383" s="42" t="str">
        <f>VLOOKUP(A383,'Data Transformation'!S:Z,8,0)</f>
        <v>tier - 3</v>
      </c>
      <c r="P383" s="42" t="str">
        <f>VLOOKUP(A383,'Data Transformation'!S:AA,9,0)</f>
        <v>R1011</v>
      </c>
      <c r="Q383" s="60">
        <f>VLOOKUP(A383,'Data Transformation'!S:AC,11,0)</f>
        <v>32</v>
      </c>
    </row>
    <row r="384">
      <c r="A384" s="56" t="s">
        <v>840</v>
      </c>
      <c r="B384" s="42" t="str">
        <f>VLOOKUP(A384,'Data Transformation'!A:D,4,0)</f>
        <v>Apfelbaum</v>
      </c>
      <c r="C384" s="57">
        <f>VLOOKUP(A384,'Data Transformation'!G:N,2,0)</f>
        <v>26.74</v>
      </c>
      <c r="D384" s="42">
        <f>VLOOKUP(A384,'Data Transformation'!G:I,3,0)</f>
        <v>4.31</v>
      </c>
      <c r="E384" s="42" t="str">
        <f>VLOOKUP(A384,'Data Transformation'!G:J,4,0)</f>
        <v>No</v>
      </c>
      <c r="F384" s="42" t="str">
        <f>VLOOKUP(A384,'Data Transformation'!G:K,5,0)</f>
        <v>No</v>
      </c>
      <c r="G384" s="58" t="str">
        <f>VLOOKUP(A384,'Data Transformation'!G:L,6,0)</f>
        <v>No</v>
      </c>
      <c r="H384" s="42">
        <f>VLOOKUP(A384,'Data Transformation'!G:O,9,0)</f>
        <v>0</v>
      </c>
      <c r="I384" s="42" t="str">
        <f>VLOOKUP(A384,'Data Transformation'!G:N,8,0)</f>
        <v>yes</v>
      </c>
      <c r="J384" s="42" t="str">
        <f>VLOOKUP(A384,'Data Transformation'!G:P,10,0)</f>
        <v>Overweight</v>
      </c>
      <c r="K384" s="42" t="str">
        <f>VLOOKUP(A384,'Data Transformation'!G:Q,11,0)</f>
        <v>Normal</v>
      </c>
      <c r="L384" s="42" t="str">
        <f>VLOOKUP(A384,'Data Transformation'!S:AB,10,0)</f>
        <v>2-Jul-1994</v>
      </c>
      <c r="M384" s="59">
        <f>VLOOKUP(A384,'Data Transformation'!S:AD,12,0)</f>
        <v>27080.64</v>
      </c>
      <c r="N384" s="42" t="str">
        <f>VLOOKUP(A384,'Data Transformation'!S:Y,7,0)</f>
        <v>tier - 2</v>
      </c>
      <c r="O384" s="42" t="str">
        <f>VLOOKUP(A384,'Data Transformation'!S:Z,8,0)</f>
        <v>tier - 2</v>
      </c>
      <c r="P384" s="42" t="str">
        <f>VLOOKUP(A384,'Data Transformation'!S:AA,9,0)</f>
        <v>R1011</v>
      </c>
      <c r="Q384" s="60">
        <f>VLOOKUP(A384,'Data Transformation'!S:AC,11,0)</f>
        <v>28</v>
      </c>
    </row>
    <row r="385">
      <c r="A385" s="56" t="s">
        <v>842</v>
      </c>
      <c r="B385" s="42" t="str">
        <f>VLOOKUP(A385,'Data Transformation'!A:D,4,0)</f>
        <v>Graham</v>
      </c>
      <c r="C385" s="57">
        <f>VLOOKUP(A385,'Data Transformation'!G:N,2,0)</f>
        <v>22.99</v>
      </c>
      <c r="D385" s="42">
        <f>VLOOKUP(A385,'Data Transformation'!G:I,3,0)</f>
        <v>10.46</v>
      </c>
      <c r="E385" s="42" t="str">
        <f>VLOOKUP(A385,'Data Transformation'!G:J,4,0)</f>
        <v>No</v>
      </c>
      <c r="F385" s="42" t="str">
        <f>VLOOKUP(A385,'Data Transformation'!G:K,5,0)</f>
        <v>No</v>
      </c>
      <c r="G385" s="58" t="str">
        <f>VLOOKUP(A385,'Data Transformation'!G:L,6,0)</f>
        <v>No</v>
      </c>
      <c r="H385" s="42">
        <f>VLOOKUP(A385,'Data Transformation'!G:O,9,0)</f>
        <v>3</v>
      </c>
      <c r="I385" s="42" t="str">
        <f>VLOOKUP(A385,'Data Transformation'!G:N,8,0)</f>
        <v>yes</v>
      </c>
      <c r="J385" s="42" t="str">
        <f>VLOOKUP(A385,'Data Transformation'!G:P,10,0)</f>
        <v>Normal weight</v>
      </c>
      <c r="K385" s="42" t="str">
        <f>VLOOKUP(A385,'Data Transformation'!G:Q,11,0)</f>
        <v>Diabetes</v>
      </c>
      <c r="L385" s="42" t="str">
        <f>VLOOKUP(A385,'Data Transformation'!S:AB,10,0)</f>
        <v>30-Jun-1958</v>
      </c>
      <c r="M385" s="59">
        <f>VLOOKUP(A385,'Data Transformation'!S:AD,12,0)</f>
        <v>27037.91</v>
      </c>
      <c r="N385" s="42" t="str">
        <f>VLOOKUP(A385,'Data Transformation'!S:Y,7,0)</f>
        <v>tier - 2</v>
      </c>
      <c r="O385" s="42" t="str">
        <f>VLOOKUP(A385,'Data Transformation'!S:Z,8,0)</f>
        <v>tier - 2</v>
      </c>
      <c r="P385" s="42" t="str">
        <f>VLOOKUP(A385,'Data Transformation'!S:AA,9,0)</f>
        <v>R1013</v>
      </c>
      <c r="Q385" s="60">
        <f>VLOOKUP(A385,'Data Transformation'!S:AC,11,0)</f>
        <v>64</v>
      </c>
    </row>
    <row r="386">
      <c r="A386" s="56" t="s">
        <v>844</v>
      </c>
      <c r="B386" s="42" t="str">
        <f>VLOOKUP(A386,'Data Transformation'!A:D,4,0)</f>
        <v>Whitacre</v>
      </c>
      <c r="C386" s="57">
        <f>VLOOKUP(A386,'Data Transformation'!G:N,2,0)</f>
        <v>31.46</v>
      </c>
      <c r="D386" s="42">
        <f>VLOOKUP(A386,'Data Transformation'!G:I,3,0)</f>
        <v>7.39</v>
      </c>
      <c r="E386" s="42" t="str">
        <f>VLOOKUP(A386,'Data Transformation'!G:J,4,0)</f>
        <v>No</v>
      </c>
      <c r="F386" s="42" t="str">
        <f>VLOOKUP(A386,'Data Transformation'!G:K,5,0)</f>
        <v>No</v>
      </c>
      <c r="G386" s="58" t="str">
        <f>VLOOKUP(A386,'Data Transformation'!G:L,6,0)</f>
        <v>No</v>
      </c>
      <c r="H386" s="42">
        <f>VLOOKUP(A386,'Data Transformation'!G:O,9,0)</f>
        <v>0</v>
      </c>
      <c r="I386" s="42" t="str">
        <f>VLOOKUP(A386,'Data Transformation'!G:N,8,0)</f>
        <v>No</v>
      </c>
      <c r="J386" s="42" t="str">
        <f>VLOOKUP(A386,'Data Transformation'!G:P,10,0)</f>
        <v>Above Obesity</v>
      </c>
      <c r="K386" s="42" t="str">
        <f>VLOOKUP(A386,'Data Transformation'!G:Q,11,0)</f>
        <v>Diabetes</v>
      </c>
      <c r="L386" s="42" t="str">
        <f>VLOOKUP(A386,'Data Transformation'!S:AB,10,0)</f>
        <v>9-Jul-1960</v>
      </c>
      <c r="M386" s="59">
        <f>VLOOKUP(A386,'Data Transformation'!S:AD,12,0)</f>
        <v>27000.98</v>
      </c>
      <c r="N386" s="42" t="str">
        <f>VLOOKUP(A386,'Data Transformation'!S:Y,7,0)</f>
        <v>tier - 2</v>
      </c>
      <c r="O386" s="42" t="str">
        <f>VLOOKUP(A386,'Data Transformation'!S:Z,8,0)</f>
        <v>tier - 2</v>
      </c>
      <c r="P386" s="42" t="str">
        <f>VLOOKUP(A386,'Data Transformation'!S:AA,9,0)</f>
        <v>R1013</v>
      </c>
      <c r="Q386" s="60">
        <f>VLOOKUP(A386,'Data Transformation'!S:AC,11,0)</f>
        <v>62</v>
      </c>
    </row>
    <row r="387">
      <c r="A387" s="56" t="s">
        <v>846</v>
      </c>
      <c r="B387" s="42" t="str">
        <f>VLOOKUP(A387,'Data Transformation'!A:D,4,0)</f>
        <v>Wegener</v>
      </c>
      <c r="C387" s="57">
        <f>VLOOKUP(A387,'Data Transformation'!G:N,2,0)</f>
        <v>30.86</v>
      </c>
      <c r="D387" s="42">
        <f>VLOOKUP(A387,'Data Transformation'!G:I,3,0)</f>
        <v>6.18</v>
      </c>
      <c r="E387" s="42" t="str">
        <f>VLOOKUP(A387,'Data Transformation'!G:J,4,0)</f>
        <v>No</v>
      </c>
      <c r="F387" s="42" t="str">
        <f>VLOOKUP(A387,'Data Transformation'!G:K,5,0)</f>
        <v>yes</v>
      </c>
      <c r="G387" s="58" t="str">
        <f>VLOOKUP(A387,'Data Transformation'!G:L,6,0)</f>
        <v>No</v>
      </c>
      <c r="H387" s="42">
        <f>VLOOKUP(A387,'Data Transformation'!G:O,9,0)</f>
        <v>2</v>
      </c>
      <c r="I387" s="42" t="str">
        <f>VLOOKUP(A387,'Data Transformation'!G:N,8,0)</f>
        <v>yes</v>
      </c>
      <c r="J387" s="42" t="str">
        <f>VLOOKUP(A387,'Data Transformation'!G:P,10,0)</f>
        <v>Above Obesity</v>
      </c>
      <c r="K387" s="42" t="str">
        <f>VLOOKUP(A387,'Data Transformation'!G:Q,11,0)</f>
        <v>Prediabetes weight</v>
      </c>
      <c r="L387" s="42" t="str">
        <f>VLOOKUP(A387,'Data Transformation'!S:AB,10,0)</f>
        <v>9-Nov-2000</v>
      </c>
      <c r="M387" s="59">
        <f>VLOOKUP(A387,'Data Transformation'!S:AD,12,0)</f>
        <v>26936.98</v>
      </c>
      <c r="N387" s="42" t="str">
        <f>VLOOKUP(A387,'Data Transformation'!S:Y,7,0)</f>
        <v>tier - 2</v>
      </c>
      <c r="O387" s="42" t="str">
        <f>VLOOKUP(A387,'Data Transformation'!S:Z,8,0)</f>
        <v>tier - 3</v>
      </c>
      <c r="P387" s="42" t="str">
        <f>VLOOKUP(A387,'Data Transformation'!S:AA,9,0)</f>
        <v>R1011</v>
      </c>
      <c r="Q387" s="60">
        <f>VLOOKUP(A387,'Data Transformation'!S:AC,11,0)</f>
        <v>22</v>
      </c>
    </row>
    <row r="388">
      <c r="A388" s="56" t="s">
        <v>848</v>
      </c>
      <c r="B388" s="42" t="str">
        <f>VLOOKUP(A388,'Data Transformation'!A:D,4,0)</f>
        <v>Collie</v>
      </c>
      <c r="C388" s="57">
        <f>VLOOKUP(A388,'Data Transformation'!G:N,2,0)</f>
        <v>31.96</v>
      </c>
      <c r="D388" s="42">
        <f>VLOOKUP(A388,'Data Transformation'!G:I,3,0)</f>
        <v>8.86</v>
      </c>
      <c r="E388" s="42" t="str">
        <f>VLOOKUP(A388,'Data Transformation'!G:J,4,0)</f>
        <v>No</v>
      </c>
      <c r="F388" s="42" t="str">
        <f>VLOOKUP(A388,'Data Transformation'!G:K,5,0)</f>
        <v>No</v>
      </c>
      <c r="G388" s="58" t="str">
        <f>VLOOKUP(A388,'Data Transformation'!G:L,6,0)</f>
        <v>No</v>
      </c>
      <c r="H388" s="42">
        <f>VLOOKUP(A388,'Data Transformation'!G:O,9,0)</f>
        <v>0</v>
      </c>
      <c r="I388" s="42" t="str">
        <f>VLOOKUP(A388,'Data Transformation'!G:N,8,0)</f>
        <v>yes</v>
      </c>
      <c r="J388" s="42" t="str">
        <f>VLOOKUP(A388,'Data Transformation'!G:P,10,0)</f>
        <v>Above Obesity</v>
      </c>
      <c r="K388" s="42" t="str">
        <f>VLOOKUP(A388,'Data Transformation'!G:Q,11,0)</f>
        <v>Diabetes</v>
      </c>
      <c r="L388" s="42" t="str">
        <f>VLOOKUP(A388,'Data Transformation'!S:AB,10,0)</f>
        <v>17-Jun-2002</v>
      </c>
      <c r="M388" s="59">
        <f>VLOOKUP(A388,'Data Transformation'!S:AD,12,0)</f>
        <v>26927.69</v>
      </c>
      <c r="N388" s="42" t="str">
        <f>VLOOKUP(A388,'Data Transformation'!S:Y,7,0)</f>
        <v>tier - 2</v>
      </c>
      <c r="O388" s="42" t="str">
        <f>VLOOKUP(A388,'Data Transformation'!S:Z,8,0)</f>
        <v>tier - 2</v>
      </c>
      <c r="P388" s="42" t="str">
        <f>VLOOKUP(A388,'Data Transformation'!S:AA,9,0)</f>
        <v>R1011</v>
      </c>
      <c r="Q388" s="60">
        <f>VLOOKUP(A388,'Data Transformation'!S:AC,11,0)</f>
        <v>20</v>
      </c>
    </row>
    <row r="389">
      <c r="A389" s="56" t="s">
        <v>850</v>
      </c>
      <c r="B389" s="42" t="str">
        <f>VLOOKUP(A389,'Data Transformation'!A:D,4,0)</f>
        <v>Murphy</v>
      </c>
      <c r="C389" s="57">
        <f>VLOOKUP(A389,'Data Transformation'!G:N,2,0)</f>
        <v>23.76</v>
      </c>
      <c r="D389" s="42">
        <f>VLOOKUP(A389,'Data Transformation'!G:I,3,0)</f>
        <v>10.96</v>
      </c>
      <c r="E389" s="42" t="str">
        <f>VLOOKUP(A389,'Data Transformation'!G:J,4,0)</f>
        <v>No</v>
      </c>
      <c r="F389" s="42" t="str">
        <f>VLOOKUP(A389,'Data Transformation'!G:K,5,0)</f>
        <v>No</v>
      </c>
      <c r="G389" s="58" t="str">
        <f>VLOOKUP(A389,'Data Transformation'!G:L,6,0)</f>
        <v>No</v>
      </c>
      <c r="H389" s="42">
        <f>VLOOKUP(A389,'Data Transformation'!G:O,9,0)</f>
        <v>3</v>
      </c>
      <c r="I389" s="42" t="str">
        <f>VLOOKUP(A389,'Data Transformation'!G:N,8,0)</f>
        <v>yes</v>
      </c>
      <c r="J389" s="42" t="str">
        <f>VLOOKUP(A389,'Data Transformation'!G:P,10,0)</f>
        <v>Normal weight</v>
      </c>
      <c r="K389" s="42" t="str">
        <f>VLOOKUP(A389,'Data Transformation'!G:Q,11,0)</f>
        <v>Diabetes</v>
      </c>
      <c r="L389" s="42" t="str">
        <f>VLOOKUP(A389,'Data Transformation'!S:AB,10,0)</f>
        <v>25-Dec-1958</v>
      </c>
      <c r="M389" s="59">
        <f>VLOOKUP(A389,'Data Transformation'!S:AD,12,0)</f>
        <v>26926.51</v>
      </c>
      <c r="N389" s="42" t="str">
        <f>VLOOKUP(A389,'Data Transformation'!S:Y,7,0)</f>
        <v>tier - 2</v>
      </c>
      <c r="O389" s="42" t="str">
        <f>VLOOKUP(A389,'Data Transformation'!S:Z,8,0)</f>
        <v>tier - 1</v>
      </c>
      <c r="P389" s="42" t="str">
        <f>VLOOKUP(A389,'Data Transformation'!S:AA,9,0)</f>
        <v>R1013</v>
      </c>
      <c r="Q389" s="60">
        <f>VLOOKUP(A389,'Data Transformation'!S:AC,11,0)</f>
        <v>64</v>
      </c>
    </row>
    <row r="390">
      <c r="A390" s="56" t="s">
        <v>852</v>
      </c>
      <c r="B390" s="42" t="str">
        <f>VLOOKUP(A390,'Data Transformation'!A:D,4,0)</f>
        <v>Butters</v>
      </c>
      <c r="C390" s="57">
        <f>VLOOKUP(A390,'Data Transformation'!G:N,2,0)</f>
        <v>19.38</v>
      </c>
      <c r="D390" s="42">
        <f>VLOOKUP(A390,'Data Transformation'!G:I,3,0)</f>
        <v>6.28</v>
      </c>
      <c r="E390" s="42" t="str">
        <f>VLOOKUP(A390,'Data Transformation'!G:J,4,0)</f>
        <v>No</v>
      </c>
      <c r="F390" s="42" t="str">
        <f>VLOOKUP(A390,'Data Transformation'!G:K,5,0)</f>
        <v>No</v>
      </c>
      <c r="G390" s="58" t="str">
        <f>VLOOKUP(A390,'Data Transformation'!G:L,6,0)</f>
        <v>No</v>
      </c>
      <c r="H390" s="42">
        <f>VLOOKUP(A390,'Data Transformation'!G:O,9,0)</f>
        <v>0</v>
      </c>
      <c r="I390" s="42" t="str">
        <f>VLOOKUP(A390,'Data Transformation'!G:N,8,0)</f>
        <v>yes</v>
      </c>
      <c r="J390" s="42" t="str">
        <f>VLOOKUP(A390,'Data Transformation'!G:P,10,0)</f>
        <v>Normal weight</v>
      </c>
      <c r="K390" s="42" t="str">
        <f>VLOOKUP(A390,'Data Transformation'!G:Q,11,0)</f>
        <v>Prediabetes weight</v>
      </c>
      <c r="L390" s="42" t="str">
        <f>VLOOKUP(A390,'Data Transformation'!S:AB,10,0)</f>
        <v>22-Aug-1991</v>
      </c>
      <c r="M390" s="59">
        <f>VLOOKUP(A390,'Data Transformation'!S:AD,12,0)</f>
        <v>26912.56</v>
      </c>
      <c r="N390" s="42" t="str">
        <f>VLOOKUP(A390,'Data Transformation'!S:Y,7,0)</f>
        <v>tier - 2</v>
      </c>
      <c r="O390" s="42" t="str">
        <f>VLOOKUP(A390,'Data Transformation'!S:Z,8,0)</f>
        <v>tier - 2</v>
      </c>
      <c r="P390" s="42" t="str">
        <f>VLOOKUP(A390,'Data Transformation'!S:AA,9,0)</f>
        <v>R1011</v>
      </c>
      <c r="Q390" s="60">
        <f>VLOOKUP(A390,'Data Transformation'!S:AC,11,0)</f>
        <v>31</v>
      </c>
    </row>
    <row r="391">
      <c r="A391" s="56" t="s">
        <v>854</v>
      </c>
      <c r="B391" s="42" t="str">
        <f>VLOOKUP(A391,'Data Transformation'!A:D,4,0)</f>
        <v>Cook</v>
      </c>
      <c r="C391" s="57">
        <f>VLOOKUP(A391,'Data Transformation'!G:N,2,0)</f>
        <v>16.21</v>
      </c>
      <c r="D391" s="42">
        <f>VLOOKUP(A391,'Data Transformation'!G:I,3,0)</f>
        <v>6.29</v>
      </c>
      <c r="E391" s="42" t="str">
        <f>VLOOKUP(A391,'Data Transformation'!G:J,4,0)</f>
        <v>yes</v>
      </c>
      <c r="F391" s="42" t="str">
        <f>VLOOKUP(A391,'Data Transformation'!G:K,5,0)</f>
        <v>No</v>
      </c>
      <c r="G391" s="58" t="str">
        <f>VLOOKUP(A391,'Data Transformation'!G:L,6,0)</f>
        <v>No</v>
      </c>
      <c r="H391" s="42">
        <f>VLOOKUP(A391,'Data Transformation'!G:O,9,0)</f>
        <v>1</v>
      </c>
      <c r="I391" s="42" t="str">
        <f>VLOOKUP(A391,'Data Transformation'!G:N,8,0)</f>
        <v>yes</v>
      </c>
      <c r="J391" s="42" t="str">
        <f>VLOOKUP(A391,'Data Transformation'!G:P,10,0)</f>
        <v>Underweight</v>
      </c>
      <c r="K391" s="42" t="str">
        <f>VLOOKUP(A391,'Data Transformation'!G:Q,11,0)</f>
        <v>Prediabetes weight</v>
      </c>
      <c r="L391" s="42" t="str">
        <f>VLOOKUP(A391,'Data Transformation'!S:AB,10,0)</f>
        <v>22-Jul-1988</v>
      </c>
      <c r="M391" s="59">
        <f>VLOOKUP(A391,'Data Transformation'!S:AD,12,0)</f>
        <v>26607.89</v>
      </c>
      <c r="N391" s="42" t="str">
        <f>VLOOKUP(A391,'Data Transformation'!S:Y,7,0)</f>
        <v>tier - 2</v>
      </c>
      <c r="O391" s="42" t="str">
        <f>VLOOKUP(A391,'Data Transformation'!S:Z,8,0)</f>
        <v>tier - 1</v>
      </c>
      <c r="P391" s="42" t="str">
        <f>VLOOKUP(A391,'Data Transformation'!S:AA,9,0)</f>
        <v>R1011</v>
      </c>
      <c r="Q391" s="60">
        <f>VLOOKUP(A391,'Data Transformation'!S:AC,11,0)</f>
        <v>34</v>
      </c>
    </row>
    <row r="392">
      <c r="A392" s="56" t="s">
        <v>856</v>
      </c>
      <c r="B392" s="42" t="str">
        <f>VLOOKUP(A392,'Data Transformation'!A:D,4,0)</f>
        <v>Breen</v>
      </c>
      <c r="C392" s="57">
        <f>VLOOKUP(A392,'Data Transformation'!G:N,2,0)</f>
        <v>32.54</v>
      </c>
      <c r="D392" s="42">
        <f>VLOOKUP(A392,'Data Transformation'!G:I,3,0)</f>
        <v>4.02</v>
      </c>
      <c r="E392" s="42" t="str">
        <f>VLOOKUP(A392,'Data Transformation'!G:J,4,0)</f>
        <v>No</v>
      </c>
      <c r="F392" s="42" t="str">
        <f>VLOOKUP(A392,'Data Transformation'!G:K,5,0)</f>
        <v>yes</v>
      </c>
      <c r="G392" s="58" t="str">
        <f>VLOOKUP(A392,'Data Transformation'!G:L,6,0)</f>
        <v>No</v>
      </c>
      <c r="H392" s="42">
        <f>VLOOKUP(A392,'Data Transformation'!G:O,9,0)</f>
        <v>1</v>
      </c>
      <c r="I392" s="42" t="str">
        <f>VLOOKUP(A392,'Data Transformation'!G:N,8,0)</f>
        <v>yes</v>
      </c>
      <c r="J392" s="42" t="str">
        <f>VLOOKUP(A392,'Data Transformation'!G:P,10,0)</f>
        <v>Above Obesity</v>
      </c>
      <c r="K392" s="42" t="str">
        <f>VLOOKUP(A392,'Data Transformation'!G:Q,11,0)</f>
        <v>Normal</v>
      </c>
      <c r="L392" s="42" t="str">
        <f>VLOOKUP(A392,'Data Transformation'!S:AB,10,0)</f>
        <v>5-Sep-2004</v>
      </c>
      <c r="M392" s="59">
        <f>VLOOKUP(A392,'Data Transformation'!S:AD,12,0)</f>
        <v>26479.4</v>
      </c>
      <c r="N392" s="42" t="str">
        <f>VLOOKUP(A392,'Data Transformation'!S:Y,7,0)</f>
        <v>tier - 2</v>
      </c>
      <c r="O392" s="42" t="str">
        <f>VLOOKUP(A392,'Data Transformation'!S:Z,8,0)</f>
        <v>tier - 2</v>
      </c>
      <c r="P392" s="42" t="str">
        <f>VLOOKUP(A392,'Data Transformation'!S:AA,9,0)</f>
        <v>R1011</v>
      </c>
      <c r="Q392" s="60">
        <f>VLOOKUP(A392,'Data Transformation'!S:AC,11,0)</f>
        <v>18</v>
      </c>
    </row>
    <row r="393">
      <c r="A393" s="56" t="s">
        <v>858</v>
      </c>
      <c r="B393" s="42" t="str">
        <f>VLOOKUP(A393,'Data Transformation'!A:D,4,0)</f>
        <v>Fitzsimons</v>
      </c>
      <c r="C393" s="57">
        <f>VLOOKUP(A393,'Data Transformation'!G:N,2,0)</f>
        <v>36.765</v>
      </c>
      <c r="D393" s="42">
        <f>VLOOKUP(A393,'Data Transformation'!G:I,3,0)</f>
        <v>11.95</v>
      </c>
      <c r="E393" s="42" t="str">
        <f>VLOOKUP(A393,'Data Transformation'!G:J,4,0)</f>
        <v>yes</v>
      </c>
      <c r="F393" s="42" t="str">
        <f>VLOOKUP(A393,'Data Transformation'!G:K,5,0)</f>
        <v>No</v>
      </c>
      <c r="G393" s="58" t="str">
        <f>VLOOKUP(A393,'Data Transformation'!G:L,6,0)</f>
        <v>No</v>
      </c>
      <c r="H393" s="42">
        <f>VLOOKUP(A393,'Data Transformation'!G:O,9,0)</f>
        <v>2</v>
      </c>
      <c r="I393" s="42" t="str">
        <f>VLOOKUP(A393,'Data Transformation'!G:N,8,0)</f>
        <v>No</v>
      </c>
      <c r="J393" s="42" t="str">
        <f>VLOOKUP(A393,'Data Transformation'!G:P,10,0)</f>
        <v>Above Obesity</v>
      </c>
      <c r="K393" s="42" t="str">
        <f>VLOOKUP(A393,'Data Transformation'!G:Q,11,0)</f>
        <v>Diabetes</v>
      </c>
      <c r="L393" s="42" t="str">
        <f>VLOOKUP(A393,'Data Transformation'!S:AB,10,0)</f>
        <v>27-Aug-1970</v>
      </c>
      <c r="M393" s="59">
        <f>VLOOKUP(A393,'Data Transformation'!S:AD,12,0)</f>
        <v>26467.1</v>
      </c>
      <c r="N393" s="42" t="str">
        <f>VLOOKUP(A393,'Data Transformation'!S:Y,7,0)</f>
        <v>tier - 2</v>
      </c>
      <c r="O393" s="42" t="str">
        <f>VLOOKUP(A393,'Data Transformation'!S:Z,8,0)</f>
        <v>tier - 3</v>
      </c>
      <c r="P393" s="42" t="str">
        <f>VLOOKUP(A393,'Data Transformation'!S:AA,9,0)</f>
        <v>R1012</v>
      </c>
      <c r="Q393" s="60">
        <f>VLOOKUP(A393,'Data Transformation'!S:AC,11,0)</f>
        <v>52</v>
      </c>
    </row>
    <row r="394">
      <c r="A394" s="56" t="s">
        <v>860</v>
      </c>
      <c r="B394" s="42" t="str">
        <f>VLOOKUP(A394,'Data Transformation'!A:D,4,0)</f>
        <v>Houle</v>
      </c>
      <c r="C394" s="57">
        <f>VLOOKUP(A394,'Data Transformation'!G:N,2,0)</f>
        <v>35.91</v>
      </c>
      <c r="D394" s="42">
        <f>VLOOKUP(A394,'Data Transformation'!G:I,3,0)</f>
        <v>8.71</v>
      </c>
      <c r="E394" s="42" t="str">
        <f>VLOOKUP(A394,'Data Transformation'!G:J,4,0)</f>
        <v>No</v>
      </c>
      <c r="F394" s="42" t="str">
        <f>VLOOKUP(A394,'Data Transformation'!G:K,5,0)</f>
        <v>No</v>
      </c>
      <c r="G394" s="58" t="str">
        <f>VLOOKUP(A394,'Data Transformation'!G:L,6,0)</f>
        <v>No</v>
      </c>
      <c r="H394" s="42">
        <f>VLOOKUP(A394,'Data Transformation'!G:O,9,0)</f>
        <v>0</v>
      </c>
      <c r="I394" s="42" t="str">
        <f>VLOOKUP(A394,'Data Transformation'!G:N,8,0)</f>
        <v>No</v>
      </c>
      <c r="J394" s="42" t="str">
        <f>VLOOKUP(A394,'Data Transformation'!G:P,10,0)</f>
        <v>Above Obesity</v>
      </c>
      <c r="K394" s="42" t="str">
        <f>VLOOKUP(A394,'Data Transformation'!G:Q,11,0)</f>
        <v>Diabetes</v>
      </c>
      <c r="L394" s="42" t="str">
        <f>VLOOKUP(A394,'Data Transformation'!S:AB,10,0)</f>
        <v>21-Sep-1974</v>
      </c>
      <c r="M394" s="59">
        <f>VLOOKUP(A394,'Data Transformation'!S:AD,12,0)</f>
        <v>26392.26</v>
      </c>
      <c r="N394" s="42" t="str">
        <f>VLOOKUP(A394,'Data Transformation'!S:Y,7,0)</f>
        <v>tier - 2</v>
      </c>
      <c r="O394" s="42" t="str">
        <f>VLOOKUP(A394,'Data Transformation'!S:Z,8,0)</f>
        <v>tier - 2</v>
      </c>
      <c r="P394" s="42" t="str">
        <f>VLOOKUP(A394,'Data Transformation'!S:AA,9,0)</f>
        <v>R1024</v>
      </c>
      <c r="Q394" s="60">
        <f>VLOOKUP(A394,'Data Transformation'!S:AC,11,0)</f>
        <v>48</v>
      </c>
    </row>
    <row r="395">
      <c r="A395" s="56" t="s">
        <v>862</v>
      </c>
      <c r="B395" s="42" t="str">
        <f>VLOOKUP(A395,'Data Transformation'!A:D,4,0)</f>
        <v>Woodward</v>
      </c>
      <c r="C395" s="57">
        <f>VLOOKUP(A395,'Data Transformation'!G:N,2,0)</f>
        <v>32.06</v>
      </c>
      <c r="D395" s="42">
        <f>VLOOKUP(A395,'Data Transformation'!G:I,3,0)</f>
        <v>4.67</v>
      </c>
      <c r="E395" s="42" t="str">
        <f>VLOOKUP(A395,'Data Transformation'!G:J,4,0)</f>
        <v>No</v>
      </c>
      <c r="F395" s="42" t="str">
        <f>VLOOKUP(A395,'Data Transformation'!G:K,5,0)</f>
        <v>yes</v>
      </c>
      <c r="G395" s="58" t="str">
        <f>VLOOKUP(A395,'Data Transformation'!G:L,6,0)</f>
        <v>No</v>
      </c>
      <c r="H395" s="42">
        <f>VLOOKUP(A395,'Data Transformation'!G:O,9,0)</f>
        <v>1</v>
      </c>
      <c r="I395" s="42" t="str">
        <f>VLOOKUP(A395,'Data Transformation'!G:N,8,0)</f>
        <v>yes</v>
      </c>
      <c r="J395" s="42" t="str">
        <f>VLOOKUP(A395,'Data Transformation'!G:P,10,0)</f>
        <v>Above Obesity</v>
      </c>
      <c r="K395" s="42" t="str">
        <f>VLOOKUP(A395,'Data Transformation'!G:Q,11,0)</f>
        <v>Normal</v>
      </c>
      <c r="L395" s="42" t="str">
        <f>VLOOKUP(A395,'Data Transformation'!S:AB,10,0)</f>
        <v>5-Dec-2004</v>
      </c>
      <c r="M395" s="59">
        <f>VLOOKUP(A395,'Data Transformation'!S:AD,12,0)</f>
        <v>26316.59</v>
      </c>
      <c r="N395" s="42" t="str">
        <f>VLOOKUP(A395,'Data Transformation'!S:Y,7,0)</f>
        <v>tier - 2</v>
      </c>
      <c r="O395" s="42" t="str">
        <f>VLOOKUP(A395,'Data Transformation'!S:Z,8,0)</f>
        <v>tier - 3</v>
      </c>
      <c r="P395" s="42" t="str">
        <f>VLOOKUP(A395,'Data Transformation'!S:AA,9,0)</f>
        <v>R1011</v>
      </c>
      <c r="Q395" s="60">
        <f>VLOOKUP(A395,'Data Transformation'!S:AC,11,0)</f>
        <v>18</v>
      </c>
    </row>
    <row r="396">
      <c r="A396" s="56" t="s">
        <v>864</v>
      </c>
      <c r="B396" s="42" t="str">
        <f>VLOOKUP(A396,'Data Transformation'!A:D,4,0)</f>
        <v>Ray</v>
      </c>
      <c r="C396" s="57">
        <f>VLOOKUP(A396,'Data Transformation'!G:N,2,0)</f>
        <v>24.1</v>
      </c>
      <c r="D396" s="42">
        <f>VLOOKUP(A396,'Data Transformation'!G:I,3,0)</f>
        <v>11.14</v>
      </c>
      <c r="E396" s="42" t="str">
        <f>VLOOKUP(A396,'Data Transformation'!G:J,4,0)</f>
        <v>yes</v>
      </c>
      <c r="F396" s="42" t="str">
        <f>VLOOKUP(A396,'Data Transformation'!G:K,5,0)</f>
        <v>No</v>
      </c>
      <c r="G396" s="58" t="str">
        <f>VLOOKUP(A396,'Data Transformation'!G:L,6,0)</f>
        <v>No</v>
      </c>
      <c r="H396" s="42">
        <f>VLOOKUP(A396,'Data Transformation'!G:O,9,0)</f>
        <v>1</v>
      </c>
      <c r="I396" s="42" t="str">
        <f>VLOOKUP(A396,'Data Transformation'!G:N,8,0)</f>
        <v>No</v>
      </c>
      <c r="J396" s="42" t="str">
        <f>VLOOKUP(A396,'Data Transformation'!G:P,10,0)</f>
        <v>Normal weight</v>
      </c>
      <c r="K396" s="42" t="str">
        <f>VLOOKUP(A396,'Data Transformation'!G:Q,11,0)</f>
        <v>Diabetes</v>
      </c>
      <c r="L396" s="42" t="str">
        <f>VLOOKUP(A396,'Data Transformation'!S:AB,10,0)</f>
        <v>4-Jun-1975</v>
      </c>
      <c r="M396" s="59">
        <f>VLOOKUP(A396,'Data Transformation'!S:AD,12,0)</f>
        <v>26236.58</v>
      </c>
      <c r="N396" s="42" t="str">
        <f>VLOOKUP(A396,'Data Transformation'!S:Y,7,0)</f>
        <v>tier - 2</v>
      </c>
      <c r="O396" s="42" t="str">
        <f>VLOOKUP(A396,'Data Transformation'!S:Z,8,0)</f>
        <v>tier - 1</v>
      </c>
      <c r="P396" s="42" t="str">
        <f>VLOOKUP(A396,'Data Transformation'!S:AA,9,0)</f>
        <v>R1011</v>
      </c>
      <c r="Q396" s="60">
        <f>VLOOKUP(A396,'Data Transformation'!S:AC,11,0)</f>
        <v>48</v>
      </c>
    </row>
    <row r="397">
      <c r="A397" s="56" t="s">
        <v>866</v>
      </c>
      <c r="B397" s="42" t="str">
        <f>VLOOKUP(A397,'Data Transformation'!A:D,4,0)</f>
        <v>Jennings</v>
      </c>
      <c r="C397" s="57">
        <f>VLOOKUP(A397,'Data Transformation'!G:N,2,0)</f>
        <v>27.1</v>
      </c>
      <c r="D397" s="42">
        <f>VLOOKUP(A397,'Data Transformation'!G:I,3,0)</f>
        <v>9.05</v>
      </c>
      <c r="E397" s="42" t="str">
        <f>VLOOKUP(A397,'Data Transformation'!G:J,4,0)</f>
        <v>No</v>
      </c>
      <c r="F397" s="42" t="str">
        <f>VLOOKUP(A397,'Data Transformation'!G:K,5,0)</f>
        <v>No</v>
      </c>
      <c r="G397" s="58" t="str">
        <f>VLOOKUP(A397,'Data Transformation'!G:L,6,0)</f>
        <v>No</v>
      </c>
      <c r="H397" s="42">
        <f>VLOOKUP(A397,'Data Transformation'!G:O,9,0)</f>
        <v>2</v>
      </c>
      <c r="I397" s="42" t="str">
        <f>VLOOKUP(A397,'Data Transformation'!G:N,8,0)</f>
        <v>No</v>
      </c>
      <c r="J397" s="42" t="str">
        <f>VLOOKUP(A397,'Data Transformation'!G:P,10,0)</f>
        <v>Overweight</v>
      </c>
      <c r="K397" s="42" t="str">
        <f>VLOOKUP(A397,'Data Transformation'!G:Q,11,0)</f>
        <v>Diabetes</v>
      </c>
      <c r="L397" s="42" t="str">
        <f>VLOOKUP(A397,'Data Transformation'!S:AB,10,0)</f>
        <v>7-Jul-1973</v>
      </c>
      <c r="M397" s="59">
        <f>VLOOKUP(A397,'Data Transformation'!S:AD,12,0)</f>
        <v>26140.36</v>
      </c>
      <c r="N397" s="42" t="str">
        <f>VLOOKUP(A397,'Data Transformation'!S:Y,7,0)</f>
        <v>tier - 2</v>
      </c>
      <c r="O397" s="42" t="str">
        <f>VLOOKUP(A397,'Data Transformation'!S:Z,8,0)</f>
        <v>tier - 3</v>
      </c>
      <c r="P397" s="42" t="str">
        <f>VLOOKUP(A397,'Data Transformation'!S:AA,9,0)</f>
        <v>R1011</v>
      </c>
      <c r="Q397" s="60">
        <f>VLOOKUP(A397,'Data Transformation'!S:AC,11,0)</f>
        <v>49</v>
      </c>
    </row>
    <row r="398">
      <c r="A398" s="56" t="s">
        <v>868</v>
      </c>
      <c r="B398" s="42" t="str">
        <f>VLOOKUP(A398,'Data Transformation'!A:D,4,0)</f>
        <v>Fuller</v>
      </c>
      <c r="C398" s="57">
        <f>VLOOKUP(A398,'Data Transformation'!G:N,2,0)</f>
        <v>24.42</v>
      </c>
      <c r="D398" s="42">
        <f>VLOOKUP(A398,'Data Transformation'!G:I,3,0)</f>
        <v>11.31</v>
      </c>
      <c r="E398" s="42" t="str">
        <f>VLOOKUP(A398,'Data Transformation'!G:J,4,0)</f>
        <v>No</v>
      </c>
      <c r="F398" s="42" t="str">
        <f>VLOOKUP(A398,'Data Transformation'!G:K,5,0)</f>
        <v>No</v>
      </c>
      <c r="G398" s="58" t="str">
        <f>VLOOKUP(A398,'Data Transformation'!G:L,6,0)</f>
        <v>No</v>
      </c>
      <c r="H398" s="42">
        <f>VLOOKUP(A398,'Data Transformation'!G:O,9,0)</f>
        <v>0</v>
      </c>
      <c r="I398" s="42" t="str">
        <f>VLOOKUP(A398,'Data Transformation'!G:N,8,0)</f>
        <v>yes</v>
      </c>
      <c r="J398" s="42" t="str">
        <f>VLOOKUP(A398,'Data Transformation'!G:P,10,0)</f>
        <v>Normal weight</v>
      </c>
      <c r="K398" s="42" t="str">
        <f>VLOOKUP(A398,'Data Transformation'!G:Q,11,0)</f>
        <v>Diabetes</v>
      </c>
      <c r="L398" s="42" t="str">
        <f>VLOOKUP(A398,'Data Transformation'!S:AB,10,0)</f>
        <v>11-Oct-2002</v>
      </c>
      <c r="M398" s="59">
        <f>VLOOKUP(A398,'Data Transformation'!S:AD,12,0)</f>
        <v>26125.67</v>
      </c>
      <c r="N398" s="42" t="str">
        <f>VLOOKUP(A398,'Data Transformation'!S:Y,7,0)</f>
        <v>tier - 2</v>
      </c>
      <c r="O398" s="42" t="str">
        <f>VLOOKUP(A398,'Data Transformation'!S:Z,8,0)</f>
        <v>tier - 1</v>
      </c>
      <c r="P398" s="42" t="str">
        <f>VLOOKUP(A398,'Data Transformation'!S:AA,9,0)</f>
        <v>R1013</v>
      </c>
      <c r="Q398" s="60">
        <f>VLOOKUP(A398,'Data Transformation'!S:AC,11,0)</f>
        <v>20</v>
      </c>
    </row>
    <row r="399">
      <c r="A399" s="56" t="s">
        <v>870</v>
      </c>
      <c r="B399" s="42" t="str">
        <f>VLOOKUP(A399,'Data Transformation'!A:D,4,0)</f>
        <v>Lovisek</v>
      </c>
      <c r="C399" s="57">
        <f>VLOOKUP(A399,'Data Transformation'!G:N,2,0)</f>
        <v>26.695</v>
      </c>
      <c r="D399" s="42">
        <f>VLOOKUP(A399,'Data Transformation'!G:I,3,0)</f>
        <v>4.68</v>
      </c>
      <c r="E399" s="42" t="str">
        <f>VLOOKUP(A399,'Data Transformation'!G:J,4,0)</f>
        <v>yes</v>
      </c>
      <c r="F399" s="42" t="str">
        <f>VLOOKUP(A399,'Data Transformation'!G:K,5,0)</f>
        <v>No</v>
      </c>
      <c r="G399" s="58" t="str">
        <f>VLOOKUP(A399,'Data Transformation'!G:L,6,0)</f>
        <v>No</v>
      </c>
      <c r="H399" s="42">
        <f>VLOOKUP(A399,'Data Transformation'!G:O,9,0)</f>
        <v>2</v>
      </c>
      <c r="I399" s="42" t="str">
        <f>VLOOKUP(A399,'Data Transformation'!G:N,8,0)</f>
        <v>yes</v>
      </c>
      <c r="J399" s="42" t="str">
        <f>VLOOKUP(A399,'Data Transformation'!G:P,10,0)</f>
        <v>Overweight</v>
      </c>
      <c r="K399" s="42" t="str">
        <f>VLOOKUP(A399,'Data Transformation'!G:Q,11,0)</f>
        <v>Normal</v>
      </c>
      <c r="L399" s="42" t="str">
        <f>VLOOKUP(A399,'Data Transformation'!S:AB,10,0)</f>
        <v>9-Jul-1966</v>
      </c>
      <c r="M399" s="59">
        <f>VLOOKUP(A399,'Data Transformation'!S:AD,12,0)</f>
        <v>26109.33</v>
      </c>
      <c r="N399" s="42" t="str">
        <f>VLOOKUP(A399,'Data Transformation'!S:Y,7,0)</f>
        <v>tier - 2</v>
      </c>
      <c r="O399" s="42" t="str">
        <f>VLOOKUP(A399,'Data Transformation'!S:Z,8,0)</f>
        <v>tier - 3</v>
      </c>
      <c r="P399" s="42" t="str">
        <f>VLOOKUP(A399,'Data Transformation'!S:AA,9,0)</f>
        <v>R1012</v>
      </c>
      <c r="Q399" s="60">
        <f>VLOOKUP(A399,'Data Transformation'!S:AC,11,0)</f>
        <v>56</v>
      </c>
    </row>
    <row r="400">
      <c r="A400" s="56" t="s">
        <v>872</v>
      </c>
      <c r="B400" s="42" t="str">
        <f>VLOOKUP(A400,'Data Transformation'!A:D,4,0)</f>
        <v>Painter</v>
      </c>
      <c r="C400" s="57">
        <f>VLOOKUP(A400,'Data Transformation'!G:N,2,0)</f>
        <v>27.79</v>
      </c>
      <c r="D400" s="42">
        <f>VLOOKUP(A400,'Data Transformation'!G:I,3,0)</f>
        <v>6.05</v>
      </c>
      <c r="E400" s="42" t="str">
        <f>VLOOKUP(A400,'Data Transformation'!G:J,4,0)</f>
        <v>yes</v>
      </c>
      <c r="F400" s="42" t="str">
        <f>VLOOKUP(A400,'Data Transformation'!G:K,5,0)</f>
        <v>yes</v>
      </c>
      <c r="G400" s="58" t="str">
        <f>VLOOKUP(A400,'Data Transformation'!G:L,6,0)</f>
        <v>No</v>
      </c>
      <c r="H400" s="42">
        <f>VLOOKUP(A400,'Data Transformation'!G:O,9,0)</f>
        <v>1</v>
      </c>
      <c r="I400" s="42" t="str">
        <f>VLOOKUP(A400,'Data Transformation'!G:N,8,0)</f>
        <v>yes</v>
      </c>
      <c r="J400" s="42" t="str">
        <f>VLOOKUP(A400,'Data Transformation'!G:P,10,0)</f>
        <v>Overweight</v>
      </c>
      <c r="K400" s="42" t="str">
        <f>VLOOKUP(A400,'Data Transformation'!G:Q,11,0)</f>
        <v>Prediabetes weight</v>
      </c>
      <c r="L400" s="42" t="str">
        <f>VLOOKUP(A400,'Data Transformation'!S:AB,10,0)</f>
        <v>26-Dec-2000</v>
      </c>
      <c r="M400" s="59">
        <f>VLOOKUP(A400,'Data Transformation'!S:AD,12,0)</f>
        <v>26026.97</v>
      </c>
      <c r="N400" s="42" t="str">
        <f>VLOOKUP(A400,'Data Transformation'!S:Y,7,0)</f>
        <v>tier - 2</v>
      </c>
      <c r="O400" s="42" t="str">
        <f>VLOOKUP(A400,'Data Transformation'!S:Z,8,0)</f>
        <v>tier - 3</v>
      </c>
      <c r="P400" s="42" t="str">
        <f>VLOOKUP(A400,'Data Transformation'!S:AA,9,0)</f>
        <v>R1011</v>
      </c>
      <c r="Q400" s="60">
        <f>VLOOKUP(A400,'Data Transformation'!S:AC,11,0)</f>
        <v>22</v>
      </c>
    </row>
    <row r="401">
      <c r="A401" s="56" t="s">
        <v>874</v>
      </c>
      <c r="B401" s="42" t="str">
        <f>VLOOKUP(A401,'Data Transformation'!A:D,4,0)</f>
        <v>Edwards</v>
      </c>
      <c r="C401" s="57">
        <f>VLOOKUP(A401,'Data Transformation'!G:N,2,0)</f>
        <v>32.68</v>
      </c>
      <c r="D401" s="42">
        <f>VLOOKUP(A401,'Data Transformation'!G:I,3,0)</f>
        <v>4.68</v>
      </c>
      <c r="E401" s="42" t="str">
        <f>VLOOKUP(A401,'Data Transformation'!G:J,4,0)</f>
        <v>YES</v>
      </c>
      <c r="F401" s="42" t="str">
        <f>VLOOKUP(A401,'Data Transformation'!G:K,5,0)</f>
        <v>No</v>
      </c>
      <c r="G401" s="58" t="str">
        <f>VLOOKUP(A401,'Data Transformation'!G:L,6,0)</f>
        <v>No</v>
      </c>
      <c r="H401" s="42">
        <f>VLOOKUP(A401,'Data Transformation'!G:O,9,0)</f>
        <v>0</v>
      </c>
      <c r="I401" s="42" t="str">
        <f>VLOOKUP(A401,'Data Transformation'!G:N,8,0)</f>
        <v>No</v>
      </c>
      <c r="J401" s="42" t="str">
        <f>VLOOKUP(A401,'Data Transformation'!G:P,10,0)</f>
        <v>Above Obesity</v>
      </c>
      <c r="K401" s="42" t="str">
        <f>VLOOKUP(A401,'Data Transformation'!G:Q,11,0)</f>
        <v>Normal</v>
      </c>
      <c r="L401" s="42" t="str">
        <f>VLOOKUP(A401,'Data Transformation'!S:AB,10,0)</f>
        <v>5-Jun-2001</v>
      </c>
      <c r="M401" s="59">
        <f>VLOOKUP(A401,'Data Transformation'!S:AD,12,0)</f>
        <v>26018.95</v>
      </c>
      <c r="N401" s="42" t="str">
        <f>VLOOKUP(A401,'Data Transformation'!S:Y,7,0)</f>
        <v>tier - 2</v>
      </c>
      <c r="O401" s="42" t="str">
        <f>VLOOKUP(A401,'Data Transformation'!S:Z,8,0)</f>
        <v>tier - 2</v>
      </c>
      <c r="P401" s="42" t="str">
        <f>VLOOKUP(A401,'Data Transformation'!S:AA,9,0)</f>
        <v>R1012</v>
      </c>
      <c r="Q401" s="60">
        <f>VLOOKUP(A401,'Data Transformation'!S:AC,11,0)</f>
        <v>22</v>
      </c>
    </row>
    <row r="402">
      <c r="A402" s="56" t="s">
        <v>876</v>
      </c>
      <c r="B402" s="42" t="str">
        <f>VLOOKUP(A402,'Data Transformation'!A:D,4,0)</f>
        <v>Liebl</v>
      </c>
      <c r="C402" s="57">
        <f>VLOOKUP(A402,'Data Transformation'!G:N,2,0)</f>
        <v>26.4</v>
      </c>
      <c r="D402" s="42">
        <f>VLOOKUP(A402,'Data Transformation'!G:I,3,0)</f>
        <v>9.5</v>
      </c>
      <c r="E402" s="42" t="str">
        <f>VLOOKUP(A402,'Data Transformation'!G:J,4,0)</f>
        <v>yes</v>
      </c>
      <c r="F402" s="42" t="str">
        <f>VLOOKUP(A402,'Data Transformation'!G:K,5,0)</f>
        <v>No</v>
      </c>
      <c r="G402" s="58" t="str">
        <f>VLOOKUP(A402,'Data Transformation'!G:L,6,0)</f>
        <v>No</v>
      </c>
      <c r="H402" s="42">
        <f>VLOOKUP(A402,'Data Transformation'!G:O,9,0)</f>
        <v>2</v>
      </c>
      <c r="I402" s="42" t="str">
        <f>VLOOKUP(A402,'Data Transformation'!G:N,8,0)</f>
        <v>No</v>
      </c>
      <c r="J402" s="42" t="str">
        <f>VLOOKUP(A402,'Data Transformation'!G:P,10,0)</f>
        <v>Overweight</v>
      </c>
      <c r="K402" s="42" t="str">
        <f>VLOOKUP(A402,'Data Transformation'!G:Q,11,0)</f>
        <v>Diabetes</v>
      </c>
      <c r="L402" s="42" t="str">
        <f>VLOOKUP(A402,'Data Transformation'!S:AB,10,0)</f>
        <v>3-Dec-1970</v>
      </c>
      <c r="M402" s="59">
        <f>VLOOKUP(A402,'Data Transformation'!S:AD,12,0)</f>
        <v>25992.82</v>
      </c>
      <c r="N402" s="42" t="str">
        <f>VLOOKUP(A402,'Data Transformation'!S:Y,7,0)</f>
        <v>tier - 2</v>
      </c>
      <c r="O402" s="42" t="str">
        <f>VLOOKUP(A402,'Data Transformation'!S:Z,8,0)</f>
        <v>tier - 2</v>
      </c>
      <c r="P402" s="42" t="str">
        <f>VLOOKUP(A402,'Data Transformation'!S:AA,9,0)</f>
        <v>R1013</v>
      </c>
      <c r="Q402" s="60">
        <f>VLOOKUP(A402,'Data Transformation'!S:AC,11,0)</f>
        <v>52</v>
      </c>
    </row>
    <row r="403">
      <c r="A403" s="56" t="s">
        <v>878</v>
      </c>
      <c r="B403" s="42" t="str">
        <f>VLOOKUP(A403,'Data Transformation'!A:D,4,0)</f>
        <v>Kasabian-Larson</v>
      </c>
      <c r="C403" s="57">
        <f>VLOOKUP(A403,'Data Transformation'!G:N,2,0)</f>
        <v>23.655</v>
      </c>
      <c r="D403" s="42">
        <f>VLOOKUP(A403,'Data Transformation'!G:I,3,0)</f>
        <v>10.84</v>
      </c>
      <c r="E403" s="42" t="str">
        <f>VLOOKUP(A403,'Data Transformation'!G:J,4,0)</f>
        <v>yes</v>
      </c>
      <c r="F403" s="42" t="str">
        <f>VLOOKUP(A403,'Data Transformation'!G:K,5,0)</f>
        <v>No</v>
      </c>
      <c r="G403" s="58" t="str">
        <f>VLOOKUP(A403,'Data Transformation'!G:L,6,0)</f>
        <v>Yes</v>
      </c>
      <c r="H403" s="42">
        <f>VLOOKUP(A403,'Data Transformation'!G:O,9,0)</f>
        <v>1</v>
      </c>
      <c r="I403" s="42" t="str">
        <f>VLOOKUP(A403,'Data Transformation'!G:N,8,0)</f>
        <v>yes</v>
      </c>
      <c r="J403" s="42" t="str">
        <f>VLOOKUP(A403,'Data Transformation'!G:P,10,0)</f>
        <v>Normal weight</v>
      </c>
      <c r="K403" s="42" t="str">
        <f>VLOOKUP(A403,'Data Transformation'!G:Q,11,0)</f>
        <v>Diabetes</v>
      </c>
      <c r="L403" s="42" t="str">
        <f>VLOOKUP(A403,'Data Transformation'!S:AB,10,0)</f>
        <v>21-Aug-1963</v>
      </c>
      <c r="M403" s="59">
        <f>VLOOKUP(A403,'Data Transformation'!S:AD,12,0)</f>
        <v>25678.78</v>
      </c>
      <c r="N403" s="42" t="str">
        <f>VLOOKUP(A403,'Data Transformation'!S:Y,7,0)</f>
        <v>tier - 2</v>
      </c>
      <c r="O403" s="42" t="str">
        <f>VLOOKUP(A403,'Data Transformation'!S:Z,8,0)</f>
        <v>tier - 3</v>
      </c>
      <c r="P403" s="42" t="str">
        <f>VLOOKUP(A403,'Data Transformation'!S:AA,9,0)</f>
        <v>R1012</v>
      </c>
      <c r="Q403" s="60">
        <f>VLOOKUP(A403,'Data Transformation'!S:AC,11,0)</f>
        <v>59</v>
      </c>
    </row>
    <row r="404">
      <c r="A404" s="56" t="s">
        <v>880</v>
      </c>
      <c r="B404" s="42" t="str">
        <f>VLOOKUP(A404,'Data Transformation'!A:D,4,0)</f>
        <v>Creamer</v>
      </c>
      <c r="C404" s="57">
        <f>VLOOKUP(A404,'Data Transformation'!G:N,2,0)</f>
        <v>27.36</v>
      </c>
      <c r="D404" s="42">
        <f>VLOOKUP(A404,'Data Transformation'!G:I,3,0)</f>
        <v>5.88</v>
      </c>
      <c r="E404" s="42" t="str">
        <f>VLOOKUP(A404,'Data Transformation'!G:J,4,0)</f>
        <v>No</v>
      </c>
      <c r="F404" s="42" t="str">
        <f>VLOOKUP(A404,'Data Transformation'!G:K,5,0)</f>
        <v>No</v>
      </c>
      <c r="G404" s="58" t="str">
        <f>VLOOKUP(A404,'Data Transformation'!G:L,6,0)</f>
        <v>No</v>
      </c>
      <c r="H404" s="42">
        <f>VLOOKUP(A404,'Data Transformation'!G:O,9,0)</f>
        <v>2</v>
      </c>
      <c r="I404" s="42" t="str">
        <f>VLOOKUP(A404,'Data Transformation'!G:N,8,0)</f>
        <v>No</v>
      </c>
      <c r="J404" s="42" t="str">
        <f>VLOOKUP(A404,'Data Transformation'!G:P,10,0)</f>
        <v>Overweight</v>
      </c>
      <c r="K404" s="42" t="str">
        <f>VLOOKUP(A404,'Data Transformation'!G:Q,11,0)</f>
        <v>Prediabetes weight</v>
      </c>
      <c r="L404" s="42" t="str">
        <f>VLOOKUP(A404,'Data Transformation'!S:AB,10,0)</f>
        <v>17-Jul-1972</v>
      </c>
      <c r="M404" s="59">
        <f>VLOOKUP(A404,'Data Transformation'!S:AD,12,0)</f>
        <v>25656.58</v>
      </c>
      <c r="N404" s="42" t="str">
        <f>VLOOKUP(A404,'Data Transformation'!S:Y,7,0)</f>
        <v>tier - 2</v>
      </c>
      <c r="O404" s="42" t="str">
        <f>VLOOKUP(A404,'Data Transformation'!S:Z,8,0)</f>
        <v>tier - 3</v>
      </c>
      <c r="P404" s="42" t="str">
        <f>VLOOKUP(A404,'Data Transformation'!S:AA,9,0)</f>
        <v>R1024</v>
      </c>
      <c r="Q404" s="60">
        <f>VLOOKUP(A404,'Data Transformation'!S:AC,11,0)</f>
        <v>50</v>
      </c>
    </row>
    <row r="405">
      <c r="A405" s="56" t="s">
        <v>882</v>
      </c>
      <c r="B405" s="42" t="str">
        <f>VLOOKUP(A405,'Data Transformation'!A:D,4,0)</f>
        <v>Kimbel</v>
      </c>
      <c r="C405" s="57">
        <f>VLOOKUP(A405,'Data Transformation'!G:N,2,0)</f>
        <v>27.82</v>
      </c>
      <c r="D405" s="42">
        <f>VLOOKUP(A405,'Data Transformation'!G:I,3,0)</f>
        <v>5.24</v>
      </c>
      <c r="E405" s="42" t="str">
        <f>VLOOKUP(A405,'Data Transformation'!G:J,4,0)</f>
        <v>YES</v>
      </c>
      <c r="F405" s="42" t="str">
        <f>VLOOKUP(A405,'Data Transformation'!G:K,5,0)</f>
        <v>No</v>
      </c>
      <c r="G405" s="58" t="str">
        <f>VLOOKUP(A405,'Data Transformation'!G:L,6,0)</f>
        <v>No</v>
      </c>
      <c r="H405" s="42">
        <f>VLOOKUP(A405,'Data Transformation'!G:O,9,0)</f>
        <v>0</v>
      </c>
      <c r="I405" s="42" t="str">
        <f>VLOOKUP(A405,'Data Transformation'!G:N,8,0)</f>
        <v>yes</v>
      </c>
      <c r="J405" s="42" t="str">
        <f>VLOOKUP(A405,'Data Transformation'!G:P,10,0)</f>
        <v>Overweight</v>
      </c>
      <c r="K405" s="42" t="str">
        <f>VLOOKUP(A405,'Data Transformation'!G:Q,11,0)</f>
        <v>Normal</v>
      </c>
      <c r="L405" s="42" t="str">
        <f>VLOOKUP(A405,'Data Transformation'!S:AB,10,0)</f>
        <v>2-Aug-2001</v>
      </c>
      <c r="M405" s="59">
        <f>VLOOKUP(A405,'Data Transformation'!S:AD,12,0)</f>
        <v>25648.98</v>
      </c>
      <c r="N405" s="42" t="str">
        <f>VLOOKUP(A405,'Data Transformation'!S:Y,7,0)</f>
        <v>tier - 2</v>
      </c>
      <c r="O405" s="42" t="str">
        <f>VLOOKUP(A405,'Data Transformation'!S:Z,8,0)</f>
        <v>tier - 1</v>
      </c>
      <c r="P405" s="42" t="str">
        <f>VLOOKUP(A405,'Data Transformation'!S:AA,9,0)</f>
        <v>R1011</v>
      </c>
      <c r="Q405" s="60">
        <f>VLOOKUP(A405,'Data Transformation'!S:AC,11,0)</f>
        <v>21</v>
      </c>
    </row>
    <row r="406">
      <c r="A406" s="56" t="s">
        <v>884</v>
      </c>
      <c r="B406" s="42" t="str">
        <f>VLOOKUP(A406,'Data Transformation'!A:D,4,0)</f>
        <v>Livensparger</v>
      </c>
      <c r="C406" s="57">
        <f>VLOOKUP(A406,'Data Transformation'!G:N,2,0)</f>
        <v>25.46</v>
      </c>
      <c r="D406" s="42">
        <f>VLOOKUP(A406,'Data Transformation'!G:I,3,0)</f>
        <v>11.75</v>
      </c>
      <c r="E406" s="42" t="str">
        <f>VLOOKUP(A406,'Data Transformation'!G:J,4,0)</f>
        <v>No</v>
      </c>
      <c r="F406" s="42" t="str">
        <f>VLOOKUP(A406,'Data Transformation'!G:K,5,0)</f>
        <v>No</v>
      </c>
      <c r="G406" s="58" t="str">
        <f>VLOOKUP(A406,'Data Transformation'!G:L,6,0)</f>
        <v>No</v>
      </c>
      <c r="H406" s="42">
        <f>VLOOKUP(A406,'Data Transformation'!G:O,9,0)</f>
        <v>0</v>
      </c>
      <c r="I406" s="42" t="str">
        <f>VLOOKUP(A406,'Data Transformation'!G:N,8,0)</f>
        <v>No</v>
      </c>
      <c r="J406" s="42" t="str">
        <f>VLOOKUP(A406,'Data Transformation'!G:P,10,0)</f>
        <v>Overweight</v>
      </c>
      <c r="K406" s="42" t="str">
        <f>VLOOKUP(A406,'Data Transformation'!G:Q,11,0)</f>
        <v>Diabetes</v>
      </c>
      <c r="L406" s="42" t="str">
        <f>VLOOKUP(A406,'Data Transformation'!S:AB,10,0)</f>
        <v>11-Dec-1968</v>
      </c>
      <c r="M406" s="59">
        <f>VLOOKUP(A406,'Data Transformation'!S:AD,12,0)</f>
        <v>25517.11</v>
      </c>
      <c r="N406" s="42" t="str">
        <f>VLOOKUP(A406,'Data Transformation'!S:Y,7,0)</f>
        <v>tier - 2</v>
      </c>
      <c r="O406" s="42" t="str">
        <f>VLOOKUP(A406,'Data Transformation'!S:Z,8,0)</f>
        <v>tier - 3</v>
      </c>
      <c r="P406" s="42" t="str">
        <f>VLOOKUP(A406,'Data Transformation'!S:AA,9,0)</f>
        <v>R1017</v>
      </c>
      <c r="Q406" s="60">
        <f>VLOOKUP(A406,'Data Transformation'!S:AC,11,0)</f>
        <v>54</v>
      </c>
    </row>
    <row r="407">
      <c r="A407" s="56" t="s">
        <v>886</v>
      </c>
      <c r="B407" s="42" t="str">
        <f>VLOOKUP(A407,'Data Transformation'!A:D,4,0)</f>
        <v>Grange</v>
      </c>
      <c r="C407" s="57">
        <f>VLOOKUP(A407,'Data Transformation'!G:N,2,0)</f>
        <v>25.1</v>
      </c>
      <c r="D407" s="42">
        <f>VLOOKUP(A407,'Data Transformation'!G:I,3,0)</f>
        <v>6.97</v>
      </c>
      <c r="E407" s="42" t="str">
        <f>VLOOKUP(A407,'Data Transformation'!G:J,4,0)</f>
        <v>No</v>
      </c>
      <c r="F407" s="42" t="str">
        <f>VLOOKUP(A407,'Data Transformation'!G:K,5,0)</f>
        <v>No</v>
      </c>
      <c r="G407" s="58" t="str">
        <f>VLOOKUP(A407,'Data Transformation'!G:L,6,0)</f>
        <v>No</v>
      </c>
      <c r="H407" s="42">
        <f>VLOOKUP(A407,'Data Transformation'!G:O,9,0)</f>
        <v>0</v>
      </c>
      <c r="I407" s="42" t="str">
        <f>VLOOKUP(A407,'Data Transformation'!G:N,8,0)</f>
        <v>yes</v>
      </c>
      <c r="J407" s="42" t="str">
        <f>VLOOKUP(A407,'Data Transformation'!G:P,10,0)</f>
        <v>Overweight</v>
      </c>
      <c r="K407" s="42" t="str">
        <f>VLOOKUP(A407,'Data Transformation'!G:Q,11,0)</f>
        <v>Diabetes</v>
      </c>
      <c r="L407" s="42" t="str">
        <f>VLOOKUP(A407,'Data Transformation'!S:AB,10,0)</f>
        <v>22-Aug-1968</v>
      </c>
      <c r="M407" s="59">
        <f>VLOOKUP(A407,'Data Transformation'!S:AD,12,0)</f>
        <v>25382.3</v>
      </c>
      <c r="N407" s="42" t="str">
        <f>VLOOKUP(A407,'Data Transformation'!S:Y,7,0)</f>
        <v>tier - 2</v>
      </c>
      <c r="O407" s="42" t="str">
        <f>VLOOKUP(A407,'Data Transformation'!S:Z,8,0)</f>
        <v>tier - 2</v>
      </c>
      <c r="P407" s="42" t="str">
        <f>VLOOKUP(A407,'Data Transformation'!S:AA,9,0)</f>
        <v>R1011</v>
      </c>
      <c r="Q407" s="60">
        <f>VLOOKUP(A407,'Data Transformation'!S:AC,11,0)</f>
        <v>54</v>
      </c>
    </row>
    <row r="408">
      <c r="A408" s="56" t="s">
        <v>888</v>
      </c>
      <c r="B408" s="42" t="str">
        <f>VLOOKUP(A408,'Data Transformation'!A:D,4,0)</f>
        <v>Nunlist</v>
      </c>
      <c r="C408" s="57">
        <f>VLOOKUP(A408,'Data Transformation'!G:N,2,0)</f>
        <v>32.11</v>
      </c>
      <c r="D408" s="42">
        <f>VLOOKUP(A408,'Data Transformation'!G:I,3,0)</f>
        <v>4.76</v>
      </c>
      <c r="E408" s="42" t="str">
        <f>VLOOKUP(A408,'Data Transformation'!G:J,4,0)</f>
        <v>No</v>
      </c>
      <c r="F408" s="42" t="str">
        <f>VLOOKUP(A408,'Data Transformation'!G:K,5,0)</f>
        <v>No</v>
      </c>
      <c r="G408" s="58" t="str">
        <f>VLOOKUP(A408,'Data Transformation'!G:L,6,0)</f>
        <v>No</v>
      </c>
      <c r="H408" s="42">
        <f>VLOOKUP(A408,'Data Transformation'!G:O,9,0)</f>
        <v>2</v>
      </c>
      <c r="I408" s="42" t="str">
        <f>VLOOKUP(A408,'Data Transformation'!G:N,8,0)</f>
        <v>No</v>
      </c>
      <c r="J408" s="42" t="str">
        <f>VLOOKUP(A408,'Data Transformation'!G:P,10,0)</f>
        <v>Above Obesity</v>
      </c>
      <c r="K408" s="42" t="str">
        <f>VLOOKUP(A408,'Data Transformation'!G:Q,11,0)</f>
        <v>Normal</v>
      </c>
      <c r="L408" s="42" t="str">
        <f>VLOOKUP(A408,'Data Transformation'!S:AB,10,0)</f>
        <v>26-Sep-1972</v>
      </c>
      <c r="M408" s="59">
        <f>VLOOKUP(A408,'Data Transformation'!S:AD,12,0)</f>
        <v>25333.33</v>
      </c>
      <c r="N408" s="42" t="str">
        <f>VLOOKUP(A408,'Data Transformation'!S:Y,7,0)</f>
        <v>tier - 2</v>
      </c>
      <c r="O408" s="42" t="str">
        <f>VLOOKUP(A408,'Data Transformation'!S:Z,8,0)</f>
        <v>tier - 2</v>
      </c>
      <c r="P408" s="42" t="str">
        <f>VLOOKUP(A408,'Data Transformation'!S:AA,9,0)</f>
        <v>R1017</v>
      </c>
      <c r="Q408" s="60">
        <f>VLOOKUP(A408,'Data Transformation'!S:AC,11,0)</f>
        <v>50</v>
      </c>
    </row>
    <row r="409">
      <c r="A409" s="56" t="s">
        <v>890</v>
      </c>
      <c r="B409" s="42" t="str">
        <f>VLOOKUP(A409,'Data Transformation'!A:D,4,0)</f>
        <v>Cutter</v>
      </c>
      <c r="C409" s="57">
        <f>VLOOKUP(A409,'Data Transformation'!G:N,2,0)</f>
        <v>29.8</v>
      </c>
      <c r="D409" s="42">
        <f>VLOOKUP(A409,'Data Transformation'!G:I,3,0)</f>
        <v>8.24</v>
      </c>
      <c r="E409" s="42" t="str">
        <f>VLOOKUP(A409,'Data Transformation'!G:J,4,0)</f>
        <v>yes</v>
      </c>
      <c r="F409" s="42" t="str">
        <f>VLOOKUP(A409,'Data Transformation'!G:K,5,0)</f>
        <v>No</v>
      </c>
      <c r="G409" s="58" t="str">
        <f>VLOOKUP(A409,'Data Transformation'!G:L,6,0)</f>
        <v>No</v>
      </c>
      <c r="H409" s="42">
        <f>VLOOKUP(A409,'Data Transformation'!G:O,9,0)</f>
        <v>1</v>
      </c>
      <c r="I409" s="42" t="str">
        <f>VLOOKUP(A409,'Data Transformation'!G:N,8,0)</f>
        <v>yes</v>
      </c>
      <c r="J409" s="42" t="str">
        <f>VLOOKUP(A409,'Data Transformation'!G:P,10,0)</f>
        <v>Overweight</v>
      </c>
      <c r="K409" s="42" t="str">
        <f>VLOOKUP(A409,'Data Transformation'!G:Q,11,0)</f>
        <v>Diabetes</v>
      </c>
      <c r="L409" s="42" t="str">
        <f>VLOOKUP(A409,'Data Transformation'!S:AB,10,0)</f>
        <v>14-Dec-1975</v>
      </c>
      <c r="M409" s="59">
        <f>VLOOKUP(A409,'Data Transformation'!S:AD,12,0)</f>
        <v>25309.49</v>
      </c>
      <c r="N409" s="42" t="str">
        <f>VLOOKUP(A409,'Data Transformation'!S:Y,7,0)</f>
        <v>tier - 2</v>
      </c>
      <c r="O409" s="42" t="str">
        <f>VLOOKUP(A409,'Data Transformation'!S:Z,8,0)</f>
        <v>tier - 1</v>
      </c>
      <c r="P409" s="42" t="str">
        <f>VLOOKUP(A409,'Data Transformation'!S:AA,9,0)</f>
        <v>R1011</v>
      </c>
      <c r="Q409" s="60">
        <f>VLOOKUP(A409,'Data Transformation'!S:AC,11,0)</f>
        <v>47</v>
      </c>
    </row>
    <row r="410">
      <c r="A410" s="56" t="s">
        <v>892</v>
      </c>
      <c r="B410" s="42" t="str">
        <f>VLOOKUP(A410,'Data Transformation'!A:D,4,0)</f>
        <v>Martin</v>
      </c>
      <c r="C410" s="57">
        <f>VLOOKUP(A410,'Data Transformation'!G:N,2,0)</f>
        <v>24.01</v>
      </c>
      <c r="D410" s="42">
        <f>VLOOKUP(A410,'Data Transformation'!G:I,3,0)</f>
        <v>4.76</v>
      </c>
      <c r="E410" s="42" t="str">
        <f>VLOOKUP(A410,'Data Transformation'!G:J,4,0)</f>
        <v>No</v>
      </c>
      <c r="F410" s="42" t="str">
        <f>VLOOKUP(A410,'Data Transformation'!G:K,5,0)</f>
        <v>No</v>
      </c>
      <c r="G410" s="58" t="str">
        <f>VLOOKUP(A410,'Data Transformation'!G:L,6,0)</f>
        <v>No</v>
      </c>
      <c r="H410" s="42">
        <f>VLOOKUP(A410,'Data Transformation'!G:O,9,0)</f>
        <v>1</v>
      </c>
      <c r="I410" s="42" t="str">
        <f>VLOOKUP(A410,'Data Transformation'!G:N,8,0)</f>
        <v>yes</v>
      </c>
      <c r="J410" s="42" t="str">
        <f>VLOOKUP(A410,'Data Transformation'!G:P,10,0)</f>
        <v>Normal weight</v>
      </c>
      <c r="K410" s="42" t="str">
        <f>VLOOKUP(A410,'Data Transformation'!G:Q,11,0)</f>
        <v>Normal</v>
      </c>
      <c r="L410" s="42" t="str">
        <f>VLOOKUP(A410,'Data Transformation'!S:AB,10,0)</f>
        <v>24-Nov-1998</v>
      </c>
      <c r="M410" s="59">
        <f>VLOOKUP(A410,'Data Transformation'!S:AD,12,0)</f>
        <v>25127.22</v>
      </c>
      <c r="N410" s="42" t="str">
        <f>VLOOKUP(A410,'Data Transformation'!S:Y,7,0)</f>
        <v>tier - 2</v>
      </c>
      <c r="O410" s="42" t="str">
        <f>VLOOKUP(A410,'Data Transformation'!S:Z,8,0)</f>
        <v>tier - 3</v>
      </c>
      <c r="P410" s="42" t="str">
        <f>VLOOKUP(A410,'Data Transformation'!S:AA,9,0)</f>
        <v>R1011</v>
      </c>
      <c r="Q410" s="60">
        <f>VLOOKUP(A410,'Data Transformation'!S:AC,11,0)</f>
        <v>24</v>
      </c>
    </row>
    <row r="411">
      <c r="A411" s="56" t="s">
        <v>894</v>
      </c>
      <c r="B411" s="42" t="str">
        <f>VLOOKUP(A411,'Data Transformation'!A:D,4,0)</f>
        <v>Cooney</v>
      </c>
      <c r="C411" s="57">
        <f>VLOOKUP(A411,'Data Transformation'!G:N,2,0)</f>
        <v>23.21</v>
      </c>
      <c r="D411" s="42">
        <f>VLOOKUP(A411,'Data Transformation'!G:I,3,0)</f>
        <v>6.03</v>
      </c>
      <c r="E411" s="42" t="str">
        <f>VLOOKUP(A411,'Data Transformation'!G:J,4,0)</f>
        <v>No</v>
      </c>
      <c r="F411" s="42" t="str">
        <f>VLOOKUP(A411,'Data Transformation'!G:K,5,0)</f>
        <v>No</v>
      </c>
      <c r="G411" s="58" t="str">
        <f>VLOOKUP(A411,'Data Transformation'!G:L,6,0)</f>
        <v>No</v>
      </c>
      <c r="H411" s="42">
        <f>VLOOKUP(A411,'Data Transformation'!G:O,9,0)</f>
        <v>1</v>
      </c>
      <c r="I411" s="42" t="str">
        <f>VLOOKUP(A411,'Data Transformation'!G:N,8,0)</f>
        <v>No</v>
      </c>
      <c r="J411" s="42" t="str">
        <f>VLOOKUP(A411,'Data Transformation'!G:P,10,0)</f>
        <v>Normal weight</v>
      </c>
      <c r="K411" s="42" t="str">
        <f>VLOOKUP(A411,'Data Transformation'!G:Q,11,0)</f>
        <v>Prediabetes weight</v>
      </c>
      <c r="L411" s="42" t="str">
        <f>VLOOKUP(A411,'Data Transformation'!S:AB,10,0)</f>
        <v>14-Jun-1998</v>
      </c>
      <c r="M411" s="59">
        <f>VLOOKUP(A411,'Data Transformation'!S:AD,12,0)</f>
        <v>25081.77</v>
      </c>
      <c r="N411" s="42" t="str">
        <f>VLOOKUP(A411,'Data Transformation'!S:Y,7,0)</f>
        <v>tier - 2</v>
      </c>
      <c r="O411" s="42" t="str">
        <f>VLOOKUP(A411,'Data Transformation'!S:Z,8,0)</f>
        <v>tier - 2</v>
      </c>
      <c r="P411" s="42" t="str">
        <f>VLOOKUP(A411,'Data Transformation'!S:AA,9,0)</f>
        <v>R1013</v>
      </c>
      <c r="Q411" s="60">
        <f>VLOOKUP(A411,'Data Transformation'!S:AC,11,0)</f>
        <v>24</v>
      </c>
    </row>
    <row r="412">
      <c r="A412" s="56" t="s">
        <v>896</v>
      </c>
      <c r="B412" s="42" t="str">
        <f>VLOOKUP(A412,'Data Transformation'!A:D,4,0)</f>
        <v>Bier</v>
      </c>
      <c r="C412" s="57">
        <f>VLOOKUP(A412,'Data Transformation'!G:N,2,0)</f>
        <v>21.2</v>
      </c>
      <c r="D412" s="42">
        <f>VLOOKUP(A412,'Data Transformation'!G:I,3,0)</f>
        <v>4.07</v>
      </c>
      <c r="E412" s="42" t="str">
        <f>VLOOKUP(A412,'Data Transformation'!G:J,4,0)</f>
        <v>yes</v>
      </c>
      <c r="F412" s="42" t="str">
        <f>VLOOKUP(A412,'Data Transformation'!G:K,5,0)</f>
        <v>No</v>
      </c>
      <c r="G412" s="58" t="str">
        <f>VLOOKUP(A412,'Data Transformation'!G:L,6,0)</f>
        <v>No</v>
      </c>
      <c r="H412" s="42">
        <f>VLOOKUP(A412,'Data Transformation'!G:O,9,0)</f>
        <v>1</v>
      </c>
      <c r="I412" s="42" t="str">
        <f>VLOOKUP(A412,'Data Transformation'!G:N,8,0)</f>
        <v>yes</v>
      </c>
      <c r="J412" s="42" t="str">
        <f>VLOOKUP(A412,'Data Transformation'!G:P,10,0)</f>
        <v>Normal weight</v>
      </c>
      <c r="K412" s="42" t="str">
        <f>VLOOKUP(A412,'Data Transformation'!G:Q,11,0)</f>
        <v>Normal</v>
      </c>
      <c r="L412" s="42" t="str">
        <f>VLOOKUP(A412,'Data Transformation'!S:AB,10,0)</f>
        <v>4-Dec-1995</v>
      </c>
      <c r="M412" s="59">
        <f>VLOOKUP(A412,'Data Transformation'!S:AD,12,0)</f>
        <v>25075.97</v>
      </c>
      <c r="N412" s="42" t="str">
        <f>VLOOKUP(A412,'Data Transformation'!S:Y,7,0)</f>
        <v>tier - 2</v>
      </c>
      <c r="O412" s="42" t="str">
        <f>VLOOKUP(A412,'Data Transformation'!S:Z,8,0)</f>
        <v>tier - 2</v>
      </c>
      <c r="P412" s="42" t="str">
        <f>VLOOKUP(A412,'Data Transformation'!S:AA,9,0)</f>
        <v>R1011</v>
      </c>
      <c r="Q412" s="60">
        <f>VLOOKUP(A412,'Data Transformation'!S:AC,11,0)</f>
        <v>27</v>
      </c>
    </row>
    <row r="413">
      <c r="A413" s="56" t="s">
        <v>898</v>
      </c>
      <c r="B413" s="42" t="str">
        <f>VLOOKUP(A413,'Data Transformation'!A:D,4,0)</f>
        <v>Muskopf</v>
      </c>
      <c r="C413" s="57">
        <f>VLOOKUP(A413,'Data Transformation'!G:N,2,0)</f>
        <v>28.215</v>
      </c>
      <c r="D413" s="42">
        <f>VLOOKUP(A413,'Data Transformation'!G:I,3,0)</f>
        <v>8.26</v>
      </c>
      <c r="E413" s="42" t="str">
        <f>VLOOKUP(A413,'Data Transformation'!G:J,4,0)</f>
        <v>yes</v>
      </c>
      <c r="F413" s="42" t="str">
        <f>VLOOKUP(A413,'Data Transformation'!G:K,5,0)</f>
        <v>No</v>
      </c>
      <c r="G413" s="58" t="str">
        <f>VLOOKUP(A413,'Data Transformation'!G:L,6,0)</f>
        <v>No</v>
      </c>
      <c r="H413" s="42">
        <f>VLOOKUP(A413,'Data Transformation'!G:O,9,0)</f>
        <v>1</v>
      </c>
      <c r="I413" s="42" t="str">
        <f>VLOOKUP(A413,'Data Transformation'!G:N,8,0)</f>
        <v>yes</v>
      </c>
      <c r="J413" s="42" t="str">
        <f>VLOOKUP(A413,'Data Transformation'!G:P,10,0)</f>
        <v>Overweight</v>
      </c>
      <c r="K413" s="42" t="str">
        <f>VLOOKUP(A413,'Data Transformation'!G:Q,11,0)</f>
        <v>Diabetes</v>
      </c>
      <c r="L413" s="42" t="str">
        <f>VLOOKUP(A413,'Data Transformation'!S:AB,10,0)</f>
        <v>14-Nov-1975</v>
      </c>
      <c r="M413" s="59">
        <f>VLOOKUP(A413,'Data Transformation'!S:AD,12,0)</f>
        <v>24915.22</v>
      </c>
      <c r="N413" s="42" t="str">
        <f>VLOOKUP(A413,'Data Transformation'!S:Y,7,0)</f>
        <v>tier - 2</v>
      </c>
      <c r="O413" s="42" t="str">
        <f>VLOOKUP(A413,'Data Transformation'!S:Z,8,0)</f>
        <v>tier - 3</v>
      </c>
      <c r="P413" s="42" t="str">
        <f>VLOOKUP(A413,'Data Transformation'!S:AA,9,0)</f>
        <v>R1012</v>
      </c>
      <c r="Q413" s="60">
        <f>VLOOKUP(A413,'Data Transformation'!S:AC,11,0)</f>
        <v>47</v>
      </c>
    </row>
    <row r="414">
      <c r="A414" s="56" t="s">
        <v>900</v>
      </c>
      <c r="B414" s="42" t="str">
        <f>VLOOKUP(A414,'Data Transformation'!A:D,4,0)</f>
        <v>Sirak</v>
      </c>
      <c r="C414" s="57">
        <f>VLOOKUP(A414,'Data Transformation'!G:N,2,0)</f>
        <v>38.095</v>
      </c>
      <c r="D414" s="42">
        <f>VLOOKUP(A414,'Data Transformation'!G:I,3,0)</f>
        <v>4.76</v>
      </c>
      <c r="E414" s="42" t="str">
        <f>VLOOKUP(A414,'Data Transformation'!G:J,4,0)</f>
        <v>No</v>
      </c>
      <c r="F414" s="42" t="str">
        <f>VLOOKUP(A414,'Data Transformation'!G:K,5,0)</f>
        <v>No</v>
      </c>
      <c r="G414" s="58" t="str">
        <f>VLOOKUP(A414,'Data Transformation'!G:L,6,0)</f>
        <v>No</v>
      </c>
      <c r="H414" s="42">
        <f>VLOOKUP(A414,'Data Transformation'!G:O,9,0)</f>
        <v>1</v>
      </c>
      <c r="I414" s="42" t="str">
        <f>VLOOKUP(A414,'Data Transformation'!G:N,8,0)</f>
        <v>No</v>
      </c>
      <c r="J414" s="42" t="str">
        <f>VLOOKUP(A414,'Data Transformation'!G:P,10,0)</f>
        <v>Above Obesity</v>
      </c>
      <c r="K414" s="42" t="str">
        <f>VLOOKUP(A414,'Data Transformation'!G:Q,11,0)</f>
        <v>Normal</v>
      </c>
      <c r="L414" s="42" t="str">
        <f>VLOOKUP(A414,'Data Transformation'!S:AB,10,0)</f>
        <v>14-Jun-1987</v>
      </c>
      <c r="M414" s="59">
        <f>VLOOKUP(A414,'Data Transformation'!S:AD,12,0)</f>
        <v>24915.05</v>
      </c>
      <c r="N414" s="42" t="str">
        <f>VLOOKUP(A414,'Data Transformation'!S:Y,7,0)</f>
        <v>tier - 2</v>
      </c>
      <c r="O414" s="42" t="str">
        <f>VLOOKUP(A414,'Data Transformation'!S:Z,8,0)</f>
        <v>tier - 1</v>
      </c>
      <c r="P414" s="42" t="str">
        <f>VLOOKUP(A414,'Data Transformation'!S:AA,9,0)</f>
        <v>R1024</v>
      </c>
      <c r="Q414" s="60">
        <f>VLOOKUP(A414,'Data Transformation'!S:AC,11,0)</f>
        <v>35</v>
      </c>
    </row>
    <row r="415">
      <c r="A415" s="56" t="s">
        <v>902</v>
      </c>
      <c r="B415" s="42" t="str">
        <f>VLOOKUP(A415,'Data Transformation'!A:D,4,0)</f>
        <v>Nelsen</v>
      </c>
      <c r="C415" s="57">
        <f>VLOOKUP(A415,'Data Transformation'!G:N,2,0)</f>
        <v>22.61</v>
      </c>
      <c r="D415" s="42">
        <f>VLOOKUP(A415,'Data Transformation'!G:I,3,0)</f>
        <v>6.13</v>
      </c>
      <c r="E415" s="42" t="str">
        <f>VLOOKUP(A415,'Data Transformation'!G:J,4,0)</f>
        <v>yes</v>
      </c>
      <c r="F415" s="42" t="str">
        <f>VLOOKUP(A415,'Data Transformation'!G:K,5,0)</f>
        <v>No</v>
      </c>
      <c r="G415" s="58" t="str">
        <f>VLOOKUP(A415,'Data Transformation'!G:L,6,0)</f>
        <v>Yes</v>
      </c>
      <c r="H415" s="42">
        <f>VLOOKUP(A415,'Data Transformation'!G:O,9,0)</f>
        <v>1</v>
      </c>
      <c r="I415" s="42" t="str">
        <f>VLOOKUP(A415,'Data Transformation'!G:N,8,0)</f>
        <v>yes</v>
      </c>
      <c r="J415" s="42" t="str">
        <f>VLOOKUP(A415,'Data Transformation'!G:P,10,0)</f>
        <v>Normal weight</v>
      </c>
      <c r="K415" s="42" t="str">
        <f>VLOOKUP(A415,'Data Transformation'!G:Q,11,0)</f>
        <v>Prediabetes weight</v>
      </c>
      <c r="L415" s="42" t="str">
        <f>VLOOKUP(A415,'Data Transformation'!S:AB,10,0)</f>
        <v>23-Jul-1969</v>
      </c>
      <c r="M415" s="59">
        <f>VLOOKUP(A415,'Data Transformation'!S:AD,12,0)</f>
        <v>24873.38</v>
      </c>
      <c r="N415" s="42" t="str">
        <f>VLOOKUP(A415,'Data Transformation'!S:Y,7,0)</f>
        <v>tier - 2</v>
      </c>
      <c r="O415" s="42" t="str">
        <f>VLOOKUP(A415,'Data Transformation'!S:Z,8,0)</f>
        <v>tier - 1</v>
      </c>
      <c r="P415" s="42" t="str">
        <f>VLOOKUP(A415,'Data Transformation'!S:AA,9,0)</f>
        <v>R1024</v>
      </c>
      <c r="Q415" s="60">
        <f>VLOOKUP(A415,'Data Transformation'!S:AC,11,0)</f>
        <v>53</v>
      </c>
    </row>
    <row r="416">
      <c r="A416" s="56" t="s">
        <v>904</v>
      </c>
      <c r="B416" s="42" t="str">
        <f>VLOOKUP(A416,'Data Transformation'!A:D,4,0)</f>
        <v>Schallner</v>
      </c>
      <c r="C416" s="57">
        <f>VLOOKUP(A416,'Data Transformation'!G:N,2,0)</f>
        <v>24.32</v>
      </c>
      <c r="D416" s="42">
        <f>VLOOKUP(A416,'Data Transformation'!G:I,3,0)</f>
        <v>10.47</v>
      </c>
      <c r="E416" s="42" t="str">
        <f>VLOOKUP(A416,'Data Transformation'!G:J,4,0)</f>
        <v>yes</v>
      </c>
      <c r="F416" s="42" t="str">
        <f>VLOOKUP(A416,'Data Transformation'!G:K,5,0)</f>
        <v>No</v>
      </c>
      <c r="G416" s="58" t="str">
        <f>VLOOKUP(A416,'Data Transformation'!G:L,6,0)</f>
        <v>No</v>
      </c>
      <c r="H416" s="42">
        <f>VLOOKUP(A416,'Data Transformation'!G:O,9,0)</f>
        <v>2</v>
      </c>
      <c r="I416" s="42" t="str">
        <f>VLOOKUP(A416,'Data Transformation'!G:N,8,0)</f>
        <v>yes</v>
      </c>
      <c r="J416" s="42" t="str">
        <f>VLOOKUP(A416,'Data Transformation'!G:P,10,0)</f>
        <v>Normal weight</v>
      </c>
      <c r="K416" s="42" t="str">
        <f>VLOOKUP(A416,'Data Transformation'!G:Q,11,0)</f>
        <v>Diabetes</v>
      </c>
      <c r="L416" s="42" t="str">
        <f>VLOOKUP(A416,'Data Transformation'!S:AB,10,0)</f>
        <v>26-Nov-1970</v>
      </c>
      <c r="M416" s="59">
        <f>VLOOKUP(A416,'Data Transformation'!S:AD,12,0)</f>
        <v>24869.84</v>
      </c>
      <c r="N416" s="42" t="str">
        <f>VLOOKUP(A416,'Data Transformation'!S:Y,7,0)</f>
        <v>tier - 2</v>
      </c>
      <c r="O416" s="42" t="str">
        <f>VLOOKUP(A416,'Data Transformation'!S:Z,8,0)</f>
        <v>tier - 2</v>
      </c>
      <c r="P416" s="42" t="str">
        <f>VLOOKUP(A416,'Data Transformation'!S:AA,9,0)</f>
        <v>R1016</v>
      </c>
      <c r="Q416" s="60">
        <f>VLOOKUP(A416,'Data Transformation'!S:AC,11,0)</f>
        <v>52</v>
      </c>
    </row>
    <row r="417">
      <c r="A417" s="56" t="s">
        <v>906</v>
      </c>
      <c r="B417" s="42" t="str">
        <f>VLOOKUP(A417,'Data Transformation'!A:D,4,0)</f>
        <v>Dunlap</v>
      </c>
      <c r="C417" s="57">
        <f>VLOOKUP(A417,'Data Transformation'!G:N,2,0)</f>
        <v>20.96</v>
      </c>
      <c r="D417" s="42">
        <f>VLOOKUP(A417,'Data Transformation'!G:I,3,0)</f>
        <v>4.04</v>
      </c>
      <c r="E417" s="42" t="str">
        <f>VLOOKUP(A417,'Data Transformation'!G:J,4,0)</f>
        <v>yes</v>
      </c>
      <c r="F417" s="42" t="str">
        <f>VLOOKUP(A417,'Data Transformation'!G:K,5,0)</f>
        <v>No</v>
      </c>
      <c r="G417" s="58" t="str">
        <f>VLOOKUP(A417,'Data Transformation'!G:L,6,0)</f>
        <v>No</v>
      </c>
      <c r="H417" s="42">
        <f>VLOOKUP(A417,'Data Transformation'!G:O,9,0)</f>
        <v>1</v>
      </c>
      <c r="I417" s="42" t="str">
        <f>VLOOKUP(A417,'Data Transformation'!G:N,8,0)</f>
        <v>yes</v>
      </c>
      <c r="J417" s="42" t="str">
        <f>VLOOKUP(A417,'Data Transformation'!G:P,10,0)</f>
        <v>Normal weight</v>
      </c>
      <c r="K417" s="42" t="str">
        <f>VLOOKUP(A417,'Data Transformation'!G:Q,11,0)</f>
        <v>Normal</v>
      </c>
      <c r="L417" s="42" t="str">
        <f>VLOOKUP(A417,'Data Transformation'!S:AB,10,0)</f>
        <v>10-Jun-1995</v>
      </c>
      <c r="M417" s="59">
        <f>VLOOKUP(A417,'Data Transformation'!S:AD,12,0)</f>
        <v>24863.25</v>
      </c>
      <c r="N417" s="42" t="str">
        <f>VLOOKUP(A417,'Data Transformation'!S:Y,7,0)</f>
        <v>tier - 2</v>
      </c>
      <c r="O417" s="42" t="str">
        <f>VLOOKUP(A417,'Data Transformation'!S:Z,8,0)</f>
        <v>tier - 3</v>
      </c>
      <c r="P417" s="42" t="str">
        <f>VLOOKUP(A417,'Data Transformation'!S:AA,9,0)</f>
        <v>R1011</v>
      </c>
      <c r="Q417" s="60">
        <f>VLOOKUP(A417,'Data Transformation'!S:AC,11,0)</f>
        <v>27</v>
      </c>
    </row>
    <row r="418">
      <c r="A418" s="56" t="s">
        <v>908</v>
      </c>
      <c r="B418" s="42" t="str">
        <f>VLOOKUP(A418,'Data Transformation'!A:D,4,0)</f>
        <v>Messing</v>
      </c>
      <c r="C418" s="57">
        <f>VLOOKUP(A418,'Data Transformation'!G:N,2,0)</f>
        <v>19.68</v>
      </c>
      <c r="D418" s="42">
        <f>VLOOKUP(A418,'Data Transformation'!G:I,3,0)</f>
        <v>5.74</v>
      </c>
      <c r="E418" s="42" t="str">
        <f>VLOOKUP(A418,'Data Transformation'!G:J,4,0)</f>
        <v>No</v>
      </c>
      <c r="F418" s="42" t="str">
        <f>VLOOKUP(A418,'Data Transformation'!G:K,5,0)</f>
        <v>No</v>
      </c>
      <c r="G418" s="58" t="str">
        <f>VLOOKUP(A418,'Data Transformation'!G:L,6,0)</f>
        <v>No</v>
      </c>
      <c r="H418" s="42">
        <f>VLOOKUP(A418,'Data Transformation'!G:O,9,0)</f>
        <v>0</v>
      </c>
      <c r="I418" s="42" t="str">
        <f>VLOOKUP(A418,'Data Transformation'!G:N,8,0)</f>
        <v>yes</v>
      </c>
      <c r="J418" s="42" t="str">
        <f>VLOOKUP(A418,'Data Transformation'!G:P,10,0)</f>
        <v>Normal weight</v>
      </c>
      <c r="K418" s="42" t="str">
        <f>VLOOKUP(A418,'Data Transformation'!G:Q,11,0)</f>
        <v>Prediabetes weight</v>
      </c>
      <c r="L418" s="42" t="str">
        <f>VLOOKUP(A418,'Data Transformation'!S:AB,10,0)</f>
        <v>9-Sep-1994</v>
      </c>
      <c r="M418" s="59">
        <f>VLOOKUP(A418,'Data Transformation'!S:AD,12,0)</f>
        <v>24817.25</v>
      </c>
      <c r="N418" s="42" t="str">
        <f>VLOOKUP(A418,'Data Transformation'!S:Y,7,0)</f>
        <v>tier - 2</v>
      </c>
      <c r="O418" s="42" t="str">
        <f>VLOOKUP(A418,'Data Transformation'!S:Z,8,0)</f>
        <v>tier - 2</v>
      </c>
      <c r="P418" s="42" t="str">
        <f>VLOOKUP(A418,'Data Transformation'!S:AA,9,0)</f>
        <v>R1011</v>
      </c>
      <c r="Q418" s="60">
        <f>VLOOKUP(A418,'Data Transformation'!S:AC,11,0)</f>
        <v>28</v>
      </c>
    </row>
    <row r="419">
      <c r="A419" s="56" t="s">
        <v>910</v>
      </c>
      <c r="B419" s="42" t="str">
        <f>VLOOKUP(A419,'Data Transformation'!A:D,4,0)</f>
        <v>Bondell</v>
      </c>
      <c r="C419" s="57">
        <f>VLOOKUP(A419,'Data Transformation'!G:N,2,0)</f>
        <v>18.1</v>
      </c>
      <c r="D419" s="42">
        <f>VLOOKUP(A419,'Data Transformation'!G:I,3,0)</f>
        <v>6.33</v>
      </c>
      <c r="E419" s="42" t="str">
        <f>VLOOKUP(A419,'Data Transformation'!G:J,4,0)</f>
        <v>No</v>
      </c>
      <c r="F419" s="42" t="str">
        <f>VLOOKUP(A419,'Data Transformation'!G:K,5,0)</f>
        <v>No</v>
      </c>
      <c r="G419" s="58" t="str">
        <f>VLOOKUP(A419,'Data Transformation'!G:L,6,0)</f>
        <v>No</v>
      </c>
      <c r="H419" s="42">
        <f>VLOOKUP(A419,'Data Transformation'!G:O,9,0)</f>
        <v>1</v>
      </c>
      <c r="I419" s="42" t="str">
        <f>VLOOKUP(A419,'Data Transformation'!G:N,8,0)</f>
        <v>yes</v>
      </c>
      <c r="J419" s="42" t="str">
        <f>VLOOKUP(A419,'Data Transformation'!G:P,10,0)</f>
        <v>Underweight</v>
      </c>
      <c r="K419" s="42" t="str">
        <f>VLOOKUP(A419,'Data Transformation'!G:Q,11,0)</f>
        <v>Prediabetes weight</v>
      </c>
      <c r="L419" s="42" t="str">
        <f>VLOOKUP(A419,'Data Transformation'!S:AB,10,0)</f>
        <v>11-Oct-1992</v>
      </c>
      <c r="M419" s="59">
        <f>VLOOKUP(A419,'Data Transformation'!S:AD,12,0)</f>
        <v>24795.04</v>
      </c>
      <c r="N419" s="42" t="str">
        <f>VLOOKUP(A419,'Data Transformation'!S:Y,7,0)</f>
        <v>tier - 2</v>
      </c>
      <c r="O419" s="42" t="str">
        <f>VLOOKUP(A419,'Data Transformation'!S:Z,8,0)</f>
        <v>tier - 3</v>
      </c>
      <c r="P419" s="42" t="str">
        <f>VLOOKUP(A419,'Data Transformation'!S:AA,9,0)</f>
        <v>R1011</v>
      </c>
      <c r="Q419" s="60">
        <f>VLOOKUP(A419,'Data Transformation'!S:AC,11,0)</f>
        <v>30</v>
      </c>
    </row>
    <row r="420">
      <c r="A420" s="56" t="s">
        <v>912</v>
      </c>
      <c r="B420" s="42" t="str">
        <f>VLOOKUP(A420,'Data Transformation'!A:D,4,0)</f>
        <v>Gaughan</v>
      </c>
      <c r="C420" s="57">
        <f>VLOOKUP(A420,'Data Transformation'!G:N,2,0)</f>
        <v>29.64</v>
      </c>
      <c r="D420" s="42">
        <f>VLOOKUP(A420,'Data Transformation'!G:I,3,0)</f>
        <v>4.28</v>
      </c>
      <c r="E420" s="42" t="str">
        <f>VLOOKUP(A420,'Data Transformation'!G:J,4,0)</f>
        <v>YES</v>
      </c>
      <c r="F420" s="42" t="str">
        <f>VLOOKUP(A420,'Data Transformation'!G:K,5,0)</f>
        <v>No</v>
      </c>
      <c r="G420" s="58" t="str">
        <f>VLOOKUP(A420,'Data Transformation'!G:L,6,0)</f>
        <v>No</v>
      </c>
      <c r="H420" s="42">
        <f>VLOOKUP(A420,'Data Transformation'!G:O,9,0)</f>
        <v>0</v>
      </c>
      <c r="I420" s="42" t="str">
        <f>VLOOKUP(A420,'Data Transformation'!G:N,8,0)</f>
        <v>No</v>
      </c>
      <c r="J420" s="42" t="str">
        <f>VLOOKUP(A420,'Data Transformation'!G:P,10,0)</f>
        <v>Overweight</v>
      </c>
      <c r="K420" s="42" t="str">
        <f>VLOOKUP(A420,'Data Transformation'!G:Q,11,0)</f>
        <v>Normal</v>
      </c>
      <c r="L420" s="42" t="str">
        <f>VLOOKUP(A420,'Data Transformation'!S:AB,10,0)</f>
        <v>28-Aug-1996</v>
      </c>
      <c r="M420" s="59">
        <f>VLOOKUP(A420,'Data Transformation'!S:AD,12,0)</f>
        <v>24671.66</v>
      </c>
      <c r="N420" s="42" t="str">
        <f>VLOOKUP(A420,'Data Transformation'!S:Y,7,0)</f>
        <v>tier - 2</v>
      </c>
      <c r="O420" s="42" t="str">
        <f>VLOOKUP(A420,'Data Transformation'!S:Z,8,0)</f>
        <v>tier - 1</v>
      </c>
      <c r="P420" s="42" t="str">
        <f>VLOOKUP(A420,'Data Transformation'!S:AA,9,0)</f>
        <v>R1024</v>
      </c>
      <c r="Q420" s="60">
        <f>VLOOKUP(A420,'Data Transformation'!S:AC,11,0)</f>
        <v>26</v>
      </c>
    </row>
    <row r="421">
      <c r="A421" s="56" t="s">
        <v>914</v>
      </c>
      <c r="B421" s="42" t="str">
        <f>VLOOKUP(A421,'Data Transformation'!A:D,4,0)</f>
        <v>Gruman</v>
      </c>
      <c r="C421" s="57">
        <f>VLOOKUP(A421,'Data Transformation'!G:N,2,0)</f>
        <v>25.3</v>
      </c>
      <c r="D421" s="42">
        <f>VLOOKUP(A421,'Data Transformation'!G:I,3,0)</f>
        <v>9.47</v>
      </c>
      <c r="E421" s="42" t="str">
        <f>VLOOKUP(A421,'Data Transformation'!G:J,4,0)</f>
        <v>yes</v>
      </c>
      <c r="F421" s="42" t="str">
        <f>VLOOKUP(A421,'Data Transformation'!G:K,5,0)</f>
        <v>No</v>
      </c>
      <c r="G421" s="58" t="str">
        <f>VLOOKUP(A421,'Data Transformation'!G:L,6,0)</f>
        <v>No</v>
      </c>
      <c r="H421" s="42">
        <f>VLOOKUP(A421,'Data Transformation'!G:O,9,0)</f>
        <v>2</v>
      </c>
      <c r="I421" s="42" t="str">
        <f>VLOOKUP(A421,'Data Transformation'!G:N,8,0)</f>
        <v>yes</v>
      </c>
      <c r="J421" s="42" t="str">
        <f>VLOOKUP(A421,'Data Transformation'!G:P,10,0)</f>
        <v>Overweight</v>
      </c>
      <c r="K421" s="42" t="str">
        <f>VLOOKUP(A421,'Data Transformation'!G:Q,11,0)</f>
        <v>Diabetes</v>
      </c>
      <c r="L421" s="42" t="str">
        <f>VLOOKUP(A421,'Data Transformation'!S:AB,10,0)</f>
        <v>12-Jun-1970</v>
      </c>
      <c r="M421" s="59">
        <f>VLOOKUP(A421,'Data Transformation'!S:AD,12,0)</f>
        <v>24667.42</v>
      </c>
      <c r="N421" s="42" t="str">
        <f>VLOOKUP(A421,'Data Transformation'!S:Y,7,0)</f>
        <v>tier - 2</v>
      </c>
      <c r="O421" s="42" t="str">
        <f>VLOOKUP(A421,'Data Transformation'!S:Z,8,0)</f>
        <v>tier - 3</v>
      </c>
      <c r="P421" s="42" t="str">
        <f>VLOOKUP(A421,'Data Transformation'!S:AA,9,0)</f>
        <v>R1013</v>
      </c>
      <c r="Q421" s="60">
        <f>VLOOKUP(A421,'Data Transformation'!S:AC,11,0)</f>
        <v>52</v>
      </c>
    </row>
    <row r="422">
      <c r="A422" s="56" t="s">
        <v>916</v>
      </c>
      <c r="B422" s="42" t="str">
        <f>VLOOKUP(A422,'Data Transformation'!A:D,4,0)</f>
        <v>Whitlow</v>
      </c>
      <c r="C422" s="57">
        <f>VLOOKUP(A422,'Data Transformation'!G:N,2,0)</f>
        <v>27.6</v>
      </c>
      <c r="D422" s="42">
        <f>VLOOKUP(A422,'Data Transformation'!G:I,3,0)</f>
        <v>4.85</v>
      </c>
      <c r="E422" s="42" t="str">
        <f>VLOOKUP(A422,'Data Transformation'!G:J,4,0)</f>
        <v>YES</v>
      </c>
      <c r="F422" s="42" t="str">
        <f>VLOOKUP(A422,'Data Transformation'!G:K,5,0)</f>
        <v>No</v>
      </c>
      <c r="G422" s="58" t="str">
        <f>VLOOKUP(A422,'Data Transformation'!G:L,6,0)</f>
        <v>No</v>
      </c>
      <c r="H422" s="42">
        <f>VLOOKUP(A422,'Data Transformation'!G:O,9,0)</f>
        <v>0</v>
      </c>
      <c r="I422" s="42" t="str">
        <f>VLOOKUP(A422,'Data Transformation'!G:N,8,0)</f>
        <v>No</v>
      </c>
      <c r="J422" s="42" t="str">
        <f>VLOOKUP(A422,'Data Transformation'!G:P,10,0)</f>
        <v>Overweight</v>
      </c>
      <c r="K422" s="42" t="str">
        <f>VLOOKUP(A422,'Data Transformation'!G:Q,11,0)</f>
        <v>Normal</v>
      </c>
      <c r="L422" s="42" t="str">
        <f>VLOOKUP(A422,'Data Transformation'!S:AB,10,0)</f>
        <v>12-Oct-1976</v>
      </c>
      <c r="M422" s="59">
        <f>VLOOKUP(A422,'Data Transformation'!S:AD,12,0)</f>
        <v>24603.05</v>
      </c>
      <c r="N422" s="42" t="str">
        <f>VLOOKUP(A422,'Data Transformation'!S:Y,7,0)</f>
        <v>tier - 2</v>
      </c>
      <c r="O422" s="42" t="str">
        <f>VLOOKUP(A422,'Data Transformation'!S:Z,8,0)</f>
        <v>tier - 2</v>
      </c>
      <c r="P422" s="42" t="str">
        <f>VLOOKUP(A422,'Data Transformation'!S:AA,9,0)</f>
        <v>R1011</v>
      </c>
      <c r="Q422" s="60">
        <f>VLOOKUP(A422,'Data Transformation'!S:AC,11,0)</f>
        <v>46</v>
      </c>
    </row>
    <row r="423">
      <c r="A423" s="56" t="s">
        <v>918</v>
      </c>
      <c r="B423" s="42" t="str">
        <f>VLOOKUP(A423,'Data Transformation'!A:D,4,0)</f>
        <v>Robinson</v>
      </c>
      <c r="C423" s="57">
        <f>VLOOKUP(A423,'Data Transformation'!G:N,2,0)</f>
        <v>27.645</v>
      </c>
      <c r="D423" s="42">
        <f>VLOOKUP(A423,'Data Transformation'!G:I,3,0)</f>
        <v>11.03</v>
      </c>
      <c r="E423" s="42" t="str">
        <f>VLOOKUP(A423,'Data Transformation'!G:J,4,0)</f>
        <v>yes</v>
      </c>
      <c r="F423" s="42" t="str">
        <f>VLOOKUP(A423,'Data Transformation'!G:K,5,0)</f>
        <v>No</v>
      </c>
      <c r="G423" s="58" t="str">
        <f>VLOOKUP(A423,'Data Transformation'!G:L,6,0)</f>
        <v>No</v>
      </c>
      <c r="H423" s="42">
        <f>VLOOKUP(A423,'Data Transformation'!G:O,9,0)</f>
        <v>1</v>
      </c>
      <c r="I423" s="42" t="str">
        <f>VLOOKUP(A423,'Data Transformation'!G:N,8,0)</f>
        <v>yes</v>
      </c>
      <c r="J423" s="42" t="str">
        <f>VLOOKUP(A423,'Data Transformation'!G:P,10,0)</f>
        <v>Overweight</v>
      </c>
      <c r="K423" s="42" t="str">
        <f>VLOOKUP(A423,'Data Transformation'!G:Q,11,0)</f>
        <v>Diabetes</v>
      </c>
      <c r="L423" s="42" t="str">
        <f>VLOOKUP(A423,'Data Transformation'!S:AB,10,0)</f>
        <v>13-Jun-1975</v>
      </c>
      <c r="M423" s="59">
        <f>VLOOKUP(A423,'Data Transformation'!S:AD,12,0)</f>
        <v>24535.7</v>
      </c>
      <c r="N423" s="42" t="str">
        <f>VLOOKUP(A423,'Data Transformation'!S:Y,7,0)</f>
        <v>tier - 2</v>
      </c>
      <c r="O423" s="42" t="str">
        <f>VLOOKUP(A423,'Data Transformation'!S:Z,8,0)</f>
        <v>tier - 2</v>
      </c>
      <c r="P423" s="42" t="str">
        <f>VLOOKUP(A423,'Data Transformation'!S:AA,9,0)</f>
        <v>R1012</v>
      </c>
      <c r="Q423" s="60">
        <f>VLOOKUP(A423,'Data Transformation'!S:AC,11,0)</f>
        <v>47</v>
      </c>
    </row>
    <row r="424">
      <c r="A424" s="56" t="s">
        <v>920</v>
      </c>
      <c r="B424" s="42" t="str">
        <f>VLOOKUP(A424,'Data Transformation'!A:D,4,0)</f>
        <v>Sabo</v>
      </c>
      <c r="C424" s="57">
        <f>VLOOKUP(A424,'Data Transformation'!G:N,2,0)</f>
        <v>27.6</v>
      </c>
      <c r="D424" s="42">
        <f>VLOOKUP(A424,'Data Transformation'!G:I,3,0)</f>
        <v>5.22</v>
      </c>
      <c r="E424" s="42" t="str">
        <f>VLOOKUP(A424,'Data Transformation'!G:J,4,0)</f>
        <v>No</v>
      </c>
      <c r="F424" s="42" t="str">
        <f>VLOOKUP(A424,'Data Transformation'!G:K,5,0)</f>
        <v>No</v>
      </c>
      <c r="G424" s="58" t="str">
        <f>VLOOKUP(A424,'Data Transformation'!G:L,6,0)</f>
        <v>No</v>
      </c>
      <c r="H424" s="42">
        <f>VLOOKUP(A424,'Data Transformation'!G:O,9,0)</f>
        <v>2</v>
      </c>
      <c r="I424" s="42" t="str">
        <f>VLOOKUP(A424,'Data Transformation'!G:N,8,0)</f>
        <v>yes</v>
      </c>
      <c r="J424" s="42" t="str">
        <f>VLOOKUP(A424,'Data Transformation'!G:P,10,0)</f>
        <v>Overweight</v>
      </c>
      <c r="K424" s="42" t="str">
        <f>VLOOKUP(A424,'Data Transformation'!G:Q,11,0)</f>
        <v>Normal</v>
      </c>
      <c r="L424" s="42" t="str">
        <f>VLOOKUP(A424,'Data Transformation'!S:AB,10,0)</f>
        <v>14-Sep-1972</v>
      </c>
      <c r="M424" s="59">
        <f>VLOOKUP(A424,'Data Transformation'!S:AD,12,0)</f>
        <v>24520.26</v>
      </c>
      <c r="N424" s="42" t="str">
        <f>VLOOKUP(A424,'Data Transformation'!S:Y,7,0)</f>
        <v>tier - 2</v>
      </c>
      <c r="O424" s="42" t="str">
        <f>VLOOKUP(A424,'Data Transformation'!S:Z,8,0)</f>
        <v>tier - 3</v>
      </c>
      <c r="P424" s="42" t="str">
        <f>VLOOKUP(A424,'Data Transformation'!S:AA,9,0)</f>
        <v>R1011</v>
      </c>
      <c r="Q424" s="60">
        <f>VLOOKUP(A424,'Data Transformation'!S:AC,11,0)</f>
        <v>50</v>
      </c>
    </row>
    <row r="425">
      <c r="A425" s="56" t="s">
        <v>922</v>
      </c>
      <c r="B425" s="42" t="str">
        <f>VLOOKUP(A425,'Data Transformation'!A:D,4,0)</f>
        <v>Nazarian</v>
      </c>
      <c r="C425" s="57">
        <f>VLOOKUP(A425,'Data Transformation'!G:N,2,0)</f>
        <v>25.08</v>
      </c>
      <c r="D425" s="42">
        <f>VLOOKUP(A425,'Data Transformation'!G:I,3,0)</f>
        <v>9.52</v>
      </c>
      <c r="E425" s="42" t="str">
        <f>VLOOKUP(A425,'Data Transformation'!G:J,4,0)</f>
        <v>yes</v>
      </c>
      <c r="F425" s="42" t="str">
        <f>VLOOKUP(A425,'Data Transformation'!G:K,5,0)</f>
        <v>No</v>
      </c>
      <c r="G425" s="58" t="str">
        <f>VLOOKUP(A425,'Data Transformation'!G:L,6,0)</f>
        <v>No</v>
      </c>
      <c r="H425" s="42">
        <f>VLOOKUP(A425,'Data Transformation'!G:O,9,0)</f>
        <v>2</v>
      </c>
      <c r="I425" s="42" t="str">
        <f>VLOOKUP(A425,'Data Transformation'!G:N,8,0)</f>
        <v>No</v>
      </c>
      <c r="J425" s="42" t="str">
        <f>VLOOKUP(A425,'Data Transformation'!G:P,10,0)</f>
        <v>Overweight</v>
      </c>
      <c r="K425" s="42" t="str">
        <f>VLOOKUP(A425,'Data Transformation'!G:Q,11,0)</f>
        <v>Diabetes</v>
      </c>
      <c r="L425" s="42" t="str">
        <f>VLOOKUP(A425,'Data Transformation'!S:AB,10,0)</f>
        <v>21-Oct-1961</v>
      </c>
      <c r="M425" s="59">
        <f>VLOOKUP(A425,'Data Transformation'!S:AD,12,0)</f>
        <v>24513.09</v>
      </c>
      <c r="N425" s="42" t="str">
        <f>VLOOKUP(A425,'Data Transformation'!S:Y,7,0)</f>
        <v>tier - 2</v>
      </c>
      <c r="O425" s="42" t="str">
        <f>VLOOKUP(A425,'Data Transformation'!S:Z,8,0)</f>
        <v>tier - 2</v>
      </c>
      <c r="P425" s="42" t="str">
        <f>VLOOKUP(A425,'Data Transformation'!S:AA,9,0)</f>
        <v>R1013</v>
      </c>
      <c r="Q425" s="60">
        <f>VLOOKUP(A425,'Data Transformation'!S:AC,11,0)</f>
        <v>61</v>
      </c>
    </row>
    <row r="426">
      <c r="A426" s="56" t="s">
        <v>924</v>
      </c>
      <c r="B426" s="42" t="str">
        <f>VLOOKUP(A426,'Data Transformation'!A:D,4,0)</f>
        <v>Lerma</v>
      </c>
      <c r="C426" s="57">
        <f>VLOOKUP(A426,'Data Transformation'!G:N,2,0)</f>
        <v>30.02</v>
      </c>
      <c r="D426" s="42">
        <f>VLOOKUP(A426,'Data Transformation'!G:I,3,0)</f>
        <v>11.09</v>
      </c>
      <c r="E426" s="42" t="str">
        <f>VLOOKUP(A426,'Data Transformation'!G:J,4,0)</f>
        <v>No</v>
      </c>
      <c r="F426" s="42" t="str">
        <f>VLOOKUP(A426,'Data Transformation'!G:K,5,0)</f>
        <v>No</v>
      </c>
      <c r="G426" s="58" t="str">
        <f>VLOOKUP(A426,'Data Transformation'!G:L,6,0)</f>
        <v>No</v>
      </c>
      <c r="H426" s="42">
        <f>VLOOKUP(A426,'Data Transformation'!G:O,9,0)</f>
        <v>0</v>
      </c>
      <c r="I426" s="42" t="str">
        <f>VLOOKUP(A426,'Data Transformation'!G:N,8,0)</f>
        <v>No</v>
      </c>
      <c r="J426" s="42" t="str">
        <f>VLOOKUP(A426,'Data Transformation'!G:P,10,0)</f>
        <v>Above Obesity</v>
      </c>
      <c r="K426" s="42" t="str">
        <f>VLOOKUP(A426,'Data Transformation'!G:Q,11,0)</f>
        <v>Diabetes</v>
      </c>
      <c r="L426" s="42" t="str">
        <f>VLOOKUP(A426,'Data Transformation'!S:AB,10,0)</f>
        <v>6-Jul-1968</v>
      </c>
      <c r="M426" s="59">
        <f>VLOOKUP(A426,'Data Transformation'!S:AD,12,0)</f>
        <v>24476.48</v>
      </c>
      <c r="N426" s="42" t="str">
        <f>VLOOKUP(A426,'Data Transformation'!S:Y,7,0)</f>
        <v>tier - 2</v>
      </c>
      <c r="O426" s="42" t="str">
        <f>VLOOKUP(A426,'Data Transformation'!S:Z,8,0)</f>
        <v>tier - 2</v>
      </c>
      <c r="P426" s="42" t="str">
        <f>VLOOKUP(A426,'Data Transformation'!S:AA,9,0)</f>
        <v>R1012</v>
      </c>
      <c r="Q426" s="60">
        <f>VLOOKUP(A426,'Data Transformation'!S:AC,11,0)</f>
        <v>54</v>
      </c>
    </row>
    <row r="427">
      <c r="A427" s="56" t="s">
        <v>926</v>
      </c>
      <c r="B427" s="42" t="str">
        <f>VLOOKUP(A427,'Data Transformation'!A:D,4,0)</f>
        <v>Dahl</v>
      </c>
      <c r="C427" s="57">
        <f>VLOOKUP(A427,'Data Transformation'!G:N,2,0)</f>
        <v>27.36</v>
      </c>
      <c r="D427" s="42">
        <f>VLOOKUP(A427,'Data Transformation'!G:I,3,0)</f>
        <v>9.45</v>
      </c>
      <c r="E427" s="42" t="str">
        <f>VLOOKUP(A427,'Data Transformation'!G:J,4,0)</f>
        <v>yes</v>
      </c>
      <c r="F427" s="42" t="str">
        <f>VLOOKUP(A427,'Data Transformation'!G:K,5,0)</f>
        <v>No</v>
      </c>
      <c r="G427" s="58" t="str">
        <f>VLOOKUP(A427,'Data Transformation'!G:L,6,0)</f>
        <v>No</v>
      </c>
      <c r="H427" s="42">
        <f>VLOOKUP(A427,'Data Transformation'!G:O,9,0)</f>
        <v>2</v>
      </c>
      <c r="I427" s="42" t="str">
        <f>VLOOKUP(A427,'Data Transformation'!G:N,8,0)</f>
        <v>yes</v>
      </c>
      <c r="J427" s="42" t="str">
        <f>VLOOKUP(A427,'Data Transformation'!G:P,10,0)</f>
        <v>Overweight</v>
      </c>
      <c r="K427" s="42" t="str">
        <f>VLOOKUP(A427,'Data Transformation'!G:Q,11,0)</f>
        <v>Diabetes</v>
      </c>
      <c r="L427" s="42" t="str">
        <f>VLOOKUP(A427,'Data Transformation'!S:AB,10,0)</f>
        <v>30-Nov-1970</v>
      </c>
      <c r="M427" s="59">
        <f>VLOOKUP(A427,'Data Transformation'!S:AD,12,0)</f>
        <v>24393.62</v>
      </c>
      <c r="N427" s="42" t="str">
        <f>VLOOKUP(A427,'Data Transformation'!S:Y,7,0)</f>
        <v>tier - 2</v>
      </c>
      <c r="O427" s="42" t="str">
        <f>VLOOKUP(A427,'Data Transformation'!S:Z,8,0)</f>
        <v>tier - 3</v>
      </c>
      <c r="P427" s="42" t="str">
        <f>VLOOKUP(A427,'Data Transformation'!S:AA,9,0)</f>
        <v>R1012</v>
      </c>
      <c r="Q427" s="60">
        <f>VLOOKUP(A427,'Data Transformation'!S:AC,11,0)</f>
        <v>52</v>
      </c>
    </row>
    <row r="428">
      <c r="A428" s="56" t="s">
        <v>928</v>
      </c>
      <c r="B428" s="42" t="str">
        <f>VLOOKUP(A428,'Data Transformation'!A:D,4,0)</f>
        <v>Surtees</v>
      </c>
      <c r="C428" s="57">
        <f>VLOOKUP(A428,'Data Transformation'!G:N,2,0)</f>
        <v>22.2</v>
      </c>
      <c r="D428" s="42">
        <f>VLOOKUP(A428,'Data Transformation'!G:I,3,0)</f>
        <v>5.51</v>
      </c>
      <c r="E428" s="42" t="str">
        <f>VLOOKUP(A428,'Data Transformation'!G:J,4,0)</f>
        <v>No</v>
      </c>
      <c r="F428" s="42" t="str">
        <f>VLOOKUP(A428,'Data Transformation'!G:K,5,0)</f>
        <v>No</v>
      </c>
      <c r="G428" s="58" t="str">
        <f>VLOOKUP(A428,'Data Transformation'!G:L,6,0)</f>
        <v>No</v>
      </c>
      <c r="H428" s="42">
        <f>VLOOKUP(A428,'Data Transformation'!G:O,9,0)</f>
        <v>0</v>
      </c>
      <c r="I428" s="42" t="str">
        <f>VLOOKUP(A428,'Data Transformation'!G:N,8,0)</f>
        <v>yes</v>
      </c>
      <c r="J428" s="42" t="str">
        <f>VLOOKUP(A428,'Data Transformation'!G:P,10,0)</f>
        <v>Normal weight</v>
      </c>
      <c r="K428" s="42" t="str">
        <f>VLOOKUP(A428,'Data Transformation'!G:Q,11,0)</f>
        <v>Normal</v>
      </c>
      <c r="L428" s="42" t="str">
        <f>VLOOKUP(A428,'Data Transformation'!S:AB,10,0)</f>
        <v>7-Oct-1999</v>
      </c>
      <c r="M428" s="59">
        <f>VLOOKUP(A428,'Data Transformation'!S:AD,12,0)</f>
        <v>24387.74</v>
      </c>
      <c r="N428" s="42" t="str">
        <f>VLOOKUP(A428,'Data Transformation'!S:Y,7,0)</f>
        <v>tier - 2</v>
      </c>
      <c r="O428" s="42" t="str">
        <f>VLOOKUP(A428,'Data Transformation'!S:Z,8,0)</f>
        <v>tier - 1</v>
      </c>
      <c r="P428" s="42" t="str">
        <f>VLOOKUP(A428,'Data Transformation'!S:AA,9,0)</f>
        <v>R1011</v>
      </c>
      <c r="Q428" s="60">
        <f>VLOOKUP(A428,'Data Transformation'!S:AC,11,0)</f>
        <v>23</v>
      </c>
    </row>
    <row r="429">
      <c r="A429" s="56" t="s">
        <v>930</v>
      </c>
      <c r="B429" s="42" t="str">
        <f>VLOOKUP(A429,'Data Transformation'!A:D,4,0)</f>
        <v>Spetner</v>
      </c>
      <c r="C429" s="57">
        <f>VLOOKUP(A429,'Data Transformation'!G:N,2,0)</f>
        <v>25.71</v>
      </c>
      <c r="D429" s="42">
        <f>VLOOKUP(A429,'Data Transformation'!G:I,3,0)</f>
        <v>4.18</v>
      </c>
      <c r="E429" s="42" t="str">
        <f>VLOOKUP(A429,'Data Transformation'!G:J,4,0)</f>
        <v>No</v>
      </c>
      <c r="F429" s="42" t="str">
        <f>VLOOKUP(A429,'Data Transformation'!G:K,5,0)</f>
        <v>yes</v>
      </c>
      <c r="G429" s="58" t="str">
        <f>VLOOKUP(A429,'Data Transformation'!G:L,6,0)</f>
        <v>No</v>
      </c>
      <c r="H429" s="42">
        <f>VLOOKUP(A429,'Data Transformation'!G:O,9,0)</f>
        <v>1</v>
      </c>
      <c r="I429" s="42" t="str">
        <f>VLOOKUP(A429,'Data Transformation'!G:N,8,0)</f>
        <v>yes</v>
      </c>
      <c r="J429" s="42" t="str">
        <f>VLOOKUP(A429,'Data Transformation'!G:P,10,0)</f>
        <v>Overweight</v>
      </c>
      <c r="K429" s="42" t="str">
        <f>VLOOKUP(A429,'Data Transformation'!G:Q,11,0)</f>
        <v>Normal</v>
      </c>
      <c r="L429" s="42" t="str">
        <f>VLOOKUP(A429,'Data Transformation'!S:AB,10,0)</f>
        <v>3-Aug-2004</v>
      </c>
      <c r="M429" s="59">
        <f>VLOOKUP(A429,'Data Transformation'!S:AD,12,0)</f>
        <v>24294.02</v>
      </c>
      <c r="N429" s="42" t="str">
        <f>VLOOKUP(A429,'Data Transformation'!S:Y,7,0)</f>
        <v>tier - 2</v>
      </c>
      <c r="O429" s="42" t="str">
        <f>VLOOKUP(A429,'Data Transformation'!S:Z,8,0)</f>
        <v>tier - 1</v>
      </c>
      <c r="P429" s="42" t="str">
        <f>VLOOKUP(A429,'Data Transformation'!S:AA,9,0)</f>
        <v>R1011</v>
      </c>
      <c r="Q429" s="60">
        <f>VLOOKUP(A429,'Data Transformation'!S:AC,11,0)</f>
        <v>18</v>
      </c>
    </row>
    <row r="430">
      <c r="A430" s="56" t="s">
        <v>932</v>
      </c>
      <c r="B430" s="42" t="str">
        <f>VLOOKUP(A430,'Data Transformation'!A:D,4,0)</f>
        <v>Brandon</v>
      </c>
      <c r="C430" s="57">
        <f>VLOOKUP(A430,'Data Transformation'!G:N,2,0)</f>
        <v>41.91</v>
      </c>
      <c r="D430" s="42">
        <f>VLOOKUP(A430,'Data Transformation'!G:I,3,0)</f>
        <v>5.98</v>
      </c>
      <c r="E430" s="42" t="str">
        <f>VLOOKUP(A430,'Data Transformation'!G:J,4,0)</f>
        <v>yes</v>
      </c>
      <c r="F430" s="42" t="str">
        <f>VLOOKUP(A430,'Data Transformation'!G:K,5,0)</f>
        <v>No</v>
      </c>
      <c r="G430" s="58" t="str">
        <f>VLOOKUP(A430,'Data Transformation'!G:L,6,0)</f>
        <v>No</v>
      </c>
      <c r="H430" s="42">
        <f>VLOOKUP(A430,'Data Transformation'!G:O,9,0)</f>
        <v>1</v>
      </c>
      <c r="I430" s="42" t="str">
        <f>VLOOKUP(A430,'Data Transformation'!G:N,8,0)</f>
        <v>No</v>
      </c>
      <c r="J430" s="42" t="str">
        <f>VLOOKUP(A430,'Data Transformation'!G:P,10,0)</f>
        <v>Above Obesity</v>
      </c>
      <c r="K430" s="42" t="str">
        <f>VLOOKUP(A430,'Data Transformation'!G:Q,11,0)</f>
        <v>Prediabetes weight</v>
      </c>
      <c r="L430" s="42" t="str">
        <f>VLOOKUP(A430,'Data Transformation'!S:AB,10,0)</f>
        <v>16-Dec-1964</v>
      </c>
      <c r="M430" s="59">
        <f>VLOOKUP(A430,'Data Transformation'!S:AD,12,0)</f>
        <v>24227.34</v>
      </c>
      <c r="N430" s="42" t="str">
        <f>VLOOKUP(A430,'Data Transformation'!S:Y,7,0)</f>
        <v>tier - 2</v>
      </c>
      <c r="O430" s="42" t="str">
        <f>VLOOKUP(A430,'Data Transformation'!S:Z,8,0)</f>
        <v>tier - 1</v>
      </c>
      <c r="P430" s="42" t="str">
        <f>VLOOKUP(A430,'Data Transformation'!S:AA,9,0)</f>
        <v>R1013</v>
      </c>
      <c r="Q430" s="60">
        <f>VLOOKUP(A430,'Data Transformation'!S:AC,11,0)</f>
        <v>58</v>
      </c>
    </row>
    <row r="431">
      <c r="A431" s="56" t="s">
        <v>934</v>
      </c>
      <c r="B431" s="42" t="str">
        <f>VLOOKUP(A431,'Data Transformation'!A:D,4,0)</f>
        <v>Eley</v>
      </c>
      <c r="C431" s="57">
        <f>VLOOKUP(A431,'Data Transformation'!G:N,2,0)</f>
        <v>25.85</v>
      </c>
      <c r="D431" s="42">
        <f>VLOOKUP(A431,'Data Transformation'!G:I,3,0)</f>
        <v>10.16</v>
      </c>
      <c r="E431" s="42" t="str">
        <f>VLOOKUP(A431,'Data Transformation'!G:J,4,0)</f>
        <v>No</v>
      </c>
      <c r="F431" s="42" t="str">
        <f>VLOOKUP(A431,'Data Transformation'!G:K,5,0)</f>
        <v>No</v>
      </c>
      <c r="G431" s="58" t="str">
        <f>VLOOKUP(A431,'Data Transformation'!G:L,6,0)</f>
        <v>No</v>
      </c>
      <c r="H431" s="42">
        <f>VLOOKUP(A431,'Data Transformation'!G:O,9,0)</f>
        <v>0</v>
      </c>
      <c r="I431" s="42" t="str">
        <f>VLOOKUP(A431,'Data Transformation'!G:N,8,0)</f>
        <v>yes</v>
      </c>
      <c r="J431" s="42" t="str">
        <f>VLOOKUP(A431,'Data Transformation'!G:P,10,0)</f>
        <v>Overweight</v>
      </c>
      <c r="K431" s="42" t="str">
        <f>VLOOKUP(A431,'Data Transformation'!G:Q,11,0)</f>
        <v>Diabetes</v>
      </c>
      <c r="L431" s="42" t="str">
        <f>VLOOKUP(A431,'Data Transformation'!S:AB,10,0)</f>
        <v>10-Sep-1974</v>
      </c>
      <c r="M431" s="59">
        <f>VLOOKUP(A431,'Data Transformation'!S:AD,12,0)</f>
        <v>24180.93</v>
      </c>
      <c r="N431" s="42" t="str">
        <f>VLOOKUP(A431,'Data Transformation'!S:Y,7,0)</f>
        <v>tier - 2</v>
      </c>
      <c r="O431" s="42" t="str">
        <f>VLOOKUP(A431,'Data Transformation'!S:Z,8,0)</f>
        <v>tier - 1</v>
      </c>
      <c r="P431" s="42" t="str">
        <f>VLOOKUP(A431,'Data Transformation'!S:AA,9,0)</f>
        <v>R1013</v>
      </c>
      <c r="Q431" s="60">
        <f>VLOOKUP(A431,'Data Transformation'!S:AC,11,0)</f>
        <v>48</v>
      </c>
    </row>
    <row r="432">
      <c r="A432" s="56" t="s">
        <v>936</v>
      </c>
      <c r="B432" s="42" t="str">
        <f>VLOOKUP(A432,'Data Transformation'!A:D,4,0)</f>
        <v>Sedicum</v>
      </c>
      <c r="C432" s="57">
        <f>VLOOKUP(A432,'Data Transformation'!G:N,2,0)</f>
        <v>23.845</v>
      </c>
      <c r="D432" s="42">
        <f>VLOOKUP(A432,'Data Transformation'!G:I,3,0)</f>
        <v>11.71</v>
      </c>
      <c r="E432" s="42" t="str">
        <f>VLOOKUP(A432,'Data Transformation'!G:J,4,0)</f>
        <v>No</v>
      </c>
      <c r="F432" s="42" t="str">
        <f>VLOOKUP(A432,'Data Transformation'!G:K,5,0)</f>
        <v>No</v>
      </c>
      <c r="G432" s="58" t="str">
        <f>VLOOKUP(A432,'Data Transformation'!G:L,6,0)</f>
        <v>No</v>
      </c>
      <c r="H432" s="42">
        <f>VLOOKUP(A432,'Data Transformation'!G:O,9,0)</f>
        <v>2</v>
      </c>
      <c r="I432" s="42" t="str">
        <f>VLOOKUP(A432,'Data Transformation'!G:N,8,0)</f>
        <v>yes</v>
      </c>
      <c r="J432" s="42" t="str">
        <f>VLOOKUP(A432,'Data Transformation'!G:P,10,0)</f>
        <v>Normal weight</v>
      </c>
      <c r="K432" s="42" t="str">
        <f>VLOOKUP(A432,'Data Transformation'!G:Q,11,0)</f>
        <v>Diabetes</v>
      </c>
      <c r="L432" s="42" t="str">
        <f>VLOOKUP(A432,'Data Transformation'!S:AB,10,0)</f>
        <v>13-Jun-1973</v>
      </c>
      <c r="M432" s="59">
        <f>VLOOKUP(A432,'Data Transformation'!S:AD,12,0)</f>
        <v>24106.91</v>
      </c>
      <c r="N432" s="42" t="str">
        <f>VLOOKUP(A432,'Data Transformation'!S:Y,7,0)</f>
        <v>tier - 2</v>
      </c>
      <c r="O432" s="42" t="str">
        <f>VLOOKUP(A432,'Data Transformation'!S:Z,8,0)</f>
        <v>tier - 2</v>
      </c>
      <c r="P432" s="42" t="str">
        <f>VLOOKUP(A432,'Data Transformation'!S:AA,9,0)</f>
        <v>R1024</v>
      </c>
      <c r="Q432" s="60">
        <f>VLOOKUP(A432,'Data Transformation'!S:AC,11,0)</f>
        <v>49</v>
      </c>
    </row>
    <row r="433">
      <c r="A433" s="56" t="s">
        <v>938</v>
      </c>
      <c r="B433" s="42" t="str">
        <f>VLOOKUP(A433,'Data Transformation'!A:D,4,0)</f>
        <v>Markle</v>
      </c>
      <c r="C433" s="57">
        <f>VLOOKUP(A433,'Data Transformation'!G:N,2,0)</f>
        <v>30.59</v>
      </c>
      <c r="D433" s="42">
        <f>VLOOKUP(A433,'Data Transformation'!G:I,3,0)</f>
        <v>5.23</v>
      </c>
      <c r="E433" s="42" t="str">
        <f>VLOOKUP(A433,'Data Transformation'!G:J,4,0)</f>
        <v>No</v>
      </c>
      <c r="F433" s="42" t="str">
        <f>VLOOKUP(A433,'Data Transformation'!G:K,5,0)</f>
        <v>No</v>
      </c>
      <c r="G433" s="58" t="str">
        <f>VLOOKUP(A433,'Data Transformation'!G:L,6,0)</f>
        <v>Yes</v>
      </c>
      <c r="H433" s="42">
        <f>VLOOKUP(A433,'Data Transformation'!G:O,9,0)</f>
        <v>1</v>
      </c>
      <c r="I433" s="42" t="str">
        <f>VLOOKUP(A433,'Data Transformation'!G:N,8,0)</f>
        <v>No</v>
      </c>
      <c r="J433" s="42" t="str">
        <f>VLOOKUP(A433,'Data Transformation'!G:P,10,0)</f>
        <v>Above Obesity</v>
      </c>
      <c r="K433" s="42" t="str">
        <f>VLOOKUP(A433,'Data Transformation'!G:Q,11,0)</f>
        <v>Normal</v>
      </c>
      <c r="L433" s="42" t="str">
        <f>VLOOKUP(A433,'Data Transformation'!S:AB,10,0)</f>
        <v>30-Dec-2003</v>
      </c>
      <c r="M433" s="59">
        <f>VLOOKUP(A433,'Data Transformation'!S:AD,12,0)</f>
        <v>24059.68</v>
      </c>
      <c r="N433" s="42" t="str">
        <f>VLOOKUP(A433,'Data Transformation'!S:Y,7,0)</f>
        <v>tier - 2</v>
      </c>
      <c r="O433" s="42" t="str">
        <f>VLOOKUP(A433,'Data Transformation'!S:Z,8,0)</f>
        <v>tier - 2</v>
      </c>
      <c r="P433" s="42" t="str">
        <f>VLOOKUP(A433,'Data Transformation'!S:AA,9,0)</f>
        <v>R1012</v>
      </c>
      <c r="Q433" s="60">
        <f>VLOOKUP(A433,'Data Transformation'!S:AC,11,0)</f>
        <v>19</v>
      </c>
    </row>
    <row r="434">
      <c r="A434" s="56" t="s">
        <v>940</v>
      </c>
      <c r="B434" s="42" t="str">
        <f>VLOOKUP(A434,'Data Transformation'!A:D,4,0)</f>
        <v>Kunz</v>
      </c>
      <c r="C434" s="57">
        <f>VLOOKUP(A434,'Data Transformation'!G:N,2,0)</f>
        <v>24.795</v>
      </c>
      <c r="D434" s="42">
        <f>VLOOKUP(A434,'Data Transformation'!G:I,3,0)</f>
        <v>6.85</v>
      </c>
      <c r="E434" s="42" t="str">
        <f>VLOOKUP(A434,'Data Transformation'!G:J,4,0)</f>
        <v>No</v>
      </c>
      <c r="F434" s="42" t="str">
        <f>VLOOKUP(A434,'Data Transformation'!G:K,5,0)</f>
        <v>No</v>
      </c>
      <c r="G434" s="58" t="str">
        <f>VLOOKUP(A434,'Data Transformation'!G:L,6,0)</f>
        <v>No</v>
      </c>
      <c r="H434" s="42">
        <f>VLOOKUP(A434,'Data Transformation'!G:O,9,0)</f>
        <v>0</v>
      </c>
      <c r="I434" s="42" t="str">
        <f>VLOOKUP(A434,'Data Transformation'!G:N,8,0)</f>
        <v>yes</v>
      </c>
      <c r="J434" s="42" t="str">
        <f>VLOOKUP(A434,'Data Transformation'!G:P,10,0)</f>
        <v>Normal weight</v>
      </c>
      <c r="K434" s="42" t="str">
        <f>VLOOKUP(A434,'Data Transformation'!G:Q,11,0)</f>
        <v>Diabetes</v>
      </c>
      <c r="L434" s="42" t="str">
        <f>VLOOKUP(A434,'Data Transformation'!S:AB,10,0)</f>
        <v>10-Jul-1971</v>
      </c>
      <c r="M434" s="59">
        <f>VLOOKUP(A434,'Data Transformation'!S:AD,12,0)</f>
        <v>23967.38</v>
      </c>
      <c r="N434" s="42" t="str">
        <f>VLOOKUP(A434,'Data Transformation'!S:Y,7,0)</f>
        <v>tier - 2</v>
      </c>
      <c r="O434" s="42" t="str">
        <f>VLOOKUP(A434,'Data Transformation'!S:Z,8,0)</f>
        <v>tier - 2</v>
      </c>
      <c r="P434" s="42" t="str">
        <f>VLOOKUP(A434,'Data Transformation'!S:AA,9,0)</f>
        <v>R1012</v>
      </c>
      <c r="Q434" s="60">
        <f>VLOOKUP(A434,'Data Transformation'!S:AC,11,0)</f>
        <v>51</v>
      </c>
    </row>
    <row r="435">
      <c r="A435" s="56" t="s">
        <v>942</v>
      </c>
      <c r="B435" s="42" t="str">
        <f>VLOOKUP(A435,'Data Transformation'!A:D,4,0)</f>
        <v>Wimert</v>
      </c>
      <c r="C435" s="57">
        <f>VLOOKUP(A435,'Data Transformation'!G:N,2,0)</f>
        <v>24.13</v>
      </c>
      <c r="D435" s="42">
        <f>VLOOKUP(A435,'Data Transformation'!G:I,3,0)</f>
        <v>7.05</v>
      </c>
      <c r="E435" s="42" t="str">
        <f>VLOOKUP(A435,'Data Transformation'!G:J,4,0)</f>
        <v>yes</v>
      </c>
      <c r="F435" s="42" t="str">
        <f>VLOOKUP(A435,'Data Transformation'!G:K,5,0)</f>
        <v>No</v>
      </c>
      <c r="G435" s="58" t="str">
        <f>VLOOKUP(A435,'Data Transformation'!G:L,6,0)</f>
        <v>No</v>
      </c>
      <c r="H435" s="42">
        <f>VLOOKUP(A435,'Data Transformation'!G:O,9,0)</f>
        <v>2</v>
      </c>
      <c r="I435" s="42" t="str">
        <f>VLOOKUP(A435,'Data Transformation'!G:N,8,0)</f>
        <v>yes</v>
      </c>
      <c r="J435" s="42" t="str">
        <f>VLOOKUP(A435,'Data Transformation'!G:P,10,0)</f>
        <v>Normal weight</v>
      </c>
      <c r="K435" s="42" t="str">
        <f>VLOOKUP(A435,'Data Transformation'!G:Q,11,0)</f>
        <v>Diabetes</v>
      </c>
      <c r="L435" s="42" t="str">
        <f>VLOOKUP(A435,'Data Transformation'!S:AB,10,0)</f>
        <v>8-Aug-1970</v>
      </c>
      <c r="M435" s="59">
        <f>VLOOKUP(A435,'Data Transformation'!S:AD,12,0)</f>
        <v>23887.66</v>
      </c>
      <c r="N435" s="42" t="str">
        <f>VLOOKUP(A435,'Data Transformation'!S:Y,7,0)</f>
        <v>tier - 2</v>
      </c>
      <c r="O435" s="42" t="str">
        <f>VLOOKUP(A435,'Data Transformation'!S:Z,8,0)</f>
        <v>tier - 3</v>
      </c>
      <c r="P435" s="42" t="str">
        <f>VLOOKUP(A435,'Data Transformation'!S:AA,9,0)</f>
        <v>R1012</v>
      </c>
      <c r="Q435" s="60">
        <f>VLOOKUP(A435,'Data Transformation'!S:AC,11,0)</f>
        <v>52</v>
      </c>
    </row>
    <row r="436">
      <c r="A436" s="56" t="s">
        <v>944</v>
      </c>
      <c r="B436" s="42" t="str">
        <f>VLOOKUP(A436,'Data Transformation'!A:D,4,0)</f>
        <v>Peterson</v>
      </c>
      <c r="C436" s="57">
        <f>VLOOKUP(A436,'Data Transformation'!G:N,2,0)</f>
        <v>25.84</v>
      </c>
      <c r="D436" s="42">
        <f>VLOOKUP(A436,'Data Transformation'!G:I,3,0)</f>
        <v>11.64</v>
      </c>
      <c r="E436" s="42" t="str">
        <f>VLOOKUP(A436,'Data Transformation'!G:J,4,0)</f>
        <v>No</v>
      </c>
      <c r="F436" s="42" t="str">
        <f>VLOOKUP(A436,'Data Transformation'!G:K,5,0)</f>
        <v>No</v>
      </c>
      <c r="G436" s="58" t="str">
        <f>VLOOKUP(A436,'Data Transformation'!G:L,6,0)</f>
        <v>No</v>
      </c>
      <c r="H436" s="42">
        <f>VLOOKUP(A436,'Data Transformation'!G:O,9,0)</f>
        <v>2</v>
      </c>
      <c r="I436" s="42" t="str">
        <f>VLOOKUP(A436,'Data Transformation'!G:N,8,0)</f>
        <v>yes</v>
      </c>
      <c r="J436" s="42" t="str">
        <f>VLOOKUP(A436,'Data Transformation'!G:P,10,0)</f>
        <v>Overweight</v>
      </c>
      <c r="K436" s="42" t="str">
        <f>VLOOKUP(A436,'Data Transformation'!G:Q,11,0)</f>
        <v>Diabetes</v>
      </c>
      <c r="L436" s="42" t="str">
        <f>VLOOKUP(A436,'Data Transformation'!S:AB,10,0)</f>
        <v>27-Jun-1973</v>
      </c>
      <c r="M436" s="59">
        <f>VLOOKUP(A436,'Data Transformation'!S:AD,12,0)</f>
        <v>23807.24</v>
      </c>
      <c r="N436" s="42" t="str">
        <f>VLOOKUP(A436,'Data Transformation'!S:Y,7,0)</f>
        <v>tier - 2</v>
      </c>
      <c r="O436" s="42" t="str">
        <f>VLOOKUP(A436,'Data Transformation'!S:Z,8,0)</f>
        <v>tier - 3</v>
      </c>
      <c r="P436" s="42" t="str">
        <f>VLOOKUP(A436,'Data Transformation'!S:AA,9,0)</f>
        <v>R1012</v>
      </c>
      <c r="Q436" s="60">
        <f>VLOOKUP(A436,'Data Transformation'!S:AC,11,0)</f>
        <v>49</v>
      </c>
    </row>
    <row r="437">
      <c r="A437" s="56" t="s">
        <v>946</v>
      </c>
      <c r="B437" s="42" t="str">
        <f>VLOOKUP(A437,'Data Transformation'!A:D,4,0)</f>
        <v>Mercier</v>
      </c>
      <c r="C437" s="57">
        <f>VLOOKUP(A437,'Data Transformation'!G:N,2,0)</f>
        <v>28</v>
      </c>
      <c r="D437" s="42">
        <f>VLOOKUP(A437,'Data Transformation'!G:I,3,0)</f>
        <v>10.52</v>
      </c>
      <c r="E437" s="42" t="str">
        <f>VLOOKUP(A437,'Data Transformation'!G:J,4,0)</f>
        <v>No</v>
      </c>
      <c r="F437" s="42" t="str">
        <f>VLOOKUP(A437,'Data Transformation'!G:K,5,0)</f>
        <v>No</v>
      </c>
      <c r="G437" s="58" t="str">
        <f>VLOOKUP(A437,'Data Transformation'!G:L,6,0)</f>
        <v>No</v>
      </c>
      <c r="H437" s="42">
        <f>VLOOKUP(A437,'Data Transformation'!G:O,9,0)</f>
        <v>0</v>
      </c>
      <c r="I437" s="42" t="str">
        <f>VLOOKUP(A437,'Data Transformation'!G:N,8,0)</f>
        <v>yes</v>
      </c>
      <c r="J437" s="42" t="str">
        <f>VLOOKUP(A437,'Data Transformation'!G:P,10,0)</f>
        <v>Overweight</v>
      </c>
      <c r="K437" s="42" t="str">
        <f>VLOOKUP(A437,'Data Transformation'!G:Q,11,0)</f>
        <v>Diabetes</v>
      </c>
      <c r="L437" s="42" t="str">
        <f>VLOOKUP(A437,'Data Transformation'!S:AB,10,0)</f>
        <v>2-Jun-1974</v>
      </c>
      <c r="M437" s="59">
        <f>VLOOKUP(A437,'Data Transformation'!S:AD,12,0)</f>
        <v>23568.27</v>
      </c>
      <c r="N437" s="42" t="str">
        <f>VLOOKUP(A437,'Data Transformation'!S:Y,7,0)</f>
        <v>tier - 2</v>
      </c>
      <c r="O437" s="42" t="str">
        <f>VLOOKUP(A437,'Data Transformation'!S:Z,8,0)</f>
        <v>tier - 2</v>
      </c>
      <c r="P437" s="42" t="str">
        <f>VLOOKUP(A437,'Data Transformation'!S:AA,9,0)</f>
        <v>R1011</v>
      </c>
      <c r="Q437" s="60">
        <f>VLOOKUP(A437,'Data Transformation'!S:AC,11,0)</f>
        <v>49</v>
      </c>
    </row>
    <row r="438">
      <c r="A438" s="56" t="s">
        <v>948</v>
      </c>
      <c r="B438" s="42" t="str">
        <f>VLOOKUP(A438,'Data Transformation'!A:D,4,0)</f>
        <v>Laurie</v>
      </c>
      <c r="C438" s="57">
        <f>VLOOKUP(A438,'Data Transformation'!G:N,2,0)</f>
        <v>34.1</v>
      </c>
      <c r="D438" s="42">
        <f>VLOOKUP(A438,'Data Transformation'!G:I,3,0)</f>
        <v>4.01</v>
      </c>
      <c r="E438" s="42" t="str">
        <f>VLOOKUP(A438,'Data Transformation'!G:J,4,0)</f>
        <v>yes</v>
      </c>
      <c r="F438" s="42" t="str">
        <f>VLOOKUP(A438,'Data Transformation'!G:K,5,0)</f>
        <v>No</v>
      </c>
      <c r="G438" s="58" t="str">
        <f>VLOOKUP(A438,'Data Transformation'!G:L,6,0)</f>
        <v>Yes</v>
      </c>
      <c r="H438" s="42">
        <f>VLOOKUP(A438,'Data Transformation'!G:O,9,0)</f>
        <v>1</v>
      </c>
      <c r="I438" s="42" t="str">
        <f>VLOOKUP(A438,'Data Transformation'!G:N,8,0)</f>
        <v>No</v>
      </c>
      <c r="J438" s="42" t="str">
        <f>VLOOKUP(A438,'Data Transformation'!G:P,10,0)</f>
        <v>Above Obesity</v>
      </c>
      <c r="K438" s="42" t="str">
        <f>VLOOKUP(A438,'Data Transformation'!G:Q,11,0)</f>
        <v>Normal</v>
      </c>
      <c r="L438" s="42" t="str">
        <f>VLOOKUP(A438,'Data Transformation'!S:AB,10,0)</f>
        <v>26-Aug-1983</v>
      </c>
      <c r="M438" s="59">
        <f>VLOOKUP(A438,'Data Transformation'!S:AD,12,0)</f>
        <v>23563.02</v>
      </c>
      <c r="N438" s="42" t="str">
        <f>VLOOKUP(A438,'Data Transformation'!S:Y,7,0)</f>
        <v>tier - 2</v>
      </c>
      <c r="O438" s="42" t="str">
        <f>VLOOKUP(A438,'Data Transformation'!S:Z,8,0)</f>
        <v>tier - 2</v>
      </c>
      <c r="P438" s="42" t="str">
        <f>VLOOKUP(A438,'Data Transformation'!S:AA,9,0)</f>
        <v>R1013</v>
      </c>
      <c r="Q438" s="60">
        <f>VLOOKUP(A438,'Data Transformation'!S:AC,11,0)</f>
        <v>39</v>
      </c>
    </row>
    <row r="439">
      <c r="A439" s="56" t="s">
        <v>950</v>
      </c>
      <c r="B439" s="42" t="str">
        <f>VLOOKUP(A439,'Data Transformation'!A:D,4,0)</f>
        <v>Sekaquaptewa</v>
      </c>
      <c r="C439" s="57">
        <f>VLOOKUP(A439,'Data Transformation'!G:N,2,0)</f>
        <v>26.125</v>
      </c>
      <c r="D439" s="42">
        <f>VLOOKUP(A439,'Data Transformation'!G:I,3,0)</f>
        <v>8.56</v>
      </c>
      <c r="E439" s="42" t="str">
        <f>VLOOKUP(A439,'Data Transformation'!G:J,4,0)</f>
        <v>yes</v>
      </c>
      <c r="F439" s="42" t="str">
        <f>VLOOKUP(A439,'Data Transformation'!G:K,5,0)</f>
        <v>No</v>
      </c>
      <c r="G439" s="58" t="str">
        <f>VLOOKUP(A439,'Data Transformation'!G:L,6,0)</f>
        <v>No</v>
      </c>
      <c r="H439" s="42">
        <f>VLOOKUP(A439,'Data Transformation'!G:O,9,0)</f>
        <v>1</v>
      </c>
      <c r="I439" s="42" t="str">
        <f>VLOOKUP(A439,'Data Transformation'!G:N,8,0)</f>
        <v>yes</v>
      </c>
      <c r="J439" s="42" t="str">
        <f>VLOOKUP(A439,'Data Transformation'!G:P,10,0)</f>
        <v>Overweight</v>
      </c>
      <c r="K439" s="42" t="str">
        <f>VLOOKUP(A439,'Data Transformation'!G:Q,11,0)</f>
        <v>Diabetes</v>
      </c>
      <c r="L439" s="42" t="str">
        <f>VLOOKUP(A439,'Data Transformation'!S:AB,10,0)</f>
        <v>13-Nov-1975</v>
      </c>
      <c r="M439" s="59">
        <f>VLOOKUP(A439,'Data Transformation'!S:AD,12,0)</f>
        <v>23401.31</v>
      </c>
      <c r="N439" s="42" t="str">
        <f>VLOOKUP(A439,'Data Transformation'!S:Y,7,0)</f>
        <v>tier - 2</v>
      </c>
      <c r="O439" s="42" t="str">
        <f>VLOOKUP(A439,'Data Transformation'!S:Z,8,0)</f>
        <v>tier - 3</v>
      </c>
      <c r="P439" s="42" t="str">
        <f>VLOOKUP(A439,'Data Transformation'!S:AA,9,0)</f>
        <v>R1024</v>
      </c>
      <c r="Q439" s="60">
        <f>VLOOKUP(A439,'Data Transformation'!S:AC,11,0)</f>
        <v>47</v>
      </c>
    </row>
    <row r="440">
      <c r="A440" s="56" t="s">
        <v>952</v>
      </c>
      <c r="B440" s="42" t="str">
        <f>VLOOKUP(A440,'Data Transformation'!A:D,4,0)</f>
        <v>Frash</v>
      </c>
      <c r="C440" s="57">
        <f>VLOOKUP(A440,'Data Transformation'!G:N,2,0)</f>
        <v>25.6</v>
      </c>
      <c r="D440" s="42">
        <f>VLOOKUP(A440,'Data Transformation'!G:I,3,0)</f>
        <v>10.5</v>
      </c>
      <c r="E440" s="42" t="str">
        <f>VLOOKUP(A440,'Data Transformation'!G:J,4,0)</f>
        <v>No</v>
      </c>
      <c r="F440" s="42" t="str">
        <f>VLOOKUP(A440,'Data Transformation'!G:K,5,0)</f>
        <v>No</v>
      </c>
      <c r="G440" s="58" t="str">
        <f>VLOOKUP(A440,'Data Transformation'!G:L,6,0)</f>
        <v>No</v>
      </c>
      <c r="H440" s="42">
        <f>VLOOKUP(A440,'Data Transformation'!G:O,9,0)</f>
        <v>2</v>
      </c>
      <c r="I440" s="42" t="str">
        <f>VLOOKUP(A440,'Data Transformation'!G:N,8,0)</f>
        <v>yes</v>
      </c>
      <c r="J440" s="42" t="str">
        <f>VLOOKUP(A440,'Data Transformation'!G:P,10,0)</f>
        <v>Overweight</v>
      </c>
      <c r="K440" s="42" t="str">
        <f>VLOOKUP(A440,'Data Transformation'!G:Q,11,0)</f>
        <v>Diabetes</v>
      </c>
      <c r="L440" s="42" t="str">
        <f>VLOOKUP(A440,'Data Transformation'!S:AB,10,0)</f>
        <v>22-Oct-1973</v>
      </c>
      <c r="M440" s="59">
        <f>VLOOKUP(A440,'Data Transformation'!S:AD,12,0)</f>
        <v>23306.55</v>
      </c>
      <c r="N440" s="42" t="str">
        <f>VLOOKUP(A440,'Data Transformation'!S:Y,7,0)</f>
        <v>tier - 2</v>
      </c>
      <c r="O440" s="42" t="str">
        <f>VLOOKUP(A440,'Data Transformation'!S:Z,8,0)</f>
        <v>tier - 2</v>
      </c>
      <c r="P440" s="42" t="str">
        <f>VLOOKUP(A440,'Data Transformation'!S:AA,9,0)</f>
        <v>R1011</v>
      </c>
      <c r="Q440" s="60">
        <f>VLOOKUP(A440,'Data Transformation'!S:AC,11,0)</f>
        <v>49</v>
      </c>
    </row>
    <row r="441">
      <c r="A441" s="56" t="s">
        <v>954</v>
      </c>
      <c r="B441" s="42" t="str">
        <f>VLOOKUP(A441,'Data Transformation'!A:D,4,0)</f>
        <v>Bukowski</v>
      </c>
      <c r="C441" s="57">
        <f>VLOOKUP(A441,'Data Transformation'!G:N,2,0)</f>
        <v>24.32</v>
      </c>
      <c r="D441" s="42">
        <f>VLOOKUP(A441,'Data Transformation'!G:I,3,0)</f>
        <v>6.39</v>
      </c>
      <c r="E441" s="42" t="str">
        <f>VLOOKUP(A441,'Data Transformation'!G:J,4,0)</f>
        <v>No</v>
      </c>
      <c r="F441" s="42" t="str">
        <f>VLOOKUP(A441,'Data Transformation'!G:K,5,0)</f>
        <v>No</v>
      </c>
      <c r="G441" s="58" t="str">
        <f>VLOOKUP(A441,'Data Transformation'!G:L,6,0)</f>
        <v>No</v>
      </c>
      <c r="H441" s="42">
        <f>VLOOKUP(A441,'Data Transformation'!G:O,9,0)</f>
        <v>0</v>
      </c>
      <c r="I441" s="42" t="str">
        <f>VLOOKUP(A441,'Data Transformation'!G:N,8,0)</f>
        <v>No</v>
      </c>
      <c r="J441" s="42" t="str">
        <f>VLOOKUP(A441,'Data Transformation'!G:P,10,0)</f>
        <v>Normal weight</v>
      </c>
      <c r="K441" s="42" t="str">
        <f>VLOOKUP(A441,'Data Transformation'!G:Q,11,0)</f>
        <v>Prediabetes weight</v>
      </c>
      <c r="L441" s="42" t="str">
        <f>VLOOKUP(A441,'Data Transformation'!S:AB,10,0)</f>
        <v>3-Oct-1994</v>
      </c>
      <c r="M441" s="59">
        <f>VLOOKUP(A441,'Data Transformation'!S:AD,12,0)</f>
        <v>23288.93</v>
      </c>
      <c r="N441" s="42" t="str">
        <f>VLOOKUP(A441,'Data Transformation'!S:Y,7,0)</f>
        <v>tier - 2</v>
      </c>
      <c r="O441" s="42" t="str">
        <f>VLOOKUP(A441,'Data Transformation'!S:Z,8,0)</f>
        <v>tier - 3</v>
      </c>
      <c r="P441" s="42" t="str">
        <f>VLOOKUP(A441,'Data Transformation'!S:AA,9,0)</f>
        <v>R1024</v>
      </c>
      <c r="Q441" s="60">
        <f>VLOOKUP(A441,'Data Transformation'!S:AC,11,0)</f>
        <v>28</v>
      </c>
    </row>
    <row r="442">
      <c r="A442" s="56" t="s">
        <v>956</v>
      </c>
      <c r="B442" s="42" t="str">
        <f>VLOOKUP(A442,'Data Transformation'!A:D,4,0)</f>
        <v>Sandahl</v>
      </c>
      <c r="C442" s="57">
        <f>VLOOKUP(A442,'Data Transformation'!G:N,2,0)</f>
        <v>22.88</v>
      </c>
      <c r="D442" s="42">
        <f>VLOOKUP(A442,'Data Transformation'!G:I,3,0)</f>
        <v>5.71</v>
      </c>
      <c r="E442" s="42" t="str">
        <f>VLOOKUP(A442,'Data Transformation'!G:J,4,0)</f>
        <v>yes</v>
      </c>
      <c r="F442" s="42" t="str">
        <f>VLOOKUP(A442,'Data Transformation'!G:K,5,0)</f>
        <v>No</v>
      </c>
      <c r="G442" s="58" t="str">
        <f>VLOOKUP(A442,'Data Transformation'!G:L,6,0)</f>
        <v>Yes</v>
      </c>
      <c r="H442" s="42">
        <f>VLOOKUP(A442,'Data Transformation'!G:O,9,0)</f>
        <v>1</v>
      </c>
      <c r="I442" s="42" t="str">
        <f>VLOOKUP(A442,'Data Transformation'!G:N,8,0)</f>
        <v>yes</v>
      </c>
      <c r="J442" s="42" t="str">
        <f>VLOOKUP(A442,'Data Transformation'!G:P,10,0)</f>
        <v>Normal weight</v>
      </c>
      <c r="K442" s="42" t="str">
        <f>VLOOKUP(A442,'Data Transformation'!G:Q,11,0)</f>
        <v>Prediabetes weight</v>
      </c>
      <c r="L442" s="42" t="str">
        <f>VLOOKUP(A442,'Data Transformation'!S:AB,10,0)</f>
        <v>14-Nov-1969</v>
      </c>
      <c r="M442" s="59">
        <f>VLOOKUP(A442,'Data Transformation'!S:AD,12,0)</f>
        <v>23244.79</v>
      </c>
      <c r="N442" s="42" t="str">
        <f>VLOOKUP(A442,'Data Transformation'!S:Y,7,0)</f>
        <v>tier - 2</v>
      </c>
      <c r="O442" s="42" t="str">
        <f>VLOOKUP(A442,'Data Transformation'!S:Z,8,0)</f>
        <v>tier - 3</v>
      </c>
      <c r="P442" s="42" t="str">
        <f>VLOOKUP(A442,'Data Transformation'!S:AA,9,0)</f>
        <v>R1013</v>
      </c>
      <c r="Q442" s="60">
        <f>VLOOKUP(A442,'Data Transformation'!S:AC,11,0)</f>
        <v>53</v>
      </c>
    </row>
    <row r="443">
      <c r="A443" s="56" t="s">
        <v>958</v>
      </c>
      <c r="B443" s="42" t="str">
        <f>VLOOKUP(A443,'Data Transformation'!A:D,4,0)</f>
        <v>Speight</v>
      </c>
      <c r="C443" s="57">
        <f>VLOOKUP(A443,'Data Transformation'!G:N,2,0)</f>
        <v>24.985</v>
      </c>
      <c r="D443" s="42">
        <f>VLOOKUP(A443,'Data Transformation'!G:I,3,0)</f>
        <v>4.43</v>
      </c>
      <c r="E443" s="42" t="str">
        <f>VLOOKUP(A443,'Data Transformation'!G:J,4,0)</f>
        <v>yes</v>
      </c>
      <c r="F443" s="42" t="str">
        <f>VLOOKUP(A443,'Data Transformation'!G:K,5,0)</f>
        <v>No</v>
      </c>
      <c r="G443" s="58" t="str">
        <f>VLOOKUP(A443,'Data Transformation'!G:L,6,0)</f>
        <v>Yes</v>
      </c>
      <c r="H443" s="42">
        <f>VLOOKUP(A443,'Data Transformation'!G:O,9,0)</f>
        <v>1</v>
      </c>
      <c r="I443" s="42" t="str">
        <f>VLOOKUP(A443,'Data Transformation'!G:N,8,0)</f>
        <v>No</v>
      </c>
      <c r="J443" s="42" t="str">
        <f>VLOOKUP(A443,'Data Transformation'!G:P,10,0)</f>
        <v>Normal weight</v>
      </c>
      <c r="K443" s="42" t="str">
        <f>VLOOKUP(A443,'Data Transformation'!G:Q,11,0)</f>
        <v>Normal</v>
      </c>
      <c r="L443" s="42" t="str">
        <f>VLOOKUP(A443,'Data Transformation'!S:AB,10,0)</f>
        <v>7-Aug-1997</v>
      </c>
      <c r="M443" s="59">
        <f>VLOOKUP(A443,'Data Transformation'!S:AD,12,0)</f>
        <v>23241.47</v>
      </c>
      <c r="N443" s="42" t="str">
        <f>VLOOKUP(A443,'Data Transformation'!S:Y,7,0)</f>
        <v>tier - 2</v>
      </c>
      <c r="O443" s="42" t="str">
        <f>VLOOKUP(A443,'Data Transformation'!S:Z,8,0)</f>
        <v>tier - 3</v>
      </c>
      <c r="P443" s="42" t="str">
        <f>VLOOKUP(A443,'Data Transformation'!S:AA,9,0)</f>
        <v>R1018</v>
      </c>
      <c r="Q443" s="60">
        <f>VLOOKUP(A443,'Data Transformation'!S:AC,11,0)</f>
        <v>25</v>
      </c>
    </row>
    <row r="444">
      <c r="A444" s="56" t="s">
        <v>960</v>
      </c>
      <c r="B444" s="42" t="str">
        <f>VLOOKUP(A444,'Data Transformation'!A:D,4,0)</f>
        <v>Lee</v>
      </c>
      <c r="C444" s="57">
        <f>VLOOKUP(A444,'Data Transformation'!G:N,2,0)</f>
        <v>33.1</v>
      </c>
      <c r="D444" s="42">
        <f>VLOOKUP(A444,'Data Transformation'!G:I,3,0)</f>
        <v>5.52</v>
      </c>
      <c r="E444" s="42" t="str">
        <f>VLOOKUP(A444,'Data Transformation'!G:J,4,0)</f>
        <v>No</v>
      </c>
      <c r="F444" s="42" t="str">
        <f>VLOOKUP(A444,'Data Transformation'!G:K,5,0)</f>
        <v>No</v>
      </c>
      <c r="G444" s="58" t="str">
        <f>VLOOKUP(A444,'Data Transformation'!G:L,6,0)</f>
        <v>Yes</v>
      </c>
      <c r="H444" s="42">
        <f>VLOOKUP(A444,'Data Transformation'!G:O,9,0)</f>
        <v>1</v>
      </c>
      <c r="I444" s="42" t="str">
        <f>VLOOKUP(A444,'Data Transformation'!G:N,8,0)</f>
        <v>No</v>
      </c>
      <c r="J444" s="42" t="str">
        <f>VLOOKUP(A444,'Data Transformation'!G:P,10,0)</f>
        <v>Above Obesity</v>
      </c>
      <c r="K444" s="42" t="str">
        <f>VLOOKUP(A444,'Data Transformation'!G:Q,11,0)</f>
        <v>Normal</v>
      </c>
      <c r="L444" s="42" t="str">
        <f>VLOOKUP(A444,'Data Transformation'!S:AB,10,0)</f>
        <v>14-Dec-2003</v>
      </c>
      <c r="M444" s="59">
        <f>VLOOKUP(A444,'Data Transformation'!S:AD,12,0)</f>
        <v>23082.96</v>
      </c>
      <c r="N444" s="42" t="str">
        <f>VLOOKUP(A444,'Data Transformation'!S:Y,7,0)</f>
        <v>tier - 2</v>
      </c>
      <c r="O444" s="42" t="str">
        <f>VLOOKUP(A444,'Data Transformation'!S:Z,8,0)</f>
        <v>tier - 2</v>
      </c>
      <c r="P444" s="42" t="str">
        <f>VLOOKUP(A444,'Data Transformation'!S:AA,9,0)</f>
        <v>R1011</v>
      </c>
      <c r="Q444" s="60">
        <f>VLOOKUP(A444,'Data Transformation'!S:AC,11,0)</f>
        <v>19</v>
      </c>
    </row>
    <row r="445">
      <c r="A445" s="56" t="s">
        <v>962</v>
      </c>
      <c r="B445" s="42" t="str">
        <f>VLOOKUP(A445,'Data Transformation'!A:D,4,0)</f>
        <v>Nielsen</v>
      </c>
      <c r="C445" s="57">
        <f>VLOOKUP(A445,'Data Transformation'!G:N,2,0)</f>
        <v>27.83</v>
      </c>
      <c r="D445" s="42">
        <f>VLOOKUP(A445,'Data Transformation'!G:I,3,0)</f>
        <v>9.2</v>
      </c>
      <c r="E445" s="42" t="str">
        <f>VLOOKUP(A445,'Data Transformation'!G:J,4,0)</f>
        <v>yes</v>
      </c>
      <c r="F445" s="42" t="str">
        <f>VLOOKUP(A445,'Data Transformation'!G:K,5,0)</f>
        <v>No</v>
      </c>
      <c r="G445" s="58" t="str">
        <f>VLOOKUP(A445,'Data Transformation'!G:L,6,0)</f>
        <v>No</v>
      </c>
      <c r="H445" s="42">
        <f>VLOOKUP(A445,'Data Transformation'!G:O,9,0)</f>
        <v>1</v>
      </c>
      <c r="I445" s="42" t="str">
        <f>VLOOKUP(A445,'Data Transformation'!G:N,8,0)</f>
        <v>yes</v>
      </c>
      <c r="J445" s="42" t="str">
        <f>VLOOKUP(A445,'Data Transformation'!G:P,10,0)</f>
        <v>Overweight</v>
      </c>
      <c r="K445" s="42" t="str">
        <f>VLOOKUP(A445,'Data Transformation'!G:Q,11,0)</f>
        <v>Diabetes</v>
      </c>
      <c r="L445" s="42" t="str">
        <f>VLOOKUP(A445,'Data Transformation'!S:AB,10,0)</f>
        <v>9-Sep-1975</v>
      </c>
      <c r="M445" s="59">
        <f>VLOOKUP(A445,'Data Transformation'!S:AD,12,0)</f>
        <v>23065.42</v>
      </c>
      <c r="N445" s="42" t="str">
        <f>VLOOKUP(A445,'Data Transformation'!S:Y,7,0)</f>
        <v>tier - 2</v>
      </c>
      <c r="O445" s="42" t="str">
        <f>VLOOKUP(A445,'Data Transformation'!S:Z,8,0)</f>
        <v>tier - 2</v>
      </c>
      <c r="P445" s="42" t="str">
        <f>VLOOKUP(A445,'Data Transformation'!S:AA,9,0)</f>
        <v>R1013</v>
      </c>
      <c r="Q445" s="60">
        <f>VLOOKUP(A445,'Data Transformation'!S:AC,11,0)</f>
        <v>47</v>
      </c>
    </row>
    <row r="446">
      <c r="A446" s="56" t="s">
        <v>964</v>
      </c>
      <c r="B446" s="42" t="str">
        <f>VLOOKUP(A446,'Data Transformation'!A:D,4,0)</f>
        <v>Zirdok</v>
      </c>
      <c r="C446" s="57">
        <f>VLOOKUP(A446,'Data Transformation'!G:N,2,0)</f>
        <v>30.875</v>
      </c>
      <c r="D446" s="42">
        <f>VLOOKUP(A446,'Data Transformation'!G:I,3,0)</f>
        <v>10.97</v>
      </c>
      <c r="E446" s="42" t="str">
        <f>VLOOKUP(A446,'Data Transformation'!G:J,4,0)</f>
        <v>yes</v>
      </c>
      <c r="F446" s="42" t="str">
        <f>VLOOKUP(A446,'Data Transformation'!G:K,5,0)</f>
        <v>No</v>
      </c>
      <c r="G446" s="58" t="str">
        <f>VLOOKUP(A446,'Data Transformation'!G:L,6,0)</f>
        <v>No</v>
      </c>
      <c r="H446" s="42">
        <f>VLOOKUP(A446,'Data Transformation'!G:O,9,0)</f>
        <v>2</v>
      </c>
      <c r="I446" s="42" t="str">
        <f>VLOOKUP(A446,'Data Transformation'!G:N,8,0)</f>
        <v>No</v>
      </c>
      <c r="J446" s="42" t="str">
        <f>VLOOKUP(A446,'Data Transformation'!G:P,10,0)</f>
        <v>Above Obesity</v>
      </c>
      <c r="K446" s="42" t="str">
        <f>VLOOKUP(A446,'Data Transformation'!G:Q,11,0)</f>
        <v>Diabetes</v>
      </c>
      <c r="L446" s="42" t="str">
        <f>VLOOKUP(A446,'Data Transformation'!S:AB,10,0)</f>
        <v>9-Nov-1970</v>
      </c>
      <c r="M446" s="59">
        <f>VLOOKUP(A446,'Data Transformation'!S:AD,12,0)</f>
        <v>23045.57</v>
      </c>
      <c r="N446" s="42" t="str">
        <f>VLOOKUP(A446,'Data Transformation'!S:Y,7,0)</f>
        <v>tier - 2</v>
      </c>
      <c r="O446" s="42" t="str">
        <f>VLOOKUP(A446,'Data Transformation'!S:Z,8,0)</f>
        <v>tier - 2</v>
      </c>
      <c r="P446" s="42" t="str">
        <f>VLOOKUP(A446,'Data Transformation'!S:AA,9,0)</f>
        <v>R1024</v>
      </c>
      <c r="Q446" s="60">
        <f>VLOOKUP(A446,'Data Transformation'!S:AC,11,0)</f>
        <v>52</v>
      </c>
    </row>
    <row r="447">
      <c r="A447" s="56" t="s">
        <v>966</v>
      </c>
      <c r="B447" s="42" t="str">
        <f>VLOOKUP(A447,'Data Transformation'!A:D,4,0)</f>
        <v>Crudale</v>
      </c>
      <c r="C447" s="57">
        <f>VLOOKUP(A447,'Data Transformation'!G:N,2,0)</f>
        <v>27.265</v>
      </c>
      <c r="D447" s="42">
        <f>VLOOKUP(A447,'Data Transformation'!G:I,3,0)</f>
        <v>4.25</v>
      </c>
      <c r="E447" s="42" t="str">
        <f>VLOOKUP(A447,'Data Transformation'!G:J,4,0)</f>
        <v>No</v>
      </c>
      <c r="F447" s="42" t="str">
        <f>VLOOKUP(A447,'Data Transformation'!G:K,5,0)</f>
        <v>No</v>
      </c>
      <c r="G447" s="58" t="str">
        <f>VLOOKUP(A447,'Data Transformation'!G:L,6,0)</f>
        <v>Yes</v>
      </c>
      <c r="H447" s="42">
        <f>VLOOKUP(A447,'Data Transformation'!G:O,9,0)</f>
        <v>1</v>
      </c>
      <c r="I447" s="42" t="str">
        <f>VLOOKUP(A447,'Data Transformation'!G:N,8,0)</f>
        <v>No</v>
      </c>
      <c r="J447" s="42" t="str">
        <f>VLOOKUP(A447,'Data Transformation'!G:P,10,0)</f>
        <v>Overweight</v>
      </c>
      <c r="K447" s="42" t="str">
        <f>VLOOKUP(A447,'Data Transformation'!G:Q,11,0)</f>
        <v>Normal</v>
      </c>
      <c r="L447" s="42" t="str">
        <f>VLOOKUP(A447,'Data Transformation'!S:AB,10,0)</f>
        <v>25-Jul-2003</v>
      </c>
      <c r="M447" s="59">
        <f>VLOOKUP(A447,'Data Transformation'!S:AD,12,0)</f>
        <v>22493.66</v>
      </c>
      <c r="N447" s="42" t="str">
        <f>VLOOKUP(A447,'Data Transformation'!S:Y,7,0)</f>
        <v>tier - 2</v>
      </c>
      <c r="O447" s="42" t="str">
        <f>VLOOKUP(A447,'Data Transformation'!S:Z,8,0)</f>
        <v>tier - 1</v>
      </c>
      <c r="P447" s="42" t="str">
        <f>VLOOKUP(A447,'Data Transformation'!S:AA,9,0)</f>
        <v>R1012</v>
      </c>
      <c r="Q447" s="60">
        <f>VLOOKUP(A447,'Data Transformation'!S:AC,11,0)</f>
        <v>19</v>
      </c>
    </row>
    <row r="448">
      <c r="A448" s="56" t="s">
        <v>968</v>
      </c>
      <c r="B448" s="42" t="str">
        <f>VLOOKUP(A448,'Data Transformation'!A:D,4,0)</f>
        <v>Koopmans</v>
      </c>
      <c r="C448" s="57">
        <f>VLOOKUP(A448,'Data Transformation'!G:N,2,0)</f>
        <v>26.7</v>
      </c>
      <c r="D448" s="42">
        <f>VLOOKUP(A448,'Data Transformation'!G:I,3,0)</f>
        <v>5.23</v>
      </c>
      <c r="E448" s="42" t="str">
        <f>VLOOKUP(A448,'Data Transformation'!G:J,4,0)</f>
        <v>No</v>
      </c>
      <c r="F448" s="42" t="str">
        <f>VLOOKUP(A448,'Data Transformation'!G:K,5,0)</f>
        <v>No</v>
      </c>
      <c r="G448" s="58" t="str">
        <f>VLOOKUP(A448,'Data Transformation'!G:L,6,0)</f>
        <v>Yes</v>
      </c>
      <c r="H448" s="42">
        <f>VLOOKUP(A448,'Data Transformation'!G:O,9,0)</f>
        <v>1</v>
      </c>
      <c r="I448" s="42" t="str">
        <f>VLOOKUP(A448,'Data Transformation'!G:N,8,0)</f>
        <v>yes</v>
      </c>
      <c r="J448" s="42" t="str">
        <f>VLOOKUP(A448,'Data Transformation'!G:P,10,0)</f>
        <v>Overweight</v>
      </c>
      <c r="K448" s="42" t="str">
        <f>VLOOKUP(A448,'Data Transformation'!G:Q,11,0)</f>
        <v>Normal</v>
      </c>
      <c r="L448" s="42" t="str">
        <f>VLOOKUP(A448,'Data Transformation'!S:AB,10,0)</f>
        <v>14-Nov-1979</v>
      </c>
      <c r="M448" s="59">
        <f>VLOOKUP(A448,'Data Transformation'!S:AD,12,0)</f>
        <v>22478.6</v>
      </c>
      <c r="N448" s="42" t="str">
        <f>VLOOKUP(A448,'Data Transformation'!S:Y,7,0)</f>
        <v>tier - 3</v>
      </c>
      <c r="O448" s="42" t="str">
        <f>VLOOKUP(A448,'Data Transformation'!S:Z,8,0)</f>
        <v>tier - 2</v>
      </c>
      <c r="P448" s="42" t="str">
        <f>VLOOKUP(A448,'Data Transformation'!S:AA,9,0)</f>
        <v>R1011</v>
      </c>
      <c r="Q448" s="60">
        <f>VLOOKUP(A448,'Data Transformation'!S:AC,11,0)</f>
        <v>43</v>
      </c>
    </row>
    <row r="449">
      <c r="A449" s="56" t="s">
        <v>970</v>
      </c>
      <c r="B449" s="42" t="str">
        <f>VLOOKUP(A449,'Data Transformation'!A:D,4,0)</f>
        <v>Milani</v>
      </c>
      <c r="C449" s="57">
        <f>VLOOKUP(A449,'Data Transformation'!G:N,2,0)</f>
        <v>29.925</v>
      </c>
      <c r="D449" s="42">
        <f>VLOOKUP(A449,'Data Transformation'!G:I,3,0)</f>
        <v>5.96</v>
      </c>
      <c r="E449" s="42" t="str">
        <f>VLOOKUP(A449,'Data Transformation'!G:J,4,0)</f>
        <v>yes</v>
      </c>
      <c r="F449" s="42" t="str">
        <f>VLOOKUP(A449,'Data Transformation'!G:K,5,0)</f>
        <v>No</v>
      </c>
      <c r="G449" s="58" t="str">
        <f>VLOOKUP(A449,'Data Transformation'!G:L,6,0)</f>
        <v>Yes</v>
      </c>
      <c r="H449" s="42">
        <f>VLOOKUP(A449,'Data Transformation'!G:O,9,0)</f>
        <v>1</v>
      </c>
      <c r="I449" s="42" t="str">
        <f>VLOOKUP(A449,'Data Transformation'!G:N,8,0)</f>
        <v>yes</v>
      </c>
      <c r="J449" s="42" t="str">
        <f>VLOOKUP(A449,'Data Transformation'!G:P,10,0)</f>
        <v>Overweight</v>
      </c>
      <c r="K449" s="42" t="str">
        <f>VLOOKUP(A449,'Data Transformation'!G:Q,11,0)</f>
        <v>Prediabetes weight</v>
      </c>
      <c r="L449" s="42" t="str">
        <f>VLOOKUP(A449,'Data Transformation'!S:AB,10,0)</f>
        <v>21-Dec-1983</v>
      </c>
      <c r="M449" s="59">
        <f>VLOOKUP(A449,'Data Transformation'!S:AD,12,0)</f>
        <v>22462.04</v>
      </c>
      <c r="N449" s="42" t="str">
        <f>VLOOKUP(A449,'Data Transformation'!S:Y,7,0)</f>
        <v>tier - 3</v>
      </c>
      <c r="O449" s="42" t="str">
        <f>VLOOKUP(A449,'Data Transformation'!S:Z,8,0)</f>
        <v>tier - 1</v>
      </c>
      <c r="P449" s="42" t="str">
        <f>VLOOKUP(A449,'Data Transformation'!S:AA,9,0)</f>
        <v>R1019</v>
      </c>
      <c r="Q449" s="60">
        <f>VLOOKUP(A449,'Data Transformation'!S:AC,11,0)</f>
        <v>39</v>
      </c>
    </row>
    <row r="450">
      <c r="A450" s="56" t="s">
        <v>972</v>
      </c>
      <c r="B450" s="42" t="str">
        <f>VLOOKUP(A450,'Data Transformation'!A:D,4,0)</f>
        <v>Kelly</v>
      </c>
      <c r="C450" s="57">
        <f>VLOOKUP(A450,'Data Transformation'!G:N,2,0)</f>
        <v>19.95</v>
      </c>
      <c r="D450" s="42">
        <f>VLOOKUP(A450,'Data Transformation'!G:I,3,0)</f>
        <v>4.29</v>
      </c>
      <c r="E450" s="42" t="str">
        <f>VLOOKUP(A450,'Data Transformation'!G:J,4,0)</f>
        <v>yes</v>
      </c>
      <c r="F450" s="42" t="str">
        <f>VLOOKUP(A450,'Data Transformation'!G:K,5,0)</f>
        <v>No</v>
      </c>
      <c r="G450" s="58" t="str">
        <f>VLOOKUP(A450,'Data Transformation'!G:L,6,0)</f>
        <v>No</v>
      </c>
      <c r="H450" s="42">
        <f>VLOOKUP(A450,'Data Transformation'!G:O,9,0)</f>
        <v>2</v>
      </c>
      <c r="I450" s="42" t="str">
        <f>VLOOKUP(A450,'Data Transformation'!G:N,8,0)</f>
        <v>yes</v>
      </c>
      <c r="J450" s="42" t="str">
        <f>VLOOKUP(A450,'Data Transformation'!G:P,10,0)</f>
        <v>Normal weight</v>
      </c>
      <c r="K450" s="42" t="str">
        <f>VLOOKUP(A450,'Data Transformation'!G:Q,11,0)</f>
        <v>Normal</v>
      </c>
      <c r="L450" s="42" t="str">
        <f>VLOOKUP(A450,'Data Transformation'!S:AB,10,0)</f>
        <v>18-Aug-1966</v>
      </c>
      <c r="M450" s="59">
        <f>VLOOKUP(A450,'Data Transformation'!S:AD,12,0)</f>
        <v>22412.65</v>
      </c>
      <c r="N450" s="42" t="str">
        <f>VLOOKUP(A450,'Data Transformation'!S:Y,7,0)</f>
        <v>tier - 3</v>
      </c>
      <c r="O450" s="42" t="str">
        <f>VLOOKUP(A450,'Data Transformation'!S:Z,8,0)</f>
        <v>tier - 3</v>
      </c>
      <c r="P450" s="42" t="str">
        <f>VLOOKUP(A450,'Data Transformation'!S:AA,9,0)</f>
        <v>R1014</v>
      </c>
      <c r="Q450" s="60">
        <f>VLOOKUP(A450,'Data Transformation'!S:AC,11,0)</f>
        <v>56</v>
      </c>
    </row>
    <row r="451">
      <c r="A451" s="56" t="s">
        <v>974</v>
      </c>
      <c r="B451" s="42" t="str">
        <f>VLOOKUP(A451,'Data Transformation'!A:D,4,0)</f>
        <v>Finelli</v>
      </c>
      <c r="C451" s="57">
        <f>VLOOKUP(A451,'Data Transformation'!G:N,2,0)</f>
        <v>24.225</v>
      </c>
      <c r="D451" s="42">
        <f>VLOOKUP(A451,'Data Transformation'!G:I,3,0)</f>
        <v>4.09</v>
      </c>
      <c r="E451" s="42" t="str">
        <f>VLOOKUP(A451,'Data Transformation'!G:J,4,0)</f>
        <v>No</v>
      </c>
      <c r="F451" s="42" t="str">
        <f>VLOOKUP(A451,'Data Transformation'!G:K,5,0)</f>
        <v>No</v>
      </c>
      <c r="G451" s="58" t="str">
        <f>VLOOKUP(A451,'Data Transformation'!G:L,6,0)</f>
        <v>No</v>
      </c>
      <c r="H451" s="42">
        <f>VLOOKUP(A451,'Data Transformation'!G:O,9,0)</f>
        <v>0</v>
      </c>
      <c r="I451" s="42" t="str">
        <f>VLOOKUP(A451,'Data Transformation'!G:N,8,0)</f>
        <v>No</v>
      </c>
      <c r="J451" s="42" t="str">
        <f>VLOOKUP(A451,'Data Transformation'!G:P,10,0)</f>
        <v>Normal weight</v>
      </c>
      <c r="K451" s="42" t="str">
        <f>VLOOKUP(A451,'Data Transformation'!G:Q,11,0)</f>
        <v>Normal</v>
      </c>
      <c r="L451" s="42" t="str">
        <f>VLOOKUP(A451,'Data Transformation'!S:AB,10,0)</f>
        <v>26-Aug-1999</v>
      </c>
      <c r="M451" s="59">
        <f>VLOOKUP(A451,'Data Transformation'!S:AD,12,0)</f>
        <v>22395.74</v>
      </c>
      <c r="N451" s="42" t="str">
        <f>VLOOKUP(A451,'Data Transformation'!S:Y,7,0)</f>
        <v>tier - 3</v>
      </c>
      <c r="O451" s="42" t="str">
        <f>VLOOKUP(A451,'Data Transformation'!S:Z,8,0)</f>
        <v>tier - 2</v>
      </c>
      <c r="P451" s="42" t="str">
        <f>VLOOKUP(A451,'Data Transformation'!S:AA,9,0)</f>
        <v>R1024</v>
      </c>
      <c r="Q451" s="60">
        <f>VLOOKUP(A451,'Data Transformation'!S:AC,11,0)</f>
        <v>23</v>
      </c>
    </row>
    <row r="452">
      <c r="A452" s="56" t="s">
        <v>976</v>
      </c>
      <c r="B452" s="42" t="str">
        <f>VLOOKUP(A452,'Data Transformation'!A:D,4,0)</f>
        <v>Palmer</v>
      </c>
      <c r="C452" s="57">
        <f>VLOOKUP(A452,'Data Transformation'!G:N,2,0)</f>
        <v>28.12</v>
      </c>
      <c r="D452" s="42">
        <f>VLOOKUP(A452,'Data Transformation'!G:I,3,0)</f>
        <v>4.88</v>
      </c>
      <c r="E452" s="42" t="str">
        <f>VLOOKUP(A452,'Data Transformation'!G:J,4,0)</f>
        <v>No</v>
      </c>
      <c r="F452" s="42" t="str">
        <f>VLOOKUP(A452,'Data Transformation'!G:K,5,0)</f>
        <v>No</v>
      </c>
      <c r="G452" s="58" t="str">
        <f>VLOOKUP(A452,'Data Transformation'!G:L,6,0)</f>
        <v>No</v>
      </c>
      <c r="H452" s="42">
        <f>VLOOKUP(A452,'Data Transformation'!G:O,9,0)</f>
        <v>0</v>
      </c>
      <c r="I452" s="42" t="str">
        <f>VLOOKUP(A452,'Data Transformation'!G:N,8,0)</f>
        <v>yes</v>
      </c>
      <c r="J452" s="42" t="str">
        <f>VLOOKUP(A452,'Data Transformation'!G:P,10,0)</f>
        <v>Overweight</v>
      </c>
      <c r="K452" s="42" t="str">
        <f>VLOOKUP(A452,'Data Transformation'!G:Q,11,0)</f>
        <v>Normal</v>
      </c>
      <c r="L452" s="42" t="str">
        <f>VLOOKUP(A452,'Data Transformation'!S:AB,10,0)</f>
        <v>27-Dec-1982</v>
      </c>
      <c r="M452" s="59">
        <f>VLOOKUP(A452,'Data Transformation'!S:AD,12,0)</f>
        <v>22331.57</v>
      </c>
      <c r="N452" s="42" t="str">
        <f>VLOOKUP(A452,'Data Transformation'!S:Y,7,0)</f>
        <v>tier - 2</v>
      </c>
      <c r="O452" s="42" t="str">
        <f>VLOOKUP(A452,'Data Transformation'!S:Z,8,0)</f>
        <v>tier - 3</v>
      </c>
      <c r="P452" s="42" t="str">
        <f>VLOOKUP(A452,'Data Transformation'!S:AA,9,0)</f>
        <v>R1024</v>
      </c>
      <c r="Q452" s="60">
        <f>VLOOKUP(A452,'Data Transformation'!S:AC,11,0)</f>
        <v>40</v>
      </c>
    </row>
    <row r="453">
      <c r="A453" s="56" t="s">
        <v>978</v>
      </c>
      <c r="B453" s="42" t="str">
        <f>VLOOKUP(A453,'Data Transformation'!A:D,4,0)</f>
        <v>Wang</v>
      </c>
      <c r="C453" s="57">
        <f>VLOOKUP(A453,'Data Transformation'!G:N,2,0)</f>
        <v>23.21</v>
      </c>
      <c r="D453" s="42">
        <f>VLOOKUP(A453,'Data Transformation'!G:I,3,0)</f>
        <v>6.76</v>
      </c>
      <c r="E453" s="42" t="str">
        <f>VLOOKUP(A453,'Data Transformation'!G:J,4,0)</f>
        <v>No</v>
      </c>
      <c r="F453" s="42" t="str">
        <f>VLOOKUP(A453,'Data Transformation'!G:K,5,0)</f>
        <v>No</v>
      </c>
      <c r="G453" s="58" t="str">
        <f>VLOOKUP(A453,'Data Transformation'!G:L,6,0)</f>
        <v>No</v>
      </c>
      <c r="H453" s="42">
        <f>VLOOKUP(A453,'Data Transformation'!G:O,9,0)</f>
        <v>0</v>
      </c>
      <c r="I453" s="42" t="str">
        <f>VLOOKUP(A453,'Data Transformation'!G:N,8,0)</f>
        <v>yes</v>
      </c>
      <c r="J453" s="42" t="str">
        <f>VLOOKUP(A453,'Data Transformation'!G:P,10,0)</f>
        <v>Normal weight</v>
      </c>
      <c r="K453" s="42" t="str">
        <f>VLOOKUP(A453,'Data Transformation'!G:Q,11,0)</f>
        <v>Diabetes</v>
      </c>
      <c r="L453" s="42" t="str">
        <f>VLOOKUP(A453,'Data Transformation'!S:AB,10,0)</f>
        <v>16-Jun-1971</v>
      </c>
      <c r="M453" s="59">
        <f>VLOOKUP(A453,'Data Transformation'!S:AD,12,0)</f>
        <v>22218.11</v>
      </c>
      <c r="N453" s="42" t="str">
        <f>VLOOKUP(A453,'Data Transformation'!S:Y,7,0)</f>
        <v>tier - 2</v>
      </c>
      <c r="O453" s="42" t="str">
        <f>VLOOKUP(A453,'Data Transformation'!S:Z,8,0)</f>
        <v>tier - 3</v>
      </c>
      <c r="P453" s="42" t="str">
        <f>VLOOKUP(A453,'Data Transformation'!S:AA,9,0)</f>
        <v>R1013</v>
      </c>
      <c r="Q453" s="60">
        <f>VLOOKUP(A453,'Data Transformation'!S:AC,11,0)</f>
        <v>51</v>
      </c>
    </row>
    <row r="454">
      <c r="A454" s="56" t="s">
        <v>980</v>
      </c>
      <c r="B454" s="42" t="str">
        <f>VLOOKUP(A454,'Data Transformation'!A:D,4,0)</f>
        <v>Beasley</v>
      </c>
      <c r="C454" s="57">
        <f>VLOOKUP(A454,'Data Transformation'!G:N,2,0)</f>
        <v>23.98</v>
      </c>
      <c r="D454" s="42">
        <f>VLOOKUP(A454,'Data Transformation'!G:I,3,0)</f>
        <v>10.67</v>
      </c>
      <c r="E454" s="42" t="str">
        <f>VLOOKUP(A454,'Data Transformation'!G:J,4,0)</f>
        <v>No</v>
      </c>
      <c r="F454" s="42" t="str">
        <f>VLOOKUP(A454,'Data Transformation'!G:K,5,0)</f>
        <v>No</v>
      </c>
      <c r="G454" s="58" t="str">
        <f>VLOOKUP(A454,'Data Transformation'!G:L,6,0)</f>
        <v>No</v>
      </c>
      <c r="H454" s="42">
        <f>VLOOKUP(A454,'Data Transformation'!G:O,9,0)</f>
        <v>0</v>
      </c>
      <c r="I454" s="42" t="str">
        <f>VLOOKUP(A454,'Data Transformation'!G:N,8,0)</f>
        <v>No</v>
      </c>
      <c r="J454" s="42" t="str">
        <f>VLOOKUP(A454,'Data Transformation'!G:P,10,0)</f>
        <v>Normal weight</v>
      </c>
      <c r="K454" s="42" t="str">
        <f>VLOOKUP(A454,'Data Transformation'!G:Q,11,0)</f>
        <v>Diabetes</v>
      </c>
      <c r="L454" s="42" t="str">
        <f>VLOOKUP(A454,'Data Transformation'!S:AB,10,0)</f>
        <v>24-Aug-1965</v>
      </c>
      <c r="M454" s="59">
        <f>VLOOKUP(A454,'Data Transformation'!S:AD,12,0)</f>
        <v>22192.44</v>
      </c>
      <c r="N454" s="42" t="str">
        <f>VLOOKUP(A454,'Data Transformation'!S:Y,7,0)</f>
        <v>tier - 3</v>
      </c>
      <c r="O454" s="42" t="str">
        <f>VLOOKUP(A454,'Data Transformation'!S:Z,8,0)</f>
        <v>tier - 1</v>
      </c>
      <c r="P454" s="42" t="str">
        <f>VLOOKUP(A454,'Data Transformation'!S:AA,9,0)</f>
        <v>R1013</v>
      </c>
      <c r="Q454" s="60">
        <f>VLOOKUP(A454,'Data Transformation'!S:AC,11,0)</f>
        <v>57</v>
      </c>
    </row>
    <row r="455">
      <c r="A455" s="56" t="s">
        <v>982</v>
      </c>
      <c r="B455" s="42" t="str">
        <f>VLOOKUP(A455,'Data Transformation'!A:D,4,0)</f>
        <v>Bedbury</v>
      </c>
      <c r="C455" s="57">
        <f>VLOOKUP(A455,'Data Transformation'!G:N,2,0)</f>
        <v>30</v>
      </c>
      <c r="D455" s="42">
        <f>VLOOKUP(A455,'Data Transformation'!G:I,3,0)</f>
        <v>6.21</v>
      </c>
      <c r="E455" s="42" t="str">
        <f>VLOOKUP(A455,'Data Transformation'!G:J,4,0)</f>
        <v>No</v>
      </c>
      <c r="F455" s="42" t="str">
        <f>VLOOKUP(A455,'Data Transformation'!G:K,5,0)</f>
        <v>No</v>
      </c>
      <c r="G455" s="58" t="str">
        <f>VLOOKUP(A455,'Data Transformation'!G:L,6,0)</f>
        <v>No</v>
      </c>
      <c r="H455" s="42">
        <f>VLOOKUP(A455,'Data Transformation'!G:O,9,0)</f>
        <v>0</v>
      </c>
      <c r="I455" s="42" t="str">
        <f>VLOOKUP(A455,'Data Transformation'!G:N,8,0)</f>
        <v>yes</v>
      </c>
      <c r="J455" s="42" t="str">
        <f>VLOOKUP(A455,'Data Transformation'!G:P,10,0)</f>
        <v>Above Obesity</v>
      </c>
      <c r="K455" s="42" t="str">
        <f>VLOOKUP(A455,'Data Transformation'!G:Q,11,0)</f>
        <v>Prediabetes weight</v>
      </c>
      <c r="L455" s="42" t="str">
        <f>VLOOKUP(A455,'Data Transformation'!S:AB,10,0)</f>
        <v>12-Sep-1980</v>
      </c>
      <c r="M455" s="59">
        <f>VLOOKUP(A455,'Data Transformation'!S:AD,12,0)</f>
        <v>22144.03</v>
      </c>
      <c r="N455" s="42" t="str">
        <f>VLOOKUP(A455,'Data Transformation'!S:Y,7,0)</f>
        <v>tier - 2</v>
      </c>
      <c r="O455" s="42" t="str">
        <f>VLOOKUP(A455,'Data Transformation'!S:Z,8,0)</f>
        <v>tier - 2</v>
      </c>
      <c r="P455" s="42" t="str">
        <f>VLOOKUP(A455,'Data Transformation'!S:AA,9,0)</f>
        <v>R1011</v>
      </c>
      <c r="Q455" s="60">
        <f>VLOOKUP(A455,'Data Transformation'!S:AC,11,0)</f>
        <v>42</v>
      </c>
    </row>
    <row r="456">
      <c r="A456" s="56" t="s">
        <v>984</v>
      </c>
      <c r="B456" s="42" t="str">
        <f>VLOOKUP(A456,'Data Transformation'!A:D,4,0)</f>
        <v>Stemberger</v>
      </c>
      <c r="C456" s="57">
        <f>VLOOKUP(A456,'Data Transformation'!G:N,2,0)</f>
        <v>17.35</v>
      </c>
      <c r="D456" s="42">
        <f>VLOOKUP(A456,'Data Transformation'!G:I,3,0)</f>
        <v>5.03</v>
      </c>
      <c r="E456" s="42" t="str">
        <f>VLOOKUP(A456,'Data Transformation'!G:J,4,0)</f>
        <v>YES</v>
      </c>
      <c r="F456" s="42" t="str">
        <f>VLOOKUP(A456,'Data Transformation'!G:K,5,0)</f>
        <v>No</v>
      </c>
      <c r="G456" s="58" t="str">
        <f>VLOOKUP(A456,'Data Transformation'!G:L,6,0)</f>
        <v>No</v>
      </c>
      <c r="H456" s="42">
        <f>VLOOKUP(A456,'Data Transformation'!G:O,9,0)</f>
        <v>0</v>
      </c>
      <c r="I456" s="42" t="str">
        <f>VLOOKUP(A456,'Data Transformation'!G:N,8,0)</f>
        <v>yes</v>
      </c>
      <c r="J456" s="42" t="str">
        <f>VLOOKUP(A456,'Data Transformation'!G:P,10,0)</f>
        <v>Underweight</v>
      </c>
      <c r="K456" s="42" t="str">
        <f>VLOOKUP(A456,'Data Transformation'!G:Q,11,0)</f>
        <v>Normal</v>
      </c>
      <c r="L456" s="42" t="str">
        <f>VLOOKUP(A456,'Data Transformation'!S:AB,10,0)</f>
        <v>28-Aug-2001</v>
      </c>
      <c r="M456" s="59">
        <f>VLOOKUP(A456,'Data Transformation'!S:AD,12,0)</f>
        <v>22097.62</v>
      </c>
      <c r="N456" s="42" t="str">
        <f>VLOOKUP(A456,'Data Transformation'!S:Y,7,0)</f>
        <v>tier - 3</v>
      </c>
      <c r="O456" s="42" t="str">
        <f>VLOOKUP(A456,'Data Transformation'!S:Z,8,0)</f>
        <v>tier - 1</v>
      </c>
      <c r="P456" s="42" t="str">
        <f>VLOOKUP(A456,'Data Transformation'!S:AA,9,0)</f>
        <v>R1011</v>
      </c>
      <c r="Q456" s="60">
        <f>VLOOKUP(A456,'Data Transformation'!S:AC,11,0)</f>
        <v>21</v>
      </c>
    </row>
    <row r="457">
      <c r="A457" s="56" t="s">
        <v>986</v>
      </c>
      <c r="B457" s="42" t="str">
        <f>VLOOKUP(A457,'Data Transformation'!A:D,4,0)</f>
        <v>Chebet</v>
      </c>
      <c r="C457" s="57">
        <f>VLOOKUP(A457,'Data Transformation'!G:N,2,0)</f>
        <v>22.705</v>
      </c>
      <c r="D457" s="42">
        <f>VLOOKUP(A457,'Data Transformation'!G:I,3,0)</f>
        <v>5.27</v>
      </c>
      <c r="E457" s="42" t="str">
        <f>VLOOKUP(A457,'Data Transformation'!G:J,4,0)</f>
        <v>No</v>
      </c>
      <c r="F457" s="42" t="str">
        <f>VLOOKUP(A457,'Data Transformation'!G:K,5,0)</f>
        <v>No</v>
      </c>
      <c r="G457" s="58" t="str">
        <f>VLOOKUP(A457,'Data Transformation'!G:L,6,0)</f>
        <v>No</v>
      </c>
      <c r="H457" s="42">
        <f>VLOOKUP(A457,'Data Transformation'!G:O,9,0)</f>
        <v>0</v>
      </c>
      <c r="I457" s="42" t="str">
        <f>VLOOKUP(A457,'Data Transformation'!G:N,8,0)</f>
        <v>No</v>
      </c>
      <c r="J457" s="42" t="str">
        <f>VLOOKUP(A457,'Data Transformation'!G:P,10,0)</f>
        <v>Normal weight</v>
      </c>
      <c r="K457" s="42" t="str">
        <f>VLOOKUP(A457,'Data Transformation'!G:Q,11,0)</f>
        <v>Normal</v>
      </c>
      <c r="L457" s="42" t="str">
        <f>VLOOKUP(A457,'Data Transformation'!S:AB,10,0)</f>
        <v>14-Oct-1989</v>
      </c>
      <c r="M457" s="59">
        <f>VLOOKUP(A457,'Data Transformation'!S:AD,12,0)</f>
        <v>21984.47</v>
      </c>
      <c r="N457" s="42" t="str">
        <f>VLOOKUP(A457,'Data Transformation'!S:Y,7,0)</f>
        <v>tier - 3</v>
      </c>
      <c r="O457" s="42" t="str">
        <f>VLOOKUP(A457,'Data Transformation'!S:Z,8,0)</f>
        <v>tier - 1</v>
      </c>
      <c r="P457" s="42" t="str">
        <f>VLOOKUP(A457,'Data Transformation'!S:AA,9,0)</f>
        <v>R1012</v>
      </c>
      <c r="Q457" s="60">
        <f>VLOOKUP(A457,'Data Transformation'!S:AC,11,0)</f>
        <v>33</v>
      </c>
    </row>
    <row r="458">
      <c r="A458" s="56" t="s">
        <v>988</v>
      </c>
      <c r="B458" s="42" t="str">
        <f>VLOOKUP(A458,'Data Transformation'!A:D,4,0)</f>
        <v>Muir</v>
      </c>
      <c r="C458" s="57">
        <f>VLOOKUP(A458,'Data Transformation'!G:N,2,0)</f>
        <v>25.41</v>
      </c>
      <c r="D458" s="42">
        <f>VLOOKUP(A458,'Data Transformation'!G:I,3,0)</f>
        <v>10.53</v>
      </c>
      <c r="E458" s="42" t="str">
        <f>VLOOKUP(A458,'Data Transformation'!G:J,4,0)</f>
        <v>yes</v>
      </c>
      <c r="F458" s="42" t="str">
        <f>VLOOKUP(A458,'Data Transformation'!G:K,5,0)</f>
        <v>No</v>
      </c>
      <c r="G458" s="58" t="str">
        <f>VLOOKUP(A458,'Data Transformation'!G:L,6,0)</f>
        <v>No</v>
      </c>
      <c r="H458" s="42">
        <f>VLOOKUP(A458,'Data Transformation'!G:O,9,0)</f>
        <v>1</v>
      </c>
      <c r="I458" s="42" t="str">
        <f>VLOOKUP(A458,'Data Transformation'!G:N,8,0)</f>
        <v>yes</v>
      </c>
      <c r="J458" s="42" t="str">
        <f>VLOOKUP(A458,'Data Transformation'!G:P,10,0)</f>
        <v>Overweight</v>
      </c>
      <c r="K458" s="42" t="str">
        <f>VLOOKUP(A458,'Data Transformation'!G:Q,11,0)</f>
        <v>Diabetes</v>
      </c>
      <c r="L458" s="42" t="str">
        <f>VLOOKUP(A458,'Data Transformation'!S:AB,10,0)</f>
        <v>19-Dec-1975</v>
      </c>
      <c r="M458" s="59">
        <f>VLOOKUP(A458,'Data Transformation'!S:AD,12,0)</f>
        <v>21978.68</v>
      </c>
      <c r="N458" s="42" t="str">
        <f>VLOOKUP(A458,'Data Transformation'!S:Y,7,0)</f>
        <v>tier - 3</v>
      </c>
      <c r="O458" s="42" t="str">
        <f>VLOOKUP(A458,'Data Transformation'!S:Z,8,0)</f>
        <v>tier - 3</v>
      </c>
      <c r="P458" s="42" t="str">
        <f>VLOOKUP(A458,'Data Transformation'!S:AA,9,0)</f>
        <v>R1013</v>
      </c>
      <c r="Q458" s="60">
        <f>VLOOKUP(A458,'Data Transformation'!S:AC,11,0)</f>
        <v>47</v>
      </c>
    </row>
    <row r="459">
      <c r="A459" s="56" t="s">
        <v>990</v>
      </c>
      <c r="B459" s="42" t="str">
        <f>VLOOKUP(A459,'Data Transformation'!A:D,4,0)</f>
        <v>Yang</v>
      </c>
      <c r="C459" s="57">
        <f>VLOOKUP(A459,'Data Transformation'!G:N,2,0)</f>
        <v>18.23</v>
      </c>
      <c r="D459" s="42">
        <f>VLOOKUP(A459,'Data Transformation'!G:I,3,0)</f>
        <v>5.78</v>
      </c>
      <c r="E459" s="42" t="str">
        <f>VLOOKUP(A459,'Data Transformation'!G:J,4,0)</f>
        <v>No</v>
      </c>
      <c r="F459" s="42" t="str">
        <f>VLOOKUP(A459,'Data Transformation'!G:K,5,0)</f>
        <v>No</v>
      </c>
      <c r="G459" s="58" t="str">
        <f>VLOOKUP(A459,'Data Transformation'!G:L,6,0)</f>
        <v>Yes</v>
      </c>
      <c r="H459" s="42">
        <f>VLOOKUP(A459,'Data Transformation'!G:O,9,0)</f>
        <v>1</v>
      </c>
      <c r="I459" s="42" t="str">
        <f>VLOOKUP(A459,'Data Transformation'!G:N,8,0)</f>
        <v>yes</v>
      </c>
      <c r="J459" s="42" t="str">
        <f>VLOOKUP(A459,'Data Transformation'!G:P,10,0)</f>
        <v>Underweight</v>
      </c>
      <c r="K459" s="42" t="str">
        <f>VLOOKUP(A459,'Data Transformation'!G:Q,11,0)</f>
        <v>Prediabetes weight</v>
      </c>
      <c r="L459" s="42" t="str">
        <f>VLOOKUP(A459,'Data Transformation'!S:AB,10,0)</f>
        <v>28-Sep-2003</v>
      </c>
      <c r="M459" s="59">
        <f>VLOOKUP(A459,'Data Transformation'!S:AD,12,0)</f>
        <v>21882.4</v>
      </c>
      <c r="N459" s="42" t="str">
        <f>VLOOKUP(A459,'Data Transformation'!S:Y,7,0)</f>
        <v>tier - 2</v>
      </c>
      <c r="O459" s="42" t="str">
        <f>VLOOKUP(A459,'Data Transformation'!S:Z,8,0)</f>
        <v>tier - 1</v>
      </c>
      <c r="P459" s="42" t="str">
        <f>VLOOKUP(A459,'Data Transformation'!S:AA,9,0)</f>
        <v>R1011</v>
      </c>
      <c r="Q459" s="60">
        <f>VLOOKUP(A459,'Data Transformation'!S:AC,11,0)</f>
        <v>19</v>
      </c>
    </row>
    <row r="460">
      <c r="A460" s="56" t="s">
        <v>992</v>
      </c>
      <c r="B460" s="42" t="str">
        <f>VLOOKUP(A460,'Data Transformation'!A:D,4,0)</f>
        <v>Gravel</v>
      </c>
      <c r="C460" s="57">
        <f>VLOOKUP(A460,'Data Transformation'!G:N,2,0)</f>
        <v>24.7</v>
      </c>
      <c r="D460" s="42">
        <f>VLOOKUP(A460,'Data Transformation'!G:I,3,0)</f>
        <v>4.36</v>
      </c>
      <c r="E460" s="42" t="str">
        <f>VLOOKUP(A460,'Data Transformation'!G:J,4,0)</f>
        <v>No</v>
      </c>
      <c r="F460" s="42" t="str">
        <f>VLOOKUP(A460,'Data Transformation'!G:K,5,0)</f>
        <v>No</v>
      </c>
      <c r="G460" s="58" t="str">
        <f>VLOOKUP(A460,'Data Transformation'!G:L,6,0)</f>
        <v>Yes</v>
      </c>
      <c r="H460" s="42">
        <f>VLOOKUP(A460,'Data Transformation'!G:O,9,0)</f>
        <v>1</v>
      </c>
      <c r="I460" s="42" t="str">
        <f>VLOOKUP(A460,'Data Transformation'!G:N,8,0)</f>
        <v>yes</v>
      </c>
      <c r="J460" s="42" t="str">
        <f>VLOOKUP(A460,'Data Transformation'!G:P,10,0)</f>
        <v>Normal weight</v>
      </c>
      <c r="K460" s="42" t="str">
        <f>VLOOKUP(A460,'Data Transformation'!G:Q,11,0)</f>
        <v>Normal</v>
      </c>
      <c r="L460" s="42" t="str">
        <f>VLOOKUP(A460,'Data Transformation'!S:AB,10,0)</f>
        <v>17-Aug-1979</v>
      </c>
      <c r="M460" s="59">
        <f>VLOOKUP(A460,'Data Transformation'!S:AD,12,0)</f>
        <v>21880.82</v>
      </c>
      <c r="N460" s="42" t="str">
        <f>VLOOKUP(A460,'Data Transformation'!S:Y,7,0)</f>
        <v>tier - 3</v>
      </c>
      <c r="O460" s="42" t="str">
        <f>VLOOKUP(A460,'Data Transformation'!S:Z,8,0)</f>
        <v>tier - 1</v>
      </c>
      <c r="P460" s="42" t="str">
        <f>VLOOKUP(A460,'Data Transformation'!S:AA,9,0)</f>
        <v>R1012</v>
      </c>
      <c r="Q460" s="60">
        <f>VLOOKUP(A460,'Data Transformation'!S:AC,11,0)</f>
        <v>43</v>
      </c>
    </row>
    <row r="461">
      <c r="A461" s="56" t="s">
        <v>994</v>
      </c>
      <c r="B461" s="42" t="str">
        <f>VLOOKUP(A461,'Data Transformation'!A:D,4,0)</f>
        <v>Smith</v>
      </c>
      <c r="C461" s="57">
        <f>VLOOKUP(A461,'Data Transformation'!G:N,2,0)</f>
        <v>37.4</v>
      </c>
      <c r="D461" s="42">
        <f>VLOOKUP(A461,'Data Transformation'!G:I,3,0)</f>
        <v>9.72</v>
      </c>
      <c r="E461" s="42" t="str">
        <f>VLOOKUP(A461,'Data Transformation'!G:J,4,0)</f>
        <v>yes</v>
      </c>
      <c r="F461" s="42" t="str">
        <f>VLOOKUP(A461,'Data Transformation'!G:K,5,0)</f>
        <v>No</v>
      </c>
      <c r="G461" s="58" t="str">
        <f>VLOOKUP(A461,'Data Transformation'!G:L,6,0)</f>
        <v>Yes</v>
      </c>
      <c r="H461" s="42">
        <f>VLOOKUP(A461,'Data Transformation'!G:O,9,0)</f>
        <v>1</v>
      </c>
      <c r="I461" s="42" t="str">
        <f>VLOOKUP(A461,'Data Transformation'!G:N,8,0)</f>
        <v>No</v>
      </c>
      <c r="J461" s="42" t="str">
        <f>VLOOKUP(A461,'Data Transformation'!G:P,10,0)</f>
        <v>Above Obesity</v>
      </c>
      <c r="K461" s="42" t="str">
        <f>VLOOKUP(A461,'Data Transformation'!G:Q,11,0)</f>
        <v>Diabetes</v>
      </c>
      <c r="L461" s="42" t="str">
        <f>VLOOKUP(A461,'Data Transformation'!S:AB,10,0)</f>
        <v>27-Aug-1963</v>
      </c>
      <c r="M461" s="59">
        <f>VLOOKUP(A461,'Data Transformation'!S:AD,12,0)</f>
        <v>21797</v>
      </c>
      <c r="N461" s="42" t="str">
        <f>VLOOKUP(A461,'Data Transformation'!S:Y,7,0)</f>
        <v>tier - 3</v>
      </c>
      <c r="O461" s="42" t="str">
        <f>VLOOKUP(A461,'Data Transformation'!S:Z,8,0)</f>
        <v>tier - 1</v>
      </c>
      <c r="P461" s="42" t="str">
        <f>VLOOKUP(A461,'Data Transformation'!S:AA,9,0)</f>
        <v>R1011</v>
      </c>
      <c r="Q461" s="60">
        <f>VLOOKUP(A461,'Data Transformation'!S:AC,11,0)</f>
        <v>59</v>
      </c>
    </row>
    <row r="462">
      <c r="A462" s="56" t="s">
        <v>996</v>
      </c>
      <c r="B462" s="42" t="str">
        <f>VLOOKUP(A462,'Data Transformation'!A:D,4,0)</f>
        <v>Williams</v>
      </c>
      <c r="C462" s="57">
        <f>VLOOKUP(A462,'Data Transformation'!G:N,2,0)</f>
        <v>26.885</v>
      </c>
      <c r="D462" s="42">
        <f>VLOOKUP(A462,'Data Transformation'!G:I,3,0)</f>
        <v>5.18</v>
      </c>
      <c r="E462" s="42" t="str">
        <f>VLOOKUP(A462,'Data Transformation'!G:J,4,0)</f>
        <v>No</v>
      </c>
      <c r="F462" s="42" t="str">
        <f>VLOOKUP(A462,'Data Transformation'!G:K,5,0)</f>
        <v>No</v>
      </c>
      <c r="G462" s="58" t="str">
        <f>VLOOKUP(A462,'Data Transformation'!G:L,6,0)</f>
        <v>Yes</v>
      </c>
      <c r="H462" s="42">
        <f>VLOOKUP(A462,'Data Transformation'!G:O,9,0)</f>
        <v>1</v>
      </c>
      <c r="I462" s="42" t="str">
        <f>VLOOKUP(A462,'Data Transformation'!G:N,8,0)</f>
        <v>yes</v>
      </c>
      <c r="J462" s="42" t="str">
        <f>VLOOKUP(A462,'Data Transformation'!G:P,10,0)</f>
        <v>Overweight</v>
      </c>
      <c r="K462" s="42" t="str">
        <f>VLOOKUP(A462,'Data Transformation'!G:Q,11,0)</f>
        <v>Normal</v>
      </c>
      <c r="L462" s="42" t="str">
        <f>VLOOKUP(A462,'Data Transformation'!S:AB,10,0)</f>
        <v>28-Sep-1979</v>
      </c>
      <c r="M462" s="59">
        <f>VLOOKUP(A462,'Data Transformation'!S:AD,12,0)</f>
        <v>21774.32</v>
      </c>
      <c r="N462" s="42" t="str">
        <f>VLOOKUP(A462,'Data Transformation'!S:Y,7,0)</f>
        <v>tier - 3</v>
      </c>
      <c r="O462" s="42" t="str">
        <f>VLOOKUP(A462,'Data Transformation'!S:Z,8,0)</f>
        <v>tier - 2</v>
      </c>
      <c r="P462" s="42" t="str">
        <f>VLOOKUP(A462,'Data Transformation'!S:AA,9,0)</f>
        <v>R1012</v>
      </c>
      <c r="Q462" s="60">
        <f>VLOOKUP(A462,'Data Transformation'!S:AC,11,0)</f>
        <v>43</v>
      </c>
    </row>
    <row r="463">
      <c r="A463" s="56" t="s">
        <v>998</v>
      </c>
      <c r="B463" s="42" t="str">
        <f>VLOOKUP(A463,'Data Transformation'!A:D,4,0)</f>
        <v>Meyer</v>
      </c>
      <c r="C463" s="57">
        <f>VLOOKUP(A463,'Data Transformation'!G:N,2,0)</f>
        <v>25.27</v>
      </c>
      <c r="D463" s="42">
        <f>VLOOKUP(A463,'Data Transformation'!G:I,3,0)</f>
        <v>5.29</v>
      </c>
      <c r="E463" s="42" t="str">
        <f>VLOOKUP(A463,'Data Transformation'!G:J,4,0)</f>
        <v>No</v>
      </c>
      <c r="F463" s="42" t="str">
        <f>VLOOKUP(A463,'Data Transformation'!G:K,5,0)</f>
        <v>No</v>
      </c>
      <c r="G463" s="58" t="str">
        <f>VLOOKUP(A463,'Data Transformation'!G:L,6,0)</f>
        <v>Yes</v>
      </c>
      <c r="H463" s="42">
        <f>VLOOKUP(A463,'Data Transformation'!G:O,9,0)</f>
        <v>1</v>
      </c>
      <c r="I463" s="42" t="str">
        <f>VLOOKUP(A463,'Data Transformation'!G:N,8,0)</f>
        <v>yes</v>
      </c>
      <c r="J463" s="42" t="str">
        <f>VLOOKUP(A463,'Data Transformation'!G:P,10,0)</f>
        <v>Overweight</v>
      </c>
      <c r="K463" s="42" t="str">
        <f>VLOOKUP(A463,'Data Transformation'!G:Q,11,0)</f>
        <v>Normal</v>
      </c>
      <c r="L463" s="42" t="str">
        <f>VLOOKUP(A463,'Data Transformation'!S:AB,10,0)</f>
        <v>20-Sep-1979</v>
      </c>
      <c r="M463" s="59">
        <f>VLOOKUP(A463,'Data Transformation'!S:AD,12,0)</f>
        <v>21771.34</v>
      </c>
      <c r="N463" s="42" t="str">
        <f>VLOOKUP(A463,'Data Transformation'!S:Y,7,0)</f>
        <v>tier - 3</v>
      </c>
      <c r="O463" s="42" t="str">
        <f>VLOOKUP(A463,'Data Transformation'!S:Z,8,0)</f>
        <v>tier - 1</v>
      </c>
      <c r="P463" s="42" t="str">
        <f>VLOOKUP(A463,'Data Transformation'!S:AA,9,0)</f>
        <v>R1024</v>
      </c>
      <c r="Q463" s="60">
        <f>VLOOKUP(A463,'Data Transformation'!S:AC,11,0)</f>
        <v>43</v>
      </c>
    </row>
    <row r="464">
      <c r="A464" s="56" t="s">
        <v>1000</v>
      </c>
      <c r="B464" s="42" t="str">
        <f>VLOOKUP(A464,'Data Transformation'!A:D,4,0)</f>
        <v>Jamieson</v>
      </c>
      <c r="C464" s="57">
        <f>VLOOKUP(A464,'Data Transformation'!G:N,2,0)</f>
        <v>23.655</v>
      </c>
      <c r="D464" s="42">
        <f>VLOOKUP(A464,'Data Transformation'!G:I,3,0)</f>
        <v>4.86</v>
      </c>
      <c r="E464" s="42" t="str">
        <f>VLOOKUP(A464,'Data Transformation'!G:J,4,0)</f>
        <v>YES</v>
      </c>
      <c r="F464" s="42" t="str">
        <f>VLOOKUP(A464,'Data Transformation'!G:K,5,0)</f>
        <v>No</v>
      </c>
      <c r="G464" s="58" t="str">
        <f>VLOOKUP(A464,'Data Transformation'!G:L,6,0)</f>
        <v>No</v>
      </c>
      <c r="H464" s="42">
        <f>VLOOKUP(A464,'Data Transformation'!G:O,9,0)</f>
        <v>0</v>
      </c>
      <c r="I464" s="42" t="str">
        <f>VLOOKUP(A464,'Data Transformation'!G:N,8,0)</f>
        <v>yes</v>
      </c>
      <c r="J464" s="42" t="str">
        <f>VLOOKUP(A464,'Data Transformation'!G:P,10,0)</f>
        <v>Normal weight</v>
      </c>
      <c r="K464" s="42" t="str">
        <f>VLOOKUP(A464,'Data Transformation'!G:Q,11,0)</f>
        <v>Normal</v>
      </c>
      <c r="L464" s="42" t="str">
        <f>VLOOKUP(A464,'Data Transformation'!S:AB,10,0)</f>
        <v>18-Jul-1976</v>
      </c>
      <c r="M464" s="59">
        <f>VLOOKUP(A464,'Data Transformation'!S:AD,12,0)</f>
        <v>21677.28</v>
      </c>
      <c r="N464" s="42" t="str">
        <f>VLOOKUP(A464,'Data Transformation'!S:Y,7,0)</f>
        <v>tier - 3</v>
      </c>
      <c r="O464" s="42" t="str">
        <f>VLOOKUP(A464,'Data Transformation'!S:Z,8,0)</f>
        <v>tier - 1</v>
      </c>
      <c r="P464" s="42" t="str">
        <f>VLOOKUP(A464,'Data Transformation'!S:AA,9,0)</f>
        <v>R1012</v>
      </c>
      <c r="Q464" s="60">
        <f>VLOOKUP(A464,'Data Transformation'!S:AC,11,0)</f>
        <v>46</v>
      </c>
    </row>
    <row r="465">
      <c r="A465" s="56" t="s">
        <v>1002</v>
      </c>
      <c r="B465" s="42" t="str">
        <f>VLOOKUP(A465,'Data Transformation'!A:D,4,0)</f>
        <v>Dufeal</v>
      </c>
      <c r="C465" s="57">
        <f>VLOOKUP(A465,'Data Transformation'!G:N,2,0)</f>
        <v>55.05</v>
      </c>
      <c r="D465" s="42">
        <f>VLOOKUP(A465,'Data Transformation'!G:I,3,0)</f>
        <v>7.66</v>
      </c>
      <c r="E465" s="42" t="str">
        <f>VLOOKUP(A465,'Data Transformation'!G:J,4,0)</f>
        <v>No</v>
      </c>
      <c r="F465" s="42" t="str">
        <f>VLOOKUP(A465,'Data Transformation'!G:K,5,0)</f>
        <v>No</v>
      </c>
      <c r="G465" s="58" t="str">
        <f>VLOOKUP(A465,'Data Transformation'!G:L,6,0)</f>
        <v>No</v>
      </c>
      <c r="H465" s="42">
        <f>VLOOKUP(A465,'Data Transformation'!G:O,9,0)</f>
        <v>0</v>
      </c>
      <c r="I465" s="42" t="str">
        <f>VLOOKUP(A465,'Data Transformation'!G:N,8,0)</f>
        <v>No</v>
      </c>
      <c r="J465" s="42" t="str">
        <f>VLOOKUP(A465,'Data Transformation'!G:P,10,0)</f>
        <v>Above Obesity</v>
      </c>
      <c r="K465" s="42" t="str">
        <f>VLOOKUP(A465,'Data Transformation'!G:Q,11,0)</f>
        <v>Diabetes</v>
      </c>
      <c r="L465" s="42" t="str">
        <f>VLOOKUP(A465,'Data Transformation'!S:AB,10,0)</f>
        <v>16-Nov-1962</v>
      </c>
      <c r="M465" s="59">
        <f>VLOOKUP(A465,'Data Transformation'!S:AD,12,0)</f>
        <v>21661.16</v>
      </c>
      <c r="N465" s="42" t="str">
        <f>VLOOKUP(A465,'Data Transformation'!S:Y,7,0)</f>
        <v>tier - 2</v>
      </c>
      <c r="O465" s="42" t="str">
        <f>VLOOKUP(A465,'Data Transformation'!S:Z,8,0)</f>
        <v>tier - 2</v>
      </c>
      <c r="P465" s="42" t="str">
        <f>VLOOKUP(A465,'Data Transformation'!S:AA,9,0)</f>
        <v>R1012</v>
      </c>
      <c r="Q465" s="60">
        <f>VLOOKUP(A465,'Data Transformation'!S:AC,11,0)</f>
        <v>60</v>
      </c>
    </row>
    <row r="466">
      <c r="A466" s="56" t="s">
        <v>1004</v>
      </c>
      <c r="B466" s="42" t="str">
        <f>VLOOKUP(A466,'Data Transformation'!A:D,4,0)</f>
        <v>Sansonetti</v>
      </c>
      <c r="C466" s="57">
        <f>VLOOKUP(A466,'Data Transformation'!G:N,2,0)</f>
        <v>24.89</v>
      </c>
      <c r="D466" s="42">
        <f>VLOOKUP(A466,'Data Transformation'!G:I,3,0)</f>
        <v>6.1</v>
      </c>
      <c r="E466" s="42" t="str">
        <f>VLOOKUP(A466,'Data Transformation'!G:J,4,0)</f>
        <v>yes</v>
      </c>
      <c r="F466" s="42" t="str">
        <f>VLOOKUP(A466,'Data Transformation'!G:K,5,0)</f>
        <v>No</v>
      </c>
      <c r="G466" s="58" t="str">
        <f>VLOOKUP(A466,'Data Transformation'!G:L,6,0)</f>
        <v>Yes</v>
      </c>
      <c r="H466" s="42">
        <f>VLOOKUP(A466,'Data Transformation'!G:O,9,0)</f>
        <v>1</v>
      </c>
      <c r="I466" s="42" t="str">
        <f>VLOOKUP(A466,'Data Transformation'!G:N,8,0)</f>
        <v>yes</v>
      </c>
      <c r="J466" s="42" t="str">
        <f>VLOOKUP(A466,'Data Transformation'!G:P,10,0)</f>
        <v>Normal weight</v>
      </c>
      <c r="K466" s="42" t="str">
        <f>VLOOKUP(A466,'Data Transformation'!G:Q,11,0)</f>
        <v>Prediabetes weight</v>
      </c>
      <c r="L466" s="42" t="str">
        <f>VLOOKUP(A466,'Data Transformation'!S:AB,10,0)</f>
        <v>25-Dec-1983</v>
      </c>
      <c r="M466" s="59">
        <f>VLOOKUP(A466,'Data Transformation'!S:AD,12,0)</f>
        <v>21659.93</v>
      </c>
      <c r="N466" s="42" t="str">
        <f>VLOOKUP(A466,'Data Transformation'!S:Y,7,0)</f>
        <v>tier - 3</v>
      </c>
      <c r="O466" s="42" t="str">
        <f>VLOOKUP(A466,'Data Transformation'!S:Z,8,0)</f>
        <v>tier - 3</v>
      </c>
      <c r="P466" s="42" t="str">
        <f>VLOOKUP(A466,'Data Transformation'!S:AA,9,0)</f>
        <v>R1024</v>
      </c>
      <c r="Q466" s="60">
        <f>VLOOKUP(A466,'Data Transformation'!S:AC,11,0)</f>
        <v>39</v>
      </c>
    </row>
    <row r="467">
      <c r="A467" s="56" t="s">
        <v>1006</v>
      </c>
      <c r="B467" s="42" t="str">
        <f>VLOOKUP(A467,'Data Transformation'!A:D,4,0)</f>
        <v>Koneazny</v>
      </c>
      <c r="C467" s="57">
        <f>VLOOKUP(A467,'Data Transformation'!G:N,2,0)</f>
        <v>18.715</v>
      </c>
      <c r="D467" s="42">
        <f>VLOOKUP(A467,'Data Transformation'!G:I,3,0)</f>
        <v>4.44</v>
      </c>
      <c r="E467" s="42" t="str">
        <f>VLOOKUP(A467,'Data Transformation'!G:J,4,0)</f>
        <v>No</v>
      </c>
      <c r="F467" s="42" t="str">
        <f>VLOOKUP(A467,'Data Transformation'!G:K,5,0)</f>
        <v>No</v>
      </c>
      <c r="G467" s="58" t="str">
        <f>VLOOKUP(A467,'Data Transformation'!G:L,6,0)</f>
        <v>No</v>
      </c>
      <c r="H467" s="42">
        <f>VLOOKUP(A467,'Data Transformation'!G:O,9,0)</f>
        <v>0</v>
      </c>
      <c r="I467" s="42" t="str">
        <f>VLOOKUP(A467,'Data Transformation'!G:N,8,0)</f>
        <v>No</v>
      </c>
      <c r="J467" s="42" t="str">
        <f>VLOOKUP(A467,'Data Transformation'!G:P,10,0)</f>
        <v>Normal weight</v>
      </c>
      <c r="K467" s="42" t="str">
        <f>VLOOKUP(A467,'Data Transformation'!G:Q,11,0)</f>
        <v>Normal</v>
      </c>
      <c r="L467" s="42" t="str">
        <f>VLOOKUP(A467,'Data Transformation'!S:AB,10,0)</f>
        <v>12-Jun-1999</v>
      </c>
      <c r="M467" s="59">
        <f>VLOOKUP(A467,'Data Transformation'!S:AD,12,0)</f>
        <v>21595.38</v>
      </c>
      <c r="N467" s="42" t="str">
        <f>VLOOKUP(A467,'Data Transformation'!S:Y,7,0)</f>
        <v>tier - 2</v>
      </c>
      <c r="O467" s="42" t="str">
        <f>VLOOKUP(A467,'Data Transformation'!S:Z,8,0)</f>
        <v>tier - 3</v>
      </c>
      <c r="P467" s="42" t="str">
        <f>VLOOKUP(A467,'Data Transformation'!S:AA,9,0)</f>
        <v>R1012</v>
      </c>
      <c r="Q467" s="60">
        <f>VLOOKUP(A467,'Data Transformation'!S:AC,11,0)</f>
        <v>23</v>
      </c>
    </row>
    <row r="468">
      <c r="A468" s="56" t="s">
        <v>1008</v>
      </c>
      <c r="B468" s="42" t="str">
        <f>VLOOKUP(A468,'Data Transformation'!A:D,4,0)</f>
        <v>Johnson</v>
      </c>
      <c r="C468" s="57">
        <f>VLOOKUP(A468,'Data Transformation'!G:N,2,0)</f>
        <v>28.12</v>
      </c>
      <c r="D468" s="42">
        <f>VLOOKUP(A468,'Data Transformation'!G:I,3,0)</f>
        <v>6.15</v>
      </c>
      <c r="E468" s="42" t="str">
        <f>VLOOKUP(A468,'Data Transformation'!G:J,4,0)</f>
        <v>No</v>
      </c>
      <c r="F468" s="42" t="str">
        <f>VLOOKUP(A468,'Data Transformation'!G:K,5,0)</f>
        <v>No</v>
      </c>
      <c r="G468" s="58" t="str">
        <f>VLOOKUP(A468,'Data Transformation'!G:L,6,0)</f>
        <v>No</v>
      </c>
      <c r="H468" s="42">
        <f>VLOOKUP(A468,'Data Transformation'!G:O,9,0)</f>
        <v>0</v>
      </c>
      <c r="I468" s="42" t="str">
        <f>VLOOKUP(A468,'Data Transformation'!G:N,8,0)</f>
        <v>yes</v>
      </c>
      <c r="J468" s="42" t="str">
        <f>VLOOKUP(A468,'Data Transformation'!G:P,10,0)</f>
        <v>Overweight</v>
      </c>
      <c r="K468" s="42" t="str">
        <f>VLOOKUP(A468,'Data Transformation'!G:Q,11,0)</f>
        <v>Prediabetes weight</v>
      </c>
      <c r="L468" s="42" t="str">
        <f>VLOOKUP(A468,'Data Transformation'!S:AB,10,0)</f>
        <v>21-Nov-1990</v>
      </c>
      <c r="M468" s="59">
        <f>VLOOKUP(A468,'Data Transformation'!S:AD,12,0)</f>
        <v>21472.48</v>
      </c>
      <c r="N468" s="42" t="str">
        <f>VLOOKUP(A468,'Data Transformation'!S:Y,7,0)</f>
        <v>tier - 2</v>
      </c>
      <c r="O468" s="42" t="str">
        <f>VLOOKUP(A468,'Data Transformation'!S:Z,8,0)</f>
        <v>tier - 2</v>
      </c>
      <c r="P468" s="42" t="str">
        <f>VLOOKUP(A468,'Data Transformation'!S:AA,9,0)</f>
        <v>R1012</v>
      </c>
      <c r="Q468" s="60">
        <f>VLOOKUP(A468,'Data Transformation'!S:AC,11,0)</f>
        <v>32</v>
      </c>
    </row>
    <row r="469">
      <c r="A469" s="56" t="s">
        <v>1010</v>
      </c>
      <c r="B469" s="42" t="str">
        <f>VLOOKUP(A469,'Data Transformation'!A:D,4,0)</f>
        <v>Glasson</v>
      </c>
      <c r="C469" s="57">
        <f>VLOOKUP(A469,'Data Transformation'!G:N,2,0)</f>
        <v>26.6</v>
      </c>
      <c r="D469" s="42">
        <f>VLOOKUP(A469,'Data Transformation'!G:I,3,0)</f>
        <v>4.53</v>
      </c>
      <c r="E469" s="42" t="str">
        <f>VLOOKUP(A469,'Data Transformation'!G:J,4,0)</f>
        <v>No</v>
      </c>
      <c r="F469" s="42" t="str">
        <f>VLOOKUP(A469,'Data Transformation'!G:K,5,0)</f>
        <v>No</v>
      </c>
      <c r="G469" s="58" t="str">
        <f>VLOOKUP(A469,'Data Transformation'!G:L,6,0)</f>
        <v>No</v>
      </c>
      <c r="H469" s="42">
        <f>VLOOKUP(A469,'Data Transformation'!G:O,9,0)</f>
        <v>0</v>
      </c>
      <c r="I469" s="42" t="str">
        <f>VLOOKUP(A469,'Data Transformation'!G:N,8,0)</f>
        <v>yes</v>
      </c>
      <c r="J469" s="42" t="str">
        <f>VLOOKUP(A469,'Data Transformation'!G:P,10,0)</f>
        <v>Overweight</v>
      </c>
      <c r="K469" s="42" t="str">
        <f>VLOOKUP(A469,'Data Transformation'!G:Q,11,0)</f>
        <v>Normal</v>
      </c>
      <c r="L469" s="42" t="str">
        <f>VLOOKUP(A469,'Data Transformation'!S:AB,10,0)</f>
        <v>4-Sep-1980</v>
      </c>
      <c r="M469" s="59">
        <f>VLOOKUP(A469,'Data Transformation'!S:AD,12,0)</f>
        <v>21348.71</v>
      </c>
      <c r="N469" s="42" t="str">
        <f>VLOOKUP(A469,'Data Transformation'!S:Y,7,0)</f>
        <v>tier - 2</v>
      </c>
      <c r="O469" s="42" t="str">
        <f>VLOOKUP(A469,'Data Transformation'!S:Z,8,0)</f>
        <v>tier - 1</v>
      </c>
      <c r="P469" s="42" t="str">
        <f>VLOOKUP(A469,'Data Transformation'!S:AA,9,0)</f>
        <v>R1012</v>
      </c>
      <c r="Q469" s="60">
        <f>VLOOKUP(A469,'Data Transformation'!S:AC,11,0)</f>
        <v>42</v>
      </c>
    </row>
    <row r="470">
      <c r="A470" s="56" t="s">
        <v>1012</v>
      </c>
      <c r="B470" s="42" t="str">
        <f>VLOOKUP(A470,'Data Transformation'!A:D,4,0)</f>
        <v>Canitz</v>
      </c>
      <c r="C470" s="57">
        <f>VLOOKUP(A470,'Data Transformation'!G:N,2,0)</f>
        <v>30.115</v>
      </c>
      <c r="D470" s="42">
        <f>VLOOKUP(A470,'Data Transformation'!G:I,3,0)</f>
        <v>5.48</v>
      </c>
      <c r="E470" s="42" t="str">
        <f>VLOOKUP(A470,'Data Transformation'!G:J,4,0)</f>
        <v>No</v>
      </c>
      <c r="F470" s="42" t="str">
        <f>VLOOKUP(A470,'Data Transformation'!G:K,5,0)</f>
        <v>yes</v>
      </c>
      <c r="G470" s="58" t="str">
        <f>VLOOKUP(A470,'Data Transformation'!G:L,6,0)</f>
        <v>No</v>
      </c>
      <c r="H470" s="42">
        <f>VLOOKUP(A470,'Data Transformation'!G:O,9,0)</f>
        <v>1</v>
      </c>
      <c r="I470" s="42" t="str">
        <f>VLOOKUP(A470,'Data Transformation'!G:N,8,0)</f>
        <v>No</v>
      </c>
      <c r="J470" s="42" t="str">
        <f>VLOOKUP(A470,'Data Transformation'!G:P,10,0)</f>
        <v>Above Obesity</v>
      </c>
      <c r="K470" s="42" t="str">
        <f>VLOOKUP(A470,'Data Transformation'!G:Q,11,0)</f>
        <v>Normal</v>
      </c>
      <c r="L470" s="42" t="str">
        <f>VLOOKUP(A470,'Data Transformation'!S:AB,10,0)</f>
        <v>4-Aug-2004</v>
      </c>
      <c r="M470" s="59">
        <f>VLOOKUP(A470,'Data Transformation'!S:AD,12,0)</f>
        <v>21344.85</v>
      </c>
      <c r="N470" s="42" t="str">
        <f>VLOOKUP(A470,'Data Transformation'!S:Y,7,0)</f>
        <v>tier - 3</v>
      </c>
      <c r="O470" s="42" t="str">
        <f>VLOOKUP(A470,'Data Transformation'!S:Z,8,0)</f>
        <v>tier - 1</v>
      </c>
      <c r="P470" s="42" t="str">
        <f>VLOOKUP(A470,'Data Transformation'!S:AA,9,0)</f>
        <v>R1024</v>
      </c>
      <c r="Q470" s="60">
        <f>VLOOKUP(A470,'Data Transformation'!S:AC,11,0)</f>
        <v>18</v>
      </c>
    </row>
    <row r="471">
      <c r="A471" s="56" t="s">
        <v>1014</v>
      </c>
      <c r="B471" s="42" t="str">
        <f>VLOOKUP(A471,'Data Transformation'!A:D,4,0)</f>
        <v>Li</v>
      </c>
      <c r="C471" s="57">
        <f>VLOOKUP(A471,'Data Transformation'!G:N,2,0)</f>
        <v>24.605</v>
      </c>
      <c r="D471" s="42">
        <f>VLOOKUP(A471,'Data Transformation'!G:I,3,0)</f>
        <v>5.48</v>
      </c>
      <c r="E471" s="42" t="str">
        <f>VLOOKUP(A471,'Data Transformation'!G:J,4,0)</f>
        <v>No</v>
      </c>
      <c r="F471" s="42" t="str">
        <f>VLOOKUP(A471,'Data Transformation'!G:K,5,0)</f>
        <v>No</v>
      </c>
      <c r="G471" s="58" t="str">
        <f>VLOOKUP(A471,'Data Transformation'!G:L,6,0)</f>
        <v>No</v>
      </c>
      <c r="H471" s="42">
        <f>VLOOKUP(A471,'Data Transformation'!G:O,9,0)</f>
        <v>0</v>
      </c>
      <c r="I471" s="42" t="str">
        <f>VLOOKUP(A471,'Data Transformation'!G:N,8,0)</f>
        <v>yes</v>
      </c>
      <c r="J471" s="42" t="str">
        <f>VLOOKUP(A471,'Data Transformation'!G:P,10,0)</f>
        <v>Normal weight</v>
      </c>
      <c r="K471" s="42" t="str">
        <f>VLOOKUP(A471,'Data Transformation'!G:Q,11,0)</f>
        <v>Normal</v>
      </c>
      <c r="L471" s="42" t="str">
        <f>VLOOKUP(A471,'Data Transformation'!S:AB,10,0)</f>
        <v>10-Dec-1980</v>
      </c>
      <c r="M471" s="59">
        <f>VLOOKUP(A471,'Data Transformation'!S:AD,12,0)</f>
        <v>21259.38</v>
      </c>
      <c r="N471" s="42" t="str">
        <f>VLOOKUP(A471,'Data Transformation'!S:Y,7,0)</f>
        <v>tier - 3</v>
      </c>
      <c r="O471" s="42" t="str">
        <f>VLOOKUP(A471,'Data Transformation'!S:Z,8,0)</f>
        <v>tier - 3</v>
      </c>
      <c r="P471" s="42" t="str">
        <f>VLOOKUP(A471,'Data Transformation'!S:AA,9,0)</f>
        <v>R1019</v>
      </c>
      <c r="Q471" s="60">
        <f>VLOOKUP(A471,'Data Transformation'!S:AC,11,0)</f>
        <v>42</v>
      </c>
    </row>
    <row r="472">
      <c r="A472" s="56" t="s">
        <v>1016</v>
      </c>
      <c r="B472" s="42" t="str">
        <f>VLOOKUP(A472,'Data Transformation'!A:D,4,0)</f>
        <v>Parsons</v>
      </c>
      <c r="C472" s="57">
        <f>VLOOKUP(A472,'Data Transformation'!G:N,2,0)</f>
        <v>29.6</v>
      </c>
      <c r="D472" s="42">
        <f>VLOOKUP(A472,'Data Transformation'!G:I,3,0)</f>
        <v>8.1</v>
      </c>
      <c r="E472" s="42" t="str">
        <f>VLOOKUP(A472,'Data Transformation'!G:J,4,0)</f>
        <v>No</v>
      </c>
      <c r="F472" s="42" t="str">
        <f>VLOOKUP(A472,'Data Transformation'!G:K,5,0)</f>
        <v>No</v>
      </c>
      <c r="G472" s="58" t="str">
        <f>VLOOKUP(A472,'Data Transformation'!G:L,6,0)</f>
        <v>No</v>
      </c>
      <c r="H472" s="42">
        <f>VLOOKUP(A472,'Data Transformation'!G:O,9,0)</f>
        <v>0</v>
      </c>
      <c r="I472" s="42" t="str">
        <f>VLOOKUP(A472,'Data Transformation'!G:N,8,0)</f>
        <v>No</v>
      </c>
      <c r="J472" s="42" t="str">
        <f>VLOOKUP(A472,'Data Transformation'!G:P,10,0)</f>
        <v>Overweight</v>
      </c>
      <c r="K472" s="42" t="str">
        <f>VLOOKUP(A472,'Data Transformation'!G:Q,11,0)</f>
        <v>Diabetes</v>
      </c>
      <c r="L472" s="42" t="str">
        <f>VLOOKUP(A472,'Data Transformation'!S:AB,10,0)</f>
        <v>3-Sep-1974</v>
      </c>
      <c r="M472" s="59">
        <f>VLOOKUP(A472,'Data Transformation'!S:AD,12,0)</f>
        <v>21232.18</v>
      </c>
      <c r="N472" s="42" t="str">
        <f>VLOOKUP(A472,'Data Transformation'!S:Y,7,0)</f>
        <v>tier - 3</v>
      </c>
      <c r="O472" s="42" t="str">
        <f>VLOOKUP(A472,'Data Transformation'!S:Z,8,0)</f>
        <v>tier - 2</v>
      </c>
      <c r="P472" s="42" t="str">
        <f>VLOOKUP(A472,'Data Transformation'!S:AA,9,0)</f>
        <v>R1011</v>
      </c>
      <c r="Q472" s="60">
        <f>VLOOKUP(A472,'Data Transformation'!S:AC,11,0)</f>
        <v>48</v>
      </c>
    </row>
    <row r="473">
      <c r="A473" s="56" t="s">
        <v>1018</v>
      </c>
      <c r="B473" s="42" t="str">
        <f>VLOOKUP(A473,'Data Transformation'!A:D,4,0)</f>
        <v>Raulli</v>
      </c>
      <c r="C473" s="57">
        <f>VLOOKUP(A473,'Data Transformation'!G:N,2,0)</f>
        <v>24.42</v>
      </c>
      <c r="D473" s="42">
        <f>VLOOKUP(A473,'Data Transformation'!G:I,3,0)</f>
        <v>7.16</v>
      </c>
      <c r="E473" s="42" t="str">
        <f>VLOOKUP(A473,'Data Transformation'!G:J,4,0)</f>
        <v>No</v>
      </c>
      <c r="F473" s="42" t="str">
        <f>VLOOKUP(A473,'Data Transformation'!G:K,5,0)</f>
        <v>No</v>
      </c>
      <c r="G473" s="58" t="str">
        <f>VLOOKUP(A473,'Data Transformation'!G:L,6,0)</f>
        <v>No</v>
      </c>
      <c r="H473" s="42">
        <f>VLOOKUP(A473,'Data Transformation'!G:O,9,0)</f>
        <v>0</v>
      </c>
      <c r="I473" s="42" t="str">
        <f>VLOOKUP(A473,'Data Transformation'!G:N,8,0)</f>
        <v>yes</v>
      </c>
      <c r="J473" s="42" t="str">
        <f>VLOOKUP(A473,'Data Transformation'!G:P,10,0)</f>
        <v>Normal weight</v>
      </c>
      <c r="K473" s="42" t="str">
        <f>VLOOKUP(A473,'Data Transformation'!G:Q,11,0)</f>
        <v>Diabetes</v>
      </c>
      <c r="L473" s="42" t="str">
        <f>VLOOKUP(A473,'Data Transformation'!S:AB,10,0)</f>
        <v>14-Oct-1974</v>
      </c>
      <c r="M473" s="59">
        <f>VLOOKUP(A473,'Data Transformation'!S:AD,12,0)</f>
        <v>21223.68</v>
      </c>
      <c r="N473" s="42" t="str">
        <f>VLOOKUP(A473,'Data Transformation'!S:Y,7,0)</f>
        <v>tier - 3</v>
      </c>
      <c r="O473" s="42" t="str">
        <f>VLOOKUP(A473,'Data Transformation'!S:Z,8,0)</f>
        <v>tier - 2</v>
      </c>
      <c r="P473" s="42" t="str">
        <f>VLOOKUP(A473,'Data Transformation'!S:AA,9,0)</f>
        <v>R1013</v>
      </c>
      <c r="Q473" s="60">
        <f>VLOOKUP(A473,'Data Transformation'!S:AC,11,0)</f>
        <v>48</v>
      </c>
    </row>
    <row r="474">
      <c r="A474" s="56" t="s">
        <v>1020</v>
      </c>
      <c r="B474" s="42" t="str">
        <f>VLOOKUP(A474,'Data Transformation'!A:D,4,0)</f>
        <v>Frome</v>
      </c>
      <c r="C474" s="57">
        <f>VLOOKUP(A474,'Data Transformation'!G:N,2,0)</f>
        <v>20.9</v>
      </c>
      <c r="D474" s="42">
        <f>VLOOKUP(A474,'Data Transformation'!G:I,3,0)</f>
        <v>4.55</v>
      </c>
      <c r="E474" s="42" t="str">
        <f>VLOOKUP(A474,'Data Transformation'!G:J,4,0)</f>
        <v>yes</v>
      </c>
      <c r="F474" s="42" t="str">
        <f>VLOOKUP(A474,'Data Transformation'!G:K,5,0)</f>
        <v>No</v>
      </c>
      <c r="G474" s="58" t="str">
        <f>VLOOKUP(A474,'Data Transformation'!G:L,6,0)</f>
        <v>Yes</v>
      </c>
      <c r="H474" s="42">
        <f>VLOOKUP(A474,'Data Transformation'!G:O,9,0)</f>
        <v>1</v>
      </c>
      <c r="I474" s="42" t="str">
        <f>VLOOKUP(A474,'Data Transformation'!G:N,8,0)</f>
        <v>yes</v>
      </c>
      <c r="J474" s="42" t="str">
        <f>VLOOKUP(A474,'Data Transformation'!G:P,10,0)</f>
        <v>Normal weight</v>
      </c>
      <c r="K474" s="42" t="str">
        <f>VLOOKUP(A474,'Data Transformation'!G:Q,11,0)</f>
        <v>Normal</v>
      </c>
      <c r="L474" s="42" t="str">
        <f>VLOOKUP(A474,'Data Transformation'!S:AB,10,0)</f>
        <v>26-Aug-1969</v>
      </c>
      <c r="M474" s="59">
        <f>VLOOKUP(A474,'Data Transformation'!S:AD,12,0)</f>
        <v>21195.82</v>
      </c>
      <c r="N474" s="42" t="str">
        <f>VLOOKUP(A474,'Data Transformation'!S:Y,7,0)</f>
        <v>tier - 3</v>
      </c>
      <c r="O474" s="42" t="str">
        <f>VLOOKUP(A474,'Data Transformation'!S:Z,8,0)</f>
        <v>tier - 1</v>
      </c>
      <c r="P474" s="42" t="str">
        <f>VLOOKUP(A474,'Data Transformation'!S:AA,9,0)</f>
        <v>R1013</v>
      </c>
      <c r="Q474" s="60">
        <f>VLOOKUP(A474,'Data Transformation'!S:AC,11,0)</f>
        <v>53</v>
      </c>
    </row>
    <row r="475">
      <c r="A475" s="56" t="s">
        <v>1022</v>
      </c>
      <c r="B475" s="42" t="str">
        <f>VLOOKUP(A475,'Data Transformation'!A:D,4,0)</f>
        <v>Sevcik</v>
      </c>
      <c r="C475" s="57">
        <f>VLOOKUP(A475,'Data Transformation'!G:N,2,0)</f>
        <v>22.895</v>
      </c>
      <c r="D475" s="42">
        <f>VLOOKUP(A475,'Data Transformation'!G:I,3,0)</f>
        <v>6.03</v>
      </c>
      <c r="E475" s="42" t="str">
        <f>VLOOKUP(A475,'Data Transformation'!G:J,4,0)</f>
        <v>No</v>
      </c>
      <c r="F475" s="42" t="str">
        <f>VLOOKUP(A475,'Data Transformation'!G:K,5,0)</f>
        <v>No</v>
      </c>
      <c r="G475" s="58" t="str">
        <f>VLOOKUP(A475,'Data Transformation'!G:L,6,0)</f>
        <v>No</v>
      </c>
      <c r="H475" s="42">
        <f>VLOOKUP(A475,'Data Transformation'!G:O,9,0)</f>
        <v>0</v>
      </c>
      <c r="I475" s="42" t="str">
        <f>VLOOKUP(A475,'Data Transformation'!G:N,8,0)</f>
        <v>yes</v>
      </c>
      <c r="J475" s="42" t="str">
        <f>VLOOKUP(A475,'Data Transformation'!G:P,10,0)</f>
        <v>Normal weight</v>
      </c>
      <c r="K475" s="42" t="str">
        <f>VLOOKUP(A475,'Data Transformation'!G:Q,11,0)</f>
        <v>Prediabetes weight</v>
      </c>
      <c r="L475" s="42" t="str">
        <f>VLOOKUP(A475,'Data Transformation'!S:AB,10,0)</f>
        <v>23-Nov-1977</v>
      </c>
      <c r="M475" s="59">
        <f>VLOOKUP(A475,'Data Transformation'!S:AD,12,0)</f>
        <v>21098.55</v>
      </c>
      <c r="N475" s="42" t="str">
        <f>VLOOKUP(A475,'Data Transformation'!S:Y,7,0)</f>
        <v>tier - 3</v>
      </c>
      <c r="O475" s="42" t="str">
        <f>VLOOKUP(A475,'Data Transformation'!S:Z,8,0)</f>
        <v>tier - 3</v>
      </c>
      <c r="P475" s="42" t="str">
        <f>VLOOKUP(A475,'Data Transformation'!S:AA,9,0)</f>
        <v>R1012</v>
      </c>
      <c r="Q475" s="60">
        <f>VLOOKUP(A475,'Data Transformation'!S:AC,11,0)</f>
        <v>45</v>
      </c>
    </row>
    <row r="476">
      <c r="A476" s="56" t="s">
        <v>1024</v>
      </c>
      <c r="B476" s="42" t="str">
        <f>VLOOKUP(A476,'Data Transformation'!A:D,4,0)</f>
        <v>Narang</v>
      </c>
      <c r="C476" s="57">
        <f>VLOOKUP(A476,'Data Transformation'!G:N,2,0)</f>
        <v>28.3</v>
      </c>
      <c r="D476" s="42">
        <f>VLOOKUP(A476,'Data Transformation'!G:I,3,0)</f>
        <v>5.47</v>
      </c>
      <c r="E476" s="42" t="str">
        <f>VLOOKUP(A476,'Data Transformation'!G:J,4,0)</f>
        <v>yes</v>
      </c>
      <c r="F476" s="42" t="str">
        <f>VLOOKUP(A476,'Data Transformation'!G:K,5,0)</f>
        <v>No</v>
      </c>
      <c r="G476" s="58" t="str">
        <f>VLOOKUP(A476,'Data Transformation'!G:L,6,0)</f>
        <v>Yes</v>
      </c>
      <c r="H476" s="42">
        <f>VLOOKUP(A476,'Data Transformation'!G:O,9,0)</f>
        <v>1</v>
      </c>
      <c r="I476" s="42" t="str">
        <f>VLOOKUP(A476,'Data Transformation'!G:N,8,0)</f>
        <v>yes</v>
      </c>
      <c r="J476" s="42" t="str">
        <f>VLOOKUP(A476,'Data Transformation'!G:P,10,0)</f>
        <v>Overweight</v>
      </c>
      <c r="K476" s="42" t="str">
        <f>VLOOKUP(A476,'Data Transformation'!G:Q,11,0)</f>
        <v>Normal</v>
      </c>
      <c r="L476" s="42" t="str">
        <f>VLOOKUP(A476,'Data Transformation'!S:AB,10,0)</f>
        <v>2-Jul-1983</v>
      </c>
      <c r="M476" s="59">
        <f>VLOOKUP(A476,'Data Transformation'!S:AD,12,0)</f>
        <v>21082.16</v>
      </c>
      <c r="N476" s="42" t="str">
        <f>VLOOKUP(A476,'Data Transformation'!S:Y,7,0)</f>
        <v>tier - 3</v>
      </c>
      <c r="O476" s="42" t="str">
        <f>VLOOKUP(A476,'Data Transformation'!S:Z,8,0)</f>
        <v>tier - 2</v>
      </c>
      <c r="P476" s="42" t="str">
        <f>VLOOKUP(A476,'Data Transformation'!S:AA,9,0)</f>
        <v>R1011</v>
      </c>
      <c r="Q476" s="60">
        <f>VLOOKUP(A476,'Data Transformation'!S:AC,11,0)</f>
        <v>39</v>
      </c>
    </row>
    <row r="477">
      <c r="A477" s="56" t="s">
        <v>1026</v>
      </c>
      <c r="B477" s="42" t="str">
        <f>VLOOKUP(A477,'Data Transformation'!A:D,4,0)</f>
        <v>Royston</v>
      </c>
      <c r="C477" s="57">
        <f>VLOOKUP(A477,'Data Transformation'!G:N,2,0)</f>
        <v>54.3</v>
      </c>
      <c r="D477" s="42">
        <f>VLOOKUP(A477,'Data Transformation'!G:I,3,0)</f>
        <v>4.15</v>
      </c>
      <c r="E477" s="42" t="str">
        <f>VLOOKUP(A477,'Data Transformation'!G:J,4,0)</f>
        <v>yes</v>
      </c>
      <c r="F477" s="42" t="str">
        <f>VLOOKUP(A477,'Data Transformation'!G:K,5,0)</f>
        <v>No</v>
      </c>
      <c r="G477" s="58" t="str">
        <f>VLOOKUP(A477,'Data Transformation'!G:L,6,0)</f>
        <v>No</v>
      </c>
      <c r="H477" s="42">
        <f>VLOOKUP(A477,'Data Transformation'!G:O,9,0)</f>
        <v>1</v>
      </c>
      <c r="I477" s="42" t="str">
        <f>VLOOKUP(A477,'Data Transformation'!G:N,8,0)</f>
        <v>No</v>
      </c>
      <c r="J477" s="42" t="str">
        <f>VLOOKUP(A477,'Data Transformation'!G:P,10,0)</f>
        <v>Above Obesity</v>
      </c>
      <c r="K477" s="42" t="str">
        <f>VLOOKUP(A477,'Data Transformation'!G:Q,11,0)</f>
        <v>Normal</v>
      </c>
      <c r="L477" s="42" t="str">
        <f>VLOOKUP(A477,'Data Transformation'!S:AB,10,0)</f>
        <v>19-Nov-1964</v>
      </c>
      <c r="M477" s="59">
        <f>VLOOKUP(A477,'Data Transformation'!S:AD,12,0)</f>
        <v>20893.06</v>
      </c>
      <c r="N477" s="42" t="str">
        <f>VLOOKUP(A477,'Data Transformation'!S:Y,7,0)</f>
        <v>tier - 2</v>
      </c>
      <c r="O477" s="42" t="str">
        <f>VLOOKUP(A477,'Data Transformation'!S:Z,8,0)</f>
        <v>tier - 3</v>
      </c>
      <c r="P477" s="42" t="str">
        <f>VLOOKUP(A477,'Data Transformation'!S:AA,9,0)</f>
        <v>R1012</v>
      </c>
      <c r="Q477" s="60">
        <f>VLOOKUP(A477,'Data Transformation'!S:AC,11,0)</f>
        <v>58</v>
      </c>
    </row>
    <row r="478">
      <c r="A478" s="56" t="s">
        <v>1028</v>
      </c>
      <c r="B478" s="42" t="str">
        <f>VLOOKUP(A478,'Data Transformation'!A:D,4,0)</f>
        <v>Tieri</v>
      </c>
      <c r="C478" s="57">
        <f>VLOOKUP(A478,'Data Transformation'!G:N,2,0)</f>
        <v>33.345</v>
      </c>
      <c r="D478" s="42">
        <f>VLOOKUP(A478,'Data Transformation'!G:I,3,0)</f>
        <v>11.32</v>
      </c>
      <c r="E478" s="42" t="str">
        <f>VLOOKUP(A478,'Data Transformation'!G:J,4,0)</f>
        <v>yes</v>
      </c>
      <c r="F478" s="42" t="str">
        <f>VLOOKUP(A478,'Data Transformation'!G:K,5,0)</f>
        <v>No</v>
      </c>
      <c r="G478" s="58" t="str">
        <f>VLOOKUP(A478,'Data Transformation'!G:L,6,0)</f>
        <v>No</v>
      </c>
      <c r="H478" s="42">
        <f>VLOOKUP(A478,'Data Transformation'!G:O,9,0)</f>
        <v>1</v>
      </c>
      <c r="I478" s="42" t="str">
        <f>VLOOKUP(A478,'Data Transformation'!G:N,8,0)</f>
        <v>No</v>
      </c>
      <c r="J478" s="42" t="str">
        <f>VLOOKUP(A478,'Data Transformation'!G:P,10,0)</f>
        <v>Above Obesity</v>
      </c>
      <c r="K478" s="42" t="str">
        <f>VLOOKUP(A478,'Data Transformation'!G:Q,11,0)</f>
        <v>Diabetes</v>
      </c>
      <c r="L478" s="42" t="str">
        <f>VLOOKUP(A478,'Data Transformation'!S:AB,10,0)</f>
        <v>8-Dec-1975</v>
      </c>
      <c r="M478" s="59">
        <f>VLOOKUP(A478,'Data Transformation'!S:AD,12,0)</f>
        <v>20878.78</v>
      </c>
      <c r="N478" s="42" t="str">
        <f>VLOOKUP(A478,'Data Transformation'!S:Y,7,0)</f>
        <v>tier - 2</v>
      </c>
      <c r="O478" s="42" t="str">
        <f>VLOOKUP(A478,'Data Transformation'!S:Z,8,0)</f>
        <v>tier - 1</v>
      </c>
      <c r="P478" s="42" t="str">
        <f>VLOOKUP(A478,'Data Transformation'!S:AA,9,0)</f>
        <v>R1024</v>
      </c>
      <c r="Q478" s="60">
        <f>VLOOKUP(A478,'Data Transformation'!S:AC,11,0)</f>
        <v>47</v>
      </c>
    </row>
    <row r="479">
      <c r="A479" s="56" t="s">
        <v>1030</v>
      </c>
      <c r="B479" s="42" t="str">
        <f>VLOOKUP(A479,'Data Transformation'!A:D,4,0)</f>
        <v>Whitney</v>
      </c>
      <c r="C479" s="57">
        <f>VLOOKUP(A479,'Data Transformation'!G:N,2,0)</f>
        <v>33</v>
      </c>
      <c r="D479" s="42">
        <f>VLOOKUP(A479,'Data Transformation'!G:I,3,0)</f>
        <v>9.51</v>
      </c>
      <c r="E479" s="42" t="str">
        <f>VLOOKUP(A479,'Data Transformation'!G:J,4,0)</f>
        <v>YES</v>
      </c>
      <c r="F479" s="42" t="str">
        <f>VLOOKUP(A479,'Data Transformation'!G:K,5,0)</f>
        <v>No</v>
      </c>
      <c r="G479" s="58" t="str">
        <f>VLOOKUP(A479,'Data Transformation'!G:L,6,0)</f>
        <v>No</v>
      </c>
      <c r="H479" s="42">
        <f>VLOOKUP(A479,'Data Transformation'!G:O,9,0)</f>
        <v>0</v>
      </c>
      <c r="I479" s="42" t="str">
        <f>VLOOKUP(A479,'Data Transformation'!G:N,8,0)</f>
        <v>No</v>
      </c>
      <c r="J479" s="42" t="str">
        <f>VLOOKUP(A479,'Data Transformation'!G:P,10,0)</f>
        <v>Above Obesity</v>
      </c>
      <c r="K479" s="42" t="str">
        <f>VLOOKUP(A479,'Data Transformation'!G:Q,11,0)</f>
        <v>Diabetes</v>
      </c>
      <c r="L479" s="42" t="str">
        <f>VLOOKUP(A479,'Data Transformation'!S:AB,10,0)</f>
        <v>8-Sep-1967</v>
      </c>
      <c r="M479" s="59">
        <f>VLOOKUP(A479,'Data Transformation'!S:AD,12,0)</f>
        <v>20781.49</v>
      </c>
      <c r="N479" s="42" t="str">
        <f>VLOOKUP(A479,'Data Transformation'!S:Y,7,0)</f>
        <v>tier - 2</v>
      </c>
      <c r="O479" s="42" t="str">
        <f>VLOOKUP(A479,'Data Transformation'!S:Z,8,0)</f>
        <v>tier - 3</v>
      </c>
      <c r="P479" s="42" t="str">
        <f>VLOOKUP(A479,'Data Transformation'!S:AA,9,0)</f>
        <v>R1013</v>
      </c>
      <c r="Q479" s="60">
        <f>VLOOKUP(A479,'Data Transformation'!S:AC,11,0)</f>
        <v>55</v>
      </c>
    </row>
    <row r="480">
      <c r="A480" s="56" t="s">
        <v>1032</v>
      </c>
      <c r="B480" s="42" t="str">
        <f>VLOOKUP(A480,'Data Transformation'!A:D,4,0)</f>
        <v>Wandzilak</v>
      </c>
      <c r="C480" s="57">
        <f>VLOOKUP(A480,'Data Transformation'!G:N,2,0)</f>
        <v>28.025</v>
      </c>
      <c r="D480" s="42">
        <f>VLOOKUP(A480,'Data Transformation'!G:I,3,0)</f>
        <v>7.67</v>
      </c>
      <c r="E480" s="42" t="str">
        <f>VLOOKUP(A480,'Data Transformation'!G:J,4,0)</f>
        <v>yes</v>
      </c>
      <c r="F480" s="42" t="str">
        <f>VLOOKUP(A480,'Data Transformation'!G:K,5,0)</f>
        <v>No</v>
      </c>
      <c r="G480" s="58" t="str">
        <f>VLOOKUP(A480,'Data Transformation'!G:L,6,0)</f>
        <v>No</v>
      </c>
      <c r="H480" s="42">
        <f>VLOOKUP(A480,'Data Transformation'!G:O,9,0)</f>
        <v>1</v>
      </c>
      <c r="I480" s="42" t="str">
        <f>VLOOKUP(A480,'Data Transformation'!G:N,8,0)</f>
        <v>yes</v>
      </c>
      <c r="J480" s="42" t="str">
        <f>VLOOKUP(A480,'Data Transformation'!G:P,10,0)</f>
        <v>Overweight</v>
      </c>
      <c r="K480" s="42" t="str">
        <f>VLOOKUP(A480,'Data Transformation'!G:Q,11,0)</f>
        <v>Diabetes</v>
      </c>
      <c r="L480" s="42" t="str">
        <f>VLOOKUP(A480,'Data Transformation'!S:AB,10,0)</f>
        <v>4-Aug-1986</v>
      </c>
      <c r="M480" s="59">
        <f>VLOOKUP(A480,'Data Transformation'!S:AD,12,0)</f>
        <v>20773.63</v>
      </c>
      <c r="N480" s="42" t="str">
        <f>VLOOKUP(A480,'Data Transformation'!S:Y,7,0)</f>
        <v>tier - 2</v>
      </c>
      <c r="O480" s="42" t="str">
        <f>VLOOKUP(A480,'Data Transformation'!S:Z,8,0)</f>
        <v>tier - 3</v>
      </c>
      <c r="P480" s="42" t="str">
        <f>VLOOKUP(A480,'Data Transformation'!S:AA,9,0)</f>
        <v>R1017</v>
      </c>
      <c r="Q480" s="60">
        <f>VLOOKUP(A480,'Data Transformation'!S:AC,11,0)</f>
        <v>36</v>
      </c>
    </row>
    <row r="481">
      <c r="A481" s="56" t="s">
        <v>1034</v>
      </c>
      <c r="B481" s="42" t="str">
        <f>VLOOKUP(A481,'Data Transformation'!A:D,4,0)</f>
        <v>Valenzona</v>
      </c>
      <c r="C481" s="57">
        <f>VLOOKUP(A481,'Data Transformation'!G:N,2,0)</f>
        <v>28.69</v>
      </c>
      <c r="D481" s="42">
        <f>VLOOKUP(A481,'Data Transformation'!G:I,3,0)</f>
        <v>6.23</v>
      </c>
      <c r="E481" s="42" t="str">
        <f>VLOOKUP(A481,'Data Transformation'!G:J,4,0)</f>
        <v>No</v>
      </c>
      <c r="F481" s="42" t="str">
        <f>VLOOKUP(A481,'Data Transformation'!G:K,5,0)</f>
        <v>No</v>
      </c>
      <c r="G481" s="58" t="str">
        <f>VLOOKUP(A481,'Data Transformation'!G:L,6,0)</f>
        <v>No</v>
      </c>
      <c r="H481" s="42">
        <f>VLOOKUP(A481,'Data Transformation'!G:O,9,0)</f>
        <v>1</v>
      </c>
      <c r="I481" s="42" t="str">
        <f>VLOOKUP(A481,'Data Transformation'!G:N,8,0)</f>
        <v>yes</v>
      </c>
      <c r="J481" s="42" t="str">
        <f>VLOOKUP(A481,'Data Transformation'!G:P,10,0)</f>
        <v>Overweight</v>
      </c>
      <c r="K481" s="42" t="str">
        <f>VLOOKUP(A481,'Data Transformation'!G:Q,11,0)</f>
        <v>Prediabetes weight</v>
      </c>
      <c r="L481" s="42" t="str">
        <f>VLOOKUP(A481,'Data Transformation'!S:AB,10,0)</f>
        <v>14-Sep-1992</v>
      </c>
      <c r="M481" s="59">
        <f>VLOOKUP(A481,'Data Transformation'!S:AD,12,0)</f>
        <v>20745.99</v>
      </c>
      <c r="N481" s="42" t="str">
        <f>VLOOKUP(A481,'Data Transformation'!S:Y,7,0)</f>
        <v>tier - 3</v>
      </c>
      <c r="O481" s="42" t="str">
        <f>VLOOKUP(A481,'Data Transformation'!S:Z,8,0)</f>
        <v>tier - 1</v>
      </c>
      <c r="P481" s="42" t="str">
        <f>VLOOKUP(A481,'Data Transformation'!S:AA,9,0)</f>
        <v>R1012</v>
      </c>
      <c r="Q481" s="60">
        <f>VLOOKUP(A481,'Data Transformation'!S:AC,11,0)</f>
        <v>30</v>
      </c>
    </row>
    <row r="482">
      <c r="A482" s="56" t="s">
        <v>1036</v>
      </c>
      <c r="B482" s="42" t="str">
        <f>VLOOKUP(A482,'Data Transformation'!A:D,4,0)</f>
        <v>Young</v>
      </c>
      <c r="C482" s="57">
        <f>VLOOKUP(A482,'Data Transformation'!G:N,2,0)</f>
        <v>40.28</v>
      </c>
      <c r="D482" s="42">
        <f>VLOOKUP(A482,'Data Transformation'!G:I,3,0)</f>
        <v>8.9</v>
      </c>
      <c r="E482" s="42" t="str">
        <f>VLOOKUP(A482,'Data Transformation'!G:J,4,0)</f>
        <v>No</v>
      </c>
      <c r="F482" s="42" t="str">
        <f>VLOOKUP(A482,'Data Transformation'!G:K,5,0)</f>
        <v>No</v>
      </c>
      <c r="G482" s="58" t="str">
        <f>VLOOKUP(A482,'Data Transformation'!G:L,6,0)</f>
        <v>No</v>
      </c>
      <c r="H482" s="42">
        <f>VLOOKUP(A482,'Data Transformation'!G:O,9,0)</f>
        <v>0</v>
      </c>
      <c r="I482" s="42" t="str">
        <f>VLOOKUP(A482,'Data Transformation'!G:N,8,0)</f>
        <v>No</v>
      </c>
      <c r="J482" s="42" t="str">
        <f>VLOOKUP(A482,'Data Transformation'!G:P,10,0)</f>
        <v>Above Obesity</v>
      </c>
      <c r="K482" s="42" t="str">
        <f>VLOOKUP(A482,'Data Transformation'!G:Q,11,0)</f>
        <v>Diabetes</v>
      </c>
      <c r="L482" s="42" t="str">
        <f>VLOOKUP(A482,'Data Transformation'!S:AB,10,0)</f>
        <v>1-Aug-1965</v>
      </c>
      <c r="M482" s="59">
        <f>VLOOKUP(A482,'Data Transformation'!S:AD,12,0)</f>
        <v>20709.02</v>
      </c>
      <c r="N482" s="42" t="str">
        <f>VLOOKUP(A482,'Data Transformation'!S:Y,7,0)</f>
        <v>tier - 3</v>
      </c>
      <c r="O482" s="42" t="str">
        <f>VLOOKUP(A482,'Data Transformation'!S:Z,8,0)</f>
        <v>tier - 2</v>
      </c>
      <c r="P482" s="42" t="str">
        <f>VLOOKUP(A482,'Data Transformation'!S:AA,9,0)</f>
        <v>R1019</v>
      </c>
      <c r="Q482" s="60">
        <f>VLOOKUP(A482,'Data Transformation'!S:AC,11,0)</f>
        <v>57</v>
      </c>
    </row>
    <row r="483">
      <c r="A483" s="56" t="s">
        <v>1038</v>
      </c>
      <c r="B483" s="42" t="str">
        <f>VLOOKUP(A483,'Data Transformation'!A:D,4,0)</f>
        <v>Richards</v>
      </c>
      <c r="C483" s="57">
        <f>VLOOKUP(A483,'Data Transformation'!G:N,2,0)</f>
        <v>37.3</v>
      </c>
      <c r="D483" s="42">
        <f>VLOOKUP(A483,'Data Transformation'!G:I,3,0)</f>
        <v>7.79</v>
      </c>
      <c r="E483" s="42" t="str">
        <f>VLOOKUP(A483,'Data Transformation'!G:J,4,0)</f>
        <v>YES</v>
      </c>
      <c r="F483" s="42" t="str">
        <f>VLOOKUP(A483,'Data Transformation'!G:K,5,0)</f>
        <v>No</v>
      </c>
      <c r="G483" s="58" t="str">
        <f>VLOOKUP(A483,'Data Transformation'!G:L,6,0)</f>
        <v>No</v>
      </c>
      <c r="H483" s="42">
        <f>VLOOKUP(A483,'Data Transformation'!G:O,9,0)</f>
        <v>0</v>
      </c>
      <c r="I483" s="42" t="str">
        <f>VLOOKUP(A483,'Data Transformation'!G:N,8,0)</f>
        <v>No</v>
      </c>
      <c r="J483" s="42" t="str">
        <f>VLOOKUP(A483,'Data Transformation'!G:P,10,0)</f>
        <v>Above Obesity</v>
      </c>
      <c r="K483" s="42" t="str">
        <f>VLOOKUP(A483,'Data Transformation'!G:Q,11,0)</f>
        <v>Diabetes</v>
      </c>
      <c r="L483" s="42" t="str">
        <f>VLOOKUP(A483,'Data Transformation'!S:AB,10,0)</f>
        <v>17-Dec-1967</v>
      </c>
      <c r="M483" s="59">
        <f>VLOOKUP(A483,'Data Transformation'!S:AD,12,0)</f>
        <v>20630.28</v>
      </c>
      <c r="N483" s="42" t="str">
        <f>VLOOKUP(A483,'Data Transformation'!S:Y,7,0)</f>
        <v>tier - 2</v>
      </c>
      <c r="O483" s="42" t="str">
        <f>VLOOKUP(A483,'Data Transformation'!S:Z,8,0)</f>
        <v>tier - 3</v>
      </c>
      <c r="P483" s="42" t="str">
        <f>VLOOKUP(A483,'Data Transformation'!S:AA,9,0)</f>
        <v>R1011</v>
      </c>
      <c r="Q483" s="60">
        <f>VLOOKUP(A483,'Data Transformation'!S:AC,11,0)</f>
        <v>55</v>
      </c>
    </row>
    <row r="484">
      <c r="A484" s="56" t="s">
        <v>1040</v>
      </c>
      <c r="B484" s="42" t="str">
        <f>VLOOKUP(A484,'Data Transformation'!A:D,4,0)</f>
        <v>Alexson</v>
      </c>
      <c r="C484" s="57">
        <f>VLOOKUP(A484,'Data Transformation'!G:N,2,0)</f>
        <v>54.47</v>
      </c>
      <c r="D484" s="42">
        <f>VLOOKUP(A484,'Data Transformation'!G:I,3,0)</f>
        <v>4.49</v>
      </c>
      <c r="E484" s="42" t="str">
        <f>VLOOKUP(A484,'Data Transformation'!G:J,4,0)</f>
        <v>yes</v>
      </c>
      <c r="F484" s="42" t="str">
        <f>VLOOKUP(A484,'Data Transformation'!G:K,5,0)</f>
        <v>No</v>
      </c>
      <c r="G484" s="58" t="str">
        <f>VLOOKUP(A484,'Data Transformation'!G:L,6,0)</f>
        <v>No</v>
      </c>
      <c r="H484" s="42">
        <f>VLOOKUP(A484,'Data Transformation'!G:O,9,0)</f>
        <v>2</v>
      </c>
      <c r="I484" s="42" t="str">
        <f>VLOOKUP(A484,'Data Transformation'!G:N,8,0)</f>
        <v>No</v>
      </c>
      <c r="J484" s="42" t="str">
        <f>VLOOKUP(A484,'Data Transformation'!G:P,10,0)</f>
        <v>Above Obesity</v>
      </c>
      <c r="K484" s="42" t="str">
        <f>VLOOKUP(A484,'Data Transformation'!G:Q,11,0)</f>
        <v>Normal</v>
      </c>
      <c r="L484" s="42" t="str">
        <f>VLOOKUP(A484,'Data Transformation'!S:AB,10,0)</f>
        <v>9-Jul-1966</v>
      </c>
      <c r="M484" s="59">
        <f>VLOOKUP(A484,'Data Transformation'!S:AD,12,0)</f>
        <v>20568.32</v>
      </c>
      <c r="N484" s="42" t="str">
        <f>VLOOKUP(A484,'Data Transformation'!S:Y,7,0)</f>
        <v>tier - 3</v>
      </c>
      <c r="O484" s="42" t="str">
        <f>VLOOKUP(A484,'Data Transformation'!S:Z,8,0)</f>
        <v>tier - 2</v>
      </c>
      <c r="P484" s="42" t="str">
        <f>VLOOKUP(A484,'Data Transformation'!S:AA,9,0)</f>
        <v>R1012</v>
      </c>
      <c r="Q484" s="60">
        <f>VLOOKUP(A484,'Data Transformation'!S:AC,11,0)</f>
        <v>56</v>
      </c>
    </row>
    <row r="485">
      <c r="A485" s="56" t="s">
        <v>1042</v>
      </c>
      <c r="B485" s="42" t="str">
        <f>VLOOKUP(A485,'Data Transformation'!A:D,4,0)</f>
        <v>Wright</v>
      </c>
      <c r="C485" s="57">
        <f>VLOOKUP(A485,'Data Transformation'!G:N,2,0)</f>
        <v>38.06</v>
      </c>
      <c r="D485" s="42">
        <f>VLOOKUP(A485,'Data Transformation'!G:I,3,0)</f>
        <v>5.24</v>
      </c>
      <c r="E485" s="42" t="str">
        <f>VLOOKUP(A485,'Data Transformation'!G:J,4,0)</f>
        <v>yes</v>
      </c>
      <c r="F485" s="42" t="str">
        <f>VLOOKUP(A485,'Data Transformation'!G:K,5,0)</f>
        <v>No</v>
      </c>
      <c r="G485" s="58" t="str">
        <f>VLOOKUP(A485,'Data Transformation'!G:L,6,0)</f>
        <v>Yes</v>
      </c>
      <c r="H485" s="42">
        <f>VLOOKUP(A485,'Data Transformation'!G:O,9,0)</f>
        <v>1</v>
      </c>
      <c r="I485" s="42" t="str">
        <f>VLOOKUP(A485,'Data Transformation'!G:N,8,0)</f>
        <v>No</v>
      </c>
      <c r="J485" s="42" t="str">
        <f>VLOOKUP(A485,'Data Transformation'!G:P,10,0)</f>
        <v>Above Obesity</v>
      </c>
      <c r="K485" s="42" t="str">
        <f>VLOOKUP(A485,'Data Transformation'!G:Q,11,0)</f>
        <v>Normal</v>
      </c>
      <c r="L485" s="42" t="str">
        <f>VLOOKUP(A485,'Data Transformation'!S:AB,10,0)</f>
        <v>13-Oct-1969</v>
      </c>
      <c r="M485" s="59">
        <f>VLOOKUP(A485,'Data Transformation'!S:AD,12,0)</f>
        <v>20463</v>
      </c>
      <c r="N485" s="42" t="str">
        <f>VLOOKUP(A485,'Data Transformation'!S:Y,7,0)</f>
        <v>tier - 2</v>
      </c>
      <c r="O485" s="42" t="str">
        <f>VLOOKUP(A485,'Data Transformation'!S:Z,8,0)</f>
        <v>tier - 2</v>
      </c>
      <c r="P485" s="42" t="str">
        <f>VLOOKUP(A485,'Data Transformation'!S:AA,9,0)</f>
        <v>R1013</v>
      </c>
      <c r="Q485" s="60">
        <f>VLOOKUP(A485,'Data Transformation'!S:AC,11,0)</f>
        <v>53</v>
      </c>
    </row>
    <row r="486">
      <c r="A486" s="56" t="s">
        <v>1044</v>
      </c>
      <c r="B486" s="42" t="str">
        <f>VLOOKUP(A486,'Data Transformation'!A:D,4,0)</f>
        <v>McKenna</v>
      </c>
      <c r="C486" s="57">
        <f>VLOOKUP(A486,'Data Transformation'!G:N,2,0)</f>
        <v>51.47</v>
      </c>
      <c r="D486" s="42">
        <f>VLOOKUP(A486,'Data Transformation'!G:I,3,0)</f>
        <v>9.6</v>
      </c>
      <c r="E486" s="42" t="str">
        <f>VLOOKUP(A486,'Data Transformation'!G:J,4,0)</f>
        <v>No</v>
      </c>
      <c r="F486" s="42" t="str">
        <f>VLOOKUP(A486,'Data Transformation'!G:K,5,0)</f>
        <v>No</v>
      </c>
      <c r="G486" s="58" t="str">
        <f>VLOOKUP(A486,'Data Transformation'!G:L,6,0)</f>
        <v>No</v>
      </c>
      <c r="H486" s="42">
        <f>VLOOKUP(A486,'Data Transformation'!G:O,9,0)</f>
        <v>0</v>
      </c>
      <c r="I486" s="42" t="str">
        <f>VLOOKUP(A486,'Data Transformation'!G:N,8,0)</f>
        <v>No</v>
      </c>
      <c r="J486" s="42" t="str">
        <f>VLOOKUP(A486,'Data Transformation'!G:P,10,0)</f>
        <v>Above Obesity</v>
      </c>
      <c r="K486" s="42" t="str">
        <f>VLOOKUP(A486,'Data Transformation'!G:Q,11,0)</f>
        <v>Diabetes</v>
      </c>
      <c r="L486" s="42" t="str">
        <f>VLOOKUP(A486,'Data Transformation'!S:AB,10,0)</f>
        <v>18-Oct-1962</v>
      </c>
      <c r="M486" s="59">
        <f>VLOOKUP(A486,'Data Transformation'!S:AD,12,0)</f>
        <v>20446.85</v>
      </c>
      <c r="N486" s="42" t="str">
        <f>VLOOKUP(A486,'Data Transformation'!S:Y,7,0)</f>
        <v>tier - 2</v>
      </c>
      <c r="O486" s="42" t="str">
        <f>VLOOKUP(A486,'Data Transformation'!S:Z,8,0)</f>
        <v>tier - 1</v>
      </c>
      <c r="P486" s="42" t="str">
        <f>VLOOKUP(A486,'Data Transformation'!S:AA,9,0)</f>
        <v>R1012</v>
      </c>
      <c r="Q486" s="60">
        <f>VLOOKUP(A486,'Data Transformation'!S:AC,11,0)</f>
        <v>60</v>
      </c>
    </row>
    <row r="487">
      <c r="A487" s="56" t="s">
        <v>1046</v>
      </c>
      <c r="B487" s="42" t="str">
        <f>VLOOKUP(A487,'Data Transformation'!A:D,4,0)</f>
        <v>Sallade</v>
      </c>
      <c r="C487" s="57">
        <f>VLOOKUP(A487,'Data Transformation'!G:N,2,0)</f>
        <v>29.8</v>
      </c>
      <c r="D487" s="42">
        <f>VLOOKUP(A487,'Data Transformation'!G:I,3,0)</f>
        <v>5.78</v>
      </c>
      <c r="E487" s="42" t="str">
        <f>VLOOKUP(A487,'Data Transformation'!G:J,4,0)</f>
        <v>YES</v>
      </c>
      <c r="F487" s="42" t="str">
        <f>VLOOKUP(A487,'Data Transformation'!G:K,5,0)</f>
        <v>No</v>
      </c>
      <c r="G487" s="58" t="str">
        <f>VLOOKUP(A487,'Data Transformation'!G:L,6,0)</f>
        <v>No</v>
      </c>
      <c r="H487" s="42">
        <f>VLOOKUP(A487,'Data Transformation'!G:O,9,0)</f>
        <v>0</v>
      </c>
      <c r="I487" s="42" t="str">
        <f>VLOOKUP(A487,'Data Transformation'!G:N,8,0)</f>
        <v>No</v>
      </c>
      <c r="J487" s="42" t="str">
        <f>VLOOKUP(A487,'Data Transformation'!G:P,10,0)</f>
        <v>Overweight</v>
      </c>
      <c r="K487" s="42" t="str">
        <f>VLOOKUP(A487,'Data Transformation'!G:Q,11,0)</f>
        <v>Prediabetes weight</v>
      </c>
      <c r="L487" s="42" t="str">
        <f>VLOOKUP(A487,'Data Transformation'!S:AB,10,0)</f>
        <v>12-Jul-1985</v>
      </c>
      <c r="M487" s="59">
        <f>VLOOKUP(A487,'Data Transformation'!S:AD,12,0)</f>
        <v>20420.6</v>
      </c>
      <c r="N487" s="42" t="str">
        <f>VLOOKUP(A487,'Data Transformation'!S:Y,7,0)</f>
        <v>tier - 3</v>
      </c>
      <c r="O487" s="42" t="str">
        <f>VLOOKUP(A487,'Data Transformation'!S:Z,8,0)</f>
        <v>tier - 2</v>
      </c>
      <c r="P487" s="42" t="str">
        <f>VLOOKUP(A487,'Data Transformation'!S:AA,9,0)</f>
        <v>R1011</v>
      </c>
      <c r="Q487" s="60">
        <f>VLOOKUP(A487,'Data Transformation'!S:AC,11,0)</f>
        <v>37</v>
      </c>
    </row>
    <row r="488">
      <c r="A488" s="56" t="s">
        <v>1048</v>
      </c>
      <c r="B488" s="42" t="str">
        <f>VLOOKUP(A488,'Data Transformation'!A:D,4,0)</f>
        <v>Argall</v>
      </c>
      <c r="C488" s="57">
        <f>VLOOKUP(A488,'Data Transformation'!G:N,2,0)</f>
        <v>49.77</v>
      </c>
      <c r="D488" s="42">
        <f>VLOOKUP(A488,'Data Transformation'!G:I,3,0)</f>
        <v>7.02</v>
      </c>
      <c r="E488" s="42" t="str">
        <f>VLOOKUP(A488,'Data Transformation'!G:J,4,0)</f>
        <v>No</v>
      </c>
      <c r="F488" s="42" t="str">
        <f>VLOOKUP(A488,'Data Transformation'!G:K,5,0)</f>
        <v>No</v>
      </c>
      <c r="G488" s="58" t="str">
        <f>VLOOKUP(A488,'Data Transformation'!G:L,6,0)</f>
        <v>No</v>
      </c>
      <c r="H488" s="42">
        <f>VLOOKUP(A488,'Data Transformation'!G:O,9,0)</f>
        <v>0</v>
      </c>
      <c r="I488" s="42" t="str">
        <f>VLOOKUP(A488,'Data Transformation'!G:N,8,0)</f>
        <v>No</v>
      </c>
      <c r="J488" s="42" t="str">
        <f>VLOOKUP(A488,'Data Transformation'!G:P,10,0)</f>
        <v>Above Obesity</v>
      </c>
      <c r="K488" s="42" t="str">
        <f>VLOOKUP(A488,'Data Transformation'!G:Q,11,0)</f>
        <v>Diabetes</v>
      </c>
      <c r="L488" s="42" t="str">
        <f>VLOOKUP(A488,'Data Transformation'!S:AB,10,0)</f>
        <v>2-Jul-1962</v>
      </c>
      <c r="M488" s="59">
        <f>VLOOKUP(A488,'Data Transformation'!S:AD,12,0)</f>
        <v>20354.5</v>
      </c>
      <c r="N488" s="42" t="str">
        <f>VLOOKUP(A488,'Data Transformation'!S:Y,7,0)</f>
        <v>tier - 3</v>
      </c>
      <c r="O488" s="42" t="str">
        <f>VLOOKUP(A488,'Data Transformation'!S:Z,8,0)</f>
        <v>tier - 2</v>
      </c>
      <c r="P488" s="42" t="str">
        <f>VLOOKUP(A488,'Data Transformation'!S:AA,9,0)</f>
        <v>R1026</v>
      </c>
      <c r="Q488" s="60">
        <f>VLOOKUP(A488,'Data Transformation'!S:AC,11,0)</f>
        <v>60</v>
      </c>
    </row>
    <row r="489">
      <c r="A489" s="56" t="s">
        <v>1050</v>
      </c>
      <c r="B489" s="42" t="str">
        <f>VLOOKUP(A489,'Data Transformation'!A:D,4,0)</f>
        <v>Patchell</v>
      </c>
      <c r="C489" s="57">
        <f>VLOOKUP(A489,'Data Transformation'!G:N,2,0)</f>
        <v>25.555</v>
      </c>
      <c r="D489" s="42">
        <f>VLOOKUP(A489,'Data Transformation'!G:I,3,0)</f>
        <v>4.09</v>
      </c>
      <c r="E489" s="42" t="str">
        <f>VLOOKUP(A489,'Data Transformation'!G:J,4,0)</f>
        <v>YES</v>
      </c>
      <c r="F489" s="42" t="str">
        <f>VLOOKUP(A489,'Data Transformation'!G:K,5,0)</f>
        <v>No</v>
      </c>
      <c r="G489" s="58" t="str">
        <f>VLOOKUP(A489,'Data Transformation'!G:L,6,0)</f>
        <v>No</v>
      </c>
      <c r="H489" s="42">
        <f>VLOOKUP(A489,'Data Transformation'!G:O,9,0)</f>
        <v>0</v>
      </c>
      <c r="I489" s="42" t="str">
        <f>VLOOKUP(A489,'Data Transformation'!G:N,8,0)</f>
        <v>yes</v>
      </c>
      <c r="J489" s="42" t="str">
        <f>VLOOKUP(A489,'Data Transformation'!G:P,10,0)</f>
        <v>Overweight</v>
      </c>
      <c r="K489" s="42" t="str">
        <f>VLOOKUP(A489,'Data Transformation'!G:Q,11,0)</f>
        <v>Normal</v>
      </c>
      <c r="L489" s="42" t="str">
        <f>VLOOKUP(A489,'Data Transformation'!S:AB,10,0)</f>
        <v>17-Sep-1985</v>
      </c>
      <c r="M489" s="59">
        <f>VLOOKUP(A489,'Data Transformation'!S:AD,12,0)</f>
        <v>20296.86</v>
      </c>
      <c r="N489" s="42" t="str">
        <f>VLOOKUP(A489,'Data Transformation'!S:Y,7,0)</f>
        <v>tier - 3</v>
      </c>
      <c r="O489" s="42" t="str">
        <f>VLOOKUP(A489,'Data Transformation'!S:Z,8,0)</f>
        <v>tier - 1</v>
      </c>
      <c r="P489" s="42" t="str">
        <f>VLOOKUP(A489,'Data Transformation'!S:AA,9,0)</f>
        <v>R1024</v>
      </c>
      <c r="Q489" s="60">
        <f>VLOOKUP(A489,'Data Transformation'!S:AC,11,0)</f>
        <v>37</v>
      </c>
    </row>
    <row r="490">
      <c r="A490" s="56" t="s">
        <v>1052</v>
      </c>
      <c r="B490" s="42" t="str">
        <f>VLOOKUP(A490,'Data Transformation'!A:D,4,0)</f>
        <v>Catoggio</v>
      </c>
      <c r="C490" s="57">
        <f>VLOOKUP(A490,'Data Transformation'!G:N,2,0)</f>
        <v>29.64</v>
      </c>
      <c r="D490" s="42">
        <f>VLOOKUP(A490,'Data Transformation'!G:I,3,0)</f>
        <v>4.93</v>
      </c>
      <c r="E490" s="42" t="str">
        <f>VLOOKUP(A490,'Data Transformation'!G:J,4,0)</f>
        <v>No</v>
      </c>
      <c r="F490" s="42" t="str">
        <f>VLOOKUP(A490,'Data Transformation'!G:K,5,0)</f>
        <v>No</v>
      </c>
      <c r="G490" s="58" t="str">
        <f>VLOOKUP(A490,'Data Transformation'!G:L,6,0)</f>
        <v>Yes</v>
      </c>
      <c r="H490" s="42">
        <f>VLOOKUP(A490,'Data Transformation'!G:O,9,0)</f>
        <v>1</v>
      </c>
      <c r="I490" s="42" t="str">
        <f>VLOOKUP(A490,'Data Transformation'!G:N,8,0)</f>
        <v>No</v>
      </c>
      <c r="J490" s="42" t="str">
        <f>VLOOKUP(A490,'Data Transformation'!G:P,10,0)</f>
        <v>Overweight</v>
      </c>
      <c r="K490" s="42" t="str">
        <f>VLOOKUP(A490,'Data Transformation'!G:Q,11,0)</f>
        <v>Normal</v>
      </c>
      <c r="L490" s="42" t="str">
        <f>VLOOKUP(A490,'Data Transformation'!S:AB,10,0)</f>
        <v>7-Sep-1993</v>
      </c>
      <c r="M490" s="59">
        <f>VLOOKUP(A490,'Data Transformation'!S:AD,12,0)</f>
        <v>20277.81</v>
      </c>
      <c r="N490" s="42" t="str">
        <f>VLOOKUP(A490,'Data Transformation'!S:Y,7,0)</f>
        <v>tier - 3</v>
      </c>
      <c r="O490" s="42" t="str">
        <f>VLOOKUP(A490,'Data Transformation'!S:Z,8,0)</f>
        <v>tier - 3</v>
      </c>
      <c r="P490" s="42" t="str">
        <f>VLOOKUP(A490,'Data Transformation'!S:AA,9,0)</f>
        <v>R1016</v>
      </c>
      <c r="Q490" s="60">
        <f>VLOOKUP(A490,'Data Transformation'!S:AC,11,0)</f>
        <v>29</v>
      </c>
    </row>
    <row r="491">
      <c r="A491" s="56" t="s">
        <v>1054</v>
      </c>
      <c r="B491" s="42" t="str">
        <f>VLOOKUP(A491,'Data Transformation'!A:D,4,0)</f>
        <v>Adams</v>
      </c>
      <c r="C491" s="57">
        <f>VLOOKUP(A491,'Data Transformation'!G:N,2,0)</f>
        <v>53.93</v>
      </c>
      <c r="D491" s="42">
        <f>VLOOKUP(A491,'Data Transformation'!G:I,3,0)</f>
        <v>5.34</v>
      </c>
      <c r="E491" s="42" t="str">
        <f>VLOOKUP(A491,'Data Transformation'!G:J,4,0)</f>
        <v>yes</v>
      </c>
      <c r="F491" s="42" t="str">
        <f>VLOOKUP(A491,'Data Transformation'!G:K,5,0)</f>
        <v>No</v>
      </c>
      <c r="G491" s="58" t="str">
        <f>VLOOKUP(A491,'Data Transformation'!G:L,6,0)</f>
        <v>No</v>
      </c>
      <c r="H491" s="42">
        <f>VLOOKUP(A491,'Data Transformation'!G:O,9,0)</f>
        <v>2</v>
      </c>
      <c r="I491" s="42" t="str">
        <f>VLOOKUP(A491,'Data Transformation'!G:N,8,0)</f>
        <v>No</v>
      </c>
      <c r="J491" s="42" t="str">
        <f>VLOOKUP(A491,'Data Transformation'!G:P,10,0)</f>
        <v>Above Obesity</v>
      </c>
      <c r="K491" s="42" t="str">
        <f>VLOOKUP(A491,'Data Transformation'!G:Q,11,0)</f>
        <v>Normal</v>
      </c>
      <c r="L491" s="42" t="str">
        <f>VLOOKUP(A491,'Data Transformation'!S:AB,10,0)</f>
        <v>22-Aug-1966</v>
      </c>
      <c r="M491" s="59">
        <f>VLOOKUP(A491,'Data Transformation'!S:AD,12,0)</f>
        <v>20253.84</v>
      </c>
      <c r="N491" s="42" t="str">
        <f>VLOOKUP(A491,'Data Transformation'!S:Y,7,0)</f>
        <v>tier - 2</v>
      </c>
      <c r="O491" s="42" t="str">
        <f>VLOOKUP(A491,'Data Transformation'!S:Z,8,0)</f>
        <v>tier - 3</v>
      </c>
      <c r="P491" s="42" t="str">
        <f>VLOOKUP(A491,'Data Transformation'!S:AA,9,0)</f>
        <v>R1012</v>
      </c>
      <c r="Q491" s="60">
        <f>VLOOKUP(A491,'Data Transformation'!S:AC,11,0)</f>
        <v>56</v>
      </c>
    </row>
    <row r="492">
      <c r="A492" s="56" t="s">
        <v>1056</v>
      </c>
      <c r="B492" s="42" t="str">
        <f>VLOOKUP(A492,'Data Transformation'!A:D,4,0)</f>
        <v>Windt</v>
      </c>
      <c r="C492" s="57">
        <f>VLOOKUP(A492,'Data Transformation'!G:N,2,0)</f>
        <v>28.025</v>
      </c>
      <c r="D492" s="42">
        <f>VLOOKUP(A492,'Data Transformation'!G:I,3,0)</f>
        <v>5.65</v>
      </c>
      <c r="E492" s="42" t="str">
        <f>VLOOKUP(A492,'Data Transformation'!G:J,4,0)</f>
        <v>No</v>
      </c>
      <c r="F492" s="42" t="str">
        <f>VLOOKUP(A492,'Data Transformation'!G:K,5,0)</f>
        <v>No</v>
      </c>
      <c r="G492" s="58" t="str">
        <f>VLOOKUP(A492,'Data Transformation'!G:L,6,0)</f>
        <v>No</v>
      </c>
      <c r="H492" s="42">
        <f>VLOOKUP(A492,'Data Transformation'!G:O,9,0)</f>
        <v>1</v>
      </c>
      <c r="I492" s="42" t="str">
        <f>VLOOKUP(A492,'Data Transformation'!G:N,8,0)</f>
        <v>yes</v>
      </c>
      <c r="J492" s="42" t="str">
        <f>VLOOKUP(A492,'Data Transformation'!G:P,10,0)</f>
        <v>Overweight</v>
      </c>
      <c r="K492" s="42" t="str">
        <f>VLOOKUP(A492,'Data Transformation'!G:Q,11,0)</f>
        <v>Normal</v>
      </c>
      <c r="L492" s="42" t="str">
        <f>VLOOKUP(A492,'Data Transformation'!S:AB,10,0)</f>
        <v>17-Oct-1987</v>
      </c>
      <c r="M492" s="59">
        <f>VLOOKUP(A492,'Data Transformation'!S:AD,12,0)</f>
        <v>20234.85</v>
      </c>
      <c r="N492" s="42" t="str">
        <f>VLOOKUP(A492,'Data Transformation'!S:Y,7,0)</f>
        <v>tier - 2</v>
      </c>
      <c r="O492" s="42" t="str">
        <f>VLOOKUP(A492,'Data Transformation'!S:Z,8,0)</f>
        <v>tier - 3</v>
      </c>
      <c r="P492" s="42" t="str">
        <f>VLOOKUP(A492,'Data Transformation'!S:AA,9,0)</f>
        <v>R1012</v>
      </c>
      <c r="Q492" s="60">
        <f>VLOOKUP(A492,'Data Transformation'!S:AC,11,0)</f>
        <v>35</v>
      </c>
    </row>
    <row r="493">
      <c r="A493" s="56" t="s">
        <v>1058</v>
      </c>
      <c r="B493" s="42" t="str">
        <f>VLOOKUP(A493,'Data Transformation'!A:D,4,0)</f>
        <v>Ryan</v>
      </c>
      <c r="C493" s="57">
        <f>VLOOKUP(A493,'Data Transformation'!G:N,2,0)</f>
        <v>27.5</v>
      </c>
      <c r="D493" s="42">
        <f>VLOOKUP(A493,'Data Transformation'!G:I,3,0)</f>
        <v>4.49</v>
      </c>
      <c r="E493" s="42" t="str">
        <f>VLOOKUP(A493,'Data Transformation'!G:J,4,0)</f>
        <v>No</v>
      </c>
      <c r="F493" s="42" t="str">
        <f>VLOOKUP(A493,'Data Transformation'!G:K,5,0)</f>
        <v>No</v>
      </c>
      <c r="G493" s="58" t="str">
        <f>VLOOKUP(A493,'Data Transformation'!G:L,6,0)</f>
        <v>No</v>
      </c>
      <c r="H493" s="42">
        <f>VLOOKUP(A493,'Data Transformation'!G:O,9,0)</f>
        <v>0</v>
      </c>
      <c r="I493" s="42" t="str">
        <f>VLOOKUP(A493,'Data Transformation'!G:N,8,0)</f>
        <v>No</v>
      </c>
      <c r="J493" s="42" t="str">
        <f>VLOOKUP(A493,'Data Transformation'!G:P,10,0)</f>
        <v>Overweight</v>
      </c>
      <c r="K493" s="42" t="str">
        <f>VLOOKUP(A493,'Data Transformation'!G:Q,11,0)</f>
        <v>Normal</v>
      </c>
      <c r="L493" s="42" t="str">
        <f>VLOOKUP(A493,'Data Transformation'!S:AB,10,0)</f>
        <v>8-Jun-1994</v>
      </c>
      <c r="M493" s="59">
        <f>VLOOKUP(A493,'Data Transformation'!S:AD,12,0)</f>
        <v>20177.67</v>
      </c>
      <c r="N493" s="42" t="str">
        <f>VLOOKUP(A493,'Data Transformation'!S:Y,7,0)</f>
        <v>tier - 2</v>
      </c>
      <c r="O493" s="42" t="str">
        <f>VLOOKUP(A493,'Data Transformation'!S:Z,8,0)</f>
        <v>tier - 1</v>
      </c>
      <c r="P493" s="42" t="str">
        <f>VLOOKUP(A493,'Data Transformation'!S:AA,9,0)</f>
        <v>R1011</v>
      </c>
      <c r="Q493" s="60">
        <f>VLOOKUP(A493,'Data Transformation'!S:AC,11,0)</f>
        <v>29</v>
      </c>
    </row>
    <row r="494">
      <c r="A494" s="56" t="s">
        <v>1060</v>
      </c>
      <c r="B494" s="42" t="str">
        <f>VLOOKUP(A494,'Data Transformation'!A:D,4,0)</f>
        <v>Marion</v>
      </c>
      <c r="C494" s="57">
        <f>VLOOKUP(A494,'Data Transformation'!G:N,2,0)</f>
        <v>21.8</v>
      </c>
      <c r="D494" s="42">
        <f>VLOOKUP(A494,'Data Transformation'!G:I,3,0)</f>
        <v>10.55</v>
      </c>
      <c r="E494" s="42" t="str">
        <f>VLOOKUP(A494,'Data Transformation'!G:J,4,0)</f>
        <v>No</v>
      </c>
      <c r="F494" s="42" t="str">
        <f>VLOOKUP(A494,'Data Transformation'!G:K,5,0)</f>
        <v>No</v>
      </c>
      <c r="G494" s="58" t="str">
        <f>VLOOKUP(A494,'Data Transformation'!G:L,6,0)</f>
        <v>No</v>
      </c>
      <c r="H494" s="42">
        <f>VLOOKUP(A494,'Data Transformation'!G:O,9,0)</f>
        <v>0</v>
      </c>
      <c r="I494" s="42" t="str">
        <f>VLOOKUP(A494,'Data Transformation'!G:N,8,0)</f>
        <v>yes</v>
      </c>
      <c r="J494" s="42" t="str">
        <f>VLOOKUP(A494,'Data Transformation'!G:P,10,0)</f>
        <v>Normal weight</v>
      </c>
      <c r="K494" s="42" t="str">
        <f>VLOOKUP(A494,'Data Transformation'!G:Q,11,0)</f>
        <v>Diabetes</v>
      </c>
      <c r="L494" s="42" t="str">
        <f>VLOOKUP(A494,'Data Transformation'!S:AB,10,0)</f>
        <v>9-Jul-2002</v>
      </c>
      <c r="M494" s="59">
        <f>VLOOKUP(A494,'Data Transformation'!S:AD,12,0)</f>
        <v>20167.34</v>
      </c>
      <c r="N494" s="42" t="str">
        <f>VLOOKUP(A494,'Data Transformation'!S:Y,7,0)</f>
        <v>tier - 3</v>
      </c>
      <c r="O494" s="42" t="str">
        <f>VLOOKUP(A494,'Data Transformation'!S:Z,8,0)</f>
        <v>tier - 3</v>
      </c>
      <c r="P494" s="42" t="str">
        <f>VLOOKUP(A494,'Data Transformation'!S:AA,9,0)</f>
        <v>R1011</v>
      </c>
      <c r="Q494" s="60">
        <f>VLOOKUP(A494,'Data Transformation'!S:AC,11,0)</f>
        <v>20</v>
      </c>
    </row>
    <row r="495">
      <c r="A495" s="56" t="s">
        <v>1062</v>
      </c>
      <c r="B495" s="42" t="str">
        <f>VLOOKUP(A495,'Data Transformation'!A:D,4,0)</f>
        <v>Raffetto</v>
      </c>
      <c r="C495" s="57">
        <f>VLOOKUP(A495,'Data Transformation'!G:N,2,0)</f>
        <v>26.41</v>
      </c>
      <c r="D495" s="42">
        <f>VLOOKUP(A495,'Data Transformation'!G:I,3,0)</f>
        <v>4.92</v>
      </c>
      <c r="E495" s="42" t="str">
        <f>VLOOKUP(A495,'Data Transformation'!G:J,4,0)</f>
        <v>yes</v>
      </c>
      <c r="F495" s="42" t="str">
        <f>VLOOKUP(A495,'Data Transformation'!G:K,5,0)</f>
        <v>No</v>
      </c>
      <c r="G495" s="58" t="str">
        <f>VLOOKUP(A495,'Data Transformation'!G:L,6,0)</f>
        <v>Yes</v>
      </c>
      <c r="H495" s="42">
        <f>VLOOKUP(A495,'Data Transformation'!G:O,9,0)</f>
        <v>1</v>
      </c>
      <c r="I495" s="42" t="str">
        <f>VLOOKUP(A495,'Data Transformation'!G:N,8,0)</f>
        <v>yes</v>
      </c>
      <c r="J495" s="42" t="str">
        <f>VLOOKUP(A495,'Data Transformation'!G:P,10,0)</f>
        <v>Overweight</v>
      </c>
      <c r="K495" s="42" t="str">
        <f>VLOOKUP(A495,'Data Transformation'!G:Q,11,0)</f>
        <v>Normal</v>
      </c>
      <c r="L495" s="42" t="str">
        <f>VLOOKUP(A495,'Data Transformation'!S:AB,10,0)</f>
        <v>6-Oct-1983</v>
      </c>
      <c r="M495" s="59">
        <f>VLOOKUP(A495,'Data Transformation'!S:AD,12,0)</f>
        <v>20149.32</v>
      </c>
      <c r="N495" s="42" t="str">
        <f>VLOOKUP(A495,'Data Transformation'!S:Y,7,0)</f>
        <v>tier - 2</v>
      </c>
      <c r="O495" s="42" t="str">
        <f>VLOOKUP(A495,'Data Transformation'!S:Z,8,0)</f>
        <v>tier - 1</v>
      </c>
      <c r="P495" s="42" t="str">
        <f>VLOOKUP(A495,'Data Transformation'!S:AA,9,0)</f>
        <v>R1016</v>
      </c>
      <c r="Q495" s="60">
        <f>VLOOKUP(A495,'Data Transformation'!S:AC,11,0)</f>
        <v>39</v>
      </c>
    </row>
    <row r="496">
      <c r="A496" s="56" t="s">
        <v>1064</v>
      </c>
      <c r="B496" s="42" t="str">
        <f>VLOOKUP(A496,'Data Transformation'!A:D,4,0)</f>
        <v>Young</v>
      </c>
      <c r="C496" s="57">
        <f>VLOOKUP(A496,'Data Transformation'!G:N,2,0)</f>
        <v>27.835</v>
      </c>
      <c r="D496" s="42">
        <f>VLOOKUP(A496,'Data Transformation'!G:I,3,0)</f>
        <v>5.9</v>
      </c>
      <c r="E496" s="42" t="str">
        <f>VLOOKUP(A496,'Data Transformation'!G:J,4,0)</f>
        <v>yes</v>
      </c>
      <c r="F496" s="42" t="str">
        <f>VLOOKUP(A496,'Data Transformation'!G:K,5,0)</f>
        <v>No</v>
      </c>
      <c r="G496" s="58" t="str">
        <f>VLOOKUP(A496,'Data Transformation'!G:L,6,0)</f>
        <v>No</v>
      </c>
      <c r="H496" s="42">
        <f>VLOOKUP(A496,'Data Transformation'!G:O,9,0)</f>
        <v>1</v>
      </c>
      <c r="I496" s="42" t="str">
        <f>VLOOKUP(A496,'Data Transformation'!G:N,8,0)</f>
        <v>yes</v>
      </c>
      <c r="J496" s="42" t="str">
        <f>VLOOKUP(A496,'Data Transformation'!G:P,10,0)</f>
        <v>Overweight</v>
      </c>
      <c r="K496" s="42" t="str">
        <f>VLOOKUP(A496,'Data Transformation'!G:Q,11,0)</f>
        <v>Prediabetes weight</v>
      </c>
      <c r="L496" s="42" t="str">
        <f>VLOOKUP(A496,'Data Transformation'!S:AB,10,0)</f>
        <v>25-Jul-1988</v>
      </c>
      <c r="M496" s="59">
        <f>VLOOKUP(A496,'Data Transformation'!S:AD,12,0)</f>
        <v>20009.63</v>
      </c>
      <c r="N496" s="42" t="str">
        <f>VLOOKUP(A496,'Data Transformation'!S:Y,7,0)</f>
        <v>tier - 2</v>
      </c>
      <c r="O496" s="42" t="str">
        <f>VLOOKUP(A496,'Data Transformation'!S:Z,8,0)</f>
        <v>tier - 1</v>
      </c>
      <c r="P496" s="42" t="str">
        <f>VLOOKUP(A496,'Data Transformation'!S:AA,9,0)</f>
        <v>R1012</v>
      </c>
      <c r="Q496" s="60">
        <f>VLOOKUP(A496,'Data Transformation'!S:AC,11,0)</f>
        <v>34</v>
      </c>
    </row>
    <row r="497">
      <c r="A497" s="56" t="s">
        <v>1066</v>
      </c>
      <c r="B497" s="42" t="str">
        <f>VLOOKUP(A497,'Data Transformation'!A:D,4,0)</f>
        <v>Oehlke</v>
      </c>
      <c r="C497" s="57">
        <f>VLOOKUP(A497,'Data Transformation'!G:N,2,0)</f>
        <v>51.74</v>
      </c>
      <c r="D497" s="42">
        <f>VLOOKUP(A497,'Data Transformation'!G:I,3,0)</f>
        <v>4.98</v>
      </c>
      <c r="E497" s="42" t="str">
        <f>VLOOKUP(A497,'Data Transformation'!G:J,4,0)</f>
        <v>yes</v>
      </c>
      <c r="F497" s="42" t="str">
        <f>VLOOKUP(A497,'Data Transformation'!G:K,5,0)</f>
        <v>No</v>
      </c>
      <c r="G497" s="58" t="str">
        <f>VLOOKUP(A497,'Data Transformation'!G:L,6,0)</f>
        <v>No</v>
      </c>
      <c r="H497" s="42">
        <f>VLOOKUP(A497,'Data Transformation'!G:O,9,0)</f>
        <v>2</v>
      </c>
      <c r="I497" s="42" t="str">
        <f>VLOOKUP(A497,'Data Transformation'!G:N,8,0)</f>
        <v>No</v>
      </c>
      <c r="J497" s="42" t="str">
        <f>VLOOKUP(A497,'Data Transformation'!G:P,10,0)</f>
        <v>Above Obesity</v>
      </c>
      <c r="K497" s="42" t="str">
        <f>VLOOKUP(A497,'Data Transformation'!G:Q,11,0)</f>
        <v>Normal</v>
      </c>
      <c r="L497" s="42" t="str">
        <f>VLOOKUP(A497,'Data Transformation'!S:AB,10,0)</f>
        <v>10-Aug-1966</v>
      </c>
      <c r="M497" s="59">
        <f>VLOOKUP(A497,'Data Transformation'!S:AD,12,0)</f>
        <v>19995.29</v>
      </c>
      <c r="N497" s="42" t="str">
        <f>VLOOKUP(A497,'Data Transformation'!S:Y,7,0)</f>
        <v>tier - 1</v>
      </c>
      <c r="O497" s="42" t="str">
        <f>VLOOKUP(A497,'Data Transformation'!S:Z,8,0)</f>
        <v>tier - 3</v>
      </c>
      <c r="P497" s="42" t="str">
        <f>VLOOKUP(A497,'Data Transformation'!S:AA,9,0)</f>
        <v>R1026</v>
      </c>
      <c r="Q497" s="60">
        <f>VLOOKUP(A497,'Data Transformation'!S:AC,11,0)</f>
        <v>56</v>
      </c>
    </row>
    <row r="498">
      <c r="A498" s="56" t="s">
        <v>1068</v>
      </c>
      <c r="B498" s="42" t="str">
        <f>VLOOKUP(A498,'Data Transformation'!A:D,4,0)</f>
        <v>Sudol</v>
      </c>
      <c r="C498" s="57">
        <f>VLOOKUP(A498,'Data Transformation'!G:N,2,0)</f>
        <v>23.37</v>
      </c>
      <c r="D498" s="42">
        <f>VLOOKUP(A498,'Data Transformation'!G:I,3,0)</f>
        <v>5.8</v>
      </c>
      <c r="E498" s="42" t="str">
        <f>VLOOKUP(A498,'Data Transformation'!G:J,4,0)</f>
        <v>No</v>
      </c>
      <c r="F498" s="42" t="str">
        <f>VLOOKUP(A498,'Data Transformation'!G:K,5,0)</f>
        <v>No</v>
      </c>
      <c r="G498" s="58" t="str">
        <f>VLOOKUP(A498,'Data Transformation'!G:L,6,0)</f>
        <v>No</v>
      </c>
      <c r="H498" s="42">
        <f>VLOOKUP(A498,'Data Transformation'!G:O,9,0)</f>
        <v>0</v>
      </c>
      <c r="I498" s="42" t="str">
        <f>VLOOKUP(A498,'Data Transformation'!G:N,8,0)</f>
        <v>yes</v>
      </c>
      <c r="J498" s="42" t="str">
        <f>VLOOKUP(A498,'Data Transformation'!G:P,10,0)</f>
        <v>Normal weight</v>
      </c>
      <c r="K498" s="42" t="str">
        <f>VLOOKUP(A498,'Data Transformation'!G:Q,11,0)</f>
        <v>Prediabetes weight</v>
      </c>
      <c r="L498" s="42" t="str">
        <f>VLOOKUP(A498,'Data Transformation'!S:AB,10,0)</f>
        <v>9-Oct-1980</v>
      </c>
      <c r="M498" s="59">
        <f>VLOOKUP(A498,'Data Transformation'!S:AD,12,0)</f>
        <v>19964.75</v>
      </c>
      <c r="N498" s="42" t="str">
        <f>VLOOKUP(A498,'Data Transformation'!S:Y,7,0)</f>
        <v>tier - 1</v>
      </c>
      <c r="O498" s="42" t="str">
        <f>VLOOKUP(A498,'Data Transformation'!S:Z,8,0)</f>
        <v>tier - 2</v>
      </c>
      <c r="P498" s="42" t="str">
        <f>VLOOKUP(A498,'Data Transformation'!S:AA,9,0)</f>
        <v>R1024</v>
      </c>
      <c r="Q498" s="60">
        <f>VLOOKUP(A498,'Data Transformation'!S:AC,11,0)</f>
        <v>42</v>
      </c>
    </row>
    <row r="499">
      <c r="A499" s="56" t="s">
        <v>1070</v>
      </c>
      <c r="B499" s="42" t="str">
        <f>VLOOKUP(A499,'Data Transformation'!A:D,4,0)</f>
        <v>Van Es</v>
      </c>
      <c r="C499" s="57">
        <f>VLOOKUP(A499,'Data Transformation'!G:N,2,0)</f>
        <v>29.7</v>
      </c>
      <c r="D499" s="42">
        <f>VLOOKUP(A499,'Data Transformation'!G:I,3,0)</f>
        <v>6.21</v>
      </c>
      <c r="E499" s="42" t="str">
        <f>VLOOKUP(A499,'Data Transformation'!G:J,4,0)</f>
        <v>yes</v>
      </c>
      <c r="F499" s="42" t="str">
        <f>VLOOKUP(A499,'Data Transformation'!G:K,5,0)</f>
        <v>No</v>
      </c>
      <c r="G499" s="58" t="str">
        <f>VLOOKUP(A499,'Data Transformation'!G:L,6,0)</f>
        <v>Yes</v>
      </c>
      <c r="H499" s="42">
        <f>VLOOKUP(A499,'Data Transformation'!G:O,9,0)</f>
        <v>1</v>
      </c>
      <c r="I499" s="42" t="str">
        <f>VLOOKUP(A499,'Data Transformation'!G:N,8,0)</f>
        <v>yes</v>
      </c>
      <c r="J499" s="42" t="str">
        <f>VLOOKUP(A499,'Data Transformation'!G:P,10,0)</f>
        <v>Overweight</v>
      </c>
      <c r="K499" s="42" t="str">
        <f>VLOOKUP(A499,'Data Transformation'!G:Q,11,0)</f>
        <v>Prediabetes weight</v>
      </c>
      <c r="L499" s="42" t="str">
        <f>VLOOKUP(A499,'Data Transformation'!S:AB,10,0)</f>
        <v>18-Oct-1997</v>
      </c>
      <c r="M499" s="59">
        <f>VLOOKUP(A499,'Data Transformation'!S:AD,12,0)</f>
        <v>19933.46</v>
      </c>
      <c r="N499" s="42" t="str">
        <f>VLOOKUP(A499,'Data Transformation'!S:Y,7,0)</f>
        <v>tier - 1</v>
      </c>
      <c r="O499" s="42" t="str">
        <f>VLOOKUP(A499,'Data Transformation'!S:Z,8,0)</f>
        <v>tier - 3</v>
      </c>
      <c r="P499" s="42" t="str">
        <f>VLOOKUP(A499,'Data Transformation'!S:AA,9,0)</f>
        <v>R1011</v>
      </c>
      <c r="Q499" s="60">
        <f>VLOOKUP(A499,'Data Transformation'!S:AC,11,0)</f>
        <v>25</v>
      </c>
    </row>
    <row r="500">
      <c r="A500" s="56" t="s">
        <v>1072</v>
      </c>
      <c r="B500" s="42" t="str">
        <f>VLOOKUP(A500,'Data Transformation'!A:D,4,0)</f>
        <v>Dolge</v>
      </c>
      <c r="C500" s="57">
        <f>VLOOKUP(A500,'Data Transformation'!G:N,2,0)</f>
        <v>20.045</v>
      </c>
      <c r="D500" s="42">
        <f>VLOOKUP(A500,'Data Transformation'!G:I,3,0)</f>
        <v>6.17</v>
      </c>
      <c r="E500" s="42" t="str">
        <f>VLOOKUP(A500,'Data Transformation'!G:J,4,0)</f>
        <v>No</v>
      </c>
      <c r="F500" s="42" t="str">
        <f>VLOOKUP(A500,'Data Transformation'!G:K,5,0)</f>
        <v>No</v>
      </c>
      <c r="G500" s="58" t="str">
        <f>VLOOKUP(A500,'Data Transformation'!G:L,6,0)</f>
        <v>Yes</v>
      </c>
      <c r="H500" s="42">
        <f>VLOOKUP(A500,'Data Transformation'!G:O,9,0)</f>
        <v>1</v>
      </c>
      <c r="I500" s="42" t="str">
        <f>VLOOKUP(A500,'Data Transformation'!G:N,8,0)</f>
        <v>yes</v>
      </c>
      <c r="J500" s="42" t="str">
        <f>VLOOKUP(A500,'Data Transformation'!G:P,10,0)</f>
        <v>Normal weight</v>
      </c>
      <c r="K500" s="42" t="str">
        <f>VLOOKUP(A500,'Data Transformation'!G:Q,11,0)</f>
        <v>Prediabetes weight</v>
      </c>
      <c r="L500" s="42" t="str">
        <f>VLOOKUP(A500,'Data Transformation'!S:AB,10,0)</f>
        <v>30-Oct-1979</v>
      </c>
      <c r="M500" s="59">
        <f>VLOOKUP(A500,'Data Transformation'!S:AD,12,0)</f>
        <v>19798.05</v>
      </c>
      <c r="N500" s="42" t="str">
        <f>VLOOKUP(A500,'Data Transformation'!S:Y,7,0)</f>
        <v>tier - 1</v>
      </c>
      <c r="O500" s="42" t="str">
        <f>VLOOKUP(A500,'Data Transformation'!S:Z,8,0)</f>
        <v>tier - 1</v>
      </c>
      <c r="P500" s="42" t="str">
        <f>VLOOKUP(A500,'Data Transformation'!S:AA,9,0)</f>
        <v>R1024</v>
      </c>
      <c r="Q500" s="60">
        <f>VLOOKUP(A500,'Data Transformation'!S:AC,11,0)</f>
        <v>43</v>
      </c>
    </row>
    <row r="501">
      <c r="A501" s="56" t="s">
        <v>1074</v>
      </c>
      <c r="B501" s="42" t="str">
        <f>VLOOKUP(A501,'Data Transformation'!A:D,4,0)</f>
        <v>Marlier</v>
      </c>
      <c r="C501" s="57">
        <f>VLOOKUP(A501,'Data Transformation'!G:N,2,0)</f>
        <v>27.83</v>
      </c>
      <c r="D501" s="42">
        <f>VLOOKUP(A501,'Data Transformation'!G:I,3,0)</f>
        <v>5.36</v>
      </c>
      <c r="E501" s="42" t="str">
        <f>VLOOKUP(A501,'Data Transformation'!G:J,4,0)</f>
        <v>No</v>
      </c>
      <c r="F501" s="42" t="str">
        <f>VLOOKUP(A501,'Data Transformation'!G:K,5,0)</f>
        <v>No</v>
      </c>
      <c r="G501" s="58" t="str">
        <f>VLOOKUP(A501,'Data Transformation'!G:L,6,0)</f>
        <v>No</v>
      </c>
      <c r="H501" s="42">
        <f>VLOOKUP(A501,'Data Transformation'!G:O,9,0)</f>
        <v>2</v>
      </c>
      <c r="I501" s="42" t="str">
        <f>VLOOKUP(A501,'Data Transformation'!G:N,8,0)</f>
        <v>No</v>
      </c>
      <c r="J501" s="42" t="str">
        <f>VLOOKUP(A501,'Data Transformation'!G:P,10,0)</f>
        <v>Overweight</v>
      </c>
      <c r="K501" s="42" t="str">
        <f>VLOOKUP(A501,'Data Transformation'!G:Q,11,0)</f>
        <v>Normal</v>
      </c>
      <c r="L501" s="42" t="str">
        <f>VLOOKUP(A501,'Data Transformation'!S:AB,10,0)</f>
        <v>14-Jun-1972</v>
      </c>
      <c r="M501" s="59">
        <f>VLOOKUP(A501,'Data Transformation'!S:AD,12,0)</f>
        <v>19749.38</v>
      </c>
      <c r="N501" s="42" t="str">
        <f>VLOOKUP(A501,'Data Transformation'!S:Y,7,0)</f>
        <v>tier - 1</v>
      </c>
      <c r="O501" s="42" t="str">
        <f>VLOOKUP(A501,'Data Transformation'!S:Z,8,0)</f>
        <v>tier - 3</v>
      </c>
      <c r="P501" s="42" t="str">
        <f>VLOOKUP(A501,'Data Transformation'!S:AA,9,0)</f>
        <v>R1013</v>
      </c>
      <c r="Q501" s="60">
        <f>VLOOKUP(A501,'Data Transformation'!S:AC,11,0)</f>
        <v>50</v>
      </c>
    </row>
    <row r="502">
      <c r="A502" s="56" t="s">
        <v>1076</v>
      </c>
      <c r="B502" s="42" t="str">
        <f>VLOOKUP(A502,'Data Transformation'!A:D,4,0)</f>
        <v>Girard</v>
      </c>
      <c r="C502" s="57">
        <f>VLOOKUP(A502,'Data Transformation'!G:N,2,0)</f>
        <v>28.93</v>
      </c>
      <c r="D502" s="42">
        <f>VLOOKUP(A502,'Data Transformation'!G:I,3,0)</f>
        <v>5.2</v>
      </c>
      <c r="E502" s="42" t="str">
        <f>VLOOKUP(A502,'Data Transformation'!G:J,4,0)</f>
        <v>No</v>
      </c>
      <c r="F502" s="42" t="str">
        <f>VLOOKUP(A502,'Data Transformation'!G:K,5,0)</f>
        <v>No</v>
      </c>
      <c r="G502" s="58" t="str">
        <f>VLOOKUP(A502,'Data Transformation'!G:L,6,0)</f>
        <v>No</v>
      </c>
      <c r="H502" s="42">
        <f>VLOOKUP(A502,'Data Transformation'!G:O,9,0)</f>
        <v>0</v>
      </c>
      <c r="I502" s="42" t="str">
        <f>VLOOKUP(A502,'Data Transformation'!G:N,8,0)</f>
        <v>yes</v>
      </c>
      <c r="J502" s="42" t="str">
        <f>VLOOKUP(A502,'Data Transformation'!G:P,10,0)</f>
        <v>Overweight</v>
      </c>
      <c r="K502" s="42" t="str">
        <f>VLOOKUP(A502,'Data Transformation'!G:Q,11,0)</f>
        <v>Normal</v>
      </c>
      <c r="L502" s="42" t="str">
        <f>VLOOKUP(A502,'Data Transformation'!S:AB,10,0)</f>
        <v>8-Aug-1990</v>
      </c>
      <c r="M502" s="59">
        <f>VLOOKUP(A502,'Data Transformation'!S:AD,12,0)</f>
        <v>19719.69</v>
      </c>
      <c r="N502" s="42" t="str">
        <f>VLOOKUP(A502,'Data Transformation'!S:Y,7,0)</f>
        <v>tier - 1</v>
      </c>
      <c r="O502" s="42" t="str">
        <f>VLOOKUP(A502,'Data Transformation'!S:Z,8,0)</f>
        <v>tier - 2</v>
      </c>
      <c r="P502" s="42" t="str">
        <f>VLOOKUP(A502,'Data Transformation'!S:AA,9,0)</f>
        <v>R1013</v>
      </c>
      <c r="Q502" s="60">
        <f>VLOOKUP(A502,'Data Transformation'!S:AC,11,0)</f>
        <v>32</v>
      </c>
    </row>
    <row r="503">
      <c r="A503" s="56" t="s">
        <v>1078</v>
      </c>
      <c r="B503" s="42" t="str">
        <f>VLOOKUP(A503,'Data Transformation'!A:D,4,0)</f>
        <v>Lee</v>
      </c>
      <c r="C503" s="57">
        <f>VLOOKUP(A503,'Data Transformation'!G:N,2,0)</f>
        <v>33.82</v>
      </c>
      <c r="D503" s="42">
        <f>VLOOKUP(A503,'Data Transformation'!G:I,3,0)</f>
        <v>5.42</v>
      </c>
      <c r="E503" s="42" t="str">
        <f>VLOOKUP(A503,'Data Transformation'!G:J,4,0)</f>
        <v>No</v>
      </c>
      <c r="F503" s="42" t="str">
        <f>VLOOKUP(A503,'Data Transformation'!G:K,5,0)</f>
        <v>No</v>
      </c>
      <c r="G503" s="58" t="str">
        <f>VLOOKUP(A503,'Data Transformation'!G:L,6,0)</f>
        <v>No</v>
      </c>
      <c r="H503" s="42">
        <f>VLOOKUP(A503,'Data Transformation'!G:O,9,0)</f>
        <v>0</v>
      </c>
      <c r="I503" s="42" t="str">
        <f>VLOOKUP(A503,'Data Transformation'!G:N,8,0)</f>
        <v>No</v>
      </c>
      <c r="J503" s="42" t="str">
        <f>VLOOKUP(A503,'Data Transformation'!G:P,10,0)</f>
        <v>Above Obesity</v>
      </c>
      <c r="K503" s="42" t="str">
        <f>VLOOKUP(A503,'Data Transformation'!G:Q,11,0)</f>
        <v>Normal</v>
      </c>
      <c r="L503" s="42" t="str">
        <f>VLOOKUP(A503,'Data Transformation'!S:AB,10,0)</f>
        <v>27-Aug-1994</v>
      </c>
      <c r="M503" s="59">
        <f>VLOOKUP(A503,'Data Transformation'!S:AD,12,0)</f>
        <v>19673.34</v>
      </c>
      <c r="N503" s="42" t="str">
        <f>VLOOKUP(A503,'Data Transformation'!S:Y,7,0)</f>
        <v>tier - 1</v>
      </c>
      <c r="O503" s="42" t="str">
        <f>VLOOKUP(A503,'Data Transformation'!S:Z,8,0)</f>
        <v>tier - 2</v>
      </c>
      <c r="P503" s="42" t="str">
        <f>VLOOKUP(A503,'Data Transformation'!S:AA,9,0)</f>
        <v>R1012</v>
      </c>
      <c r="Q503" s="60">
        <f>VLOOKUP(A503,'Data Transformation'!S:AC,11,0)</f>
        <v>28</v>
      </c>
    </row>
    <row r="504">
      <c r="A504" s="56" t="s">
        <v>1080</v>
      </c>
      <c r="B504" s="42" t="str">
        <f>VLOOKUP(A504,'Data Transformation'!A:D,4,0)</f>
        <v>Hubbard</v>
      </c>
      <c r="C504" s="57">
        <f>VLOOKUP(A504,'Data Transformation'!G:N,2,0)</f>
        <v>20.235</v>
      </c>
      <c r="D504" s="42">
        <f>VLOOKUP(A504,'Data Transformation'!G:I,3,0)</f>
        <v>6.84</v>
      </c>
      <c r="E504" s="42" t="str">
        <f>VLOOKUP(A504,'Data Transformation'!G:J,4,0)</f>
        <v>No</v>
      </c>
      <c r="F504" s="42" t="str">
        <f>VLOOKUP(A504,'Data Transformation'!G:K,5,0)</f>
        <v>No</v>
      </c>
      <c r="G504" s="58" t="str">
        <f>VLOOKUP(A504,'Data Transformation'!G:L,6,0)</f>
        <v>No</v>
      </c>
      <c r="H504" s="42">
        <f>VLOOKUP(A504,'Data Transformation'!G:O,9,0)</f>
        <v>0</v>
      </c>
      <c r="I504" s="42" t="str">
        <f>VLOOKUP(A504,'Data Transformation'!G:N,8,0)</f>
        <v>yes</v>
      </c>
      <c r="J504" s="42" t="str">
        <f>VLOOKUP(A504,'Data Transformation'!G:P,10,0)</f>
        <v>Normal weight</v>
      </c>
      <c r="K504" s="42" t="str">
        <f>VLOOKUP(A504,'Data Transformation'!G:Q,11,0)</f>
        <v>Diabetes</v>
      </c>
      <c r="L504" s="42" t="str">
        <f>VLOOKUP(A504,'Data Transformation'!S:AB,10,0)</f>
        <v>24-Sep-1978</v>
      </c>
      <c r="M504" s="59">
        <f>VLOOKUP(A504,'Data Transformation'!S:AD,12,0)</f>
        <v>19594.81</v>
      </c>
      <c r="N504" s="42" t="str">
        <f>VLOOKUP(A504,'Data Transformation'!S:Y,7,0)</f>
        <v>tier - 1</v>
      </c>
      <c r="O504" s="42" t="str">
        <f>VLOOKUP(A504,'Data Transformation'!S:Z,8,0)</f>
        <v>tier - 1</v>
      </c>
      <c r="P504" s="42" t="str">
        <f>VLOOKUP(A504,'Data Transformation'!S:AA,9,0)</f>
        <v>R1024</v>
      </c>
      <c r="Q504" s="60">
        <f>VLOOKUP(A504,'Data Transformation'!S:AC,11,0)</f>
        <v>44</v>
      </c>
    </row>
    <row r="505">
      <c r="A505" s="56" t="s">
        <v>1082</v>
      </c>
      <c r="B505" s="42" t="str">
        <f>VLOOKUP(A505,'Data Transformation'!A:D,4,0)</f>
        <v>Koester</v>
      </c>
      <c r="C505" s="57">
        <f>VLOOKUP(A505,'Data Transformation'!G:N,2,0)</f>
        <v>49.2</v>
      </c>
      <c r="D505" s="42">
        <f>VLOOKUP(A505,'Data Transformation'!G:I,3,0)</f>
        <v>10.9</v>
      </c>
      <c r="E505" s="42" t="str">
        <f>VLOOKUP(A505,'Data Transformation'!G:J,4,0)</f>
        <v>yes</v>
      </c>
      <c r="F505" s="42" t="str">
        <f>VLOOKUP(A505,'Data Transformation'!G:K,5,0)</f>
        <v>No</v>
      </c>
      <c r="G505" s="58" t="str">
        <f>VLOOKUP(A505,'Data Transformation'!G:L,6,0)</f>
        <v>Yes</v>
      </c>
      <c r="H505" s="42">
        <f>VLOOKUP(A505,'Data Transformation'!G:O,9,0)</f>
        <v>1</v>
      </c>
      <c r="I505" s="42" t="str">
        <f>VLOOKUP(A505,'Data Transformation'!G:N,8,0)</f>
        <v>No</v>
      </c>
      <c r="J505" s="42" t="str">
        <f>VLOOKUP(A505,'Data Transformation'!G:P,10,0)</f>
        <v>Above Obesity</v>
      </c>
      <c r="K505" s="42" t="str">
        <f>VLOOKUP(A505,'Data Transformation'!G:Q,11,0)</f>
        <v>Diabetes</v>
      </c>
      <c r="L505" s="42" t="str">
        <f>VLOOKUP(A505,'Data Transformation'!S:AB,10,0)</f>
        <v>14-Jul-1963</v>
      </c>
      <c r="M505" s="59">
        <f>VLOOKUP(A505,'Data Transformation'!S:AD,12,0)</f>
        <v>19551.34</v>
      </c>
      <c r="N505" s="42" t="str">
        <f>VLOOKUP(A505,'Data Transformation'!S:Y,7,0)</f>
        <v>tier - 1</v>
      </c>
      <c r="O505" s="42" t="str">
        <f>VLOOKUP(A505,'Data Transformation'!S:Z,8,0)</f>
        <v>tier - 3</v>
      </c>
      <c r="P505" s="42" t="str">
        <f>VLOOKUP(A505,'Data Transformation'!S:AA,9,0)</f>
        <v>R1012</v>
      </c>
      <c r="Q505" s="60">
        <f>VLOOKUP(A505,'Data Transformation'!S:AC,11,0)</f>
        <v>59</v>
      </c>
    </row>
    <row r="506">
      <c r="A506" s="56" t="s">
        <v>1084</v>
      </c>
      <c r="B506" s="42" t="str">
        <f>VLOOKUP(A506,'Data Transformation'!A:D,4,0)</f>
        <v>Matthews</v>
      </c>
      <c r="C506" s="57">
        <f>VLOOKUP(A506,'Data Transformation'!G:N,2,0)</f>
        <v>26.4</v>
      </c>
      <c r="D506" s="42">
        <f>VLOOKUP(A506,'Data Transformation'!G:I,3,0)</f>
        <v>4.87</v>
      </c>
      <c r="E506" s="42" t="str">
        <f>VLOOKUP(A506,'Data Transformation'!G:J,4,0)</f>
        <v>YES</v>
      </c>
      <c r="F506" s="42" t="str">
        <f>VLOOKUP(A506,'Data Transformation'!G:K,5,0)</f>
        <v>No</v>
      </c>
      <c r="G506" s="58" t="str">
        <f>VLOOKUP(A506,'Data Transformation'!G:L,6,0)</f>
        <v>No</v>
      </c>
      <c r="H506" s="42">
        <f>VLOOKUP(A506,'Data Transformation'!G:O,9,0)</f>
        <v>0</v>
      </c>
      <c r="I506" s="42" t="str">
        <f>VLOOKUP(A506,'Data Transformation'!G:N,8,0)</f>
        <v>yes</v>
      </c>
      <c r="J506" s="42" t="str">
        <f>VLOOKUP(A506,'Data Transformation'!G:P,10,0)</f>
        <v>Overweight</v>
      </c>
      <c r="K506" s="42" t="str">
        <f>VLOOKUP(A506,'Data Transformation'!G:Q,11,0)</f>
        <v>Normal</v>
      </c>
      <c r="L506" s="42" t="str">
        <f>VLOOKUP(A506,'Data Transformation'!S:AB,10,0)</f>
        <v>17-Sep-1985</v>
      </c>
      <c r="M506" s="59">
        <f>VLOOKUP(A506,'Data Transformation'!S:AD,12,0)</f>
        <v>19539.24</v>
      </c>
      <c r="N506" s="42" t="str">
        <f>VLOOKUP(A506,'Data Transformation'!S:Y,7,0)</f>
        <v>tier - 1</v>
      </c>
      <c r="O506" s="42" t="str">
        <f>VLOOKUP(A506,'Data Transformation'!S:Z,8,0)</f>
        <v>tier - 1</v>
      </c>
      <c r="P506" s="42" t="str">
        <f>VLOOKUP(A506,'Data Transformation'!S:AA,9,0)</f>
        <v>R1013</v>
      </c>
      <c r="Q506" s="60">
        <f>VLOOKUP(A506,'Data Transformation'!S:AC,11,0)</f>
        <v>37</v>
      </c>
    </row>
    <row r="507">
      <c r="A507" s="56" t="s">
        <v>1086</v>
      </c>
      <c r="B507" s="42" t="str">
        <f>VLOOKUP(A507,'Data Transformation'!A:D,4,0)</f>
        <v>Rubinich</v>
      </c>
      <c r="C507" s="57">
        <f>VLOOKUP(A507,'Data Transformation'!G:N,2,0)</f>
        <v>28.38</v>
      </c>
      <c r="D507" s="42">
        <f>VLOOKUP(A507,'Data Transformation'!G:I,3,0)</f>
        <v>6.07</v>
      </c>
      <c r="E507" s="42" t="str">
        <f>VLOOKUP(A507,'Data Transformation'!G:J,4,0)</f>
        <v>No</v>
      </c>
      <c r="F507" s="42" t="str">
        <f>VLOOKUP(A507,'Data Transformation'!G:K,5,0)</f>
        <v>No</v>
      </c>
      <c r="G507" s="58" t="str">
        <f>VLOOKUP(A507,'Data Transformation'!G:L,6,0)</f>
        <v>No</v>
      </c>
      <c r="H507" s="42">
        <f>VLOOKUP(A507,'Data Transformation'!G:O,9,0)</f>
        <v>1</v>
      </c>
      <c r="I507" s="42" t="str">
        <f>VLOOKUP(A507,'Data Transformation'!G:N,8,0)</f>
        <v>yes</v>
      </c>
      <c r="J507" s="42" t="str">
        <f>VLOOKUP(A507,'Data Transformation'!G:P,10,0)</f>
        <v>Overweight</v>
      </c>
      <c r="K507" s="42" t="str">
        <f>VLOOKUP(A507,'Data Transformation'!G:Q,11,0)</f>
        <v>Prediabetes weight</v>
      </c>
      <c r="L507" s="42" t="str">
        <f>VLOOKUP(A507,'Data Transformation'!S:AB,10,0)</f>
        <v>19-Aug-1992</v>
      </c>
      <c r="M507" s="59">
        <f>VLOOKUP(A507,'Data Transformation'!S:AD,12,0)</f>
        <v>19521.97</v>
      </c>
      <c r="N507" s="42" t="str">
        <f>VLOOKUP(A507,'Data Transformation'!S:Y,7,0)</f>
        <v>tier - 1</v>
      </c>
      <c r="O507" s="42" t="str">
        <f>VLOOKUP(A507,'Data Transformation'!S:Z,8,0)</f>
        <v>tier - 2</v>
      </c>
      <c r="P507" s="42" t="str">
        <f>VLOOKUP(A507,'Data Transformation'!S:AA,9,0)</f>
        <v>R1013</v>
      </c>
      <c r="Q507" s="60">
        <f>VLOOKUP(A507,'Data Transformation'!S:AC,11,0)</f>
        <v>30</v>
      </c>
    </row>
    <row r="508">
      <c r="A508" s="56" t="s">
        <v>1088</v>
      </c>
      <c r="B508" s="42" t="str">
        <f>VLOOKUP(A508,'Data Transformation'!A:D,4,0)</f>
        <v>Alban</v>
      </c>
      <c r="C508" s="57">
        <f>VLOOKUP(A508,'Data Transformation'!G:N,2,0)</f>
        <v>24.64</v>
      </c>
      <c r="D508" s="42">
        <f>VLOOKUP(A508,'Data Transformation'!G:I,3,0)</f>
        <v>4.33</v>
      </c>
      <c r="E508" s="42" t="str">
        <f>VLOOKUP(A508,'Data Transformation'!G:J,4,0)</f>
        <v>No</v>
      </c>
      <c r="F508" s="42" t="str">
        <f>VLOOKUP(A508,'Data Transformation'!G:K,5,0)</f>
        <v>No</v>
      </c>
      <c r="G508" s="58" t="str">
        <f>VLOOKUP(A508,'Data Transformation'!G:L,6,0)</f>
        <v>No</v>
      </c>
      <c r="H508" s="42">
        <f>VLOOKUP(A508,'Data Transformation'!G:O,9,0)</f>
        <v>0</v>
      </c>
      <c r="I508" s="42" t="str">
        <f>VLOOKUP(A508,'Data Transformation'!G:N,8,0)</f>
        <v>yes</v>
      </c>
      <c r="J508" s="42" t="str">
        <f>VLOOKUP(A508,'Data Transformation'!G:P,10,0)</f>
        <v>Normal weight</v>
      </c>
      <c r="K508" s="42" t="str">
        <f>VLOOKUP(A508,'Data Transformation'!G:Q,11,0)</f>
        <v>Normal</v>
      </c>
      <c r="L508" s="42" t="str">
        <f>VLOOKUP(A508,'Data Transformation'!S:AB,10,0)</f>
        <v>8-Nov-1980</v>
      </c>
      <c r="M508" s="59">
        <f>VLOOKUP(A508,'Data Transformation'!S:AD,12,0)</f>
        <v>19515.54</v>
      </c>
      <c r="N508" s="42" t="str">
        <f>VLOOKUP(A508,'Data Transformation'!S:Y,7,0)</f>
        <v>tier - 1</v>
      </c>
      <c r="O508" s="42" t="str">
        <f>VLOOKUP(A508,'Data Transformation'!S:Z,8,0)</f>
        <v>tier - 1</v>
      </c>
      <c r="P508" s="42" t="str">
        <f>VLOOKUP(A508,'Data Transformation'!S:AA,9,0)</f>
        <v>R1013</v>
      </c>
      <c r="Q508" s="60">
        <f>VLOOKUP(A508,'Data Transformation'!S:AC,11,0)</f>
        <v>42</v>
      </c>
    </row>
    <row r="509">
      <c r="A509" s="56" t="s">
        <v>1090</v>
      </c>
      <c r="B509" s="42" t="str">
        <f>VLOOKUP(A509,'Data Transformation'!A:D,4,0)</f>
        <v>Corcoran</v>
      </c>
      <c r="C509" s="57">
        <f>VLOOKUP(A509,'Data Transformation'!G:N,2,0)</f>
        <v>39.71</v>
      </c>
      <c r="D509" s="42">
        <f>VLOOKUP(A509,'Data Transformation'!G:I,3,0)</f>
        <v>5.83</v>
      </c>
      <c r="E509" s="42" t="str">
        <f>VLOOKUP(A509,'Data Transformation'!G:J,4,0)</f>
        <v>No</v>
      </c>
      <c r="F509" s="42" t="str">
        <f>VLOOKUP(A509,'Data Transformation'!G:K,5,0)</f>
        <v>No</v>
      </c>
      <c r="G509" s="58" t="str">
        <f>VLOOKUP(A509,'Data Transformation'!G:L,6,0)</f>
        <v>No</v>
      </c>
      <c r="H509" s="42">
        <f>VLOOKUP(A509,'Data Transformation'!G:O,9,0)</f>
        <v>1</v>
      </c>
      <c r="I509" s="42" t="str">
        <f>VLOOKUP(A509,'Data Transformation'!G:N,8,0)</f>
        <v>No</v>
      </c>
      <c r="J509" s="42" t="str">
        <f>VLOOKUP(A509,'Data Transformation'!G:P,10,0)</f>
        <v>Above Obesity</v>
      </c>
      <c r="K509" s="42" t="str">
        <f>VLOOKUP(A509,'Data Transformation'!G:Q,11,0)</f>
        <v>Prediabetes weight</v>
      </c>
      <c r="L509" s="42" t="str">
        <f>VLOOKUP(A509,'Data Transformation'!S:AB,10,0)</f>
        <v>30-Nov-1987</v>
      </c>
      <c r="M509" s="59">
        <f>VLOOKUP(A509,'Data Transformation'!S:AD,12,0)</f>
        <v>19496.72</v>
      </c>
      <c r="N509" s="42" t="str">
        <f>VLOOKUP(A509,'Data Transformation'!S:Y,7,0)</f>
        <v>tier - 1</v>
      </c>
      <c r="O509" s="42" t="str">
        <f>VLOOKUP(A509,'Data Transformation'!S:Z,8,0)</f>
        <v>tier - 3</v>
      </c>
      <c r="P509" s="42" t="str">
        <f>VLOOKUP(A509,'Data Transformation'!S:AA,9,0)</f>
        <v>R1019</v>
      </c>
      <c r="Q509" s="60">
        <f>VLOOKUP(A509,'Data Transformation'!S:AC,11,0)</f>
        <v>35</v>
      </c>
    </row>
    <row r="510">
      <c r="A510" s="56" t="s">
        <v>1092</v>
      </c>
      <c r="B510" s="42" t="str">
        <f>VLOOKUP(A510,'Data Transformation'!A:D,4,0)</f>
        <v>Sargent</v>
      </c>
      <c r="C510" s="57">
        <f>VLOOKUP(A510,'Data Transformation'!G:N,2,0)</f>
        <v>22.22</v>
      </c>
      <c r="D510" s="42">
        <f>VLOOKUP(A510,'Data Transformation'!G:I,3,0)</f>
        <v>5.5</v>
      </c>
      <c r="E510" s="42" t="str">
        <f>VLOOKUP(A510,'Data Transformation'!G:J,4,0)</f>
        <v>No</v>
      </c>
      <c r="F510" s="42" t="str">
        <f>VLOOKUP(A510,'Data Transformation'!G:K,5,0)</f>
        <v>No</v>
      </c>
      <c r="G510" s="58" t="str">
        <f>VLOOKUP(A510,'Data Transformation'!G:L,6,0)</f>
        <v>No</v>
      </c>
      <c r="H510" s="42">
        <f>VLOOKUP(A510,'Data Transformation'!G:O,9,0)</f>
        <v>0</v>
      </c>
      <c r="I510" s="42" t="str">
        <f>VLOOKUP(A510,'Data Transformation'!G:N,8,0)</f>
        <v>yes</v>
      </c>
      <c r="J510" s="42" t="str">
        <f>VLOOKUP(A510,'Data Transformation'!G:P,10,0)</f>
        <v>Normal weight</v>
      </c>
      <c r="K510" s="42" t="str">
        <f>VLOOKUP(A510,'Data Transformation'!G:Q,11,0)</f>
        <v>Normal</v>
      </c>
      <c r="L510" s="42" t="str">
        <f>VLOOKUP(A510,'Data Transformation'!S:AB,10,0)</f>
        <v>15-Dec-1982</v>
      </c>
      <c r="M510" s="59">
        <f>VLOOKUP(A510,'Data Transformation'!S:AD,12,0)</f>
        <v>19444.27</v>
      </c>
      <c r="N510" s="42" t="str">
        <f>VLOOKUP(A510,'Data Transformation'!S:Y,7,0)</f>
        <v>tier - 1</v>
      </c>
      <c r="O510" s="42" t="str">
        <f>VLOOKUP(A510,'Data Transformation'!S:Z,8,0)</f>
        <v>tier - 1</v>
      </c>
      <c r="P510" s="42" t="str">
        <f>VLOOKUP(A510,'Data Transformation'!S:AA,9,0)</f>
        <v>R1013</v>
      </c>
      <c r="Q510" s="60">
        <f>VLOOKUP(A510,'Data Transformation'!S:AC,11,0)</f>
        <v>40</v>
      </c>
    </row>
    <row r="511">
      <c r="A511" s="56" t="s">
        <v>1094</v>
      </c>
      <c r="B511" s="42" t="str">
        <f>VLOOKUP(A511,'Data Transformation'!A:D,4,0)</f>
        <v>Watson</v>
      </c>
      <c r="C511" s="57">
        <f>VLOOKUP(A511,'Data Transformation'!G:N,2,0)</f>
        <v>33.345</v>
      </c>
      <c r="D511" s="42">
        <f>VLOOKUP(A511,'Data Transformation'!G:I,3,0)</f>
        <v>4.79</v>
      </c>
      <c r="E511" s="42" t="str">
        <f>VLOOKUP(A511,'Data Transformation'!G:J,4,0)</f>
        <v>No</v>
      </c>
      <c r="F511" s="42" t="str">
        <f>VLOOKUP(A511,'Data Transformation'!G:K,5,0)</f>
        <v>No</v>
      </c>
      <c r="G511" s="58" t="str">
        <f>VLOOKUP(A511,'Data Transformation'!G:L,6,0)</f>
        <v>Yes</v>
      </c>
      <c r="H511" s="42">
        <f>VLOOKUP(A511,'Data Transformation'!G:O,9,0)</f>
        <v>1</v>
      </c>
      <c r="I511" s="42" t="str">
        <f>VLOOKUP(A511,'Data Transformation'!G:N,8,0)</f>
        <v>No</v>
      </c>
      <c r="J511" s="42" t="str">
        <f>VLOOKUP(A511,'Data Transformation'!G:P,10,0)</f>
        <v>Above Obesity</v>
      </c>
      <c r="K511" s="42" t="str">
        <f>VLOOKUP(A511,'Data Transformation'!G:Q,11,0)</f>
        <v>Normal</v>
      </c>
      <c r="L511" s="42" t="str">
        <f>VLOOKUP(A511,'Data Transformation'!S:AB,10,0)</f>
        <v>6-Sep-1993</v>
      </c>
      <c r="M511" s="59">
        <f>VLOOKUP(A511,'Data Transformation'!S:AD,12,0)</f>
        <v>19442.35</v>
      </c>
      <c r="N511" s="42" t="str">
        <f>VLOOKUP(A511,'Data Transformation'!S:Y,7,0)</f>
        <v>tier - 1</v>
      </c>
      <c r="O511" s="42" t="str">
        <f>VLOOKUP(A511,'Data Transformation'!S:Z,8,0)</f>
        <v>tier - 3</v>
      </c>
      <c r="P511" s="42" t="str">
        <f>VLOOKUP(A511,'Data Transformation'!S:AA,9,0)</f>
        <v>R1012</v>
      </c>
      <c r="Q511" s="60">
        <f>VLOOKUP(A511,'Data Transformation'!S:AC,11,0)</f>
        <v>29</v>
      </c>
    </row>
    <row r="512">
      <c r="A512" s="56" t="s">
        <v>1096</v>
      </c>
      <c r="B512" s="42" t="str">
        <f>VLOOKUP(A512,'Data Transformation'!A:D,4,0)</f>
        <v>Esponda</v>
      </c>
      <c r="C512" s="57">
        <f>VLOOKUP(A512,'Data Transformation'!G:N,2,0)</f>
        <v>24.42</v>
      </c>
      <c r="D512" s="42">
        <f>VLOOKUP(A512,'Data Transformation'!G:I,3,0)</f>
        <v>5.81</v>
      </c>
      <c r="E512" s="42" t="str">
        <f>VLOOKUP(A512,'Data Transformation'!G:J,4,0)</f>
        <v>No</v>
      </c>
      <c r="F512" s="42" t="str">
        <f>VLOOKUP(A512,'Data Transformation'!G:K,5,0)</f>
        <v>No</v>
      </c>
      <c r="G512" s="58" t="str">
        <f>VLOOKUP(A512,'Data Transformation'!G:L,6,0)</f>
        <v>No</v>
      </c>
      <c r="H512" s="42">
        <f>VLOOKUP(A512,'Data Transformation'!G:O,9,0)</f>
        <v>1</v>
      </c>
      <c r="I512" s="42" t="str">
        <f>VLOOKUP(A512,'Data Transformation'!G:N,8,0)</f>
        <v>yes</v>
      </c>
      <c r="J512" s="42" t="str">
        <f>VLOOKUP(A512,'Data Transformation'!G:P,10,0)</f>
        <v>Normal weight</v>
      </c>
      <c r="K512" s="42" t="str">
        <f>VLOOKUP(A512,'Data Transformation'!G:Q,11,0)</f>
        <v>Prediabetes weight</v>
      </c>
      <c r="L512" s="42" t="str">
        <f>VLOOKUP(A512,'Data Transformation'!S:AB,10,0)</f>
        <v>30-Jun-1987</v>
      </c>
      <c r="M512" s="59">
        <f>VLOOKUP(A512,'Data Transformation'!S:AD,12,0)</f>
        <v>19362</v>
      </c>
      <c r="N512" s="42" t="str">
        <f>VLOOKUP(A512,'Data Transformation'!S:Y,7,0)</f>
        <v>tier - 1</v>
      </c>
      <c r="O512" s="42" t="str">
        <f>VLOOKUP(A512,'Data Transformation'!S:Z,8,0)</f>
        <v>tier - 3</v>
      </c>
      <c r="P512" s="42" t="str">
        <f>VLOOKUP(A512,'Data Transformation'!S:AA,9,0)</f>
        <v>R1013</v>
      </c>
      <c r="Q512" s="60">
        <f>VLOOKUP(A512,'Data Transformation'!S:AC,11,0)</f>
        <v>35</v>
      </c>
    </row>
    <row r="513">
      <c r="A513" s="56" t="s">
        <v>1098</v>
      </c>
      <c r="B513" s="42" t="str">
        <f>VLOOKUP(A513,'Data Transformation'!A:D,4,0)</f>
        <v>Krall</v>
      </c>
      <c r="C513" s="57">
        <f>VLOOKUP(A513,'Data Transformation'!G:N,2,0)</f>
        <v>29.81</v>
      </c>
      <c r="D513" s="42">
        <f>VLOOKUP(A513,'Data Transformation'!G:I,3,0)</f>
        <v>5.58</v>
      </c>
      <c r="E513" s="42" t="str">
        <f>VLOOKUP(A513,'Data Transformation'!G:J,4,0)</f>
        <v>No</v>
      </c>
      <c r="F513" s="42" t="str">
        <f>VLOOKUP(A513,'Data Transformation'!G:K,5,0)</f>
        <v>No</v>
      </c>
      <c r="G513" s="58" t="str">
        <f>VLOOKUP(A513,'Data Transformation'!G:L,6,0)</f>
        <v>No</v>
      </c>
      <c r="H513" s="42">
        <f>VLOOKUP(A513,'Data Transformation'!G:O,9,0)</f>
        <v>0</v>
      </c>
      <c r="I513" s="42" t="str">
        <f>VLOOKUP(A513,'Data Transformation'!G:N,8,0)</f>
        <v>yes</v>
      </c>
      <c r="J513" s="42" t="str">
        <f>VLOOKUP(A513,'Data Transformation'!G:P,10,0)</f>
        <v>Overweight</v>
      </c>
      <c r="K513" s="42" t="str">
        <f>VLOOKUP(A513,'Data Transformation'!G:Q,11,0)</f>
        <v>Normal</v>
      </c>
      <c r="L513" s="42" t="str">
        <f>VLOOKUP(A513,'Data Transformation'!S:AB,10,0)</f>
        <v>24-Aug-1991</v>
      </c>
      <c r="M513" s="59">
        <f>VLOOKUP(A513,'Data Transformation'!S:AD,12,0)</f>
        <v>19350.37</v>
      </c>
      <c r="N513" s="42" t="str">
        <f>VLOOKUP(A513,'Data Transformation'!S:Y,7,0)</f>
        <v>tier - 1</v>
      </c>
      <c r="O513" s="42" t="str">
        <f>VLOOKUP(A513,'Data Transformation'!S:Z,8,0)</f>
        <v>tier - 3</v>
      </c>
      <c r="P513" s="42" t="str">
        <f>VLOOKUP(A513,'Data Transformation'!S:AA,9,0)</f>
        <v>R1013</v>
      </c>
      <c r="Q513" s="60">
        <f>VLOOKUP(A513,'Data Transformation'!S:AC,11,0)</f>
        <v>31</v>
      </c>
    </row>
    <row r="514">
      <c r="A514" s="56" t="s">
        <v>1100</v>
      </c>
      <c r="B514" s="42" t="str">
        <f>VLOOKUP(A514,'Data Transformation'!A:D,4,0)</f>
        <v>Poskin</v>
      </c>
      <c r="C514" s="57">
        <f>VLOOKUP(A514,'Data Transformation'!G:N,2,0)</f>
        <v>51.18</v>
      </c>
      <c r="D514" s="42">
        <f>VLOOKUP(A514,'Data Transformation'!G:I,3,0)</f>
        <v>4.4</v>
      </c>
      <c r="E514" s="42" t="str">
        <f>VLOOKUP(A514,'Data Transformation'!G:J,4,0)</f>
        <v>yes</v>
      </c>
      <c r="F514" s="42" t="str">
        <f>VLOOKUP(A514,'Data Transformation'!G:K,5,0)</f>
        <v>No</v>
      </c>
      <c r="G514" s="58" t="str">
        <f>VLOOKUP(A514,'Data Transformation'!G:L,6,0)</f>
        <v>No</v>
      </c>
      <c r="H514" s="42">
        <f>VLOOKUP(A514,'Data Transformation'!G:O,9,0)</f>
        <v>2</v>
      </c>
      <c r="I514" s="42" t="str">
        <f>VLOOKUP(A514,'Data Transformation'!G:N,8,0)</f>
        <v>No</v>
      </c>
      <c r="J514" s="42" t="str">
        <f>VLOOKUP(A514,'Data Transformation'!G:P,10,0)</f>
        <v>Above Obesity</v>
      </c>
      <c r="K514" s="42" t="str">
        <f>VLOOKUP(A514,'Data Transformation'!G:Q,11,0)</f>
        <v>Normal</v>
      </c>
      <c r="L514" s="42" t="str">
        <f>VLOOKUP(A514,'Data Transformation'!S:AB,10,0)</f>
        <v>15-Nov-1966</v>
      </c>
      <c r="M514" s="59">
        <f>VLOOKUP(A514,'Data Transformation'!S:AD,12,0)</f>
        <v>19321.06</v>
      </c>
      <c r="N514" s="42" t="str">
        <f>VLOOKUP(A514,'Data Transformation'!S:Y,7,0)</f>
        <v>tier - 1</v>
      </c>
      <c r="O514" s="42" t="str">
        <f>VLOOKUP(A514,'Data Transformation'!S:Z,8,0)</f>
        <v>tier - 1</v>
      </c>
      <c r="P514" s="42" t="str">
        <f>VLOOKUP(A514,'Data Transformation'!S:AA,9,0)</f>
        <v>R1012</v>
      </c>
      <c r="Q514" s="60">
        <f>VLOOKUP(A514,'Data Transformation'!S:AC,11,0)</f>
        <v>56</v>
      </c>
    </row>
    <row r="515">
      <c r="A515" s="56" t="s">
        <v>1102</v>
      </c>
      <c r="B515" s="42" t="str">
        <f>VLOOKUP(A515,'Data Transformation'!A:D,4,0)</f>
        <v>Halfmann</v>
      </c>
      <c r="C515" s="57">
        <f>VLOOKUP(A515,'Data Transformation'!G:N,2,0)</f>
        <v>51.37</v>
      </c>
      <c r="D515" s="42">
        <f>VLOOKUP(A515,'Data Transformation'!G:I,3,0)</f>
        <v>8.18</v>
      </c>
      <c r="E515" s="42" t="str">
        <f>VLOOKUP(A515,'Data Transformation'!G:J,4,0)</f>
        <v>YES</v>
      </c>
      <c r="F515" s="42" t="str">
        <f>VLOOKUP(A515,'Data Transformation'!G:K,5,0)</f>
        <v>No</v>
      </c>
      <c r="G515" s="58" t="str">
        <f>VLOOKUP(A515,'Data Transformation'!G:L,6,0)</f>
        <v>No</v>
      </c>
      <c r="H515" s="42">
        <f>VLOOKUP(A515,'Data Transformation'!G:O,9,0)</f>
        <v>0</v>
      </c>
      <c r="I515" s="42" t="str">
        <f>VLOOKUP(A515,'Data Transformation'!G:N,8,0)</f>
        <v>No</v>
      </c>
      <c r="J515" s="42" t="str">
        <f>VLOOKUP(A515,'Data Transformation'!G:P,10,0)</f>
        <v>Above Obesity</v>
      </c>
      <c r="K515" s="42" t="str">
        <f>VLOOKUP(A515,'Data Transformation'!G:Q,11,0)</f>
        <v>Diabetes</v>
      </c>
      <c r="L515" s="42" t="str">
        <f>VLOOKUP(A515,'Data Transformation'!S:AB,10,0)</f>
        <v>29-Jul-1967</v>
      </c>
      <c r="M515" s="59">
        <f>VLOOKUP(A515,'Data Transformation'!S:AD,12,0)</f>
        <v>19259.96</v>
      </c>
      <c r="N515" s="42" t="str">
        <f>VLOOKUP(A515,'Data Transformation'!S:Y,7,0)</f>
        <v>tier - 1</v>
      </c>
      <c r="O515" s="42" t="str">
        <f>VLOOKUP(A515,'Data Transformation'!S:Z,8,0)</f>
        <v>tier - 1</v>
      </c>
      <c r="P515" s="42" t="str">
        <f>VLOOKUP(A515,'Data Transformation'!S:AA,9,0)</f>
        <v>R1012</v>
      </c>
      <c r="Q515" s="60">
        <f>VLOOKUP(A515,'Data Transformation'!S:AC,11,0)</f>
        <v>55</v>
      </c>
    </row>
    <row r="516">
      <c r="A516" s="56" t="s">
        <v>1104</v>
      </c>
      <c r="B516" s="42" t="str">
        <f>VLOOKUP(A516,'Data Transformation'!A:D,4,0)</f>
        <v>Klapper</v>
      </c>
      <c r="C516" s="57">
        <f>VLOOKUP(A516,'Data Transformation'!G:N,2,0)</f>
        <v>36.19</v>
      </c>
      <c r="D516" s="42">
        <f>VLOOKUP(A516,'Data Transformation'!G:I,3,0)</f>
        <v>5.52</v>
      </c>
      <c r="E516" s="42" t="str">
        <f>VLOOKUP(A516,'Data Transformation'!G:J,4,0)</f>
        <v>YES</v>
      </c>
      <c r="F516" s="42" t="str">
        <f>VLOOKUP(A516,'Data Transformation'!G:K,5,0)</f>
        <v>No</v>
      </c>
      <c r="G516" s="58" t="str">
        <f>VLOOKUP(A516,'Data Transformation'!G:L,6,0)</f>
        <v>No</v>
      </c>
      <c r="H516" s="42">
        <f>VLOOKUP(A516,'Data Transformation'!G:O,9,0)</f>
        <v>0</v>
      </c>
      <c r="I516" s="42" t="str">
        <f>VLOOKUP(A516,'Data Transformation'!G:N,8,0)</f>
        <v>No</v>
      </c>
      <c r="J516" s="42" t="str">
        <f>VLOOKUP(A516,'Data Transformation'!G:P,10,0)</f>
        <v>Above Obesity</v>
      </c>
      <c r="K516" s="42" t="str">
        <f>VLOOKUP(A516,'Data Transformation'!G:Q,11,0)</f>
        <v>Normal</v>
      </c>
      <c r="L516" s="42" t="str">
        <f>VLOOKUP(A516,'Data Transformation'!S:AB,10,0)</f>
        <v>28-Dec-1985</v>
      </c>
      <c r="M516" s="59">
        <f>VLOOKUP(A516,'Data Transformation'!S:AD,12,0)</f>
        <v>19214.71</v>
      </c>
      <c r="N516" s="42" t="str">
        <f>VLOOKUP(A516,'Data Transformation'!S:Y,7,0)</f>
        <v>tier - 1</v>
      </c>
      <c r="O516" s="42" t="str">
        <f>VLOOKUP(A516,'Data Transformation'!S:Z,8,0)</f>
        <v>tier - 3</v>
      </c>
      <c r="P516" s="42" t="str">
        <f>VLOOKUP(A516,'Data Transformation'!S:AA,9,0)</f>
        <v>R1013</v>
      </c>
      <c r="Q516" s="60">
        <f>VLOOKUP(A516,'Data Transformation'!S:AC,11,0)</f>
        <v>37</v>
      </c>
    </row>
    <row r="517">
      <c r="A517" s="56" t="s">
        <v>1106</v>
      </c>
      <c r="B517" s="42" t="str">
        <f>VLOOKUP(A517,'Data Transformation'!A:D,4,0)</f>
        <v>George</v>
      </c>
      <c r="C517" s="57">
        <f>VLOOKUP(A517,'Data Transformation'!G:N,2,0)</f>
        <v>25.9</v>
      </c>
      <c r="D517" s="42">
        <f>VLOOKUP(A517,'Data Transformation'!G:I,3,0)</f>
        <v>4.84</v>
      </c>
      <c r="E517" s="42" t="str">
        <f>VLOOKUP(A517,'Data Transformation'!G:J,4,0)</f>
        <v>No</v>
      </c>
      <c r="F517" s="42" t="str">
        <f>VLOOKUP(A517,'Data Transformation'!G:K,5,0)</f>
        <v>No</v>
      </c>
      <c r="G517" s="58" t="str">
        <f>VLOOKUP(A517,'Data Transformation'!G:L,6,0)</f>
        <v>No</v>
      </c>
      <c r="H517" s="42">
        <f>VLOOKUP(A517,'Data Transformation'!G:O,9,0)</f>
        <v>0</v>
      </c>
      <c r="I517" s="42" t="str">
        <f>VLOOKUP(A517,'Data Transformation'!G:N,8,0)</f>
        <v>yes</v>
      </c>
      <c r="J517" s="42" t="str">
        <f>VLOOKUP(A517,'Data Transformation'!G:P,10,0)</f>
        <v>Overweight</v>
      </c>
      <c r="K517" s="42" t="str">
        <f>VLOOKUP(A517,'Data Transformation'!G:Q,11,0)</f>
        <v>Normal</v>
      </c>
      <c r="L517" s="42" t="str">
        <f>VLOOKUP(A517,'Data Transformation'!S:AB,10,0)</f>
        <v>16-Sep-1991</v>
      </c>
      <c r="M517" s="59">
        <f>VLOOKUP(A517,'Data Transformation'!S:AD,12,0)</f>
        <v>19199.94</v>
      </c>
      <c r="N517" s="42" t="str">
        <f>VLOOKUP(A517,'Data Transformation'!S:Y,7,0)</f>
        <v>tier - 1</v>
      </c>
      <c r="O517" s="42" t="str">
        <f>VLOOKUP(A517,'Data Transformation'!S:Z,8,0)</f>
        <v>tier - 3</v>
      </c>
      <c r="P517" s="42" t="str">
        <f>VLOOKUP(A517,'Data Transformation'!S:AA,9,0)</f>
        <v>R1011</v>
      </c>
      <c r="Q517" s="60">
        <f>VLOOKUP(A517,'Data Transformation'!S:AC,11,0)</f>
        <v>31</v>
      </c>
    </row>
    <row r="518">
      <c r="A518" s="56" t="s">
        <v>1108</v>
      </c>
      <c r="B518" s="42" t="str">
        <f>VLOOKUP(A518,'Data Transformation'!A:D,4,0)</f>
        <v>Hicks</v>
      </c>
      <c r="C518" s="57">
        <f>VLOOKUP(A518,'Data Transformation'!G:N,2,0)</f>
        <v>35.72</v>
      </c>
      <c r="D518" s="42">
        <f>VLOOKUP(A518,'Data Transformation'!G:I,3,0)</f>
        <v>4.08</v>
      </c>
      <c r="E518" s="42" t="str">
        <f>VLOOKUP(A518,'Data Transformation'!G:J,4,0)</f>
        <v>No</v>
      </c>
      <c r="F518" s="42" t="str">
        <f>VLOOKUP(A518,'Data Transformation'!G:K,5,0)</f>
        <v>No</v>
      </c>
      <c r="G518" s="58" t="str">
        <f>VLOOKUP(A518,'Data Transformation'!G:L,6,0)</f>
        <v>Yes</v>
      </c>
      <c r="H518" s="42">
        <f>VLOOKUP(A518,'Data Transformation'!G:O,9,0)</f>
        <v>1</v>
      </c>
      <c r="I518" s="42" t="str">
        <f>VLOOKUP(A518,'Data Transformation'!G:N,8,0)</f>
        <v>No</v>
      </c>
      <c r="J518" s="42" t="str">
        <f>VLOOKUP(A518,'Data Transformation'!G:P,10,0)</f>
        <v>Above Obesity</v>
      </c>
      <c r="K518" s="42" t="str">
        <f>VLOOKUP(A518,'Data Transformation'!G:Q,11,0)</f>
        <v>Normal</v>
      </c>
      <c r="L518" s="42" t="str">
        <f>VLOOKUP(A518,'Data Transformation'!S:AB,10,0)</f>
        <v>2-Jul-1979</v>
      </c>
      <c r="M518" s="59">
        <f>VLOOKUP(A518,'Data Transformation'!S:AD,12,0)</f>
        <v>19144.58</v>
      </c>
      <c r="N518" s="42" t="str">
        <f>VLOOKUP(A518,'Data Transformation'!S:Y,7,0)</f>
        <v>tier - 1</v>
      </c>
      <c r="O518" s="42" t="str">
        <f>VLOOKUP(A518,'Data Transformation'!S:Z,8,0)</f>
        <v>tier - 1</v>
      </c>
      <c r="P518" s="42" t="str">
        <f>VLOOKUP(A518,'Data Transformation'!S:AA,9,0)</f>
        <v>R1024</v>
      </c>
      <c r="Q518" s="60">
        <f>VLOOKUP(A518,'Data Transformation'!S:AC,11,0)</f>
        <v>43</v>
      </c>
    </row>
    <row r="519">
      <c r="A519" s="56" t="s">
        <v>1110</v>
      </c>
      <c r="B519" s="42" t="str">
        <f>VLOOKUP(A519,'Data Transformation'!A:D,4,0)</f>
        <v>Lockyer</v>
      </c>
      <c r="C519" s="57">
        <f>VLOOKUP(A519,'Data Transformation'!G:N,2,0)</f>
        <v>27.94</v>
      </c>
      <c r="D519" s="42">
        <f>VLOOKUP(A519,'Data Transformation'!G:I,3,0)</f>
        <v>4.48</v>
      </c>
      <c r="E519" s="42" t="str">
        <f>VLOOKUP(A519,'Data Transformation'!G:J,4,0)</f>
        <v>No</v>
      </c>
      <c r="F519" s="42" t="str">
        <f>VLOOKUP(A519,'Data Transformation'!G:K,5,0)</f>
        <v>No</v>
      </c>
      <c r="G519" s="58" t="str">
        <f>VLOOKUP(A519,'Data Transformation'!G:L,6,0)</f>
        <v>Yes</v>
      </c>
      <c r="H519" s="42">
        <f>VLOOKUP(A519,'Data Transformation'!G:O,9,0)</f>
        <v>1</v>
      </c>
      <c r="I519" s="42" t="str">
        <f>VLOOKUP(A519,'Data Transformation'!G:N,8,0)</f>
        <v>yes</v>
      </c>
      <c r="J519" s="42" t="str">
        <f>VLOOKUP(A519,'Data Transformation'!G:P,10,0)</f>
        <v>Overweight</v>
      </c>
      <c r="K519" s="42" t="str">
        <f>VLOOKUP(A519,'Data Transformation'!G:Q,11,0)</f>
        <v>Normal</v>
      </c>
      <c r="L519" s="42" t="str">
        <f>VLOOKUP(A519,'Data Transformation'!S:AB,10,0)</f>
        <v>28-Sep-1993</v>
      </c>
      <c r="M519" s="59">
        <f>VLOOKUP(A519,'Data Transformation'!S:AD,12,0)</f>
        <v>19107.78</v>
      </c>
      <c r="N519" s="42" t="str">
        <f>VLOOKUP(A519,'Data Transformation'!S:Y,7,0)</f>
        <v>tier - 1</v>
      </c>
      <c r="O519" s="42" t="str">
        <f>VLOOKUP(A519,'Data Transformation'!S:Z,8,0)</f>
        <v>tier - 2</v>
      </c>
      <c r="P519" s="42" t="str">
        <f>VLOOKUP(A519,'Data Transformation'!S:AA,9,0)</f>
        <v>R1013</v>
      </c>
      <c r="Q519" s="60">
        <f>VLOOKUP(A519,'Data Transformation'!S:AC,11,0)</f>
        <v>29</v>
      </c>
    </row>
    <row r="520">
      <c r="A520" s="56" t="s">
        <v>1112</v>
      </c>
      <c r="B520" s="42" t="str">
        <f>VLOOKUP(A520,'Data Transformation'!A:D,4,0)</f>
        <v>Byrnes</v>
      </c>
      <c r="C520" s="57">
        <f>VLOOKUP(A520,'Data Transformation'!G:N,2,0)</f>
        <v>27.1</v>
      </c>
      <c r="D520" s="42">
        <f>VLOOKUP(A520,'Data Transformation'!G:I,3,0)</f>
        <v>5.73</v>
      </c>
      <c r="E520" s="42" t="str">
        <f>VLOOKUP(A520,'Data Transformation'!G:J,4,0)</f>
        <v>No</v>
      </c>
      <c r="F520" s="42" t="str">
        <f>VLOOKUP(A520,'Data Transformation'!G:K,5,0)</f>
        <v>No</v>
      </c>
      <c r="G520" s="58" t="str">
        <f>VLOOKUP(A520,'Data Transformation'!G:L,6,0)</f>
        <v>No</v>
      </c>
      <c r="H520" s="42">
        <f>VLOOKUP(A520,'Data Transformation'!G:O,9,0)</f>
        <v>0</v>
      </c>
      <c r="I520" s="42" t="str">
        <f>VLOOKUP(A520,'Data Transformation'!G:N,8,0)</f>
        <v>yes</v>
      </c>
      <c r="J520" s="42" t="str">
        <f>VLOOKUP(A520,'Data Transformation'!G:P,10,0)</f>
        <v>Overweight</v>
      </c>
      <c r="K520" s="42" t="str">
        <f>VLOOKUP(A520,'Data Transformation'!G:Q,11,0)</f>
        <v>Prediabetes weight</v>
      </c>
      <c r="L520" s="42" t="str">
        <f>VLOOKUP(A520,'Data Transformation'!S:AB,10,0)</f>
        <v>5-Jun-1989</v>
      </c>
      <c r="M520" s="59">
        <f>VLOOKUP(A520,'Data Transformation'!S:AD,12,0)</f>
        <v>19040.88</v>
      </c>
      <c r="N520" s="42" t="str">
        <f>VLOOKUP(A520,'Data Transformation'!S:Y,7,0)</f>
        <v>tier - 1</v>
      </c>
      <c r="O520" s="42" t="str">
        <f>VLOOKUP(A520,'Data Transformation'!S:Z,8,0)</f>
        <v>tier - 3</v>
      </c>
      <c r="P520" s="42" t="str">
        <f>VLOOKUP(A520,'Data Transformation'!S:AA,9,0)</f>
        <v>R1011</v>
      </c>
      <c r="Q520" s="60">
        <f>VLOOKUP(A520,'Data Transformation'!S:AC,11,0)</f>
        <v>34</v>
      </c>
    </row>
    <row r="521">
      <c r="A521" s="56" t="s">
        <v>1114</v>
      </c>
      <c r="B521" s="42" t="str">
        <f>VLOOKUP(A521,'Data Transformation'!A:D,4,0)</f>
        <v>Norris</v>
      </c>
      <c r="C521" s="57">
        <f>VLOOKUP(A521,'Data Transformation'!G:N,2,0)</f>
        <v>18.3</v>
      </c>
      <c r="D521" s="42">
        <f>VLOOKUP(A521,'Data Transformation'!G:I,3,0)</f>
        <v>5.46</v>
      </c>
      <c r="E521" s="42" t="str">
        <f>VLOOKUP(A521,'Data Transformation'!G:J,4,0)</f>
        <v>yes</v>
      </c>
      <c r="F521" s="42" t="str">
        <f>VLOOKUP(A521,'Data Transformation'!G:K,5,0)</f>
        <v>No</v>
      </c>
      <c r="G521" s="58" t="str">
        <f>VLOOKUP(A521,'Data Transformation'!G:L,6,0)</f>
        <v>Yes</v>
      </c>
      <c r="H521" s="42">
        <f>VLOOKUP(A521,'Data Transformation'!G:O,9,0)</f>
        <v>1</v>
      </c>
      <c r="I521" s="42" t="str">
        <f>VLOOKUP(A521,'Data Transformation'!G:N,8,0)</f>
        <v>yes</v>
      </c>
      <c r="J521" s="42" t="str">
        <f>VLOOKUP(A521,'Data Transformation'!G:P,10,0)</f>
        <v>Underweight</v>
      </c>
      <c r="K521" s="42" t="str">
        <f>VLOOKUP(A521,'Data Transformation'!G:Q,11,0)</f>
        <v>Normal</v>
      </c>
      <c r="L521" s="42" t="str">
        <f>VLOOKUP(A521,'Data Transformation'!S:AB,10,0)</f>
        <v>19-Dec-1983</v>
      </c>
      <c r="M521" s="59">
        <f>VLOOKUP(A521,'Data Transformation'!S:AD,12,0)</f>
        <v>19023.26</v>
      </c>
      <c r="N521" s="42" t="str">
        <f>VLOOKUP(A521,'Data Transformation'!S:Y,7,0)</f>
        <v>tier - 1</v>
      </c>
      <c r="O521" s="42" t="str">
        <f>VLOOKUP(A521,'Data Transformation'!S:Z,8,0)</f>
        <v>tier - 3</v>
      </c>
      <c r="P521" s="42" t="str">
        <f>VLOOKUP(A521,'Data Transformation'!S:AA,9,0)</f>
        <v>R1011</v>
      </c>
      <c r="Q521" s="60">
        <f>VLOOKUP(A521,'Data Transformation'!S:AC,11,0)</f>
        <v>39</v>
      </c>
    </row>
    <row r="522">
      <c r="A522" s="56" t="s">
        <v>1116</v>
      </c>
      <c r="B522" s="42" t="str">
        <f>VLOOKUP(A522,'Data Transformation'!A:D,4,0)</f>
        <v>Darda</v>
      </c>
      <c r="C522" s="57">
        <f>VLOOKUP(A522,'Data Transformation'!G:N,2,0)</f>
        <v>25.3</v>
      </c>
      <c r="D522" s="42">
        <f>VLOOKUP(A522,'Data Transformation'!G:I,3,0)</f>
        <v>5.02</v>
      </c>
      <c r="E522" s="42" t="str">
        <f>VLOOKUP(A522,'Data Transformation'!G:J,4,0)</f>
        <v>yes</v>
      </c>
      <c r="F522" s="42" t="str">
        <f>VLOOKUP(A522,'Data Transformation'!G:K,5,0)</f>
        <v>No</v>
      </c>
      <c r="G522" s="58" t="str">
        <f>VLOOKUP(A522,'Data Transformation'!G:L,6,0)</f>
        <v>No</v>
      </c>
      <c r="H522" s="42">
        <f>VLOOKUP(A522,'Data Transformation'!G:O,9,0)</f>
        <v>1</v>
      </c>
      <c r="I522" s="42" t="str">
        <f>VLOOKUP(A522,'Data Transformation'!G:N,8,0)</f>
        <v>yes</v>
      </c>
      <c r="J522" s="42" t="str">
        <f>VLOOKUP(A522,'Data Transformation'!G:P,10,0)</f>
        <v>Overweight</v>
      </c>
      <c r="K522" s="42" t="str">
        <f>VLOOKUP(A522,'Data Transformation'!G:Q,11,0)</f>
        <v>Normal</v>
      </c>
      <c r="L522" s="42" t="str">
        <f>VLOOKUP(A522,'Data Transformation'!S:AB,10,0)</f>
        <v>24-Oct-1988</v>
      </c>
      <c r="M522" s="59">
        <f>VLOOKUP(A522,'Data Transformation'!S:AD,12,0)</f>
        <v>18972.5</v>
      </c>
      <c r="N522" s="42" t="str">
        <f>VLOOKUP(A522,'Data Transformation'!S:Y,7,0)</f>
        <v>tier - 1</v>
      </c>
      <c r="O522" s="42" t="str">
        <f>VLOOKUP(A522,'Data Transformation'!S:Z,8,0)</f>
        <v>tier - 3</v>
      </c>
      <c r="P522" s="42" t="str">
        <f>VLOOKUP(A522,'Data Transformation'!S:AA,9,0)</f>
        <v>R1013</v>
      </c>
      <c r="Q522" s="60">
        <f>VLOOKUP(A522,'Data Transformation'!S:AC,11,0)</f>
        <v>34</v>
      </c>
    </row>
    <row r="523">
      <c r="A523" s="56" t="s">
        <v>1118</v>
      </c>
      <c r="B523" s="42" t="str">
        <f>VLOOKUP(A523,'Data Transformation'!A:D,4,0)</f>
        <v>Otstot</v>
      </c>
      <c r="C523" s="57">
        <f>VLOOKUP(A523,'Data Transformation'!G:N,2,0)</f>
        <v>38.83</v>
      </c>
      <c r="D523" s="42">
        <f>VLOOKUP(A523,'Data Transformation'!G:I,3,0)</f>
        <v>6.36</v>
      </c>
      <c r="E523" s="42" t="str">
        <f>VLOOKUP(A523,'Data Transformation'!G:J,4,0)</f>
        <v>No</v>
      </c>
      <c r="F523" s="42" t="str">
        <f>VLOOKUP(A523,'Data Transformation'!G:K,5,0)</f>
        <v>No</v>
      </c>
      <c r="G523" s="58" t="str">
        <f>VLOOKUP(A523,'Data Transformation'!G:L,6,0)</f>
        <v>No</v>
      </c>
      <c r="H523" s="42">
        <f>VLOOKUP(A523,'Data Transformation'!G:O,9,0)</f>
        <v>1</v>
      </c>
      <c r="I523" s="42" t="str">
        <f>VLOOKUP(A523,'Data Transformation'!G:N,8,0)</f>
        <v>No</v>
      </c>
      <c r="J523" s="42" t="str">
        <f>VLOOKUP(A523,'Data Transformation'!G:P,10,0)</f>
        <v>Above Obesity</v>
      </c>
      <c r="K523" s="42" t="str">
        <f>VLOOKUP(A523,'Data Transformation'!G:Q,11,0)</f>
        <v>Prediabetes weight</v>
      </c>
      <c r="L523" s="42" t="str">
        <f>VLOOKUP(A523,'Data Transformation'!S:AB,10,0)</f>
        <v>30-Nov-1992</v>
      </c>
      <c r="M523" s="59">
        <f>VLOOKUP(A523,'Data Transformation'!S:AD,12,0)</f>
        <v>18963.17</v>
      </c>
      <c r="N523" s="42" t="str">
        <f>VLOOKUP(A523,'Data Transformation'!S:Y,7,0)</f>
        <v>tier - 1</v>
      </c>
      <c r="O523" s="42" t="str">
        <f>VLOOKUP(A523,'Data Transformation'!S:Z,8,0)</f>
        <v>tier - 1</v>
      </c>
      <c r="P523" s="42" t="str">
        <f>VLOOKUP(A523,'Data Transformation'!S:AA,9,0)</f>
        <v>R1013</v>
      </c>
      <c r="Q523" s="60">
        <f>VLOOKUP(A523,'Data Transformation'!S:AC,11,0)</f>
        <v>30</v>
      </c>
    </row>
    <row r="524">
      <c r="A524" s="56" t="s">
        <v>1120</v>
      </c>
      <c r="B524" s="42" t="str">
        <f>VLOOKUP(A524,'Data Transformation'!A:D,4,0)</f>
        <v>Bowley</v>
      </c>
      <c r="C524" s="57">
        <f>VLOOKUP(A524,'Data Transformation'!G:N,2,0)</f>
        <v>27.6</v>
      </c>
      <c r="D524" s="42">
        <f>VLOOKUP(A524,'Data Transformation'!G:I,3,0)</f>
        <v>5.36</v>
      </c>
      <c r="E524" s="42" t="str">
        <f>VLOOKUP(A524,'Data Transformation'!G:J,4,0)</f>
        <v>No</v>
      </c>
      <c r="F524" s="42" t="str">
        <f>VLOOKUP(A524,'Data Transformation'!G:K,5,0)</f>
        <v>No</v>
      </c>
      <c r="G524" s="58" t="str">
        <f>VLOOKUP(A524,'Data Transformation'!G:L,6,0)</f>
        <v>No</v>
      </c>
      <c r="H524" s="42">
        <f>VLOOKUP(A524,'Data Transformation'!G:O,9,0)</f>
        <v>1</v>
      </c>
      <c r="I524" s="42" t="str">
        <f>VLOOKUP(A524,'Data Transformation'!G:N,8,0)</f>
        <v>No</v>
      </c>
      <c r="J524" s="42" t="str">
        <f>VLOOKUP(A524,'Data Transformation'!G:P,10,0)</f>
        <v>Overweight</v>
      </c>
      <c r="K524" s="42" t="str">
        <f>VLOOKUP(A524,'Data Transformation'!G:Q,11,0)</f>
        <v>Normal</v>
      </c>
      <c r="L524" s="42" t="str">
        <f>VLOOKUP(A524,'Data Transformation'!S:AB,10,0)</f>
        <v>6-Aug-1998</v>
      </c>
      <c r="M524" s="59">
        <f>VLOOKUP(A524,'Data Transformation'!S:AD,12,0)</f>
        <v>18955.22</v>
      </c>
      <c r="N524" s="42" t="str">
        <f>VLOOKUP(A524,'Data Transformation'!S:Y,7,0)</f>
        <v>tier - 1</v>
      </c>
      <c r="O524" s="42" t="str">
        <f>VLOOKUP(A524,'Data Transformation'!S:Z,8,0)</f>
        <v>tier - 3</v>
      </c>
      <c r="P524" s="42" t="str">
        <f>VLOOKUP(A524,'Data Transformation'!S:AA,9,0)</f>
        <v>R1011</v>
      </c>
      <c r="Q524" s="60">
        <f>VLOOKUP(A524,'Data Transformation'!S:AC,11,0)</f>
        <v>24</v>
      </c>
    </row>
    <row r="525">
      <c r="A525" s="56" t="s">
        <v>1122</v>
      </c>
      <c r="B525" s="42" t="str">
        <f>VLOOKUP(A525,'Data Transformation'!A:D,4,0)</f>
        <v>Rogers</v>
      </c>
      <c r="C525" s="57">
        <f>VLOOKUP(A525,'Data Transformation'!G:N,2,0)</f>
        <v>46.4</v>
      </c>
      <c r="D525" s="42">
        <f>VLOOKUP(A525,'Data Transformation'!G:I,3,0)</f>
        <v>8.37</v>
      </c>
      <c r="E525" s="42" t="str">
        <f>VLOOKUP(A525,'Data Transformation'!G:J,4,0)</f>
        <v>yes</v>
      </c>
      <c r="F525" s="42" t="str">
        <f>VLOOKUP(A525,'Data Transformation'!G:K,5,0)</f>
        <v>No</v>
      </c>
      <c r="G525" s="58" t="str">
        <f>VLOOKUP(A525,'Data Transformation'!G:L,6,0)</f>
        <v>Yes</v>
      </c>
      <c r="H525" s="42">
        <f>VLOOKUP(A525,'Data Transformation'!G:O,9,0)</f>
        <v>1</v>
      </c>
      <c r="I525" s="42" t="str">
        <f>VLOOKUP(A525,'Data Transformation'!G:N,8,0)</f>
        <v>No</v>
      </c>
      <c r="J525" s="42" t="str">
        <f>VLOOKUP(A525,'Data Transformation'!G:P,10,0)</f>
        <v>Above Obesity</v>
      </c>
      <c r="K525" s="42" t="str">
        <f>VLOOKUP(A525,'Data Transformation'!G:Q,11,0)</f>
        <v>Diabetes</v>
      </c>
      <c r="L525" s="42" t="str">
        <f>VLOOKUP(A525,'Data Transformation'!S:AB,10,0)</f>
        <v>20-Oct-1963</v>
      </c>
      <c r="M525" s="59">
        <f>VLOOKUP(A525,'Data Transformation'!S:AD,12,0)</f>
        <v>18954.56</v>
      </c>
      <c r="N525" s="42" t="str">
        <f>VLOOKUP(A525,'Data Transformation'!S:Y,7,0)</f>
        <v>tier - 1</v>
      </c>
      <c r="O525" s="42" t="str">
        <f>VLOOKUP(A525,'Data Transformation'!S:Z,8,0)</f>
        <v>tier - 1</v>
      </c>
      <c r="P525" s="42" t="str">
        <f>VLOOKUP(A525,'Data Transformation'!S:AA,9,0)</f>
        <v>R1026</v>
      </c>
      <c r="Q525" s="60">
        <f>VLOOKUP(A525,'Data Transformation'!S:AC,11,0)</f>
        <v>59</v>
      </c>
    </row>
    <row r="526">
      <c r="A526" s="56" t="s">
        <v>1124</v>
      </c>
      <c r="B526" s="42" t="str">
        <f>VLOOKUP(A526,'Data Transformation'!A:D,4,0)</f>
        <v>Mclaughlin</v>
      </c>
      <c r="C526" s="57">
        <f>VLOOKUP(A526,'Data Transformation'!G:N,2,0)</f>
        <v>51.92</v>
      </c>
      <c r="D526" s="42">
        <f>VLOOKUP(A526,'Data Transformation'!G:I,3,0)</f>
        <v>5.18</v>
      </c>
      <c r="E526" s="42" t="str">
        <f>VLOOKUP(A526,'Data Transformation'!G:J,4,0)</f>
        <v>yes</v>
      </c>
      <c r="F526" s="42" t="str">
        <f>VLOOKUP(A526,'Data Transformation'!G:K,5,0)</f>
        <v>No</v>
      </c>
      <c r="G526" s="58" t="str">
        <f>VLOOKUP(A526,'Data Transformation'!G:L,6,0)</f>
        <v>Yes</v>
      </c>
      <c r="H526" s="42">
        <f>VLOOKUP(A526,'Data Transformation'!G:O,9,0)</f>
        <v>1</v>
      </c>
      <c r="I526" s="42" t="str">
        <f>VLOOKUP(A526,'Data Transformation'!G:N,8,0)</f>
        <v>No</v>
      </c>
      <c r="J526" s="42" t="str">
        <f>VLOOKUP(A526,'Data Transformation'!G:P,10,0)</f>
        <v>Above Obesity</v>
      </c>
      <c r="K526" s="42" t="str">
        <f>VLOOKUP(A526,'Data Transformation'!G:Q,11,0)</f>
        <v>Normal</v>
      </c>
      <c r="L526" s="42" t="str">
        <f>VLOOKUP(A526,'Data Transformation'!S:AB,10,0)</f>
        <v>3-Aug-1969</v>
      </c>
      <c r="M526" s="59">
        <f>VLOOKUP(A526,'Data Transformation'!S:AD,12,0)</f>
        <v>18932.81</v>
      </c>
      <c r="N526" s="42" t="str">
        <f>VLOOKUP(A526,'Data Transformation'!S:Y,7,0)</f>
        <v>tier - 1</v>
      </c>
      <c r="O526" s="42" t="str">
        <f>VLOOKUP(A526,'Data Transformation'!S:Z,8,0)</f>
        <v>tier - 3</v>
      </c>
      <c r="P526" s="42" t="str">
        <f>VLOOKUP(A526,'Data Transformation'!S:AA,9,0)</f>
        <v>R1012</v>
      </c>
      <c r="Q526" s="60">
        <f>VLOOKUP(A526,'Data Transformation'!S:AC,11,0)</f>
        <v>53</v>
      </c>
    </row>
    <row r="527">
      <c r="A527" s="56" t="s">
        <v>1126</v>
      </c>
      <c r="B527" s="42" t="str">
        <f>VLOOKUP(A527,'Data Transformation'!A:D,4,0)</f>
        <v>Ziegler</v>
      </c>
      <c r="C527" s="57">
        <f>VLOOKUP(A527,'Data Transformation'!G:N,2,0)</f>
        <v>32.395</v>
      </c>
      <c r="D527" s="42">
        <f>VLOOKUP(A527,'Data Transformation'!G:I,3,0)</f>
        <v>5.68</v>
      </c>
      <c r="E527" s="42" t="str">
        <f>VLOOKUP(A527,'Data Transformation'!G:J,4,0)</f>
        <v>yes</v>
      </c>
      <c r="F527" s="42" t="str">
        <f>VLOOKUP(A527,'Data Transformation'!G:K,5,0)</f>
        <v>No</v>
      </c>
      <c r="G527" s="58" t="str">
        <f>VLOOKUP(A527,'Data Transformation'!G:L,6,0)</f>
        <v>No</v>
      </c>
      <c r="H527" s="42">
        <f>VLOOKUP(A527,'Data Transformation'!G:O,9,0)</f>
        <v>1</v>
      </c>
      <c r="I527" s="42" t="str">
        <f>VLOOKUP(A527,'Data Transformation'!G:N,8,0)</f>
        <v>No</v>
      </c>
      <c r="J527" s="42" t="str">
        <f>VLOOKUP(A527,'Data Transformation'!G:P,10,0)</f>
        <v>Above Obesity</v>
      </c>
      <c r="K527" s="42" t="str">
        <f>VLOOKUP(A527,'Data Transformation'!G:Q,11,0)</f>
        <v>Normal</v>
      </c>
      <c r="L527" s="42" t="str">
        <f>VLOOKUP(A527,'Data Transformation'!S:AB,10,0)</f>
        <v>27-Sep-1995</v>
      </c>
      <c r="M527" s="59">
        <f>VLOOKUP(A527,'Data Transformation'!S:AD,12,0)</f>
        <v>18903.49</v>
      </c>
      <c r="N527" s="42" t="str">
        <f>VLOOKUP(A527,'Data Transformation'!S:Y,7,0)</f>
        <v>tier - 1</v>
      </c>
      <c r="O527" s="42" t="str">
        <f>VLOOKUP(A527,'Data Transformation'!S:Z,8,0)</f>
        <v>tier - 2</v>
      </c>
      <c r="P527" s="42" t="str">
        <f>VLOOKUP(A527,'Data Transformation'!S:AA,9,0)</f>
        <v>R1024</v>
      </c>
      <c r="Q527" s="60">
        <f>VLOOKUP(A527,'Data Transformation'!S:AC,11,0)</f>
        <v>27</v>
      </c>
    </row>
    <row r="528">
      <c r="A528" s="56" t="s">
        <v>1128</v>
      </c>
      <c r="B528" s="42" t="str">
        <f>VLOOKUP(A528,'Data Transformation'!A:D,4,0)</f>
        <v>Hughey</v>
      </c>
      <c r="C528" s="57">
        <f>VLOOKUP(A528,'Data Transformation'!G:N,2,0)</f>
        <v>46.19</v>
      </c>
      <c r="D528" s="42">
        <f>VLOOKUP(A528,'Data Transformation'!G:I,3,0)</f>
        <v>7.31</v>
      </c>
      <c r="E528" s="42" t="str">
        <f>VLOOKUP(A528,'Data Transformation'!G:J,4,0)</f>
        <v>yes</v>
      </c>
      <c r="F528" s="42" t="str">
        <f>VLOOKUP(A528,'Data Transformation'!G:K,5,0)</f>
        <v>No</v>
      </c>
      <c r="G528" s="58" t="str">
        <f>VLOOKUP(A528,'Data Transformation'!G:L,6,0)</f>
        <v>Yes</v>
      </c>
      <c r="H528" s="42">
        <f>VLOOKUP(A528,'Data Transformation'!G:O,9,0)</f>
        <v>1</v>
      </c>
      <c r="I528" s="42" t="str">
        <f>VLOOKUP(A528,'Data Transformation'!G:N,8,0)</f>
        <v>No</v>
      </c>
      <c r="J528" s="42" t="str">
        <f>VLOOKUP(A528,'Data Transformation'!G:P,10,0)</f>
        <v>Above Obesity</v>
      </c>
      <c r="K528" s="42" t="str">
        <f>VLOOKUP(A528,'Data Transformation'!G:Q,11,0)</f>
        <v>Diabetes</v>
      </c>
      <c r="L528" s="42" t="str">
        <f>VLOOKUP(A528,'Data Transformation'!S:AB,10,0)</f>
        <v>6-Dec-1963</v>
      </c>
      <c r="M528" s="59">
        <f>VLOOKUP(A528,'Data Transformation'!S:AD,12,0)</f>
        <v>18883.33</v>
      </c>
      <c r="N528" s="42" t="str">
        <f>VLOOKUP(A528,'Data Transformation'!S:Y,7,0)</f>
        <v>tier - 1</v>
      </c>
      <c r="O528" s="42" t="str">
        <f>VLOOKUP(A528,'Data Transformation'!S:Z,8,0)</f>
        <v>tier - 1</v>
      </c>
      <c r="P528" s="42" t="str">
        <f>VLOOKUP(A528,'Data Transformation'!S:AA,9,0)</f>
        <v>R1026</v>
      </c>
      <c r="Q528" s="60">
        <f>VLOOKUP(A528,'Data Transformation'!S:AC,11,0)</f>
        <v>59</v>
      </c>
    </row>
    <row r="529">
      <c r="A529" s="56" t="s">
        <v>1130</v>
      </c>
      <c r="B529" s="42" t="str">
        <f>VLOOKUP(A529,'Data Transformation'!A:D,4,0)</f>
        <v>Knast</v>
      </c>
      <c r="C529" s="57">
        <f>VLOOKUP(A529,'Data Transformation'!G:N,2,0)</f>
        <v>27.93</v>
      </c>
      <c r="D529" s="42">
        <f>VLOOKUP(A529,'Data Transformation'!G:I,3,0)</f>
        <v>4.67</v>
      </c>
      <c r="E529" s="42" t="str">
        <f>VLOOKUP(A529,'Data Transformation'!G:J,4,0)</f>
        <v>No</v>
      </c>
      <c r="F529" s="42" t="str">
        <f>VLOOKUP(A529,'Data Transformation'!G:K,5,0)</f>
        <v>No</v>
      </c>
      <c r="G529" s="58" t="str">
        <f>VLOOKUP(A529,'Data Transformation'!G:L,6,0)</f>
        <v>Yes</v>
      </c>
      <c r="H529" s="42">
        <f>VLOOKUP(A529,'Data Transformation'!G:O,9,0)</f>
        <v>1</v>
      </c>
      <c r="I529" s="42" t="str">
        <f>VLOOKUP(A529,'Data Transformation'!G:N,8,0)</f>
        <v>No</v>
      </c>
      <c r="J529" s="42" t="str">
        <f>VLOOKUP(A529,'Data Transformation'!G:P,10,0)</f>
        <v>Overweight</v>
      </c>
      <c r="K529" s="42" t="str">
        <f>VLOOKUP(A529,'Data Transformation'!G:Q,11,0)</f>
        <v>Normal</v>
      </c>
      <c r="L529" s="42" t="str">
        <f>VLOOKUP(A529,'Data Transformation'!S:AB,10,0)</f>
        <v>24-Jul-2003</v>
      </c>
      <c r="M529" s="59">
        <f>VLOOKUP(A529,'Data Transformation'!S:AD,12,0)</f>
        <v>18838.7</v>
      </c>
      <c r="N529" s="42" t="str">
        <f>VLOOKUP(A529,'Data Transformation'!S:Y,7,0)</f>
        <v>tier - 1</v>
      </c>
      <c r="O529" s="42" t="str">
        <f>VLOOKUP(A529,'Data Transformation'!S:Z,8,0)</f>
        <v>tier - 3</v>
      </c>
      <c r="P529" s="42" t="str">
        <f>VLOOKUP(A529,'Data Transformation'!S:AA,9,0)</f>
        <v>R1012</v>
      </c>
      <c r="Q529" s="60">
        <f>VLOOKUP(A529,'Data Transformation'!S:AC,11,0)</f>
        <v>19</v>
      </c>
    </row>
    <row r="530">
      <c r="A530" s="56" t="s">
        <v>1132</v>
      </c>
      <c r="B530" s="42" t="str">
        <f>VLOOKUP(A530,'Data Transformation'!A:D,4,0)</f>
        <v>Stob</v>
      </c>
      <c r="C530" s="57">
        <f>VLOOKUP(A530,'Data Transformation'!G:N,2,0)</f>
        <v>45.62</v>
      </c>
      <c r="D530" s="42">
        <f>VLOOKUP(A530,'Data Transformation'!G:I,3,0)</f>
        <v>6.87</v>
      </c>
      <c r="E530" s="42" t="str">
        <f>VLOOKUP(A530,'Data Transformation'!G:J,4,0)</f>
        <v>No</v>
      </c>
      <c r="F530" s="42" t="str">
        <f>VLOOKUP(A530,'Data Transformation'!G:K,5,0)</f>
        <v>No</v>
      </c>
      <c r="G530" s="58" t="str">
        <f>VLOOKUP(A530,'Data Transformation'!G:L,6,0)</f>
        <v>No</v>
      </c>
      <c r="H530" s="42">
        <f>VLOOKUP(A530,'Data Transformation'!G:O,9,0)</f>
        <v>0</v>
      </c>
      <c r="I530" s="42" t="str">
        <f>VLOOKUP(A530,'Data Transformation'!G:N,8,0)</f>
        <v>No</v>
      </c>
      <c r="J530" s="42" t="str">
        <f>VLOOKUP(A530,'Data Transformation'!G:P,10,0)</f>
        <v>Above Obesity</v>
      </c>
      <c r="K530" s="42" t="str">
        <f>VLOOKUP(A530,'Data Transformation'!G:Q,11,0)</f>
        <v>Diabetes</v>
      </c>
      <c r="L530" s="42" t="str">
        <f>VLOOKUP(A530,'Data Transformation'!S:AB,10,0)</f>
        <v>18-Dec-1962</v>
      </c>
      <c r="M530" s="59">
        <f>VLOOKUP(A530,'Data Transformation'!S:AD,12,0)</f>
        <v>18815.53</v>
      </c>
      <c r="N530" s="42" t="str">
        <f>VLOOKUP(A530,'Data Transformation'!S:Y,7,0)</f>
        <v>tier - 1</v>
      </c>
      <c r="O530" s="42" t="str">
        <f>VLOOKUP(A530,'Data Transformation'!S:Z,8,0)</f>
        <v>tier - 1</v>
      </c>
      <c r="P530" s="42" t="str">
        <f>VLOOKUP(A530,'Data Transformation'!S:AA,9,0)</f>
        <v>R1023</v>
      </c>
      <c r="Q530" s="60">
        <f>VLOOKUP(A530,'Data Transformation'!S:AC,11,0)</f>
        <v>60</v>
      </c>
    </row>
    <row r="531">
      <c r="A531" s="56" t="s">
        <v>1134</v>
      </c>
      <c r="B531" s="42" t="str">
        <f>VLOOKUP(A531,'Data Transformation'!A:D,4,0)</f>
        <v>Jensen</v>
      </c>
      <c r="C531" s="57">
        <f>VLOOKUP(A531,'Data Transformation'!G:N,2,0)</f>
        <v>35.31</v>
      </c>
      <c r="D531" s="42">
        <f>VLOOKUP(A531,'Data Transformation'!G:I,3,0)</f>
        <v>5.87</v>
      </c>
      <c r="E531" s="42" t="str">
        <f>VLOOKUP(A531,'Data Transformation'!G:J,4,0)</f>
        <v>No</v>
      </c>
      <c r="F531" s="42" t="str">
        <f>VLOOKUP(A531,'Data Transformation'!G:K,5,0)</f>
        <v>No</v>
      </c>
      <c r="G531" s="58" t="str">
        <f>VLOOKUP(A531,'Data Transformation'!G:L,6,0)</f>
        <v>Yes</v>
      </c>
      <c r="H531" s="42">
        <f>VLOOKUP(A531,'Data Transformation'!G:O,9,0)</f>
        <v>1</v>
      </c>
      <c r="I531" s="42" t="str">
        <f>VLOOKUP(A531,'Data Transformation'!G:N,8,0)</f>
        <v>No</v>
      </c>
      <c r="J531" s="42" t="str">
        <f>VLOOKUP(A531,'Data Transformation'!G:P,10,0)</f>
        <v>Above Obesity</v>
      </c>
      <c r="K531" s="42" t="str">
        <f>VLOOKUP(A531,'Data Transformation'!G:Q,11,0)</f>
        <v>Prediabetes weight</v>
      </c>
      <c r="L531" s="42" t="str">
        <f>VLOOKUP(A531,'Data Transformation'!S:AB,10,0)</f>
        <v>15-Oct-1979</v>
      </c>
      <c r="M531" s="59">
        <f>VLOOKUP(A531,'Data Transformation'!S:AD,12,0)</f>
        <v>18806.15</v>
      </c>
      <c r="N531" s="42" t="str">
        <f>VLOOKUP(A531,'Data Transformation'!S:Y,7,0)</f>
        <v>tier - 1</v>
      </c>
      <c r="O531" s="42" t="str">
        <f>VLOOKUP(A531,'Data Transformation'!S:Z,8,0)</f>
        <v>tier - 2</v>
      </c>
      <c r="P531" s="42" t="str">
        <f>VLOOKUP(A531,'Data Transformation'!S:AA,9,0)</f>
        <v>R1013</v>
      </c>
      <c r="Q531" s="60">
        <f>VLOOKUP(A531,'Data Transformation'!S:AC,11,0)</f>
        <v>43</v>
      </c>
    </row>
    <row r="532">
      <c r="A532" s="56" t="s">
        <v>1136</v>
      </c>
      <c r="B532" s="42" t="str">
        <f>VLOOKUP(A532,'Data Transformation'!A:D,4,0)</f>
        <v>Mutter</v>
      </c>
      <c r="C532" s="57">
        <f>VLOOKUP(A532,'Data Transformation'!G:N,2,0)</f>
        <v>30.4</v>
      </c>
      <c r="D532" s="42">
        <f>VLOOKUP(A532,'Data Transformation'!G:I,3,0)</f>
        <v>4.07</v>
      </c>
      <c r="E532" s="42" t="str">
        <f>VLOOKUP(A532,'Data Transformation'!G:J,4,0)</f>
        <v>yes</v>
      </c>
      <c r="F532" s="42" t="str">
        <f>VLOOKUP(A532,'Data Transformation'!G:K,5,0)</f>
        <v>No</v>
      </c>
      <c r="G532" s="58" t="str">
        <f>VLOOKUP(A532,'Data Transformation'!G:L,6,0)</f>
        <v>No</v>
      </c>
      <c r="H532" s="42">
        <f>VLOOKUP(A532,'Data Transformation'!G:O,9,0)</f>
        <v>1</v>
      </c>
      <c r="I532" s="42" t="str">
        <f>VLOOKUP(A532,'Data Transformation'!G:N,8,0)</f>
        <v>No</v>
      </c>
      <c r="J532" s="42" t="str">
        <f>VLOOKUP(A532,'Data Transformation'!G:P,10,0)</f>
        <v>Above Obesity</v>
      </c>
      <c r="K532" s="42" t="str">
        <f>VLOOKUP(A532,'Data Transformation'!G:Q,11,0)</f>
        <v>Normal</v>
      </c>
      <c r="L532" s="42" t="str">
        <f>VLOOKUP(A532,'Data Transformation'!S:AB,10,0)</f>
        <v>28-Nov-1995</v>
      </c>
      <c r="M532" s="59">
        <f>VLOOKUP(A532,'Data Transformation'!S:AD,12,0)</f>
        <v>18804.75</v>
      </c>
      <c r="N532" s="42" t="str">
        <f>VLOOKUP(A532,'Data Transformation'!S:Y,7,0)</f>
        <v>tier - 1</v>
      </c>
      <c r="O532" s="42" t="str">
        <f>VLOOKUP(A532,'Data Transformation'!S:Z,8,0)</f>
        <v>tier - 1</v>
      </c>
      <c r="P532" s="42" t="str">
        <f>VLOOKUP(A532,'Data Transformation'!S:AA,9,0)</f>
        <v>R1012</v>
      </c>
      <c r="Q532" s="60">
        <f>VLOOKUP(A532,'Data Transformation'!S:AC,11,0)</f>
        <v>27</v>
      </c>
    </row>
    <row r="533">
      <c r="A533" s="56" t="s">
        <v>1138</v>
      </c>
      <c r="B533" s="42" t="str">
        <f>VLOOKUP(A533,'Data Transformation'!A:D,4,0)</f>
        <v>Ahern</v>
      </c>
      <c r="C533" s="57">
        <f>VLOOKUP(A533,'Data Transformation'!G:N,2,0)</f>
        <v>20.13</v>
      </c>
      <c r="D533" s="42">
        <f>VLOOKUP(A533,'Data Transformation'!G:I,3,0)</f>
        <v>6.47</v>
      </c>
      <c r="E533" s="42" t="str">
        <f>VLOOKUP(A533,'Data Transformation'!G:J,4,0)</f>
        <v>No</v>
      </c>
      <c r="F533" s="42" t="str">
        <f>VLOOKUP(A533,'Data Transformation'!G:K,5,0)</f>
        <v>No</v>
      </c>
      <c r="G533" s="58" t="str">
        <f>VLOOKUP(A533,'Data Transformation'!G:L,6,0)</f>
        <v>Yes</v>
      </c>
      <c r="H533" s="42">
        <f>VLOOKUP(A533,'Data Transformation'!G:O,9,0)</f>
        <v>1</v>
      </c>
      <c r="I533" s="42" t="str">
        <f>VLOOKUP(A533,'Data Transformation'!G:N,8,0)</f>
        <v>yes</v>
      </c>
      <c r="J533" s="42" t="str">
        <f>VLOOKUP(A533,'Data Transformation'!G:P,10,0)</f>
        <v>Normal weight</v>
      </c>
      <c r="K533" s="42" t="str">
        <f>VLOOKUP(A533,'Data Transformation'!G:Q,11,0)</f>
        <v>Prediabetes weight</v>
      </c>
      <c r="L533" s="42" t="str">
        <f>VLOOKUP(A533,'Data Transformation'!S:AB,10,0)</f>
        <v>19-Nov-1979</v>
      </c>
      <c r="M533" s="59">
        <f>VLOOKUP(A533,'Data Transformation'!S:AD,12,0)</f>
        <v>18767.74</v>
      </c>
      <c r="N533" s="42" t="str">
        <f>VLOOKUP(A533,'Data Transformation'!S:Y,7,0)</f>
        <v>tier - 1</v>
      </c>
      <c r="O533" s="42" t="str">
        <f>VLOOKUP(A533,'Data Transformation'!S:Z,8,0)</f>
        <v>tier - 1</v>
      </c>
      <c r="P533" s="42" t="str">
        <f>VLOOKUP(A533,'Data Transformation'!S:AA,9,0)</f>
        <v>R1013</v>
      </c>
      <c r="Q533" s="60">
        <f>VLOOKUP(A533,'Data Transformation'!S:AC,11,0)</f>
        <v>43</v>
      </c>
    </row>
    <row r="534">
      <c r="A534" s="56" t="s">
        <v>1140</v>
      </c>
      <c r="B534" s="42" t="str">
        <f>VLOOKUP(A534,'Data Transformation'!A:D,4,0)</f>
        <v>Chviruk</v>
      </c>
      <c r="C534" s="57">
        <f>VLOOKUP(A534,'Data Transformation'!G:N,2,0)</f>
        <v>23.655</v>
      </c>
      <c r="D534" s="42">
        <f>VLOOKUP(A534,'Data Transformation'!G:I,3,0)</f>
        <v>5.14</v>
      </c>
      <c r="E534" s="42" t="str">
        <f>VLOOKUP(A534,'Data Transformation'!G:J,4,0)</f>
        <v>No</v>
      </c>
      <c r="F534" s="42" t="str">
        <f>VLOOKUP(A534,'Data Transformation'!G:K,5,0)</f>
        <v>No</v>
      </c>
      <c r="G534" s="58" t="str">
        <f>VLOOKUP(A534,'Data Transformation'!G:L,6,0)</f>
        <v>No</v>
      </c>
      <c r="H534" s="42">
        <f>VLOOKUP(A534,'Data Transformation'!G:O,9,0)</f>
        <v>1</v>
      </c>
      <c r="I534" s="42" t="str">
        <f>VLOOKUP(A534,'Data Transformation'!G:N,8,0)</f>
        <v>yes</v>
      </c>
      <c r="J534" s="42" t="str">
        <f>VLOOKUP(A534,'Data Transformation'!G:P,10,0)</f>
        <v>Normal weight</v>
      </c>
      <c r="K534" s="42" t="str">
        <f>VLOOKUP(A534,'Data Transformation'!G:Q,11,0)</f>
        <v>Normal</v>
      </c>
      <c r="L534" s="42" t="str">
        <f>VLOOKUP(A534,'Data Transformation'!S:AB,10,0)</f>
        <v>27-Dec-1992</v>
      </c>
      <c r="M534" s="59">
        <f>VLOOKUP(A534,'Data Transformation'!S:AD,12,0)</f>
        <v>18765.88</v>
      </c>
      <c r="N534" s="42" t="str">
        <f>VLOOKUP(A534,'Data Transformation'!S:Y,7,0)</f>
        <v>tier - 1</v>
      </c>
      <c r="O534" s="42" t="str">
        <f>VLOOKUP(A534,'Data Transformation'!S:Z,8,0)</f>
        <v>tier - 2</v>
      </c>
      <c r="P534" s="42" t="str">
        <f>VLOOKUP(A534,'Data Transformation'!S:AA,9,0)</f>
        <v>R1012</v>
      </c>
      <c r="Q534" s="60">
        <f>VLOOKUP(A534,'Data Transformation'!S:AC,11,0)</f>
        <v>30</v>
      </c>
    </row>
    <row r="535">
      <c r="A535" s="56" t="s">
        <v>1142</v>
      </c>
      <c r="B535" s="42" t="str">
        <f>VLOOKUP(A535,'Data Transformation'!A:D,4,0)</f>
        <v>Meehan</v>
      </c>
      <c r="C535" s="57">
        <f>VLOOKUP(A535,'Data Transformation'!G:N,2,0)</f>
        <v>49.05</v>
      </c>
      <c r="D535" s="42">
        <f>VLOOKUP(A535,'Data Transformation'!G:I,3,0)</f>
        <v>9.77</v>
      </c>
      <c r="E535" s="42" t="str">
        <f>VLOOKUP(A535,'Data Transformation'!G:J,4,0)</f>
        <v>YES</v>
      </c>
      <c r="F535" s="42" t="str">
        <f>VLOOKUP(A535,'Data Transformation'!G:K,5,0)</f>
        <v>No</v>
      </c>
      <c r="G535" s="58" t="str">
        <f>VLOOKUP(A535,'Data Transformation'!G:L,6,0)</f>
        <v>No</v>
      </c>
      <c r="H535" s="42">
        <f>VLOOKUP(A535,'Data Transformation'!G:O,9,0)</f>
        <v>0</v>
      </c>
      <c r="I535" s="42" t="str">
        <f>VLOOKUP(A535,'Data Transformation'!G:N,8,0)</f>
        <v>No</v>
      </c>
      <c r="J535" s="42" t="str">
        <f>VLOOKUP(A535,'Data Transformation'!G:P,10,0)</f>
        <v>Above Obesity</v>
      </c>
      <c r="K535" s="42" t="str">
        <f>VLOOKUP(A535,'Data Transformation'!G:Q,11,0)</f>
        <v>Diabetes</v>
      </c>
      <c r="L535" s="42" t="str">
        <f>VLOOKUP(A535,'Data Transformation'!S:AB,10,0)</f>
        <v>30-Aug-1967</v>
      </c>
      <c r="M535" s="59">
        <f>VLOOKUP(A535,'Data Transformation'!S:AD,12,0)</f>
        <v>18694.69</v>
      </c>
      <c r="N535" s="42" t="str">
        <f>VLOOKUP(A535,'Data Transformation'!S:Y,7,0)</f>
        <v>tier - 1</v>
      </c>
      <c r="O535" s="42" t="str">
        <f>VLOOKUP(A535,'Data Transformation'!S:Z,8,0)</f>
        <v>tier - 1</v>
      </c>
      <c r="P535" s="42" t="str">
        <f>VLOOKUP(A535,'Data Transformation'!S:AA,9,0)</f>
        <v>R1023</v>
      </c>
      <c r="Q535" s="60">
        <f>VLOOKUP(A535,'Data Transformation'!S:AC,11,0)</f>
        <v>55</v>
      </c>
    </row>
    <row r="536">
      <c r="A536" s="56" t="s">
        <v>1144</v>
      </c>
      <c r="B536" s="42" t="str">
        <f>VLOOKUP(A536,'Data Transformation'!A:D,4,0)</f>
        <v>Gammon</v>
      </c>
      <c r="C536" s="57">
        <f>VLOOKUP(A536,'Data Transformation'!G:N,2,0)</f>
        <v>51.94</v>
      </c>
      <c r="D536" s="42">
        <f>VLOOKUP(A536,'Data Transformation'!G:I,3,0)</f>
        <v>8.8</v>
      </c>
      <c r="E536" s="42" t="str">
        <f>VLOOKUP(A536,'Data Transformation'!G:J,4,0)</f>
        <v>yes</v>
      </c>
      <c r="F536" s="42" t="str">
        <f>VLOOKUP(A536,'Data Transformation'!G:K,5,0)</f>
        <v>No</v>
      </c>
      <c r="G536" s="58" t="str">
        <f>VLOOKUP(A536,'Data Transformation'!G:L,6,0)</f>
        <v>No</v>
      </c>
      <c r="H536" s="42">
        <f>VLOOKUP(A536,'Data Transformation'!G:O,9,0)</f>
        <v>2</v>
      </c>
      <c r="I536" s="42" t="str">
        <f>VLOOKUP(A536,'Data Transformation'!G:N,8,0)</f>
        <v>No</v>
      </c>
      <c r="J536" s="42" t="str">
        <f>VLOOKUP(A536,'Data Transformation'!G:P,10,0)</f>
        <v>Above Obesity</v>
      </c>
      <c r="K536" s="42" t="str">
        <f>VLOOKUP(A536,'Data Transformation'!G:Q,11,0)</f>
        <v>Diabetes</v>
      </c>
      <c r="L536" s="42" t="str">
        <f>VLOOKUP(A536,'Data Transformation'!S:AB,10,0)</f>
        <v>17-Oct-1970</v>
      </c>
      <c r="M536" s="59">
        <f>VLOOKUP(A536,'Data Transformation'!S:AD,12,0)</f>
        <v>18682.74</v>
      </c>
      <c r="N536" s="42" t="str">
        <f>VLOOKUP(A536,'Data Transformation'!S:Y,7,0)</f>
        <v>tier - 1</v>
      </c>
      <c r="O536" s="42" t="str">
        <f>VLOOKUP(A536,'Data Transformation'!S:Z,8,0)</f>
        <v>tier - 3</v>
      </c>
      <c r="P536" s="42" t="str">
        <f>VLOOKUP(A536,'Data Transformation'!S:AA,9,0)</f>
        <v>R1012</v>
      </c>
      <c r="Q536" s="60">
        <f>VLOOKUP(A536,'Data Transformation'!S:AC,11,0)</f>
        <v>52</v>
      </c>
    </row>
    <row r="537">
      <c r="A537" s="56" t="s">
        <v>1146</v>
      </c>
      <c r="B537" s="42" t="str">
        <f>VLOOKUP(A537,'Data Transformation'!A:D,4,0)</f>
        <v>Lee</v>
      </c>
      <c r="C537" s="57">
        <f>VLOOKUP(A537,'Data Transformation'!G:N,2,0)</f>
        <v>29.83</v>
      </c>
      <c r="D537" s="42">
        <f>VLOOKUP(A537,'Data Transformation'!G:I,3,0)</f>
        <v>5.84</v>
      </c>
      <c r="E537" s="42" t="str">
        <f>VLOOKUP(A537,'Data Transformation'!G:J,4,0)</f>
        <v>No</v>
      </c>
      <c r="F537" s="42" t="str">
        <f>VLOOKUP(A537,'Data Transformation'!G:K,5,0)</f>
        <v>No</v>
      </c>
      <c r="G537" s="58" t="str">
        <f>VLOOKUP(A537,'Data Transformation'!G:L,6,0)</f>
        <v>No</v>
      </c>
      <c r="H537" s="42">
        <f>VLOOKUP(A537,'Data Transformation'!G:O,9,0)</f>
        <v>1</v>
      </c>
      <c r="I537" s="42" t="str">
        <f>VLOOKUP(A537,'Data Transformation'!G:N,8,0)</f>
        <v>yes</v>
      </c>
      <c r="J537" s="42" t="str">
        <f>VLOOKUP(A537,'Data Transformation'!G:P,10,0)</f>
        <v>Overweight</v>
      </c>
      <c r="K537" s="42" t="str">
        <f>VLOOKUP(A537,'Data Transformation'!G:Q,11,0)</f>
        <v>Prediabetes weight</v>
      </c>
      <c r="L537" s="42" t="str">
        <f>VLOOKUP(A537,'Data Transformation'!S:AB,10,0)</f>
        <v>23-Sep-1998</v>
      </c>
      <c r="M537" s="59">
        <f>VLOOKUP(A537,'Data Transformation'!S:AD,12,0)</f>
        <v>18648.42</v>
      </c>
      <c r="N537" s="42" t="str">
        <f>VLOOKUP(A537,'Data Transformation'!S:Y,7,0)</f>
        <v>tier - 1</v>
      </c>
      <c r="O537" s="42" t="str">
        <f>VLOOKUP(A537,'Data Transformation'!S:Z,8,0)</f>
        <v>tier - 1</v>
      </c>
      <c r="P537" s="42" t="str">
        <f>VLOOKUP(A537,'Data Transformation'!S:AA,9,0)</f>
        <v>R1019</v>
      </c>
      <c r="Q537" s="60">
        <f>VLOOKUP(A537,'Data Transformation'!S:AC,11,0)</f>
        <v>24</v>
      </c>
    </row>
    <row r="538">
      <c r="A538" s="56" t="s">
        <v>1148</v>
      </c>
      <c r="B538" s="42" t="str">
        <f>VLOOKUP(A538,'Data Transformation'!A:D,4,0)</f>
        <v>Franco</v>
      </c>
      <c r="C538" s="57">
        <f>VLOOKUP(A538,'Data Transformation'!G:N,2,0)</f>
        <v>22.6</v>
      </c>
      <c r="D538" s="42">
        <f>VLOOKUP(A538,'Data Transformation'!G:I,3,0)</f>
        <v>10.43</v>
      </c>
      <c r="E538" s="42" t="str">
        <f>VLOOKUP(A538,'Data Transformation'!G:J,4,0)</f>
        <v>yes</v>
      </c>
      <c r="F538" s="42" t="str">
        <f>VLOOKUP(A538,'Data Transformation'!G:K,5,0)</f>
        <v>No</v>
      </c>
      <c r="G538" s="58" t="str">
        <f>VLOOKUP(A538,'Data Transformation'!G:L,6,0)</f>
        <v>No</v>
      </c>
      <c r="H538" s="42">
        <f>VLOOKUP(A538,'Data Transformation'!G:O,9,0)</f>
        <v>1</v>
      </c>
      <c r="I538" s="42" t="str">
        <f>VLOOKUP(A538,'Data Transformation'!G:N,8,0)</f>
        <v>yes</v>
      </c>
      <c r="J538" s="42" t="str">
        <f>VLOOKUP(A538,'Data Transformation'!G:P,10,0)</f>
        <v>Normal weight</v>
      </c>
      <c r="K538" s="42" t="str">
        <f>VLOOKUP(A538,'Data Transformation'!G:Q,11,0)</f>
        <v>Diabetes</v>
      </c>
      <c r="L538" s="42" t="str">
        <f>VLOOKUP(A538,'Data Transformation'!S:AB,10,0)</f>
        <v>12-Aug-1986</v>
      </c>
      <c r="M538" s="59">
        <f>VLOOKUP(A538,'Data Transformation'!S:AD,12,0)</f>
        <v>18608.26</v>
      </c>
      <c r="N538" s="42" t="str">
        <f>VLOOKUP(A538,'Data Transformation'!S:Y,7,0)</f>
        <v>tier - 1</v>
      </c>
      <c r="O538" s="42" t="str">
        <f>VLOOKUP(A538,'Data Transformation'!S:Z,8,0)</f>
        <v>tier - 3</v>
      </c>
      <c r="P538" s="42" t="str">
        <f>VLOOKUP(A538,'Data Transformation'!S:AA,9,0)</f>
        <v>R1011</v>
      </c>
      <c r="Q538" s="60">
        <f>VLOOKUP(A538,'Data Transformation'!S:AC,11,0)</f>
        <v>36</v>
      </c>
    </row>
    <row r="539">
      <c r="A539" s="56" t="s">
        <v>1150</v>
      </c>
      <c r="B539" s="42" t="str">
        <f>VLOOKUP(A539,'Data Transformation'!A:D,4,0)</f>
        <v>Patterson</v>
      </c>
      <c r="C539" s="57">
        <f>VLOOKUP(A539,'Data Transformation'!G:N,2,0)</f>
        <v>46.69</v>
      </c>
      <c r="D539" s="42">
        <f>VLOOKUP(A539,'Data Transformation'!G:I,3,0)</f>
        <v>4.25</v>
      </c>
      <c r="E539" s="42" t="str">
        <f>VLOOKUP(A539,'Data Transformation'!G:J,4,0)</f>
        <v>yes</v>
      </c>
      <c r="F539" s="42" t="str">
        <f>VLOOKUP(A539,'Data Transformation'!G:K,5,0)</f>
        <v>No</v>
      </c>
      <c r="G539" s="58" t="str">
        <f>VLOOKUP(A539,'Data Transformation'!G:L,6,0)</f>
        <v>No</v>
      </c>
      <c r="H539" s="42">
        <f>VLOOKUP(A539,'Data Transformation'!G:O,9,0)</f>
        <v>1</v>
      </c>
      <c r="I539" s="42" t="str">
        <f>VLOOKUP(A539,'Data Transformation'!G:N,8,0)</f>
        <v>No</v>
      </c>
      <c r="J539" s="42" t="str">
        <f>VLOOKUP(A539,'Data Transformation'!G:P,10,0)</f>
        <v>Above Obesity</v>
      </c>
      <c r="K539" s="42" t="str">
        <f>VLOOKUP(A539,'Data Transformation'!G:Q,11,0)</f>
        <v>Normal</v>
      </c>
      <c r="L539" s="42" t="str">
        <f>VLOOKUP(A539,'Data Transformation'!S:AB,10,0)</f>
        <v>26-Sep-1964</v>
      </c>
      <c r="M539" s="59">
        <f>VLOOKUP(A539,'Data Transformation'!S:AD,12,0)</f>
        <v>18443.11</v>
      </c>
      <c r="N539" s="42" t="str">
        <f>VLOOKUP(A539,'Data Transformation'!S:Y,7,0)</f>
        <v>tier - 1</v>
      </c>
      <c r="O539" s="42" t="str">
        <f>VLOOKUP(A539,'Data Transformation'!S:Z,8,0)</f>
        <v>tier - 2</v>
      </c>
      <c r="P539" s="42" t="str">
        <f>VLOOKUP(A539,'Data Transformation'!S:AA,9,0)</f>
        <v>R1012</v>
      </c>
      <c r="Q539" s="60">
        <f>VLOOKUP(A539,'Data Transformation'!S:AC,11,0)</f>
        <v>58</v>
      </c>
    </row>
    <row r="540">
      <c r="A540" s="56" t="s">
        <v>1152</v>
      </c>
      <c r="B540" s="42" t="str">
        <f>VLOOKUP(A540,'Data Transformation'!A:D,4,0)</f>
        <v>Valdes</v>
      </c>
      <c r="C540" s="57">
        <f>VLOOKUP(A540,'Data Transformation'!G:N,2,0)</f>
        <v>28.49</v>
      </c>
      <c r="D540" s="42">
        <f>VLOOKUP(A540,'Data Transformation'!G:I,3,0)</f>
        <v>4.89</v>
      </c>
      <c r="E540" s="42" t="str">
        <f>VLOOKUP(A540,'Data Transformation'!G:J,4,0)</f>
        <v>No</v>
      </c>
      <c r="F540" s="42" t="str">
        <f>VLOOKUP(A540,'Data Transformation'!G:K,5,0)</f>
        <v>No</v>
      </c>
      <c r="G540" s="58" t="str">
        <f>VLOOKUP(A540,'Data Transformation'!G:L,6,0)</f>
        <v>No</v>
      </c>
      <c r="H540" s="42">
        <f>VLOOKUP(A540,'Data Transformation'!G:O,9,0)</f>
        <v>0</v>
      </c>
      <c r="I540" s="42" t="str">
        <f>VLOOKUP(A540,'Data Transformation'!G:N,8,0)</f>
        <v>yes</v>
      </c>
      <c r="J540" s="42" t="str">
        <f>VLOOKUP(A540,'Data Transformation'!G:P,10,0)</f>
        <v>Overweight</v>
      </c>
      <c r="K540" s="42" t="str">
        <f>VLOOKUP(A540,'Data Transformation'!G:Q,11,0)</f>
        <v>Normal</v>
      </c>
      <c r="L540" s="42" t="str">
        <f>VLOOKUP(A540,'Data Transformation'!S:AB,10,0)</f>
        <v>15-Dec-1999</v>
      </c>
      <c r="M540" s="59">
        <f>VLOOKUP(A540,'Data Transformation'!S:AD,12,0)</f>
        <v>18328.24</v>
      </c>
      <c r="N540" s="42" t="str">
        <f>VLOOKUP(A540,'Data Transformation'!S:Y,7,0)</f>
        <v>tier - 1</v>
      </c>
      <c r="O540" s="42" t="str">
        <f>VLOOKUP(A540,'Data Transformation'!S:Z,8,0)</f>
        <v>tier - 2</v>
      </c>
      <c r="P540" s="42" t="str">
        <f>VLOOKUP(A540,'Data Transformation'!S:AA,9,0)</f>
        <v>R1013</v>
      </c>
      <c r="Q540" s="60">
        <f>VLOOKUP(A540,'Data Transformation'!S:AC,11,0)</f>
        <v>23</v>
      </c>
    </row>
    <row r="541">
      <c r="A541" s="56" t="s">
        <v>1154</v>
      </c>
      <c r="B541" s="42" t="str">
        <f>VLOOKUP(A541,'Data Transformation'!A:D,4,0)</f>
        <v>Craig</v>
      </c>
      <c r="C541" s="57">
        <f>VLOOKUP(A541,'Data Transformation'!G:N,2,0)</f>
        <v>28.5</v>
      </c>
      <c r="D541" s="42">
        <f>VLOOKUP(A541,'Data Transformation'!G:I,3,0)</f>
        <v>5.55</v>
      </c>
      <c r="E541" s="42" t="str">
        <f>VLOOKUP(A541,'Data Transformation'!G:J,4,0)</f>
        <v>yes</v>
      </c>
      <c r="F541" s="42" t="str">
        <f>VLOOKUP(A541,'Data Transformation'!G:K,5,0)</f>
        <v>No</v>
      </c>
      <c r="G541" s="58" t="str">
        <f>VLOOKUP(A541,'Data Transformation'!G:L,6,0)</f>
        <v>No</v>
      </c>
      <c r="H541" s="42">
        <f>VLOOKUP(A541,'Data Transformation'!G:O,9,0)</f>
        <v>1</v>
      </c>
      <c r="I541" s="42" t="str">
        <f>VLOOKUP(A541,'Data Transformation'!G:N,8,0)</f>
        <v>yes</v>
      </c>
      <c r="J541" s="42" t="str">
        <f>VLOOKUP(A541,'Data Transformation'!G:P,10,0)</f>
        <v>Overweight</v>
      </c>
      <c r="K541" s="42" t="str">
        <f>VLOOKUP(A541,'Data Transformation'!G:Q,11,0)</f>
        <v>Normal</v>
      </c>
      <c r="L541" s="42" t="str">
        <f>VLOOKUP(A541,'Data Transformation'!S:AB,10,0)</f>
        <v>4-Jul-1995</v>
      </c>
      <c r="M541" s="59">
        <f>VLOOKUP(A541,'Data Transformation'!S:AD,12,0)</f>
        <v>18310.74</v>
      </c>
      <c r="N541" s="42" t="str">
        <f>VLOOKUP(A541,'Data Transformation'!S:Y,7,0)</f>
        <v>tier - 1</v>
      </c>
      <c r="O541" s="42" t="str">
        <f>VLOOKUP(A541,'Data Transformation'!S:Z,8,0)</f>
        <v>tier - 3</v>
      </c>
      <c r="P541" s="42" t="str">
        <f>VLOOKUP(A541,'Data Transformation'!S:AA,9,0)</f>
        <v>R1012</v>
      </c>
      <c r="Q541" s="60">
        <f>VLOOKUP(A541,'Data Transformation'!S:AC,11,0)</f>
        <v>27</v>
      </c>
    </row>
    <row r="542">
      <c r="A542" s="56" t="s">
        <v>1156</v>
      </c>
      <c r="B542" s="42" t="str">
        <f>VLOOKUP(A542,'Data Transformation'!A:D,4,0)</f>
        <v>Whipple</v>
      </c>
      <c r="C542" s="57">
        <f>VLOOKUP(A542,'Data Transformation'!G:N,2,0)</f>
        <v>24.4</v>
      </c>
      <c r="D542" s="42">
        <f>VLOOKUP(A542,'Data Transformation'!G:I,3,0)</f>
        <v>4.52</v>
      </c>
      <c r="E542" s="42" t="str">
        <f>VLOOKUP(A542,'Data Transformation'!G:J,4,0)</f>
        <v>No</v>
      </c>
      <c r="F542" s="42" t="str">
        <f>VLOOKUP(A542,'Data Transformation'!G:K,5,0)</f>
        <v>No</v>
      </c>
      <c r="G542" s="58" t="str">
        <f>VLOOKUP(A542,'Data Transformation'!G:L,6,0)</f>
        <v>No</v>
      </c>
      <c r="H542" s="42">
        <f>VLOOKUP(A542,'Data Transformation'!G:O,9,0)</f>
        <v>1</v>
      </c>
      <c r="I542" s="42" t="str">
        <f>VLOOKUP(A542,'Data Transformation'!G:N,8,0)</f>
        <v>yes</v>
      </c>
      <c r="J542" s="42" t="str">
        <f>VLOOKUP(A542,'Data Transformation'!G:P,10,0)</f>
        <v>Normal weight</v>
      </c>
      <c r="K542" s="42" t="str">
        <f>VLOOKUP(A542,'Data Transformation'!G:Q,11,0)</f>
        <v>Normal</v>
      </c>
      <c r="L542" s="42" t="str">
        <f>VLOOKUP(A542,'Data Transformation'!S:AB,10,0)</f>
        <v>25-Dec-1992</v>
      </c>
      <c r="M542" s="59">
        <f>VLOOKUP(A542,'Data Transformation'!S:AD,12,0)</f>
        <v>18259.22</v>
      </c>
      <c r="N542" s="42" t="str">
        <f>VLOOKUP(A542,'Data Transformation'!S:Y,7,0)</f>
        <v>tier - 1</v>
      </c>
      <c r="O542" s="42" t="str">
        <f>VLOOKUP(A542,'Data Transformation'!S:Z,8,0)</f>
        <v>tier - 3</v>
      </c>
      <c r="P542" s="42" t="str">
        <f>VLOOKUP(A542,'Data Transformation'!S:AA,9,0)</f>
        <v>R1011</v>
      </c>
      <c r="Q542" s="60">
        <f>VLOOKUP(A542,'Data Transformation'!S:AC,11,0)</f>
        <v>30</v>
      </c>
    </row>
    <row r="543">
      <c r="A543" s="56" t="s">
        <v>1158</v>
      </c>
      <c r="B543" s="42" t="str">
        <f>VLOOKUP(A543,'Data Transformation'!A:D,4,0)</f>
        <v>Marton</v>
      </c>
      <c r="C543" s="57">
        <f>VLOOKUP(A543,'Data Transformation'!G:N,2,0)</f>
        <v>29.15</v>
      </c>
      <c r="D543" s="42">
        <f>VLOOKUP(A543,'Data Transformation'!G:I,3,0)</f>
        <v>4.45</v>
      </c>
      <c r="E543" s="42" t="str">
        <f>VLOOKUP(A543,'Data Transformation'!G:J,4,0)</f>
        <v>yes</v>
      </c>
      <c r="F543" s="42" t="str">
        <f>VLOOKUP(A543,'Data Transformation'!G:K,5,0)</f>
        <v>No</v>
      </c>
      <c r="G543" s="58" t="str">
        <f>VLOOKUP(A543,'Data Transformation'!G:L,6,0)</f>
        <v>No</v>
      </c>
      <c r="H543" s="42">
        <f>VLOOKUP(A543,'Data Transformation'!G:O,9,0)</f>
        <v>1</v>
      </c>
      <c r="I543" s="42" t="str">
        <f>VLOOKUP(A543,'Data Transformation'!G:N,8,0)</f>
        <v>yes</v>
      </c>
      <c r="J543" s="42" t="str">
        <f>VLOOKUP(A543,'Data Transformation'!G:P,10,0)</f>
        <v>Overweight</v>
      </c>
      <c r="K543" s="42" t="str">
        <f>VLOOKUP(A543,'Data Transformation'!G:Q,11,0)</f>
        <v>Normal</v>
      </c>
      <c r="L543" s="42" t="str">
        <f>VLOOKUP(A543,'Data Transformation'!S:AB,10,0)</f>
        <v>3-Aug-1995</v>
      </c>
      <c r="M543" s="59">
        <f>VLOOKUP(A543,'Data Transformation'!S:AD,12,0)</f>
        <v>18246.5</v>
      </c>
      <c r="N543" s="42" t="str">
        <f>VLOOKUP(A543,'Data Transformation'!S:Y,7,0)</f>
        <v>tier - 1</v>
      </c>
      <c r="O543" s="42" t="str">
        <f>VLOOKUP(A543,'Data Transformation'!S:Z,8,0)</f>
        <v>tier - 1</v>
      </c>
      <c r="P543" s="42" t="str">
        <f>VLOOKUP(A543,'Data Transformation'!S:AA,9,0)</f>
        <v>R1013</v>
      </c>
      <c r="Q543" s="60">
        <f>VLOOKUP(A543,'Data Transformation'!S:AC,11,0)</f>
        <v>27</v>
      </c>
    </row>
    <row r="544">
      <c r="A544" s="56" t="s">
        <v>1160</v>
      </c>
      <c r="B544" s="42" t="str">
        <f>VLOOKUP(A544,'Data Transformation'!A:D,4,0)</f>
        <v>Hildebrandt</v>
      </c>
      <c r="C544" s="57">
        <f>VLOOKUP(A544,'Data Transformation'!G:N,2,0)</f>
        <v>27.28</v>
      </c>
      <c r="D544" s="42">
        <f>VLOOKUP(A544,'Data Transformation'!G:I,3,0)</f>
        <v>4.72</v>
      </c>
      <c r="E544" s="42" t="str">
        <f>VLOOKUP(A544,'Data Transformation'!G:J,4,0)</f>
        <v>No</v>
      </c>
      <c r="F544" s="42" t="str">
        <f>VLOOKUP(A544,'Data Transformation'!G:K,5,0)</f>
        <v>yes</v>
      </c>
      <c r="G544" s="58" t="str">
        <f>VLOOKUP(A544,'Data Transformation'!G:L,6,0)</f>
        <v>No</v>
      </c>
      <c r="H544" s="42">
        <f>VLOOKUP(A544,'Data Transformation'!G:O,9,0)</f>
        <v>1</v>
      </c>
      <c r="I544" s="42" t="str">
        <f>VLOOKUP(A544,'Data Transformation'!G:N,8,0)</f>
        <v>yes</v>
      </c>
      <c r="J544" s="42" t="str">
        <f>VLOOKUP(A544,'Data Transformation'!G:P,10,0)</f>
        <v>Overweight</v>
      </c>
      <c r="K544" s="42" t="str">
        <f>VLOOKUP(A544,'Data Transformation'!G:Q,11,0)</f>
        <v>Normal</v>
      </c>
      <c r="L544" s="42" t="str">
        <f>VLOOKUP(A544,'Data Transformation'!S:AB,10,0)</f>
        <v>10-Sep-2004</v>
      </c>
      <c r="M544" s="59">
        <f>VLOOKUP(A544,'Data Transformation'!S:AD,12,0)</f>
        <v>18223.45</v>
      </c>
      <c r="N544" s="42" t="str">
        <f>VLOOKUP(A544,'Data Transformation'!S:Y,7,0)</f>
        <v>tier - 1</v>
      </c>
      <c r="O544" s="42" t="str">
        <f>VLOOKUP(A544,'Data Transformation'!S:Z,8,0)</f>
        <v>tier - 3</v>
      </c>
      <c r="P544" s="42" t="str">
        <f>VLOOKUP(A544,'Data Transformation'!S:AA,9,0)</f>
        <v>R1013</v>
      </c>
      <c r="Q544" s="60">
        <f>VLOOKUP(A544,'Data Transformation'!S:AC,11,0)</f>
        <v>18</v>
      </c>
    </row>
    <row r="545">
      <c r="A545" s="56" t="s">
        <v>1162</v>
      </c>
      <c r="B545" s="42" t="str">
        <f>VLOOKUP(A545,'Data Transformation'!A:D,4,0)</f>
        <v>Biggs</v>
      </c>
      <c r="C545" s="57">
        <f>VLOOKUP(A545,'Data Transformation'!G:N,2,0)</f>
        <v>32.23</v>
      </c>
      <c r="D545" s="42">
        <f>VLOOKUP(A545,'Data Transformation'!G:I,3,0)</f>
        <v>4.65</v>
      </c>
      <c r="E545" s="42" t="str">
        <f>VLOOKUP(A545,'Data Transformation'!G:J,4,0)</f>
        <v>yes</v>
      </c>
      <c r="F545" s="42" t="str">
        <f>VLOOKUP(A545,'Data Transformation'!G:K,5,0)</f>
        <v>No</v>
      </c>
      <c r="G545" s="58" t="str">
        <f>VLOOKUP(A545,'Data Transformation'!G:L,6,0)</f>
        <v>Yes</v>
      </c>
      <c r="H545" s="42">
        <f>VLOOKUP(A545,'Data Transformation'!G:O,9,0)</f>
        <v>1</v>
      </c>
      <c r="I545" s="42" t="str">
        <f>VLOOKUP(A545,'Data Transformation'!G:N,8,0)</f>
        <v>No</v>
      </c>
      <c r="J545" s="42" t="str">
        <f>VLOOKUP(A545,'Data Transformation'!G:P,10,0)</f>
        <v>Above Obesity</v>
      </c>
      <c r="K545" s="42" t="str">
        <f>VLOOKUP(A545,'Data Transformation'!G:Q,11,0)</f>
        <v>Normal</v>
      </c>
      <c r="L545" s="42" t="str">
        <f>VLOOKUP(A545,'Data Transformation'!S:AB,10,0)</f>
        <v>15-Jun-1997</v>
      </c>
      <c r="M545" s="59">
        <f>VLOOKUP(A545,'Data Transformation'!S:AD,12,0)</f>
        <v>18218.16</v>
      </c>
      <c r="N545" s="42" t="str">
        <f>VLOOKUP(A545,'Data Transformation'!S:Y,7,0)</f>
        <v>tier - 1</v>
      </c>
      <c r="O545" s="42" t="str">
        <f>VLOOKUP(A545,'Data Transformation'!S:Z,8,0)</f>
        <v>tier - 1</v>
      </c>
      <c r="P545" s="42" t="str">
        <f>VLOOKUP(A545,'Data Transformation'!S:AA,9,0)</f>
        <v>R1013</v>
      </c>
      <c r="Q545" s="60">
        <f>VLOOKUP(A545,'Data Transformation'!S:AC,11,0)</f>
        <v>25</v>
      </c>
    </row>
    <row r="546">
      <c r="A546" s="56" t="s">
        <v>1164</v>
      </c>
      <c r="B546" s="42" t="str">
        <f>VLOOKUP(A546,'Data Transformation'!A:D,4,0)</f>
        <v>Shigezumi</v>
      </c>
      <c r="C546" s="57">
        <f>VLOOKUP(A546,'Data Transformation'!G:N,2,0)</f>
        <v>44.2</v>
      </c>
      <c r="D546" s="42">
        <f>VLOOKUP(A546,'Data Transformation'!G:I,3,0)</f>
        <v>11.34</v>
      </c>
      <c r="E546" s="42" t="str">
        <f>VLOOKUP(A546,'Data Transformation'!G:J,4,0)</f>
        <v>yes</v>
      </c>
      <c r="F546" s="42" t="str">
        <f>VLOOKUP(A546,'Data Transformation'!G:K,5,0)</f>
        <v>No</v>
      </c>
      <c r="G546" s="58" t="str">
        <f>VLOOKUP(A546,'Data Transformation'!G:L,6,0)</f>
        <v>Yes</v>
      </c>
      <c r="H546" s="42">
        <f>VLOOKUP(A546,'Data Transformation'!G:O,9,0)</f>
        <v>1</v>
      </c>
      <c r="I546" s="42" t="str">
        <f>VLOOKUP(A546,'Data Transformation'!G:N,8,0)</f>
        <v>No</v>
      </c>
      <c r="J546" s="42" t="str">
        <f>VLOOKUP(A546,'Data Transformation'!G:P,10,0)</f>
        <v>Above Obesity</v>
      </c>
      <c r="K546" s="42" t="str">
        <f>VLOOKUP(A546,'Data Transformation'!G:Q,11,0)</f>
        <v>Diabetes</v>
      </c>
      <c r="L546" s="42" t="str">
        <f>VLOOKUP(A546,'Data Transformation'!S:AB,10,0)</f>
        <v>4-Jul-1963</v>
      </c>
      <c r="M546" s="59">
        <f>VLOOKUP(A546,'Data Transformation'!S:AD,12,0)</f>
        <v>18208.34</v>
      </c>
      <c r="N546" s="42" t="str">
        <f>VLOOKUP(A546,'Data Transformation'!S:Y,7,0)</f>
        <v>tier - 1</v>
      </c>
      <c r="O546" s="42" t="str">
        <f>VLOOKUP(A546,'Data Transformation'!S:Z,8,0)</f>
        <v>tier - 2</v>
      </c>
      <c r="P546" s="42" t="str">
        <f>VLOOKUP(A546,'Data Transformation'!S:AA,9,0)</f>
        <v>R1026</v>
      </c>
      <c r="Q546" s="60">
        <f>VLOOKUP(A546,'Data Transformation'!S:AC,11,0)</f>
        <v>59</v>
      </c>
    </row>
    <row r="547">
      <c r="A547" s="56" t="s">
        <v>1166</v>
      </c>
      <c r="B547" s="42" t="str">
        <f>VLOOKUP(A547,'Data Transformation'!A:D,4,0)</f>
        <v>Meineke</v>
      </c>
      <c r="C547" s="57">
        <f>VLOOKUP(A547,'Data Transformation'!G:N,2,0)</f>
        <v>29.735</v>
      </c>
      <c r="D547" s="42">
        <f>VLOOKUP(A547,'Data Transformation'!G:I,3,0)</f>
        <v>4.53</v>
      </c>
      <c r="E547" s="42" t="str">
        <f>VLOOKUP(A547,'Data Transformation'!G:J,4,0)</f>
        <v>No</v>
      </c>
      <c r="F547" s="42" t="str">
        <f>VLOOKUP(A547,'Data Transformation'!G:K,5,0)</f>
        <v>No</v>
      </c>
      <c r="G547" s="58" t="str">
        <f>VLOOKUP(A547,'Data Transformation'!G:L,6,0)</f>
        <v>Yes</v>
      </c>
      <c r="H547" s="42">
        <f>VLOOKUP(A547,'Data Transformation'!G:O,9,0)</f>
        <v>1</v>
      </c>
      <c r="I547" s="42" t="str">
        <f>VLOOKUP(A547,'Data Transformation'!G:N,8,0)</f>
        <v>No</v>
      </c>
      <c r="J547" s="42" t="str">
        <f>VLOOKUP(A547,'Data Transformation'!G:P,10,0)</f>
        <v>Overweight</v>
      </c>
      <c r="K547" s="42" t="str">
        <f>VLOOKUP(A547,'Data Transformation'!G:Q,11,0)</f>
        <v>Normal</v>
      </c>
      <c r="L547" s="42" t="str">
        <f>VLOOKUP(A547,'Data Transformation'!S:AB,10,0)</f>
        <v>12-Jul-1993</v>
      </c>
      <c r="M547" s="59">
        <f>VLOOKUP(A547,'Data Transformation'!S:AD,12,0)</f>
        <v>18157.88</v>
      </c>
      <c r="N547" s="42" t="str">
        <f>VLOOKUP(A547,'Data Transformation'!S:Y,7,0)</f>
        <v>tier - 1</v>
      </c>
      <c r="O547" s="42" t="str">
        <f>VLOOKUP(A547,'Data Transformation'!S:Z,8,0)</f>
        <v>tier - 1</v>
      </c>
      <c r="P547" s="42" t="str">
        <f>VLOOKUP(A547,'Data Transformation'!S:AA,9,0)</f>
        <v>R1012</v>
      </c>
      <c r="Q547" s="60">
        <f>VLOOKUP(A547,'Data Transformation'!S:AC,11,0)</f>
        <v>29</v>
      </c>
    </row>
    <row r="548">
      <c r="A548" s="56" t="s">
        <v>1168</v>
      </c>
      <c r="B548" s="42" t="str">
        <f>VLOOKUP(A548,'Data Transformation'!A:D,4,0)</f>
        <v>Ludington</v>
      </c>
      <c r="C548" s="57">
        <f>VLOOKUP(A548,'Data Transformation'!G:N,2,0)</f>
        <v>28.31</v>
      </c>
      <c r="D548" s="42">
        <f>VLOOKUP(A548,'Data Transformation'!G:I,3,0)</f>
        <v>6.35</v>
      </c>
      <c r="E548" s="42" t="str">
        <f>VLOOKUP(A548,'Data Transformation'!G:J,4,0)</f>
        <v>No</v>
      </c>
      <c r="F548" s="42" t="str">
        <f>VLOOKUP(A548,'Data Transformation'!G:K,5,0)</f>
        <v>No</v>
      </c>
      <c r="G548" s="58" t="str">
        <f>VLOOKUP(A548,'Data Transformation'!G:L,6,0)</f>
        <v>No</v>
      </c>
      <c r="H548" s="42">
        <f>VLOOKUP(A548,'Data Transformation'!G:O,9,0)</f>
        <v>0</v>
      </c>
      <c r="I548" s="42" t="str">
        <f>VLOOKUP(A548,'Data Transformation'!G:N,8,0)</f>
        <v>yes</v>
      </c>
      <c r="J548" s="42" t="str">
        <f>VLOOKUP(A548,'Data Transformation'!G:P,10,0)</f>
        <v>Overweight</v>
      </c>
      <c r="K548" s="42" t="str">
        <f>VLOOKUP(A548,'Data Transformation'!G:Q,11,0)</f>
        <v>Prediabetes weight</v>
      </c>
      <c r="L548" s="42" t="str">
        <f>VLOOKUP(A548,'Data Transformation'!S:AB,10,0)</f>
        <v>24-Oct-1999</v>
      </c>
      <c r="M548" s="59">
        <f>VLOOKUP(A548,'Data Transformation'!S:AD,12,0)</f>
        <v>18033.97</v>
      </c>
      <c r="N548" s="42" t="str">
        <f>VLOOKUP(A548,'Data Transformation'!S:Y,7,0)</f>
        <v>tier - 1</v>
      </c>
      <c r="O548" s="42" t="str">
        <f>VLOOKUP(A548,'Data Transformation'!S:Z,8,0)</f>
        <v>tier - 1</v>
      </c>
      <c r="P548" s="42" t="str">
        <f>VLOOKUP(A548,'Data Transformation'!S:AA,9,0)</f>
        <v>R1012</v>
      </c>
      <c r="Q548" s="60">
        <f>VLOOKUP(A548,'Data Transformation'!S:AC,11,0)</f>
        <v>23</v>
      </c>
    </row>
    <row r="549">
      <c r="A549" s="56" t="s">
        <v>1170</v>
      </c>
      <c r="B549" s="42" t="str">
        <f>VLOOKUP(A549,'Data Transformation'!A:D,4,0)</f>
        <v>Perrich</v>
      </c>
      <c r="C549" s="57">
        <f>VLOOKUP(A549,'Data Transformation'!G:N,2,0)</f>
        <v>46.62</v>
      </c>
      <c r="D549" s="42">
        <f>VLOOKUP(A549,'Data Transformation'!G:I,3,0)</f>
        <v>8.51</v>
      </c>
      <c r="E549" s="42" t="str">
        <f>VLOOKUP(A549,'Data Transformation'!G:J,4,0)</f>
        <v>No</v>
      </c>
      <c r="F549" s="42" t="str">
        <f>VLOOKUP(A549,'Data Transformation'!G:K,5,0)</f>
        <v>No</v>
      </c>
      <c r="G549" s="58" t="str">
        <f>VLOOKUP(A549,'Data Transformation'!G:L,6,0)</f>
        <v>No</v>
      </c>
      <c r="H549" s="42">
        <f>VLOOKUP(A549,'Data Transformation'!G:O,9,0)</f>
        <v>0</v>
      </c>
      <c r="I549" s="42" t="str">
        <f>VLOOKUP(A549,'Data Transformation'!G:N,8,0)</f>
        <v>No</v>
      </c>
      <c r="J549" s="42" t="str">
        <f>VLOOKUP(A549,'Data Transformation'!G:P,10,0)</f>
        <v>Above Obesity</v>
      </c>
      <c r="K549" s="42" t="str">
        <f>VLOOKUP(A549,'Data Transformation'!G:Q,11,0)</f>
        <v>Diabetes</v>
      </c>
      <c r="L549" s="42" t="str">
        <f>VLOOKUP(A549,'Data Transformation'!S:AB,10,0)</f>
        <v>17-Oct-1965</v>
      </c>
      <c r="M549" s="59">
        <f>VLOOKUP(A549,'Data Transformation'!S:AD,12,0)</f>
        <v>18031.19</v>
      </c>
      <c r="N549" s="42" t="str">
        <f>VLOOKUP(A549,'Data Transformation'!S:Y,7,0)</f>
        <v>tier - 1</v>
      </c>
      <c r="O549" s="42" t="str">
        <f>VLOOKUP(A549,'Data Transformation'!S:Z,8,0)</f>
        <v>tier - 2</v>
      </c>
      <c r="P549" s="42" t="str">
        <f>VLOOKUP(A549,'Data Transformation'!S:AA,9,0)</f>
        <v>R1012</v>
      </c>
      <c r="Q549" s="60">
        <f>VLOOKUP(A549,'Data Transformation'!S:AC,11,0)</f>
        <v>57</v>
      </c>
    </row>
    <row r="550">
      <c r="A550" s="56" t="s">
        <v>1172</v>
      </c>
      <c r="B550" s="42" t="str">
        <f>VLOOKUP(A550,'Data Transformation'!A:D,4,0)</f>
        <v>Cervantes</v>
      </c>
      <c r="C550" s="57">
        <f>VLOOKUP(A550,'Data Transformation'!G:N,2,0)</f>
        <v>51.75</v>
      </c>
      <c r="D550" s="42">
        <f>VLOOKUP(A550,'Data Transformation'!G:I,3,0)</f>
        <v>8.59</v>
      </c>
      <c r="E550" s="42" t="str">
        <f>VLOOKUP(A550,'Data Transformation'!G:J,4,0)</f>
        <v>yes</v>
      </c>
      <c r="F550" s="42" t="str">
        <f>VLOOKUP(A550,'Data Transformation'!G:K,5,0)</f>
        <v>No</v>
      </c>
      <c r="G550" s="58" t="str">
        <f>VLOOKUP(A550,'Data Transformation'!G:L,6,0)</f>
        <v>No</v>
      </c>
      <c r="H550" s="42">
        <f>VLOOKUP(A550,'Data Transformation'!G:O,9,0)</f>
        <v>1</v>
      </c>
      <c r="I550" s="42" t="str">
        <f>VLOOKUP(A550,'Data Transformation'!G:N,8,0)</f>
        <v>No</v>
      </c>
      <c r="J550" s="42" t="str">
        <f>VLOOKUP(A550,'Data Transformation'!G:P,10,0)</f>
        <v>Above Obesity</v>
      </c>
      <c r="K550" s="42" t="str">
        <f>VLOOKUP(A550,'Data Transformation'!G:Q,11,0)</f>
        <v>Diabetes</v>
      </c>
      <c r="L550" s="42" t="str">
        <f>VLOOKUP(A550,'Data Transformation'!S:AB,10,0)</f>
        <v>27-Jun-1975</v>
      </c>
      <c r="M550" s="59">
        <f>VLOOKUP(A550,'Data Transformation'!S:AD,12,0)</f>
        <v>18031.16</v>
      </c>
      <c r="N550" s="42" t="str">
        <f>VLOOKUP(A550,'Data Transformation'!S:Y,7,0)</f>
        <v>tier - 1</v>
      </c>
      <c r="O550" s="42" t="str">
        <f>VLOOKUP(A550,'Data Transformation'!S:Z,8,0)</f>
        <v>tier - 3</v>
      </c>
      <c r="P550" s="42" t="str">
        <f>VLOOKUP(A550,'Data Transformation'!S:AA,9,0)</f>
        <v>R1023</v>
      </c>
      <c r="Q550" s="60">
        <f>VLOOKUP(A550,'Data Transformation'!S:AC,11,0)</f>
        <v>47</v>
      </c>
    </row>
    <row r="551">
      <c r="A551" s="56" t="s">
        <v>1174</v>
      </c>
      <c r="B551" s="42" t="str">
        <f>VLOOKUP(A551,'Data Transformation'!A:D,4,0)</f>
        <v>Andrews</v>
      </c>
      <c r="C551" s="57">
        <f>VLOOKUP(A551,'Data Transformation'!G:N,2,0)</f>
        <v>25.7</v>
      </c>
      <c r="D551" s="42">
        <f>VLOOKUP(A551,'Data Transformation'!G:I,3,0)</f>
        <v>4.13</v>
      </c>
      <c r="E551" s="42" t="str">
        <f>VLOOKUP(A551,'Data Transformation'!G:J,4,0)</f>
        <v>YES</v>
      </c>
      <c r="F551" s="42" t="str">
        <f>VLOOKUP(A551,'Data Transformation'!G:K,5,0)</f>
        <v>No</v>
      </c>
      <c r="G551" s="58" t="str">
        <f>VLOOKUP(A551,'Data Transformation'!G:L,6,0)</f>
        <v>No</v>
      </c>
      <c r="H551" s="42">
        <f>VLOOKUP(A551,'Data Transformation'!G:O,9,0)</f>
        <v>0</v>
      </c>
      <c r="I551" s="42" t="str">
        <f>VLOOKUP(A551,'Data Transformation'!G:N,8,0)</f>
        <v>yes</v>
      </c>
      <c r="J551" s="42" t="str">
        <f>VLOOKUP(A551,'Data Transformation'!G:P,10,0)</f>
        <v>Overweight</v>
      </c>
      <c r="K551" s="42" t="str">
        <f>VLOOKUP(A551,'Data Transformation'!G:Q,11,0)</f>
        <v>Normal</v>
      </c>
      <c r="L551" s="42" t="str">
        <f>VLOOKUP(A551,'Data Transformation'!S:AB,10,0)</f>
        <v>28-Sep-2001</v>
      </c>
      <c r="M551" s="59">
        <f>VLOOKUP(A551,'Data Transformation'!S:AD,12,0)</f>
        <v>17942.11</v>
      </c>
      <c r="N551" s="42" t="str">
        <f>VLOOKUP(A551,'Data Transformation'!S:Y,7,0)</f>
        <v>tier - 1</v>
      </c>
      <c r="O551" s="42" t="str">
        <f>VLOOKUP(A551,'Data Transformation'!S:Z,8,0)</f>
        <v>tier - 2</v>
      </c>
      <c r="P551" s="42" t="str">
        <f>VLOOKUP(A551,'Data Transformation'!S:AA,9,0)</f>
        <v>R1011</v>
      </c>
      <c r="Q551" s="60">
        <f>VLOOKUP(A551,'Data Transformation'!S:AC,11,0)</f>
        <v>21</v>
      </c>
    </row>
    <row r="552">
      <c r="A552" s="56" t="s">
        <v>1176</v>
      </c>
      <c r="B552" s="42" t="str">
        <f>VLOOKUP(A552,'Data Transformation'!A:D,4,0)</f>
        <v>Ruvalcaba</v>
      </c>
      <c r="C552" s="57">
        <f>VLOOKUP(A552,'Data Transformation'!G:N,2,0)</f>
        <v>31.79</v>
      </c>
      <c r="D552" s="42">
        <f>VLOOKUP(A552,'Data Transformation'!G:I,3,0)</f>
        <v>4.55</v>
      </c>
      <c r="E552" s="42" t="str">
        <f>VLOOKUP(A552,'Data Transformation'!G:J,4,0)</f>
        <v>No</v>
      </c>
      <c r="F552" s="42" t="str">
        <f>VLOOKUP(A552,'Data Transformation'!G:K,5,0)</f>
        <v>No</v>
      </c>
      <c r="G552" s="58" t="str">
        <f>VLOOKUP(A552,'Data Transformation'!G:L,6,0)</f>
        <v>No</v>
      </c>
      <c r="H552" s="42">
        <f>VLOOKUP(A552,'Data Transformation'!G:O,9,0)</f>
        <v>0</v>
      </c>
      <c r="I552" s="42" t="str">
        <f>VLOOKUP(A552,'Data Transformation'!G:N,8,0)</f>
        <v>No</v>
      </c>
      <c r="J552" s="42" t="str">
        <f>VLOOKUP(A552,'Data Transformation'!G:P,10,0)</f>
        <v>Above Obesity</v>
      </c>
      <c r="K552" s="42" t="str">
        <f>VLOOKUP(A552,'Data Transformation'!G:Q,11,0)</f>
        <v>Normal</v>
      </c>
      <c r="L552" s="42" t="str">
        <f>VLOOKUP(A552,'Data Transformation'!S:AB,10,0)</f>
        <v>17-Oct-1977</v>
      </c>
      <c r="M552" s="59">
        <f>VLOOKUP(A552,'Data Transformation'!S:AD,12,0)</f>
        <v>17929.3</v>
      </c>
      <c r="N552" s="42" t="str">
        <f>VLOOKUP(A552,'Data Transformation'!S:Y,7,0)</f>
        <v>tier - 1</v>
      </c>
      <c r="O552" s="42" t="str">
        <f>VLOOKUP(A552,'Data Transformation'!S:Z,8,0)</f>
        <v>tier - 2</v>
      </c>
      <c r="P552" s="42" t="str">
        <f>VLOOKUP(A552,'Data Transformation'!S:AA,9,0)</f>
        <v>R1013</v>
      </c>
      <c r="Q552" s="60">
        <f>VLOOKUP(A552,'Data Transformation'!S:AC,11,0)</f>
        <v>45</v>
      </c>
    </row>
    <row r="553">
      <c r="A553" s="56" t="s">
        <v>1178</v>
      </c>
      <c r="B553" s="42" t="str">
        <f>VLOOKUP(A553,'Data Transformation'!A:D,4,0)</f>
        <v>King</v>
      </c>
      <c r="C553" s="57">
        <f>VLOOKUP(A553,'Data Transformation'!G:N,2,0)</f>
        <v>24.795</v>
      </c>
      <c r="D553" s="42">
        <f>VLOOKUP(A553,'Data Transformation'!G:I,3,0)</f>
        <v>4.52</v>
      </c>
      <c r="E553" s="42" t="str">
        <f>VLOOKUP(A553,'Data Transformation'!G:J,4,0)</f>
        <v>No</v>
      </c>
      <c r="F553" s="42" t="str">
        <f>VLOOKUP(A553,'Data Transformation'!G:K,5,0)</f>
        <v>No</v>
      </c>
      <c r="G553" s="58" t="str">
        <f>VLOOKUP(A553,'Data Transformation'!G:L,6,0)</f>
        <v>No</v>
      </c>
      <c r="H553" s="42">
        <f>VLOOKUP(A553,'Data Transformation'!G:O,9,0)</f>
        <v>0</v>
      </c>
      <c r="I553" s="42" t="str">
        <f>VLOOKUP(A553,'Data Transformation'!G:N,8,0)</f>
        <v>yes</v>
      </c>
      <c r="J553" s="42" t="str">
        <f>VLOOKUP(A553,'Data Transformation'!G:P,10,0)</f>
        <v>Normal weight</v>
      </c>
      <c r="K553" s="42" t="str">
        <f>VLOOKUP(A553,'Data Transformation'!G:Q,11,0)</f>
        <v>Normal</v>
      </c>
      <c r="L553" s="42" t="str">
        <f>VLOOKUP(A553,'Data Transformation'!S:AB,10,0)</f>
        <v>4-Dec-1989</v>
      </c>
      <c r="M553" s="59">
        <f>VLOOKUP(A553,'Data Transformation'!S:AD,12,0)</f>
        <v>17904.53</v>
      </c>
      <c r="N553" s="42" t="str">
        <f>VLOOKUP(A553,'Data Transformation'!S:Y,7,0)</f>
        <v>tier - 1</v>
      </c>
      <c r="O553" s="42" t="str">
        <f>VLOOKUP(A553,'Data Transformation'!S:Z,8,0)</f>
        <v>tier - 2</v>
      </c>
      <c r="P553" s="42" t="str">
        <f>VLOOKUP(A553,'Data Transformation'!S:AA,9,0)</f>
        <v>R1017</v>
      </c>
      <c r="Q553" s="60">
        <f>VLOOKUP(A553,'Data Transformation'!S:AC,11,0)</f>
        <v>33</v>
      </c>
    </row>
    <row r="554">
      <c r="A554" s="56" t="s">
        <v>1180</v>
      </c>
      <c r="B554" s="42" t="str">
        <f>VLOOKUP(A554,'Data Transformation'!A:D,4,0)</f>
        <v>Stone</v>
      </c>
      <c r="C554" s="57">
        <f>VLOOKUP(A554,'Data Transformation'!G:N,2,0)</f>
        <v>53.98</v>
      </c>
      <c r="D554" s="42">
        <f>VLOOKUP(A554,'Data Transformation'!G:I,3,0)</f>
        <v>5.07</v>
      </c>
      <c r="E554" s="42" t="str">
        <f>VLOOKUP(A554,'Data Transformation'!G:J,4,0)</f>
        <v>No</v>
      </c>
      <c r="F554" s="42" t="str">
        <f>VLOOKUP(A554,'Data Transformation'!G:K,5,0)</f>
        <v>No</v>
      </c>
      <c r="G554" s="58" t="str">
        <f>VLOOKUP(A554,'Data Transformation'!G:L,6,0)</f>
        <v>Yes</v>
      </c>
      <c r="H554" s="42">
        <f>VLOOKUP(A554,'Data Transformation'!G:O,9,0)</f>
        <v>1</v>
      </c>
      <c r="I554" s="42" t="str">
        <f>VLOOKUP(A554,'Data Transformation'!G:N,8,0)</f>
        <v>No</v>
      </c>
      <c r="J554" s="42" t="str">
        <f>VLOOKUP(A554,'Data Transformation'!G:P,10,0)</f>
        <v>Above Obesity</v>
      </c>
      <c r="K554" s="42" t="str">
        <f>VLOOKUP(A554,'Data Transformation'!G:Q,11,0)</f>
        <v>Normal</v>
      </c>
      <c r="L554" s="42" t="str">
        <f>VLOOKUP(A554,'Data Transformation'!S:AB,10,0)</f>
        <v>12-Nov-1979</v>
      </c>
      <c r="M554" s="59">
        <f>VLOOKUP(A554,'Data Transformation'!S:AD,12,0)</f>
        <v>17882.67</v>
      </c>
      <c r="N554" s="42" t="str">
        <f>VLOOKUP(A554,'Data Transformation'!S:Y,7,0)</f>
        <v>tier - 1</v>
      </c>
      <c r="O554" s="42" t="str">
        <f>VLOOKUP(A554,'Data Transformation'!S:Z,8,0)</f>
        <v>tier - 3</v>
      </c>
      <c r="P554" s="42" t="str">
        <f>VLOOKUP(A554,'Data Transformation'!S:AA,9,0)</f>
        <v>R1012</v>
      </c>
      <c r="Q554" s="60">
        <f>VLOOKUP(A554,'Data Transformation'!S:AC,11,0)</f>
        <v>43</v>
      </c>
    </row>
    <row r="555">
      <c r="A555" s="56" t="s">
        <v>1182</v>
      </c>
      <c r="B555" s="42" t="str">
        <f>VLOOKUP(A555,'Data Transformation'!A:D,4,0)</f>
        <v>Campbell</v>
      </c>
      <c r="C555" s="57">
        <f>VLOOKUP(A555,'Data Transformation'!G:N,2,0)</f>
        <v>41.325</v>
      </c>
      <c r="D555" s="42">
        <f>VLOOKUP(A555,'Data Transformation'!G:I,3,0)</f>
        <v>4.04</v>
      </c>
      <c r="E555" s="42" t="str">
        <f>VLOOKUP(A555,'Data Transformation'!G:J,4,0)</f>
        <v>yes</v>
      </c>
      <c r="F555" s="42" t="str">
        <f>VLOOKUP(A555,'Data Transformation'!G:K,5,0)</f>
        <v>No</v>
      </c>
      <c r="G555" s="58" t="str">
        <f>VLOOKUP(A555,'Data Transformation'!G:L,6,0)</f>
        <v>Yes</v>
      </c>
      <c r="H555" s="42">
        <f>VLOOKUP(A555,'Data Transformation'!G:O,9,0)</f>
        <v>1</v>
      </c>
      <c r="I555" s="42" t="str">
        <f>VLOOKUP(A555,'Data Transformation'!G:N,8,0)</f>
        <v>No</v>
      </c>
      <c r="J555" s="42" t="str">
        <f>VLOOKUP(A555,'Data Transformation'!G:P,10,0)</f>
        <v>Above Obesity</v>
      </c>
      <c r="K555" s="42" t="str">
        <f>VLOOKUP(A555,'Data Transformation'!G:Q,11,0)</f>
        <v>Normal</v>
      </c>
      <c r="L555" s="42" t="str">
        <f>VLOOKUP(A555,'Data Transformation'!S:AB,10,0)</f>
        <v>26-Aug-1997</v>
      </c>
      <c r="M555" s="59">
        <f>VLOOKUP(A555,'Data Transformation'!S:AD,12,0)</f>
        <v>17878.9</v>
      </c>
      <c r="N555" s="42" t="str">
        <f>VLOOKUP(A555,'Data Transformation'!S:Y,7,0)</f>
        <v>tier - 1</v>
      </c>
      <c r="O555" s="42" t="str">
        <f>VLOOKUP(A555,'Data Transformation'!S:Z,8,0)</f>
        <v>tier - 2</v>
      </c>
      <c r="P555" s="42" t="str">
        <f>VLOOKUP(A555,'Data Transformation'!S:AA,9,0)</f>
        <v>R1024</v>
      </c>
      <c r="Q555" s="60">
        <f>VLOOKUP(A555,'Data Transformation'!S:AC,11,0)</f>
        <v>25</v>
      </c>
    </row>
    <row r="556">
      <c r="A556" s="56" t="s">
        <v>1184</v>
      </c>
      <c r="B556" s="42" t="str">
        <f>VLOOKUP(A556,'Data Transformation'!A:D,4,0)</f>
        <v>Asher</v>
      </c>
      <c r="C556" s="57">
        <f>VLOOKUP(A556,'Data Transformation'!G:N,2,0)</f>
        <v>51.65</v>
      </c>
      <c r="D556" s="42">
        <f>VLOOKUP(A556,'Data Transformation'!G:I,3,0)</f>
        <v>5.3</v>
      </c>
      <c r="E556" s="42" t="str">
        <f>VLOOKUP(A556,'Data Transformation'!G:J,4,0)</f>
        <v>YES</v>
      </c>
      <c r="F556" s="42" t="str">
        <f>VLOOKUP(A556,'Data Transformation'!G:K,5,0)</f>
        <v>No</v>
      </c>
      <c r="G556" s="58" t="str">
        <f>VLOOKUP(A556,'Data Transformation'!G:L,6,0)</f>
        <v>No</v>
      </c>
      <c r="H556" s="42">
        <f>VLOOKUP(A556,'Data Transformation'!G:O,9,0)</f>
        <v>0</v>
      </c>
      <c r="I556" s="42" t="str">
        <f>VLOOKUP(A556,'Data Transformation'!G:N,8,0)</f>
        <v>No</v>
      </c>
      <c r="J556" s="42" t="str">
        <f>VLOOKUP(A556,'Data Transformation'!G:P,10,0)</f>
        <v>Above Obesity</v>
      </c>
      <c r="K556" s="42" t="str">
        <f>VLOOKUP(A556,'Data Transformation'!G:Q,11,0)</f>
        <v>Normal</v>
      </c>
      <c r="L556" s="42" t="str">
        <f>VLOOKUP(A556,'Data Transformation'!S:AB,10,0)</f>
        <v>12-Dec-1976</v>
      </c>
      <c r="M556" s="59">
        <f>VLOOKUP(A556,'Data Transformation'!S:AD,12,0)</f>
        <v>17862.92</v>
      </c>
      <c r="N556" s="42" t="str">
        <f>VLOOKUP(A556,'Data Transformation'!S:Y,7,0)</f>
        <v>tier - 1</v>
      </c>
      <c r="O556" s="42" t="str">
        <f>VLOOKUP(A556,'Data Transformation'!S:Z,8,0)</f>
        <v>tier - 2</v>
      </c>
      <c r="P556" s="42" t="str">
        <f>VLOOKUP(A556,'Data Transformation'!S:AA,9,0)</f>
        <v>R1012</v>
      </c>
      <c r="Q556" s="60">
        <f>VLOOKUP(A556,'Data Transformation'!S:AC,11,0)</f>
        <v>46</v>
      </c>
    </row>
    <row r="557">
      <c r="A557" s="56" t="s">
        <v>1186</v>
      </c>
      <c r="B557" s="42" t="str">
        <f>VLOOKUP(A557,'Data Transformation'!A:D,4,0)</f>
        <v>Mazzotta</v>
      </c>
      <c r="C557" s="57">
        <f>VLOOKUP(A557,'Data Transformation'!G:N,2,0)</f>
        <v>44.52</v>
      </c>
      <c r="D557" s="42">
        <f>VLOOKUP(A557,'Data Transformation'!G:I,3,0)</f>
        <v>8.64</v>
      </c>
      <c r="E557" s="42" t="str">
        <f>VLOOKUP(A557,'Data Transformation'!G:J,4,0)</f>
        <v>yes</v>
      </c>
      <c r="F557" s="42" t="str">
        <f>VLOOKUP(A557,'Data Transformation'!G:K,5,0)</f>
        <v>No</v>
      </c>
      <c r="G557" s="58" t="str">
        <f>VLOOKUP(A557,'Data Transformation'!G:L,6,0)</f>
        <v>Yes</v>
      </c>
      <c r="H557" s="42">
        <f>VLOOKUP(A557,'Data Transformation'!G:O,9,0)</f>
        <v>1</v>
      </c>
      <c r="I557" s="42" t="str">
        <f>VLOOKUP(A557,'Data Transformation'!G:N,8,0)</f>
        <v>No</v>
      </c>
      <c r="J557" s="42" t="str">
        <f>VLOOKUP(A557,'Data Transformation'!G:P,10,0)</f>
        <v>Above Obesity</v>
      </c>
      <c r="K557" s="42" t="str">
        <f>VLOOKUP(A557,'Data Transformation'!G:Q,11,0)</f>
        <v>Diabetes</v>
      </c>
      <c r="L557" s="42" t="str">
        <f>VLOOKUP(A557,'Data Transformation'!S:AB,10,0)</f>
        <v>8-Dec-1963</v>
      </c>
      <c r="M557" s="59">
        <f>VLOOKUP(A557,'Data Transformation'!S:AD,12,0)</f>
        <v>17832.6</v>
      </c>
      <c r="N557" s="42" t="str">
        <f>VLOOKUP(A557,'Data Transformation'!S:Y,7,0)</f>
        <v>tier - 1</v>
      </c>
      <c r="O557" s="42" t="str">
        <f>VLOOKUP(A557,'Data Transformation'!S:Z,8,0)</f>
        <v>tier - 2</v>
      </c>
      <c r="P557" s="42" t="str">
        <f>VLOOKUP(A557,'Data Transformation'!S:AA,9,0)</f>
        <v>R1012</v>
      </c>
      <c r="Q557" s="60">
        <f>VLOOKUP(A557,'Data Transformation'!S:AC,11,0)</f>
        <v>59</v>
      </c>
    </row>
    <row r="558">
      <c r="A558" s="56" t="s">
        <v>1188</v>
      </c>
      <c r="B558" s="42" t="str">
        <f>VLOOKUP(A558,'Data Transformation'!A:D,4,0)</f>
        <v>Huttl</v>
      </c>
      <c r="C558" s="57">
        <f>VLOOKUP(A558,'Data Transformation'!G:N,2,0)</f>
        <v>53.29</v>
      </c>
      <c r="D558" s="42">
        <f>VLOOKUP(A558,'Data Transformation'!G:I,3,0)</f>
        <v>4.03</v>
      </c>
      <c r="E558" s="42" t="str">
        <f>VLOOKUP(A558,'Data Transformation'!G:J,4,0)</f>
        <v>No</v>
      </c>
      <c r="F558" s="42" t="str">
        <f>VLOOKUP(A558,'Data Transformation'!G:K,5,0)</f>
        <v>No</v>
      </c>
      <c r="G558" s="58" t="str">
        <f>VLOOKUP(A558,'Data Transformation'!G:L,6,0)</f>
        <v>Yes</v>
      </c>
      <c r="H558" s="42">
        <f>VLOOKUP(A558,'Data Transformation'!G:O,9,0)</f>
        <v>1</v>
      </c>
      <c r="I558" s="42" t="str">
        <f>VLOOKUP(A558,'Data Transformation'!G:N,8,0)</f>
        <v>No</v>
      </c>
      <c r="J558" s="42" t="str">
        <f>VLOOKUP(A558,'Data Transformation'!G:P,10,0)</f>
        <v>Above Obesity</v>
      </c>
      <c r="K558" s="42" t="str">
        <f>VLOOKUP(A558,'Data Transformation'!G:Q,11,0)</f>
        <v>Normal</v>
      </c>
      <c r="L558" s="42" t="str">
        <f>VLOOKUP(A558,'Data Transformation'!S:AB,10,0)</f>
        <v>10-Oct-1979</v>
      </c>
      <c r="M558" s="59">
        <f>VLOOKUP(A558,'Data Transformation'!S:AD,12,0)</f>
        <v>17779.94</v>
      </c>
      <c r="N558" s="42" t="str">
        <f>VLOOKUP(A558,'Data Transformation'!S:Y,7,0)</f>
        <v>tier - 1</v>
      </c>
      <c r="O558" s="42" t="str">
        <f>VLOOKUP(A558,'Data Transformation'!S:Z,8,0)</f>
        <v>tier - 2</v>
      </c>
      <c r="P558" s="42" t="str">
        <f>VLOOKUP(A558,'Data Transformation'!S:AA,9,0)</f>
        <v>R1012</v>
      </c>
      <c r="Q558" s="60">
        <f>VLOOKUP(A558,'Data Transformation'!S:AC,11,0)</f>
        <v>43</v>
      </c>
    </row>
    <row r="559">
      <c r="A559" s="56" t="s">
        <v>1190</v>
      </c>
      <c r="B559" s="42" t="str">
        <f>VLOOKUP(A559,'Data Transformation'!A:D,4,0)</f>
        <v>Ferron</v>
      </c>
      <c r="C559" s="57">
        <f>VLOOKUP(A559,'Data Transformation'!G:N,2,0)</f>
        <v>46.63</v>
      </c>
      <c r="D559" s="42">
        <f>VLOOKUP(A559,'Data Transformation'!G:I,3,0)</f>
        <v>4.26</v>
      </c>
      <c r="E559" s="42" t="str">
        <f>VLOOKUP(A559,'Data Transformation'!G:J,4,0)</f>
        <v>yes</v>
      </c>
      <c r="F559" s="42" t="str">
        <f>VLOOKUP(A559,'Data Transformation'!G:K,5,0)</f>
        <v>No</v>
      </c>
      <c r="G559" s="58" t="str">
        <f>VLOOKUP(A559,'Data Transformation'!G:L,6,0)</f>
        <v>No</v>
      </c>
      <c r="H559" s="42">
        <f>VLOOKUP(A559,'Data Transformation'!G:O,9,0)</f>
        <v>2</v>
      </c>
      <c r="I559" s="42" t="str">
        <f>VLOOKUP(A559,'Data Transformation'!G:N,8,0)</f>
        <v>No</v>
      </c>
      <c r="J559" s="42" t="str">
        <f>VLOOKUP(A559,'Data Transformation'!G:P,10,0)</f>
        <v>Above Obesity</v>
      </c>
      <c r="K559" s="42" t="str">
        <f>VLOOKUP(A559,'Data Transformation'!G:Q,11,0)</f>
        <v>Normal</v>
      </c>
      <c r="L559" s="42" t="str">
        <f>VLOOKUP(A559,'Data Transformation'!S:AB,10,0)</f>
        <v>21-Jun-1966</v>
      </c>
      <c r="M559" s="59">
        <f>VLOOKUP(A559,'Data Transformation'!S:AD,12,0)</f>
        <v>17777.73</v>
      </c>
      <c r="N559" s="42" t="str">
        <f>VLOOKUP(A559,'Data Transformation'!S:Y,7,0)</f>
        <v>tier - 1</v>
      </c>
      <c r="O559" s="42" t="str">
        <f>VLOOKUP(A559,'Data Transformation'!S:Z,8,0)</f>
        <v>tier - 3</v>
      </c>
      <c r="P559" s="42" t="str">
        <f>VLOOKUP(A559,'Data Transformation'!S:AA,9,0)</f>
        <v>R1012</v>
      </c>
      <c r="Q559" s="60">
        <f>VLOOKUP(A559,'Data Transformation'!S:AC,11,0)</f>
        <v>56</v>
      </c>
    </row>
    <row r="560">
      <c r="A560" s="56" t="s">
        <v>1192</v>
      </c>
      <c r="B560" s="42" t="str">
        <f>VLOOKUP(A560,'Data Transformation'!A:D,4,0)</f>
        <v>Colarusso</v>
      </c>
      <c r="C560" s="57">
        <f>VLOOKUP(A560,'Data Transformation'!G:N,2,0)</f>
        <v>28.88</v>
      </c>
      <c r="D560" s="42">
        <f>VLOOKUP(A560,'Data Transformation'!G:I,3,0)</f>
        <v>5.35</v>
      </c>
      <c r="E560" s="42" t="str">
        <f>VLOOKUP(A560,'Data Transformation'!G:J,4,0)</f>
        <v>No</v>
      </c>
      <c r="F560" s="42" t="str">
        <f>VLOOKUP(A560,'Data Transformation'!G:K,5,0)</f>
        <v>No</v>
      </c>
      <c r="G560" s="58" t="str">
        <f>VLOOKUP(A560,'Data Transformation'!G:L,6,0)</f>
        <v>Yes</v>
      </c>
      <c r="H560" s="42">
        <f>VLOOKUP(A560,'Data Transformation'!G:O,9,0)</f>
        <v>1</v>
      </c>
      <c r="I560" s="42" t="str">
        <f>VLOOKUP(A560,'Data Transformation'!G:N,8,0)</f>
        <v>yes</v>
      </c>
      <c r="J560" s="42" t="str">
        <f>VLOOKUP(A560,'Data Transformation'!G:P,10,0)</f>
        <v>Overweight</v>
      </c>
      <c r="K560" s="42" t="str">
        <f>VLOOKUP(A560,'Data Transformation'!G:Q,11,0)</f>
        <v>Normal</v>
      </c>
      <c r="L560" s="42" t="str">
        <f>VLOOKUP(A560,'Data Transformation'!S:AB,10,0)</f>
        <v>14-Jul-2003</v>
      </c>
      <c r="M560" s="59">
        <f>VLOOKUP(A560,'Data Transformation'!S:AD,12,0)</f>
        <v>17748.51</v>
      </c>
      <c r="N560" s="42" t="str">
        <f>VLOOKUP(A560,'Data Transformation'!S:Y,7,0)</f>
        <v>tier - 1</v>
      </c>
      <c r="O560" s="42" t="str">
        <f>VLOOKUP(A560,'Data Transformation'!S:Z,8,0)</f>
        <v>tier - 1</v>
      </c>
      <c r="P560" s="42" t="str">
        <f>VLOOKUP(A560,'Data Transformation'!S:AA,9,0)</f>
        <v>R1012</v>
      </c>
      <c r="Q560" s="60">
        <f>VLOOKUP(A560,'Data Transformation'!S:AC,11,0)</f>
        <v>19</v>
      </c>
    </row>
    <row r="561">
      <c r="A561" s="56" t="s">
        <v>1194</v>
      </c>
      <c r="B561" s="42" t="str">
        <f>VLOOKUP(A561,'Data Transformation'!A:D,4,0)</f>
        <v>Pearlman</v>
      </c>
      <c r="C561" s="57">
        <f>VLOOKUP(A561,'Data Transformation'!G:N,2,0)</f>
        <v>23.98</v>
      </c>
      <c r="D561" s="42">
        <f>VLOOKUP(A561,'Data Transformation'!G:I,3,0)</f>
        <v>4.9</v>
      </c>
      <c r="E561" s="42" t="str">
        <f>VLOOKUP(A561,'Data Transformation'!G:J,4,0)</f>
        <v>No</v>
      </c>
      <c r="F561" s="42" t="str">
        <f>VLOOKUP(A561,'Data Transformation'!G:K,5,0)</f>
        <v>No</v>
      </c>
      <c r="G561" s="58" t="str">
        <f>VLOOKUP(A561,'Data Transformation'!G:L,6,0)</f>
        <v>No</v>
      </c>
      <c r="H561" s="42">
        <f>VLOOKUP(A561,'Data Transformation'!G:O,9,0)</f>
        <v>0</v>
      </c>
      <c r="I561" s="42" t="str">
        <f>VLOOKUP(A561,'Data Transformation'!G:N,8,0)</f>
        <v>NO</v>
      </c>
      <c r="J561" s="42" t="str">
        <f>VLOOKUP(A561,'Data Transformation'!G:P,10,0)</f>
        <v>Normal weight</v>
      </c>
      <c r="K561" s="42" t="str">
        <f>VLOOKUP(A561,'Data Transformation'!G:Q,11,0)</f>
        <v>Normal</v>
      </c>
      <c r="L561" s="42" t="str">
        <f>VLOOKUP(A561,'Data Transformation'!S:AB,10,0)</f>
        <v>1-Jul-1994</v>
      </c>
      <c r="M561" s="59">
        <f>VLOOKUP(A561,'Data Transformation'!S:AD,12,0)</f>
        <v>17663.14</v>
      </c>
      <c r="N561" s="42" t="str">
        <f>VLOOKUP(A561,'Data Transformation'!S:Y,7,0)</f>
        <v>tier - 1</v>
      </c>
      <c r="O561" s="42" t="str">
        <f>VLOOKUP(A561,'Data Transformation'!S:Z,8,0)</f>
        <v>tier - 3</v>
      </c>
      <c r="P561" s="42" t="str">
        <f>VLOOKUP(A561,'Data Transformation'!S:AA,9,0)</f>
        <v>R1013</v>
      </c>
      <c r="Q561" s="60">
        <f>VLOOKUP(A561,'Data Transformation'!S:AC,11,0)</f>
        <v>28</v>
      </c>
    </row>
    <row r="562">
      <c r="A562" s="56" t="s">
        <v>1196</v>
      </c>
      <c r="B562" s="42" t="str">
        <f>VLOOKUP(A562,'Data Transformation'!A:D,4,0)</f>
        <v>O'Mara</v>
      </c>
      <c r="C562" s="57">
        <f>VLOOKUP(A562,'Data Transformation'!G:N,2,0)</f>
        <v>23.65</v>
      </c>
      <c r="D562" s="42">
        <f>VLOOKUP(A562,'Data Transformation'!G:I,3,0)</f>
        <v>4.5</v>
      </c>
      <c r="E562" s="42" t="str">
        <f>VLOOKUP(A562,'Data Transformation'!G:J,4,0)</f>
        <v>No</v>
      </c>
      <c r="F562" s="42" t="str">
        <f>VLOOKUP(A562,'Data Transformation'!G:K,5,0)</f>
        <v>No</v>
      </c>
      <c r="G562" s="58" t="str">
        <f>VLOOKUP(A562,'Data Transformation'!G:L,6,0)</f>
        <v>No</v>
      </c>
      <c r="H562" s="42">
        <f>VLOOKUP(A562,'Data Transformation'!G:O,9,0)</f>
        <v>0</v>
      </c>
      <c r="I562" s="42" t="str">
        <f>VLOOKUP(A562,'Data Transformation'!G:N,8,0)</f>
        <v>No</v>
      </c>
      <c r="J562" s="42" t="str">
        <f>VLOOKUP(A562,'Data Transformation'!G:P,10,0)</f>
        <v>Normal weight</v>
      </c>
      <c r="K562" s="42" t="str">
        <f>VLOOKUP(A562,'Data Transformation'!G:Q,11,0)</f>
        <v>Normal</v>
      </c>
      <c r="L562" s="42" t="str">
        <f>VLOOKUP(A562,'Data Transformation'!S:AB,10,0)</f>
        <v>25-Oct-1990</v>
      </c>
      <c r="M562" s="59">
        <f>VLOOKUP(A562,'Data Transformation'!S:AD,12,0)</f>
        <v>17626.24</v>
      </c>
      <c r="N562" s="42" t="str">
        <f>VLOOKUP(A562,'Data Transformation'!S:Y,7,0)</f>
        <v>tier - 1</v>
      </c>
      <c r="O562" s="42" t="str">
        <f>VLOOKUP(A562,'Data Transformation'!S:Z,8,0)</f>
        <v>tier - 3</v>
      </c>
      <c r="P562" s="42" t="str">
        <f>VLOOKUP(A562,'Data Transformation'!S:AA,9,0)</f>
        <v>R1013</v>
      </c>
      <c r="Q562" s="60">
        <f>VLOOKUP(A562,'Data Transformation'!S:AC,11,0)</f>
        <v>32</v>
      </c>
    </row>
    <row r="563">
      <c r="A563" s="56" t="s">
        <v>1198</v>
      </c>
      <c r="B563" s="42" t="str">
        <f>VLOOKUP(A563,'Data Transformation'!A:D,4,0)</f>
        <v>Niska</v>
      </c>
      <c r="C563" s="57">
        <f>VLOOKUP(A563,'Data Transformation'!G:N,2,0)</f>
        <v>49.09</v>
      </c>
      <c r="D563" s="42">
        <f>VLOOKUP(A563,'Data Transformation'!G:I,3,0)</f>
        <v>8.38</v>
      </c>
      <c r="E563" s="42" t="str">
        <f>VLOOKUP(A563,'Data Transformation'!G:J,4,0)</f>
        <v>yes</v>
      </c>
      <c r="F563" s="42" t="str">
        <f>VLOOKUP(A563,'Data Transformation'!G:K,5,0)</f>
        <v>No</v>
      </c>
      <c r="G563" s="58" t="str">
        <f>VLOOKUP(A563,'Data Transformation'!G:L,6,0)</f>
        <v>No</v>
      </c>
      <c r="H563" s="42">
        <f>VLOOKUP(A563,'Data Transformation'!G:O,9,0)</f>
        <v>2</v>
      </c>
      <c r="I563" s="42" t="str">
        <f>VLOOKUP(A563,'Data Transformation'!G:N,8,0)</f>
        <v>No</v>
      </c>
      <c r="J563" s="42" t="str">
        <f>VLOOKUP(A563,'Data Transformation'!G:P,10,0)</f>
        <v>Above Obesity</v>
      </c>
      <c r="K563" s="42" t="str">
        <f>VLOOKUP(A563,'Data Transformation'!G:Q,11,0)</f>
        <v>Diabetes</v>
      </c>
      <c r="L563" s="42" t="str">
        <f>VLOOKUP(A563,'Data Transformation'!S:AB,10,0)</f>
        <v>26-Jul-1970</v>
      </c>
      <c r="M563" s="59">
        <f>VLOOKUP(A563,'Data Transformation'!S:AD,12,0)</f>
        <v>17584.72</v>
      </c>
      <c r="N563" s="42" t="str">
        <f>VLOOKUP(A563,'Data Transformation'!S:Y,7,0)</f>
        <v>tier - 1</v>
      </c>
      <c r="O563" s="42" t="str">
        <f>VLOOKUP(A563,'Data Transformation'!S:Z,8,0)</f>
        <v>tier - 3</v>
      </c>
      <c r="P563" s="42" t="str">
        <f>VLOOKUP(A563,'Data Transformation'!S:AA,9,0)</f>
        <v>R1012</v>
      </c>
      <c r="Q563" s="60">
        <f>VLOOKUP(A563,'Data Transformation'!S:AC,11,0)</f>
        <v>52</v>
      </c>
    </row>
    <row r="564">
      <c r="A564" s="56" t="s">
        <v>1200</v>
      </c>
      <c r="B564" s="42" t="str">
        <f>VLOOKUP(A564,'Data Transformation'!A:D,4,0)</f>
        <v>Schlich</v>
      </c>
      <c r="C564" s="57">
        <f>VLOOKUP(A564,'Data Transformation'!G:N,2,0)</f>
        <v>28.025</v>
      </c>
      <c r="D564" s="42">
        <f>VLOOKUP(A564,'Data Transformation'!G:I,3,0)</f>
        <v>7.03</v>
      </c>
      <c r="E564" s="42" t="str">
        <f>VLOOKUP(A564,'Data Transformation'!G:J,4,0)</f>
        <v>No</v>
      </c>
      <c r="F564" s="42" t="str">
        <f>VLOOKUP(A564,'Data Transformation'!G:K,5,0)</f>
        <v>No</v>
      </c>
      <c r="G564" s="58" t="str">
        <f>VLOOKUP(A564,'Data Transformation'!G:L,6,0)</f>
        <v>No</v>
      </c>
      <c r="H564" s="42">
        <f>VLOOKUP(A564,'Data Transformation'!G:O,9,0)</f>
        <v>0</v>
      </c>
      <c r="I564" s="42" t="str">
        <f>VLOOKUP(A564,'Data Transformation'!G:N,8,0)</f>
        <v>yes</v>
      </c>
      <c r="J564" s="42" t="str">
        <f>VLOOKUP(A564,'Data Transformation'!G:P,10,0)</f>
        <v>Overweight</v>
      </c>
      <c r="K564" s="42" t="str">
        <f>VLOOKUP(A564,'Data Transformation'!G:Q,11,0)</f>
        <v>Diabetes</v>
      </c>
      <c r="L564" s="42" t="str">
        <f>VLOOKUP(A564,'Data Transformation'!S:AB,10,0)</f>
        <v>25-Aug-2002</v>
      </c>
      <c r="M564" s="59">
        <f>VLOOKUP(A564,'Data Transformation'!S:AD,12,0)</f>
        <v>17560.38</v>
      </c>
      <c r="N564" s="42" t="str">
        <f>VLOOKUP(A564,'Data Transformation'!S:Y,7,0)</f>
        <v>tier - 1</v>
      </c>
      <c r="O564" s="42" t="str">
        <f>VLOOKUP(A564,'Data Transformation'!S:Z,8,0)</f>
        <v>tier - 1</v>
      </c>
      <c r="P564" s="42" t="str">
        <f>VLOOKUP(A564,'Data Transformation'!S:AA,9,0)</f>
        <v>R1012</v>
      </c>
      <c r="Q564" s="60">
        <f>VLOOKUP(A564,'Data Transformation'!S:AC,11,0)</f>
        <v>20</v>
      </c>
    </row>
    <row r="565">
      <c r="A565" s="56" t="s">
        <v>1202</v>
      </c>
      <c r="B565" s="42" t="str">
        <f>VLOOKUP(A565,'Data Transformation'!A:D,4,0)</f>
        <v>Zidek</v>
      </c>
      <c r="C565" s="57">
        <f>VLOOKUP(A565,'Data Transformation'!G:N,2,0)</f>
        <v>43.32</v>
      </c>
      <c r="D565" s="42">
        <f>VLOOKUP(A565,'Data Transformation'!G:I,3,0)</f>
        <v>8.75</v>
      </c>
      <c r="E565" s="42" t="str">
        <f>VLOOKUP(A565,'Data Transformation'!G:J,4,0)</f>
        <v>yes</v>
      </c>
      <c r="F565" s="42" t="str">
        <f>VLOOKUP(A565,'Data Transformation'!G:K,5,0)</f>
        <v>No</v>
      </c>
      <c r="G565" s="58" t="str">
        <f>VLOOKUP(A565,'Data Transformation'!G:L,6,0)</f>
        <v>Yes</v>
      </c>
      <c r="H565" s="42">
        <f>VLOOKUP(A565,'Data Transformation'!G:O,9,0)</f>
        <v>1</v>
      </c>
      <c r="I565" s="42" t="str">
        <f>VLOOKUP(A565,'Data Transformation'!G:N,8,0)</f>
        <v>No</v>
      </c>
      <c r="J565" s="42" t="str">
        <f>VLOOKUP(A565,'Data Transformation'!G:P,10,0)</f>
        <v>Above Obesity</v>
      </c>
      <c r="K565" s="42" t="str">
        <f>VLOOKUP(A565,'Data Transformation'!G:Q,11,0)</f>
        <v>Diabetes</v>
      </c>
      <c r="L565" s="42" t="str">
        <f>VLOOKUP(A565,'Data Transformation'!S:AB,10,0)</f>
        <v>16-Nov-1963</v>
      </c>
      <c r="M565" s="59">
        <f>VLOOKUP(A565,'Data Transformation'!S:AD,12,0)</f>
        <v>17556.88</v>
      </c>
      <c r="N565" s="42" t="str">
        <f>VLOOKUP(A565,'Data Transformation'!S:Y,7,0)</f>
        <v>tier - 1</v>
      </c>
      <c r="O565" s="42" t="str">
        <f>VLOOKUP(A565,'Data Transformation'!S:Z,8,0)</f>
        <v>tier - 2</v>
      </c>
      <c r="P565" s="42" t="str">
        <f>VLOOKUP(A565,'Data Transformation'!S:AA,9,0)</f>
        <v>R1012</v>
      </c>
      <c r="Q565" s="60">
        <f>VLOOKUP(A565,'Data Transformation'!S:AC,11,0)</f>
        <v>59</v>
      </c>
    </row>
    <row r="566">
      <c r="A566" s="56" t="s">
        <v>1204</v>
      </c>
      <c r="B566" s="42" t="str">
        <f>VLOOKUP(A566,'Data Transformation'!A:D,4,0)</f>
        <v>Ellgass</v>
      </c>
      <c r="C566" s="57">
        <f>VLOOKUP(A566,'Data Transformation'!G:N,2,0)</f>
        <v>45.92</v>
      </c>
      <c r="D566" s="42">
        <f>VLOOKUP(A566,'Data Transformation'!G:I,3,0)</f>
        <v>9.51</v>
      </c>
      <c r="E566" s="42" t="str">
        <f>VLOOKUP(A566,'Data Transformation'!G:J,4,0)</f>
        <v>No</v>
      </c>
      <c r="F566" s="42" t="str">
        <f>VLOOKUP(A566,'Data Transformation'!G:K,5,0)</f>
        <v>No</v>
      </c>
      <c r="G566" s="58" t="str">
        <f>VLOOKUP(A566,'Data Transformation'!G:L,6,0)</f>
        <v>No</v>
      </c>
      <c r="H566" s="42">
        <f>VLOOKUP(A566,'Data Transformation'!G:O,9,0)</f>
        <v>0</v>
      </c>
      <c r="I566" s="42" t="str">
        <f>VLOOKUP(A566,'Data Transformation'!G:N,8,0)</f>
        <v>No</v>
      </c>
      <c r="J566" s="42" t="str">
        <f>VLOOKUP(A566,'Data Transformation'!G:P,10,0)</f>
        <v>Above Obesity</v>
      </c>
      <c r="K566" s="42" t="str">
        <f>VLOOKUP(A566,'Data Transformation'!G:Q,11,0)</f>
        <v>Diabetes</v>
      </c>
      <c r="L566" s="42" t="str">
        <f>VLOOKUP(A566,'Data Transformation'!S:AB,10,0)</f>
        <v>12-Jul-1968</v>
      </c>
      <c r="M566" s="59">
        <f>VLOOKUP(A566,'Data Transformation'!S:AD,12,0)</f>
        <v>17507.47</v>
      </c>
      <c r="N566" s="42" t="str">
        <f>VLOOKUP(A566,'Data Transformation'!S:Y,7,0)</f>
        <v>tier - 1</v>
      </c>
      <c r="O566" s="42" t="str">
        <f>VLOOKUP(A566,'Data Transformation'!S:Z,8,0)</f>
        <v>tier - 1</v>
      </c>
      <c r="P566" s="42" t="str">
        <f>VLOOKUP(A566,'Data Transformation'!S:AA,9,0)</f>
        <v>R1026</v>
      </c>
      <c r="Q566" s="60">
        <f>VLOOKUP(A566,'Data Transformation'!S:AC,11,0)</f>
        <v>54</v>
      </c>
    </row>
    <row r="567">
      <c r="A567" s="56" t="s">
        <v>1206</v>
      </c>
      <c r="B567" s="42" t="str">
        <f>VLOOKUP(A567,'Data Transformation'!A:D,4,0)</f>
        <v>Lowe</v>
      </c>
      <c r="C567" s="57">
        <f>VLOOKUP(A567,'Data Transformation'!G:N,2,0)</f>
        <v>44.03</v>
      </c>
      <c r="D567" s="42">
        <f>VLOOKUP(A567,'Data Transformation'!G:I,3,0)</f>
        <v>9.36</v>
      </c>
      <c r="E567" s="42" t="str">
        <f>VLOOKUP(A567,'Data Transformation'!G:J,4,0)</f>
        <v>No</v>
      </c>
      <c r="F567" s="42" t="str">
        <f>VLOOKUP(A567,'Data Transformation'!G:K,5,0)</f>
        <v>No</v>
      </c>
      <c r="G567" s="58" t="str">
        <f>VLOOKUP(A567,'Data Transformation'!G:L,6,0)</f>
        <v>No</v>
      </c>
      <c r="H567" s="42">
        <f>VLOOKUP(A567,'Data Transformation'!G:O,9,0)</f>
        <v>0</v>
      </c>
      <c r="I567" s="42" t="str">
        <f>VLOOKUP(A567,'Data Transformation'!G:N,8,0)</f>
        <v>No</v>
      </c>
      <c r="J567" s="42" t="str">
        <f>VLOOKUP(A567,'Data Transformation'!G:P,10,0)</f>
        <v>Above Obesity</v>
      </c>
      <c r="K567" s="42" t="str">
        <f>VLOOKUP(A567,'Data Transformation'!G:Q,11,0)</f>
        <v>Diabetes</v>
      </c>
      <c r="L567" s="42" t="str">
        <f>VLOOKUP(A567,'Data Transformation'!S:AB,10,0)</f>
        <v>16-Jun-1965</v>
      </c>
      <c r="M567" s="59">
        <f>VLOOKUP(A567,'Data Transformation'!S:AD,12,0)</f>
        <v>17505.65</v>
      </c>
      <c r="N567" s="42" t="str">
        <f>VLOOKUP(A567,'Data Transformation'!S:Y,7,0)</f>
        <v>tier - 1</v>
      </c>
      <c r="O567" s="42" t="str">
        <f>VLOOKUP(A567,'Data Transformation'!S:Z,8,0)</f>
        <v>tier - 2</v>
      </c>
      <c r="P567" s="42" t="str">
        <f>VLOOKUP(A567,'Data Transformation'!S:AA,9,0)</f>
        <v>R1023</v>
      </c>
      <c r="Q567" s="60">
        <f>VLOOKUP(A567,'Data Transformation'!S:AC,11,0)</f>
        <v>57</v>
      </c>
    </row>
    <row r="568">
      <c r="A568" s="56" t="s">
        <v>1208</v>
      </c>
      <c r="B568" s="42" t="str">
        <f>VLOOKUP(A568,'Data Transformation'!A:D,4,0)</f>
        <v>Malone</v>
      </c>
      <c r="C568" s="57">
        <f>VLOOKUP(A568,'Data Transformation'!G:N,2,0)</f>
        <v>24.6</v>
      </c>
      <c r="D568" s="42">
        <f>VLOOKUP(A568,'Data Transformation'!G:I,3,0)</f>
        <v>4.81</v>
      </c>
      <c r="E568" s="42" t="str">
        <f>VLOOKUP(A568,'Data Transformation'!G:J,4,0)</f>
        <v>No</v>
      </c>
      <c r="F568" s="42" t="str">
        <f>VLOOKUP(A568,'Data Transformation'!G:K,5,0)</f>
        <v>No</v>
      </c>
      <c r="G568" s="58" t="str">
        <f>VLOOKUP(A568,'Data Transformation'!G:L,6,0)</f>
        <v>No</v>
      </c>
      <c r="H568" s="42">
        <f>VLOOKUP(A568,'Data Transformation'!G:O,9,0)</f>
        <v>0</v>
      </c>
      <c r="I568" s="42" t="str">
        <f>VLOOKUP(A568,'Data Transformation'!G:N,8,0)</f>
        <v>yes</v>
      </c>
      <c r="J568" s="42" t="str">
        <f>VLOOKUP(A568,'Data Transformation'!G:P,10,0)</f>
        <v>Normal weight</v>
      </c>
      <c r="K568" s="42" t="str">
        <f>VLOOKUP(A568,'Data Transformation'!G:Q,11,0)</f>
        <v>Normal</v>
      </c>
      <c r="L568" s="42" t="str">
        <f>VLOOKUP(A568,'Data Transformation'!S:AB,10,0)</f>
        <v>29-Dec-1990</v>
      </c>
      <c r="M568" s="59">
        <f>VLOOKUP(A568,'Data Transformation'!S:AD,12,0)</f>
        <v>17496.31</v>
      </c>
      <c r="N568" s="42" t="str">
        <f>VLOOKUP(A568,'Data Transformation'!S:Y,7,0)</f>
        <v>tier - 1</v>
      </c>
      <c r="O568" s="42" t="str">
        <f>VLOOKUP(A568,'Data Transformation'!S:Z,8,0)</f>
        <v>tier - 2</v>
      </c>
      <c r="P568" s="42" t="str">
        <f>VLOOKUP(A568,'Data Transformation'!S:AA,9,0)</f>
        <v>R1011</v>
      </c>
      <c r="Q568" s="60">
        <f>VLOOKUP(A568,'Data Transformation'!S:AC,11,0)</f>
        <v>32</v>
      </c>
    </row>
    <row r="569">
      <c r="A569" s="56" t="s">
        <v>1210</v>
      </c>
      <c r="B569" s="42" t="str">
        <f>VLOOKUP(A569,'Data Transformation'!A:D,4,0)</f>
        <v>Dumke</v>
      </c>
      <c r="C569" s="57">
        <f>VLOOKUP(A569,'Data Transformation'!G:N,2,0)</f>
        <v>49.15</v>
      </c>
      <c r="D569" s="42">
        <f>VLOOKUP(A569,'Data Transformation'!G:I,3,0)</f>
        <v>8.08</v>
      </c>
      <c r="E569" s="42" t="str">
        <f>VLOOKUP(A569,'Data Transformation'!G:J,4,0)</f>
        <v>No</v>
      </c>
      <c r="F569" s="42" t="str">
        <f>VLOOKUP(A569,'Data Transformation'!G:K,5,0)</f>
        <v>No</v>
      </c>
      <c r="G569" s="58" t="str">
        <f>VLOOKUP(A569,'Data Transformation'!G:L,6,0)</f>
        <v>No</v>
      </c>
      <c r="H569" s="42">
        <f>VLOOKUP(A569,'Data Transformation'!G:O,9,0)</f>
        <v>0</v>
      </c>
      <c r="I569" s="42" t="str">
        <f>VLOOKUP(A569,'Data Transformation'!G:N,8,0)</f>
        <v>No</v>
      </c>
      <c r="J569" s="42" t="str">
        <f>VLOOKUP(A569,'Data Transformation'!G:P,10,0)</f>
        <v>Above Obesity</v>
      </c>
      <c r="K569" s="42" t="str">
        <f>VLOOKUP(A569,'Data Transformation'!G:Q,11,0)</f>
        <v>Diabetes</v>
      </c>
      <c r="L569" s="42" t="str">
        <f>VLOOKUP(A569,'Data Transformation'!S:AB,10,0)</f>
        <v>8-Jun-1971</v>
      </c>
      <c r="M569" s="59">
        <f>VLOOKUP(A569,'Data Transformation'!S:AD,12,0)</f>
        <v>17479.53</v>
      </c>
      <c r="N569" s="42" t="str">
        <f>VLOOKUP(A569,'Data Transformation'!S:Y,7,0)</f>
        <v>tier - 1</v>
      </c>
      <c r="O569" s="42" t="str">
        <f>VLOOKUP(A569,'Data Transformation'!S:Z,8,0)</f>
        <v>tier - 1</v>
      </c>
      <c r="P569" s="42" t="str">
        <f>VLOOKUP(A569,'Data Transformation'!S:AA,9,0)</f>
        <v>R1012</v>
      </c>
      <c r="Q569" s="60">
        <f>VLOOKUP(A569,'Data Transformation'!S:AC,11,0)</f>
        <v>52</v>
      </c>
    </row>
    <row r="570">
      <c r="A570" s="56" t="s">
        <v>1212</v>
      </c>
      <c r="B570" s="42" t="str">
        <f>VLOOKUP(A570,'Data Transformation'!A:D,4,0)</f>
        <v>Strong</v>
      </c>
      <c r="C570" s="57">
        <f>VLOOKUP(A570,'Data Transformation'!G:N,2,0)</f>
        <v>28.31</v>
      </c>
      <c r="D570" s="42">
        <f>VLOOKUP(A570,'Data Transformation'!G:I,3,0)</f>
        <v>6.29</v>
      </c>
      <c r="E570" s="42" t="str">
        <f>VLOOKUP(A570,'Data Transformation'!G:J,4,0)</f>
        <v>No</v>
      </c>
      <c r="F570" s="42" t="str">
        <f>VLOOKUP(A570,'Data Transformation'!G:K,5,0)</f>
        <v>No</v>
      </c>
      <c r="G570" s="58" t="str">
        <f>VLOOKUP(A570,'Data Transformation'!G:L,6,0)</f>
        <v>Yes</v>
      </c>
      <c r="H570" s="42">
        <f>VLOOKUP(A570,'Data Transformation'!G:O,9,0)</f>
        <v>1</v>
      </c>
      <c r="I570" s="42" t="str">
        <f>VLOOKUP(A570,'Data Transformation'!G:N,8,0)</f>
        <v>yes</v>
      </c>
      <c r="J570" s="42" t="str">
        <f>VLOOKUP(A570,'Data Transformation'!G:P,10,0)</f>
        <v>Overweight</v>
      </c>
      <c r="K570" s="42" t="str">
        <f>VLOOKUP(A570,'Data Transformation'!G:Q,11,0)</f>
        <v>Prediabetes weight</v>
      </c>
      <c r="L570" s="42" t="str">
        <f>VLOOKUP(A570,'Data Transformation'!S:AB,10,0)</f>
        <v>2-Nov-2003</v>
      </c>
      <c r="M570" s="59">
        <f>VLOOKUP(A570,'Data Transformation'!S:AD,12,0)</f>
        <v>17468.98</v>
      </c>
      <c r="N570" s="42" t="str">
        <f>VLOOKUP(A570,'Data Transformation'!S:Y,7,0)</f>
        <v>tier - 2</v>
      </c>
      <c r="O570" s="42" t="str">
        <f>VLOOKUP(A570,'Data Transformation'!S:Z,8,0)</f>
        <v>tier - 1</v>
      </c>
      <c r="P570" s="42" t="str">
        <f>VLOOKUP(A570,'Data Transformation'!S:AA,9,0)</f>
        <v>R1012</v>
      </c>
      <c r="Q570" s="60">
        <f>VLOOKUP(A570,'Data Transformation'!S:AC,11,0)</f>
        <v>19</v>
      </c>
    </row>
    <row r="571">
      <c r="A571" s="56" t="s">
        <v>1214</v>
      </c>
      <c r="B571" s="42" t="str">
        <f>VLOOKUP(A571,'Data Transformation'!A:D,4,0)</f>
        <v>Ferguson</v>
      </c>
      <c r="C571" s="57">
        <f>VLOOKUP(A571,'Data Transformation'!G:N,2,0)</f>
        <v>22.99</v>
      </c>
      <c r="D571" s="42">
        <f>VLOOKUP(A571,'Data Transformation'!G:I,3,0)</f>
        <v>6.29</v>
      </c>
      <c r="E571" s="42" t="str">
        <f>VLOOKUP(A571,'Data Transformation'!G:J,4,0)</f>
        <v>No</v>
      </c>
      <c r="F571" s="42" t="str">
        <f>VLOOKUP(A571,'Data Transformation'!G:K,5,0)</f>
        <v>No</v>
      </c>
      <c r="G571" s="58" t="str">
        <f>VLOOKUP(A571,'Data Transformation'!G:L,6,0)</f>
        <v>No</v>
      </c>
      <c r="H571" s="42">
        <f>VLOOKUP(A571,'Data Transformation'!G:O,9,0)</f>
        <v>1</v>
      </c>
      <c r="I571" s="42" t="str">
        <f>VLOOKUP(A571,'Data Transformation'!G:N,8,0)</f>
        <v>yes</v>
      </c>
      <c r="J571" s="42" t="str">
        <f>VLOOKUP(A571,'Data Transformation'!G:P,10,0)</f>
        <v>Normal weight</v>
      </c>
      <c r="K571" s="42" t="str">
        <f>VLOOKUP(A571,'Data Transformation'!G:Q,11,0)</f>
        <v>Prediabetes weight</v>
      </c>
      <c r="L571" s="42" t="str">
        <f>VLOOKUP(A571,'Data Transformation'!S:AB,10,0)</f>
        <v>18-Oct-1992</v>
      </c>
      <c r="M571" s="59">
        <f>VLOOKUP(A571,'Data Transformation'!S:AD,12,0)</f>
        <v>17361.77</v>
      </c>
      <c r="N571" s="42" t="str">
        <f>VLOOKUP(A571,'Data Transformation'!S:Y,7,0)</f>
        <v>tier - 2</v>
      </c>
      <c r="O571" s="42" t="str">
        <f>VLOOKUP(A571,'Data Transformation'!S:Z,8,0)</f>
        <v>tier - 1</v>
      </c>
      <c r="P571" s="42" t="str">
        <f>VLOOKUP(A571,'Data Transformation'!S:AA,9,0)</f>
        <v>R1012</v>
      </c>
      <c r="Q571" s="60">
        <f>VLOOKUP(A571,'Data Transformation'!S:AC,11,0)</f>
        <v>30</v>
      </c>
    </row>
    <row r="572">
      <c r="A572" s="56" t="s">
        <v>1216</v>
      </c>
      <c r="B572" s="42" t="str">
        <f>VLOOKUP(A572,'Data Transformation'!A:D,4,0)</f>
        <v>Klein</v>
      </c>
      <c r="C572" s="57">
        <f>VLOOKUP(A572,'Data Transformation'!G:N,2,0)</f>
        <v>29.07</v>
      </c>
      <c r="D572" s="42">
        <f>VLOOKUP(A572,'Data Transformation'!G:I,3,0)</f>
        <v>5.12</v>
      </c>
      <c r="E572" s="42" t="str">
        <f>VLOOKUP(A572,'Data Transformation'!G:J,4,0)</f>
        <v>No</v>
      </c>
      <c r="F572" s="42" t="str">
        <f>VLOOKUP(A572,'Data Transformation'!G:K,5,0)</f>
        <v>No</v>
      </c>
      <c r="G572" s="58" t="str">
        <f>VLOOKUP(A572,'Data Transformation'!G:L,6,0)</f>
        <v>Yes</v>
      </c>
      <c r="H572" s="42">
        <f>VLOOKUP(A572,'Data Transformation'!G:O,9,0)</f>
        <v>1</v>
      </c>
      <c r="I572" s="42" t="str">
        <f>VLOOKUP(A572,'Data Transformation'!G:N,8,0)</f>
        <v>yes</v>
      </c>
      <c r="J572" s="42" t="str">
        <f>VLOOKUP(A572,'Data Transformation'!G:P,10,0)</f>
        <v>Overweight</v>
      </c>
      <c r="K572" s="42" t="str">
        <f>VLOOKUP(A572,'Data Transformation'!G:Q,11,0)</f>
        <v>Normal</v>
      </c>
      <c r="L572" s="42" t="str">
        <f>VLOOKUP(A572,'Data Transformation'!S:AB,10,0)</f>
        <v>1-Nov-2003</v>
      </c>
      <c r="M572" s="59">
        <f>VLOOKUP(A572,'Data Transformation'!S:AD,12,0)</f>
        <v>17352.68</v>
      </c>
      <c r="N572" s="42" t="str">
        <f>VLOOKUP(A572,'Data Transformation'!S:Y,7,0)</f>
        <v>tier - 2</v>
      </c>
      <c r="O572" s="42" t="str">
        <f>VLOOKUP(A572,'Data Transformation'!S:Z,8,0)</f>
        <v>tier - 3</v>
      </c>
      <c r="P572" s="42" t="str">
        <f>VLOOKUP(A572,'Data Transformation'!S:AA,9,0)</f>
        <v>R1012</v>
      </c>
      <c r="Q572" s="60">
        <f>VLOOKUP(A572,'Data Transformation'!S:AC,11,0)</f>
        <v>19</v>
      </c>
    </row>
    <row r="573">
      <c r="A573" s="56" t="s">
        <v>1218</v>
      </c>
      <c r="B573" s="42" t="str">
        <f>VLOOKUP(A573,'Data Transformation'!A:D,4,0)</f>
        <v>Eusebio</v>
      </c>
      <c r="C573" s="57">
        <f>VLOOKUP(A573,'Data Transformation'!G:N,2,0)</f>
        <v>42.02</v>
      </c>
      <c r="D573" s="42">
        <f>VLOOKUP(A573,'Data Transformation'!G:I,3,0)</f>
        <v>9.95</v>
      </c>
      <c r="E573" s="42" t="str">
        <f>VLOOKUP(A573,'Data Transformation'!G:J,4,0)</f>
        <v>yes</v>
      </c>
      <c r="F573" s="42" t="str">
        <f>VLOOKUP(A573,'Data Transformation'!G:K,5,0)</f>
        <v>No</v>
      </c>
      <c r="G573" s="58" t="str">
        <f>VLOOKUP(A573,'Data Transformation'!G:L,6,0)</f>
        <v>Yes</v>
      </c>
      <c r="H573" s="42">
        <f>VLOOKUP(A573,'Data Transformation'!G:O,9,0)</f>
        <v>1</v>
      </c>
      <c r="I573" s="42" t="str">
        <f>VLOOKUP(A573,'Data Transformation'!G:N,8,0)</f>
        <v>No</v>
      </c>
      <c r="J573" s="42" t="str">
        <f>VLOOKUP(A573,'Data Transformation'!G:P,10,0)</f>
        <v>Above Obesity</v>
      </c>
      <c r="K573" s="42" t="str">
        <f>VLOOKUP(A573,'Data Transformation'!G:Q,11,0)</f>
        <v>Diabetes</v>
      </c>
      <c r="L573" s="42" t="str">
        <f>VLOOKUP(A573,'Data Transformation'!S:AB,10,0)</f>
        <v>12-Jul-1963</v>
      </c>
      <c r="M573" s="59">
        <f>VLOOKUP(A573,'Data Transformation'!S:AD,12,0)</f>
        <v>17337.58</v>
      </c>
      <c r="N573" s="42" t="str">
        <f>VLOOKUP(A573,'Data Transformation'!S:Y,7,0)</f>
        <v>tier - 2</v>
      </c>
      <c r="O573" s="42" t="str">
        <f>VLOOKUP(A573,'Data Transformation'!S:Z,8,0)</f>
        <v>tier - 3</v>
      </c>
      <c r="P573" s="42" t="str">
        <f>VLOOKUP(A573,'Data Transformation'!S:AA,9,0)</f>
        <v>R1023</v>
      </c>
      <c r="Q573" s="60">
        <f>VLOOKUP(A573,'Data Transformation'!S:AC,11,0)</f>
        <v>59</v>
      </c>
    </row>
    <row r="574">
      <c r="A574" s="56" t="s">
        <v>1220</v>
      </c>
      <c r="B574" s="42" t="str">
        <f>VLOOKUP(A574,'Data Transformation'!A:D,4,0)</f>
        <v>Szolosi</v>
      </c>
      <c r="C574" s="57">
        <f>VLOOKUP(A574,'Data Transformation'!G:N,2,0)</f>
        <v>49.07</v>
      </c>
      <c r="D574" s="42">
        <f>VLOOKUP(A574,'Data Transformation'!G:I,3,0)</f>
        <v>9.08</v>
      </c>
      <c r="E574" s="42" t="str">
        <f>VLOOKUP(A574,'Data Transformation'!G:J,4,0)</f>
        <v>yes</v>
      </c>
      <c r="F574" s="42" t="str">
        <f>VLOOKUP(A574,'Data Transformation'!G:K,5,0)</f>
        <v>No</v>
      </c>
      <c r="G574" s="58" t="str">
        <f>VLOOKUP(A574,'Data Transformation'!G:L,6,0)</f>
        <v>No</v>
      </c>
      <c r="H574" s="42">
        <f>VLOOKUP(A574,'Data Transformation'!G:O,9,0)</f>
        <v>1</v>
      </c>
      <c r="I574" s="42" t="str">
        <f>VLOOKUP(A574,'Data Transformation'!G:N,8,0)</f>
        <v>No</v>
      </c>
      <c r="J574" s="42" t="str">
        <f>VLOOKUP(A574,'Data Transformation'!G:P,10,0)</f>
        <v>Above Obesity</v>
      </c>
      <c r="K574" s="42" t="str">
        <f>VLOOKUP(A574,'Data Transformation'!G:Q,11,0)</f>
        <v>Diabetes</v>
      </c>
      <c r="L574" s="42" t="str">
        <f>VLOOKUP(A574,'Data Transformation'!S:AB,10,0)</f>
        <v>25-Aug-1975</v>
      </c>
      <c r="M574" s="59">
        <f>VLOOKUP(A574,'Data Transformation'!S:AD,12,0)</f>
        <v>17253.43</v>
      </c>
      <c r="N574" s="42" t="str">
        <f>VLOOKUP(A574,'Data Transformation'!S:Y,7,0)</f>
        <v>tier - 2</v>
      </c>
      <c r="O574" s="42" t="str">
        <f>VLOOKUP(A574,'Data Transformation'!S:Z,8,0)</f>
        <v>tier - 3</v>
      </c>
      <c r="P574" s="42" t="str">
        <f>VLOOKUP(A574,'Data Transformation'!S:AA,9,0)</f>
        <v>R1026</v>
      </c>
      <c r="Q574" s="60">
        <f>VLOOKUP(A574,'Data Transformation'!S:AC,11,0)</f>
        <v>47</v>
      </c>
    </row>
    <row r="575">
      <c r="A575" s="56" t="s">
        <v>1222</v>
      </c>
      <c r="B575" s="42" t="str">
        <f>VLOOKUP(A575,'Data Transformation'!A:D,4,0)</f>
        <v>Butler</v>
      </c>
      <c r="C575" s="57">
        <f>VLOOKUP(A575,'Data Transformation'!G:N,2,0)</f>
        <v>19.8</v>
      </c>
      <c r="D575" s="42">
        <f>VLOOKUP(A575,'Data Transformation'!G:I,3,0)</f>
        <v>4.82</v>
      </c>
      <c r="E575" s="42" t="str">
        <f>VLOOKUP(A575,'Data Transformation'!G:J,4,0)</f>
        <v>No</v>
      </c>
      <c r="F575" s="42" t="str">
        <f>VLOOKUP(A575,'Data Transformation'!G:K,5,0)</f>
        <v>No</v>
      </c>
      <c r="G575" s="58" t="str">
        <f>VLOOKUP(A575,'Data Transformation'!G:L,6,0)</f>
        <v>No</v>
      </c>
      <c r="H575" s="42">
        <f>VLOOKUP(A575,'Data Transformation'!G:O,9,0)</f>
        <v>0</v>
      </c>
      <c r="I575" s="42" t="str">
        <f>VLOOKUP(A575,'Data Transformation'!G:N,8,0)</f>
        <v>yes</v>
      </c>
      <c r="J575" s="42" t="str">
        <f>VLOOKUP(A575,'Data Transformation'!G:P,10,0)</f>
        <v>Normal weight</v>
      </c>
      <c r="K575" s="42" t="str">
        <f>VLOOKUP(A575,'Data Transformation'!G:Q,11,0)</f>
        <v>Normal</v>
      </c>
      <c r="L575" s="42" t="str">
        <f>VLOOKUP(A575,'Data Transformation'!S:AB,10,0)</f>
        <v>22-Oct-1982</v>
      </c>
      <c r="M575" s="59">
        <f>VLOOKUP(A575,'Data Transformation'!S:AD,12,0)</f>
        <v>17179.52</v>
      </c>
      <c r="N575" s="42" t="str">
        <f>VLOOKUP(A575,'Data Transformation'!S:Y,7,0)</f>
        <v>tier - 2</v>
      </c>
      <c r="O575" s="42" t="str">
        <f>VLOOKUP(A575,'Data Transformation'!S:Z,8,0)</f>
        <v>tier - 1</v>
      </c>
      <c r="P575" s="42" t="str">
        <f>VLOOKUP(A575,'Data Transformation'!S:AA,9,0)</f>
        <v>R1013</v>
      </c>
      <c r="Q575" s="60">
        <f>VLOOKUP(A575,'Data Transformation'!S:AC,11,0)</f>
        <v>40</v>
      </c>
    </row>
    <row r="576">
      <c r="A576" s="56" t="s">
        <v>1224</v>
      </c>
      <c r="B576" s="42" t="str">
        <f>VLOOKUP(A576,'Data Transformation'!A:D,4,0)</f>
        <v>Fukuchi</v>
      </c>
      <c r="C576" s="57">
        <f>VLOOKUP(A576,'Data Transformation'!G:N,2,0)</f>
        <v>27.36</v>
      </c>
      <c r="D576" s="42">
        <f>VLOOKUP(A576,'Data Transformation'!G:I,3,0)</f>
        <v>4.65</v>
      </c>
      <c r="E576" s="42" t="str">
        <f>VLOOKUP(A576,'Data Transformation'!G:J,4,0)</f>
        <v>No</v>
      </c>
      <c r="F576" s="42" t="str">
        <f>VLOOKUP(A576,'Data Transformation'!G:K,5,0)</f>
        <v>yes</v>
      </c>
      <c r="G576" s="58" t="str">
        <f>VLOOKUP(A576,'Data Transformation'!G:L,6,0)</f>
        <v>No</v>
      </c>
      <c r="H576" s="42">
        <f>VLOOKUP(A576,'Data Transformation'!G:O,9,0)</f>
        <v>1</v>
      </c>
      <c r="I576" s="42" t="str">
        <f>VLOOKUP(A576,'Data Transformation'!G:N,8,0)</f>
        <v>yes</v>
      </c>
      <c r="J576" s="42" t="str">
        <f>VLOOKUP(A576,'Data Transformation'!G:P,10,0)</f>
        <v>Overweight</v>
      </c>
      <c r="K576" s="42" t="str">
        <f>VLOOKUP(A576,'Data Transformation'!G:Q,11,0)</f>
        <v>Normal</v>
      </c>
      <c r="L576" s="42" t="str">
        <f>VLOOKUP(A576,'Data Transformation'!S:AB,10,0)</f>
        <v>18-Aug-2004</v>
      </c>
      <c r="M576" s="59">
        <f>VLOOKUP(A576,'Data Transformation'!S:AD,12,0)</f>
        <v>17178.68</v>
      </c>
      <c r="N576" s="42" t="str">
        <f>VLOOKUP(A576,'Data Transformation'!S:Y,7,0)</f>
        <v>tier - 2</v>
      </c>
      <c r="O576" s="42" t="str">
        <f>VLOOKUP(A576,'Data Transformation'!S:Z,8,0)</f>
        <v>tier - 2</v>
      </c>
      <c r="P576" s="42" t="str">
        <f>VLOOKUP(A576,'Data Transformation'!S:AA,9,0)</f>
        <v>R1019</v>
      </c>
      <c r="Q576" s="60">
        <f>VLOOKUP(A576,'Data Transformation'!S:AC,11,0)</f>
        <v>18</v>
      </c>
    </row>
    <row r="577">
      <c r="A577" s="56" t="s">
        <v>1226</v>
      </c>
      <c r="B577" s="42" t="str">
        <f>VLOOKUP(A577,'Data Transformation'!A:D,4,0)</f>
        <v>Drucker</v>
      </c>
      <c r="C577" s="57">
        <f>VLOOKUP(A577,'Data Transformation'!G:N,2,0)</f>
        <v>42.95</v>
      </c>
      <c r="D577" s="42">
        <f>VLOOKUP(A577,'Data Transformation'!G:I,3,0)</f>
        <v>5.16</v>
      </c>
      <c r="E577" s="42" t="str">
        <f>VLOOKUP(A577,'Data Transformation'!G:J,4,0)</f>
        <v>yes</v>
      </c>
      <c r="F577" s="42" t="str">
        <f>VLOOKUP(A577,'Data Transformation'!G:K,5,0)</f>
        <v>No</v>
      </c>
      <c r="G577" s="58" t="str">
        <f>VLOOKUP(A577,'Data Transformation'!G:L,6,0)</f>
        <v>No</v>
      </c>
      <c r="H577" s="42">
        <f>VLOOKUP(A577,'Data Transformation'!G:O,9,0)</f>
        <v>1</v>
      </c>
      <c r="I577" s="42" t="str">
        <f>VLOOKUP(A577,'Data Transformation'!G:N,8,0)</f>
        <v>No</v>
      </c>
      <c r="J577" s="42" t="str">
        <f>VLOOKUP(A577,'Data Transformation'!G:P,10,0)</f>
        <v>Above Obesity</v>
      </c>
      <c r="K577" s="42" t="str">
        <f>VLOOKUP(A577,'Data Transformation'!G:Q,11,0)</f>
        <v>Normal</v>
      </c>
      <c r="L577" s="42" t="str">
        <f>VLOOKUP(A577,'Data Transformation'!S:AB,10,0)</f>
        <v>7-Jun-1964</v>
      </c>
      <c r="M577" s="59">
        <f>VLOOKUP(A577,'Data Transformation'!S:AD,12,0)</f>
        <v>17174.52</v>
      </c>
      <c r="N577" s="42" t="str">
        <f>VLOOKUP(A577,'Data Transformation'!S:Y,7,0)</f>
        <v>tier - 2</v>
      </c>
      <c r="O577" s="42" t="str">
        <f>VLOOKUP(A577,'Data Transformation'!S:Z,8,0)</f>
        <v>tier - 2</v>
      </c>
      <c r="P577" s="42" t="str">
        <f>VLOOKUP(A577,'Data Transformation'!S:AA,9,0)</f>
        <v>R1012</v>
      </c>
      <c r="Q577" s="60">
        <f>VLOOKUP(A577,'Data Transformation'!S:AC,11,0)</f>
        <v>59</v>
      </c>
    </row>
    <row r="578">
      <c r="A578" s="56" t="s">
        <v>1228</v>
      </c>
      <c r="B578" s="42" t="str">
        <f>VLOOKUP(A578,'Data Transformation'!A:D,4,0)</f>
        <v>Aziz</v>
      </c>
      <c r="C578" s="57">
        <f>VLOOKUP(A578,'Data Transformation'!G:N,2,0)</f>
        <v>42.66</v>
      </c>
      <c r="D578" s="42">
        <f>VLOOKUP(A578,'Data Transformation'!G:I,3,0)</f>
        <v>10.44</v>
      </c>
      <c r="E578" s="42" t="str">
        <f>VLOOKUP(A578,'Data Transformation'!G:J,4,0)</f>
        <v>No</v>
      </c>
      <c r="F578" s="42" t="str">
        <f>VLOOKUP(A578,'Data Transformation'!G:K,5,0)</f>
        <v>No</v>
      </c>
      <c r="G578" s="58" t="str">
        <f>VLOOKUP(A578,'Data Transformation'!G:L,6,0)</f>
        <v>No</v>
      </c>
      <c r="H578" s="42">
        <f>VLOOKUP(A578,'Data Transformation'!G:O,9,0)</f>
        <v>0</v>
      </c>
      <c r="I578" s="42" t="str">
        <f>VLOOKUP(A578,'Data Transformation'!G:N,8,0)</f>
        <v>No</v>
      </c>
      <c r="J578" s="42" t="str">
        <f>VLOOKUP(A578,'Data Transformation'!G:P,10,0)</f>
        <v>Above Obesity</v>
      </c>
      <c r="K578" s="42" t="str">
        <f>VLOOKUP(A578,'Data Transformation'!G:Q,11,0)</f>
        <v>Diabetes</v>
      </c>
      <c r="L578" s="42" t="str">
        <f>VLOOKUP(A578,'Data Transformation'!S:AB,10,0)</f>
        <v>16-Sep-1965</v>
      </c>
      <c r="M578" s="59">
        <f>VLOOKUP(A578,'Data Transformation'!S:AD,12,0)</f>
        <v>17172.27</v>
      </c>
      <c r="N578" s="42" t="str">
        <f>VLOOKUP(A578,'Data Transformation'!S:Y,7,0)</f>
        <v>tier - 2</v>
      </c>
      <c r="O578" s="42" t="str">
        <f>VLOOKUP(A578,'Data Transformation'!S:Z,8,0)</f>
        <v>tier - 2</v>
      </c>
      <c r="P578" s="42" t="str">
        <f>VLOOKUP(A578,'Data Transformation'!S:AA,9,0)</f>
        <v>R1026</v>
      </c>
      <c r="Q578" s="60">
        <f>VLOOKUP(A578,'Data Transformation'!S:AC,11,0)</f>
        <v>57</v>
      </c>
    </row>
    <row r="579">
      <c r="A579" s="56" t="s">
        <v>1230</v>
      </c>
      <c r="B579" s="42" t="str">
        <f>VLOOKUP(A579,'Data Transformation'!A:D,4,0)</f>
        <v>Pak</v>
      </c>
      <c r="C579" s="57">
        <f>VLOOKUP(A579,'Data Transformation'!G:N,2,0)</f>
        <v>33.63</v>
      </c>
      <c r="D579" s="42">
        <f>VLOOKUP(A579,'Data Transformation'!G:I,3,0)</f>
        <v>5.69</v>
      </c>
      <c r="E579" s="42" t="str">
        <f>VLOOKUP(A579,'Data Transformation'!G:J,4,0)</f>
        <v>No</v>
      </c>
      <c r="F579" s="42" t="str">
        <f>VLOOKUP(A579,'Data Transformation'!G:K,5,0)</f>
        <v>No</v>
      </c>
      <c r="G579" s="58" t="str">
        <f>VLOOKUP(A579,'Data Transformation'!G:L,6,0)</f>
        <v>No</v>
      </c>
      <c r="H579" s="42">
        <f>VLOOKUP(A579,'Data Transformation'!G:O,9,0)</f>
        <v>1</v>
      </c>
      <c r="I579" s="42" t="str">
        <f>VLOOKUP(A579,'Data Transformation'!G:N,8,0)</f>
        <v>No</v>
      </c>
      <c r="J579" s="42" t="str">
        <f>VLOOKUP(A579,'Data Transformation'!G:P,10,0)</f>
        <v>Above Obesity</v>
      </c>
      <c r="K579" s="42" t="str">
        <f>VLOOKUP(A579,'Data Transformation'!G:Q,11,0)</f>
        <v>Normal</v>
      </c>
      <c r="L579" s="42" t="str">
        <f>VLOOKUP(A579,'Data Transformation'!S:AB,10,0)</f>
        <v>3-Jun-1998</v>
      </c>
      <c r="M579" s="59">
        <f>VLOOKUP(A579,'Data Transformation'!S:AD,12,0)</f>
        <v>17128.43</v>
      </c>
      <c r="N579" s="42" t="str">
        <f>VLOOKUP(A579,'Data Transformation'!S:Y,7,0)</f>
        <v>tier - 2</v>
      </c>
      <c r="O579" s="42" t="str">
        <f>VLOOKUP(A579,'Data Transformation'!S:Z,8,0)</f>
        <v>tier - 3</v>
      </c>
      <c r="P579" s="42" t="str">
        <f>VLOOKUP(A579,'Data Transformation'!S:AA,9,0)</f>
        <v>R1016</v>
      </c>
      <c r="Q579" s="60">
        <f>VLOOKUP(A579,'Data Transformation'!S:AC,11,0)</f>
        <v>25</v>
      </c>
    </row>
    <row r="580">
      <c r="A580" s="56" t="s">
        <v>1232</v>
      </c>
      <c r="B580" s="42" t="str">
        <f>VLOOKUP(A580,'Data Transformation'!A:D,4,0)</f>
        <v>Kieta</v>
      </c>
      <c r="C580" s="57">
        <f>VLOOKUP(A580,'Data Transformation'!G:N,2,0)</f>
        <v>26.84</v>
      </c>
      <c r="D580" s="42">
        <f>VLOOKUP(A580,'Data Transformation'!G:I,3,0)</f>
        <v>6.5</v>
      </c>
      <c r="E580" s="42" t="str">
        <f>VLOOKUP(A580,'Data Transformation'!G:J,4,0)</f>
        <v>No</v>
      </c>
      <c r="F580" s="42" t="str">
        <f>VLOOKUP(A580,'Data Transformation'!G:K,5,0)</f>
        <v>No</v>
      </c>
      <c r="G580" s="58" t="str">
        <f>VLOOKUP(A580,'Data Transformation'!G:L,6,0)</f>
        <v>No</v>
      </c>
      <c r="H580" s="42">
        <f>VLOOKUP(A580,'Data Transformation'!G:O,9,0)</f>
        <v>0</v>
      </c>
      <c r="I580" s="42" t="str">
        <f>VLOOKUP(A580,'Data Transformation'!G:N,8,0)</f>
        <v>yes</v>
      </c>
      <c r="J580" s="42" t="str">
        <f>VLOOKUP(A580,'Data Transformation'!G:P,10,0)</f>
        <v>Overweight</v>
      </c>
      <c r="K580" s="42" t="str">
        <f>VLOOKUP(A580,'Data Transformation'!G:Q,11,0)</f>
        <v>Diabetes</v>
      </c>
      <c r="L580" s="42" t="str">
        <f>VLOOKUP(A580,'Data Transformation'!S:AB,10,0)</f>
        <v>28-Jun-2002</v>
      </c>
      <c r="M580" s="59">
        <f>VLOOKUP(A580,'Data Transformation'!S:AD,12,0)</f>
        <v>17085.27</v>
      </c>
      <c r="N580" s="42" t="str">
        <f>VLOOKUP(A580,'Data Transformation'!S:Y,7,0)</f>
        <v>tier - 2</v>
      </c>
      <c r="O580" s="42" t="str">
        <f>VLOOKUP(A580,'Data Transformation'!S:Z,8,0)</f>
        <v>tier - 3</v>
      </c>
      <c r="P580" s="42" t="str">
        <f>VLOOKUP(A580,'Data Transformation'!S:AA,9,0)</f>
        <v>R1013</v>
      </c>
      <c r="Q580" s="60">
        <f>VLOOKUP(A580,'Data Transformation'!S:AC,11,0)</f>
        <v>20</v>
      </c>
    </row>
    <row r="581">
      <c r="A581" s="56" t="s">
        <v>1234</v>
      </c>
      <c r="B581" s="42" t="str">
        <f>VLOOKUP(A581,'Data Transformation'!A:D,4,0)</f>
        <v>Velez</v>
      </c>
      <c r="C581" s="57">
        <f>VLOOKUP(A581,'Data Transformation'!G:N,2,0)</f>
        <v>28.3</v>
      </c>
      <c r="D581" s="42">
        <f>VLOOKUP(A581,'Data Transformation'!G:I,3,0)</f>
        <v>5.73</v>
      </c>
      <c r="E581" s="42" t="str">
        <f>VLOOKUP(A581,'Data Transformation'!G:J,4,0)</f>
        <v>No</v>
      </c>
      <c r="F581" s="42" t="str">
        <f>VLOOKUP(A581,'Data Transformation'!G:K,5,0)</f>
        <v>No</v>
      </c>
      <c r="G581" s="58" t="str">
        <f>VLOOKUP(A581,'Data Transformation'!G:L,6,0)</f>
        <v>Yes</v>
      </c>
      <c r="H581" s="42">
        <f>VLOOKUP(A581,'Data Transformation'!G:O,9,0)</f>
        <v>1</v>
      </c>
      <c r="I581" s="42" t="str">
        <f>VLOOKUP(A581,'Data Transformation'!G:N,8,0)</f>
        <v>yes</v>
      </c>
      <c r="J581" s="42" t="str">
        <f>VLOOKUP(A581,'Data Transformation'!G:P,10,0)</f>
        <v>Overweight</v>
      </c>
      <c r="K581" s="42" t="str">
        <f>VLOOKUP(A581,'Data Transformation'!G:Q,11,0)</f>
        <v>Prediabetes weight</v>
      </c>
      <c r="L581" s="42" t="str">
        <f>VLOOKUP(A581,'Data Transformation'!S:AB,10,0)</f>
        <v>26-Dec-2003</v>
      </c>
      <c r="M581" s="59">
        <f>VLOOKUP(A581,'Data Transformation'!S:AD,12,0)</f>
        <v>17081.08</v>
      </c>
      <c r="N581" s="42" t="str">
        <f>VLOOKUP(A581,'Data Transformation'!S:Y,7,0)</f>
        <v>tier - 2</v>
      </c>
      <c r="O581" s="42" t="str">
        <f>VLOOKUP(A581,'Data Transformation'!S:Z,8,0)</f>
        <v>tier - 2</v>
      </c>
      <c r="P581" s="42" t="str">
        <f>VLOOKUP(A581,'Data Transformation'!S:AA,9,0)</f>
        <v>R1011</v>
      </c>
      <c r="Q581" s="60">
        <f>VLOOKUP(A581,'Data Transformation'!S:AC,11,0)</f>
        <v>19</v>
      </c>
    </row>
    <row r="582">
      <c r="A582" s="56" t="s">
        <v>1236</v>
      </c>
      <c r="B582" s="42" t="str">
        <f>VLOOKUP(A582,'Data Transformation'!A:D,4,0)</f>
        <v>Bussiere</v>
      </c>
      <c r="C582" s="57">
        <f>VLOOKUP(A582,'Data Transformation'!G:N,2,0)</f>
        <v>27.06</v>
      </c>
      <c r="D582" s="42">
        <f>VLOOKUP(A582,'Data Transformation'!G:I,3,0)</f>
        <v>5.74</v>
      </c>
      <c r="E582" s="42" t="str">
        <f>VLOOKUP(A582,'Data Transformation'!G:J,4,0)</f>
        <v>YES</v>
      </c>
      <c r="F582" s="42" t="str">
        <f>VLOOKUP(A582,'Data Transformation'!G:K,5,0)</f>
        <v>No</v>
      </c>
      <c r="G582" s="58" t="str">
        <f>VLOOKUP(A582,'Data Transformation'!G:L,6,0)</f>
        <v>No</v>
      </c>
      <c r="H582" s="42">
        <f>VLOOKUP(A582,'Data Transformation'!G:O,9,0)</f>
        <v>0</v>
      </c>
      <c r="I582" s="42" t="str">
        <f>VLOOKUP(A582,'Data Transformation'!G:N,8,0)</f>
        <v>yes</v>
      </c>
      <c r="J582" s="42" t="str">
        <f>VLOOKUP(A582,'Data Transformation'!G:P,10,0)</f>
        <v>Overweight</v>
      </c>
      <c r="K582" s="42" t="str">
        <f>VLOOKUP(A582,'Data Transformation'!G:Q,11,0)</f>
        <v>Prediabetes weight</v>
      </c>
      <c r="L582" s="42" t="str">
        <f>VLOOKUP(A582,'Data Transformation'!S:AB,10,0)</f>
        <v>10-Jun-1996</v>
      </c>
      <c r="M582" s="59">
        <f>VLOOKUP(A582,'Data Transformation'!S:AD,12,0)</f>
        <v>17043.34</v>
      </c>
      <c r="N582" s="42" t="str">
        <f>VLOOKUP(A582,'Data Transformation'!S:Y,7,0)</f>
        <v>tier - 2</v>
      </c>
      <c r="O582" s="42" t="str">
        <f>VLOOKUP(A582,'Data Transformation'!S:Z,8,0)</f>
        <v>tier - 3</v>
      </c>
      <c r="P582" s="42" t="str">
        <f>VLOOKUP(A582,'Data Transformation'!S:AA,9,0)</f>
        <v>R1013</v>
      </c>
      <c r="Q582" s="60">
        <f>VLOOKUP(A582,'Data Transformation'!S:AC,11,0)</f>
        <v>26</v>
      </c>
    </row>
    <row r="583">
      <c r="A583" s="56" t="s">
        <v>1238</v>
      </c>
      <c r="B583" s="42" t="str">
        <f>VLOOKUP(A583,'Data Transformation'!A:D,4,0)</f>
        <v>McCartney</v>
      </c>
      <c r="C583" s="57">
        <f>VLOOKUP(A583,'Data Transformation'!G:N,2,0)</f>
        <v>47.13</v>
      </c>
      <c r="D583" s="42">
        <f>VLOOKUP(A583,'Data Transformation'!G:I,3,0)</f>
        <v>8.7</v>
      </c>
      <c r="E583" s="42" t="str">
        <f>VLOOKUP(A583,'Data Transformation'!G:J,4,0)</f>
        <v>No</v>
      </c>
      <c r="F583" s="42" t="str">
        <f>VLOOKUP(A583,'Data Transformation'!G:K,5,0)</f>
        <v>No</v>
      </c>
      <c r="G583" s="58" t="str">
        <f>VLOOKUP(A583,'Data Transformation'!G:L,6,0)</f>
        <v>No</v>
      </c>
      <c r="H583" s="42">
        <f>VLOOKUP(A583,'Data Transformation'!G:O,9,0)</f>
        <v>0</v>
      </c>
      <c r="I583" s="42" t="str">
        <f>VLOOKUP(A583,'Data Transformation'!G:N,8,0)</f>
        <v>No</v>
      </c>
      <c r="J583" s="42" t="str">
        <f>VLOOKUP(A583,'Data Transformation'!G:P,10,0)</f>
        <v>Above Obesity</v>
      </c>
      <c r="K583" s="42" t="str">
        <f>VLOOKUP(A583,'Data Transformation'!G:Q,11,0)</f>
        <v>Diabetes</v>
      </c>
      <c r="L583" s="42" t="str">
        <f>VLOOKUP(A583,'Data Transformation'!S:AB,10,0)</f>
        <v>22-Aug-1971</v>
      </c>
      <c r="M583" s="59">
        <f>VLOOKUP(A583,'Data Transformation'!S:AD,12,0)</f>
        <v>17016.01</v>
      </c>
      <c r="N583" s="42" t="str">
        <f>VLOOKUP(A583,'Data Transformation'!S:Y,7,0)</f>
        <v>tier - 2</v>
      </c>
      <c r="O583" s="42" t="str">
        <f>VLOOKUP(A583,'Data Transformation'!S:Z,8,0)</f>
        <v>tier - 2</v>
      </c>
      <c r="P583" s="42" t="str">
        <f>VLOOKUP(A583,'Data Transformation'!S:AA,9,0)</f>
        <v>R1023</v>
      </c>
      <c r="Q583" s="60">
        <f>VLOOKUP(A583,'Data Transformation'!S:AC,11,0)</f>
        <v>51</v>
      </c>
    </row>
    <row r="584">
      <c r="A584" s="56" t="s">
        <v>1240</v>
      </c>
      <c r="B584" s="42" t="str">
        <f>VLOOKUP(A584,'Data Transformation'!A:D,4,0)</f>
        <v>Bambauer</v>
      </c>
      <c r="C584" s="57">
        <f>VLOOKUP(A584,'Data Transformation'!G:N,2,0)</f>
        <v>51.72</v>
      </c>
      <c r="D584" s="42">
        <f>VLOOKUP(A584,'Data Transformation'!G:I,3,0)</f>
        <v>5.09</v>
      </c>
      <c r="E584" s="42" t="str">
        <f>VLOOKUP(A584,'Data Transformation'!G:J,4,0)</f>
        <v>No</v>
      </c>
      <c r="F584" s="42" t="str">
        <f>VLOOKUP(A584,'Data Transformation'!G:K,5,0)</f>
        <v>No</v>
      </c>
      <c r="G584" s="58" t="str">
        <f>VLOOKUP(A584,'Data Transformation'!G:L,6,0)</f>
        <v>No</v>
      </c>
      <c r="H584" s="42">
        <f>VLOOKUP(A584,'Data Transformation'!G:O,9,0)</f>
        <v>0</v>
      </c>
      <c r="I584" s="42" t="str">
        <f>VLOOKUP(A584,'Data Transformation'!G:N,8,0)</f>
        <v>No</v>
      </c>
      <c r="J584" s="42" t="str">
        <f>VLOOKUP(A584,'Data Transformation'!G:P,10,0)</f>
        <v>Above Obesity</v>
      </c>
      <c r="K584" s="42" t="str">
        <f>VLOOKUP(A584,'Data Transformation'!G:Q,11,0)</f>
        <v>Normal</v>
      </c>
      <c r="L584" s="42" t="str">
        <f>VLOOKUP(A584,'Data Transformation'!S:AB,10,0)</f>
        <v>16-Jul-1980</v>
      </c>
      <c r="M584" s="59">
        <f>VLOOKUP(A584,'Data Transformation'!S:AD,12,0)</f>
        <v>16990.55</v>
      </c>
      <c r="N584" s="42" t="str">
        <f>VLOOKUP(A584,'Data Transformation'!S:Y,7,0)</f>
        <v>tier - 2</v>
      </c>
      <c r="O584" s="42" t="str">
        <f>VLOOKUP(A584,'Data Transformation'!S:Z,8,0)</f>
        <v>tier - 3</v>
      </c>
      <c r="P584" s="42" t="str">
        <f>VLOOKUP(A584,'Data Transformation'!S:AA,9,0)</f>
        <v>R1012</v>
      </c>
      <c r="Q584" s="60">
        <f>VLOOKUP(A584,'Data Transformation'!S:AC,11,0)</f>
        <v>42</v>
      </c>
    </row>
    <row r="585">
      <c r="A585" s="56" t="s">
        <v>1242</v>
      </c>
      <c r="B585" s="42" t="str">
        <f>VLOOKUP(A585,'Data Transformation'!A:D,4,0)</f>
        <v>Mertz</v>
      </c>
      <c r="C585" s="57">
        <f>VLOOKUP(A585,'Data Transformation'!G:N,2,0)</f>
        <v>48.59</v>
      </c>
      <c r="D585" s="42">
        <f>VLOOKUP(A585,'Data Transformation'!G:I,3,0)</f>
        <v>5.57</v>
      </c>
      <c r="E585" s="42" t="str">
        <f>VLOOKUP(A585,'Data Transformation'!G:J,4,0)</f>
        <v>No</v>
      </c>
      <c r="F585" s="42" t="str">
        <f>VLOOKUP(A585,'Data Transformation'!G:K,5,0)</f>
        <v>No</v>
      </c>
      <c r="G585" s="58" t="str">
        <f>VLOOKUP(A585,'Data Transformation'!G:L,6,0)</f>
        <v>No</v>
      </c>
      <c r="H585" s="42">
        <f>VLOOKUP(A585,'Data Transformation'!G:O,9,0)</f>
        <v>0</v>
      </c>
      <c r="I585" s="42" t="str">
        <f>VLOOKUP(A585,'Data Transformation'!G:N,8,0)</f>
        <v>No</v>
      </c>
      <c r="J585" s="42" t="str">
        <f>VLOOKUP(A585,'Data Transformation'!G:P,10,0)</f>
        <v>Above Obesity</v>
      </c>
      <c r="K585" s="42" t="str">
        <f>VLOOKUP(A585,'Data Transformation'!G:Q,11,0)</f>
        <v>Normal</v>
      </c>
      <c r="L585" s="42" t="str">
        <f>VLOOKUP(A585,'Data Transformation'!S:AB,10,0)</f>
        <v>25-Aug-1977</v>
      </c>
      <c r="M585" s="59">
        <f>VLOOKUP(A585,'Data Transformation'!S:AD,12,0)</f>
        <v>16921.09</v>
      </c>
      <c r="N585" s="42" t="str">
        <f>VLOOKUP(A585,'Data Transformation'!S:Y,7,0)</f>
        <v>tier - 2</v>
      </c>
      <c r="O585" s="42" t="str">
        <f>VLOOKUP(A585,'Data Transformation'!S:Z,8,0)</f>
        <v>tier - 3</v>
      </c>
      <c r="P585" s="42" t="str">
        <f>VLOOKUP(A585,'Data Transformation'!S:AA,9,0)</f>
        <v>R1023</v>
      </c>
      <c r="Q585" s="60">
        <f>VLOOKUP(A585,'Data Transformation'!S:AC,11,0)</f>
        <v>45</v>
      </c>
    </row>
    <row r="586">
      <c r="A586" s="56" t="s">
        <v>1244</v>
      </c>
      <c r="B586" s="42" t="str">
        <f>VLOOKUP(A586,'Data Transformation'!A:D,4,0)</f>
        <v>Mason</v>
      </c>
      <c r="C586" s="57">
        <f>VLOOKUP(A586,'Data Transformation'!G:N,2,0)</f>
        <v>45.18</v>
      </c>
      <c r="D586" s="42">
        <f>VLOOKUP(A586,'Data Transformation'!G:I,3,0)</f>
        <v>10.87</v>
      </c>
      <c r="E586" s="42" t="str">
        <f>VLOOKUP(A586,'Data Transformation'!G:J,4,0)</f>
        <v>No</v>
      </c>
      <c r="F586" s="42" t="str">
        <f>VLOOKUP(A586,'Data Transformation'!G:K,5,0)</f>
        <v>No</v>
      </c>
      <c r="G586" s="58" t="str">
        <f>VLOOKUP(A586,'Data Transformation'!G:L,6,0)</f>
        <v>No</v>
      </c>
      <c r="H586" s="42">
        <f>VLOOKUP(A586,'Data Transformation'!G:O,9,0)</f>
        <v>0</v>
      </c>
      <c r="I586" s="42" t="str">
        <f>VLOOKUP(A586,'Data Transformation'!G:N,8,0)</f>
        <v>No</v>
      </c>
      <c r="J586" s="42" t="str">
        <f>VLOOKUP(A586,'Data Transformation'!G:P,10,0)</f>
        <v>Above Obesity</v>
      </c>
      <c r="K586" s="42" t="str">
        <f>VLOOKUP(A586,'Data Transformation'!G:Q,11,0)</f>
        <v>Diabetes</v>
      </c>
      <c r="L586" s="42" t="str">
        <f>VLOOKUP(A586,'Data Transformation'!S:AB,10,0)</f>
        <v>21-Oct-1968</v>
      </c>
      <c r="M586" s="59">
        <f>VLOOKUP(A586,'Data Transformation'!S:AD,12,0)</f>
        <v>16903.5</v>
      </c>
      <c r="N586" s="42" t="str">
        <f>VLOOKUP(A586,'Data Transformation'!S:Y,7,0)</f>
        <v>tier - 2</v>
      </c>
      <c r="O586" s="42" t="str">
        <f>VLOOKUP(A586,'Data Transformation'!S:Z,8,0)</f>
        <v>tier - 3</v>
      </c>
      <c r="P586" s="42" t="str">
        <f>VLOOKUP(A586,'Data Transformation'!S:AA,9,0)</f>
        <v>R1012</v>
      </c>
      <c r="Q586" s="60">
        <f>VLOOKUP(A586,'Data Transformation'!S:AC,11,0)</f>
        <v>54</v>
      </c>
    </row>
    <row r="587">
      <c r="A587" s="56" t="s">
        <v>1246</v>
      </c>
      <c r="B587" s="42" t="str">
        <f>VLOOKUP(A587,'Data Transformation'!A:D,4,0)</f>
        <v>Rotich</v>
      </c>
      <c r="C587" s="57">
        <f>VLOOKUP(A587,'Data Transformation'!G:N,2,0)</f>
        <v>27.9</v>
      </c>
      <c r="D587" s="42">
        <f>VLOOKUP(A587,'Data Transformation'!G:I,3,0)</f>
        <v>6.02</v>
      </c>
      <c r="E587" s="42" t="str">
        <f>VLOOKUP(A587,'Data Transformation'!G:J,4,0)</f>
        <v>No</v>
      </c>
      <c r="F587" s="42" t="str">
        <f>VLOOKUP(A587,'Data Transformation'!G:K,5,0)</f>
        <v>No</v>
      </c>
      <c r="G587" s="58" t="str">
        <f>VLOOKUP(A587,'Data Transformation'!G:L,6,0)</f>
        <v>Yes</v>
      </c>
      <c r="H587" s="42">
        <f>VLOOKUP(A587,'Data Transformation'!G:O,9,0)</f>
        <v>1</v>
      </c>
      <c r="I587" s="42" t="str">
        <f>VLOOKUP(A587,'Data Transformation'!G:N,8,0)</f>
        <v>yes</v>
      </c>
      <c r="J587" s="42" t="str">
        <f>VLOOKUP(A587,'Data Transformation'!G:P,10,0)</f>
        <v>Overweight</v>
      </c>
      <c r="K587" s="42" t="str">
        <f>VLOOKUP(A587,'Data Transformation'!G:Q,11,0)</f>
        <v>Prediabetes weight</v>
      </c>
      <c r="L587" s="42" t="str">
        <f>VLOOKUP(A587,'Data Transformation'!S:AB,10,0)</f>
        <v>10-Sep-2003</v>
      </c>
      <c r="M587" s="59">
        <f>VLOOKUP(A587,'Data Transformation'!S:AD,12,0)</f>
        <v>16884.92</v>
      </c>
      <c r="N587" s="42" t="str">
        <f>VLOOKUP(A587,'Data Transformation'!S:Y,7,0)</f>
        <v>tier - 2</v>
      </c>
      <c r="O587" s="42" t="str">
        <f>VLOOKUP(A587,'Data Transformation'!S:Z,8,0)</f>
        <v>tier - 2</v>
      </c>
      <c r="P587" s="42" t="str">
        <f>VLOOKUP(A587,'Data Transformation'!S:AA,9,0)</f>
        <v>R1011</v>
      </c>
      <c r="Q587" s="60">
        <f>VLOOKUP(A587,'Data Transformation'!S:AC,11,0)</f>
        <v>19</v>
      </c>
    </row>
    <row r="588">
      <c r="A588" s="56" t="s">
        <v>1248</v>
      </c>
      <c r="B588" s="42" t="str">
        <f>VLOOKUP(A588,'Data Transformation'!A:D,4,0)</f>
        <v>Fetzer</v>
      </c>
      <c r="C588" s="57">
        <f>VLOOKUP(A588,'Data Transformation'!G:N,2,0)</f>
        <v>51.33</v>
      </c>
      <c r="D588" s="42">
        <f>VLOOKUP(A588,'Data Transformation'!G:I,3,0)</f>
        <v>7</v>
      </c>
      <c r="E588" s="42" t="str">
        <f>VLOOKUP(A588,'Data Transformation'!G:J,4,0)</f>
        <v>No</v>
      </c>
      <c r="F588" s="42" t="str">
        <f>VLOOKUP(A588,'Data Transformation'!G:K,5,0)</f>
        <v>No</v>
      </c>
      <c r="G588" s="58" t="str">
        <f>VLOOKUP(A588,'Data Transformation'!G:L,6,0)</f>
        <v>No</v>
      </c>
      <c r="H588" s="42">
        <f>VLOOKUP(A588,'Data Transformation'!G:O,9,0)</f>
        <v>0</v>
      </c>
      <c r="I588" s="42" t="str">
        <f>VLOOKUP(A588,'Data Transformation'!G:N,8,0)</f>
        <v>No</v>
      </c>
      <c r="J588" s="42" t="str">
        <f>VLOOKUP(A588,'Data Transformation'!G:P,10,0)</f>
        <v>Above Obesity</v>
      </c>
      <c r="K588" s="42" t="str">
        <f>VLOOKUP(A588,'Data Transformation'!G:Q,11,0)</f>
        <v>Diabetes</v>
      </c>
      <c r="L588" s="42" t="str">
        <f>VLOOKUP(A588,'Data Transformation'!S:AB,10,0)</f>
        <v>8-Aug-1974</v>
      </c>
      <c r="M588" s="59">
        <f>VLOOKUP(A588,'Data Transformation'!S:AD,12,0)</f>
        <v>16841.32</v>
      </c>
      <c r="N588" s="42" t="str">
        <f>VLOOKUP(A588,'Data Transformation'!S:Y,7,0)</f>
        <v>tier - 2</v>
      </c>
      <c r="O588" s="42" t="str">
        <f>VLOOKUP(A588,'Data Transformation'!S:Z,8,0)</f>
        <v>tier - 3</v>
      </c>
      <c r="P588" s="42" t="str">
        <f>VLOOKUP(A588,'Data Transformation'!S:AA,9,0)</f>
        <v>R1011</v>
      </c>
      <c r="Q588" s="60">
        <f>VLOOKUP(A588,'Data Transformation'!S:AC,11,0)</f>
        <v>48</v>
      </c>
    </row>
    <row r="589">
      <c r="A589" s="56" t="s">
        <v>1250</v>
      </c>
      <c r="B589" s="42" t="str">
        <f>VLOOKUP(A589,'Data Transformation'!A:D,4,0)</f>
        <v>Mattis</v>
      </c>
      <c r="C589" s="57">
        <f>VLOOKUP(A589,'Data Transformation'!G:N,2,0)</f>
        <v>30.59</v>
      </c>
      <c r="D589" s="42">
        <f>VLOOKUP(A589,'Data Transformation'!G:I,3,0)</f>
        <v>5.56</v>
      </c>
      <c r="E589" s="42" t="str">
        <f>VLOOKUP(A589,'Data Transformation'!G:J,4,0)</f>
        <v>yes</v>
      </c>
      <c r="F589" s="42" t="str">
        <f>VLOOKUP(A589,'Data Transformation'!G:K,5,0)</f>
        <v>No</v>
      </c>
      <c r="G589" s="58" t="str">
        <f>VLOOKUP(A589,'Data Transformation'!G:L,6,0)</f>
        <v>No</v>
      </c>
      <c r="H589" s="42">
        <f>VLOOKUP(A589,'Data Transformation'!G:O,9,0)</f>
        <v>1</v>
      </c>
      <c r="I589" s="42" t="str">
        <f>VLOOKUP(A589,'Data Transformation'!G:N,8,0)</f>
        <v>No</v>
      </c>
      <c r="J589" s="42" t="str">
        <f>VLOOKUP(A589,'Data Transformation'!G:P,10,0)</f>
        <v>Above Obesity</v>
      </c>
      <c r="K589" s="42" t="str">
        <f>VLOOKUP(A589,'Data Transformation'!G:Q,11,0)</f>
        <v>Normal</v>
      </c>
      <c r="L589" s="42" t="str">
        <f>VLOOKUP(A589,'Data Transformation'!S:AB,10,0)</f>
        <v>19-Oct-1995</v>
      </c>
      <c r="M589" s="59">
        <f>VLOOKUP(A589,'Data Transformation'!S:AD,12,0)</f>
        <v>16796.41</v>
      </c>
      <c r="N589" s="42" t="str">
        <f>VLOOKUP(A589,'Data Transformation'!S:Y,7,0)</f>
        <v>tier - 2</v>
      </c>
      <c r="O589" s="42" t="str">
        <f>VLOOKUP(A589,'Data Transformation'!S:Z,8,0)</f>
        <v>tier - 3</v>
      </c>
      <c r="P589" s="42" t="str">
        <f>VLOOKUP(A589,'Data Transformation'!S:AA,9,0)</f>
        <v>R1024</v>
      </c>
      <c r="Q589" s="60">
        <f>VLOOKUP(A589,'Data Transformation'!S:AC,11,0)</f>
        <v>27</v>
      </c>
    </row>
    <row r="590">
      <c r="A590" s="56" t="s">
        <v>1252</v>
      </c>
      <c r="B590" s="42" t="str">
        <f>VLOOKUP(A590,'Data Transformation'!A:D,4,0)</f>
        <v>Cochran</v>
      </c>
      <c r="C590" s="57">
        <f>VLOOKUP(A590,'Data Transformation'!G:N,2,0)</f>
        <v>39.23</v>
      </c>
      <c r="D590" s="42">
        <f>VLOOKUP(A590,'Data Transformation'!G:I,3,0)</f>
        <v>8.45</v>
      </c>
      <c r="E590" s="42" t="str">
        <f>VLOOKUP(A590,'Data Transformation'!G:J,4,0)</f>
        <v>No</v>
      </c>
      <c r="F590" s="42" t="str">
        <f>VLOOKUP(A590,'Data Transformation'!G:K,5,0)</f>
        <v>No</v>
      </c>
      <c r="G590" s="58" t="str">
        <f>VLOOKUP(A590,'Data Transformation'!G:L,6,0)</f>
        <v>No</v>
      </c>
      <c r="H590" s="42">
        <f>VLOOKUP(A590,'Data Transformation'!G:O,9,0)</f>
        <v>0</v>
      </c>
      <c r="I590" s="42" t="str">
        <f>VLOOKUP(A590,'Data Transformation'!G:N,8,0)</f>
        <v>No</v>
      </c>
      <c r="J590" s="42" t="str">
        <f>VLOOKUP(A590,'Data Transformation'!G:P,10,0)</f>
        <v>Above Obesity</v>
      </c>
      <c r="K590" s="42" t="str">
        <f>VLOOKUP(A590,'Data Transformation'!G:Q,11,0)</f>
        <v>Diabetes</v>
      </c>
      <c r="L590" s="42" t="str">
        <f>VLOOKUP(A590,'Data Transformation'!S:AB,10,0)</f>
        <v>29-Jul-1962</v>
      </c>
      <c r="M590" s="59">
        <f>VLOOKUP(A590,'Data Transformation'!S:AD,12,0)</f>
        <v>16779.4</v>
      </c>
      <c r="N590" s="42" t="str">
        <f>VLOOKUP(A590,'Data Transformation'!S:Y,7,0)</f>
        <v>tier - 2</v>
      </c>
      <c r="O590" s="42" t="str">
        <f>VLOOKUP(A590,'Data Transformation'!S:Z,8,0)</f>
        <v>tier - 2</v>
      </c>
      <c r="P590" s="42" t="str">
        <f>VLOOKUP(A590,'Data Transformation'!S:AA,9,0)</f>
        <v>R1026</v>
      </c>
      <c r="Q590" s="60">
        <f>VLOOKUP(A590,'Data Transformation'!S:AC,11,0)</f>
        <v>60</v>
      </c>
    </row>
    <row r="591">
      <c r="A591" s="56" t="s">
        <v>1254</v>
      </c>
      <c r="B591" s="42" t="str">
        <f>VLOOKUP(A591,'Data Transformation'!A:D,4,0)</f>
        <v>Balinsky</v>
      </c>
      <c r="C591" s="57">
        <f>VLOOKUP(A591,'Data Transformation'!G:N,2,0)</f>
        <v>19.095</v>
      </c>
      <c r="D591" s="42">
        <f>VLOOKUP(A591,'Data Transformation'!G:I,3,0)</f>
        <v>6.19</v>
      </c>
      <c r="E591" s="42" t="str">
        <f>VLOOKUP(A591,'Data Transformation'!G:J,4,0)</f>
        <v>No</v>
      </c>
      <c r="F591" s="42" t="str">
        <f>VLOOKUP(A591,'Data Transformation'!G:K,5,0)</f>
        <v>No</v>
      </c>
      <c r="G591" s="58" t="str">
        <f>VLOOKUP(A591,'Data Transformation'!G:L,6,0)</f>
        <v>No</v>
      </c>
      <c r="H591" s="42">
        <f>VLOOKUP(A591,'Data Transformation'!G:O,9,0)</f>
        <v>0</v>
      </c>
      <c r="I591" s="42" t="str">
        <f>VLOOKUP(A591,'Data Transformation'!G:N,8,0)</f>
        <v>yes</v>
      </c>
      <c r="J591" s="42" t="str">
        <f>VLOOKUP(A591,'Data Transformation'!G:P,10,0)</f>
        <v>Normal weight</v>
      </c>
      <c r="K591" s="42" t="str">
        <f>VLOOKUP(A591,'Data Transformation'!G:Q,11,0)</f>
        <v>Prediabetes weight</v>
      </c>
      <c r="L591" s="42" t="str">
        <f>VLOOKUP(A591,'Data Transformation'!S:AB,10,0)</f>
        <v>23-Sep-1989</v>
      </c>
      <c r="M591" s="59">
        <f>VLOOKUP(A591,'Data Transformation'!S:AD,12,0)</f>
        <v>16776.3</v>
      </c>
      <c r="N591" s="42" t="str">
        <f>VLOOKUP(A591,'Data Transformation'!S:Y,7,0)</f>
        <v>tier - 2</v>
      </c>
      <c r="O591" s="42" t="str">
        <f>VLOOKUP(A591,'Data Transformation'!S:Z,8,0)</f>
        <v>tier - 2</v>
      </c>
      <c r="P591" s="42" t="str">
        <f>VLOOKUP(A591,'Data Transformation'!S:AA,9,0)</f>
        <v>R1024</v>
      </c>
      <c r="Q591" s="60">
        <f>VLOOKUP(A591,'Data Transformation'!S:AC,11,0)</f>
        <v>33</v>
      </c>
    </row>
    <row r="592">
      <c r="A592" s="56" t="s">
        <v>1256</v>
      </c>
      <c r="B592" s="42" t="str">
        <f>VLOOKUP(A592,'Data Transformation'!A:D,4,0)</f>
        <v>Reilly</v>
      </c>
      <c r="C592" s="57">
        <f>VLOOKUP(A592,'Data Transformation'!G:N,2,0)</f>
        <v>49.72</v>
      </c>
      <c r="D592" s="42">
        <f>VLOOKUP(A592,'Data Transformation'!G:I,3,0)</f>
        <v>7.71</v>
      </c>
      <c r="E592" s="42" t="str">
        <f>VLOOKUP(A592,'Data Transformation'!G:J,4,0)</f>
        <v>No</v>
      </c>
      <c r="F592" s="42" t="str">
        <f>VLOOKUP(A592,'Data Transformation'!G:K,5,0)</f>
        <v>No</v>
      </c>
      <c r="G592" s="58" t="str">
        <f>VLOOKUP(A592,'Data Transformation'!G:L,6,0)</f>
        <v>No</v>
      </c>
      <c r="H592" s="42">
        <f>VLOOKUP(A592,'Data Transformation'!G:O,9,0)</f>
        <v>0</v>
      </c>
      <c r="I592" s="42" t="str">
        <f>VLOOKUP(A592,'Data Transformation'!G:N,8,0)</f>
        <v>No</v>
      </c>
      <c r="J592" s="42" t="str">
        <f>VLOOKUP(A592,'Data Transformation'!G:P,10,0)</f>
        <v>Above Obesity</v>
      </c>
      <c r="K592" s="42" t="str">
        <f>VLOOKUP(A592,'Data Transformation'!G:Q,11,0)</f>
        <v>Diabetes</v>
      </c>
      <c r="L592" s="42" t="str">
        <f>VLOOKUP(A592,'Data Transformation'!S:AB,10,0)</f>
        <v>28-Aug-1974</v>
      </c>
      <c r="M592" s="59">
        <f>VLOOKUP(A592,'Data Transformation'!S:AD,12,0)</f>
        <v>16770.99</v>
      </c>
      <c r="N592" s="42" t="str">
        <f>VLOOKUP(A592,'Data Transformation'!S:Y,7,0)</f>
        <v>tier - 2</v>
      </c>
      <c r="O592" s="42" t="str">
        <f>VLOOKUP(A592,'Data Transformation'!S:Z,8,0)</f>
        <v>tier - 1</v>
      </c>
      <c r="P592" s="42" t="str">
        <f>VLOOKUP(A592,'Data Transformation'!S:AA,9,0)</f>
        <v>R1012</v>
      </c>
      <c r="Q592" s="60">
        <f>VLOOKUP(A592,'Data Transformation'!S:AC,11,0)</f>
        <v>48</v>
      </c>
    </row>
    <row r="593">
      <c r="A593" s="56" t="s">
        <v>1258</v>
      </c>
      <c r="B593" s="42" t="str">
        <f>VLOOKUP(A593,'Data Transformation'!A:D,4,0)</f>
        <v>Johnson</v>
      </c>
      <c r="C593" s="57">
        <f>VLOOKUP(A593,'Data Transformation'!G:N,2,0)</f>
        <v>21.755</v>
      </c>
      <c r="D593" s="42">
        <f>VLOOKUP(A593,'Data Transformation'!G:I,3,0)</f>
        <v>4.63</v>
      </c>
      <c r="E593" s="42" t="str">
        <f>VLOOKUP(A593,'Data Transformation'!G:J,4,0)</f>
        <v>No</v>
      </c>
      <c r="F593" s="42" t="str">
        <f>VLOOKUP(A593,'Data Transformation'!G:K,5,0)</f>
        <v>No</v>
      </c>
      <c r="G593" s="58" t="str">
        <f>VLOOKUP(A593,'Data Transformation'!G:L,6,0)</f>
        <v>Yes</v>
      </c>
      <c r="H593" s="42">
        <f>VLOOKUP(A593,'Data Transformation'!G:O,9,0)</f>
        <v>1</v>
      </c>
      <c r="I593" s="42" t="str">
        <f>VLOOKUP(A593,'Data Transformation'!G:N,8,0)</f>
        <v>yes</v>
      </c>
      <c r="J593" s="42" t="str">
        <f>VLOOKUP(A593,'Data Transformation'!G:P,10,0)</f>
        <v>Normal weight</v>
      </c>
      <c r="K593" s="42" t="str">
        <f>VLOOKUP(A593,'Data Transformation'!G:Q,11,0)</f>
        <v>Normal</v>
      </c>
      <c r="L593" s="42" t="str">
        <f>VLOOKUP(A593,'Data Transformation'!S:AB,10,0)</f>
        <v>5-Nov-1993</v>
      </c>
      <c r="M593" s="59">
        <f>VLOOKUP(A593,'Data Transformation'!S:AD,12,0)</f>
        <v>16657.72</v>
      </c>
      <c r="N593" s="42" t="str">
        <f>VLOOKUP(A593,'Data Transformation'!S:Y,7,0)</f>
        <v>tier - 2</v>
      </c>
      <c r="O593" s="42" t="str">
        <f>VLOOKUP(A593,'Data Transformation'!S:Z,8,0)</f>
        <v>tier - 1</v>
      </c>
      <c r="P593" s="42" t="str">
        <f>VLOOKUP(A593,'Data Transformation'!S:AA,9,0)</f>
        <v>R1024</v>
      </c>
      <c r="Q593" s="60">
        <f>VLOOKUP(A593,'Data Transformation'!S:AC,11,0)</f>
        <v>29</v>
      </c>
    </row>
    <row r="594">
      <c r="A594" s="56" t="s">
        <v>1260</v>
      </c>
      <c r="B594" s="42" t="str">
        <f>VLOOKUP(A594,'Data Transformation'!A:D,4,0)</f>
        <v>Petry</v>
      </c>
      <c r="C594" s="57">
        <f>VLOOKUP(A594,'Data Transformation'!G:N,2,0)</f>
        <v>48.39</v>
      </c>
      <c r="D594" s="42">
        <f>VLOOKUP(A594,'Data Transformation'!G:I,3,0)</f>
        <v>4.61</v>
      </c>
      <c r="E594" s="42" t="str">
        <f>VLOOKUP(A594,'Data Transformation'!G:J,4,0)</f>
        <v>No</v>
      </c>
      <c r="F594" s="42" t="str">
        <f>VLOOKUP(A594,'Data Transformation'!G:K,5,0)</f>
        <v>No</v>
      </c>
      <c r="G594" s="58" t="str">
        <f>VLOOKUP(A594,'Data Transformation'!G:L,6,0)</f>
        <v>No</v>
      </c>
      <c r="H594" s="42">
        <f>VLOOKUP(A594,'Data Transformation'!G:O,9,0)</f>
        <v>0</v>
      </c>
      <c r="I594" s="42" t="str">
        <f>VLOOKUP(A594,'Data Transformation'!G:N,8,0)</f>
        <v>No</v>
      </c>
      <c r="J594" s="42" t="str">
        <f>VLOOKUP(A594,'Data Transformation'!G:P,10,0)</f>
        <v>Above Obesity</v>
      </c>
      <c r="K594" s="42" t="str">
        <f>VLOOKUP(A594,'Data Transformation'!G:Q,11,0)</f>
        <v>Normal</v>
      </c>
      <c r="L594" s="42" t="str">
        <f>VLOOKUP(A594,'Data Transformation'!S:AB,10,0)</f>
        <v>25-Sep-1977</v>
      </c>
      <c r="M594" s="59">
        <f>VLOOKUP(A594,'Data Transformation'!S:AD,12,0)</f>
        <v>16631.61</v>
      </c>
      <c r="N594" s="42" t="str">
        <f>VLOOKUP(A594,'Data Transformation'!S:Y,7,0)</f>
        <v>tier - 2</v>
      </c>
      <c r="O594" s="42" t="str">
        <f>VLOOKUP(A594,'Data Transformation'!S:Z,8,0)</f>
        <v>tier - 1</v>
      </c>
      <c r="P594" s="42" t="str">
        <f>VLOOKUP(A594,'Data Transformation'!S:AA,9,0)</f>
        <v>R1012</v>
      </c>
      <c r="Q594" s="60">
        <f>VLOOKUP(A594,'Data Transformation'!S:AC,11,0)</f>
        <v>45</v>
      </c>
    </row>
    <row r="595">
      <c r="A595" s="56" t="s">
        <v>1262</v>
      </c>
      <c r="B595" s="42" t="str">
        <f>VLOOKUP(A595,'Data Transformation'!A:D,4,0)</f>
        <v>Laleman</v>
      </c>
      <c r="C595" s="57">
        <f>VLOOKUP(A595,'Data Transformation'!G:N,2,0)</f>
        <v>47.15</v>
      </c>
      <c r="D595" s="42">
        <f>VLOOKUP(A595,'Data Transformation'!G:I,3,0)</f>
        <v>9.53</v>
      </c>
      <c r="E595" s="42" t="str">
        <f>VLOOKUP(A595,'Data Transformation'!G:J,4,0)</f>
        <v>yes</v>
      </c>
      <c r="F595" s="42" t="str">
        <f>VLOOKUP(A595,'Data Transformation'!G:K,5,0)</f>
        <v>No</v>
      </c>
      <c r="G595" s="58" t="str">
        <f>VLOOKUP(A595,'Data Transformation'!G:L,6,0)</f>
        <v>No</v>
      </c>
      <c r="H595" s="42">
        <f>VLOOKUP(A595,'Data Transformation'!G:O,9,0)</f>
        <v>1</v>
      </c>
      <c r="I595" s="42" t="str">
        <f>VLOOKUP(A595,'Data Transformation'!G:N,8,0)</f>
        <v>No</v>
      </c>
      <c r="J595" s="42" t="str">
        <f>VLOOKUP(A595,'Data Transformation'!G:P,10,0)</f>
        <v>Above Obesity</v>
      </c>
      <c r="K595" s="42" t="str">
        <f>VLOOKUP(A595,'Data Transformation'!G:Q,11,0)</f>
        <v>Diabetes</v>
      </c>
      <c r="L595" s="42" t="str">
        <f>VLOOKUP(A595,'Data Transformation'!S:AB,10,0)</f>
        <v>24-Jul-1975</v>
      </c>
      <c r="M595" s="59">
        <f>VLOOKUP(A595,'Data Transformation'!S:AD,12,0)</f>
        <v>16602.18</v>
      </c>
      <c r="N595" s="42" t="str">
        <f>VLOOKUP(A595,'Data Transformation'!S:Y,7,0)</f>
        <v>tier - 2</v>
      </c>
      <c r="O595" s="42" t="str">
        <f>VLOOKUP(A595,'Data Transformation'!S:Z,8,0)</f>
        <v>tier - 1</v>
      </c>
      <c r="P595" s="42" t="str">
        <f>VLOOKUP(A595,'Data Transformation'!S:AA,9,0)</f>
        <v>R1026</v>
      </c>
      <c r="Q595" s="60">
        <f>VLOOKUP(A595,'Data Transformation'!S:AC,11,0)</f>
        <v>47</v>
      </c>
    </row>
    <row r="596">
      <c r="A596" s="56" t="s">
        <v>1264</v>
      </c>
      <c r="B596" s="42" t="str">
        <f>VLOOKUP(A596,'Data Transformation'!A:D,4,0)</f>
        <v>Colby</v>
      </c>
      <c r="C596" s="57">
        <f>VLOOKUP(A596,'Data Transformation'!G:N,2,0)</f>
        <v>47.59</v>
      </c>
      <c r="D596" s="42">
        <f>VLOOKUP(A596,'Data Transformation'!G:I,3,0)</f>
        <v>11.43</v>
      </c>
      <c r="E596" s="42" t="str">
        <f>VLOOKUP(A596,'Data Transformation'!G:J,4,0)</f>
        <v>yes</v>
      </c>
      <c r="F596" s="42" t="str">
        <f>VLOOKUP(A596,'Data Transformation'!G:K,5,0)</f>
        <v>No</v>
      </c>
      <c r="G596" s="58" t="str">
        <f>VLOOKUP(A596,'Data Transformation'!G:L,6,0)</f>
        <v>No</v>
      </c>
      <c r="H596" s="42">
        <f>VLOOKUP(A596,'Data Transformation'!G:O,9,0)</f>
        <v>2</v>
      </c>
      <c r="I596" s="42" t="str">
        <f>VLOOKUP(A596,'Data Transformation'!G:N,8,0)</f>
        <v>No</v>
      </c>
      <c r="J596" s="42" t="str">
        <f>VLOOKUP(A596,'Data Transformation'!G:P,10,0)</f>
        <v>Above Obesity</v>
      </c>
      <c r="K596" s="42" t="str">
        <f>VLOOKUP(A596,'Data Transformation'!G:Q,11,0)</f>
        <v>Diabetes</v>
      </c>
      <c r="L596" s="42" t="str">
        <f>VLOOKUP(A596,'Data Transformation'!S:AB,10,0)</f>
        <v>10-Jul-1970</v>
      </c>
      <c r="M596" s="59">
        <f>VLOOKUP(A596,'Data Transformation'!S:AD,12,0)</f>
        <v>16600.16</v>
      </c>
      <c r="N596" s="42" t="str">
        <f>VLOOKUP(A596,'Data Transformation'!S:Y,7,0)</f>
        <v>tier - 2</v>
      </c>
      <c r="O596" s="42" t="str">
        <f>VLOOKUP(A596,'Data Transformation'!S:Z,8,0)</f>
        <v>tier - 2</v>
      </c>
      <c r="P596" s="42" t="str">
        <f>VLOOKUP(A596,'Data Transformation'!S:AA,9,0)</f>
        <v>R1011</v>
      </c>
      <c r="Q596" s="60">
        <f>VLOOKUP(A596,'Data Transformation'!S:AC,11,0)</f>
        <v>52</v>
      </c>
    </row>
    <row r="597">
      <c r="A597" s="56" t="s">
        <v>1266</v>
      </c>
      <c r="B597" s="42" t="str">
        <f>VLOOKUP(A597,'Data Transformation'!A:D,4,0)</f>
        <v>Wathke</v>
      </c>
      <c r="C597" s="57">
        <f>VLOOKUP(A597,'Data Transformation'!G:N,2,0)</f>
        <v>39.81</v>
      </c>
      <c r="D597" s="42">
        <f>VLOOKUP(A597,'Data Transformation'!G:I,3,0)</f>
        <v>7.65</v>
      </c>
      <c r="E597" s="42" t="str">
        <f>VLOOKUP(A597,'Data Transformation'!G:J,4,0)</f>
        <v>yes</v>
      </c>
      <c r="F597" s="42" t="str">
        <f>VLOOKUP(A597,'Data Transformation'!G:K,5,0)</f>
        <v>No</v>
      </c>
      <c r="G597" s="58" t="str">
        <f>VLOOKUP(A597,'Data Transformation'!G:L,6,0)</f>
        <v>Yes</v>
      </c>
      <c r="H597" s="42">
        <f>VLOOKUP(A597,'Data Transformation'!G:O,9,0)</f>
        <v>1</v>
      </c>
      <c r="I597" s="42" t="str">
        <f>VLOOKUP(A597,'Data Transformation'!G:N,8,0)</f>
        <v>No</v>
      </c>
      <c r="J597" s="42" t="str">
        <f>VLOOKUP(A597,'Data Transformation'!G:P,10,0)</f>
        <v>Above Obesity</v>
      </c>
      <c r="K597" s="42" t="str">
        <f>VLOOKUP(A597,'Data Transformation'!G:Q,11,0)</f>
        <v>Diabetes</v>
      </c>
      <c r="L597" s="42" t="str">
        <f>VLOOKUP(A597,'Data Transformation'!S:AB,10,0)</f>
        <v>25-Jun-1963</v>
      </c>
      <c r="M597" s="59">
        <f>VLOOKUP(A597,'Data Transformation'!S:AD,12,0)</f>
        <v>16587.96</v>
      </c>
      <c r="N597" s="42" t="str">
        <f>VLOOKUP(A597,'Data Transformation'!S:Y,7,0)</f>
        <v>tier - 2</v>
      </c>
      <c r="O597" s="42" t="str">
        <f>VLOOKUP(A597,'Data Transformation'!S:Z,8,0)</f>
        <v>tier - 2</v>
      </c>
      <c r="P597" s="42" t="str">
        <f>VLOOKUP(A597,'Data Transformation'!S:AA,9,0)</f>
        <v>R1023</v>
      </c>
      <c r="Q597" s="60">
        <f>VLOOKUP(A597,'Data Transformation'!S:AC,11,0)</f>
        <v>59</v>
      </c>
    </row>
    <row r="598">
      <c r="A598" s="56" t="s">
        <v>1268</v>
      </c>
      <c r="B598" s="42" t="str">
        <f>VLOOKUP(A598,'Data Transformation'!A:D,4,0)</f>
        <v>Daly</v>
      </c>
      <c r="C598" s="57">
        <f>VLOOKUP(A598,'Data Transformation'!G:N,2,0)</f>
        <v>31.02</v>
      </c>
      <c r="D598" s="42">
        <f>VLOOKUP(A598,'Data Transformation'!G:I,3,0)</f>
        <v>5.87</v>
      </c>
      <c r="E598" s="42" t="str">
        <f>VLOOKUP(A598,'Data Transformation'!G:J,4,0)</f>
        <v>YES</v>
      </c>
      <c r="F598" s="42" t="str">
        <f>VLOOKUP(A598,'Data Transformation'!G:K,5,0)</f>
        <v>No</v>
      </c>
      <c r="G598" s="58" t="str">
        <f>VLOOKUP(A598,'Data Transformation'!G:L,6,0)</f>
        <v>No</v>
      </c>
      <c r="H598" s="42">
        <f>VLOOKUP(A598,'Data Transformation'!G:O,9,0)</f>
        <v>0</v>
      </c>
      <c r="I598" s="42" t="str">
        <f>VLOOKUP(A598,'Data Transformation'!G:N,8,0)</f>
        <v>No</v>
      </c>
      <c r="J598" s="42" t="str">
        <f>VLOOKUP(A598,'Data Transformation'!G:P,10,0)</f>
        <v>Above Obesity</v>
      </c>
      <c r="K598" s="42" t="str">
        <f>VLOOKUP(A598,'Data Transformation'!G:Q,11,0)</f>
        <v>Prediabetes weight</v>
      </c>
      <c r="L598" s="42" t="str">
        <f>VLOOKUP(A598,'Data Transformation'!S:AB,10,0)</f>
        <v>25-Jun-2001</v>
      </c>
      <c r="M598" s="59">
        <f>VLOOKUP(A598,'Data Transformation'!S:AD,12,0)</f>
        <v>16586.5</v>
      </c>
      <c r="N598" s="42" t="str">
        <f>VLOOKUP(A598,'Data Transformation'!S:Y,7,0)</f>
        <v>tier - 2</v>
      </c>
      <c r="O598" s="42" t="str">
        <f>VLOOKUP(A598,'Data Transformation'!S:Z,8,0)</f>
        <v>tier - 1</v>
      </c>
      <c r="P598" s="42" t="str">
        <f>VLOOKUP(A598,'Data Transformation'!S:AA,9,0)</f>
        <v>R1013</v>
      </c>
      <c r="Q598" s="60">
        <f>VLOOKUP(A598,'Data Transformation'!S:AC,11,0)</f>
        <v>21</v>
      </c>
    </row>
    <row r="599">
      <c r="A599" s="56" t="s">
        <v>1270</v>
      </c>
      <c r="B599" s="42" t="str">
        <f>VLOOKUP(A599,'Data Transformation'!A:D,4,0)</f>
        <v>Dillon</v>
      </c>
      <c r="C599" s="57">
        <f>VLOOKUP(A599,'Data Transformation'!G:N,2,0)</f>
        <v>24.75</v>
      </c>
      <c r="D599" s="42">
        <f>VLOOKUP(A599,'Data Transformation'!G:I,3,0)</f>
        <v>4.36</v>
      </c>
      <c r="E599" s="42" t="str">
        <f>VLOOKUP(A599,'Data Transformation'!G:J,4,0)</f>
        <v>yes</v>
      </c>
      <c r="F599" s="42" t="str">
        <f>VLOOKUP(A599,'Data Transformation'!G:K,5,0)</f>
        <v>No</v>
      </c>
      <c r="G599" s="58" t="str">
        <f>VLOOKUP(A599,'Data Transformation'!G:L,6,0)</f>
        <v>No</v>
      </c>
      <c r="H599" s="42">
        <f>VLOOKUP(A599,'Data Transformation'!G:O,9,0)</f>
        <v>1</v>
      </c>
      <c r="I599" s="42" t="str">
        <f>VLOOKUP(A599,'Data Transformation'!G:N,8,0)</f>
        <v>yes</v>
      </c>
      <c r="J599" s="42" t="str">
        <f>VLOOKUP(A599,'Data Transformation'!G:P,10,0)</f>
        <v>Normal weight</v>
      </c>
      <c r="K599" s="42" t="str">
        <f>VLOOKUP(A599,'Data Transformation'!G:Q,11,0)</f>
        <v>Normal</v>
      </c>
      <c r="L599" s="42" t="str">
        <f>VLOOKUP(A599,'Data Transformation'!S:AB,10,0)</f>
        <v>23-Dec-1995</v>
      </c>
      <c r="M599" s="59">
        <f>VLOOKUP(A599,'Data Transformation'!S:AD,12,0)</f>
        <v>16577.78</v>
      </c>
      <c r="N599" s="42" t="str">
        <f>VLOOKUP(A599,'Data Transformation'!S:Y,7,0)</f>
        <v>tier - 2</v>
      </c>
      <c r="O599" s="42" t="str">
        <f>VLOOKUP(A599,'Data Transformation'!S:Z,8,0)</f>
        <v>tier - 1</v>
      </c>
      <c r="P599" s="42" t="str">
        <f>VLOOKUP(A599,'Data Transformation'!S:AA,9,0)</f>
        <v>R1013</v>
      </c>
      <c r="Q599" s="60">
        <f>VLOOKUP(A599,'Data Transformation'!S:AC,11,0)</f>
        <v>27</v>
      </c>
    </row>
    <row r="600">
      <c r="A600" s="56" t="s">
        <v>1272</v>
      </c>
      <c r="B600" s="42" t="str">
        <f>VLOOKUP(A600,'Data Transformation'!A:D,4,0)</f>
        <v>Pontes</v>
      </c>
      <c r="C600" s="57">
        <f>VLOOKUP(A600,'Data Transformation'!G:N,2,0)</f>
        <v>30.115</v>
      </c>
      <c r="D600" s="42">
        <f>VLOOKUP(A600,'Data Transformation'!G:I,3,0)</f>
        <v>10.12</v>
      </c>
      <c r="E600" s="42" t="str">
        <f>VLOOKUP(A600,'Data Transformation'!G:J,4,0)</f>
        <v>No</v>
      </c>
      <c r="F600" s="42" t="str">
        <f>VLOOKUP(A600,'Data Transformation'!G:K,5,0)</f>
        <v>No</v>
      </c>
      <c r="G600" s="58" t="str">
        <f>VLOOKUP(A600,'Data Transformation'!G:L,6,0)</f>
        <v>No</v>
      </c>
      <c r="H600" s="42">
        <f>VLOOKUP(A600,'Data Transformation'!G:O,9,0)</f>
        <v>3</v>
      </c>
      <c r="I600" s="42" t="str">
        <f>VLOOKUP(A600,'Data Transformation'!G:N,8,0)</f>
        <v>No</v>
      </c>
      <c r="J600" s="42" t="str">
        <f>VLOOKUP(A600,'Data Transformation'!G:P,10,0)</f>
        <v>Above Obesity</v>
      </c>
      <c r="K600" s="42" t="str">
        <f>VLOOKUP(A600,'Data Transformation'!G:Q,11,0)</f>
        <v>Diabetes</v>
      </c>
      <c r="L600" s="42" t="str">
        <f>VLOOKUP(A600,'Data Transformation'!S:AB,10,0)</f>
        <v>10-Oct-1958</v>
      </c>
      <c r="M600" s="59">
        <f>VLOOKUP(A600,'Data Transformation'!S:AD,12,0)</f>
        <v>16455.71</v>
      </c>
      <c r="N600" s="42" t="str">
        <f>VLOOKUP(A600,'Data Transformation'!S:Y,7,0)</f>
        <v>tier - 2</v>
      </c>
      <c r="O600" s="42" t="str">
        <f>VLOOKUP(A600,'Data Transformation'!S:Z,8,0)</f>
        <v>tier - 2</v>
      </c>
      <c r="P600" s="42" t="str">
        <f>VLOOKUP(A600,'Data Transformation'!S:AA,9,0)</f>
        <v>R1012</v>
      </c>
      <c r="Q600" s="60">
        <f>VLOOKUP(A600,'Data Transformation'!S:AC,11,0)</f>
        <v>64</v>
      </c>
    </row>
    <row r="601">
      <c r="A601" s="56" t="s">
        <v>1274</v>
      </c>
      <c r="B601" s="42" t="str">
        <f>VLOOKUP(A601,'Data Transformation'!A:D,4,0)</f>
        <v>Spies</v>
      </c>
      <c r="C601" s="57">
        <f>VLOOKUP(A601,'Data Transformation'!G:N,2,0)</f>
        <v>26.03</v>
      </c>
      <c r="D601" s="42">
        <f>VLOOKUP(A601,'Data Transformation'!G:I,3,0)</f>
        <v>4.01</v>
      </c>
      <c r="E601" s="42" t="str">
        <f>VLOOKUP(A601,'Data Transformation'!G:J,4,0)</f>
        <v>No</v>
      </c>
      <c r="F601" s="42" t="str">
        <f>VLOOKUP(A601,'Data Transformation'!G:K,5,0)</f>
        <v>No</v>
      </c>
      <c r="G601" s="58" t="str">
        <f>VLOOKUP(A601,'Data Transformation'!G:L,6,0)</f>
        <v>Yes</v>
      </c>
      <c r="H601" s="42">
        <f>VLOOKUP(A601,'Data Transformation'!G:O,9,0)</f>
        <v>1</v>
      </c>
      <c r="I601" s="42" t="str">
        <f>VLOOKUP(A601,'Data Transformation'!G:N,8,0)</f>
        <v>yes</v>
      </c>
      <c r="J601" s="42" t="str">
        <f>VLOOKUP(A601,'Data Transformation'!G:P,10,0)</f>
        <v>Overweight</v>
      </c>
      <c r="K601" s="42" t="str">
        <f>VLOOKUP(A601,'Data Transformation'!G:Q,11,0)</f>
        <v>Normal</v>
      </c>
      <c r="L601" s="42" t="str">
        <f>VLOOKUP(A601,'Data Transformation'!S:AB,10,0)</f>
        <v>20-Dec-2003</v>
      </c>
      <c r="M601" s="59">
        <f>VLOOKUP(A601,'Data Transformation'!S:AD,12,0)</f>
        <v>16450.89</v>
      </c>
      <c r="N601" s="42" t="str">
        <f>VLOOKUP(A601,'Data Transformation'!S:Y,7,0)</f>
        <v>tier - 2</v>
      </c>
      <c r="O601" s="42" t="str">
        <f>VLOOKUP(A601,'Data Transformation'!S:Z,8,0)</f>
        <v>tier - 1</v>
      </c>
      <c r="P601" s="42" t="str">
        <f>VLOOKUP(A601,'Data Transformation'!S:AA,9,0)</f>
        <v>R1012</v>
      </c>
      <c r="Q601" s="60">
        <f>VLOOKUP(A601,'Data Transformation'!S:AC,11,0)</f>
        <v>19</v>
      </c>
    </row>
    <row r="602">
      <c r="A602" s="56" t="s">
        <v>1276</v>
      </c>
      <c r="B602" s="42" t="str">
        <f>VLOOKUP(A602,'Data Transformation'!A:D,4,0)</f>
        <v>Greig</v>
      </c>
      <c r="C602" s="57">
        <f>VLOOKUP(A602,'Data Transformation'!G:N,2,0)</f>
        <v>20.045</v>
      </c>
      <c r="D602" s="42">
        <f>VLOOKUP(A602,'Data Transformation'!G:I,3,0)</f>
        <v>4.77</v>
      </c>
      <c r="E602" s="42" t="str">
        <f>VLOOKUP(A602,'Data Transformation'!G:J,4,0)</f>
        <v>yes</v>
      </c>
      <c r="F602" s="42" t="str">
        <f>VLOOKUP(A602,'Data Transformation'!G:K,5,0)</f>
        <v>No</v>
      </c>
      <c r="G602" s="58" t="str">
        <f>VLOOKUP(A602,'Data Transformation'!G:L,6,0)</f>
        <v>No</v>
      </c>
      <c r="H602" s="42">
        <f>VLOOKUP(A602,'Data Transformation'!G:O,9,0)</f>
        <v>1</v>
      </c>
      <c r="I602" s="42" t="str">
        <f>VLOOKUP(A602,'Data Transformation'!G:N,8,0)</f>
        <v>yes</v>
      </c>
      <c r="J602" s="42" t="str">
        <f>VLOOKUP(A602,'Data Transformation'!G:P,10,0)</f>
        <v>Normal weight</v>
      </c>
      <c r="K602" s="42" t="str">
        <f>VLOOKUP(A602,'Data Transformation'!G:Q,11,0)</f>
        <v>Normal</v>
      </c>
      <c r="L602" s="42" t="str">
        <f>VLOOKUP(A602,'Data Transformation'!S:AB,10,0)</f>
        <v>28-Sep-1995</v>
      </c>
      <c r="M602" s="59">
        <f>VLOOKUP(A602,'Data Transformation'!S:AD,12,0)</f>
        <v>16420.49</v>
      </c>
      <c r="N602" s="42" t="str">
        <f>VLOOKUP(A602,'Data Transformation'!S:Y,7,0)</f>
        <v>tier - 2</v>
      </c>
      <c r="O602" s="42" t="str">
        <f>VLOOKUP(A602,'Data Transformation'!S:Z,8,0)</f>
        <v>tier - 3</v>
      </c>
      <c r="P602" s="42" t="str">
        <f>VLOOKUP(A602,'Data Transformation'!S:AA,9,0)</f>
        <v>R1012</v>
      </c>
      <c r="Q602" s="60">
        <f>VLOOKUP(A602,'Data Transformation'!S:AC,11,0)</f>
        <v>27</v>
      </c>
    </row>
    <row r="603">
      <c r="A603" s="56" t="s">
        <v>1278</v>
      </c>
      <c r="B603" s="42" t="str">
        <f>VLOOKUP(A603,'Data Transformation'!A:D,4,0)</f>
        <v>Scott</v>
      </c>
      <c r="C603" s="57">
        <f>VLOOKUP(A603,'Data Transformation'!G:N,2,0)</f>
        <v>40.24</v>
      </c>
      <c r="D603" s="42">
        <f>VLOOKUP(A603,'Data Transformation'!G:I,3,0)</f>
        <v>6.83</v>
      </c>
      <c r="E603" s="42" t="str">
        <f>VLOOKUP(A603,'Data Transformation'!G:J,4,0)</f>
        <v>No</v>
      </c>
      <c r="F603" s="42" t="str">
        <f>VLOOKUP(A603,'Data Transformation'!G:K,5,0)</f>
        <v>No</v>
      </c>
      <c r="G603" s="58" t="str">
        <f>VLOOKUP(A603,'Data Transformation'!G:L,6,0)</f>
        <v>No</v>
      </c>
      <c r="H603" s="42">
        <f>VLOOKUP(A603,'Data Transformation'!G:O,9,0)</f>
        <v>0</v>
      </c>
      <c r="I603" s="42" t="str">
        <f>VLOOKUP(A603,'Data Transformation'!G:N,8,0)</f>
        <v>No</v>
      </c>
      <c r="J603" s="42" t="str">
        <f>VLOOKUP(A603,'Data Transformation'!G:P,10,0)</f>
        <v>Above Obesity</v>
      </c>
      <c r="K603" s="42" t="str">
        <f>VLOOKUP(A603,'Data Transformation'!G:Q,11,0)</f>
        <v>Diabetes</v>
      </c>
      <c r="L603" s="42" t="str">
        <f>VLOOKUP(A603,'Data Transformation'!S:AB,10,0)</f>
        <v>5-Dec-1965</v>
      </c>
      <c r="M603" s="59">
        <f>VLOOKUP(A603,'Data Transformation'!S:AD,12,0)</f>
        <v>16351.42</v>
      </c>
      <c r="N603" s="42" t="str">
        <f>VLOOKUP(A603,'Data Transformation'!S:Y,7,0)</f>
        <v>tier - 2</v>
      </c>
      <c r="O603" s="42" t="str">
        <f>VLOOKUP(A603,'Data Transformation'!S:Z,8,0)</f>
        <v>tier - 3</v>
      </c>
      <c r="P603" s="42" t="str">
        <f>VLOOKUP(A603,'Data Transformation'!S:AA,9,0)</f>
        <v>R1026</v>
      </c>
      <c r="Q603" s="60">
        <f>VLOOKUP(A603,'Data Transformation'!S:AC,11,0)</f>
        <v>57</v>
      </c>
    </row>
    <row r="604">
      <c r="A604" s="56" t="s">
        <v>1280</v>
      </c>
      <c r="B604" s="42" t="str">
        <f>VLOOKUP(A604,'Data Transformation'!A:D,4,0)</f>
        <v>Erlandson</v>
      </c>
      <c r="C604" s="57">
        <f>VLOOKUP(A604,'Data Transformation'!G:N,2,0)</f>
        <v>43.15</v>
      </c>
      <c r="D604" s="42">
        <f>VLOOKUP(A604,'Data Transformation'!G:I,3,0)</f>
        <v>6.14</v>
      </c>
      <c r="E604" s="42" t="str">
        <f>VLOOKUP(A604,'Data Transformation'!G:J,4,0)</f>
        <v>yes</v>
      </c>
      <c r="F604" s="42" t="str">
        <f>VLOOKUP(A604,'Data Transformation'!G:K,5,0)</f>
        <v>No</v>
      </c>
      <c r="G604" s="58" t="str">
        <f>VLOOKUP(A604,'Data Transformation'!G:L,6,0)</f>
        <v>Yes</v>
      </c>
      <c r="H604" s="42">
        <f>VLOOKUP(A604,'Data Transformation'!G:O,9,0)</f>
        <v>1</v>
      </c>
      <c r="I604" s="42" t="str">
        <f>VLOOKUP(A604,'Data Transformation'!G:N,8,0)</f>
        <v>No</v>
      </c>
      <c r="J604" s="42" t="str">
        <f>VLOOKUP(A604,'Data Transformation'!G:P,10,0)</f>
        <v>Above Obesity</v>
      </c>
      <c r="K604" s="42" t="str">
        <f>VLOOKUP(A604,'Data Transformation'!G:Q,11,0)</f>
        <v>Prediabetes weight</v>
      </c>
      <c r="L604" s="42" t="str">
        <f>VLOOKUP(A604,'Data Transformation'!S:AB,10,0)</f>
        <v>8-Aug-1969</v>
      </c>
      <c r="M604" s="59">
        <f>VLOOKUP(A604,'Data Transformation'!S:AD,12,0)</f>
        <v>16311.05</v>
      </c>
      <c r="N604" s="42" t="str">
        <f>VLOOKUP(A604,'Data Transformation'!S:Y,7,0)</f>
        <v>tier - 2</v>
      </c>
      <c r="O604" s="42" t="str">
        <f>VLOOKUP(A604,'Data Transformation'!S:Z,8,0)</f>
        <v>tier - 3</v>
      </c>
      <c r="P604" s="42" t="str">
        <f>VLOOKUP(A604,'Data Transformation'!S:AA,9,0)</f>
        <v>R1026</v>
      </c>
      <c r="Q604" s="60">
        <f>VLOOKUP(A604,'Data Transformation'!S:AC,11,0)</f>
        <v>53</v>
      </c>
    </row>
    <row r="605">
      <c r="A605" s="56" t="s">
        <v>1282</v>
      </c>
      <c r="B605" s="42" t="str">
        <f>VLOOKUP(A605,'Data Transformation'!A:D,4,0)</f>
        <v>Autrey</v>
      </c>
      <c r="C605" s="57">
        <f>VLOOKUP(A605,'Data Transformation'!G:N,2,0)</f>
        <v>27.7</v>
      </c>
      <c r="D605" s="42">
        <f>VLOOKUP(A605,'Data Transformation'!G:I,3,0)</f>
        <v>5.6</v>
      </c>
      <c r="E605" s="42" t="str">
        <f>VLOOKUP(A605,'Data Transformation'!G:J,4,0)</f>
        <v>No</v>
      </c>
      <c r="F605" s="42" t="str">
        <f>VLOOKUP(A605,'Data Transformation'!G:K,5,0)</f>
        <v>No</v>
      </c>
      <c r="G605" s="58" t="str">
        <f>VLOOKUP(A605,'Data Transformation'!G:L,6,0)</f>
        <v>Yes</v>
      </c>
      <c r="H605" s="42">
        <f>VLOOKUP(A605,'Data Transformation'!G:O,9,0)</f>
        <v>1</v>
      </c>
      <c r="I605" s="42" t="str">
        <f>VLOOKUP(A605,'Data Transformation'!G:N,8,0)</f>
        <v>yes</v>
      </c>
      <c r="J605" s="42" t="str">
        <f>VLOOKUP(A605,'Data Transformation'!G:P,10,0)</f>
        <v>Overweight</v>
      </c>
      <c r="K605" s="42" t="str">
        <f>VLOOKUP(A605,'Data Transformation'!G:Q,11,0)</f>
        <v>Normal</v>
      </c>
      <c r="L605" s="42" t="str">
        <f>VLOOKUP(A605,'Data Transformation'!S:AB,10,0)</f>
        <v>24-Aug-2003</v>
      </c>
      <c r="M605" s="59">
        <f>VLOOKUP(A605,'Data Transformation'!S:AD,12,0)</f>
        <v>16297.85</v>
      </c>
      <c r="N605" s="42" t="str">
        <f>VLOOKUP(A605,'Data Transformation'!S:Y,7,0)</f>
        <v>tier - 2</v>
      </c>
      <c r="O605" s="42" t="str">
        <f>VLOOKUP(A605,'Data Transformation'!S:Z,8,0)</f>
        <v>tier - 3</v>
      </c>
      <c r="P605" s="42" t="str">
        <f>VLOOKUP(A605,'Data Transformation'!S:AA,9,0)</f>
        <v>R1011</v>
      </c>
      <c r="Q605" s="60">
        <f>VLOOKUP(A605,'Data Transformation'!S:AC,11,0)</f>
        <v>19</v>
      </c>
    </row>
    <row r="606">
      <c r="A606" s="56" t="s">
        <v>1284</v>
      </c>
      <c r="B606" s="42" t="str">
        <f>VLOOKUP(A606,'Data Transformation'!A:D,4,0)</f>
        <v>Alleman</v>
      </c>
      <c r="C606" s="57">
        <f>VLOOKUP(A606,'Data Transformation'!G:N,2,0)</f>
        <v>45.68</v>
      </c>
      <c r="D606" s="42">
        <f>VLOOKUP(A606,'Data Transformation'!G:I,3,0)</f>
        <v>4.8</v>
      </c>
      <c r="E606" s="42" t="str">
        <f>VLOOKUP(A606,'Data Transformation'!G:J,4,0)</f>
        <v>No</v>
      </c>
      <c r="F606" s="42" t="str">
        <f>VLOOKUP(A606,'Data Transformation'!G:K,5,0)</f>
        <v>No</v>
      </c>
      <c r="G606" s="58" t="str">
        <f>VLOOKUP(A606,'Data Transformation'!G:L,6,0)</f>
        <v>No</v>
      </c>
      <c r="H606" s="42">
        <f>VLOOKUP(A606,'Data Transformation'!G:O,9,0)</f>
        <v>2</v>
      </c>
      <c r="I606" s="42" t="str">
        <f>VLOOKUP(A606,'Data Transformation'!G:N,8,0)</f>
        <v>No</v>
      </c>
      <c r="J606" s="42" t="str">
        <f>VLOOKUP(A606,'Data Transformation'!G:P,10,0)</f>
        <v>Above Obesity</v>
      </c>
      <c r="K606" s="42" t="str">
        <f>VLOOKUP(A606,'Data Transformation'!G:Q,11,0)</f>
        <v>Normal</v>
      </c>
      <c r="L606" s="42" t="str">
        <f>VLOOKUP(A606,'Data Transformation'!S:AB,10,0)</f>
        <v>30-Jul-1972</v>
      </c>
      <c r="M606" s="59">
        <f>VLOOKUP(A606,'Data Transformation'!S:AD,12,0)</f>
        <v>16267.32</v>
      </c>
      <c r="N606" s="42" t="str">
        <f>VLOOKUP(A606,'Data Transformation'!S:Y,7,0)</f>
        <v>tier - 2</v>
      </c>
      <c r="O606" s="42" t="str">
        <f>VLOOKUP(A606,'Data Transformation'!S:Z,8,0)</f>
        <v>tier - 2</v>
      </c>
      <c r="P606" s="42" t="str">
        <f>VLOOKUP(A606,'Data Transformation'!S:AA,9,0)</f>
        <v>R1023</v>
      </c>
      <c r="Q606" s="60">
        <f>VLOOKUP(A606,'Data Transformation'!S:AC,11,0)</f>
        <v>50</v>
      </c>
    </row>
    <row r="607">
      <c r="A607" s="56" t="s">
        <v>1286</v>
      </c>
      <c r="B607" s="42" t="str">
        <f>VLOOKUP(A607,'Data Transformation'!A:D,4,0)</f>
        <v>Michalski</v>
      </c>
      <c r="C607" s="57">
        <f>VLOOKUP(A607,'Data Transformation'!G:N,2,0)</f>
        <v>27.3</v>
      </c>
      <c r="D607" s="42">
        <f>VLOOKUP(A607,'Data Transformation'!G:I,3,0)</f>
        <v>11.89</v>
      </c>
      <c r="E607" s="42" t="str">
        <f>VLOOKUP(A607,'Data Transformation'!G:J,4,0)</f>
        <v>No</v>
      </c>
      <c r="F607" s="42" t="str">
        <f>VLOOKUP(A607,'Data Transformation'!G:K,5,0)</f>
        <v>No</v>
      </c>
      <c r="G607" s="58" t="str">
        <f>VLOOKUP(A607,'Data Transformation'!G:L,6,0)</f>
        <v>No</v>
      </c>
      <c r="H607" s="42">
        <f>VLOOKUP(A607,'Data Transformation'!G:O,9,0)</f>
        <v>0</v>
      </c>
      <c r="I607" s="42" t="str">
        <f>VLOOKUP(A607,'Data Transformation'!G:N,8,0)</f>
        <v>yes</v>
      </c>
      <c r="J607" s="42" t="str">
        <f>VLOOKUP(A607,'Data Transformation'!G:P,10,0)</f>
        <v>Overweight</v>
      </c>
      <c r="K607" s="42" t="str">
        <f>VLOOKUP(A607,'Data Transformation'!G:Q,11,0)</f>
        <v>Diabetes</v>
      </c>
      <c r="L607" s="42" t="str">
        <f>VLOOKUP(A607,'Data Transformation'!S:AB,10,0)</f>
        <v>8-Sep-2002</v>
      </c>
      <c r="M607" s="59">
        <f>VLOOKUP(A607,'Data Transformation'!S:AD,12,0)</f>
        <v>16232.85</v>
      </c>
      <c r="N607" s="42" t="str">
        <f>VLOOKUP(A607,'Data Transformation'!S:Y,7,0)</f>
        <v>tier - 2</v>
      </c>
      <c r="O607" s="42" t="str">
        <f>VLOOKUP(A607,'Data Transformation'!S:Z,8,0)</f>
        <v>tier - 1</v>
      </c>
      <c r="P607" s="42" t="str">
        <f>VLOOKUP(A607,'Data Transformation'!S:AA,9,0)</f>
        <v>R1011</v>
      </c>
      <c r="Q607" s="60">
        <f>VLOOKUP(A607,'Data Transformation'!S:AC,11,0)</f>
        <v>20</v>
      </c>
    </row>
    <row r="608">
      <c r="A608" s="56" t="s">
        <v>1288</v>
      </c>
      <c r="B608" s="42" t="str">
        <f>VLOOKUP(A608,'Data Transformation'!A:D,4,0)</f>
        <v>Grillo</v>
      </c>
      <c r="C608" s="57">
        <f>VLOOKUP(A608,'Data Transformation'!G:N,2,0)</f>
        <v>54.45</v>
      </c>
      <c r="D608" s="42">
        <f>VLOOKUP(A608,'Data Transformation'!G:I,3,0)</f>
        <v>4.73</v>
      </c>
      <c r="E608" s="42" t="str">
        <f>VLOOKUP(A608,'Data Transformation'!G:J,4,0)</f>
        <v>yes</v>
      </c>
      <c r="F608" s="42" t="str">
        <f>VLOOKUP(A608,'Data Transformation'!G:K,5,0)</f>
        <v>No</v>
      </c>
      <c r="G608" s="58" t="str">
        <f>VLOOKUP(A608,'Data Transformation'!G:L,6,0)</f>
        <v>No</v>
      </c>
      <c r="H608" s="42">
        <f>VLOOKUP(A608,'Data Transformation'!G:O,9,0)</f>
        <v>1</v>
      </c>
      <c r="I608" s="42" t="str">
        <f>VLOOKUP(A608,'Data Transformation'!G:N,8,0)</f>
        <v>No</v>
      </c>
      <c r="J608" s="42" t="str">
        <f>VLOOKUP(A608,'Data Transformation'!G:P,10,0)</f>
        <v>Above Obesity</v>
      </c>
      <c r="K608" s="42" t="str">
        <f>VLOOKUP(A608,'Data Transformation'!G:Q,11,0)</f>
        <v>Normal</v>
      </c>
      <c r="L608" s="42" t="str">
        <f>VLOOKUP(A608,'Data Transformation'!S:AB,10,0)</f>
        <v>21-Aug-1988</v>
      </c>
      <c r="M608" s="59">
        <f>VLOOKUP(A608,'Data Transformation'!S:AD,12,0)</f>
        <v>16205.88</v>
      </c>
      <c r="N608" s="42" t="str">
        <f>VLOOKUP(A608,'Data Transformation'!S:Y,7,0)</f>
        <v>tier - 2</v>
      </c>
      <c r="O608" s="42" t="str">
        <f>VLOOKUP(A608,'Data Transformation'!S:Z,8,0)</f>
        <v>tier - 1</v>
      </c>
      <c r="P608" s="42" t="str">
        <f>VLOOKUP(A608,'Data Transformation'!S:AA,9,0)</f>
        <v>R1012</v>
      </c>
      <c r="Q608" s="60">
        <f>VLOOKUP(A608,'Data Transformation'!S:AC,11,0)</f>
        <v>34</v>
      </c>
    </row>
    <row r="609">
      <c r="A609" s="56" t="s">
        <v>1290</v>
      </c>
      <c r="B609" s="42" t="str">
        <f>VLOOKUP(A609,'Data Transformation'!A:D,4,0)</f>
        <v>Coronado</v>
      </c>
      <c r="C609" s="57">
        <f>VLOOKUP(A609,'Data Transformation'!G:N,2,0)</f>
        <v>54.43</v>
      </c>
      <c r="D609" s="42">
        <f>VLOOKUP(A609,'Data Transformation'!G:I,3,0)</f>
        <v>4.61</v>
      </c>
      <c r="E609" s="42" t="str">
        <f>VLOOKUP(A609,'Data Transformation'!G:J,4,0)</f>
        <v>yes</v>
      </c>
      <c r="F609" s="42" t="str">
        <f>VLOOKUP(A609,'Data Transformation'!G:K,5,0)</f>
        <v>No</v>
      </c>
      <c r="G609" s="58" t="str">
        <f>VLOOKUP(A609,'Data Transformation'!G:L,6,0)</f>
        <v>No</v>
      </c>
      <c r="H609" s="42">
        <f>VLOOKUP(A609,'Data Transformation'!G:O,9,0)</f>
        <v>1</v>
      </c>
      <c r="I609" s="42" t="str">
        <f>VLOOKUP(A609,'Data Transformation'!G:N,8,0)</f>
        <v>No</v>
      </c>
      <c r="J609" s="42" t="str">
        <f>VLOOKUP(A609,'Data Transformation'!G:P,10,0)</f>
        <v>Above Obesity</v>
      </c>
      <c r="K609" s="42" t="str">
        <f>VLOOKUP(A609,'Data Transformation'!G:Q,11,0)</f>
        <v>Normal</v>
      </c>
      <c r="L609" s="42" t="str">
        <f>VLOOKUP(A609,'Data Transformation'!S:AB,10,0)</f>
        <v>6-Aug-1988</v>
      </c>
      <c r="M609" s="59">
        <f>VLOOKUP(A609,'Data Transformation'!S:AD,12,0)</f>
        <v>16199.1</v>
      </c>
      <c r="N609" s="42" t="str">
        <f>VLOOKUP(A609,'Data Transformation'!S:Y,7,0)</f>
        <v>tier - 2</v>
      </c>
      <c r="O609" s="42" t="str">
        <f>VLOOKUP(A609,'Data Transformation'!S:Z,8,0)</f>
        <v>tier - 2</v>
      </c>
      <c r="P609" s="42" t="str">
        <f>VLOOKUP(A609,'Data Transformation'!S:AA,9,0)</f>
        <v>R1012</v>
      </c>
      <c r="Q609" s="60">
        <f>VLOOKUP(A609,'Data Transformation'!S:AC,11,0)</f>
        <v>34</v>
      </c>
    </row>
    <row r="610">
      <c r="A610" s="56" t="s">
        <v>1292</v>
      </c>
      <c r="B610" s="42" t="str">
        <f>VLOOKUP(A610,'Data Transformation'!A:D,4,0)</f>
        <v>Dewine</v>
      </c>
      <c r="C610" s="57">
        <f>VLOOKUP(A610,'Data Transformation'!G:N,2,0)</f>
        <v>48.01</v>
      </c>
      <c r="D610" s="42">
        <f>VLOOKUP(A610,'Data Transformation'!G:I,3,0)</f>
        <v>7.3</v>
      </c>
      <c r="E610" s="42" t="str">
        <f>VLOOKUP(A610,'Data Transformation'!G:J,4,0)</f>
        <v>No</v>
      </c>
      <c r="F610" s="42" t="str">
        <f>VLOOKUP(A610,'Data Transformation'!G:K,5,0)</f>
        <v>No</v>
      </c>
      <c r="G610" s="58" t="str">
        <f>VLOOKUP(A610,'Data Transformation'!G:L,6,0)</f>
        <v>No</v>
      </c>
      <c r="H610" s="42">
        <f>VLOOKUP(A610,'Data Transformation'!G:O,9,0)</f>
        <v>0</v>
      </c>
      <c r="I610" s="42" t="str">
        <f>VLOOKUP(A610,'Data Transformation'!G:N,8,0)</f>
        <v>No</v>
      </c>
      <c r="J610" s="42" t="str">
        <f>VLOOKUP(A610,'Data Transformation'!G:P,10,0)</f>
        <v>Above Obesity</v>
      </c>
      <c r="K610" s="42" t="str">
        <f>VLOOKUP(A610,'Data Transformation'!G:Q,11,0)</f>
        <v>Diabetes</v>
      </c>
      <c r="L610" s="42" t="str">
        <f>VLOOKUP(A610,'Data Transformation'!S:AB,10,0)</f>
        <v>11-Sep-1974</v>
      </c>
      <c r="M610" s="59">
        <f>VLOOKUP(A610,'Data Transformation'!S:AD,12,0)</f>
        <v>16190.97</v>
      </c>
      <c r="N610" s="42" t="str">
        <f>VLOOKUP(A610,'Data Transformation'!S:Y,7,0)</f>
        <v>tier - 2</v>
      </c>
      <c r="O610" s="42" t="str">
        <f>VLOOKUP(A610,'Data Transformation'!S:Z,8,0)</f>
        <v>tier - 3</v>
      </c>
      <c r="P610" s="42" t="str">
        <f>VLOOKUP(A610,'Data Transformation'!S:AA,9,0)</f>
        <v>R1012</v>
      </c>
      <c r="Q610" s="60">
        <f>VLOOKUP(A610,'Data Transformation'!S:AC,11,0)</f>
        <v>48</v>
      </c>
    </row>
    <row r="611">
      <c r="A611" s="56" t="s">
        <v>1294</v>
      </c>
      <c r="B611" s="42" t="str">
        <f>VLOOKUP(A611,'Data Transformation'!A:D,4,0)</f>
        <v>Carman</v>
      </c>
      <c r="C611" s="57">
        <f>VLOOKUP(A611,'Data Transformation'!G:N,2,0)</f>
        <v>48.32</v>
      </c>
      <c r="D611" s="42">
        <f>VLOOKUP(A611,'Data Transformation'!G:I,3,0)</f>
        <v>5.88</v>
      </c>
      <c r="E611" s="42" t="str">
        <f>VLOOKUP(A611,'Data Transformation'!G:J,4,0)</f>
        <v>No</v>
      </c>
      <c r="F611" s="42" t="str">
        <f>VLOOKUP(A611,'Data Transformation'!G:K,5,0)</f>
        <v>No</v>
      </c>
      <c r="G611" s="58" t="str">
        <f>VLOOKUP(A611,'Data Transformation'!G:L,6,0)</f>
        <v>No</v>
      </c>
      <c r="H611" s="42">
        <f>VLOOKUP(A611,'Data Transformation'!G:O,9,0)</f>
        <v>0</v>
      </c>
      <c r="I611" s="42" t="str">
        <f>VLOOKUP(A611,'Data Transformation'!G:N,8,0)</f>
        <v>No</v>
      </c>
      <c r="J611" s="42" t="str">
        <f>VLOOKUP(A611,'Data Transformation'!G:P,10,0)</f>
        <v>Above Obesity</v>
      </c>
      <c r="K611" s="42" t="str">
        <f>VLOOKUP(A611,'Data Transformation'!G:Q,11,0)</f>
        <v>Prediabetes weight</v>
      </c>
      <c r="L611" s="42" t="str">
        <f>VLOOKUP(A611,'Data Transformation'!S:AB,10,0)</f>
        <v>6-Jul-1982</v>
      </c>
      <c r="M611" s="59">
        <f>VLOOKUP(A611,'Data Transformation'!S:AD,12,0)</f>
        <v>16152.04</v>
      </c>
      <c r="N611" s="42" t="str">
        <f>VLOOKUP(A611,'Data Transformation'!S:Y,7,0)</f>
        <v>tier - 2</v>
      </c>
      <c r="O611" s="42" t="str">
        <f>VLOOKUP(A611,'Data Transformation'!S:Z,8,0)</f>
        <v>tier - 1</v>
      </c>
      <c r="P611" s="42" t="str">
        <f>VLOOKUP(A611,'Data Transformation'!S:AA,9,0)</f>
        <v>R1026</v>
      </c>
      <c r="Q611" s="60">
        <f>VLOOKUP(A611,'Data Transformation'!S:AC,11,0)</f>
        <v>40</v>
      </c>
    </row>
    <row r="612">
      <c r="A612" s="56" t="s">
        <v>1296</v>
      </c>
      <c r="B612" s="42" t="str">
        <f>VLOOKUP(A612,'Data Transformation'!A:D,4,0)</f>
        <v>Neems</v>
      </c>
      <c r="C612" s="57">
        <f>VLOOKUP(A612,'Data Transformation'!G:N,2,0)</f>
        <v>22.895</v>
      </c>
      <c r="D612" s="42">
        <f>VLOOKUP(A612,'Data Transformation'!G:I,3,0)</f>
        <v>4.06</v>
      </c>
      <c r="E612" s="42" t="str">
        <f>VLOOKUP(A612,'Data Transformation'!G:J,4,0)</f>
        <v>No</v>
      </c>
      <c r="F612" s="42" t="str">
        <f>VLOOKUP(A612,'Data Transformation'!G:K,5,0)</f>
        <v>No</v>
      </c>
      <c r="G612" s="58" t="str">
        <f>VLOOKUP(A612,'Data Transformation'!G:L,6,0)</f>
        <v>Yes</v>
      </c>
      <c r="H612" s="42">
        <f>VLOOKUP(A612,'Data Transformation'!G:O,9,0)</f>
        <v>1</v>
      </c>
      <c r="I612" s="42" t="str">
        <f>VLOOKUP(A612,'Data Transformation'!G:N,8,0)</f>
        <v>yes</v>
      </c>
      <c r="J612" s="42" t="str">
        <f>VLOOKUP(A612,'Data Transformation'!G:P,10,0)</f>
        <v>Normal weight</v>
      </c>
      <c r="K612" s="42" t="str">
        <f>VLOOKUP(A612,'Data Transformation'!G:Q,11,0)</f>
        <v>Normal</v>
      </c>
      <c r="L612" s="42" t="str">
        <f>VLOOKUP(A612,'Data Transformation'!S:AB,10,0)</f>
        <v>12-Dec-1993</v>
      </c>
      <c r="M612" s="59">
        <f>VLOOKUP(A612,'Data Transformation'!S:AD,12,0)</f>
        <v>16138.76</v>
      </c>
      <c r="N612" s="42" t="str">
        <f>VLOOKUP(A612,'Data Transformation'!S:Y,7,0)</f>
        <v>tier - 2</v>
      </c>
      <c r="O612" s="42" t="str">
        <f>VLOOKUP(A612,'Data Transformation'!S:Z,8,0)</f>
        <v>tier - 3</v>
      </c>
      <c r="P612" s="42" t="str">
        <f>VLOOKUP(A612,'Data Transformation'!S:AA,9,0)</f>
        <v>R1017</v>
      </c>
      <c r="Q612" s="60">
        <f>VLOOKUP(A612,'Data Transformation'!S:AC,11,0)</f>
        <v>29</v>
      </c>
    </row>
    <row r="613">
      <c r="A613" s="56" t="s">
        <v>1298</v>
      </c>
      <c r="B613" s="42" t="str">
        <f>VLOOKUP(A613,'Data Transformation'!A:D,4,0)</f>
        <v>Pesyna</v>
      </c>
      <c r="C613" s="57">
        <f>VLOOKUP(A613,'Data Transformation'!G:N,2,0)</f>
        <v>54.85</v>
      </c>
      <c r="D613" s="42">
        <f>VLOOKUP(A613,'Data Transformation'!G:I,3,0)</f>
        <v>4.9</v>
      </c>
      <c r="E613" s="42" t="str">
        <f>VLOOKUP(A613,'Data Transformation'!G:J,4,0)</f>
        <v>No</v>
      </c>
      <c r="F613" s="42" t="str">
        <f>VLOOKUP(A613,'Data Transformation'!G:K,5,0)</f>
        <v>No</v>
      </c>
      <c r="G613" s="58" t="str">
        <f>VLOOKUP(A613,'Data Transformation'!G:L,6,0)</f>
        <v>No</v>
      </c>
      <c r="H613" s="42">
        <f>VLOOKUP(A613,'Data Transformation'!G:O,9,0)</f>
        <v>1</v>
      </c>
      <c r="I613" s="42" t="str">
        <f>VLOOKUP(A613,'Data Transformation'!G:N,8,0)</f>
        <v>No</v>
      </c>
      <c r="J613" s="42" t="str">
        <f>VLOOKUP(A613,'Data Transformation'!G:P,10,0)</f>
        <v>Above Obesity</v>
      </c>
      <c r="K613" s="42" t="str">
        <f>VLOOKUP(A613,'Data Transformation'!G:Q,11,0)</f>
        <v>Normal</v>
      </c>
      <c r="L613" s="42" t="str">
        <f>VLOOKUP(A613,'Data Transformation'!S:AB,10,0)</f>
        <v>6-Oct-1987</v>
      </c>
      <c r="M613" s="59">
        <f>VLOOKUP(A613,'Data Transformation'!S:AD,12,0)</f>
        <v>16122.65</v>
      </c>
      <c r="N613" s="42" t="str">
        <f>VLOOKUP(A613,'Data Transformation'!S:Y,7,0)</f>
        <v>tier - 2</v>
      </c>
      <c r="O613" s="42" t="str">
        <f>VLOOKUP(A613,'Data Transformation'!S:Z,8,0)</f>
        <v>tier - 1</v>
      </c>
      <c r="P613" s="42" t="str">
        <f>VLOOKUP(A613,'Data Transformation'!S:AA,9,0)</f>
        <v>R1011</v>
      </c>
      <c r="Q613" s="60">
        <f>VLOOKUP(A613,'Data Transformation'!S:AC,11,0)</f>
        <v>35</v>
      </c>
    </row>
    <row r="614">
      <c r="A614" s="56" t="s">
        <v>1300</v>
      </c>
      <c r="B614" s="42" t="str">
        <f>VLOOKUP(A614,'Data Transformation'!A:D,4,0)</f>
        <v>Meling</v>
      </c>
      <c r="C614" s="57">
        <f>VLOOKUP(A614,'Data Transformation'!G:N,2,0)</f>
        <v>21.85</v>
      </c>
      <c r="D614" s="42">
        <f>VLOOKUP(A614,'Data Transformation'!G:I,3,0)</f>
        <v>5.52</v>
      </c>
      <c r="E614" s="42" t="str">
        <f>VLOOKUP(A614,'Data Transformation'!G:J,4,0)</f>
        <v>No</v>
      </c>
      <c r="F614" s="42" t="str">
        <f>VLOOKUP(A614,'Data Transformation'!G:K,5,0)</f>
        <v>No</v>
      </c>
      <c r="G614" s="58" t="str">
        <f>VLOOKUP(A614,'Data Transformation'!G:L,6,0)</f>
        <v>Yes</v>
      </c>
      <c r="H614" s="42">
        <f>VLOOKUP(A614,'Data Transformation'!G:O,9,0)</f>
        <v>1</v>
      </c>
      <c r="I614" s="42" t="str">
        <f>VLOOKUP(A614,'Data Transformation'!G:N,8,0)</f>
        <v>yes</v>
      </c>
      <c r="J614" s="42" t="str">
        <f>VLOOKUP(A614,'Data Transformation'!G:P,10,0)</f>
        <v>Normal weight</v>
      </c>
      <c r="K614" s="42" t="str">
        <f>VLOOKUP(A614,'Data Transformation'!G:Q,11,0)</f>
        <v>Normal</v>
      </c>
      <c r="L614" s="42" t="str">
        <f>VLOOKUP(A614,'Data Transformation'!S:AB,10,0)</f>
        <v>8-Aug-1993</v>
      </c>
      <c r="M614" s="59">
        <f>VLOOKUP(A614,'Data Transformation'!S:AD,12,0)</f>
        <v>16115.3</v>
      </c>
      <c r="N614" s="42" t="str">
        <f>VLOOKUP(A614,'Data Transformation'!S:Y,7,0)</f>
        <v>tier - 2</v>
      </c>
      <c r="O614" s="42" t="str">
        <f>VLOOKUP(A614,'Data Transformation'!S:Z,8,0)</f>
        <v>tier - 1</v>
      </c>
      <c r="P614" s="42" t="str">
        <f>VLOOKUP(A614,'Data Transformation'!S:AA,9,0)</f>
        <v>R1024</v>
      </c>
      <c r="Q614" s="60">
        <f>VLOOKUP(A614,'Data Transformation'!S:AC,11,0)</f>
        <v>29</v>
      </c>
    </row>
    <row r="615">
      <c r="A615" s="56" t="s">
        <v>1302</v>
      </c>
      <c r="B615" s="42" t="str">
        <f>VLOOKUP(A615,'Data Transformation'!A:D,4,0)</f>
        <v>Widlowski</v>
      </c>
      <c r="C615" s="57">
        <f>VLOOKUP(A615,'Data Transformation'!G:N,2,0)</f>
        <v>51.86</v>
      </c>
      <c r="D615" s="42">
        <f>VLOOKUP(A615,'Data Transformation'!G:I,3,0)</f>
        <v>5.2</v>
      </c>
      <c r="E615" s="42" t="str">
        <f>VLOOKUP(A615,'Data Transformation'!G:J,4,0)</f>
        <v>YES</v>
      </c>
      <c r="F615" s="42" t="str">
        <f>VLOOKUP(A615,'Data Transformation'!G:K,5,0)</f>
        <v>No</v>
      </c>
      <c r="G615" s="58" t="str">
        <f>VLOOKUP(A615,'Data Transformation'!G:L,6,0)</f>
        <v>No</v>
      </c>
      <c r="H615" s="42">
        <f>VLOOKUP(A615,'Data Transformation'!G:O,9,0)</f>
        <v>0</v>
      </c>
      <c r="I615" s="42" t="str">
        <f>VLOOKUP(A615,'Data Transformation'!G:N,8,0)</f>
        <v>No</v>
      </c>
      <c r="J615" s="42" t="str">
        <f>VLOOKUP(A615,'Data Transformation'!G:P,10,0)</f>
        <v>Above Obesity</v>
      </c>
      <c r="K615" s="42" t="str">
        <f>VLOOKUP(A615,'Data Transformation'!G:Q,11,0)</f>
        <v>Normal</v>
      </c>
      <c r="L615" s="42" t="str">
        <f>VLOOKUP(A615,'Data Transformation'!S:AB,10,0)</f>
        <v>27-Aug-1985</v>
      </c>
      <c r="M615" s="59">
        <f>VLOOKUP(A615,'Data Transformation'!S:AD,12,0)</f>
        <v>16097.94</v>
      </c>
      <c r="N615" s="42" t="str">
        <f>VLOOKUP(A615,'Data Transformation'!S:Y,7,0)</f>
        <v>tier - 2</v>
      </c>
      <c r="O615" s="42" t="str">
        <f>VLOOKUP(A615,'Data Transformation'!S:Z,8,0)</f>
        <v>tier - 3</v>
      </c>
      <c r="P615" s="42" t="str">
        <f>VLOOKUP(A615,'Data Transformation'!S:AA,9,0)</f>
        <v>R1012</v>
      </c>
      <c r="Q615" s="60">
        <f>VLOOKUP(A615,'Data Transformation'!S:AC,11,0)</f>
        <v>37</v>
      </c>
    </row>
    <row r="616">
      <c r="A616" s="56" t="s">
        <v>1304</v>
      </c>
      <c r="B616" s="42" t="str">
        <f>VLOOKUP(A616,'Data Transformation'!A:D,4,0)</f>
        <v>Nadar</v>
      </c>
      <c r="C616" s="57">
        <f>VLOOKUP(A616,'Data Transformation'!G:N,2,0)</f>
        <v>39.05</v>
      </c>
      <c r="D616" s="42">
        <f>VLOOKUP(A616,'Data Transformation'!G:I,3,0)</f>
        <v>7.59</v>
      </c>
      <c r="E616" s="42" t="str">
        <f>VLOOKUP(A616,'Data Transformation'!G:J,4,0)</f>
        <v>No</v>
      </c>
      <c r="F616" s="42" t="str">
        <f>VLOOKUP(A616,'Data Transformation'!G:K,5,0)</f>
        <v>No</v>
      </c>
      <c r="G616" s="58" t="str">
        <f>VLOOKUP(A616,'Data Transformation'!G:L,6,0)</f>
        <v>No</v>
      </c>
      <c r="H616" s="42">
        <f>VLOOKUP(A616,'Data Transformation'!G:O,9,0)</f>
        <v>3</v>
      </c>
      <c r="I616" s="42" t="str">
        <f>VLOOKUP(A616,'Data Transformation'!G:N,8,0)</f>
        <v>No</v>
      </c>
      <c r="J616" s="42" t="str">
        <f>VLOOKUP(A616,'Data Transformation'!G:P,10,0)</f>
        <v>Above Obesity</v>
      </c>
      <c r="K616" s="42" t="str">
        <f>VLOOKUP(A616,'Data Transformation'!G:Q,11,0)</f>
        <v>Diabetes</v>
      </c>
      <c r="L616" s="42" t="str">
        <f>VLOOKUP(A616,'Data Transformation'!S:AB,10,0)</f>
        <v>21-Jun-1958</v>
      </c>
      <c r="M616" s="59">
        <f>VLOOKUP(A616,'Data Transformation'!S:AD,12,0)</f>
        <v>16085.13</v>
      </c>
      <c r="N616" s="42" t="str">
        <f>VLOOKUP(A616,'Data Transformation'!S:Y,7,0)</f>
        <v>tier - 2</v>
      </c>
      <c r="O616" s="42" t="str">
        <f>VLOOKUP(A616,'Data Transformation'!S:Z,8,0)</f>
        <v>tier - 2</v>
      </c>
      <c r="P616" s="42" t="str">
        <f>VLOOKUP(A616,'Data Transformation'!S:AA,9,0)</f>
        <v>R1013</v>
      </c>
      <c r="Q616" s="60">
        <f>VLOOKUP(A616,'Data Transformation'!S:AC,11,0)</f>
        <v>64</v>
      </c>
    </row>
    <row r="617">
      <c r="A617" s="56" t="s">
        <v>1306</v>
      </c>
      <c r="B617" s="42" t="str">
        <f>VLOOKUP(A617,'Data Transformation'!A:D,4,0)</f>
        <v>Turner</v>
      </c>
      <c r="C617" s="57">
        <f>VLOOKUP(A617,'Data Transformation'!G:N,2,0)</f>
        <v>31.825</v>
      </c>
      <c r="D617" s="42">
        <f>VLOOKUP(A617,'Data Transformation'!G:I,3,0)</f>
        <v>8.28</v>
      </c>
      <c r="E617" s="42" t="str">
        <f>VLOOKUP(A617,'Data Transformation'!G:J,4,0)</f>
        <v>No</v>
      </c>
      <c r="F617" s="42" t="str">
        <f>VLOOKUP(A617,'Data Transformation'!G:K,5,0)</f>
        <v>No</v>
      </c>
      <c r="G617" s="58" t="str">
        <f>VLOOKUP(A617,'Data Transformation'!G:L,6,0)</f>
        <v>No</v>
      </c>
      <c r="H617" s="42">
        <f>VLOOKUP(A617,'Data Transformation'!G:O,9,0)</f>
        <v>3</v>
      </c>
      <c r="I617" s="42" t="str">
        <f>VLOOKUP(A617,'Data Transformation'!G:N,8,0)</f>
        <v>No</v>
      </c>
      <c r="J617" s="42" t="str">
        <f>VLOOKUP(A617,'Data Transformation'!G:P,10,0)</f>
        <v>Above Obesity</v>
      </c>
      <c r="K617" s="42" t="str">
        <f>VLOOKUP(A617,'Data Transformation'!G:Q,11,0)</f>
        <v>Diabetes</v>
      </c>
      <c r="L617" s="42" t="str">
        <f>VLOOKUP(A617,'Data Transformation'!S:AB,10,0)</f>
        <v>22-Oct-1958</v>
      </c>
      <c r="M617" s="59">
        <f>VLOOKUP(A617,'Data Transformation'!S:AD,12,0)</f>
        <v>16069.08</v>
      </c>
      <c r="N617" s="42" t="str">
        <f>VLOOKUP(A617,'Data Transformation'!S:Y,7,0)</f>
        <v>tier - 2</v>
      </c>
      <c r="O617" s="42" t="str">
        <f>VLOOKUP(A617,'Data Transformation'!S:Z,8,0)</f>
        <v>tier - 2</v>
      </c>
      <c r="P617" s="42" t="str">
        <f>VLOOKUP(A617,'Data Transformation'!S:AA,9,0)</f>
        <v>R1024</v>
      </c>
      <c r="Q617" s="60">
        <f>VLOOKUP(A617,'Data Transformation'!S:AC,11,0)</f>
        <v>64</v>
      </c>
    </row>
    <row r="618">
      <c r="A618" s="56" t="s">
        <v>1308</v>
      </c>
      <c r="B618" s="42" t="str">
        <f>VLOOKUP(A618,'Data Transformation'!A:D,4,0)</f>
        <v>Walker</v>
      </c>
      <c r="C618" s="57">
        <f>VLOOKUP(A618,'Data Transformation'!G:N,2,0)</f>
        <v>46.43</v>
      </c>
      <c r="D618" s="42">
        <f>VLOOKUP(A618,'Data Transformation'!G:I,3,0)</f>
        <v>6.72</v>
      </c>
      <c r="E618" s="42" t="str">
        <f>VLOOKUP(A618,'Data Transformation'!G:J,4,0)</f>
        <v>No</v>
      </c>
      <c r="F618" s="42" t="str">
        <f>VLOOKUP(A618,'Data Transformation'!G:K,5,0)</f>
        <v>No</v>
      </c>
      <c r="G618" s="58" t="str">
        <f>VLOOKUP(A618,'Data Transformation'!G:L,6,0)</f>
        <v>No</v>
      </c>
      <c r="H618" s="42">
        <f>VLOOKUP(A618,'Data Transformation'!G:O,9,0)</f>
        <v>0</v>
      </c>
      <c r="I618" s="42" t="str">
        <f>VLOOKUP(A618,'Data Transformation'!G:N,8,0)</f>
        <v>No</v>
      </c>
      <c r="J618" s="42" t="str">
        <f>VLOOKUP(A618,'Data Transformation'!G:P,10,0)</f>
        <v>Above Obesity</v>
      </c>
      <c r="K618" s="42" t="str">
        <f>VLOOKUP(A618,'Data Transformation'!G:Q,11,0)</f>
        <v>Diabetes</v>
      </c>
      <c r="L618" s="42" t="str">
        <f>VLOOKUP(A618,'Data Transformation'!S:AB,10,0)</f>
        <v>16-Sep-1978</v>
      </c>
      <c r="M618" s="59">
        <f>VLOOKUP(A618,'Data Transformation'!S:AD,12,0)</f>
        <v>16062.89</v>
      </c>
      <c r="N618" s="42" t="str">
        <f>VLOOKUP(A618,'Data Transformation'!S:Y,7,0)</f>
        <v>tier - 2</v>
      </c>
      <c r="O618" s="42" t="str">
        <f>VLOOKUP(A618,'Data Transformation'!S:Z,8,0)</f>
        <v>tier - 2</v>
      </c>
      <c r="P618" s="42" t="str">
        <f>VLOOKUP(A618,'Data Transformation'!S:AA,9,0)</f>
        <v>R1026</v>
      </c>
      <c r="Q618" s="60">
        <f>VLOOKUP(A618,'Data Transformation'!S:AC,11,0)</f>
        <v>44</v>
      </c>
    </row>
    <row r="619">
      <c r="A619" s="56" t="s">
        <v>1310</v>
      </c>
      <c r="B619" s="42" t="str">
        <f>VLOOKUP(A619,'Data Transformation'!A:D,4,0)</f>
        <v>Leedham</v>
      </c>
      <c r="C619" s="57">
        <f>VLOOKUP(A619,'Data Transformation'!G:N,2,0)</f>
        <v>53.63</v>
      </c>
      <c r="D619" s="42">
        <f>VLOOKUP(A619,'Data Transformation'!G:I,3,0)</f>
        <v>5.47</v>
      </c>
      <c r="E619" s="42" t="str">
        <f>VLOOKUP(A619,'Data Transformation'!G:J,4,0)</f>
        <v>yes</v>
      </c>
      <c r="F619" s="42" t="str">
        <f>VLOOKUP(A619,'Data Transformation'!G:K,5,0)</f>
        <v>No</v>
      </c>
      <c r="G619" s="58" t="str">
        <f>VLOOKUP(A619,'Data Transformation'!G:L,6,0)</f>
        <v>No</v>
      </c>
      <c r="H619" s="42">
        <f>VLOOKUP(A619,'Data Transformation'!G:O,9,0)</f>
        <v>1</v>
      </c>
      <c r="I619" s="42" t="str">
        <f>VLOOKUP(A619,'Data Transformation'!G:N,8,0)</f>
        <v>No</v>
      </c>
      <c r="J619" s="42" t="str">
        <f>VLOOKUP(A619,'Data Transformation'!G:P,10,0)</f>
        <v>Above Obesity</v>
      </c>
      <c r="K619" s="42" t="str">
        <f>VLOOKUP(A619,'Data Transformation'!G:Q,11,0)</f>
        <v>Normal</v>
      </c>
      <c r="L619" s="42" t="str">
        <f>VLOOKUP(A619,'Data Transformation'!S:AB,10,0)</f>
        <v>5-Dec-1988</v>
      </c>
      <c r="M619" s="59">
        <f>VLOOKUP(A619,'Data Transformation'!S:AD,12,0)</f>
        <v>16059.06</v>
      </c>
      <c r="N619" s="42" t="str">
        <f>VLOOKUP(A619,'Data Transformation'!S:Y,7,0)</f>
        <v>tier - 2</v>
      </c>
      <c r="O619" s="42" t="str">
        <f>VLOOKUP(A619,'Data Transformation'!S:Z,8,0)</f>
        <v>tier - 3</v>
      </c>
      <c r="P619" s="42" t="str">
        <f>VLOOKUP(A619,'Data Transformation'!S:AA,9,0)</f>
        <v>R1012</v>
      </c>
      <c r="Q619" s="60">
        <f>VLOOKUP(A619,'Data Transformation'!S:AC,11,0)</f>
        <v>34</v>
      </c>
    </row>
    <row r="620">
      <c r="A620" s="56" t="s">
        <v>1312</v>
      </c>
      <c r="B620" s="42" t="str">
        <f>VLOOKUP(A620,'Data Transformation'!A:D,4,0)</f>
        <v>Haglund</v>
      </c>
      <c r="C620" s="57">
        <f>VLOOKUP(A620,'Data Transformation'!G:N,2,0)</f>
        <v>48.7</v>
      </c>
      <c r="D620" s="42">
        <f>VLOOKUP(A620,'Data Transformation'!G:I,3,0)</f>
        <v>4.71</v>
      </c>
      <c r="E620" s="42" t="str">
        <f>VLOOKUP(A620,'Data Transformation'!G:J,4,0)</f>
        <v>No</v>
      </c>
      <c r="F620" s="42" t="str">
        <f>VLOOKUP(A620,'Data Transformation'!G:K,5,0)</f>
        <v>No</v>
      </c>
      <c r="G620" s="58" t="str">
        <f>VLOOKUP(A620,'Data Transformation'!G:L,6,0)</f>
        <v>No</v>
      </c>
      <c r="H620" s="42">
        <f>VLOOKUP(A620,'Data Transformation'!G:O,9,0)</f>
        <v>0</v>
      </c>
      <c r="I620" s="42" t="str">
        <f>VLOOKUP(A620,'Data Transformation'!G:N,8,0)</f>
        <v>No</v>
      </c>
      <c r="J620" s="42" t="str">
        <f>VLOOKUP(A620,'Data Transformation'!G:P,10,0)</f>
        <v>Above Obesity</v>
      </c>
      <c r="K620" s="42" t="str">
        <f>VLOOKUP(A620,'Data Transformation'!G:Q,11,0)</f>
        <v>Normal</v>
      </c>
      <c r="L620" s="42" t="str">
        <f>VLOOKUP(A620,'Data Transformation'!S:AB,10,0)</f>
        <v>19-Sep-1980</v>
      </c>
      <c r="M620" s="59">
        <f>VLOOKUP(A620,'Data Transformation'!S:AD,12,0)</f>
        <v>15966.19</v>
      </c>
      <c r="N620" s="42" t="str">
        <f>VLOOKUP(A620,'Data Transformation'!S:Y,7,0)</f>
        <v>tier - 2</v>
      </c>
      <c r="O620" s="42" t="str">
        <f>VLOOKUP(A620,'Data Transformation'!S:Z,8,0)</f>
        <v>tier - 2</v>
      </c>
      <c r="P620" s="42" t="str">
        <f>VLOOKUP(A620,'Data Transformation'!S:AA,9,0)</f>
        <v>R1012</v>
      </c>
      <c r="Q620" s="60">
        <f>VLOOKUP(A620,'Data Transformation'!S:AC,11,0)</f>
        <v>42</v>
      </c>
    </row>
    <row r="621">
      <c r="A621" s="56" t="s">
        <v>1314</v>
      </c>
      <c r="B621" s="42" t="str">
        <f>VLOOKUP(A621,'Data Transformation'!A:D,4,0)</f>
        <v>Mills</v>
      </c>
      <c r="C621" s="57">
        <f>VLOOKUP(A621,'Data Transformation'!G:N,2,0)</f>
        <v>48.81</v>
      </c>
      <c r="D621" s="42">
        <f>VLOOKUP(A621,'Data Transformation'!G:I,3,0)</f>
        <v>5.49</v>
      </c>
      <c r="E621" s="42" t="str">
        <f>VLOOKUP(A621,'Data Transformation'!G:J,4,0)</f>
        <v>No</v>
      </c>
      <c r="F621" s="42" t="str">
        <f>VLOOKUP(A621,'Data Transformation'!G:K,5,0)</f>
        <v>No</v>
      </c>
      <c r="G621" s="58" t="str">
        <f>VLOOKUP(A621,'Data Transformation'!G:L,6,0)</f>
        <v>No</v>
      </c>
      <c r="H621" s="42">
        <f>VLOOKUP(A621,'Data Transformation'!G:O,9,0)</f>
        <v>0</v>
      </c>
      <c r="I621" s="42" t="str">
        <f>VLOOKUP(A621,'Data Transformation'!G:N,8,0)</f>
        <v>No</v>
      </c>
      <c r="J621" s="42" t="str">
        <f>VLOOKUP(A621,'Data Transformation'!G:P,10,0)</f>
        <v>Above Obesity</v>
      </c>
      <c r="K621" s="42" t="str">
        <f>VLOOKUP(A621,'Data Transformation'!G:Q,11,0)</f>
        <v>Normal</v>
      </c>
      <c r="L621" s="42" t="str">
        <f>VLOOKUP(A621,'Data Transformation'!S:AB,10,0)</f>
        <v>24-Jul-1982</v>
      </c>
      <c r="M621" s="59">
        <f>VLOOKUP(A621,'Data Transformation'!S:AD,12,0)</f>
        <v>15965.29</v>
      </c>
      <c r="N621" s="42" t="str">
        <f>VLOOKUP(A621,'Data Transformation'!S:Y,7,0)</f>
        <v>tier - 2</v>
      </c>
      <c r="O621" s="42" t="str">
        <f>VLOOKUP(A621,'Data Transformation'!S:Z,8,0)</f>
        <v>tier - 1</v>
      </c>
      <c r="P621" s="42" t="str">
        <f>VLOOKUP(A621,'Data Transformation'!S:AA,9,0)</f>
        <v>R1012</v>
      </c>
      <c r="Q621" s="60">
        <f>VLOOKUP(A621,'Data Transformation'!S:AC,11,0)</f>
        <v>40</v>
      </c>
    </row>
    <row r="622">
      <c r="A622" s="56" t="s">
        <v>1316</v>
      </c>
      <c r="B622" s="42" t="str">
        <f>VLOOKUP(A622,'Data Transformation'!A:D,4,0)</f>
        <v>Drnjevich</v>
      </c>
      <c r="C622" s="57">
        <f>VLOOKUP(A622,'Data Transformation'!G:N,2,0)</f>
        <v>47.53</v>
      </c>
      <c r="D622" s="42">
        <f>VLOOKUP(A622,'Data Transformation'!G:I,3,0)</f>
        <v>4.72</v>
      </c>
      <c r="E622" s="42" t="str">
        <f>VLOOKUP(A622,'Data Transformation'!G:J,4,0)</f>
        <v>No</v>
      </c>
      <c r="F622" s="42" t="str">
        <f>VLOOKUP(A622,'Data Transformation'!G:K,5,0)</f>
        <v>No</v>
      </c>
      <c r="G622" s="58" t="str">
        <f>VLOOKUP(A622,'Data Transformation'!G:L,6,0)</f>
        <v>No</v>
      </c>
      <c r="H622" s="42">
        <f>VLOOKUP(A622,'Data Transformation'!G:O,9,0)</f>
        <v>0</v>
      </c>
      <c r="I622" s="42" t="str">
        <f>VLOOKUP(A622,'Data Transformation'!G:N,8,0)</f>
        <v>No</v>
      </c>
      <c r="J622" s="42" t="str">
        <f>VLOOKUP(A622,'Data Transformation'!G:P,10,0)</f>
        <v>Above Obesity</v>
      </c>
      <c r="K622" s="42" t="str">
        <f>VLOOKUP(A622,'Data Transformation'!G:Q,11,0)</f>
        <v>Normal</v>
      </c>
      <c r="L622" s="42" t="str">
        <f>VLOOKUP(A622,'Data Transformation'!S:AB,10,0)</f>
        <v>12-Oct-1980</v>
      </c>
      <c r="M622" s="59">
        <f>VLOOKUP(A622,'Data Transformation'!S:AD,12,0)</f>
        <v>15922.29</v>
      </c>
      <c r="N622" s="42" t="str">
        <f>VLOOKUP(A622,'Data Transformation'!S:Y,7,0)</f>
        <v>tier - 2</v>
      </c>
      <c r="O622" s="42" t="str">
        <f>VLOOKUP(A622,'Data Transformation'!S:Z,8,0)</f>
        <v>tier - 3</v>
      </c>
      <c r="P622" s="42" t="str">
        <f>VLOOKUP(A622,'Data Transformation'!S:AA,9,0)</f>
        <v>R1026</v>
      </c>
      <c r="Q622" s="60">
        <f>VLOOKUP(A622,'Data Transformation'!S:AC,11,0)</f>
        <v>42</v>
      </c>
    </row>
    <row r="623">
      <c r="A623" s="56" t="s">
        <v>1318</v>
      </c>
      <c r="B623" s="42" t="str">
        <f>VLOOKUP(A623,'Data Transformation'!A:D,4,0)</f>
        <v>Clay</v>
      </c>
      <c r="C623" s="57">
        <f>VLOOKUP(A623,'Data Transformation'!G:N,2,0)</f>
        <v>36.85</v>
      </c>
      <c r="D623" s="42">
        <f>VLOOKUP(A623,'Data Transformation'!G:I,3,0)</f>
        <v>6.7</v>
      </c>
      <c r="E623" s="42" t="str">
        <f>VLOOKUP(A623,'Data Transformation'!G:J,4,0)</f>
        <v>No</v>
      </c>
      <c r="F623" s="42" t="str">
        <f>VLOOKUP(A623,'Data Transformation'!G:K,5,0)</f>
        <v>No</v>
      </c>
      <c r="G623" s="58" t="str">
        <f>VLOOKUP(A623,'Data Transformation'!G:L,6,0)</f>
        <v>No</v>
      </c>
      <c r="H623" s="42">
        <f>VLOOKUP(A623,'Data Transformation'!G:O,9,0)</f>
        <v>0</v>
      </c>
      <c r="I623" s="42" t="str">
        <f>VLOOKUP(A623,'Data Transformation'!G:N,8,0)</f>
        <v>No</v>
      </c>
      <c r="J623" s="42" t="str">
        <f>VLOOKUP(A623,'Data Transformation'!G:P,10,0)</f>
        <v>Above Obesity</v>
      </c>
      <c r="K623" s="42" t="str">
        <f>VLOOKUP(A623,'Data Transformation'!G:Q,11,0)</f>
        <v>Diabetes</v>
      </c>
      <c r="L623" s="42" t="str">
        <f>VLOOKUP(A623,'Data Transformation'!S:AB,10,0)</f>
        <v>25-Dec-1962</v>
      </c>
      <c r="M623" s="59">
        <f>VLOOKUP(A623,'Data Transformation'!S:AD,12,0)</f>
        <v>15840.81</v>
      </c>
      <c r="N623" s="42" t="str">
        <f>VLOOKUP(A623,'Data Transformation'!S:Y,7,0)</f>
        <v>tier - 2</v>
      </c>
      <c r="O623" s="42" t="str">
        <f>VLOOKUP(A623,'Data Transformation'!S:Z,8,0)</f>
        <v>tier - 1</v>
      </c>
      <c r="P623" s="42" t="str">
        <f>VLOOKUP(A623,'Data Transformation'!S:AA,9,0)</f>
        <v>R1022</v>
      </c>
      <c r="Q623" s="60">
        <f>VLOOKUP(A623,'Data Transformation'!S:AC,11,0)</f>
        <v>60</v>
      </c>
    </row>
    <row r="624">
      <c r="A624" s="56" t="s">
        <v>1320</v>
      </c>
      <c r="B624" s="42" t="str">
        <f>VLOOKUP(A624,'Data Transformation'!A:D,4,0)</f>
        <v>Marbury</v>
      </c>
      <c r="C624" s="57">
        <f>VLOOKUP(A624,'Data Transformation'!G:N,2,0)</f>
        <v>29.3</v>
      </c>
      <c r="D624" s="42">
        <f>VLOOKUP(A624,'Data Transformation'!G:I,3,0)</f>
        <v>5.5</v>
      </c>
      <c r="E624" s="42" t="str">
        <f>VLOOKUP(A624,'Data Transformation'!G:J,4,0)</f>
        <v>No</v>
      </c>
      <c r="F624" s="42" t="str">
        <f>VLOOKUP(A624,'Data Transformation'!G:K,5,0)</f>
        <v>No</v>
      </c>
      <c r="G624" s="58" t="str">
        <f>VLOOKUP(A624,'Data Transformation'!G:L,6,0)</f>
        <v>No</v>
      </c>
      <c r="H624" s="42">
        <f>VLOOKUP(A624,'Data Transformation'!G:O,9,0)</f>
        <v>0</v>
      </c>
      <c r="I624" s="42" t="str">
        <f>VLOOKUP(A624,'Data Transformation'!G:N,8,0)</f>
        <v>No</v>
      </c>
      <c r="J624" s="42" t="str">
        <f>VLOOKUP(A624,'Data Transformation'!G:P,10,0)</f>
        <v>Overweight</v>
      </c>
      <c r="K624" s="42" t="str">
        <f>VLOOKUP(A624,'Data Transformation'!G:Q,11,0)</f>
        <v>Normal</v>
      </c>
      <c r="L624" s="42" t="str">
        <f>VLOOKUP(A624,'Data Transformation'!S:AB,10,0)</f>
        <v>11-Nov-1982</v>
      </c>
      <c r="M624" s="59">
        <f>VLOOKUP(A624,'Data Transformation'!S:AD,12,0)</f>
        <v>15828.82</v>
      </c>
      <c r="N624" s="42" t="str">
        <f>VLOOKUP(A624,'Data Transformation'!S:Y,7,0)</f>
        <v>tier - 2</v>
      </c>
      <c r="O624" s="42" t="str">
        <f>VLOOKUP(A624,'Data Transformation'!S:Z,8,0)</f>
        <v>tier - 3</v>
      </c>
      <c r="P624" s="42" t="str">
        <f>VLOOKUP(A624,'Data Transformation'!S:AA,9,0)</f>
        <v>R1011</v>
      </c>
      <c r="Q624" s="60">
        <f>VLOOKUP(A624,'Data Transformation'!S:AC,11,0)</f>
        <v>40</v>
      </c>
    </row>
    <row r="625">
      <c r="A625" s="56" t="s">
        <v>1322</v>
      </c>
      <c r="B625" s="42" t="str">
        <f>VLOOKUP(A625,'Data Transformation'!A:D,4,0)</f>
        <v>Coon</v>
      </c>
      <c r="C625" s="57">
        <f>VLOOKUP(A625,'Data Transformation'!G:N,2,0)</f>
        <v>19.3</v>
      </c>
      <c r="D625" s="42">
        <f>VLOOKUP(A625,'Data Transformation'!G:I,3,0)</f>
        <v>4.46</v>
      </c>
      <c r="E625" s="42" t="str">
        <f>VLOOKUP(A625,'Data Transformation'!G:J,4,0)</f>
        <v>No</v>
      </c>
      <c r="F625" s="42" t="str">
        <f>VLOOKUP(A625,'Data Transformation'!G:K,5,0)</f>
        <v>No</v>
      </c>
      <c r="G625" s="58" t="str">
        <f>VLOOKUP(A625,'Data Transformation'!G:L,6,0)</f>
        <v>No</v>
      </c>
      <c r="H625" s="42">
        <f>VLOOKUP(A625,'Data Transformation'!G:O,9,0)</f>
        <v>1</v>
      </c>
      <c r="I625" s="42" t="str">
        <f>VLOOKUP(A625,'Data Transformation'!G:N,8,0)</f>
        <v>yes</v>
      </c>
      <c r="J625" s="42" t="str">
        <f>VLOOKUP(A625,'Data Transformation'!G:P,10,0)</f>
        <v>Normal weight</v>
      </c>
      <c r="K625" s="42" t="str">
        <f>VLOOKUP(A625,'Data Transformation'!G:Q,11,0)</f>
        <v>Normal</v>
      </c>
      <c r="L625" s="42" t="str">
        <f>VLOOKUP(A625,'Data Transformation'!S:AB,10,0)</f>
        <v>26-Jun-1984</v>
      </c>
      <c r="M625" s="59">
        <f>VLOOKUP(A625,'Data Transformation'!S:AD,12,0)</f>
        <v>15820.7</v>
      </c>
      <c r="N625" s="42" t="str">
        <f>VLOOKUP(A625,'Data Transformation'!S:Y,7,0)</f>
        <v>tier - 2</v>
      </c>
      <c r="O625" s="42" t="str">
        <f>VLOOKUP(A625,'Data Transformation'!S:Z,8,0)</f>
        <v>tier - 3</v>
      </c>
      <c r="P625" s="42" t="str">
        <f>VLOOKUP(A625,'Data Transformation'!S:AA,9,0)</f>
        <v>R1011</v>
      </c>
      <c r="Q625" s="60">
        <f>VLOOKUP(A625,'Data Transformation'!S:AC,11,0)</f>
        <v>38</v>
      </c>
    </row>
    <row r="626">
      <c r="A626" s="56" t="s">
        <v>1324</v>
      </c>
      <c r="B626" s="42" t="str">
        <f>VLOOKUP(A626,'Data Transformation'!A:D,4,0)</f>
        <v>Vanttinen</v>
      </c>
      <c r="C626" s="57">
        <f>VLOOKUP(A626,'Data Transformation'!G:N,2,0)</f>
        <v>24.13</v>
      </c>
      <c r="D626" s="42">
        <f>VLOOKUP(A626,'Data Transformation'!G:I,3,0)</f>
        <v>5.29</v>
      </c>
      <c r="E626" s="42" t="str">
        <f>VLOOKUP(A626,'Data Transformation'!G:J,4,0)</f>
        <v>yes</v>
      </c>
      <c r="F626" s="42" t="str">
        <f>VLOOKUP(A626,'Data Transformation'!G:K,5,0)</f>
        <v>No</v>
      </c>
      <c r="G626" s="58" t="str">
        <f>VLOOKUP(A626,'Data Transformation'!G:L,6,0)</f>
        <v>Yes</v>
      </c>
      <c r="H626" s="42">
        <f>VLOOKUP(A626,'Data Transformation'!G:O,9,0)</f>
        <v>1</v>
      </c>
      <c r="I626" s="42" t="str">
        <f>VLOOKUP(A626,'Data Transformation'!G:N,8,0)</f>
        <v>yes</v>
      </c>
      <c r="J626" s="42" t="str">
        <f>VLOOKUP(A626,'Data Transformation'!G:P,10,0)</f>
        <v>Normal weight</v>
      </c>
      <c r="K626" s="42" t="str">
        <f>VLOOKUP(A626,'Data Transformation'!G:Q,11,0)</f>
        <v>Normal</v>
      </c>
      <c r="L626" s="42" t="str">
        <f>VLOOKUP(A626,'Data Transformation'!S:AB,10,0)</f>
        <v>9-Oct-1997</v>
      </c>
      <c r="M626" s="59">
        <f>VLOOKUP(A626,'Data Transformation'!S:AD,12,0)</f>
        <v>15817.99</v>
      </c>
      <c r="N626" s="42" t="str">
        <f>VLOOKUP(A626,'Data Transformation'!S:Y,7,0)</f>
        <v>tier - 2</v>
      </c>
      <c r="O626" s="42" t="str">
        <f>VLOOKUP(A626,'Data Transformation'!S:Z,8,0)</f>
        <v>tier - 2</v>
      </c>
      <c r="P626" s="42" t="str">
        <f>VLOOKUP(A626,'Data Transformation'!S:AA,9,0)</f>
        <v>R1012</v>
      </c>
      <c r="Q626" s="60">
        <f>VLOOKUP(A626,'Data Transformation'!S:AC,11,0)</f>
        <v>25</v>
      </c>
    </row>
    <row r="627">
      <c r="A627" s="56" t="s">
        <v>1326</v>
      </c>
      <c r="B627" s="42" t="str">
        <f>VLOOKUP(A627,'Data Transformation'!A:D,4,0)</f>
        <v>Garges</v>
      </c>
      <c r="C627" s="57">
        <f>VLOOKUP(A627,'Data Transformation'!G:N,2,0)</f>
        <v>46.7</v>
      </c>
      <c r="D627" s="42">
        <f>VLOOKUP(A627,'Data Transformation'!G:I,3,0)</f>
        <v>10.99</v>
      </c>
      <c r="E627" s="42" t="str">
        <f>VLOOKUP(A627,'Data Transformation'!G:J,4,0)</f>
        <v>No</v>
      </c>
      <c r="F627" s="42" t="str">
        <f>VLOOKUP(A627,'Data Transformation'!G:K,5,0)</f>
        <v>No</v>
      </c>
      <c r="G627" s="58" t="str">
        <f>VLOOKUP(A627,'Data Transformation'!G:L,6,0)</f>
        <v>No</v>
      </c>
      <c r="H627" s="42">
        <f>VLOOKUP(A627,'Data Transformation'!G:O,9,0)</f>
        <v>0</v>
      </c>
      <c r="I627" s="42" t="str">
        <f>VLOOKUP(A627,'Data Transformation'!G:N,8,0)</f>
        <v>No</v>
      </c>
      <c r="J627" s="42" t="str">
        <f>VLOOKUP(A627,'Data Transformation'!G:P,10,0)</f>
        <v>Above Obesity</v>
      </c>
      <c r="K627" s="42" t="str">
        <f>VLOOKUP(A627,'Data Transformation'!G:Q,11,0)</f>
        <v>Diabetes</v>
      </c>
      <c r="L627" s="42" t="str">
        <f>VLOOKUP(A627,'Data Transformation'!S:AB,10,0)</f>
        <v>29-Aug-1974</v>
      </c>
      <c r="M627" s="59">
        <f>VLOOKUP(A627,'Data Transformation'!S:AD,12,0)</f>
        <v>15746.62</v>
      </c>
      <c r="N627" s="42" t="str">
        <f>VLOOKUP(A627,'Data Transformation'!S:Y,7,0)</f>
        <v>tier - 2</v>
      </c>
      <c r="O627" s="42" t="str">
        <f>VLOOKUP(A627,'Data Transformation'!S:Z,8,0)</f>
        <v>tier - 1</v>
      </c>
      <c r="P627" s="42" t="str">
        <f>VLOOKUP(A627,'Data Transformation'!S:AA,9,0)</f>
        <v>R1012</v>
      </c>
      <c r="Q627" s="60">
        <f>VLOOKUP(A627,'Data Transformation'!S:AC,11,0)</f>
        <v>48</v>
      </c>
    </row>
    <row r="628">
      <c r="A628" s="56" t="s">
        <v>1328</v>
      </c>
      <c r="B628" s="42" t="str">
        <f>VLOOKUP(A628,'Data Transformation'!A:D,4,0)</f>
        <v>Rivel</v>
      </c>
      <c r="C628" s="57">
        <f>VLOOKUP(A628,'Data Transformation'!G:N,2,0)</f>
        <v>45.27</v>
      </c>
      <c r="D628" s="42">
        <f>VLOOKUP(A628,'Data Transformation'!G:I,3,0)</f>
        <v>5.2</v>
      </c>
      <c r="E628" s="42" t="str">
        <f>VLOOKUP(A628,'Data Transformation'!G:J,4,0)</f>
        <v>YES</v>
      </c>
      <c r="F628" s="42" t="str">
        <f>VLOOKUP(A628,'Data Transformation'!G:K,5,0)</f>
        <v>No</v>
      </c>
      <c r="G628" s="58" t="str">
        <f>VLOOKUP(A628,'Data Transformation'!G:L,6,0)</f>
        <v>No</v>
      </c>
      <c r="H628" s="42">
        <f>VLOOKUP(A628,'Data Transformation'!G:O,9,0)</f>
        <v>0</v>
      </c>
      <c r="I628" s="42" t="str">
        <f>VLOOKUP(A628,'Data Transformation'!G:N,8,0)</f>
        <v>No</v>
      </c>
      <c r="J628" s="42" t="str">
        <f>VLOOKUP(A628,'Data Transformation'!G:P,10,0)</f>
        <v>Above Obesity</v>
      </c>
      <c r="K628" s="42" t="str">
        <f>VLOOKUP(A628,'Data Transformation'!G:Q,11,0)</f>
        <v>Normal</v>
      </c>
      <c r="L628" s="42" t="str">
        <f>VLOOKUP(A628,'Data Transformation'!S:AB,10,0)</f>
        <v>20-Sep-1976</v>
      </c>
      <c r="M628" s="59">
        <f>VLOOKUP(A628,'Data Transformation'!S:AD,12,0)</f>
        <v>15698.86</v>
      </c>
      <c r="N628" s="42" t="str">
        <f>VLOOKUP(A628,'Data Transformation'!S:Y,7,0)</f>
        <v>tier - 2</v>
      </c>
      <c r="O628" s="42" t="str">
        <f>VLOOKUP(A628,'Data Transformation'!S:Z,8,0)</f>
        <v>tier - 2</v>
      </c>
      <c r="P628" s="42" t="str">
        <f>VLOOKUP(A628,'Data Transformation'!S:AA,9,0)</f>
        <v>R1012</v>
      </c>
      <c r="Q628" s="60">
        <f>VLOOKUP(A628,'Data Transformation'!S:AC,11,0)</f>
        <v>46</v>
      </c>
    </row>
    <row r="629">
      <c r="A629" s="56" t="s">
        <v>1330</v>
      </c>
      <c r="B629" s="42" t="str">
        <f>VLOOKUP(A629,'Data Transformation'!A:D,4,0)</f>
        <v>Lawson</v>
      </c>
      <c r="C629" s="57">
        <f>VLOOKUP(A629,'Data Transformation'!G:N,2,0)</f>
        <v>44.29</v>
      </c>
      <c r="D629" s="42">
        <f>VLOOKUP(A629,'Data Transformation'!G:I,3,0)</f>
        <v>9.66</v>
      </c>
      <c r="E629" s="42" t="str">
        <f>VLOOKUP(A629,'Data Transformation'!G:J,4,0)</f>
        <v>No</v>
      </c>
      <c r="F629" s="42" t="str">
        <f>VLOOKUP(A629,'Data Transformation'!G:K,5,0)</f>
        <v>No</v>
      </c>
      <c r="G629" s="58" t="str">
        <f>VLOOKUP(A629,'Data Transformation'!G:L,6,0)</f>
        <v>No</v>
      </c>
      <c r="H629" s="42">
        <f>VLOOKUP(A629,'Data Transformation'!G:O,9,0)</f>
        <v>2</v>
      </c>
      <c r="I629" s="42" t="str">
        <f>VLOOKUP(A629,'Data Transformation'!G:N,8,0)</f>
        <v>No</v>
      </c>
      <c r="J629" s="42" t="str">
        <f>VLOOKUP(A629,'Data Transformation'!G:P,10,0)</f>
        <v>Above Obesity</v>
      </c>
      <c r="K629" s="42" t="str">
        <f>VLOOKUP(A629,'Data Transformation'!G:Q,11,0)</f>
        <v>Diabetes</v>
      </c>
      <c r="L629" s="42" t="str">
        <f>VLOOKUP(A629,'Data Transformation'!S:AB,10,0)</f>
        <v>26-Jun-1973</v>
      </c>
      <c r="M629" s="59">
        <f>VLOOKUP(A629,'Data Transformation'!S:AD,12,0)</f>
        <v>15670.3</v>
      </c>
      <c r="N629" s="42" t="str">
        <f>VLOOKUP(A629,'Data Transformation'!S:Y,7,0)</f>
        <v>tier - 2</v>
      </c>
      <c r="O629" s="42" t="str">
        <f>VLOOKUP(A629,'Data Transformation'!S:Z,8,0)</f>
        <v>tier - 2</v>
      </c>
      <c r="P629" s="42" t="str">
        <f>VLOOKUP(A629,'Data Transformation'!S:AA,9,0)</f>
        <v>R1026</v>
      </c>
      <c r="Q629" s="60">
        <f>VLOOKUP(A629,'Data Transformation'!S:AC,11,0)</f>
        <v>49</v>
      </c>
    </row>
    <row r="630">
      <c r="A630" s="56" t="s">
        <v>1332</v>
      </c>
      <c r="B630" s="42" t="str">
        <f>VLOOKUP(A630,'Data Transformation'!A:D,4,0)</f>
        <v>Cale</v>
      </c>
      <c r="C630" s="57">
        <f>VLOOKUP(A630,'Data Transformation'!G:N,2,0)</f>
        <v>54.59</v>
      </c>
      <c r="D630" s="42">
        <f>VLOOKUP(A630,'Data Transformation'!G:I,3,0)</f>
        <v>4.22</v>
      </c>
      <c r="E630" s="42" t="str">
        <f>VLOOKUP(A630,'Data Transformation'!G:J,4,0)</f>
        <v>yes</v>
      </c>
      <c r="F630" s="42" t="str">
        <f>VLOOKUP(A630,'Data Transformation'!G:K,5,0)</f>
        <v>No</v>
      </c>
      <c r="G630" s="58" t="str">
        <f>VLOOKUP(A630,'Data Transformation'!G:L,6,0)</f>
        <v>No</v>
      </c>
      <c r="H630" s="42">
        <f>VLOOKUP(A630,'Data Transformation'!G:O,9,0)</f>
        <v>1</v>
      </c>
      <c r="I630" s="42" t="str">
        <f>VLOOKUP(A630,'Data Transformation'!G:N,8,0)</f>
        <v>No</v>
      </c>
      <c r="J630" s="42" t="str">
        <f>VLOOKUP(A630,'Data Transformation'!G:P,10,0)</f>
        <v>Above Obesity</v>
      </c>
      <c r="K630" s="42" t="str">
        <f>VLOOKUP(A630,'Data Transformation'!G:Q,11,0)</f>
        <v>Normal</v>
      </c>
      <c r="L630" s="42" t="str">
        <f>VLOOKUP(A630,'Data Transformation'!S:AB,10,0)</f>
        <v>22-Dec-1988</v>
      </c>
      <c r="M630" s="59">
        <f>VLOOKUP(A630,'Data Transformation'!S:AD,12,0)</f>
        <v>15646.28</v>
      </c>
      <c r="N630" s="42" t="str">
        <f>VLOOKUP(A630,'Data Transformation'!S:Y,7,0)</f>
        <v>tier - 2</v>
      </c>
      <c r="O630" s="42" t="str">
        <f>VLOOKUP(A630,'Data Transformation'!S:Z,8,0)</f>
        <v>tier - 2</v>
      </c>
      <c r="P630" s="42" t="str">
        <f>VLOOKUP(A630,'Data Transformation'!S:AA,9,0)</f>
        <v>R1011</v>
      </c>
      <c r="Q630" s="60">
        <f>VLOOKUP(A630,'Data Transformation'!S:AC,11,0)</f>
        <v>34</v>
      </c>
    </row>
    <row r="631">
      <c r="A631" s="56" t="s">
        <v>1334</v>
      </c>
      <c r="B631" s="42" t="str">
        <f>VLOOKUP(A631,'Data Transformation'!A:D,4,0)</f>
        <v>Phillips</v>
      </c>
      <c r="C631" s="57">
        <f>VLOOKUP(A631,'Data Transformation'!G:N,2,0)</f>
        <v>32.965</v>
      </c>
      <c r="D631" s="42">
        <f>VLOOKUP(A631,'Data Transformation'!G:I,3,0)</f>
        <v>11.78</v>
      </c>
      <c r="E631" s="42" t="str">
        <f>VLOOKUP(A631,'Data Transformation'!G:J,4,0)</f>
        <v>No</v>
      </c>
      <c r="F631" s="42" t="str">
        <f>VLOOKUP(A631,'Data Transformation'!G:K,5,0)</f>
        <v>No</v>
      </c>
      <c r="G631" s="58" t="str">
        <f>VLOOKUP(A631,'Data Transformation'!G:L,6,0)</f>
        <v>No</v>
      </c>
      <c r="H631" s="42">
        <f>VLOOKUP(A631,'Data Transformation'!G:O,9,0)</f>
        <v>0</v>
      </c>
      <c r="I631" s="42" t="str">
        <f>VLOOKUP(A631,'Data Transformation'!G:N,8,0)</f>
        <v>No</v>
      </c>
      <c r="J631" s="42" t="str">
        <f>VLOOKUP(A631,'Data Transformation'!G:P,10,0)</f>
        <v>Above Obesity</v>
      </c>
      <c r="K631" s="42" t="str">
        <f>VLOOKUP(A631,'Data Transformation'!G:Q,11,0)</f>
        <v>Diabetes</v>
      </c>
      <c r="L631" s="42" t="str">
        <f>VLOOKUP(A631,'Data Transformation'!S:AB,10,0)</f>
        <v>6-Jun-1960</v>
      </c>
      <c r="M631" s="59">
        <f>VLOOKUP(A631,'Data Transformation'!S:AD,12,0)</f>
        <v>15612.19</v>
      </c>
      <c r="N631" s="42" t="str">
        <f>VLOOKUP(A631,'Data Transformation'!S:Y,7,0)</f>
        <v>tier - 2</v>
      </c>
      <c r="O631" s="42" t="str">
        <f>VLOOKUP(A631,'Data Transformation'!S:Z,8,0)</f>
        <v>tier - 2</v>
      </c>
      <c r="P631" s="42" t="str">
        <f>VLOOKUP(A631,'Data Transformation'!S:AA,9,0)</f>
        <v>R1012</v>
      </c>
      <c r="Q631" s="60">
        <f>VLOOKUP(A631,'Data Transformation'!S:AC,11,0)</f>
        <v>63</v>
      </c>
    </row>
    <row r="632">
      <c r="A632" s="56" t="s">
        <v>1336</v>
      </c>
      <c r="B632" s="42" t="str">
        <f>VLOOKUP(A632,'Data Transformation'!A:D,4,0)</f>
        <v>Stewart</v>
      </c>
      <c r="C632" s="57">
        <f>VLOOKUP(A632,'Data Transformation'!G:N,2,0)</f>
        <v>38.05</v>
      </c>
      <c r="D632" s="42">
        <f>VLOOKUP(A632,'Data Transformation'!G:I,3,0)</f>
        <v>9.62</v>
      </c>
      <c r="E632" s="42" t="str">
        <f>VLOOKUP(A632,'Data Transformation'!G:J,4,0)</f>
        <v>No</v>
      </c>
      <c r="F632" s="42" t="str">
        <f>VLOOKUP(A632,'Data Transformation'!G:K,5,0)</f>
        <v>No</v>
      </c>
      <c r="G632" s="58" t="str">
        <f>VLOOKUP(A632,'Data Transformation'!G:L,6,0)</f>
        <v>No</v>
      </c>
      <c r="H632" s="42">
        <f>VLOOKUP(A632,'Data Transformation'!G:O,9,0)</f>
        <v>0</v>
      </c>
      <c r="I632" s="42" t="str">
        <f>VLOOKUP(A632,'Data Transformation'!G:N,8,0)</f>
        <v>No</v>
      </c>
      <c r="J632" s="42" t="str">
        <f>VLOOKUP(A632,'Data Transformation'!G:P,10,0)</f>
        <v>Above Obesity</v>
      </c>
      <c r="K632" s="42" t="str">
        <f>VLOOKUP(A632,'Data Transformation'!G:Q,11,0)</f>
        <v>Diabetes</v>
      </c>
      <c r="L632" s="42" t="str">
        <f>VLOOKUP(A632,'Data Transformation'!S:AB,10,0)</f>
        <v>28-Oct-1965</v>
      </c>
      <c r="M632" s="59">
        <f>VLOOKUP(A632,'Data Transformation'!S:AD,12,0)</f>
        <v>15608.58</v>
      </c>
      <c r="N632" s="42" t="str">
        <f>VLOOKUP(A632,'Data Transformation'!S:Y,7,0)</f>
        <v>tier - 2</v>
      </c>
      <c r="O632" s="42" t="str">
        <f>VLOOKUP(A632,'Data Transformation'!S:Z,8,0)</f>
        <v>tier - 2</v>
      </c>
      <c r="P632" s="42" t="str">
        <f>VLOOKUP(A632,'Data Transformation'!S:AA,9,0)</f>
        <v>R1026</v>
      </c>
      <c r="Q632" s="60">
        <f>VLOOKUP(A632,'Data Transformation'!S:AC,11,0)</f>
        <v>57</v>
      </c>
    </row>
    <row r="633">
      <c r="A633" s="56" t="s">
        <v>1338</v>
      </c>
      <c r="B633" s="42" t="str">
        <f>VLOOKUP(A633,'Data Transformation'!A:D,4,0)</f>
        <v>Drotz</v>
      </c>
      <c r="C633" s="57">
        <f>VLOOKUP(A633,'Data Transformation'!G:N,2,0)</f>
        <v>46.14</v>
      </c>
      <c r="D633" s="42">
        <f>VLOOKUP(A633,'Data Transformation'!G:I,3,0)</f>
        <v>10.78</v>
      </c>
      <c r="E633" s="42" t="str">
        <f>VLOOKUP(A633,'Data Transformation'!G:J,4,0)</f>
        <v>No</v>
      </c>
      <c r="F633" s="42" t="str">
        <f>VLOOKUP(A633,'Data Transformation'!G:K,5,0)</f>
        <v>No</v>
      </c>
      <c r="G633" s="58" t="str">
        <f>VLOOKUP(A633,'Data Transformation'!G:L,6,0)</f>
        <v>No</v>
      </c>
      <c r="H633" s="42">
        <f>VLOOKUP(A633,'Data Transformation'!G:O,9,0)</f>
        <v>0</v>
      </c>
      <c r="I633" s="42" t="str">
        <f>VLOOKUP(A633,'Data Transformation'!G:N,8,0)</f>
        <v>No</v>
      </c>
      <c r="J633" s="42" t="str">
        <f>VLOOKUP(A633,'Data Transformation'!G:P,10,0)</f>
        <v>Above Obesity</v>
      </c>
      <c r="K633" s="42" t="str">
        <f>VLOOKUP(A633,'Data Transformation'!G:Q,11,0)</f>
        <v>Diabetes</v>
      </c>
      <c r="L633" s="42" t="str">
        <f>VLOOKUP(A633,'Data Transformation'!S:AB,10,0)</f>
        <v>30-Jul-1974</v>
      </c>
      <c r="M633" s="59">
        <f>VLOOKUP(A633,'Data Transformation'!S:AD,12,0)</f>
        <v>15556.67</v>
      </c>
      <c r="N633" s="42" t="str">
        <f>VLOOKUP(A633,'Data Transformation'!S:Y,7,0)</f>
        <v>tier - 2</v>
      </c>
      <c r="O633" s="42" t="str">
        <f>VLOOKUP(A633,'Data Transformation'!S:Z,8,0)</f>
        <v>tier - 2</v>
      </c>
      <c r="P633" s="42" t="str">
        <f>VLOOKUP(A633,'Data Transformation'!S:AA,9,0)</f>
        <v>R1012</v>
      </c>
      <c r="Q633" s="60">
        <f>VLOOKUP(A633,'Data Transformation'!S:AC,11,0)</f>
        <v>48</v>
      </c>
    </row>
    <row r="634">
      <c r="A634" s="56" t="s">
        <v>1340</v>
      </c>
      <c r="B634" s="42" t="str">
        <f>VLOOKUP(A634,'Data Transformation'!A:D,4,0)</f>
        <v>Mutai</v>
      </c>
      <c r="C634" s="57">
        <f>VLOOKUP(A634,'Data Transformation'!G:N,2,0)</f>
        <v>41.325</v>
      </c>
      <c r="D634" s="42">
        <f>VLOOKUP(A634,'Data Transformation'!G:I,3,0)</f>
        <v>5.11</v>
      </c>
      <c r="E634" s="42" t="str">
        <f>VLOOKUP(A634,'Data Transformation'!G:J,4,0)</f>
        <v>yes</v>
      </c>
      <c r="F634" s="42" t="str">
        <f>VLOOKUP(A634,'Data Transformation'!G:K,5,0)</f>
        <v>No</v>
      </c>
      <c r="G634" s="58" t="str">
        <f>VLOOKUP(A634,'Data Transformation'!G:L,6,0)</f>
        <v>No</v>
      </c>
      <c r="H634" s="42">
        <f>VLOOKUP(A634,'Data Transformation'!G:O,9,0)</f>
        <v>2</v>
      </c>
      <c r="I634" s="42" t="str">
        <f>VLOOKUP(A634,'Data Transformation'!G:N,8,0)</f>
        <v>No</v>
      </c>
      <c r="J634" s="42" t="str">
        <f>VLOOKUP(A634,'Data Transformation'!G:P,10,0)</f>
        <v>Above Obesity</v>
      </c>
      <c r="K634" s="42" t="str">
        <f>VLOOKUP(A634,'Data Transformation'!G:Q,11,0)</f>
        <v>Normal</v>
      </c>
      <c r="L634" s="42" t="str">
        <f>VLOOKUP(A634,'Data Transformation'!S:AB,10,0)</f>
        <v>2-Oct-1959</v>
      </c>
      <c r="M634" s="59">
        <f>VLOOKUP(A634,'Data Transformation'!S:AD,12,0)</f>
        <v>15555.19</v>
      </c>
      <c r="N634" s="42" t="str">
        <f>VLOOKUP(A634,'Data Transformation'!S:Y,7,0)</f>
        <v>tier - 2</v>
      </c>
      <c r="O634" s="42" t="str">
        <f>VLOOKUP(A634,'Data Transformation'!S:Z,8,0)</f>
        <v>tier - 3</v>
      </c>
      <c r="P634" s="42" t="str">
        <f>VLOOKUP(A634,'Data Transformation'!S:AA,9,0)</f>
        <v>R1012</v>
      </c>
      <c r="Q634" s="60">
        <f>VLOOKUP(A634,'Data Transformation'!S:AC,11,0)</f>
        <v>63</v>
      </c>
    </row>
    <row r="635">
      <c r="A635" s="56" t="s">
        <v>1342</v>
      </c>
      <c r="B635" s="42" t="str">
        <f>VLOOKUP(A635,'Data Transformation'!A:D,4,0)</f>
        <v>Lovlien</v>
      </c>
      <c r="C635" s="57">
        <f>VLOOKUP(A635,'Data Transformation'!G:N,2,0)</f>
        <v>44.64</v>
      </c>
      <c r="D635" s="42">
        <f>VLOOKUP(A635,'Data Transformation'!G:I,3,0)</f>
        <v>7.18</v>
      </c>
      <c r="E635" s="42" t="str">
        <f>VLOOKUP(A635,'Data Transformation'!G:J,4,0)</f>
        <v>No</v>
      </c>
      <c r="F635" s="42" t="str">
        <f>VLOOKUP(A635,'Data Transformation'!G:K,5,0)</f>
        <v>No</v>
      </c>
      <c r="G635" s="58" t="str">
        <f>VLOOKUP(A635,'Data Transformation'!G:L,6,0)</f>
        <v>No</v>
      </c>
      <c r="H635" s="42">
        <f>VLOOKUP(A635,'Data Transformation'!G:O,9,0)</f>
        <v>0</v>
      </c>
      <c r="I635" s="42" t="str">
        <f>VLOOKUP(A635,'Data Transformation'!G:N,8,0)</f>
        <v>No</v>
      </c>
      <c r="J635" s="42" t="str">
        <f>VLOOKUP(A635,'Data Transformation'!G:P,10,0)</f>
        <v>Above Obesity</v>
      </c>
      <c r="K635" s="42" t="str">
        <f>VLOOKUP(A635,'Data Transformation'!G:Q,11,0)</f>
        <v>Diabetes</v>
      </c>
      <c r="L635" s="42" t="str">
        <f>VLOOKUP(A635,'Data Transformation'!S:AB,10,0)</f>
        <v>28-Jun-1974</v>
      </c>
      <c r="M635" s="59">
        <f>VLOOKUP(A635,'Data Transformation'!S:AD,12,0)</f>
        <v>15532.16</v>
      </c>
      <c r="N635" s="42" t="str">
        <f>VLOOKUP(A635,'Data Transformation'!S:Y,7,0)</f>
        <v>tier - 2</v>
      </c>
      <c r="O635" s="42" t="str">
        <f>VLOOKUP(A635,'Data Transformation'!S:Z,8,0)</f>
        <v>tier - 2</v>
      </c>
      <c r="P635" s="42" t="str">
        <f>VLOOKUP(A635,'Data Transformation'!S:AA,9,0)</f>
        <v>R1026</v>
      </c>
      <c r="Q635" s="60">
        <f>VLOOKUP(A635,'Data Transformation'!S:AC,11,0)</f>
        <v>48</v>
      </c>
    </row>
    <row r="636">
      <c r="A636" s="56" t="s">
        <v>1344</v>
      </c>
      <c r="B636" s="42" t="str">
        <f>VLOOKUP(A636,'Data Transformation'!A:D,4,0)</f>
        <v>Bruns</v>
      </c>
      <c r="C636" s="57">
        <f>VLOOKUP(A636,'Data Transformation'!G:N,2,0)</f>
        <v>25.175</v>
      </c>
      <c r="D636" s="42">
        <f>VLOOKUP(A636,'Data Transformation'!G:I,3,0)</f>
        <v>4.96</v>
      </c>
      <c r="E636" s="42" t="str">
        <f>VLOOKUP(A636,'Data Transformation'!G:J,4,0)</f>
        <v>No</v>
      </c>
      <c r="F636" s="42" t="str">
        <f>VLOOKUP(A636,'Data Transformation'!G:K,5,0)</f>
        <v>yes</v>
      </c>
      <c r="G636" s="58" t="str">
        <f>VLOOKUP(A636,'Data Transformation'!G:L,6,0)</f>
        <v>No</v>
      </c>
      <c r="H636" s="42">
        <f>VLOOKUP(A636,'Data Transformation'!G:O,9,0)</f>
        <v>1</v>
      </c>
      <c r="I636" s="42" t="str">
        <f>VLOOKUP(A636,'Data Transformation'!G:N,8,0)</f>
        <v>NO</v>
      </c>
      <c r="J636" s="42" t="str">
        <f>VLOOKUP(A636,'Data Transformation'!G:P,10,0)</f>
        <v>Overweight</v>
      </c>
      <c r="K636" s="42" t="str">
        <f>VLOOKUP(A636,'Data Transformation'!G:Q,11,0)</f>
        <v>Normal</v>
      </c>
      <c r="L636" s="42" t="str">
        <f>VLOOKUP(A636,'Data Transformation'!S:AB,10,0)</f>
        <v>17-Jul-2004</v>
      </c>
      <c r="M636" s="59">
        <f>VLOOKUP(A636,'Data Transformation'!S:AD,12,0)</f>
        <v>15518.18</v>
      </c>
      <c r="N636" s="42" t="str">
        <f>VLOOKUP(A636,'Data Transformation'!S:Y,7,0)</f>
        <v>tier - 2</v>
      </c>
      <c r="O636" s="42" t="str">
        <f>VLOOKUP(A636,'Data Transformation'!S:Z,8,0)</f>
        <v>tier - 3</v>
      </c>
      <c r="P636" s="42" t="str">
        <f>VLOOKUP(A636,'Data Transformation'!S:AA,9,0)</f>
        <v>R1015</v>
      </c>
      <c r="Q636" s="60">
        <f>VLOOKUP(A636,'Data Transformation'!S:AC,11,0)</f>
        <v>18</v>
      </c>
    </row>
    <row r="637">
      <c r="A637" s="56" t="s">
        <v>1346</v>
      </c>
      <c r="B637" s="42" t="str">
        <f>VLOOKUP(A637,'Data Transformation'!A:D,4,0)</f>
        <v>Stoney</v>
      </c>
      <c r="C637" s="57">
        <f>VLOOKUP(A637,'Data Transformation'!G:N,2,0)</f>
        <v>43.11</v>
      </c>
      <c r="D637" s="42">
        <f>VLOOKUP(A637,'Data Transformation'!G:I,3,0)</f>
        <v>4.67</v>
      </c>
      <c r="E637" s="42" t="str">
        <f>VLOOKUP(A637,'Data Transformation'!G:J,4,0)</f>
        <v>YES</v>
      </c>
      <c r="F637" s="42" t="str">
        <f>VLOOKUP(A637,'Data Transformation'!G:K,5,0)</f>
        <v>No</v>
      </c>
      <c r="G637" s="58" t="str">
        <f>VLOOKUP(A637,'Data Transformation'!G:L,6,0)</f>
        <v>No</v>
      </c>
      <c r="H637" s="42">
        <f>VLOOKUP(A637,'Data Transformation'!G:O,9,0)</f>
        <v>0</v>
      </c>
      <c r="I637" s="42" t="str">
        <f>VLOOKUP(A637,'Data Transformation'!G:N,8,0)</f>
        <v>No</v>
      </c>
      <c r="J637" s="42" t="str">
        <f>VLOOKUP(A637,'Data Transformation'!G:P,10,0)</f>
        <v>Above Obesity</v>
      </c>
      <c r="K637" s="42" t="str">
        <f>VLOOKUP(A637,'Data Transformation'!G:Q,11,0)</f>
        <v>Normal</v>
      </c>
      <c r="L637" s="42" t="str">
        <f>VLOOKUP(A637,'Data Transformation'!S:AB,10,0)</f>
        <v>20-Jul-1976</v>
      </c>
      <c r="M637" s="59">
        <f>VLOOKUP(A637,'Data Transformation'!S:AD,12,0)</f>
        <v>15450.48</v>
      </c>
      <c r="N637" s="42" t="str">
        <f>VLOOKUP(A637,'Data Transformation'!S:Y,7,0)</f>
        <v>tier - 2</v>
      </c>
      <c r="O637" s="42" t="str">
        <f>VLOOKUP(A637,'Data Transformation'!S:Z,8,0)</f>
        <v>tier - 1</v>
      </c>
      <c r="P637" s="42" t="str">
        <f>VLOOKUP(A637,'Data Transformation'!S:AA,9,0)</f>
        <v>R1026</v>
      </c>
      <c r="Q637" s="60">
        <f>VLOOKUP(A637,'Data Transformation'!S:AC,11,0)</f>
        <v>46</v>
      </c>
    </row>
    <row r="638">
      <c r="A638" s="56" t="s">
        <v>1348</v>
      </c>
      <c r="B638" s="42" t="str">
        <f>VLOOKUP(A638,'Data Transformation'!A:D,4,0)</f>
        <v>Markert</v>
      </c>
      <c r="C638" s="57">
        <f>VLOOKUP(A638,'Data Transformation'!G:N,2,0)</f>
        <v>53.32</v>
      </c>
      <c r="D638" s="42">
        <f>VLOOKUP(A638,'Data Transformation'!G:I,3,0)</f>
        <v>5.06</v>
      </c>
      <c r="E638" s="42" t="str">
        <f>VLOOKUP(A638,'Data Transformation'!G:J,4,0)</f>
        <v>No</v>
      </c>
      <c r="F638" s="42" t="str">
        <f>VLOOKUP(A638,'Data Transformation'!G:K,5,0)</f>
        <v>No</v>
      </c>
      <c r="G638" s="58" t="str">
        <f>VLOOKUP(A638,'Data Transformation'!G:L,6,0)</f>
        <v>No</v>
      </c>
      <c r="H638" s="42">
        <f>VLOOKUP(A638,'Data Transformation'!G:O,9,0)</f>
        <v>0</v>
      </c>
      <c r="I638" s="42" t="str">
        <f>VLOOKUP(A638,'Data Transformation'!G:N,8,0)</f>
        <v>No</v>
      </c>
      <c r="J638" s="42" t="str">
        <f>VLOOKUP(A638,'Data Transformation'!G:P,10,0)</f>
        <v>Above Obesity</v>
      </c>
      <c r="K638" s="42" t="str">
        <f>VLOOKUP(A638,'Data Transformation'!G:Q,11,0)</f>
        <v>Normal</v>
      </c>
      <c r="L638" s="42" t="str">
        <f>VLOOKUP(A638,'Data Transformation'!S:AB,10,0)</f>
        <v>25-Oct-1990</v>
      </c>
      <c r="M638" s="59">
        <f>VLOOKUP(A638,'Data Transformation'!S:AD,12,0)</f>
        <v>15440.2</v>
      </c>
      <c r="N638" s="42" t="str">
        <f>VLOOKUP(A638,'Data Transformation'!S:Y,7,0)</f>
        <v>tier - 2</v>
      </c>
      <c r="O638" s="42" t="str">
        <f>VLOOKUP(A638,'Data Transformation'!S:Z,8,0)</f>
        <v>tier - 1</v>
      </c>
      <c r="P638" s="42" t="str">
        <f>VLOOKUP(A638,'Data Transformation'!S:AA,9,0)</f>
        <v>R1012</v>
      </c>
      <c r="Q638" s="60">
        <f>VLOOKUP(A638,'Data Transformation'!S:AC,11,0)</f>
        <v>32</v>
      </c>
    </row>
    <row r="639">
      <c r="A639" s="56" t="s">
        <v>1350</v>
      </c>
      <c r="B639" s="42" t="str">
        <f>VLOOKUP(A639,'Data Transformation'!A:D,4,0)</f>
        <v>McLucas</v>
      </c>
      <c r="C639" s="57">
        <f>VLOOKUP(A639,'Data Transformation'!G:N,2,0)</f>
        <v>38.04</v>
      </c>
      <c r="D639" s="42">
        <f>VLOOKUP(A639,'Data Transformation'!G:I,3,0)</f>
        <v>5.02</v>
      </c>
      <c r="E639" s="42" t="str">
        <f>VLOOKUP(A639,'Data Transformation'!G:J,4,0)</f>
        <v>yes</v>
      </c>
      <c r="F639" s="42" t="str">
        <f>VLOOKUP(A639,'Data Transformation'!G:K,5,0)</f>
        <v>No</v>
      </c>
      <c r="G639" s="58" t="str">
        <f>VLOOKUP(A639,'Data Transformation'!G:L,6,0)</f>
        <v>No</v>
      </c>
      <c r="H639" s="42">
        <f>VLOOKUP(A639,'Data Transformation'!G:O,9,0)</f>
        <v>1</v>
      </c>
      <c r="I639" s="42" t="str">
        <f>VLOOKUP(A639,'Data Transformation'!G:N,8,0)</f>
        <v>No</v>
      </c>
      <c r="J639" s="42" t="str">
        <f>VLOOKUP(A639,'Data Transformation'!G:P,10,0)</f>
        <v>Above Obesity</v>
      </c>
      <c r="K639" s="42" t="str">
        <f>VLOOKUP(A639,'Data Transformation'!G:Q,11,0)</f>
        <v>Normal</v>
      </c>
      <c r="L639" s="42" t="str">
        <f>VLOOKUP(A639,'Data Transformation'!S:AB,10,0)</f>
        <v>4-Sep-1964</v>
      </c>
      <c r="M639" s="59">
        <f>VLOOKUP(A639,'Data Transformation'!S:AD,12,0)</f>
        <v>15377.77</v>
      </c>
      <c r="N639" s="42" t="str">
        <f>VLOOKUP(A639,'Data Transformation'!S:Y,7,0)</f>
        <v>tier - 2</v>
      </c>
      <c r="O639" s="42" t="str">
        <f>VLOOKUP(A639,'Data Transformation'!S:Z,8,0)</f>
        <v>tier - 2</v>
      </c>
      <c r="P639" s="42" t="str">
        <f>VLOOKUP(A639,'Data Transformation'!S:AA,9,0)</f>
        <v>R1012</v>
      </c>
      <c r="Q639" s="60">
        <f>VLOOKUP(A639,'Data Transformation'!S:AC,11,0)</f>
        <v>58</v>
      </c>
    </row>
    <row r="640">
      <c r="A640" s="56" t="s">
        <v>1352</v>
      </c>
      <c r="B640" s="42" t="str">
        <f>VLOOKUP(A640,'Data Transformation'!A:D,4,0)</f>
        <v>Erwin</v>
      </c>
      <c r="C640" s="57">
        <f>VLOOKUP(A640,'Data Transformation'!G:N,2,0)</f>
        <v>37.9</v>
      </c>
      <c r="D640" s="42">
        <f>VLOOKUP(A640,'Data Transformation'!G:I,3,0)</f>
        <v>7.76</v>
      </c>
      <c r="E640" s="42" t="str">
        <f>VLOOKUP(A640,'Data Transformation'!G:J,4,0)</f>
        <v>No</v>
      </c>
      <c r="F640" s="42" t="str">
        <f>VLOOKUP(A640,'Data Transformation'!G:K,5,0)</f>
        <v>No</v>
      </c>
      <c r="G640" s="58" t="str">
        <f>VLOOKUP(A640,'Data Transformation'!G:L,6,0)</f>
        <v>No</v>
      </c>
      <c r="H640" s="42">
        <f>VLOOKUP(A640,'Data Transformation'!G:O,9,0)</f>
        <v>0</v>
      </c>
      <c r="I640" s="42" t="str">
        <f>VLOOKUP(A640,'Data Transformation'!G:N,8,0)</f>
        <v>No</v>
      </c>
      <c r="J640" s="42" t="str">
        <f>VLOOKUP(A640,'Data Transformation'!G:P,10,0)</f>
        <v>Above Obesity</v>
      </c>
      <c r="K640" s="42" t="str">
        <f>VLOOKUP(A640,'Data Transformation'!G:Q,11,0)</f>
        <v>Diabetes</v>
      </c>
      <c r="L640" s="42" t="str">
        <f>VLOOKUP(A640,'Data Transformation'!S:AB,10,0)</f>
        <v>6-Sep-1962</v>
      </c>
      <c r="M640" s="59">
        <f>VLOOKUP(A640,'Data Transformation'!S:AD,12,0)</f>
        <v>15368.22</v>
      </c>
      <c r="N640" s="42" t="str">
        <f>VLOOKUP(A640,'Data Transformation'!S:Y,7,0)</f>
        <v>tier - 2</v>
      </c>
      <c r="O640" s="42" t="str">
        <f>VLOOKUP(A640,'Data Transformation'!S:Z,8,0)</f>
        <v>tier - 2</v>
      </c>
      <c r="P640" s="42" t="str">
        <f>VLOOKUP(A640,'Data Transformation'!S:AA,9,0)</f>
        <v>R1011</v>
      </c>
      <c r="Q640" s="60">
        <f>VLOOKUP(A640,'Data Transformation'!S:AC,11,0)</f>
        <v>60</v>
      </c>
    </row>
    <row r="641">
      <c r="A641" s="56" t="s">
        <v>1354</v>
      </c>
      <c r="B641" s="42" t="str">
        <f>VLOOKUP(A641,'Data Transformation'!A:D,4,0)</f>
        <v>Osborne</v>
      </c>
      <c r="C641" s="57">
        <f>VLOOKUP(A641,'Data Transformation'!G:N,2,0)</f>
        <v>39.6</v>
      </c>
      <c r="D641" s="42">
        <f>VLOOKUP(A641,'Data Transformation'!G:I,3,0)</f>
        <v>9.32</v>
      </c>
      <c r="E641" s="42" t="str">
        <f>VLOOKUP(A641,'Data Transformation'!G:J,4,0)</f>
        <v>No</v>
      </c>
      <c r="F641" s="42" t="str">
        <f>VLOOKUP(A641,'Data Transformation'!G:K,5,0)</f>
        <v>No</v>
      </c>
      <c r="G641" s="58" t="str">
        <f>VLOOKUP(A641,'Data Transformation'!G:L,6,0)</f>
        <v>No</v>
      </c>
      <c r="H641" s="42">
        <f>VLOOKUP(A641,'Data Transformation'!G:O,9,0)</f>
        <v>0</v>
      </c>
      <c r="I641" s="42" t="str">
        <f>VLOOKUP(A641,'Data Transformation'!G:N,8,0)</f>
        <v>No</v>
      </c>
      <c r="J641" s="42" t="str">
        <f>VLOOKUP(A641,'Data Transformation'!G:P,10,0)</f>
        <v>Above Obesity</v>
      </c>
      <c r="K641" s="42" t="str">
        <f>VLOOKUP(A641,'Data Transformation'!G:Q,11,0)</f>
        <v>Diabetes</v>
      </c>
      <c r="L641" s="42" t="str">
        <f>VLOOKUP(A641,'Data Transformation'!S:AB,10,0)</f>
        <v>18-Jul-1968</v>
      </c>
      <c r="M641" s="59">
        <f>VLOOKUP(A641,'Data Transformation'!S:AD,12,0)</f>
        <v>15363.77</v>
      </c>
      <c r="N641" s="42" t="str">
        <f>VLOOKUP(A641,'Data Transformation'!S:Y,7,0)</f>
        <v>tier - 2</v>
      </c>
      <c r="O641" s="42" t="str">
        <f>VLOOKUP(A641,'Data Transformation'!S:Z,8,0)</f>
        <v>tier - 1</v>
      </c>
      <c r="P641" s="42" t="str">
        <f>VLOOKUP(A641,'Data Transformation'!S:AA,9,0)</f>
        <v>R1026</v>
      </c>
      <c r="Q641" s="60">
        <f>VLOOKUP(A641,'Data Transformation'!S:AC,11,0)</f>
        <v>54</v>
      </c>
    </row>
    <row r="642">
      <c r="A642" s="56" t="s">
        <v>1356</v>
      </c>
      <c r="B642" s="42" t="str">
        <f>VLOOKUP(A642,'Data Transformation'!A:D,4,0)</f>
        <v>Otsuka</v>
      </c>
      <c r="C642" s="57">
        <f>VLOOKUP(A642,'Data Transformation'!G:N,2,0)</f>
        <v>50.92</v>
      </c>
      <c r="D642" s="42">
        <f>VLOOKUP(A642,'Data Transformation'!G:I,3,0)</f>
        <v>5.31</v>
      </c>
      <c r="E642" s="42" t="str">
        <f>VLOOKUP(A642,'Data Transformation'!G:J,4,0)</f>
        <v>yes</v>
      </c>
      <c r="F642" s="42" t="str">
        <f>VLOOKUP(A642,'Data Transformation'!G:K,5,0)</f>
        <v>No</v>
      </c>
      <c r="G642" s="58" t="str">
        <f>VLOOKUP(A642,'Data Transformation'!G:L,6,0)</f>
        <v>No</v>
      </c>
      <c r="H642" s="42">
        <f>VLOOKUP(A642,'Data Transformation'!G:O,9,0)</f>
        <v>1</v>
      </c>
      <c r="I642" s="42" t="str">
        <f>VLOOKUP(A642,'Data Transformation'!G:N,8,0)</f>
        <v>No</v>
      </c>
      <c r="J642" s="42" t="str">
        <f>VLOOKUP(A642,'Data Transformation'!G:P,10,0)</f>
        <v>Above Obesity</v>
      </c>
      <c r="K642" s="42" t="str">
        <f>VLOOKUP(A642,'Data Transformation'!G:Q,11,0)</f>
        <v>Normal</v>
      </c>
      <c r="L642" s="42" t="str">
        <f>VLOOKUP(A642,'Data Transformation'!S:AB,10,0)</f>
        <v>17-Dec-1988</v>
      </c>
      <c r="M642" s="59">
        <f>VLOOKUP(A642,'Data Transformation'!S:AD,12,0)</f>
        <v>15361.5</v>
      </c>
      <c r="N642" s="42" t="str">
        <f>VLOOKUP(A642,'Data Transformation'!S:Y,7,0)</f>
        <v>tier - 2</v>
      </c>
      <c r="O642" s="42" t="str">
        <f>VLOOKUP(A642,'Data Transformation'!S:Z,8,0)</f>
        <v>tier - 3</v>
      </c>
      <c r="P642" s="42" t="str">
        <f>VLOOKUP(A642,'Data Transformation'!S:AA,9,0)</f>
        <v>R1023</v>
      </c>
      <c r="Q642" s="60">
        <f>VLOOKUP(A642,'Data Transformation'!S:AC,11,0)</f>
        <v>34</v>
      </c>
    </row>
    <row r="643">
      <c r="A643" s="56" t="s">
        <v>1358</v>
      </c>
      <c r="B643" s="42" t="str">
        <f>VLOOKUP(A643,'Data Transformation'!A:D,4,0)</f>
        <v>Smith</v>
      </c>
      <c r="C643" s="57">
        <f>VLOOKUP(A643,'Data Transformation'!G:N,2,0)</f>
        <v>21.85</v>
      </c>
      <c r="D643" s="42">
        <f>VLOOKUP(A643,'Data Transformation'!G:I,3,0)</f>
        <v>5.56</v>
      </c>
      <c r="E643" s="42" t="str">
        <f>VLOOKUP(A643,'Data Transformation'!G:J,4,0)</f>
        <v>YES</v>
      </c>
      <c r="F643" s="42" t="str">
        <f>VLOOKUP(A643,'Data Transformation'!G:K,5,0)</f>
        <v>No</v>
      </c>
      <c r="G643" s="58" t="str">
        <f>VLOOKUP(A643,'Data Transformation'!G:L,6,0)</f>
        <v>No</v>
      </c>
      <c r="H643" s="42">
        <f>VLOOKUP(A643,'Data Transformation'!G:O,9,0)</f>
        <v>0</v>
      </c>
      <c r="I643" s="42" t="str">
        <f>VLOOKUP(A643,'Data Transformation'!G:N,8,0)</f>
        <v>yes</v>
      </c>
      <c r="J643" s="42" t="str">
        <f>VLOOKUP(A643,'Data Transformation'!G:P,10,0)</f>
        <v>Normal weight</v>
      </c>
      <c r="K643" s="42" t="str">
        <f>VLOOKUP(A643,'Data Transformation'!G:Q,11,0)</f>
        <v>Normal</v>
      </c>
      <c r="L643" s="42" t="str">
        <f>VLOOKUP(A643,'Data Transformation'!S:AB,10,0)</f>
        <v>14-Jul-2001</v>
      </c>
      <c r="M643" s="59">
        <f>VLOOKUP(A643,'Data Transformation'!S:AD,12,0)</f>
        <v>15359.1</v>
      </c>
      <c r="N643" s="42" t="str">
        <f>VLOOKUP(A643,'Data Transformation'!S:Y,7,0)</f>
        <v>tier - 2</v>
      </c>
      <c r="O643" s="42" t="str">
        <f>VLOOKUP(A643,'Data Transformation'!S:Z,8,0)</f>
        <v>tier - 3</v>
      </c>
      <c r="P643" s="42" t="str">
        <f>VLOOKUP(A643,'Data Transformation'!S:AA,9,0)</f>
        <v>R1024</v>
      </c>
      <c r="Q643" s="60">
        <f>VLOOKUP(A643,'Data Transformation'!S:AC,11,0)</f>
        <v>21</v>
      </c>
    </row>
    <row r="644">
      <c r="A644" s="56" t="s">
        <v>1360</v>
      </c>
      <c r="B644" s="42" t="str">
        <f>VLOOKUP(A644,'Data Transformation'!A:D,4,0)</f>
        <v>Myers</v>
      </c>
      <c r="C644" s="57">
        <f>VLOOKUP(A644,'Data Transformation'!G:N,2,0)</f>
        <v>36.08</v>
      </c>
      <c r="D644" s="42">
        <f>VLOOKUP(A644,'Data Transformation'!G:I,3,0)</f>
        <v>7.11</v>
      </c>
      <c r="E644" s="42" t="str">
        <f>VLOOKUP(A644,'Data Transformation'!G:J,4,0)</f>
        <v>yes</v>
      </c>
      <c r="F644" s="42" t="str">
        <f>VLOOKUP(A644,'Data Transformation'!G:K,5,0)</f>
        <v>No</v>
      </c>
      <c r="G644" s="58" t="str">
        <f>VLOOKUP(A644,'Data Transformation'!G:L,6,0)</f>
        <v>Yes</v>
      </c>
      <c r="H644" s="42">
        <f>VLOOKUP(A644,'Data Transformation'!G:O,9,0)</f>
        <v>1</v>
      </c>
      <c r="I644" s="42" t="str">
        <f>VLOOKUP(A644,'Data Transformation'!G:N,8,0)</f>
        <v>No</v>
      </c>
      <c r="J644" s="42" t="str">
        <f>VLOOKUP(A644,'Data Transformation'!G:P,10,0)</f>
        <v>Above Obesity</v>
      </c>
      <c r="K644" s="42" t="str">
        <f>VLOOKUP(A644,'Data Transformation'!G:Q,11,0)</f>
        <v>Diabetes</v>
      </c>
      <c r="L644" s="42" t="str">
        <f>VLOOKUP(A644,'Data Transformation'!S:AB,10,0)</f>
        <v>13-Dec-1963</v>
      </c>
      <c r="M644" s="59">
        <f>VLOOKUP(A644,'Data Transformation'!S:AD,12,0)</f>
        <v>15322.77</v>
      </c>
      <c r="N644" s="42" t="str">
        <f>VLOOKUP(A644,'Data Transformation'!S:Y,7,0)</f>
        <v>tier - 2</v>
      </c>
      <c r="O644" s="42" t="str">
        <f>VLOOKUP(A644,'Data Transformation'!S:Z,8,0)</f>
        <v>tier - 3</v>
      </c>
      <c r="P644" s="42" t="str">
        <f>VLOOKUP(A644,'Data Transformation'!S:AA,9,0)</f>
        <v>R1021</v>
      </c>
      <c r="Q644" s="60">
        <f>VLOOKUP(A644,'Data Transformation'!S:AC,11,0)</f>
        <v>59</v>
      </c>
    </row>
    <row r="645">
      <c r="A645" s="56" t="s">
        <v>1362</v>
      </c>
      <c r="B645" s="42" t="str">
        <f>VLOOKUP(A645,'Data Transformation'!A:D,4,0)</f>
        <v>Cote</v>
      </c>
      <c r="C645" s="57">
        <f>VLOOKUP(A645,'Data Transformation'!G:N,2,0)</f>
        <v>40.44</v>
      </c>
      <c r="D645" s="42">
        <f>VLOOKUP(A645,'Data Transformation'!G:I,3,0)</f>
        <v>5.13</v>
      </c>
      <c r="E645" s="42" t="str">
        <f>VLOOKUP(A645,'Data Transformation'!G:J,4,0)</f>
        <v>yes</v>
      </c>
      <c r="F645" s="42" t="str">
        <f>VLOOKUP(A645,'Data Transformation'!G:K,5,0)</f>
        <v>No</v>
      </c>
      <c r="G645" s="58" t="str">
        <f>VLOOKUP(A645,'Data Transformation'!G:L,6,0)</f>
        <v>Yes</v>
      </c>
      <c r="H645" s="42">
        <f>VLOOKUP(A645,'Data Transformation'!G:O,9,0)</f>
        <v>1</v>
      </c>
      <c r="I645" s="42" t="str">
        <f>VLOOKUP(A645,'Data Transformation'!G:N,8,0)</f>
        <v>No</v>
      </c>
      <c r="J645" s="42" t="str">
        <f>VLOOKUP(A645,'Data Transformation'!G:P,10,0)</f>
        <v>Above Obesity</v>
      </c>
      <c r="K645" s="42" t="str">
        <f>VLOOKUP(A645,'Data Transformation'!G:Q,11,0)</f>
        <v>Normal</v>
      </c>
      <c r="L645" s="42" t="str">
        <f>VLOOKUP(A645,'Data Transformation'!S:AB,10,0)</f>
        <v>16-Sep-1969</v>
      </c>
      <c r="M645" s="59">
        <f>VLOOKUP(A645,'Data Transformation'!S:AD,12,0)</f>
        <v>15260.52</v>
      </c>
      <c r="N645" s="42" t="str">
        <f>VLOOKUP(A645,'Data Transformation'!S:Y,7,0)</f>
        <v>tier - 2</v>
      </c>
      <c r="O645" s="42" t="str">
        <f>VLOOKUP(A645,'Data Transformation'!S:Z,8,0)</f>
        <v>tier - 2</v>
      </c>
      <c r="P645" s="42" t="str">
        <f>VLOOKUP(A645,'Data Transformation'!S:AA,9,0)</f>
        <v>R1023</v>
      </c>
      <c r="Q645" s="60">
        <f>VLOOKUP(A645,'Data Transformation'!S:AC,11,0)</f>
        <v>53</v>
      </c>
    </row>
    <row r="646">
      <c r="A646" s="56" t="s">
        <v>1364</v>
      </c>
      <c r="B646" s="42" t="str">
        <f>VLOOKUP(A646,'Data Transformation'!A:D,4,0)</f>
        <v>Ehrhardt</v>
      </c>
      <c r="C646" s="57">
        <f>VLOOKUP(A646,'Data Transformation'!G:N,2,0)</f>
        <v>38.095</v>
      </c>
      <c r="D646" s="42">
        <f>VLOOKUP(A646,'Data Transformation'!G:I,3,0)</f>
        <v>10.2</v>
      </c>
      <c r="E646" s="42" t="str">
        <f>VLOOKUP(A646,'Data Transformation'!G:J,4,0)</f>
        <v>No</v>
      </c>
      <c r="F646" s="42" t="str">
        <f>VLOOKUP(A646,'Data Transformation'!G:K,5,0)</f>
        <v>No</v>
      </c>
      <c r="G646" s="58" t="str">
        <f>VLOOKUP(A646,'Data Transformation'!G:L,6,0)</f>
        <v>No</v>
      </c>
      <c r="H646" s="42">
        <f>VLOOKUP(A646,'Data Transformation'!G:O,9,0)</f>
        <v>0</v>
      </c>
      <c r="I646" s="42" t="str">
        <f>VLOOKUP(A646,'Data Transformation'!G:N,8,0)</f>
        <v>No</v>
      </c>
      <c r="J646" s="42" t="str">
        <f>VLOOKUP(A646,'Data Transformation'!G:P,10,0)</f>
        <v>Above Obesity</v>
      </c>
      <c r="K646" s="42" t="str">
        <f>VLOOKUP(A646,'Data Transformation'!G:Q,11,0)</f>
        <v>Diabetes</v>
      </c>
      <c r="L646" s="42" t="str">
        <f>VLOOKUP(A646,'Data Transformation'!S:AB,10,0)</f>
        <v>25-Jul-1960</v>
      </c>
      <c r="M646" s="59">
        <f>VLOOKUP(A646,'Data Transformation'!S:AD,12,0)</f>
        <v>15230.32</v>
      </c>
      <c r="N646" s="42" t="str">
        <f>VLOOKUP(A646,'Data Transformation'!S:Y,7,0)</f>
        <v>tier - 2</v>
      </c>
      <c r="O646" s="42" t="str">
        <f>VLOOKUP(A646,'Data Transformation'!S:Z,8,0)</f>
        <v>tier - 2</v>
      </c>
      <c r="P646" s="42" t="str">
        <f>VLOOKUP(A646,'Data Transformation'!S:AA,9,0)</f>
        <v>R1024</v>
      </c>
      <c r="Q646" s="60">
        <f>VLOOKUP(A646,'Data Transformation'!S:AC,11,0)</f>
        <v>62</v>
      </c>
    </row>
    <row r="647">
      <c r="A647" s="56" t="s">
        <v>1366</v>
      </c>
      <c r="B647" s="42" t="str">
        <f>VLOOKUP(A647,'Data Transformation'!A:D,4,0)</f>
        <v>Petersen</v>
      </c>
      <c r="C647" s="57">
        <f>VLOOKUP(A647,'Data Transformation'!G:N,2,0)</f>
        <v>44.95</v>
      </c>
      <c r="D647" s="42">
        <f>VLOOKUP(A647,'Data Transformation'!G:I,3,0)</f>
        <v>10.4</v>
      </c>
      <c r="E647" s="42" t="str">
        <f>VLOOKUP(A647,'Data Transformation'!G:J,4,0)</f>
        <v>No</v>
      </c>
      <c r="F647" s="42" t="str">
        <f>VLOOKUP(A647,'Data Transformation'!G:K,5,0)</f>
        <v>No</v>
      </c>
      <c r="G647" s="58" t="str">
        <f>VLOOKUP(A647,'Data Transformation'!G:L,6,0)</f>
        <v>No</v>
      </c>
      <c r="H647" s="42">
        <f>VLOOKUP(A647,'Data Transformation'!G:O,9,0)</f>
        <v>0</v>
      </c>
      <c r="I647" s="42" t="str">
        <f>VLOOKUP(A647,'Data Transformation'!G:N,8,0)</f>
        <v>No</v>
      </c>
      <c r="J647" s="42" t="str">
        <f>VLOOKUP(A647,'Data Transformation'!G:P,10,0)</f>
        <v>Above Obesity</v>
      </c>
      <c r="K647" s="42" t="str">
        <f>VLOOKUP(A647,'Data Transformation'!G:Q,11,0)</f>
        <v>Diabetes</v>
      </c>
      <c r="L647" s="42" t="str">
        <f>VLOOKUP(A647,'Data Transformation'!S:AB,10,0)</f>
        <v>23-Nov-1978</v>
      </c>
      <c r="M647" s="59">
        <f>VLOOKUP(A647,'Data Transformation'!S:AD,12,0)</f>
        <v>15207.92</v>
      </c>
      <c r="N647" s="42" t="str">
        <f>VLOOKUP(A647,'Data Transformation'!S:Y,7,0)</f>
        <v>tier - 2</v>
      </c>
      <c r="O647" s="42" t="str">
        <f>VLOOKUP(A647,'Data Transformation'!S:Z,8,0)</f>
        <v>tier - 1</v>
      </c>
      <c r="P647" s="42" t="str">
        <f>VLOOKUP(A647,'Data Transformation'!S:AA,9,0)</f>
        <v>R1012</v>
      </c>
      <c r="Q647" s="60">
        <f>VLOOKUP(A647,'Data Transformation'!S:AC,11,0)</f>
        <v>44</v>
      </c>
    </row>
    <row r="648">
      <c r="A648" s="56" t="s">
        <v>1368</v>
      </c>
      <c r="B648" s="42" t="str">
        <f>VLOOKUP(A648,'Data Transformation'!A:D,4,0)</f>
        <v>Ertel</v>
      </c>
      <c r="C648" s="57">
        <f>VLOOKUP(A648,'Data Transformation'!G:N,2,0)</f>
        <v>35.54</v>
      </c>
      <c r="D648" s="42">
        <f>VLOOKUP(A648,'Data Transformation'!G:I,3,0)</f>
        <v>10.67</v>
      </c>
      <c r="E648" s="42" t="str">
        <f>VLOOKUP(A648,'Data Transformation'!G:J,4,0)</f>
        <v>No</v>
      </c>
      <c r="F648" s="42" t="str">
        <f>VLOOKUP(A648,'Data Transformation'!G:K,5,0)</f>
        <v>No</v>
      </c>
      <c r="G648" s="58" t="str">
        <f>VLOOKUP(A648,'Data Transformation'!G:L,6,0)</f>
        <v>No</v>
      </c>
      <c r="H648" s="42">
        <f>VLOOKUP(A648,'Data Transformation'!G:O,9,0)</f>
        <v>0</v>
      </c>
      <c r="I648" s="42" t="str">
        <f>VLOOKUP(A648,'Data Transformation'!G:N,8,0)</f>
        <v>No</v>
      </c>
      <c r="J648" s="42" t="str">
        <f>VLOOKUP(A648,'Data Transformation'!G:P,10,0)</f>
        <v>Above Obesity</v>
      </c>
      <c r="K648" s="42" t="str">
        <f>VLOOKUP(A648,'Data Transformation'!G:Q,11,0)</f>
        <v>Diabetes</v>
      </c>
      <c r="L648" s="42" t="str">
        <f>VLOOKUP(A648,'Data Transformation'!S:AB,10,0)</f>
        <v>17-Jun-1962</v>
      </c>
      <c r="M648" s="59">
        <f>VLOOKUP(A648,'Data Transformation'!S:AD,12,0)</f>
        <v>15174.81</v>
      </c>
      <c r="N648" s="42" t="str">
        <f>VLOOKUP(A648,'Data Transformation'!S:Y,7,0)</f>
        <v>tier - 2</v>
      </c>
      <c r="O648" s="42" t="str">
        <f>VLOOKUP(A648,'Data Transformation'!S:Z,8,0)</f>
        <v>tier - 1</v>
      </c>
      <c r="P648" s="42" t="str">
        <f>VLOOKUP(A648,'Data Transformation'!S:AA,9,0)</f>
        <v>R1012</v>
      </c>
      <c r="Q648" s="60">
        <f>VLOOKUP(A648,'Data Transformation'!S:AC,11,0)</f>
        <v>60</v>
      </c>
    </row>
    <row r="649">
      <c r="A649" s="56" t="s">
        <v>1370</v>
      </c>
      <c r="B649" s="42" t="str">
        <f>VLOOKUP(A649,'Data Transformation'!A:D,4,0)</f>
        <v>Lanza</v>
      </c>
      <c r="C649" s="57">
        <f>VLOOKUP(A649,'Data Transformation'!G:N,2,0)</f>
        <v>39.8</v>
      </c>
      <c r="D649" s="42">
        <f>VLOOKUP(A649,'Data Transformation'!G:I,3,0)</f>
        <v>4.65</v>
      </c>
      <c r="E649" s="42" t="str">
        <f>VLOOKUP(A649,'Data Transformation'!G:J,4,0)</f>
        <v>yes</v>
      </c>
      <c r="F649" s="42" t="str">
        <f>VLOOKUP(A649,'Data Transformation'!G:K,5,0)</f>
        <v>No</v>
      </c>
      <c r="G649" s="58" t="str">
        <f>VLOOKUP(A649,'Data Transformation'!G:L,6,0)</f>
        <v>No</v>
      </c>
      <c r="H649" s="42">
        <f>VLOOKUP(A649,'Data Transformation'!G:O,9,0)</f>
        <v>2</v>
      </c>
      <c r="I649" s="42" t="str">
        <f>VLOOKUP(A649,'Data Transformation'!G:N,8,0)</f>
        <v>No</v>
      </c>
      <c r="J649" s="42" t="str">
        <f>VLOOKUP(A649,'Data Transformation'!G:P,10,0)</f>
        <v>Above Obesity</v>
      </c>
      <c r="K649" s="42" t="str">
        <f>VLOOKUP(A649,'Data Transformation'!G:Q,11,0)</f>
        <v>Normal</v>
      </c>
      <c r="L649" s="42" t="str">
        <f>VLOOKUP(A649,'Data Transformation'!S:AB,10,0)</f>
        <v>3-Dec-1959</v>
      </c>
      <c r="M649" s="59">
        <f>VLOOKUP(A649,'Data Transformation'!S:AD,12,0)</f>
        <v>15170.07</v>
      </c>
      <c r="N649" s="42" t="str">
        <f>VLOOKUP(A649,'Data Transformation'!S:Y,7,0)</f>
        <v>tier - 2</v>
      </c>
      <c r="O649" s="42" t="str">
        <f>VLOOKUP(A649,'Data Transformation'!S:Z,8,0)</f>
        <v>tier - 3</v>
      </c>
      <c r="P649" s="42" t="str">
        <f>VLOOKUP(A649,'Data Transformation'!S:AA,9,0)</f>
        <v>R1011</v>
      </c>
      <c r="Q649" s="60">
        <f>VLOOKUP(A649,'Data Transformation'!S:AC,11,0)</f>
        <v>63</v>
      </c>
    </row>
    <row r="650">
      <c r="A650" s="56" t="s">
        <v>1372</v>
      </c>
      <c r="B650" s="42" t="str">
        <f>VLOOKUP(A650,'Data Transformation'!A:D,4,0)</f>
        <v>Picklesimer</v>
      </c>
      <c r="C650" s="57">
        <f>VLOOKUP(A650,'Data Transformation'!G:N,2,0)</f>
        <v>33.66</v>
      </c>
      <c r="D650" s="42">
        <f>VLOOKUP(A650,'Data Transformation'!G:I,3,0)</f>
        <v>5.65</v>
      </c>
      <c r="E650" s="42" t="str">
        <f>VLOOKUP(A650,'Data Transformation'!G:J,4,0)</f>
        <v>yes</v>
      </c>
      <c r="F650" s="42" t="str">
        <f>VLOOKUP(A650,'Data Transformation'!G:K,5,0)</f>
        <v>No</v>
      </c>
      <c r="G650" s="58" t="str">
        <f>VLOOKUP(A650,'Data Transformation'!G:L,6,0)</f>
        <v>No</v>
      </c>
      <c r="H650" s="42">
        <f>VLOOKUP(A650,'Data Transformation'!G:O,9,0)</f>
        <v>2</v>
      </c>
      <c r="I650" s="42" t="str">
        <f>VLOOKUP(A650,'Data Transformation'!G:N,8,0)</f>
        <v>No</v>
      </c>
      <c r="J650" s="42" t="str">
        <f>VLOOKUP(A650,'Data Transformation'!G:P,10,0)</f>
        <v>Above Obesity</v>
      </c>
      <c r="K650" s="42" t="str">
        <f>VLOOKUP(A650,'Data Transformation'!G:Q,11,0)</f>
        <v>Normal</v>
      </c>
      <c r="L650" s="42" t="str">
        <f>VLOOKUP(A650,'Data Transformation'!S:AB,10,0)</f>
        <v>4-Jun-1959</v>
      </c>
      <c r="M650" s="59">
        <f>VLOOKUP(A650,'Data Transformation'!S:AD,12,0)</f>
        <v>15161.53</v>
      </c>
      <c r="N650" s="42" t="str">
        <f>VLOOKUP(A650,'Data Transformation'!S:Y,7,0)</f>
        <v>tier - 2</v>
      </c>
      <c r="O650" s="42" t="str">
        <f>VLOOKUP(A650,'Data Transformation'!S:Z,8,0)</f>
        <v>tier - 1</v>
      </c>
      <c r="P650" s="42" t="str">
        <f>VLOOKUP(A650,'Data Transformation'!S:AA,9,0)</f>
        <v>R1013</v>
      </c>
      <c r="Q650" s="60">
        <f>VLOOKUP(A650,'Data Transformation'!S:AC,11,0)</f>
        <v>64</v>
      </c>
    </row>
    <row r="651">
      <c r="A651" s="56" t="s">
        <v>1374</v>
      </c>
      <c r="B651" s="42" t="str">
        <f>VLOOKUP(A651,'Data Transformation'!A:D,4,0)</f>
        <v>Giles</v>
      </c>
      <c r="C651" s="57">
        <f>VLOOKUP(A651,'Data Transformation'!G:N,2,0)</f>
        <v>35.5</v>
      </c>
      <c r="D651" s="42">
        <f>VLOOKUP(A651,'Data Transformation'!G:I,3,0)</f>
        <v>11.97</v>
      </c>
      <c r="E651" s="42" t="str">
        <f>VLOOKUP(A651,'Data Transformation'!G:J,4,0)</f>
        <v>No</v>
      </c>
      <c r="F651" s="42" t="str">
        <f>VLOOKUP(A651,'Data Transformation'!G:K,5,0)</f>
        <v>No</v>
      </c>
      <c r="G651" s="58" t="str">
        <f>VLOOKUP(A651,'Data Transformation'!G:L,6,0)</f>
        <v>No</v>
      </c>
      <c r="H651" s="42">
        <f>VLOOKUP(A651,'Data Transformation'!G:O,9,0)</f>
        <v>0</v>
      </c>
      <c r="I651" s="42" t="str">
        <f>VLOOKUP(A651,'Data Transformation'!G:N,8,0)</f>
        <v>No</v>
      </c>
      <c r="J651" s="42" t="str">
        <f>VLOOKUP(A651,'Data Transformation'!G:P,10,0)</f>
        <v>Above Obesity</v>
      </c>
      <c r="K651" s="42" t="str">
        <f>VLOOKUP(A651,'Data Transformation'!G:Q,11,0)</f>
        <v>Diabetes</v>
      </c>
      <c r="L651" s="42" t="str">
        <f>VLOOKUP(A651,'Data Transformation'!S:AB,10,0)</f>
        <v>25-Oct-1962</v>
      </c>
      <c r="M651" s="59">
        <f>VLOOKUP(A651,'Data Transformation'!S:AD,12,0)</f>
        <v>15161.25</v>
      </c>
      <c r="N651" s="42" t="str">
        <f>VLOOKUP(A651,'Data Transformation'!S:Y,7,0)</f>
        <v>tier - 2</v>
      </c>
      <c r="O651" s="42" t="str">
        <f>VLOOKUP(A651,'Data Transformation'!S:Z,8,0)</f>
        <v>tier - 2</v>
      </c>
      <c r="P651" s="42" t="str">
        <f>VLOOKUP(A651,'Data Transformation'!S:AA,9,0)</f>
        <v>R1012</v>
      </c>
      <c r="Q651" s="60">
        <f>VLOOKUP(A651,'Data Transformation'!S:AC,11,0)</f>
        <v>60</v>
      </c>
    </row>
    <row r="652">
      <c r="A652" s="56" t="s">
        <v>1376</v>
      </c>
      <c r="B652" s="42" t="str">
        <f>VLOOKUP(A652,'Data Transformation'!A:D,4,0)</f>
        <v>Harmon</v>
      </c>
      <c r="C652" s="57">
        <f>VLOOKUP(A652,'Data Transformation'!G:N,2,0)</f>
        <v>41.63</v>
      </c>
      <c r="D652" s="42">
        <f>VLOOKUP(A652,'Data Transformation'!G:I,3,0)</f>
        <v>6.71</v>
      </c>
      <c r="E652" s="42" t="str">
        <f>VLOOKUP(A652,'Data Transformation'!G:J,4,0)</f>
        <v>No</v>
      </c>
      <c r="F652" s="42" t="str">
        <f>VLOOKUP(A652,'Data Transformation'!G:K,5,0)</f>
        <v>No</v>
      </c>
      <c r="G652" s="58" t="str">
        <f>VLOOKUP(A652,'Data Transformation'!G:L,6,0)</f>
        <v>No</v>
      </c>
      <c r="H652" s="42">
        <f>VLOOKUP(A652,'Data Transformation'!G:O,9,0)</f>
        <v>0</v>
      </c>
      <c r="I652" s="42" t="str">
        <f>VLOOKUP(A652,'Data Transformation'!G:N,8,0)</f>
        <v>No</v>
      </c>
      <c r="J652" s="42" t="str">
        <f>VLOOKUP(A652,'Data Transformation'!G:P,10,0)</f>
        <v>Above Obesity</v>
      </c>
      <c r="K652" s="42" t="str">
        <f>VLOOKUP(A652,'Data Transformation'!G:Q,11,0)</f>
        <v>Diabetes</v>
      </c>
      <c r="L652" s="42" t="str">
        <f>VLOOKUP(A652,'Data Transformation'!S:AB,10,0)</f>
        <v>25-Nov-1971</v>
      </c>
      <c r="M652" s="59">
        <f>VLOOKUP(A652,'Data Transformation'!S:AD,12,0)</f>
        <v>15150.44</v>
      </c>
      <c r="N652" s="42" t="str">
        <f>VLOOKUP(A652,'Data Transformation'!S:Y,7,0)</f>
        <v>tier - 2</v>
      </c>
      <c r="O652" s="42" t="str">
        <f>VLOOKUP(A652,'Data Transformation'!S:Z,8,0)</f>
        <v>tier - 1</v>
      </c>
      <c r="P652" s="42" t="str">
        <f>VLOOKUP(A652,'Data Transformation'!S:AA,9,0)</f>
        <v>R1023</v>
      </c>
      <c r="Q652" s="60">
        <f>VLOOKUP(A652,'Data Transformation'!S:AC,11,0)</f>
        <v>51</v>
      </c>
    </row>
    <row r="653">
      <c r="A653" s="56" t="s">
        <v>1378</v>
      </c>
      <c r="B653" s="42" t="str">
        <f>VLOOKUP(A653,'Data Transformation'!A:D,4,0)</f>
        <v>Pennings</v>
      </c>
      <c r="C653" s="57">
        <f>VLOOKUP(A653,'Data Transformation'!G:N,2,0)</f>
        <v>46.49</v>
      </c>
      <c r="D653" s="42">
        <f>VLOOKUP(A653,'Data Transformation'!G:I,3,0)</f>
        <v>11.92</v>
      </c>
      <c r="E653" s="42" t="str">
        <f>VLOOKUP(A653,'Data Transformation'!G:J,4,0)</f>
        <v>No</v>
      </c>
      <c r="F653" s="42" t="str">
        <f>VLOOKUP(A653,'Data Transformation'!G:K,5,0)</f>
        <v>No</v>
      </c>
      <c r="G653" s="58" t="str">
        <f>VLOOKUP(A653,'Data Transformation'!G:L,6,0)</f>
        <v>No</v>
      </c>
      <c r="H653" s="42">
        <f>VLOOKUP(A653,'Data Transformation'!G:O,9,0)</f>
        <v>0</v>
      </c>
      <c r="I653" s="42" t="str">
        <f>VLOOKUP(A653,'Data Transformation'!G:N,8,0)</f>
        <v>No</v>
      </c>
      <c r="J653" s="42" t="str">
        <f>VLOOKUP(A653,'Data Transformation'!G:P,10,0)</f>
        <v>Above Obesity</v>
      </c>
      <c r="K653" s="42" t="str">
        <f>VLOOKUP(A653,'Data Transformation'!G:Q,11,0)</f>
        <v>Diabetes</v>
      </c>
      <c r="L653" s="42" t="str">
        <f>VLOOKUP(A653,'Data Transformation'!S:AB,10,0)</f>
        <v>5-Sep-1978</v>
      </c>
      <c r="M653" s="59">
        <f>VLOOKUP(A653,'Data Transformation'!S:AD,12,0)</f>
        <v>15123.19</v>
      </c>
      <c r="N653" s="42" t="str">
        <f>VLOOKUP(A653,'Data Transformation'!S:Y,7,0)</f>
        <v>tier - 2</v>
      </c>
      <c r="O653" s="42" t="str">
        <f>VLOOKUP(A653,'Data Transformation'!S:Z,8,0)</f>
        <v>tier - 1</v>
      </c>
      <c r="P653" s="42" t="str">
        <f>VLOOKUP(A653,'Data Transformation'!S:AA,9,0)</f>
        <v>R1011</v>
      </c>
      <c r="Q653" s="60">
        <f>VLOOKUP(A653,'Data Transformation'!S:AC,11,0)</f>
        <v>44</v>
      </c>
    </row>
    <row r="654">
      <c r="A654" s="56" t="s">
        <v>1380</v>
      </c>
      <c r="B654" s="42" t="str">
        <f>VLOOKUP(A654,'Data Transformation'!A:D,4,0)</f>
        <v>Tseronis</v>
      </c>
      <c r="C654" s="57">
        <f>VLOOKUP(A654,'Data Transformation'!G:N,2,0)</f>
        <v>43.29</v>
      </c>
      <c r="D654" s="42">
        <f>VLOOKUP(A654,'Data Transformation'!G:I,3,0)</f>
        <v>5.35</v>
      </c>
      <c r="E654" s="42" t="str">
        <f>VLOOKUP(A654,'Data Transformation'!G:J,4,0)</f>
        <v>No</v>
      </c>
      <c r="F654" s="42" t="str">
        <f>VLOOKUP(A654,'Data Transformation'!G:K,5,0)</f>
        <v>No</v>
      </c>
      <c r="G654" s="58" t="str">
        <f>VLOOKUP(A654,'Data Transformation'!G:L,6,0)</f>
        <v>No</v>
      </c>
      <c r="H654" s="42">
        <f>VLOOKUP(A654,'Data Transformation'!G:O,9,0)</f>
        <v>2</v>
      </c>
      <c r="I654" s="42" t="str">
        <f>VLOOKUP(A654,'Data Transformation'!G:N,8,0)</f>
        <v>No</v>
      </c>
      <c r="J654" s="42" t="str">
        <f>VLOOKUP(A654,'Data Transformation'!G:P,10,0)</f>
        <v>Above Obesity</v>
      </c>
      <c r="K654" s="42" t="str">
        <f>VLOOKUP(A654,'Data Transformation'!G:Q,11,0)</f>
        <v>Normal</v>
      </c>
      <c r="L654" s="42" t="str">
        <f>VLOOKUP(A654,'Data Transformation'!S:AB,10,0)</f>
        <v>7-Nov-1972</v>
      </c>
      <c r="M654" s="59">
        <f>VLOOKUP(A654,'Data Transformation'!S:AD,12,0)</f>
        <v>15103.69</v>
      </c>
      <c r="N654" s="42" t="str">
        <f>VLOOKUP(A654,'Data Transformation'!S:Y,7,0)</f>
        <v>tier - 2</v>
      </c>
      <c r="O654" s="42" t="str">
        <f>VLOOKUP(A654,'Data Transformation'!S:Z,8,0)</f>
        <v>tier - 1</v>
      </c>
      <c r="P654" s="42" t="str">
        <f>VLOOKUP(A654,'Data Transformation'!S:AA,9,0)</f>
        <v>R1012</v>
      </c>
      <c r="Q654" s="60">
        <f>VLOOKUP(A654,'Data Transformation'!S:AC,11,0)</f>
        <v>50</v>
      </c>
    </row>
    <row r="655">
      <c r="A655" s="56" t="s">
        <v>1382</v>
      </c>
      <c r="B655" s="42" t="str">
        <f>VLOOKUP(A655,'Data Transformation'!A:D,4,0)</f>
        <v>Aliff</v>
      </c>
      <c r="C655" s="57">
        <f>VLOOKUP(A655,'Data Transformation'!G:N,2,0)</f>
        <v>43.08</v>
      </c>
      <c r="D655" s="42">
        <f>VLOOKUP(A655,'Data Transformation'!G:I,3,0)</f>
        <v>8.96</v>
      </c>
      <c r="E655" s="42" t="str">
        <f>VLOOKUP(A655,'Data Transformation'!G:J,4,0)</f>
        <v>yes</v>
      </c>
      <c r="F655" s="42" t="str">
        <f>VLOOKUP(A655,'Data Transformation'!G:K,5,0)</f>
        <v>No</v>
      </c>
      <c r="G655" s="58" t="str">
        <f>VLOOKUP(A655,'Data Transformation'!G:L,6,0)</f>
        <v>No</v>
      </c>
      <c r="H655" s="42">
        <f>VLOOKUP(A655,'Data Transformation'!G:O,9,0)</f>
        <v>1</v>
      </c>
      <c r="I655" s="42" t="str">
        <f>VLOOKUP(A655,'Data Transformation'!G:N,8,0)</f>
        <v>No</v>
      </c>
      <c r="J655" s="42" t="str">
        <f>VLOOKUP(A655,'Data Transformation'!G:P,10,0)</f>
        <v>Above Obesity</v>
      </c>
      <c r="K655" s="42" t="str">
        <f>VLOOKUP(A655,'Data Transformation'!G:Q,11,0)</f>
        <v>Diabetes</v>
      </c>
      <c r="L655" s="42" t="str">
        <f>VLOOKUP(A655,'Data Transformation'!S:AB,10,0)</f>
        <v>26-Oct-1975</v>
      </c>
      <c r="M655" s="59">
        <f>VLOOKUP(A655,'Data Transformation'!S:AD,12,0)</f>
        <v>15090.35</v>
      </c>
      <c r="N655" s="42" t="str">
        <f>VLOOKUP(A655,'Data Transformation'!S:Y,7,0)</f>
        <v>tier - 2</v>
      </c>
      <c r="O655" s="42" t="str">
        <f>VLOOKUP(A655,'Data Transformation'!S:Z,8,0)</f>
        <v>tier - 1</v>
      </c>
      <c r="P655" s="42" t="str">
        <f>VLOOKUP(A655,'Data Transformation'!S:AA,9,0)</f>
        <v>R1023</v>
      </c>
      <c r="Q655" s="60">
        <f>VLOOKUP(A655,'Data Transformation'!S:AC,11,0)</f>
        <v>47</v>
      </c>
    </row>
    <row r="656">
      <c r="A656" s="56" t="s">
        <v>1384</v>
      </c>
      <c r="B656" s="42" t="str">
        <f>VLOOKUP(A656,'Data Transformation'!A:D,4,0)</f>
        <v>Willenberg</v>
      </c>
      <c r="C656" s="57">
        <f>VLOOKUP(A656,'Data Transformation'!G:N,2,0)</f>
        <v>39.07</v>
      </c>
      <c r="D656" s="42">
        <f>VLOOKUP(A656,'Data Transformation'!G:I,3,0)</f>
        <v>11.93</v>
      </c>
      <c r="E656" s="42" t="str">
        <f>VLOOKUP(A656,'Data Transformation'!G:J,4,0)</f>
        <v>No</v>
      </c>
      <c r="F656" s="42" t="str">
        <f>VLOOKUP(A656,'Data Transformation'!G:K,5,0)</f>
        <v>No</v>
      </c>
      <c r="G656" s="58" t="str">
        <f>VLOOKUP(A656,'Data Transformation'!G:L,6,0)</f>
        <v>No</v>
      </c>
      <c r="H656" s="42">
        <f>VLOOKUP(A656,'Data Transformation'!G:O,9,0)</f>
        <v>0</v>
      </c>
      <c r="I656" s="42" t="str">
        <f>VLOOKUP(A656,'Data Transformation'!G:N,8,0)</f>
        <v>No</v>
      </c>
      <c r="J656" s="42" t="str">
        <f>VLOOKUP(A656,'Data Transformation'!G:P,10,0)</f>
        <v>Above Obesity</v>
      </c>
      <c r="K656" s="42" t="str">
        <f>VLOOKUP(A656,'Data Transformation'!G:Q,11,0)</f>
        <v>Diabetes</v>
      </c>
      <c r="L656" s="42" t="str">
        <f>VLOOKUP(A656,'Data Transformation'!S:AB,10,0)</f>
        <v>12-Jun-1968</v>
      </c>
      <c r="M656" s="59">
        <f>VLOOKUP(A656,'Data Transformation'!S:AD,12,0)</f>
        <v>15052.68</v>
      </c>
      <c r="N656" s="42" t="str">
        <f>VLOOKUP(A656,'Data Transformation'!S:Y,7,0)</f>
        <v>tier - 2</v>
      </c>
      <c r="O656" s="42" t="str">
        <f>VLOOKUP(A656,'Data Transformation'!S:Z,8,0)</f>
        <v>tier - 2</v>
      </c>
      <c r="P656" s="42" t="str">
        <f>VLOOKUP(A656,'Data Transformation'!S:AA,9,0)</f>
        <v>R1022</v>
      </c>
      <c r="Q656" s="60">
        <f>VLOOKUP(A656,'Data Transformation'!S:AC,11,0)</f>
        <v>54</v>
      </c>
    </row>
    <row r="657">
      <c r="A657" s="56" t="s">
        <v>1386</v>
      </c>
      <c r="B657" s="42" t="str">
        <f>VLOOKUP(A657,'Data Transformation'!A:D,4,0)</f>
        <v>Millett</v>
      </c>
      <c r="C657" s="57">
        <f>VLOOKUP(A657,'Data Transformation'!G:N,2,0)</f>
        <v>41.3</v>
      </c>
      <c r="D657" s="42">
        <f>VLOOKUP(A657,'Data Transformation'!G:I,3,0)</f>
        <v>9.59</v>
      </c>
      <c r="E657" s="42" t="str">
        <f>VLOOKUP(A657,'Data Transformation'!G:J,4,0)</f>
        <v>No</v>
      </c>
      <c r="F657" s="42" t="str">
        <f>VLOOKUP(A657,'Data Transformation'!G:K,5,0)</f>
        <v>No</v>
      </c>
      <c r="G657" s="58" t="str">
        <f>VLOOKUP(A657,'Data Transformation'!G:L,6,0)</f>
        <v>No</v>
      </c>
      <c r="H657" s="42">
        <f>VLOOKUP(A657,'Data Transformation'!G:O,9,0)</f>
        <v>0</v>
      </c>
      <c r="I657" s="42" t="str">
        <f>VLOOKUP(A657,'Data Transformation'!G:N,8,0)</f>
        <v>No</v>
      </c>
      <c r="J657" s="42" t="str">
        <f>VLOOKUP(A657,'Data Transformation'!G:P,10,0)</f>
        <v>Above Obesity</v>
      </c>
      <c r="K657" s="42" t="str">
        <f>VLOOKUP(A657,'Data Transformation'!G:Q,11,0)</f>
        <v>Diabetes</v>
      </c>
      <c r="L657" s="42" t="str">
        <f>VLOOKUP(A657,'Data Transformation'!S:AB,10,0)</f>
        <v>15-Aug-1971</v>
      </c>
      <c r="M657" s="59">
        <f>VLOOKUP(A657,'Data Transformation'!S:AD,12,0)</f>
        <v>15038.51</v>
      </c>
      <c r="N657" s="42" t="str">
        <f>VLOOKUP(A657,'Data Transformation'!S:Y,7,0)</f>
        <v>tier - 2</v>
      </c>
      <c r="O657" s="42" t="str">
        <f>VLOOKUP(A657,'Data Transformation'!S:Z,8,0)</f>
        <v>tier - 3</v>
      </c>
      <c r="P657" s="42" t="str">
        <f>VLOOKUP(A657,'Data Transformation'!S:AA,9,0)</f>
        <v>R1023</v>
      </c>
      <c r="Q657" s="60">
        <f>VLOOKUP(A657,'Data Transformation'!S:AC,11,0)</f>
        <v>51</v>
      </c>
    </row>
    <row r="658">
      <c r="A658" s="56" t="s">
        <v>1388</v>
      </c>
      <c r="B658" s="42" t="str">
        <f>VLOOKUP(A658,'Data Transformation'!A:D,4,0)</f>
        <v>Haley</v>
      </c>
      <c r="C658" s="57">
        <f>VLOOKUP(A658,'Data Transformation'!G:N,2,0)</f>
        <v>42.95</v>
      </c>
      <c r="D658" s="42">
        <f>VLOOKUP(A658,'Data Transformation'!G:I,3,0)</f>
        <v>11.88</v>
      </c>
      <c r="E658" s="42" t="str">
        <f>VLOOKUP(A658,'Data Transformation'!G:J,4,0)</f>
        <v>yes</v>
      </c>
      <c r="F658" s="42" t="str">
        <f>VLOOKUP(A658,'Data Transformation'!G:K,5,0)</f>
        <v>No</v>
      </c>
      <c r="G658" s="58" t="str">
        <f>VLOOKUP(A658,'Data Transformation'!G:L,6,0)</f>
        <v>No</v>
      </c>
      <c r="H658" s="42">
        <f>VLOOKUP(A658,'Data Transformation'!G:O,9,0)</f>
        <v>2</v>
      </c>
      <c r="I658" s="42" t="str">
        <f>VLOOKUP(A658,'Data Transformation'!G:N,8,0)</f>
        <v>No</v>
      </c>
      <c r="J658" s="42" t="str">
        <f>VLOOKUP(A658,'Data Transformation'!G:P,10,0)</f>
        <v>Above Obesity</v>
      </c>
      <c r="K658" s="42" t="str">
        <f>VLOOKUP(A658,'Data Transformation'!G:Q,11,0)</f>
        <v>Diabetes</v>
      </c>
      <c r="L658" s="42" t="str">
        <f>VLOOKUP(A658,'Data Transformation'!S:AB,10,0)</f>
        <v>11-Sep-1970</v>
      </c>
      <c r="M658" s="59">
        <f>VLOOKUP(A658,'Data Transformation'!S:AD,12,0)</f>
        <v>15026.3</v>
      </c>
      <c r="N658" s="42" t="str">
        <f>VLOOKUP(A658,'Data Transformation'!S:Y,7,0)</f>
        <v>tier - 2</v>
      </c>
      <c r="O658" s="42" t="str">
        <f>VLOOKUP(A658,'Data Transformation'!S:Z,8,0)</f>
        <v>tier - 3</v>
      </c>
      <c r="P658" s="42" t="str">
        <f>VLOOKUP(A658,'Data Transformation'!S:AA,9,0)</f>
        <v>R1011</v>
      </c>
      <c r="Q658" s="60">
        <f>VLOOKUP(A658,'Data Transformation'!S:AC,11,0)</f>
        <v>52</v>
      </c>
    </row>
    <row r="659">
      <c r="A659" s="56" t="s">
        <v>1390</v>
      </c>
      <c r="B659" s="42" t="str">
        <f>VLOOKUP(A659,'Data Transformation'!A:D,4,0)</f>
        <v>Ackerman</v>
      </c>
      <c r="C659" s="57">
        <f>VLOOKUP(A659,'Data Transformation'!G:N,2,0)</f>
        <v>46.96</v>
      </c>
      <c r="D659" s="42">
        <f>VLOOKUP(A659,'Data Transformation'!G:I,3,0)</f>
        <v>4.64</v>
      </c>
      <c r="E659" s="42" t="str">
        <f>VLOOKUP(A659,'Data Transformation'!G:J,4,0)</f>
        <v>No</v>
      </c>
      <c r="F659" s="42" t="str">
        <f>VLOOKUP(A659,'Data Transformation'!G:K,5,0)</f>
        <v>No</v>
      </c>
      <c r="G659" s="58" t="str">
        <f>VLOOKUP(A659,'Data Transformation'!G:L,6,0)</f>
        <v>Yes</v>
      </c>
      <c r="H659" s="42">
        <f>VLOOKUP(A659,'Data Transformation'!G:O,9,0)</f>
        <v>1</v>
      </c>
      <c r="I659" s="42" t="str">
        <f>VLOOKUP(A659,'Data Transformation'!G:N,8,0)</f>
        <v>No</v>
      </c>
      <c r="J659" s="42" t="str">
        <f>VLOOKUP(A659,'Data Transformation'!G:P,10,0)</f>
        <v>Above Obesity</v>
      </c>
      <c r="K659" s="42" t="str">
        <f>VLOOKUP(A659,'Data Transformation'!G:Q,11,0)</f>
        <v>Normal</v>
      </c>
      <c r="L659" s="42" t="str">
        <f>VLOOKUP(A659,'Data Transformation'!S:AB,10,0)</f>
        <v>25-Nov-1979</v>
      </c>
      <c r="M659" s="59">
        <f>VLOOKUP(A659,'Data Transformation'!S:AD,12,0)</f>
        <v>15025.76</v>
      </c>
      <c r="N659" s="42" t="str">
        <f>VLOOKUP(A659,'Data Transformation'!S:Y,7,0)</f>
        <v>tier - 2</v>
      </c>
      <c r="O659" s="42" t="str">
        <f>VLOOKUP(A659,'Data Transformation'!S:Z,8,0)</f>
        <v>tier - 1</v>
      </c>
      <c r="P659" s="42" t="str">
        <f>VLOOKUP(A659,'Data Transformation'!S:AA,9,0)</f>
        <v>R1011</v>
      </c>
      <c r="Q659" s="60">
        <f>VLOOKUP(A659,'Data Transformation'!S:AC,11,0)</f>
        <v>43</v>
      </c>
    </row>
    <row r="660">
      <c r="A660" s="56" t="s">
        <v>1392</v>
      </c>
      <c r="B660" s="42" t="str">
        <f>VLOOKUP(A660,'Data Transformation'!A:D,4,0)</f>
        <v>Valdez</v>
      </c>
      <c r="C660" s="57">
        <f>VLOOKUP(A660,'Data Transformation'!G:N,2,0)</f>
        <v>30.495</v>
      </c>
      <c r="D660" s="42">
        <f>VLOOKUP(A660,'Data Transformation'!G:I,3,0)</f>
        <v>9.53</v>
      </c>
      <c r="E660" s="42" t="str">
        <f>VLOOKUP(A660,'Data Transformation'!G:J,4,0)</f>
        <v>No</v>
      </c>
      <c r="F660" s="42" t="str">
        <f>VLOOKUP(A660,'Data Transformation'!G:K,5,0)</f>
        <v>No</v>
      </c>
      <c r="G660" s="58" t="str">
        <f>VLOOKUP(A660,'Data Transformation'!G:L,6,0)</f>
        <v>No</v>
      </c>
      <c r="H660" s="42">
        <f>VLOOKUP(A660,'Data Transformation'!G:O,9,0)</f>
        <v>0</v>
      </c>
      <c r="I660" s="42" t="str">
        <f>VLOOKUP(A660,'Data Transformation'!G:N,8,0)</f>
        <v>No</v>
      </c>
      <c r="J660" s="42" t="str">
        <f>VLOOKUP(A660,'Data Transformation'!G:P,10,0)</f>
        <v>Above Obesity</v>
      </c>
      <c r="K660" s="42" t="str">
        <f>VLOOKUP(A660,'Data Transformation'!G:Q,11,0)</f>
        <v>Diabetes</v>
      </c>
      <c r="L660" s="42" t="str">
        <f>VLOOKUP(A660,'Data Transformation'!S:AB,10,0)</f>
        <v>8-Aug-1960</v>
      </c>
      <c r="M660" s="59">
        <f>VLOOKUP(A660,'Data Transformation'!S:AD,12,0)</f>
        <v>15019.76</v>
      </c>
      <c r="N660" s="42" t="str">
        <f>VLOOKUP(A660,'Data Transformation'!S:Y,7,0)</f>
        <v>tier - 2</v>
      </c>
      <c r="O660" s="42" t="str">
        <f>VLOOKUP(A660,'Data Transformation'!S:Z,8,0)</f>
        <v>tier - 2</v>
      </c>
      <c r="P660" s="42" t="str">
        <f>VLOOKUP(A660,'Data Transformation'!S:AA,9,0)</f>
        <v>R1012</v>
      </c>
      <c r="Q660" s="60">
        <f>VLOOKUP(A660,'Data Transformation'!S:AC,11,0)</f>
        <v>62</v>
      </c>
    </row>
    <row r="661">
      <c r="A661" s="56" t="s">
        <v>1394</v>
      </c>
      <c r="B661" s="42" t="str">
        <f>VLOOKUP(A661,'Data Transformation'!A:D,4,0)</f>
        <v>Michaud</v>
      </c>
      <c r="C661" s="57">
        <f>VLOOKUP(A661,'Data Transformation'!G:N,2,0)</f>
        <v>17.955</v>
      </c>
      <c r="D661" s="42">
        <f>VLOOKUP(A661,'Data Transformation'!G:I,3,0)</f>
        <v>5.29</v>
      </c>
      <c r="E661" s="42" t="str">
        <f>VLOOKUP(A661,'Data Transformation'!G:J,4,0)</f>
        <v>yes</v>
      </c>
      <c r="F661" s="42" t="str">
        <f>VLOOKUP(A661,'Data Transformation'!G:K,5,0)</f>
        <v>No</v>
      </c>
      <c r="G661" s="58" t="str">
        <f>VLOOKUP(A661,'Data Transformation'!G:L,6,0)</f>
        <v>No</v>
      </c>
      <c r="H661" s="42">
        <f>VLOOKUP(A661,'Data Transformation'!G:O,9,0)</f>
        <v>1</v>
      </c>
      <c r="I661" s="42" t="str">
        <f>VLOOKUP(A661,'Data Transformation'!G:N,8,0)</f>
        <v>yes</v>
      </c>
      <c r="J661" s="42" t="str">
        <f>VLOOKUP(A661,'Data Transformation'!G:P,10,0)</f>
        <v>Underweight</v>
      </c>
      <c r="K661" s="42" t="str">
        <f>VLOOKUP(A661,'Data Transformation'!G:Q,11,0)</f>
        <v>Normal</v>
      </c>
      <c r="L661" s="42" t="str">
        <f>VLOOKUP(A661,'Data Transformation'!S:AB,10,0)</f>
        <v>2-Aug-1995</v>
      </c>
      <c r="M661" s="59">
        <f>VLOOKUP(A661,'Data Transformation'!S:AD,12,0)</f>
        <v>15006.58</v>
      </c>
      <c r="N661" s="42" t="str">
        <f>VLOOKUP(A661,'Data Transformation'!S:Y,7,0)</f>
        <v>tier - 2</v>
      </c>
      <c r="O661" s="42" t="str">
        <f>VLOOKUP(A661,'Data Transformation'!S:Z,8,0)</f>
        <v>tier - 2</v>
      </c>
      <c r="P661" s="42" t="str">
        <f>VLOOKUP(A661,'Data Transformation'!S:AA,9,0)</f>
        <v>R1024</v>
      </c>
      <c r="Q661" s="60">
        <f>VLOOKUP(A661,'Data Transformation'!S:AC,11,0)</f>
        <v>27</v>
      </c>
    </row>
    <row r="662">
      <c r="A662" s="56" t="s">
        <v>1396</v>
      </c>
      <c r="B662" s="42" t="str">
        <f>VLOOKUP(A662,'Data Transformation'!A:D,4,0)</f>
        <v>Gunnink</v>
      </c>
      <c r="C662" s="57">
        <f>VLOOKUP(A662,'Data Transformation'!G:N,2,0)</f>
        <v>25.6</v>
      </c>
      <c r="D662" s="42">
        <f>VLOOKUP(A662,'Data Transformation'!G:I,3,0)</f>
        <v>10.95</v>
      </c>
      <c r="E662" s="42" t="str">
        <f>VLOOKUP(A662,'Data Transformation'!G:J,4,0)</f>
        <v>No</v>
      </c>
      <c r="F662" s="42" t="str">
        <f>VLOOKUP(A662,'Data Transformation'!G:K,5,0)</f>
        <v>No</v>
      </c>
      <c r="G662" s="58" t="str">
        <f>VLOOKUP(A662,'Data Transformation'!G:L,6,0)</f>
        <v>No</v>
      </c>
      <c r="H662" s="42">
        <f>VLOOKUP(A662,'Data Transformation'!G:O,9,0)</f>
        <v>3</v>
      </c>
      <c r="I662" s="42" t="str">
        <f>VLOOKUP(A662,'Data Transformation'!G:N,8,0)</f>
        <v>No</v>
      </c>
      <c r="J662" s="42" t="str">
        <f>VLOOKUP(A662,'Data Transformation'!G:P,10,0)</f>
        <v>Overweight</v>
      </c>
      <c r="K662" s="42" t="str">
        <f>VLOOKUP(A662,'Data Transformation'!G:Q,11,0)</f>
        <v>Diabetes</v>
      </c>
      <c r="L662" s="42" t="str">
        <f>VLOOKUP(A662,'Data Transformation'!S:AB,10,0)</f>
        <v>29-Jul-1958</v>
      </c>
      <c r="M662" s="59">
        <f>VLOOKUP(A662,'Data Transformation'!S:AD,12,0)</f>
        <v>14988.43</v>
      </c>
      <c r="N662" s="42" t="str">
        <f>VLOOKUP(A662,'Data Transformation'!S:Y,7,0)</f>
        <v>tier - 2</v>
      </c>
      <c r="O662" s="42" t="str">
        <f>VLOOKUP(A662,'Data Transformation'!S:Z,8,0)</f>
        <v>tier - 3</v>
      </c>
      <c r="P662" s="42" t="str">
        <f>VLOOKUP(A662,'Data Transformation'!S:AA,9,0)</f>
        <v>R1011</v>
      </c>
      <c r="Q662" s="60">
        <f>VLOOKUP(A662,'Data Transformation'!S:AC,11,0)</f>
        <v>64</v>
      </c>
    </row>
    <row r="663">
      <c r="A663" s="56" t="s">
        <v>1398</v>
      </c>
      <c r="B663" s="42" t="str">
        <f>VLOOKUP(A663,'Data Transformation'!A:D,4,0)</f>
        <v>Knight</v>
      </c>
      <c r="C663" s="57">
        <f>VLOOKUP(A663,'Data Transformation'!G:N,2,0)</f>
        <v>34.21</v>
      </c>
      <c r="D663" s="42">
        <f>VLOOKUP(A663,'Data Transformation'!G:I,3,0)</f>
        <v>9.17</v>
      </c>
      <c r="E663" s="42" t="str">
        <f>VLOOKUP(A663,'Data Transformation'!G:J,4,0)</f>
        <v>No</v>
      </c>
      <c r="F663" s="42" t="str">
        <f>VLOOKUP(A663,'Data Transformation'!G:K,5,0)</f>
        <v>No</v>
      </c>
      <c r="G663" s="58" t="str">
        <f>VLOOKUP(A663,'Data Transformation'!G:L,6,0)</f>
        <v>No</v>
      </c>
      <c r="H663" s="42">
        <f>VLOOKUP(A663,'Data Transformation'!G:O,9,0)</f>
        <v>0</v>
      </c>
      <c r="I663" s="42" t="str">
        <f>VLOOKUP(A663,'Data Transformation'!G:N,8,0)</f>
        <v>No</v>
      </c>
      <c r="J663" s="42" t="str">
        <f>VLOOKUP(A663,'Data Transformation'!G:P,10,0)</f>
        <v>Above Obesity</v>
      </c>
      <c r="K663" s="42" t="str">
        <f>VLOOKUP(A663,'Data Transformation'!G:Q,11,0)</f>
        <v>Diabetes</v>
      </c>
      <c r="L663" s="42" t="str">
        <f>VLOOKUP(A663,'Data Transformation'!S:AB,10,0)</f>
        <v>29-Nov-1962</v>
      </c>
      <c r="M663" s="59">
        <f>VLOOKUP(A663,'Data Transformation'!S:AD,12,0)</f>
        <v>14945.34</v>
      </c>
      <c r="N663" s="42" t="str">
        <f>VLOOKUP(A663,'Data Transformation'!S:Y,7,0)</f>
        <v>tier - 2</v>
      </c>
      <c r="O663" s="42" t="str">
        <f>VLOOKUP(A663,'Data Transformation'!S:Z,8,0)</f>
        <v>tier - 1</v>
      </c>
      <c r="P663" s="42" t="str">
        <f>VLOOKUP(A663,'Data Transformation'!S:AA,9,0)</f>
        <v>R1021</v>
      </c>
      <c r="Q663" s="60">
        <f>VLOOKUP(A663,'Data Transformation'!S:AC,11,0)</f>
        <v>60</v>
      </c>
    </row>
    <row r="664">
      <c r="A664" s="56" t="s">
        <v>1400</v>
      </c>
      <c r="B664" s="42" t="str">
        <f>VLOOKUP(A664,'Data Transformation'!A:D,4,0)</f>
        <v>Grosscup</v>
      </c>
      <c r="C664" s="57">
        <f>VLOOKUP(A664,'Data Transformation'!G:N,2,0)</f>
        <v>39.74</v>
      </c>
      <c r="D664" s="42">
        <f>VLOOKUP(A664,'Data Transformation'!G:I,3,0)</f>
        <v>7.39</v>
      </c>
      <c r="E664" s="42" t="str">
        <f>VLOOKUP(A664,'Data Transformation'!G:J,4,0)</f>
        <v>No</v>
      </c>
      <c r="F664" s="42" t="str">
        <f>VLOOKUP(A664,'Data Transformation'!G:K,5,0)</f>
        <v>No</v>
      </c>
      <c r="G664" s="58" t="str">
        <f>VLOOKUP(A664,'Data Transformation'!G:L,6,0)</f>
        <v>No</v>
      </c>
      <c r="H664" s="42">
        <f>VLOOKUP(A664,'Data Transformation'!G:O,9,0)</f>
        <v>0</v>
      </c>
      <c r="I664" s="42" t="str">
        <f>VLOOKUP(A664,'Data Transformation'!G:N,8,0)</f>
        <v>No</v>
      </c>
      <c r="J664" s="42" t="str">
        <f>VLOOKUP(A664,'Data Transformation'!G:P,10,0)</f>
        <v>Above Obesity</v>
      </c>
      <c r="K664" s="42" t="str">
        <f>VLOOKUP(A664,'Data Transformation'!G:Q,11,0)</f>
        <v>Diabetes</v>
      </c>
      <c r="L664" s="42" t="str">
        <f>VLOOKUP(A664,'Data Transformation'!S:AB,10,0)</f>
        <v>8-Nov-1968</v>
      </c>
      <c r="M664" s="59">
        <f>VLOOKUP(A664,'Data Transformation'!S:AD,12,0)</f>
        <v>14926.97</v>
      </c>
      <c r="N664" s="42" t="str">
        <f>VLOOKUP(A664,'Data Transformation'!S:Y,7,0)</f>
        <v>tier - 2</v>
      </c>
      <c r="O664" s="42" t="str">
        <f>VLOOKUP(A664,'Data Transformation'!S:Z,8,0)</f>
        <v>tier - 2</v>
      </c>
      <c r="P664" s="42" t="str">
        <f>VLOOKUP(A664,'Data Transformation'!S:AA,9,0)</f>
        <v>R1012</v>
      </c>
      <c r="Q664" s="60">
        <f>VLOOKUP(A664,'Data Transformation'!S:AC,11,0)</f>
        <v>54</v>
      </c>
    </row>
    <row r="665">
      <c r="A665" s="56" t="s">
        <v>1402</v>
      </c>
      <c r="B665" s="42" t="str">
        <f>VLOOKUP(A665,'Data Transformation'!A:D,4,0)</f>
        <v>Koniuch</v>
      </c>
      <c r="C665" s="57">
        <f>VLOOKUP(A665,'Data Transformation'!G:N,2,0)</f>
        <v>49.53</v>
      </c>
      <c r="D665" s="42">
        <f>VLOOKUP(A665,'Data Transformation'!G:I,3,0)</f>
        <v>9.13</v>
      </c>
      <c r="E665" s="42" t="str">
        <f>VLOOKUP(A665,'Data Transformation'!G:J,4,0)</f>
        <v>YES</v>
      </c>
      <c r="F665" s="42" t="str">
        <f>VLOOKUP(A665,'Data Transformation'!G:K,5,0)</f>
        <v>No</v>
      </c>
      <c r="G665" s="58" t="str">
        <f>VLOOKUP(A665,'Data Transformation'!G:L,6,0)</f>
        <v>No</v>
      </c>
      <c r="H665" s="42">
        <f>VLOOKUP(A665,'Data Transformation'!G:O,9,0)</f>
        <v>0</v>
      </c>
      <c r="I665" s="42" t="str">
        <f>VLOOKUP(A665,'Data Transformation'!G:N,8,0)</f>
        <v>No</v>
      </c>
      <c r="J665" s="42" t="str">
        <f>VLOOKUP(A665,'Data Transformation'!G:P,10,0)</f>
        <v>Above Obesity</v>
      </c>
      <c r="K665" s="42" t="str">
        <f>VLOOKUP(A665,'Data Transformation'!G:Q,11,0)</f>
        <v>Diabetes</v>
      </c>
      <c r="L665" s="42" t="str">
        <f>VLOOKUP(A665,'Data Transformation'!S:AB,10,0)</f>
        <v>4-Jul-1981</v>
      </c>
      <c r="M665" s="59">
        <f>VLOOKUP(A665,'Data Transformation'!S:AD,12,0)</f>
        <v>14908.27</v>
      </c>
      <c r="N665" s="42" t="str">
        <f>VLOOKUP(A665,'Data Transformation'!S:Y,7,0)</f>
        <v>tier - 2</v>
      </c>
      <c r="O665" s="42" t="str">
        <f>VLOOKUP(A665,'Data Transformation'!S:Z,8,0)</f>
        <v>tier - 1</v>
      </c>
      <c r="P665" s="42" t="str">
        <f>VLOOKUP(A665,'Data Transformation'!S:AA,9,0)</f>
        <v>R1011</v>
      </c>
      <c r="Q665" s="60">
        <f>VLOOKUP(A665,'Data Transformation'!S:AC,11,0)</f>
        <v>41</v>
      </c>
    </row>
    <row r="666">
      <c r="A666" s="56" t="s">
        <v>1404</v>
      </c>
      <c r="B666" s="42" t="str">
        <f>VLOOKUP(A666,'Data Transformation'!A:D,4,0)</f>
        <v>Heitzman</v>
      </c>
      <c r="C666" s="57">
        <f>VLOOKUP(A666,'Data Transformation'!G:N,2,0)</f>
        <v>39.33</v>
      </c>
      <c r="D666" s="42">
        <f>VLOOKUP(A666,'Data Transformation'!G:I,3,0)</f>
        <v>10.4</v>
      </c>
      <c r="E666" s="42" t="str">
        <f>VLOOKUP(A666,'Data Transformation'!G:J,4,0)</f>
        <v>No</v>
      </c>
      <c r="F666" s="42" t="str">
        <f>VLOOKUP(A666,'Data Transformation'!G:K,5,0)</f>
        <v>No</v>
      </c>
      <c r="G666" s="58" t="str">
        <f>VLOOKUP(A666,'Data Transformation'!G:L,6,0)</f>
        <v>No</v>
      </c>
      <c r="H666" s="42">
        <f>VLOOKUP(A666,'Data Transformation'!G:O,9,0)</f>
        <v>3</v>
      </c>
      <c r="I666" s="42" t="str">
        <f>VLOOKUP(A666,'Data Transformation'!G:N,8,0)</f>
        <v>No</v>
      </c>
      <c r="J666" s="42" t="str">
        <f>VLOOKUP(A666,'Data Transformation'!G:P,10,0)</f>
        <v>Above Obesity</v>
      </c>
      <c r="K666" s="42" t="str">
        <f>VLOOKUP(A666,'Data Transformation'!G:Q,11,0)</f>
        <v>Diabetes</v>
      </c>
      <c r="L666" s="42" t="str">
        <f>VLOOKUP(A666,'Data Transformation'!S:AB,10,0)</f>
        <v>17-Oct-1958</v>
      </c>
      <c r="M666" s="59">
        <f>VLOOKUP(A666,'Data Transformation'!S:AD,12,0)</f>
        <v>14901.52</v>
      </c>
      <c r="N666" s="42" t="str">
        <f>VLOOKUP(A666,'Data Transformation'!S:Y,7,0)</f>
        <v>tier - 2</v>
      </c>
      <c r="O666" s="42" t="str">
        <f>VLOOKUP(A666,'Data Transformation'!S:Z,8,0)</f>
        <v>tier - 2</v>
      </c>
      <c r="P666" s="42" t="str">
        <f>VLOOKUP(A666,'Data Transformation'!S:AA,9,0)</f>
        <v>R1024</v>
      </c>
      <c r="Q666" s="60">
        <f>VLOOKUP(A666,'Data Transformation'!S:AC,11,0)</f>
        <v>64</v>
      </c>
    </row>
    <row r="667">
      <c r="A667" s="56" t="s">
        <v>1406</v>
      </c>
      <c r="B667" s="42" t="str">
        <f>VLOOKUP(A667,'Data Transformation'!A:D,4,0)</f>
        <v>Tatton</v>
      </c>
      <c r="C667" s="57">
        <f>VLOOKUP(A667,'Data Transformation'!G:N,2,0)</f>
        <v>39.98</v>
      </c>
      <c r="D667" s="42">
        <f>VLOOKUP(A667,'Data Transformation'!G:I,3,0)</f>
        <v>9.46</v>
      </c>
      <c r="E667" s="42" t="str">
        <f>VLOOKUP(A667,'Data Transformation'!G:J,4,0)</f>
        <v>yes</v>
      </c>
      <c r="F667" s="42" t="str">
        <f>VLOOKUP(A667,'Data Transformation'!G:K,5,0)</f>
        <v>No</v>
      </c>
      <c r="G667" s="58" t="str">
        <f>VLOOKUP(A667,'Data Transformation'!G:L,6,0)</f>
        <v>No</v>
      </c>
      <c r="H667" s="42">
        <f>VLOOKUP(A667,'Data Transformation'!G:O,9,0)</f>
        <v>2</v>
      </c>
      <c r="I667" s="42" t="str">
        <f>VLOOKUP(A667,'Data Transformation'!G:N,8,0)</f>
        <v>No</v>
      </c>
      <c r="J667" s="42" t="str">
        <f>VLOOKUP(A667,'Data Transformation'!G:P,10,0)</f>
        <v>Above Obesity</v>
      </c>
      <c r="K667" s="42" t="str">
        <f>VLOOKUP(A667,'Data Transformation'!G:Q,11,0)</f>
        <v>Diabetes</v>
      </c>
      <c r="L667" s="42" t="str">
        <f>VLOOKUP(A667,'Data Transformation'!S:AB,10,0)</f>
        <v>11-Nov-1970</v>
      </c>
      <c r="M667" s="59">
        <f>VLOOKUP(A667,'Data Transformation'!S:AD,12,0)</f>
        <v>14847.63</v>
      </c>
      <c r="N667" s="42" t="str">
        <f>VLOOKUP(A667,'Data Transformation'!S:Y,7,0)</f>
        <v>tier - 2</v>
      </c>
      <c r="O667" s="42" t="str">
        <f>VLOOKUP(A667,'Data Transformation'!S:Z,8,0)</f>
        <v>tier - 2</v>
      </c>
      <c r="P667" s="42" t="str">
        <f>VLOOKUP(A667,'Data Transformation'!S:AA,9,0)</f>
        <v>R1023</v>
      </c>
      <c r="Q667" s="60">
        <f>VLOOKUP(A667,'Data Transformation'!S:AC,11,0)</f>
        <v>52</v>
      </c>
    </row>
    <row r="668">
      <c r="A668" s="56" t="s">
        <v>1408</v>
      </c>
      <c r="B668" s="42" t="str">
        <f>VLOOKUP(A668,'Data Transformation'!A:D,4,0)</f>
        <v>Flanagan</v>
      </c>
      <c r="C668" s="57">
        <f>VLOOKUP(A668,'Data Transformation'!G:N,2,0)</f>
        <v>46.51</v>
      </c>
      <c r="D668" s="42">
        <f>VLOOKUP(A668,'Data Transformation'!G:I,3,0)</f>
        <v>8.69</v>
      </c>
      <c r="E668" s="42" t="str">
        <f>VLOOKUP(A668,'Data Transformation'!G:J,4,0)</f>
        <v>YES</v>
      </c>
      <c r="F668" s="42" t="str">
        <f>VLOOKUP(A668,'Data Transformation'!G:K,5,0)</f>
        <v>No</v>
      </c>
      <c r="G668" s="58" t="str">
        <f>VLOOKUP(A668,'Data Transformation'!G:L,6,0)</f>
        <v>No</v>
      </c>
      <c r="H668" s="42">
        <f>VLOOKUP(A668,'Data Transformation'!G:O,9,0)</f>
        <v>0</v>
      </c>
      <c r="I668" s="42" t="str">
        <f>VLOOKUP(A668,'Data Transformation'!G:N,8,0)</f>
        <v>No</v>
      </c>
      <c r="J668" s="42" t="str">
        <f>VLOOKUP(A668,'Data Transformation'!G:P,10,0)</f>
        <v>Above Obesity</v>
      </c>
      <c r="K668" s="42" t="str">
        <f>VLOOKUP(A668,'Data Transformation'!G:Q,11,0)</f>
        <v>Diabetes</v>
      </c>
      <c r="L668" s="42" t="str">
        <f>VLOOKUP(A668,'Data Transformation'!S:AB,10,0)</f>
        <v>5-Jun-1981</v>
      </c>
      <c r="M668" s="59">
        <f>VLOOKUP(A668,'Data Transformation'!S:AD,12,0)</f>
        <v>14843.96</v>
      </c>
      <c r="N668" s="42" t="str">
        <f>VLOOKUP(A668,'Data Transformation'!S:Y,7,0)</f>
        <v>tier - 2</v>
      </c>
      <c r="O668" s="42" t="str">
        <f>VLOOKUP(A668,'Data Transformation'!S:Z,8,0)</f>
        <v>tier - 3</v>
      </c>
      <c r="P668" s="42" t="str">
        <f>VLOOKUP(A668,'Data Transformation'!S:AA,9,0)</f>
        <v>R1026</v>
      </c>
      <c r="Q668" s="60">
        <f>VLOOKUP(A668,'Data Transformation'!S:AC,11,0)</f>
        <v>42</v>
      </c>
    </row>
    <row r="669">
      <c r="A669" s="56" t="s">
        <v>1410</v>
      </c>
      <c r="B669" s="42" t="str">
        <f>VLOOKUP(A669,'Data Transformation'!A:D,4,0)</f>
        <v>Funk</v>
      </c>
      <c r="C669" s="57">
        <f>VLOOKUP(A669,'Data Transformation'!G:N,2,0)</f>
        <v>43.58</v>
      </c>
      <c r="D669" s="42">
        <f>VLOOKUP(A669,'Data Transformation'!G:I,3,0)</f>
        <v>4.23</v>
      </c>
      <c r="E669" s="42" t="str">
        <f>VLOOKUP(A669,'Data Transformation'!G:J,4,0)</f>
        <v>No</v>
      </c>
      <c r="F669" s="42" t="str">
        <f>VLOOKUP(A669,'Data Transformation'!G:K,5,0)</f>
        <v>No</v>
      </c>
      <c r="G669" s="58" t="str">
        <f>VLOOKUP(A669,'Data Transformation'!G:L,6,0)</f>
        <v>Yes</v>
      </c>
      <c r="H669" s="42">
        <f>VLOOKUP(A669,'Data Transformation'!G:O,9,0)</f>
        <v>1</v>
      </c>
      <c r="I669" s="42" t="str">
        <f>VLOOKUP(A669,'Data Transformation'!G:N,8,0)</f>
        <v>No</v>
      </c>
      <c r="J669" s="42" t="str">
        <f>VLOOKUP(A669,'Data Transformation'!G:P,10,0)</f>
        <v>Above Obesity</v>
      </c>
      <c r="K669" s="42" t="str">
        <f>VLOOKUP(A669,'Data Transformation'!G:Q,11,0)</f>
        <v>Normal</v>
      </c>
      <c r="L669" s="42" t="str">
        <f>VLOOKUP(A669,'Data Transformation'!S:AB,10,0)</f>
        <v>18-Oct-1979</v>
      </c>
      <c r="M669" s="59">
        <f>VLOOKUP(A669,'Data Transformation'!S:AD,12,0)</f>
        <v>14839.34</v>
      </c>
      <c r="N669" s="42" t="str">
        <f>VLOOKUP(A669,'Data Transformation'!S:Y,7,0)</f>
        <v>tier - 2</v>
      </c>
      <c r="O669" s="42" t="str">
        <f>VLOOKUP(A669,'Data Transformation'!S:Z,8,0)</f>
        <v>tier - 3</v>
      </c>
      <c r="P669" s="42" t="str">
        <f>VLOOKUP(A669,'Data Transformation'!S:AA,9,0)</f>
        <v>R1026</v>
      </c>
      <c r="Q669" s="60">
        <f>VLOOKUP(A669,'Data Transformation'!S:AC,11,0)</f>
        <v>43</v>
      </c>
    </row>
    <row r="670">
      <c r="A670" s="56" t="s">
        <v>1412</v>
      </c>
      <c r="B670" s="42" t="str">
        <f>VLOOKUP(A670,'Data Transformation'!A:D,4,0)</f>
        <v>Davenport</v>
      </c>
      <c r="C670" s="57">
        <f>VLOOKUP(A670,'Data Transformation'!G:N,2,0)</f>
        <v>42.28</v>
      </c>
      <c r="D670" s="42">
        <f>VLOOKUP(A670,'Data Transformation'!G:I,3,0)</f>
        <v>9.16</v>
      </c>
      <c r="E670" s="42" t="str">
        <f>VLOOKUP(A670,'Data Transformation'!G:J,4,0)</f>
        <v>yes</v>
      </c>
      <c r="F670" s="42" t="str">
        <f>VLOOKUP(A670,'Data Transformation'!G:K,5,0)</f>
        <v>No</v>
      </c>
      <c r="G670" s="58" t="str">
        <f>VLOOKUP(A670,'Data Transformation'!G:L,6,0)</f>
        <v>No</v>
      </c>
      <c r="H670" s="42">
        <f>VLOOKUP(A670,'Data Transformation'!G:O,9,0)</f>
        <v>1</v>
      </c>
      <c r="I670" s="42" t="str">
        <f>VLOOKUP(A670,'Data Transformation'!G:N,8,0)</f>
        <v>No</v>
      </c>
      <c r="J670" s="42" t="str">
        <f>VLOOKUP(A670,'Data Transformation'!G:P,10,0)</f>
        <v>Above Obesity</v>
      </c>
      <c r="K670" s="42" t="str">
        <f>VLOOKUP(A670,'Data Transformation'!G:Q,11,0)</f>
        <v>Diabetes</v>
      </c>
      <c r="L670" s="42" t="str">
        <f>VLOOKUP(A670,'Data Transformation'!S:AB,10,0)</f>
        <v>10-Dec-1975</v>
      </c>
      <c r="M670" s="59">
        <f>VLOOKUP(A670,'Data Transformation'!S:AD,12,0)</f>
        <v>14819</v>
      </c>
      <c r="N670" s="42" t="str">
        <f>VLOOKUP(A670,'Data Transformation'!S:Y,7,0)</f>
        <v>tier - 2</v>
      </c>
      <c r="O670" s="42" t="str">
        <f>VLOOKUP(A670,'Data Transformation'!S:Z,8,0)</f>
        <v>tier - 3</v>
      </c>
      <c r="P670" s="42" t="str">
        <f>VLOOKUP(A670,'Data Transformation'!S:AA,9,0)</f>
        <v>R1023</v>
      </c>
      <c r="Q670" s="60">
        <f>VLOOKUP(A670,'Data Transformation'!S:AC,11,0)</f>
        <v>47</v>
      </c>
    </row>
    <row r="671">
      <c r="A671" s="56" t="s">
        <v>1414</v>
      </c>
      <c r="B671" s="42" t="str">
        <f>VLOOKUP(A671,'Data Transformation'!A:D,4,0)</f>
        <v>Nicholson</v>
      </c>
      <c r="C671" s="57">
        <f>VLOOKUP(A671,'Data Transformation'!G:N,2,0)</f>
        <v>35.52</v>
      </c>
      <c r="D671" s="42">
        <f>VLOOKUP(A671,'Data Transformation'!G:I,3,0)</f>
        <v>8.26</v>
      </c>
      <c r="E671" s="42" t="str">
        <f>VLOOKUP(A671,'Data Transformation'!G:J,4,0)</f>
        <v>No</v>
      </c>
      <c r="F671" s="42" t="str">
        <f>VLOOKUP(A671,'Data Transformation'!G:K,5,0)</f>
        <v>No</v>
      </c>
      <c r="G671" s="58" t="str">
        <f>VLOOKUP(A671,'Data Transformation'!G:L,6,0)</f>
        <v>No</v>
      </c>
      <c r="H671" s="42">
        <f>VLOOKUP(A671,'Data Transformation'!G:O,9,0)</f>
        <v>0</v>
      </c>
      <c r="I671" s="42" t="str">
        <f>VLOOKUP(A671,'Data Transformation'!G:N,8,0)</f>
        <v>No</v>
      </c>
      <c r="J671" s="42" t="str">
        <f>VLOOKUP(A671,'Data Transformation'!G:P,10,0)</f>
        <v>Above Obesity</v>
      </c>
      <c r="K671" s="42" t="str">
        <f>VLOOKUP(A671,'Data Transformation'!G:Q,11,0)</f>
        <v>Diabetes</v>
      </c>
      <c r="L671" s="42" t="str">
        <f>VLOOKUP(A671,'Data Transformation'!S:AB,10,0)</f>
        <v>27-Jul-1965</v>
      </c>
      <c r="M671" s="59">
        <f>VLOOKUP(A671,'Data Transformation'!S:AD,12,0)</f>
        <v>14750.42</v>
      </c>
      <c r="N671" s="42" t="str">
        <f>VLOOKUP(A671,'Data Transformation'!S:Y,7,0)</f>
        <v>tier - 2</v>
      </c>
      <c r="O671" s="42" t="str">
        <f>VLOOKUP(A671,'Data Transformation'!S:Z,8,0)</f>
        <v>tier - 2</v>
      </c>
      <c r="P671" s="42" t="str">
        <f>VLOOKUP(A671,'Data Transformation'!S:AA,9,0)</f>
        <v>R1026</v>
      </c>
      <c r="Q671" s="60">
        <f>VLOOKUP(A671,'Data Transformation'!S:AC,11,0)</f>
        <v>57</v>
      </c>
    </row>
    <row r="672">
      <c r="A672" s="56" t="s">
        <v>1416</v>
      </c>
      <c r="B672" s="42" t="str">
        <f>VLOOKUP(A672,'Data Transformation'!A:D,4,0)</f>
        <v>Lindbloom</v>
      </c>
      <c r="C672" s="57">
        <f>VLOOKUP(A672,'Data Transformation'!G:N,2,0)</f>
        <v>33.6</v>
      </c>
      <c r="D672" s="42">
        <f>VLOOKUP(A672,'Data Transformation'!G:I,3,0)</f>
        <v>11.25</v>
      </c>
      <c r="E672" s="42" t="str">
        <f>VLOOKUP(A672,'Data Transformation'!G:J,4,0)</f>
        <v>No</v>
      </c>
      <c r="F672" s="42" t="str">
        <f>VLOOKUP(A672,'Data Transformation'!G:K,5,0)</f>
        <v>No</v>
      </c>
      <c r="G672" s="58" t="str">
        <f>VLOOKUP(A672,'Data Transformation'!G:L,6,0)</f>
        <v>No</v>
      </c>
      <c r="H672" s="42">
        <f>VLOOKUP(A672,'Data Transformation'!G:O,9,0)</f>
        <v>0</v>
      </c>
      <c r="I672" s="42" t="str">
        <f>VLOOKUP(A672,'Data Transformation'!G:N,8,0)</f>
        <v>No</v>
      </c>
      <c r="J672" s="42" t="str">
        <f>VLOOKUP(A672,'Data Transformation'!G:P,10,0)</f>
        <v>Above Obesity</v>
      </c>
      <c r="K672" s="42" t="str">
        <f>VLOOKUP(A672,'Data Transformation'!G:Q,11,0)</f>
        <v>Diabetes</v>
      </c>
      <c r="L672" s="42" t="str">
        <f>VLOOKUP(A672,'Data Transformation'!S:AB,10,0)</f>
        <v>29-Jul-1962</v>
      </c>
      <c r="M672" s="59">
        <f>VLOOKUP(A672,'Data Transformation'!S:AD,12,0)</f>
        <v>14738.43</v>
      </c>
      <c r="N672" s="42" t="str">
        <f>VLOOKUP(A672,'Data Transformation'!S:Y,7,0)</f>
        <v>tier - 2</v>
      </c>
      <c r="O672" s="42" t="str">
        <f>VLOOKUP(A672,'Data Transformation'!S:Z,8,0)</f>
        <v>tier - 3</v>
      </c>
      <c r="P672" s="42" t="str">
        <f>VLOOKUP(A672,'Data Transformation'!S:AA,9,0)</f>
        <v>R1021</v>
      </c>
      <c r="Q672" s="60">
        <f>VLOOKUP(A672,'Data Transformation'!S:AC,11,0)</f>
        <v>60</v>
      </c>
    </row>
    <row r="673">
      <c r="A673" s="56" t="s">
        <v>1418</v>
      </c>
      <c r="B673" s="42" t="str">
        <f>VLOOKUP(A673,'Data Transformation'!A:D,4,0)</f>
        <v>Wijayaratne</v>
      </c>
      <c r="C673" s="57">
        <f>VLOOKUP(A673,'Data Transformation'!G:N,2,0)</f>
        <v>22.42</v>
      </c>
      <c r="D673" s="42">
        <f>VLOOKUP(A673,'Data Transformation'!G:I,3,0)</f>
        <v>6.74</v>
      </c>
      <c r="E673" s="42" t="str">
        <f>VLOOKUP(A673,'Data Transformation'!G:J,4,0)</f>
        <v>No</v>
      </c>
      <c r="F673" s="42" t="str">
        <f>VLOOKUP(A673,'Data Transformation'!G:K,5,0)</f>
        <v>No</v>
      </c>
      <c r="G673" s="58" t="str">
        <f>VLOOKUP(A673,'Data Transformation'!G:L,6,0)</f>
        <v>No</v>
      </c>
      <c r="H673" s="42">
        <f>VLOOKUP(A673,'Data Transformation'!G:O,9,0)</f>
        <v>0</v>
      </c>
      <c r="I673" s="42" t="str">
        <f>VLOOKUP(A673,'Data Transformation'!G:N,8,0)</f>
        <v>yes</v>
      </c>
      <c r="J673" s="42" t="str">
        <f>VLOOKUP(A673,'Data Transformation'!G:P,10,0)</f>
        <v>Normal weight</v>
      </c>
      <c r="K673" s="42" t="str">
        <f>VLOOKUP(A673,'Data Transformation'!G:Q,11,0)</f>
        <v>Diabetes</v>
      </c>
      <c r="L673" s="42" t="str">
        <f>VLOOKUP(A673,'Data Transformation'!S:AB,10,0)</f>
        <v>24-Sep-2002</v>
      </c>
      <c r="M673" s="59">
        <f>VLOOKUP(A673,'Data Transformation'!S:AD,12,0)</f>
        <v>14711.74</v>
      </c>
      <c r="N673" s="42" t="str">
        <f>VLOOKUP(A673,'Data Transformation'!S:Y,7,0)</f>
        <v>tier - 2</v>
      </c>
      <c r="O673" s="42" t="str">
        <f>VLOOKUP(A673,'Data Transformation'!S:Z,8,0)</f>
        <v>tier - 2</v>
      </c>
      <c r="P673" s="42" t="str">
        <f>VLOOKUP(A673,'Data Transformation'!S:AA,9,0)</f>
        <v>R1012</v>
      </c>
      <c r="Q673" s="60">
        <f>VLOOKUP(A673,'Data Transformation'!S:AC,11,0)</f>
        <v>20</v>
      </c>
    </row>
    <row r="674">
      <c r="A674" s="56" t="s">
        <v>1420</v>
      </c>
      <c r="B674" s="42" t="str">
        <f>VLOOKUP(A674,'Data Transformation'!A:D,4,0)</f>
        <v>Ainsworth</v>
      </c>
      <c r="C674" s="57">
        <f>VLOOKUP(A674,'Data Transformation'!G:N,2,0)</f>
        <v>46.86</v>
      </c>
      <c r="D674" s="42">
        <f>VLOOKUP(A674,'Data Transformation'!G:I,3,0)</f>
        <v>4.87</v>
      </c>
      <c r="E674" s="42" t="str">
        <f>VLOOKUP(A674,'Data Transformation'!G:J,4,0)</f>
        <v>No</v>
      </c>
      <c r="F674" s="42" t="str">
        <f>VLOOKUP(A674,'Data Transformation'!G:K,5,0)</f>
        <v>No</v>
      </c>
      <c r="G674" s="58" t="str">
        <f>VLOOKUP(A674,'Data Transformation'!G:L,6,0)</f>
        <v>No</v>
      </c>
      <c r="H674" s="42">
        <f>VLOOKUP(A674,'Data Transformation'!G:O,9,0)</f>
        <v>0</v>
      </c>
      <c r="I674" s="42" t="str">
        <f>VLOOKUP(A674,'Data Transformation'!G:N,8,0)</f>
        <v>No</v>
      </c>
      <c r="J674" s="42" t="str">
        <f>VLOOKUP(A674,'Data Transformation'!G:P,10,0)</f>
        <v>Above Obesity</v>
      </c>
      <c r="K674" s="42" t="str">
        <f>VLOOKUP(A674,'Data Transformation'!G:Q,11,0)</f>
        <v>Normal</v>
      </c>
      <c r="L674" s="42" t="str">
        <f>VLOOKUP(A674,'Data Transformation'!S:AB,10,0)</f>
        <v>4-Sep-1982</v>
      </c>
      <c r="M674" s="59">
        <f>VLOOKUP(A674,'Data Transformation'!S:AD,12,0)</f>
        <v>14696.77</v>
      </c>
      <c r="N674" s="42" t="str">
        <f>VLOOKUP(A674,'Data Transformation'!S:Y,7,0)</f>
        <v>tier - 2</v>
      </c>
      <c r="O674" s="42" t="str">
        <f>VLOOKUP(A674,'Data Transformation'!S:Z,8,0)</f>
        <v>tier - 2</v>
      </c>
      <c r="P674" s="42" t="str">
        <f>VLOOKUP(A674,'Data Transformation'!S:AA,9,0)</f>
        <v>R1011</v>
      </c>
      <c r="Q674" s="60">
        <f>VLOOKUP(A674,'Data Transformation'!S:AC,11,0)</f>
        <v>40</v>
      </c>
    </row>
    <row r="675">
      <c r="A675" s="56" t="s">
        <v>1422</v>
      </c>
      <c r="B675" s="42" t="str">
        <f>VLOOKUP(A675,'Data Transformation'!A:D,4,0)</f>
        <v>Gayagoy</v>
      </c>
      <c r="C675" s="57">
        <f>VLOOKUP(A675,'Data Transformation'!G:N,2,0)</f>
        <v>32.965</v>
      </c>
      <c r="D675" s="42">
        <f>VLOOKUP(A675,'Data Transformation'!G:I,3,0)</f>
        <v>6.68</v>
      </c>
      <c r="E675" s="42" t="str">
        <f>VLOOKUP(A675,'Data Transformation'!G:J,4,0)</f>
        <v>No</v>
      </c>
      <c r="F675" s="42" t="str">
        <f>VLOOKUP(A675,'Data Transformation'!G:K,5,0)</f>
        <v>No</v>
      </c>
      <c r="G675" s="58" t="str">
        <f>VLOOKUP(A675,'Data Transformation'!G:L,6,0)</f>
        <v>No</v>
      </c>
      <c r="H675" s="42">
        <f>VLOOKUP(A675,'Data Transformation'!G:O,9,0)</f>
        <v>3</v>
      </c>
      <c r="I675" s="42" t="str">
        <f>VLOOKUP(A675,'Data Transformation'!G:N,8,0)</f>
        <v>No</v>
      </c>
      <c r="J675" s="42" t="str">
        <f>VLOOKUP(A675,'Data Transformation'!G:P,10,0)</f>
        <v>Above Obesity</v>
      </c>
      <c r="K675" s="42" t="str">
        <f>VLOOKUP(A675,'Data Transformation'!G:Q,11,0)</f>
        <v>Diabetes</v>
      </c>
      <c r="L675" s="42" t="str">
        <f>VLOOKUP(A675,'Data Transformation'!S:AB,10,0)</f>
        <v>23-Jul-1958</v>
      </c>
      <c r="M675" s="59">
        <f>VLOOKUP(A675,'Data Transformation'!S:AD,12,0)</f>
        <v>14692.67</v>
      </c>
      <c r="N675" s="42" t="str">
        <f>VLOOKUP(A675,'Data Transformation'!S:Y,7,0)</f>
        <v>tier - 2</v>
      </c>
      <c r="O675" s="42" t="str">
        <f>VLOOKUP(A675,'Data Transformation'!S:Z,8,0)</f>
        <v>tier - 1</v>
      </c>
      <c r="P675" s="42" t="str">
        <f>VLOOKUP(A675,'Data Transformation'!S:AA,9,0)</f>
        <v>R1012</v>
      </c>
      <c r="Q675" s="60">
        <f>VLOOKUP(A675,'Data Transformation'!S:AC,11,0)</f>
        <v>64</v>
      </c>
    </row>
    <row r="676">
      <c r="A676" s="56" t="s">
        <v>1424</v>
      </c>
      <c r="B676" s="42" t="str">
        <f>VLOOKUP(A676,'Data Transformation'!A:D,4,0)</f>
        <v>Fitzmaurice</v>
      </c>
      <c r="C676" s="57">
        <f>VLOOKUP(A676,'Data Transformation'!G:N,2,0)</f>
        <v>39.34</v>
      </c>
      <c r="D676" s="42">
        <f>VLOOKUP(A676,'Data Transformation'!G:I,3,0)</f>
        <v>5.02</v>
      </c>
      <c r="E676" s="42" t="str">
        <f>VLOOKUP(A676,'Data Transformation'!G:J,4,0)</f>
        <v>yes</v>
      </c>
      <c r="F676" s="42" t="str">
        <f>VLOOKUP(A676,'Data Transformation'!G:K,5,0)</f>
        <v>No</v>
      </c>
      <c r="G676" s="58" t="str">
        <f>VLOOKUP(A676,'Data Transformation'!G:L,6,0)</f>
        <v>Yes</v>
      </c>
      <c r="H676" s="42">
        <f>VLOOKUP(A676,'Data Transformation'!G:O,9,0)</f>
        <v>1</v>
      </c>
      <c r="I676" s="42" t="str">
        <f>VLOOKUP(A676,'Data Transformation'!G:N,8,0)</f>
        <v>No</v>
      </c>
      <c r="J676" s="42" t="str">
        <f>VLOOKUP(A676,'Data Transformation'!G:P,10,0)</f>
        <v>Above Obesity</v>
      </c>
      <c r="K676" s="42" t="str">
        <f>VLOOKUP(A676,'Data Transformation'!G:Q,11,0)</f>
        <v>Normal</v>
      </c>
      <c r="L676" s="42" t="str">
        <f>VLOOKUP(A676,'Data Transformation'!S:AB,10,0)</f>
        <v>20-Oct-1969</v>
      </c>
      <c r="M676" s="59">
        <f>VLOOKUP(A676,'Data Transformation'!S:AD,12,0)</f>
        <v>14665.75</v>
      </c>
      <c r="N676" s="42" t="str">
        <f>VLOOKUP(A676,'Data Transformation'!S:Y,7,0)</f>
        <v>tier - 2</v>
      </c>
      <c r="O676" s="42" t="str">
        <f>VLOOKUP(A676,'Data Transformation'!S:Z,8,0)</f>
        <v>tier - 1</v>
      </c>
      <c r="P676" s="42" t="str">
        <f>VLOOKUP(A676,'Data Transformation'!S:AA,9,0)</f>
        <v>R1012</v>
      </c>
      <c r="Q676" s="60">
        <f>VLOOKUP(A676,'Data Transformation'!S:AC,11,0)</f>
        <v>53</v>
      </c>
    </row>
    <row r="677">
      <c r="A677" s="56" t="s">
        <v>1426</v>
      </c>
      <c r="B677" s="42" t="str">
        <f>VLOOKUP(A677,'Data Transformation'!A:D,4,0)</f>
        <v>Rodriguez</v>
      </c>
      <c r="C677" s="57">
        <f>VLOOKUP(A677,'Data Transformation'!G:N,2,0)</f>
        <v>47</v>
      </c>
      <c r="D677" s="42">
        <f>VLOOKUP(A677,'Data Transformation'!G:I,3,0)</f>
        <v>10.64</v>
      </c>
      <c r="E677" s="42" t="str">
        <f>VLOOKUP(A677,'Data Transformation'!G:J,4,0)</f>
        <v>YES</v>
      </c>
      <c r="F677" s="42" t="str">
        <f>VLOOKUP(A677,'Data Transformation'!G:K,5,0)</f>
        <v>No</v>
      </c>
      <c r="G677" s="58" t="str">
        <f>VLOOKUP(A677,'Data Transformation'!G:L,6,0)</f>
        <v>No</v>
      </c>
      <c r="H677" s="42">
        <f>VLOOKUP(A677,'Data Transformation'!G:O,9,0)</f>
        <v>0</v>
      </c>
      <c r="I677" s="42" t="str">
        <f>VLOOKUP(A677,'Data Transformation'!G:N,8,0)</f>
        <v>No</v>
      </c>
      <c r="J677" s="42" t="str">
        <f>VLOOKUP(A677,'Data Transformation'!G:P,10,0)</f>
        <v>Above Obesity</v>
      </c>
      <c r="K677" s="42" t="str">
        <f>VLOOKUP(A677,'Data Transformation'!G:Q,11,0)</f>
        <v>Diabetes</v>
      </c>
      <c r="L677" s="42" t="str">
        <f>VLOOKUP(A677,'Data Transformation'!S:AB,10,0)</f>
        <v>13-Nov-1981</v>
      </c>
      <c r="M677" s="59">
        <f>VLOOKUP(A677,'Data Transformation'!S:AD,12,0)</f>
        <v>14657.2</v>
      </c>
      <c r="N677" s="42" t="str">
        <f>VLOOKUP(A677,'Data Transformation'!S:Y,7,0)</f>
        <v>tier - 2</v>
      </c>
      <c r="O677" s="42" t="str">
        <f>VLOOKUP(A677,'Data Transformation'!S:Z,8,0)</f>
        <v>tier - 1</v>
      </c>
      <c r="P677" s="42" t="str">
        <f>VLOOKUP(A677,'Data Transformation'!S:AA,9,0)</f>
        <v>R1012</v>
      </c>
      <c r="Q677" s="60">
        <f>VLOOKUP(A677,'Data Transformation'!S:AC,11,0)</f>
        <v>41</v>
      </c>
    </row>
    <row r="678">
      <c r="A678" s="56" t="s">
        <v>1428</v>
      </c>
      <c r="B678" s="42" t="str">
        <f>VLOOKUP(A678,'Data Transformation'!A:D,4,0)</f>
        <v>Tsoucas</v>
      </c>
      <c r="C678" s="57">
        <f>VLOOKUP(A678,'Data Transformation'!G:N,2,0)</f>
        <v>36.71</v>
      </c>
      <c r="D678" s="42">
        <f>VLOOKUP(A678,'Data Transformation'!G:I,3,0)</f>
        <v>8.74</v>
      </c>
      <c r="E678" s="42" t="str">
        <f>VLOOKUP(A678,'Data Transformation'!G:J,4,0)</f>
        <v>YES</v>
      </c>
      <c r="F678" s="42" t="str">
        <f>VLOOKUP(A678,'Data Transformation'!G:K,5,0)</f>
        <v>No</v>
      </c>
      <c r="G678" s="58" t="str">
        <f>VLOOKUP(A678,'Data Transformation'!G:L,6,0)</f>
        <v>No</v>
      </c>
      <c r="H678" s="42">
        <f>VLOOKUP(A678,'Data Transformation'!G:O,9,0)</f>
        <v>0</v>
      </c>
      <c r="I678" s="42" t="str">
        <f>VLOOKUP(A678,'Data Transformation'!G:N,8,0)</f>
        <v>No</v>
      </c>
      <c r="J678" s="42" t="str">
        <f>VLOOKUP(A678,'Data Transformation'!G:P,10,0)</f>
        <v>Above Obesity</v>
      </c>
      <c r="K678" s="42" t="str">
        <f>VLOOKUP(A678,'Data Transformation'!G:Q,11,0)</f>
        <v>Diabetes</v>
      </c>
      <c r="L678" s="42" t="str">
        <f>VLOOKUP(A678,'Data Transformation'!S:AB,10,0)</f>
        <v>1-Sep-1967</v>
      </c>
      <c r="M678" s="59">
        <f>VLOOKUP(A678,'Data Transformation'!S:AD,12,0)</f>
        <v>14640.35</v>
      </c>
      <c r="N678" s="42" t="str">
        <f>VLOOKUP(A678,'Data Transformation'!S:Y,7,0)</f>
        <v>tier - 2</v>
      </c>
      <c r="O678" s="42" t="str">
        <f>VLOOKUP(A678,'Data Transformation'!S:Z,8,0)</f>
        <v>tier - 3</v>
      </c>
      <c r="P678" s="42" t="str">
        <f>VLOOKUP(A678,'Data Transformation'!S:AA,9,0)</f>
        <v>R1026</v>
      </c>
      <c r="Q678" s="60">
        <f>VLOOKUP(A678,'Data Transformation'!S:AC,11,0)</f>
        <v>55</v>
      </c>
    </row>
    <row r="679">
      <c r="A679" s="56" t="s">
        <v>1430</v>
      </c>
      <c r="B679" s="42" t="str">
        <f>VLOOKUP(A679,'Data Transformation'!A:D,4,0)</f>
        <v>Muhly</v>
      </c>
      <c r="C679" s="57">
        <f>VLOOKUP(A679,'Data Transformation'!G:N,2,0)</f>
        <v>53.48</v>
      </c>
      <c r="D679" s="42">
        <f>VLOOKUP(A679,'Data Transformation'!G:I,3,0)</f>
        <v>5.64</v>
      </c>
      <c r="E679" s="42" t="str">
        <f>VLOOKUP(A679,'Data Transformation'!G:J,4,0)</f>
        <v>No</v>
      </c>
      <c r="F679" s="42" t="str">
        <f>VLOOKUP(A679,'Data Transformation'!G:K,5,0)</f>
        <v>No</v>
      </c>
      <c r="G679" s="58" t="str">
        <f>VLOOKUP(A679,'Data Transformation'!G:L,6,0)</f>
        <v>No</v>
      </c>
      <c r="H679" s="42">
        <f>VLOOKUP(A679,'Data Transformation'!G:O,9,0)</f>
        <v>0</v>
      </c>
      <c r="I679" s="42" t="str">
        <f>VLOOKUP(A679,'Data Transformation'!G:N,8,0)</f>
        <v>No</v>
      </c>
      <c r="J679" s="42" t="str">
        <f>VLOOKUP(A679,'Data Transformation'!G:P,10,0)</f>
        <v>Above Obesity</v>
      </c>
      <c r="K679" s="42" t="str">
        <f>VLOOKUP(A679,'Data Transformation'!G:Q,11,0)</f>
        <v>Normal</v>
      </c>
      <c r="L679" s="42" t="str">
        <f>VLOOKUP(A679,'Data Transformation'!S:AB,10,0)</f>
        <v>21-Aug-1991</v>
      </c>
      <c r="M679" s="59">
        <f>VLOOKUP(A679,'Data Transformation'!S:AD,12,0)</f>
        <v>14630.52</v>
      </c>
      <c r="N679" s="42" t="str">
        <f>VLOOKUP(A679,'Data Transformation'!S:Y,7,0)</f>
        <v>tier - 2</v>
      </c>
      <c r="O679" s="42" t="str">
        <f>VLOOKUP(A679,'Data Transformation'!S:Z,8,0)</f>
        <v>tier - 3</v>
      </c>
      <c r="P679" s="42" t="str">
        <f>VLOOKUP(A679,'Data Transformation'!S:AA,9,0)</f>
        <v>R1011</v>
      </c>
      <c r="Q679" s="60">
        <f>VLOOKUP(A679,'Data Transformation'!S:AC,11,0)</f>
        <v>31</v>
      </c>
    </row>
    <row r="680">
      <c r="A680" s="56" t="s">
        <v>1432</v>
      </c>
      <c r="B680" s="42" t="str">
        <f>VLOOKUP(A680,'Data Transformation'!A:D,4,0)</f>
        <v>Lund</v>
      </c>
      <c r="C680" s="57">
        <f>VLOOKUP(A680,'Data Transformation'!G:N,2,0)</f>
        <v>35.5</v>
      </c>
      <c r="D680" s="42">
        <f>VLOOKUP(A680,'Data Transformation'!G:I,3,0)</f>
        <v>10.37</v>
      </c>
      <c r="E680" s="42" t="str">
        <f>VLOOKUP(A680,'Data Transformation'!G:J,4,0)</f>
        <v>No</v>
      </c>
      <c r="F680" s="42" t="str">
        <f>VLOOKUP(A680,'Data Transformation'!G:K,5,0)</f>
        <v>No</v>
      </c>
      <c r="G680" s="58" t="str">
        <f>VLOOKUP(A680,'Data Transformation'!G:L,6,0)</f>
        <v>No</v>
      </c>
      <c r="H680" s="42">
        <f>VLOOKUP(A680,'Data Transformation'!G:O,9,0)</f>
        <v>0</v>
      </c>
      <c r="I680" s="42" t="str">
        <f>VLOOKUP(A680,'Data Transformation'!G:N,8,0)</f>
        <v>No</v>
      </c>
      <c r="J680" s="42" t="str">
        <f>VLOOKUP(A680,'Data Transformation'!G:P,10,0)</f>
        <v>Above Obesity</v>
      </c>
      <c r="K680" s="42" t="str">
        <f>VLOOKUP(A680,'Data Transformation'!G:Q,11,0)</f>
        <v>Diabetes</v>
      </c>
      <c r="L680" s="42" t="str">
        <f>VLOOKUP(A680,'Data Transformation'!S:AB,10,0)</f>
        <v>8-Nov-1965</v>
      </c>
      <c r="M680" s="59">
        <f>VLOOKUP(A680,'Data Transformation'!S:AD,12,0)</f>
        <v>14612.33</v>
      </c>
      <c r="N680" s="42" t="str">
        <f>VLOOKUP(A680,'Data Transformation'!S:Y,7,0)</f>
        <v>tier - 2</v>
      </c>
      <c r="O680" s="42" t="str">
        <f>VLOOKUP(A680,'Data Transformation'!S:Z,8,0)</f>
        <v>tier - 3</v>
      </c>
      <c r="P680" s="42" t="str">
        <f>VLOOKUP(A680,'Data Transformation'!S:AA,9,0)</f>
        <v>R1021</v>
      </c>
      <c r="Q680" s="60">
        <f>VLOOKUP(A680,'Data Transformation'!S:AC,11,0)</f>
        <v>57</v>
      </c>
    </row>
    <row r="681">
      <c r="A681" s="56" t="s">
        <v>1434</v>
      </c>
      <c r="B681" s="42" t="str">
        <f>VLOOKUP(A681,'Data Transformation'!A:D,4,0)</f>
        <v>Battaglino</v>
      </c>
      <c r="C681" s="57">
        <f>VLOOKUP(A681,'Data Transformation'!G:N,2,0)</f>
        <v>36.98</v>
      </c>
      <c r="D681" s="42">
        <f>VLOOKUP(A681,'Data Transformation'!G:I,3,0)</f>
        <v>9.56</v>
      </c>
      <c r="E681" s="42" t="str">
        <f>VLOOKUP(A681,'Data Transformation'!G:J,4,0)</f>
        <v>YES</v>
      </c>
      <c r="F681" s="42" t="str">
        <f>VLOOKUP(A681,'Data Transformation'!G:K,5,0)</f>
        <v>No</v>
      </c>
      <c r="G681" s="58" t="str">
        <f>VLOOKUP(A681,'Data Transformation'!G:L,6,0)</f>
        <v>No</v>
      </c>
      <c r="H681" s="42">
        <f>VLOOKUP(A681,'Data Transformation'!G:O,9,0)</f>
        <v>0</v>
      </c>
      <c r="I681" s="42" t="str">
        <f>VLOOKUP(A681,'Data Transformation'!G:N,8,0)</f>
        <v>No</v>
      </c>
      <c r="J681" s="42" t="str">
        <f>VLOOKUP(A681,'Data Transformation'!G:P,10,0)</f>
        <v>Above Obesity</v>
      </c>
      <c r="K681" s="42" t="str">
        <f>VLOOKUP(A681,'Data Transformation'!G:Q,11,0)</f>
        <v>Diabetes</v>
      </c>
      <c r="L681" s="42" t="str">
        <f>VLOOKUP(A681,'Data Transformation'!S:AB,10,0)</f>
        <v>18-Jul-1967</v>
      </c>
      <c r="M681" s="59">
        <f>VLOOKUP(A681,'Data Transformation'!S:AD,12,0)</f>
        <v>14600.62</v>
      </c>
      <c r="N681" s="42" t="str">
        <f>VLOOKUP(A681,'Data Transformation'!S:Y,7,0)</f>
        <v>tier - 2</v>
      </c>
      <c r="O681" s="42" t="str">
        <f>VLOOKUP(A681,'Data Transformation'!S:Z,8,0)</f>
        <v>tier - 3</v>
      </c>
      <c r="P681" s="42" t="str">
        <f>VLOOKUP(A681,'Data Transformation'!S:AA,9,0)</f>
        <v>R1022</v>
      </c>
      <c r="Q681" s="60">
        <f>VLOOKUP(A681,'Data Transformation'!S:AC,11,0)</f>
        <v>55</v>
      </c>
    </row>
    <row r="682">
      <c r="A682" s="56" t="s">
        <v>1436</v>
      </c>
      <c r="B682" s="42" t="str">
        <f>VLOOKUP(A682,'Data Transformation'!A:D,4,0)</f>
        <v>Pena</v>
      </c>
      <c r="C682" s="57">
        <f>VLOOKUP(A682,'Data Transformation'!G:N,2,0)</f>
        <v>32.395</v>
      </c>
      <c r="D682" s="42">
        <f>VLOOKUP(A682,'Data Transformation'!G:I,3,0)</f>
        <v>8.23</v>
      </c>
      <c r="E682" s="42" t="str">
        <f>VLOOKUP(A682,'Data Transformation'!G:J,4,0)</f>
        <v>yes</v>
      </c>
      <c r="F682" s="42" t="str">
        <f>VLOOKUP(A682,'Data Transformation'!G:K,5,0)</f>
        <v>No</v>
      </c>
      <c r="G682" s="58" t="str">
        <f>VLOOKUP(A682,'Data Transformation'!G:L,6,0)</f>
        <v>Yes</v>
      </c>
      <c r="H682" s="42">
        <f>VLOOKUP(A682,'Data Transformation'!G:O,9,0)</f>
        <v>1</v>
      </c>
      <c r="I682" s="42" t="str">
        <f>VLOOKUP(A682,'Data Transformation'!G:N,8,0)</f>
        <v>No</v>
      </c>
      <c r="J682" s="42" t="str">
        <f>VLOOKUP(A682,'Data Transformation'!G:P,10,0)</f>
        <v>Above Obesity</v>
      </c>
      <c r="K682" s="42" t="str">
        <f>VLOOKUP(A682,'Data Transformation'!G:Q,11,0)</f>
        <v>Diabetes</v>
      </c>
      <c r="L682" s="42" t="str">
        <f>VLOOKUP(A682,'Data Transformation'!S:AB,10,0)</f>
        <v>14-Oct-1963</v>
      </c>
      <c r="M682" s="59">
        <f>VLOOKUP(A682,'Data Transformation'!S:AD,12,0)</f>
        <v>14590.63</v>
      </c>
      <c r="N682" s="42" t="str">
        <f>VLOOKUP(A682,'Data Transformation'!S:Y,7,0)</f>
        <v>tier - 2</v>
      </c>
      <c r="O682" s="42" t="str">
        <f>VLOOKUP(A682,'Data Transformation'!S:Z,8,0)</f>
        <v>tier - 1</v>
      </c>
      <c r="P682" s="42" t="str">
        <f>VLOOKUP(A682,'Data Transformation'!S:AA,9,0)</f>
        <v>R1024</v>
      </c>
      <c r="Q682" s="60">
        <f>VLOOKUP(A682,'Data Transformation'!S:AC,11,0)</f>
        <v>59</v>
      </c>
    </row>
    <row r="683">
      <c r="A683" s="56" t="s">
        <v>1438</v>
      </c>
      <c r="B683" s="42" t="str">
        <f>VLOOKUP(A683,'Data Transformation'!A:D,4,0)</f>
        <v>Thomason</v>
      </c>
      <c r="C683" s="57">
        <f>VLOOKUP(A683,'Data Transformation'!G:N,2,0)</f>
        <v>32.73</v>
      </c>
      <c r="D683" s="42">
        <f>VLOOKUP(A683,'Data Transformation'!G:I,3,0)</f>
        <v>7.03</v>
      </c>
      <c r="E683" s="42" t="str">
        <f>VLOOKUP(A683,'Data Transformation'!G:J,4,0)</f>
        <v>No</v>
      </c>
      <c r="F683" s="42" t="str">
        <f>VLOOKUP(A683,'Data Transformation'!G:K,5,0)</f>
        <v>No</v>
      </c>
      <c r="G683" s="58" t="str">
        <f>VLOOKUP(A683,'Data Transformation'!G:L,6,0)</f>
        <v>No</v>
      </c>
      <c r="H683" s="42">
        <f>VLOOKUP(A683,'Data Transformation'!G:O,9,0)</f>
        <v>0</v>
      </c>
      <c r="I683" s="42" t="str">
        <f>VLOOKUP(A683,'Data Transformation'!G:N,8,0)</f>
        <v>No</v>
      </c>
      <c r="J683" s="42" t="str">
        <f>VLOOKUP(A683,'Data Transformation'!G:P,10,0)</f>
        <v>Above Obesity</v>
      </c>
      <c r="K683" s="42" t="str">
        <f>VLOOKUP(A683,'Data Transformation'!G:Q,11,0)</f>
        <v>Diabetes</v>
      </c>
      <c r="L683" s="42" t="str">
        <f>VLOOKUP(A683,'Data Transformation'!S:AB,10,0)</f>
        <v>3-Dec-1962</v>
      </c>
      <c r="M683" s="59">
        <f>VLOOKUP(A683,'Data Transformation'!S:AD,12,0)</f>
        <v>14574.64</v>
      </c>
      <c r="N683" s="42" t="str">
        <f>VLOOKUP(A683,'Data Transformation'!S:Y,7,0)</f>
        <v>tier - 2</v>
      </c>
      <c r="O683" s="42" t="str">
        <f>VLOOKUP(A683,'Data Transformation'!S:Z,8,0)</f>
        <v>tier - 1</v>
      </c>
      <c r="P683" s="42" t="str">
        <f>VLOOKUP(A683,'Data Transformation'!S:AA,9,0)</f>
        <v>R1025</v>
      </c>
      <c r="Q683" s="60">
        <f>VLOOKUP(A683,'Data Transformation'!S:AC,11,0)</f>
        <v>60</v>
      </c>
    </row>
    <row r="684">
      <c r="A684" s="56" t="s">
        <v>1440</v>
      </c>
      <c r="B684" s="42" t="str">
        <f>VLOOKUP(A684,'Data Transformation'!A:D,4,0)</f>
        <v>Hancox</v>
      </c>
      <c r="C684" s="57">
        <f>VLOOKUP(A684,'Data Transformation'!G:N,2,0)</f>
        <v>20.52</v>
      </c>
      <c r="D684" s="42">
        <f>VLOOKUP(A684,'Data Transformation'!G:I,3,0)</f>
        <v>5.45</v>
      </c>
      <c r="E684" s="42" t="str">
        <f>VLOOKUP(A684,'Data Transformation'!G:J,4,0)</f>
        <v>No</v>
      </c>
      <c r="F684" s="42" t="str">
        <f>VLOOKUP(A684,'Data Transformation'!G:K,5,0)</f>
        <v>No</v>
      </c>
      <c r="G684" s="58" t="str">
        <f>VLOOKUP(A684,'Data Transformation'!G:L,6,0)</f>
        <v>No</v>
      </c>
      <c r="H684" s="42">
        <f>VLOOKUP(A684,'Data Transformation'!G:O,9,0)</f>
        <v>1</v>
      </c>
      <c r="I684" s="42" t="str">
        <f>VLOOKUP(A684,'Data Transformation'!G:N,8,0)</f>
        <v>yes</v>
      </c>
      <c r="J684" s="42" t="str">
        <f>VLOOKUP(A684,'Data Transformation'!G:P,10,0)</f>
        <v>Normal weight</v>
      </c>
      <c r="K684" s="42" t="str">
        <f>VLOOKUP(A684,'Data Transformation'!G:Q,11,0)</f>
        <v>Normal</v>
      </c>
      <c r="L684" s="42" t="str">
        <f>VLOOKUP(A684,'Data Transformation'!S:AB,10,0)</f>
        <v>12-Sep-1998</v>
      </c>
      <c r="M684" s="59">
        <f>VLOOKUP(A684,'Data Transformation'!S:AD,12,0)</f>
        <v>14571.89</v>
      </c>
      <c r="N684" s="42" t="str">
        <f>VLOOKUP(A684,'Data Transformation'!S:Y,7,0)</f>
        <v>tier - 2</v>
      </c>
      <c r="O684" s="42" t="str">
        <f>VLOOKUP(A684,'Data Transformation'!S:Z,8,0)</f>
        <v>tier - 1</v>
      </c>
      <c r="P684" s="42" t="str">
        <f>VLOOKUP(A684,'Data Transformation'!S:AA,9,0)</f>
        <v>R1024</v>
      </c>
      <c r="Q684" s="60">
        <f>VLOOKUP(A684,'Data Transformation'!S:AC,11,0)</f>
        <v>24</v>
      </c>
    </row>
    <row r="685">
      <c r="A685" s="56" t="s">
        <v>1442</v>
      </c>
      <c r="B685" s="42" t="str">
        <f>VLOOKUP(A685,'Data Transformation'!A:D,4,0)</f>
        <v>Canarecci</v>
      </c>
      <c r="C685" s="57">
        <f>VLOOKUP(A685,'Data Transformation'!G:N,2,0)</f>
        <v>51.72</v>
      </c>
      <c r="D685" s="42">
        <f>VLOOKUP(A685,'Data Transformation'!G:I,3,0)</f>
        <v>5.76</v>
      </c>
      <c r="E685" s="42" t="str">
        <f>VLOOKUP(A685,'Data Transformation'!G:J,4,0)</f>
        <v>No</v>
      </c>
      <c r="F685" s="42" t="str">
        <f>VLOOKUP(A685,'Data Transformation'!G:K,5,0)</f>
        <v>No</v>
      </c>
      <c r="G685" s="58" t="str">
        <f>VLOOKUP(A685,'Data Transformation'!G:L,6,0)</f>
        <v>No</v>
      </c>
      <c r="H685" s="42">
        <f>VLOOKUP(A685,'Data Transformation'!G:O,9,0)</f>
        <v>0</v>
      </c>
      <c r="I685" s="42" t="str">
        <f>VLOOKUP(A685,'Data Transformation'!G:N,8,0)</f>
        <v>No</v>
      </c>
      <c r="J685" s="42" t="str">
        <f>VLOOKUP(A685,'Data Transformation'!G:P,10,0)</f>
        <v>Above Obesity</v>
      </c>
      <c r="K685" s="42" t="str">
        <f>VLOOKUP(A685,'Data Transformation'!G:Q,11,0)</f>
        <v>Prediabetes weight</v>
      </c>
      <c r="L685" s="42" t="str">
        <f>VLOOKUP(A685,'Data Transformation'!S:AB,10,0)</f>
        <v>14-Jul-1989</v>
      </c>
      <c r="M685" s="59">
        <f>VLOOKUP(A685,'Data Transformation'!S:AD,12,0)</f>
        <v>14547.26</v>
      </c>
      <c r="N685" s="42" t="str">
        <f>VLOOKUP(A685,'Data Transformation'!S:Y,7,0)</f>
        <v>tier - 2</v>
      </c>
      <c r="O685" s="42" t="str">
        <f>VLOOKUP(A685,'Data Transformation'!S:Z,8,0)</f>
        <v>tier - 3</v>
      </c>
      <c r="P685" s="42" t="str">
        <f>VLOOKUP(A685,'Data Transformation'!S:AA,9,0)</f>
        <v>R1011</v>
      </c>
      <c r="Q685" s="60">
        <f>VLOOKUP(A685,'Data Transformation'!S:AC,11,0)</f>
        <v>33</v>
      </c>
    </row>
    <row r="686">
      <c r="A686" s="56" t="s">
        <v>1444</v>
      </c>
      <c r="B686" s="42" t="str">
        <f>VLOOKUP(A686,'Data Transformation'!A:D,4,0)</f>
        <v>Toupin</v>
      </c>
      <c r="C686" s="57">
        <f>VLOOKUP(A686,'Data Transformation'!G:N,2,0)</f>
        <v>50.2</v>
      </c>
      <c r="D686" s="42">
        <f>VLOOKUP(A686,'Data Transformation'!G:I,3,0)</f>
        <v>5.4</v>
      </c>
      <c r="E686" s="42" t="str">
        <f>VLOOKUP(A686,'Data Transformation'!G:J,4,0)</f>
        <v>No</v>
      </c>
      <c r="F686" s="42" t="str">
        <f>VLOOKUP(A686,'Data Transformation'!G:K,5,0)</f>
        <v>No</v>
      </c>
      <c r="G686" s="58" t="str">
        <f>VLOOKUP(A686,'Data Transformation'!G:L,6,0)</f>
        <v>No</v>
      </c>
      <c r="H686" s="42">
        <f>VLOOKUP(A686,'Data Transformation'!G:O,9,0)</f>
        <v>0</v>
      </c>
      <c r="I686" s="42" t="str">
        <f>VLOOKUP(A686,'Data Transformation'!G:N,8,0)</f>
        <v>No</v>
      </c>
      <c r="J686" s="42" t="str">
        <f>VLOOKUP(A686,'Data Transformation'!G:P,10,0)</f>
        <v>Above Obesity</v>
      </c>
      <c r="K686" s="42" t="str">
        <f>VLOOKUP(A686,'Data Transformation'!G:Q,11,0)</f>
        <v>Normal</v>
      </c>
      <c r="L686" s="42" t="str">
        <f>VLOOKUP(A686,'Data Transformation'!S:AB,10,0)</f>
        <v>22-Jul-1989</v>
      </c>
      <c r="M686" s="59">
        <f>VLOOKUP(A686,'Data Transformation'!S:AD,12,0)</f>
        <v>14507.46</v>
      </c>
      <c r="N686" s="42" t="str">
        <f>VLOOKUP(A686,'Data Transformation'!S:Y,7,0)</f>
        <v>tier - 2</v>
      </c>
      <c r="O686" s="42" t="str">
        <f>VLOOKUP(A686,'Data Transformation'!S:Z,8,0)</f>
        <v>tier - 3</v>
      </c>
      <c r="P686" s="42" t="str">
        <f>VLOOKUP(A686,'Data Transformation'!S:AA,9,0)</f>
        <v>R1012</v>
      </c>
      <c r="Q686" s="60">
        <f>VLOOKUP(A686,'Data Transformation'!S:AC,11,0)</f>
        <v>33</v>
      </c>
    </row>
    <row r="687">
      <c r="A687" s="56" t="s">
        <v>1446</v>
      </c>
      <c r="B687" s="42" t="str">
        <f>VLOOKUP(A687,'Data Transformation'!A:D,4,0)</f>
        <v>Mulley</v>
      </c>
      <c r="C687" s="57">
        <f>VLOOKUP(A687,'Data Transformation'!G:N,2,0)</f>
        <v>25.52</v>
      </c>
      <c r="D687" s="42">
        <f>VLOOKUP(A687,'Data Transformation'!G:I,3,0)</f>
        <v>6.35</v>
      </c>
      <c r="E687" s="42" t="str">
        <f>VLOOKUP(A687,'Data Transformation'!G:J,4,0)</f>
        <v>No</v>
      </c>
      <c r="F687" s="42" t="str">
        <f>VLOOKUP(A687,'Data Transformation'!G:K,5,0)</f>
        <v>No</v>
      </c>
      <c r="G687" s="58" t="str">
        <f>VLOOKUP(A687,'Data Transformation'!G:L,6,0)</f>
        <v>Yes</v>
      </c>
      <c r="H687" s="42">
        <f>VLOOKUP(A687,'Data Transformation'!G:O,9,0)</f>
        <v>1</v>
      </c>
      <c r="I687" s="42" t="str">
        <f>VLOOKUP(A687,'Data Transformation'!G:N,8,0)</f>
        <v>No</v>
      </c>
      <c r="J687" s="42" t="str">
        <f>VLOOKUP(A687,'Data Transformation'!G:P,10,0)</f>
        <v>Overweight</v>
      </c>
      <c r="K687" s="42" t="str">
        <f>VLOOKUP(A687,'Data Transformation'!G:Q,11,0)</f>
        <v>Prediabetes weight</v>
      </c>
      <c r="L687" s="42" t="str">
        <f>VLOOKUP(A687,'Data Transformation'!S:AB,10,0)</f>
        <v>20-Oct-1979</v>
      </c>
      <c r="M687" s="59">
        <f>VLOOKUP(A687,'Data Transformation'!S:AD,12,0)</f>
        <v>14478.33</v>
      </c>
      <c r="N687" s="42" t="str">
        <f>VLOOKUP(A687,'Data Transformation'!S:Y,7,0)</f>
        <v>tier - 2</v>
      </c>
      <c r="O687" s="42" t="str">
        <f>VLOOKUP(A687,'Data Transformation'!S:Z,8,0)</f>
        <v>tier - 2</v>
      </c>
      <c r="P687" s="42" t="str">
        <f>VLOOKUP(A687,'Data Transformation'!S:AA,9,0)</f>
        <v>R1013</v>
      </c>
      <c r="Q687" s="60">
        <f>VLOOKUP(A687,'Data Transformation'!S:AC,11,0)</f>
        <v>43</v>
      </c>
    </row>
    <row r="688">
      <c r="A688" s="56" t="s">
        <v>1448</v>
      </c>
      <c r="B688" s="42" t="str">
        <f>VLOOKUP(A688,'Data Transformation'!A:D,4,0)</f>
        <v>Parry</v>
      </c>
      <c r="C688" s="57">
        <f>VLOOKUP(A688,'Data Transformation'!G:N,2,0)</f>
        <v>35.2</v>
      </c>
      <c r="D688" s="42">
        <f>VLOOKUP(A688,'Data Transformation'!G:I,3,0)</f>
        <v>6.26</v>
      </c>
      <c r="E688" s="42" t="str">
        <f>VLOOKUP(A688,'Data Transformation'!G:J,4,0)</f>
        <v>yes</v>
      </c>
      <c r="F688" s="42" t="str">
        <f>VLOOKUP(A688,'Data Transformation'!G:K,5,0)</f>
        <v>No</v>
      </c>
      <c r="G688" s="58" t="str">
        <f>VLOOKUP(A688,'Data Transformation'!G:L,6,0)</f>
        <v>No</v>
      </c>
      <c r="H688" s="42">
        <f>VLOOKUP(A688,'Data Transformation'!G:O,9,0)</f>
        <v>2</v>
      </c>
      <c r="I688" s="42" t="str">
        <f>VLOOKUP(A688,'Data Transformation'!G:N,8,0)</f>
        <v>No</v>
      </c>
      <c r="J688" s="42" t="str">
        <f>VLOOKUP(A688,'Data Transformation'!G:P,10,0)</f>
        <v>Above Obesity</v>
      </c>
      <c r="K688" s="42" t="str">
        <f>VLOOKUP(A688,'Data Transformation'!G:Q,11,0)</f>
        <v>Prediabetes weight</v>
      </c>
      <c r="L688" s="42" t="str">
        <f>VLOOKUP(A688,'Data Transformation'!S:AB,10,0)</f>
        <v>20-Nov-1959</v>
      </c>
      <c r="M688" s="59">
        <f>VLOOKUP(A688,'Data Transformation'!S:AD,12,0)</f>
        <v>14474.68</v>
      </c>
      <c r="N688" s="42" t="str">
        <f>VLOOKUP(A688,'Data Transformation'!S:Y,7,0)</f>
        <v>tier - 2</v>
      </c>
      <c r="O688" s="42" t="str">
        <f>VLOOKUP(A688,'Data Transformation'!S:Z,8,0)</f>
        <v>tier - 2</v>
      </c>
      <c r="P688" s="42" t="str">
        <f>VLOOKUP(A688,'Data Transformation'!S:AA,9,0)</f>
        <v>R1013</v>
      </c>
      <c r="Q688" s="60">
        <f>VLOOKUP(A688,'Data Transformation'!S:AC,11,0)</f>
        <v>63</v>
      </c>
    </row>
    <row r="689">
      <c r="A689" s="56" t="s">
        <v>1450</v>
      </c>
      <c r="B689" s="42" t="str">
        <f>VLOOKUP(A689,'Data Transformation'!A:D,4,0)</f>
        <v>Mason Cox</v>
      </c>
      <c r="C689" s="57">
        <f>VLOOKUP(A689,'Data Transformation'!G:N,2,0)</f>
        <v>41.26</v>
      </c>
      <c r="D689" s="42">
        <f>VLOOKUP(A689,'Data Transformation'!G:I,3,0)</f>
        <v>5.97</v>
      </c>
      <c r="E689" s="42" t="str">
        <f>VLOOKUP(A689,'Data Transformation'!G:J,4,0)</f>
        <v>YES</v>
      </c>
      <c r="F689" s="42" t="str">
        <f>VLOOKUP(A689,'Data Transformation'!G:K,5,0)</f>
        <v>No</v>
      </c>
      <c r="G689" s="58" t="str">
        <f>VLOOKUP(A689,'Data Transformation'!G:L,6,0)</f>
        <v>No</v>
      </c>
      <c r="H689" s="42">
        <f>VLOOKUP(A689,'Data Transformation'!G:O,9,0)</f>
        <v>0</v>
      </c>
      <c r="I689" s="42" t="str">
        <f>VLOOKUP(A689,'Data Transformation'!G:N,8,0)</f>
        <v>No</v>
      </c>
      <c r="J689" s="42" t="str">
        <f>VLOOKUP(A689,'Data Transformation'!G:P,10,0)</f>
        <v>Above Obesity</v>
      </c>
      <c r="K689" s="42" t="str">
        <f>VLOOKUP(A689,'Data Transformation'!G:Q,11,0)</f>
        <v>Prediabetes weight</v>
      </c>
      <c r="L689" s="42" t="str">
        <f>VLOOKUP(A689,'Data Transformation'!S:AB,10,0)</f>
        <v>27-Nov-1976</v>
      </c>
      <c r="M689" s="59">
        <f>VLOOKUP(A689,'Data Transformation'!S:AD,12,0)</f>
        <v>14470.01</v>
      </c>
      <c r="N689" s="42" t="str">
        <f>VLOOKUP(A689,'Data Transformation'!S:Y,7,0)</f>
        <v>tier - 2</v>
      </c>
      <c r="O689" s="42" t="str">
        <f>VLOOKUP(A689,'Data Transformation'!S:Z,8,0)</f>
        <v>tier - 3</v>
      </c>
      <c r="P689" s="42" t="str">
        <f>VLOOKUP(A689,'Data Transformation'!S:AA,9,0)</f>
        <v>R1012</v>
      </c>
      <c r="Q689" s="60">
        <f>VLOOKUP(A689,'Data Transformation'!S:AC,11,0)</f>
        <v>46</v>
      </c>
    </row>
    <row r="690">
      <c r="A690" s="56" t="s">
        <v>1452</v>
      </c>
      <c r="B690" s="42" t="str">
        <f>VLOOKUP(A690,'Data Transformation'!A:D,4,0)</f>
        <v>Thompson</v>
      </c>
      <c r="C690" s="57">
        <f>VLOOKUP(A690,'Data Transformation'!G:N,2,0)</f>
        <v>17.195</v>
      </c>
      <c r="D690" s="42">
        <f>VLOOKUP(A690,'Data Transformation'!G:I,3,0)</f>
        <v>5.29</v>
      </c>
      <c r="E690" s="42" t="str">
        <f>VLOOKUP(A690,'Data Transformation'!G:J,4,0)</f>
        <v>YES</v>
      </c>
      <c r="F690" s="42" t="str">
        <f>VLOOKUP(A690,'Data Transformation'!G:K,5,0)</f>
        <v>No</v>
      </c>
      <c r="G690" s="58" t="str">
        <f>VLOOKUP(A690,'Data Transformation'!G:L,6,0)</f>
        <v>No</v>
      </c>
      <c r="H690" s="42">
        <f>VLOOKUP(A690,'Data Transformation'!G:O,9,0)</f>
        <v>0</v>
      </c>
      <c r="I690" s="42" t="str">
        <f>VLOOKUP(A690,'Data Transformation'!G:N,8,0)</f>
        <v>yes</v>
      </c>
      <c r="J690" s="42" t="str">
        <f>VLOOKUP(A690,'Data Transformation'!G:P,10,0)</f>
        <v>Underweight</v>
      </c>
      <c r="K690" s="42" t="str">
        <f>VLOOKUP(A690,'Data Transformation'!G:Q,11,0)</f>
        <v>Normal</v>
      </c>
      <c r="L690" s="42" t="str">
        <f>VLOOKUP(A690,'Data Transformation'!S:AB,10,0)</f>
        <v>10-Nov-1996</v>
      </c>
      <c r="M690" s="59">
        <f>VLOOKUP(A690,'Data Transformation'!S:AD,12,0)</f>
        <v>14455.64</v>
      </c>
      <c r="N690" s="42" t="str">
        <f>VLOOKUP(A690,'Data Transformation'!S:Y,7,0)</f>
        <v>tier - 2</v>
      </c>
      <c r="O690" s="42" t="str">
        <f>VLOOKUP(A690,'Data Transformation'!S:Z,8,0)</f>
        <v>tier - 3</v>
      </c>
      <c r="P690" s="42" t="str">
        <f>VLOOKUP(A690,'Data Transformation'!S:AA,9,0)</f>
        <v>R1024</v>
      </c>
      <c r="Q690" s="60">
        <f>VLOOKUP(A690,'Data Transformation'!S:AC,11,0)</f>
        <v>26</v>
      </c>
    </row>
    <row r="691">
      <c r="A691" s="56" t="s">
        <v>1454</v>
      </c>
      <c r="B691" s="42" t="str">
        <f>VLOOKUP(A691,'Data Transformation'!A:D,4,0)</f>
        <v>Nelson</v>
      </c>
      <c r="C691" s="57">
        <f>VLOOKUP(A691,'Data Transformation'!G:N,2,0)</f>
        <v>23.085</v>
      </c>
      <c r="D691" s="42">
        <f>VLOOKUP(A691,'Data Transformation'!G:I,3,0)</f>
        <v>4.27</v>
      </c>
      <c r="E691" s="42" t="str">
        <f>VLOOKUP(A691,'Data Transformation'!G:J,4,0)</f>
        <v>yes</v>
      </c>
      <c r="F691" s="42" t="str">
        <f>VLOOKUP(A691,'Data Transformation'!G:K,5,0)</f>
        <v>No</v>
      </c>
      <c r="G691" s="58" t="str">
        <f>VLOOKUP(A691,'Data Transformation'!G:L,6,0)</f>
        <v>No</v>
      </c>
      <c r="H691" s="42">
        <f>VLOOKUP(A691,'Data Transformation'!G:O,9,0)</f>
        <v>2</v>
      </c>
      <c r="I691" s="42" t="str">
        <f>VLOOKUP(A691,'Data Transformation'!G:N,8,0)</f>
        <v>No</v>
      </c>
      <c r="J691" s="42" t="str">
        <f>VLOOKUP(A691,'Data Transformation'!G:P,10,0)</f>
        <v>Normal weight</v>
      </c>
      <c r="K691" s="42" t="str">
        <f>VLOOKUP(A691,'Data Transformation'!G:Q,11,0)</f>
        <v>Normal</v>
      </c>
      <c r="L691" s="42" t="str">
        <f>VLOOKUP(A691,'Data Transformation'!S:AB,10,0)</f>
        <v>3-Aug-1959</v>
      </c>
      <c r="M691" s="59">
        <f>VLOOKUP(A691,'Data Transformation'!S:AD,12,0)</f>
        <v>14451.84</v>
      </c>
      <c r="N691" s="42" t="str">
        <f>VLOOKUP(A691,'Data Transformation'!S:Y,7,0)</f>
        <v>tier - 2</v>
      </c>
      <c r="O691" s="42" t="str">
        <f>VLOOKUP(A691,'Data Transformation'!S:Z,8,0)</f>
        <v>tier - 3</v>
      </c>
      <c r="P691" s="42" t="str">
        <f>VLOOKUP(A691,'Data Transformation'!S:AA,9,0)</f>
        <v>R1023</v>
      </c>
      <c r="Q691" s="60">
        <f>VLOOKUP(A691,'Data Transformation'!S:AC,11,0)</f>
        <v>63</v>
      </c>
    </row>
    <row r="692">
      <c r="A692" s="56" t="s">
        <v>1456</v>
      </c>
      <c r="B692" s="42" t="str">
        <f>VLOOKUP(A692,'Data Transformation'!A:D,4,0)</f>
        <v>Forte</v>
      </c>
      <c r="C692" s="57">
        <f>VLOOKUP(A692,'Data Transformation'!G:N,2,0)</f>
        <v>21.66</v>
      </c>
      <c r="D692" s="42">
        <f>VLOOKUP(A692,'Data Transformation'!G:I,3,0)</f>
        <v>5.2</v>
      </c>
      <c r="E692" s="42" t="str">
        <f>VLOOKUP(A692,'Data Transformation'!G:J,4,0)</f>
        <v>yes</v>
      </c>
      <c r="F692" s="42" t="str">
        <f>VLOOKUP(A692,'Data Transformation'!G:K,5,0)</f>
        <v>No</v>
      </c>
      <c r="G692" s="58" t="str">
        <f>VLOOKUP(A692,'Data Transformation'!G:L,6,0)</f>
        <v>No</v>
      </c>
      <c r="H692" s="42">
        <f>VLOOKUP(A692,'Data Transformation'!G:O,9,0)</f>
        <v>2</v>
      </c>
      <c r="I692" s="42" t="str">
        <f>VLOOKUP(A692,'Data Transformation'!G:N,8,0)</f>
        <v>No</v>
      </c>
      <c r="J692" s="42" t="str">
        <f>VLOOKUP(A692,'Data Transformation'!G:P,10,0)</f>
        <v>Normal weight</v>
      </c>
      <c r="K692" s="42" t="str">
        <f>VLOOKUP(A692,'Data Transformation'!G:Q,11,0)</f>
        <v>Normal</v>
      </c>
      <c r="L692" s="42" t="str">
        <f>VLOOKUP(A692,'Data Transformation'!S:AB,10,0)</f>
        <v>29-Jun-1959</v>
      </c>
      <c r="M692" s="59">
        <f>VLOOKUP(A692,'Data Transformation'!S:AD,12,0)</f>
        <v>14449.85</v>
      </c>
      <c r="N692" s="42" t="str">
        <f>VLOOKUP(A692,'Data Transformation'!S:Y,7,0)</f>
        <v>tier - 2</v>
      </c>
      <c r="O692" s="42" t="str">
        <f>VLOOKUP(A692,'Data Transformation'!S:Z,8,0)</f>
        <v>tier - 1</v>
      </c>
      <c r="P692" s="42" t="str">
        <f>VLOOKUP(A692,'Data Transformation'!S:AA,9,0)</f>
        <v>R1024</v>
      </c>
      <c r="Q692" s="60">
        <f>VLOOKUP(A692,'Data Transformation'!S:AC,11,0)</f>
        <v>63</v>
      </c>
    </row>
    <row r="693">
      <c r="A693" s="56" t="s">
        <v>1458</v>
      </c>
      <c r="B693" s="42" t="str">
        <f>VLOOKUP(A693,'Data Transformation'!A:D,4,0)</f>
        <v>Corona Iturriaga</v>
      </c>
      <c r="C693" s="57">
        <f>VLOOKUP(A693,'Data Transformation'!G:N,2,0)</f>
        <v>36.47</v>
      </c>
      <c r="D693" s="42">
        <f>VLOOKUP(A693,'Data Transformation'!G:I,3,0)</f>
        <v>8.23</v>
      </c>
      <c r="E693" s="42" t="str">
        <f>VLOOKUP(A693,'Data Transformation'!G:J,4,0)</f>
        <v>YES</v>
      </c>
      <c r="F693" s="42" t="str">
        <f>VLOOKUP(A693,'Data Transformation'!G:K,5,0)</f>
        <v>No</v>
      </c>
      <c r="G693" s="58" t="str">
        <f>VLOOKUP(A693,'Data Transformation'!G:L,6,0)</f>
        <v>No</v>
      </c>
      <c r="H693" s="42">
        <f>VLOOKUP(A693,'Data Transformation'!G:O,9,0)</f>
        <v>0</v>
      </c>
      <c r="I693" s="42" t="str">
        <f>VLOOKUP(A693,'Data Transformation'!G:N,8,0)</f>
        <v>No</v>
      </c>
      <c r="J693" s="42" t="str">
        <f>VLOOKUP(A693,'Data Transformation'!G:P,10,0)</f>
        <v>Above Obesity</v>
      </c>
      <c r="K693" s="42" t="str">
        <f>VLOOKUP(A693,'Data Transformation'!G:Q,11,0)</f>
        <v>Diabetes</v>
      </c>
      <c r="L693" s="42" t="str">
        <f>VLOOKUP(A693,'Data Transformation'!S:AB,10,0)</f>
        <v>4-Nov-1967</v>
      </c>
      <c r="M693" s="59">
        <f>VLOOKUP(A693,'Data Transformation'!S:AD,12,0)</f>
        <v>14427.63</v>
      </c>
      <c r="N693" s="42" t="str">
        <f>VLOOKUP(A693,'Data Transformation'!S:Y,7,0)</f>
        <v>tier - 2</v>
      </c>
      <c r="O693" s="42" t="str">
        <f>VLOOKUP(A693,'Data Transformation'!S:Z,8,0)</f>
        <v>tier - 2</v>
      </c>
      <c r="P693" s="42" t="str">
        <f>VLOOKUP(A693,'Data Transformation'!S:AA,9,0)</f>
        <v>R1021</v>
      </c>
      <c r="Q693" s="60">
        <f>VLOOKUP(A693,'Data Transformation'!S:AC,11,0)</f>
        <v>55</v>
      </c>
    </row>
    <row r="694">
      <c r="A694" s="56" t="s">
        <v>1460</v>
      </c>
      <c r="B694" s="42" t="str">
        <f>VLOOKUP(A694,'Data Transformation'!A:D,4,0)</f>
        <v>McCollum</v>
      </c>
      <c r="C694" s="57">
        <f>VLOOKUP(A694,'Data Transformation'!G:N,2,0)</f>
        <v>36.08</v>
      </c>
      <c r="D694" s="42">
        <f>VLOOKUP(A694,'Data Transformation'!G:I,3,0)</f>
        <v>10.33</v>
      </c>
      <c r="E694" s="42" t="str">
        <f>VLOOKUP(A694,'Data Transformation'!G:J,4,0)</f>
        <v>YES</v>
      </c>
      <c r="F694" s="42" t="str">
        <f>VLOOKUP(A694,'Data Transformation'!G:K,5,0)</f>
        <v>No</v>
      </c>
      <c r="G694" s="58" t="str">
        <f>VLOOKUP(A694,'Data Transformation'!G:L,6,0)</f>
        <v>No</v>
      </c>
      <c r="H694" s="42">
        <f>VLOOKUP(A694,'Data Transformation'!G:O,9,0)</f>
        <v>0</v>
      </c>
      <c r="I694" s="42" t="str">
        <f>VLOOKUP(A694,'Data Transformation'!G:N,8,0)</f>
        <v>No</v>
      </c>
      <c r="J694" s="42" t="str">
        <f>VLOOKUP(A694,'Data Transformation'!G:P,10,0)</f>
        <v>Above Obesity</v>
      </c>
      <c r="K694" s="42" t="str">
        <f>VLOOKUP(A694,'Data Transformation'!G:Q,11,0)</f>
        <v>Diabetes</v>
      </c>
      <c r="L694" s="42" t="str">
        <f>VLOOKUP(A694,'Data Transformation'!S:AB,10,0)</f>
        <v>15-Aug-1967</v>
      </c>
      <c r="M694" s="59">
        <f>VLOOKUP(A694,'Data Transformation'!S:AD,12,0)</f>
        <v>14426.66</v>
      </c>
      <c r="N694" s="42" t="str">
        <f>VLOOKUP(A694,'Data Transformation'!S:Y,7,0)</f>
        <v>tier - 2</v>
      </c>
      <c r="O694" s="42" t="str">
        <f>VLOOKUP(A694,'Data Transformation'!S:Z,8,0)</f>
        <v>tier - 2</v>
      </c>
      <c r="P694" s="42" t="str">
        <f>VLOOKUP(A694,'Data Transformation'!S:AA,9,0)</f>
        <v>R1026</v>
      </c>
      <c r="Q694" s="60">
        <f>VLOOKUP(A694,'Data Transformation'!S:AC,11,0)</f>
        <v>55</v>
      </c>
    </row>
    <row r="695">
      <c r="A695" s="56" t="s">
        <v>1462</v>
      </c>
      <c r="B695" s="42" t="str">
        <f>VLOOKUP(A695,'Data Transformation'!A:D,4,0)</f>
        <v>Hevner</v>
      </c>
      <c r="C695" s="57">
        <f>VLOOKUP(A695,'Data Transformation'!G:N,2,0)</f>
        <v>23.18</v>
      </c>
      <c r="D695" s="42">
        <f>VLOOKUP(A695,'Data Transformation'!G:I,3,0)</f>
        <v>6.13</v>
      </c>
      <c r="E695" s="42" t="str">
        <f>VLOOKUP(A695,'Data Transformation'!G:J,4,0)</f>
        <v>No</v>
      </c>
      <c r="F695" s="42" t="str">
        <f>VLOOKUP(A695,'Data Transformation'!G:K,5,0)</f>
        <v>No</v>
      </c>
      <c r="G695" s="58" t="str">
        <f>VLOOKUP(A695,'Data Transformation'!G:L,6,0)</f>
        <v>No</v>
      </c>
      <c r="H695" s="42">
        <f>VLOOKUP(A695,'Data Transformation'!G:O,9,0)</f>
        <v>0</v>
      </c>
      <c r="I695" s="42" t="str">
        <f>VLOOKUP(A695,'Data Transformation'!G:N,8,0)</f>
        <v>No</v>
      </c>
      <c r="J695" s="42" t="str">
        <f>VLOOKUP(A695,'Data Transformation'!G:P,10,0)</f>
        <v>Normal weight</v>
      </c>
      <c r="K695" s="42" t="str">
        <f>VLOOKUP(A695,'Data Transformation'!G:Q,11,0)</f>
        <v>Prediabetes weight</v>
      </c>
      <c r="L695" s="42" t="str">
        <f>VLOOKUP(A695,'Data Transformation'!S:AB,10,0)</f>
        <v>10-Aug-1999</v>
      </c>
      <c r="M695" s="59">
        <f>VLOOKUP(A695,'Data Transformation'!S:AD,12,0)</f>
        <v>14426.07</v>
      </c>
      <c r="N695" s="42" t="str">
        <f>VLOOKUP(A695,'Data Transformation'!S:Y,7,0)</f>
        <v>tier - 2</v>
      </c>
      <c r="O695" s="42" t="str">
        <f>VLOOKUP(A695,'Data Transformation'!S:Z,8,0)</f>
        <v>tier - 1</v>
      </c>
      <c r="P695" s="42" t="str">
        <f>VLOOKUP(A695,'Data Transformation'!S:AA,9,0)</f>
        <v>R1012</v>
      </c>
      <c r="Q695" s="60">
        <f>VLOOKUP(A695,'Data Transformation'!S:AC,11,0)</f>
        <v>23</v>
      </c>
    </row>
    <row r="696">
      <c r="A696" s="56" t="s">
        <v>1464</v>
      </c>
      <c r="B696" s="42" t="str">
        <f>VLOOKUP(A696,'Data Transformation'!A:D,4,0)</f>
        <v>Looi</v>
      </c>
      <c r="C696" s="57">
        <f>VLOOKUP(A696,'Data Transformation'!G:N,2,0)</f>
        <v>39.16</v>
      </c>
      <c r="D696" s="42">
        <f>VLOOKUP(A696,'Data Transformation'!G:I,3,0)</f>
        <v>8.08</v>
      </c>
      <c r="E696" s="42" t="str">
        <f>VLOOKUP(A696,'Data Transformation'!G:J,4,0)</f>
        <v>No</v>
      </c>
      <c r="F696" s="42" t="str">
        <f>VLOOKUP(A696,'Data Transformation'!G:K,5,0)</f>
        <v>No</v>
      </c>
      <c r="G696" s="58" t="str">
        <f>VLOOKUP(A696,'Data Transformation'!G:L,6,0)</f>
        <v>No</v>
      </c>
      <c r="H696" s="42">
        <f>VLOOKUP(A696,'Data Transformation'!G:O,9,0)</f>
        <v>3</v>
      </c>
      <c r="I696" s="42" t="str">
        <f>VLOOKUP(A696,'Data Transformation'!G:N,8,0)</f>
        <v>No</v>
      </c>
      <c r="J696" s="42" t="str">
        <f>VLOOKUP(A696,'Data Transformation'!G:P,10,0)</f>
        <v>Above Obesity</v>
      </c>
      <c r="K696" s="42" t="str">
        <f>VLOOKUP(A696,'Data Transformation'!G:Q,11,0)</f>
        <v>Diabetes</v>
      </c>
      <c r="L696" s="42" t="str">
        <f>VLOOKUP(A696,'Data Transformation'!S:AB,10,0)</f>
        <v>20-Sep-1958</v>
      </c>
      <c r="M696" s="59">
        <f>VLOOKUP(A696,'Data Transformation'!S:AD,12,0)</f>
        <v>14418.28</v>
      </c>
      <c r="N696" s="42" t="str">
        <f>VLOOKUP(A696,'Data Transformation'!S:Y,7,0)</f>
        <v>tier - 2</v>
      </c>
      <c r="O696" s="42" t="str">
        <f>VLOOKUP(A696,'Data Transformation'!S:Z,8,0)</f>
        <v>tier - 3</v>
      </c>
      <c r="P696" s="42" t="str">
        <f>VLOOKUP(A696,'Data Transformation'!S:AA,9,0)</f>
        <v>R1013</v>
      </c>
      <c r="Q696" s="60">
        <f>VLOOKUP(A696,'Data Transformation'!S:AC,11,0)</f>
        <v>64</v>
      </c>
    </row>
    <row r="697">
      <c r="A697" s="56" t="s">
        <v>1466</v>
      </c>
      <c r="B697" s="42" t="str">
        <f>VLOOKUP(A697,'Data Transformation'!A:D,4,0)</f>
        <v>Power</v>
      </c>
      <c r="C697" s="57">
        <f>VLOOKUP(A697,'Data Transformation'!G:N,2,0)</f>
        <v>38.19</v>
      </c>
      <c r="D697" s="42">
        <f>VLOOKUP(A697,'Data Transformation'!G:I,3,0)</f>
        <v>10.49</v>
      </c>
      <c r="E697" s="42" t="str">
        <f>VLOOKUP(A697,'Data Transformation'!G:J,4,0)</f>
        <v>No</v>
      </c>
      <c r="F697" s="42" t="str">
        <f>VLOOKUP(A697,'Data Transformation'!G:K,5,0)</f>
        <v>No</v>
      </c>
      <c r="G697" s="58" t="str">
        <f>VLOOKUP(A697,'Data Transformation'!G:L,6,0)</f>
        <v>No</v>
      </c>
      <c r="H697" s="42">
        <f>VLOOKUP(A697,'Data Transformation'!G:O,9,0)</f>
        <v>3</v>
      </c>
      <c r="I697" s="42" t="str">
        <f>VLOOKUP(A697,'Data Transformation'!G:N,8,0)</f>
        <v>No</v>
      </c>
      <c r="J697" s="42" t="str">
        <f>VLOOKUP(A697,'Data Transformation'!G:P,10,0)</f>
        <v>Above Obesity</v>
      </c>
      <c r="K697" s="42" t="str">
        <f>VLOOKUP(A697,'Data Transformation'!G:Q,11,0)</f>
        <v>Diabetes</v>
      </c>
      <c r="L697" s="42" t="str">
        <f>VLOOKUP(A697,'Data Transformation'!S:AB,10,0)</f>
        <v>29-Jul-1958</v>
      </c>
      <c r="M697" s="59">
        <f>VLOOKUP(A697,'Data Transformation'!S:AD,12,0)</f>
        <v>14410.93</v>
      </c>
      <c r="N697" s="42" t="str">
        <f>VLOOKUP(A697,'Data Transformation'!S:Y,7,0)</f>
        <v>tier - 2</v>
      </c>
      <c r="O697" s="42" t="str">
        <f>VLOOKUP(A697,'Data Transformation'!S:Z,8,0)</f>
        <v>tier - 2</v>
      </c>
      <c r="P697" s="42" t="str">
        <f>VLOOKUP(A697,'Data Transformation'!S:AA,9,0)</f>
        <v>R1016</v>
      </c>
      <c r="Q697" s="60">
        <f>VLOOKUP(A697,'Data Transformation'!S:AC,11,0)</f>
        <v>64</v>
      </c>
    </row>
    <row r="698">
      <c r="A698" s="56" t="s">
        <v>1468</v>
      </c>
      <c r="B698" s="42" t="str">
        <f>VLOOKUP(A698,'Data Transformation'!A:D,4,0)</f>
        <v>Routon</v>
      </c>
      <c r="C698" s="57">
        <f>VLOOKUP(A698,'Data Transformation'!G:N,2,0)</f>
        <v>26.41</v>
      </c>
      <c r="D698" s="42">
        <f>VLOOKUP(A698,'Data Transformation'!G:I,3,0)</f>
        <v>8.11</v>
      </c>
      <c r="E698" s="42" t="str">
        <f>VLOOKUP(A698,'Data Transformation'!G:J,4,0)</f>
        <v>No</v>
      </c>
      <c r="F698" s="42" t="str">
        <f>VLOOKUP(A698,'Data Transformation'!G:K,5,0)</f>
        <v>No</v>
      </c>
      <c r="G698" s="58" t="str">
        <f>VLOOKUP(A698,'Data Transformation'!G:L,6,0)</f>
        <v>No</v>
      </c>
      <c r="H698" s="42">
        <f>VLOOKUP(A698,'Data Transformation'!G:O,9,0)</f>
        <v>3</v>
      </c>
      <c r="I698" s="42" t="str">
        <f>VLOOKUP(A698,'Data Transformation'!G:N,8,0)</f>
        <v>No</v>
      </c>
      <c r="J698" s="42" t="str">
        <f>VLOOKUP(A698,'Data Transformation'!G:P,10,0)</f>
        <v>Overweight</v>
      </c>
      <c r="K698" s="42" t="str">
        <f>VLOOKUP(A698,'Data Transformation'!G:Q,11,0)</f>
        <v>Diabetes</v>
      </c>
      <c r="L698" s="42" t="str">
        <f>VLOOKUP(A698,'Data Transformation'!S:AB,10,0)</f>
        <v>14-Sep-1958</v>
      </c>
      <c r="M698" s="59">
        <f>VLOOKUP(A698,'Data Transformation'!S:AD,12,0)</f>
        <v>14394.56</v>
      </c>
      <c r="N698" s="42" t="str">
        <f>VLOOKUP(A698,'Data Transformation'!S:Y,7,0)</f>
        <v>tier - 2</v>
      </c>
      <c r="O698" s="42" t="str">
        <f>VLOOKUP(A698,'Data Transformation'!S:Z,8,0)</f>
        <v>tier - 1</v>
      </c>
      <c r="P698" s="42" t="str">
        <f>VLOOKUP(A698,'Data Transformation'!S:AA,9,0)</f>
        <v>R1018</v>
      </c>
      <c r="Q698" s="60">
        <f>VLOOKUP(A698,'Data Transformation'!S:AC,11,0)</f>
        <v>64</v>
      </c>
    </row>
    <row r="699">
      <c r="A699" s="56" t="s">
        <v>1470</v>
      </c>
      <c r="B699" s="42" t="str">
        <f>VLOOKUP(A699,'Data Transformation'!A:D,4,0)</f>
        <v>Dochelli</v>
      </c>
      <c r="C699" s="57">
        <f>VLOOKUP(A699,'Data Transformation'!G:N,2,0)</f>
        <v>28.785</v>
      </c>
      <c r="D699" s="42">
        <f>VLOOKUP(A699,'Data Transformation'!G:I,3,0)</f>
        <v>6.6</v>
      </c>
      <c r="E699" s="42" t="str">
        <f>VLOOKUP(A699,'Data Transformation'!G:J,4,0)</f>
        <v>No</v>
      </c>
      <c r="F699" s="42" t="str">
        <f>VLOOKUP(A699,'Data Transformation'!G:K,5,0)</f>
        <v>No</v>
      </c>
      <c r="G699" s="58" t="str">
        <f>VLOOKUP(A699,'Data Transformation'!G:L,6,0)</f>
        <v>No</v>
      </c>
      <c r="H699" s="42">
        <f>VLOOKUP(A699,'Data Transformation'!G:O,9,0)</f>
        <v>0</v>
      </c>
      <c r="I699" s="42" t="str">
        <f>VLOOKUP(A699,'Data Transformation'!G:N,8,0)</f>
        <v>No</v>
      </c>
      <c r="J699" s="42" t="str">
        <f>VLOOKUP(A699,'Data Transformation'!G:P,10,0)</f>
        <v>Overweight</v>
      </c>
      <c r="K699" s="42" t="str">
        <f>VLOOKUP(A699,'Data Transformation'!G:Q,11,0)</f>
        <v>Diabetes</v>
      </c>
      <c r="L699" s="42" t="str">
        <f>VLOOKUP(A699,'Data Transformation'!S:AB,10,0)</f>
        <v>22-Jun-1965</v>
      </c>
      <c r="M699" s="59">
        <f>VLOOKUP(A699,'Data Transformation'!S:AD,12,0)</f>
        <v>14394.4</v>
      </c>
      <c r="N699" s="42" t="str">
        <f>VLOOKUP(A699,'Data Transformation'!S:Y,7,0)</f>
        <v>tier - 2</v>
      </c>
      <c r="O699" s="42" t="str">
        <f>VLOOKUP(A699,'Data Transformation'!S:Z,8,0)</f>
        <v>tier - 3</v>
      </c>
      <c r="P699" s="42" t="str">
        <f>VLOOKUP(A699,'Data Transformation'!S:AA,9,0)</f>
        <v>R1024</v>
      </c>
      <c r="Q699" s="60">
        <f>VLOOKUP(A699,'Data Transformation'!S:AC,11,0)</f>
        <v>57</v>
      </c>
    </row>
    <row r="700">
      <c r="A700" s="56" t="s">
        <v>1472</v>
      </c>
      <c r="B700" s="42" t="str">
        <f>VLOOKUP(A700,'Data Transformation'!A:D,4,0)</f>
        <v>Gillespie</v>
      </c>
      <c r="C700" s="57">
        <f>VLOOKUP(A700,'Data Transformation'!G:N,2,0)</f>
        <v>26.695</v>
      </c>
      <c r="D700" s="42">
        <f>VLOOKUP(A700,'Data Transformation'!G:I,3,0)</f>
        <v>10.14</v>
      </c>
      <c r="E700" s="42" t="str">
        <f>VLOOKUP(A700,'Data Transformation'!G:J,4,0)</f>
        <v>yes</v>
      </c>
      <c r="F700" s="42" t="str">
        <f>VLOOKUP(A700,'Data Transformation'!G:K,5,0)</f>
        <v>No</v>
      </c>
      <c r="G700" s="58" t="str">
        <f>VLOOKUP(A700,'Data Transformation'!G:L,6,0)</f>
        <v>Yes</v>
      </c>
      <c r="H700" s="42">
        <f>VLOOKUP(A700,'Data Transformation'!G:O,9,0)</f>
        <v>1</v>
      </c>
      <c r="I700" s="42" t="str">
        <f>VLOOKUP(A700,'Data Transformation'!G:N,8,0)</f>
        <v>No</v>
      </c>
      <c r="J700" s="42" t="str">
        <f>VLOOKUP(A700,'Data Transformation'!G:P,10,0)</f>
        <v>Overweight</v>
      </c>
      <c r="K700" s="42" t="str">
        <f>VLOOKUP(A700,'Data Transformation'!G:Q,11,0)</f>
        <v>Diabetes</v>
      </c>
      <c r="L700" s="42" t="str">
        <f>VLOOKUP(A700,'Data Transformation'!S:AB,10,0)</f>
        <v>16-Jul-1963</v>
      </c>
      <c r="M700" s="59">
        <f>VLOOKUP(A700,'Data Transformation'!S:AD,12,0)</f>
        <v>14382.71</v>
      </c>
      <c r="N700" s="42" t="str">
        <f>VLOOKUP(A700,'Data Transformation'!S:Y,7,0)</f>
        <v>tier - 2</v>
      </c>
      <c r="O700" s="42" t="str">
        <f>VLOOKUP(A700,'Data Transformation'!S:Z,8,0)</f>
        <v>tier - 2</v>
      </c>
      <c r="P700" s="42" t="str">
        <f>VLOOKUP(A700,'Data Transformation'!S:AA,9,0)</f>
        <v>R1012</v>
      </c>
      <c r="Q700" s="60">
        <f>VLOOKUP(A700,'Data Transformation'!S:AC,11,0)</f>
        <v>59</v>
      </c>
    </row>
    <row r="701">
      <c r="A701" s="56" t="s">
        <v>1474</v>
      </c>
      <c r="B701" s="42" t="str">
        <f>VLOOKUP(A701,'Data Transformation'!A:D,4,0)</f>
        <v>Oskvig</v>
      </c>
      <c r="C701" s="57">
        <f>VLOOKUP(A701,'Data Transformation'!G:N,2,0)</f>
        <v>32.8</v>
      </c>
      <c r="D701" s="42">
        <f>VLOOKUP(A701,'Data Transformation'!G:I,3,0)</f>
        <v>6.06</v>
      </c>
      <c r="E701" s="42" t="str">
        <f>VLOOKUP(A701,'Data Transformation'!G:J,4,0)</f>
        <v>yes</v>
      </c>
      <c r="F701" s="42" t="str">
        <f>VLOOKUP(A701,'Data Transformation'!G:K,5,0)</f>
        <v>No</v>
      </c>
      <c r="G701" s="58" t="str">
        <f>VLOOKUP(A701,'Data Transformation'!G:L,6,0)</f>
        <v>No</v>
      </c>
      <c r="H701" s="42">
        <f>VLOOKUP(A701,'Data Transformation'!G:O,9,0)</f>
        <v>1</v>
      </c>
      <c r="I701" s="42" t="str">
        <f>VLOOKUP(A701,'Data Transformation'!G:N,8,0)</f>
        <v>No</v>
      </c>
      <c r="J701" s="42" t="str">
        <f>VLOOKUP(A701,'Data Transformation'!G:P,10,0)</f>
        <v>Above Obesity</v>
      </c>
      <c r="K701" s="42" t="str">
        <f>VLOOKUP(A701,'Data Transformation'!G:Q,11,0)</f>
        <v>Prediabetes weight</v>
      </c>
      <c r="L701" s="42" t="str">
        <f>VLOOKUP(A701,'Data Transformation'!S:AB,10,0)</f>
        <v>16-Nov-1988</v>
      </c>
      <c r="M701" s="59">
        <f>VLOOKUP(A701,'Data Transformation'!S:AD,12,0)</f>
        <v>14358.36</v>
      </c>
      <c r="N701" s="42" t="str">
        <f>VLOOKUP(A701,'Data Transformation'!S:Y,7,0)</f>
        <v>tier - 2</v>
      </c>
      <c r="O701" s="42" t="str">
        <f>VLOOKUP(A701,'Data Transformation'!S:Z,8,0)</f>
        <v>tier - 2</v>
      </c>
      <c r="P701" s="42" t="str">
        <f>VLOOKUP(A701,'Data Transformation'!S:AA,9,0)</f>
        <v>R1011</v>
      </c>
      <c r="Q701" s="60">
        <f>VLOOKUP(A701,'Data Transformation'!S:AC,11,0)</f>
        <v>34</v>
      </c>
    </row>
    <row r="702">
      <c r="A702" s="56" t="s">
        <v>1476</v>
      </c>
      <c r="B702" s="42" t="str">
        <f>VLOOKUP(A702,'Data Transformation'!A:D,4,0)</f>
        <v>Holland-Stergar</v>
      </c>
      <c r="C702" s="57">
        <f>VLOOKUP(A702,'Data Transformation'!G:N,2,0)</f>
        <v>35.87</v>
      </c>
      <c r="D702" s="42">
        <f>VLOOKUP(A702,'Data Transformation'!G:I,3,0)</f>
        <v>9.91</v>
      </c>
      <c r="E702" s="42" t="str">
        <f>VLOOKUP(A702,'Data Transformation'!G:J,4,0)</f>
        <v>YES</v>
      </c>
      <c r="F702" s="42" t="str">
        <f>VLOOKUP(A702,'Data Transformation'!G:K,5,0)</f>
        <v>No</v>
      </c>
      <c r="G702" s="58" t="str">
        <f>VLOOKUP(A702,'Data Transformation'!G:L,6,0)</f>
        <v>No</v>
      </c>
      <c r="H702" s="42">
        <f>VLOOKUP(A702,'Data Transformation'!G:O,9,0)</f>
        <v>0</v>
      </c>
      <c r="I702" s="42" t="str">
        <f>VLOOKUP(A702,'Data Transformation'!G:N,8,0)</f>
        <v>No</v>
      </c>
      <c r="J702" s="42" t="str">
        <f>VLOOKUP(A702,'Data Transformation'!G:P,10,0)</f>
        <v>Above Obesity</v>
      </c>
      <c r="K702" s="42" t="str">
        <f>VLOOKUP(A702,'Data Transformation'!G:Q,11,0)</f>
        <v>Diabetes</v>
      </c>
      <c r="L702" s="42" t="str">
        <f>VLOOKUP(A702,'Data Transformation'!S:AB,10,0)</f>
        <v>10-Oct-1967</v>
      </c>
      <c r="M702" s="59">
        <f>VLOOKUP(A702,'Data Transformation'!S:AD,12,0)</f>
        <v>14355.43</v>
      </c>
      <c r="N702" s="42" t="str">
        <f>VLOOKUP(A702,'Data Transformation'!S:Y,7,0)</f>
        <v>tier - 2</v>
      </c>
      <c r="O702" s="42" t="str">
        <f>VLOOKUP(A702,'Data Transformation'!S:Z,8,0)</f>
        <v>tier - 1</v>
      </c>
      <c r="P702" s="42" t="str">
        <f>VLOOKUP(A702,'Data Transformation'!S:AA,9,0)</f>
        <v>R1026</v>
      </c>
      <c r="Q702" s="60">
        <f>VLOOKUP(A702,'Data Transformation'!S:AC,11,0)</f>
        <v>55</v>
      </c>
    </row>
    <row r="703">
      <c r="A703" s="56" t="s">
        <v>1478</v>
      </c>
      <c r="B703" s="42" t="str">
        <f>VLOOKUP(A703,'Data Transformation'!A:D,4,0)</f>
        <v>Arai</v>
      </c>
      <c r="C703" s="57">
        <f>VLOOKUP(A703,'Data Transformation'!G:N,2,0)</f>
        <v>21.66</v>
      </c>
      <c r="D703" s="42">
        <f>VLOOKUP(A703,'Data Transformation'!G:I,3,0)</f>
        <v>4.14</v>
      </c>
      <c r="E703" s="42" t="str">
        <f>VLOOKUP(A703,'Data Transformation'!G:J,4,0)</f>
        <v>yes</v>
      </c>
      <c r="F703" s="42" t="str">
        <f>VLOOKUP(A703,'Data Transformation'!G:K,5,0)</f>
        <v>No</v>
      </c>
      <c r="G703" s="58" t="str">
        <f>VLOOKUP(A703,'Data Transformation'!G:L,6,0)</f>
        <v>No</v>
      </c>
      <c r="H703" s="42">
        <f>VLOOKUP(A703,'Data Transformation'!G:O,9,0)</f>
        <v>2</v>
      </c>
      <c r="I703" s="42" t="str">
        <f>VLOOKUP(A703,'Data Transformation'!G:N,8,0)</f>
        <v>No</v>
      </c>
      <c r="J703" s="42" t="str">
        <f>VLOOKUP(A703,'Data Transformation'!G:P,10,0)</f>
        <v>Normal weight</v>
      </c>
      <c r="K703" s="42" t="str">
        <f>VLOOKUP(A703,'Data Transformation'!G:Q,11,0)</f>
        <v>Normal</v>
      </c>
      <c r="L703" s="42" t="str">
        <f>VLOOKUP(A703,'Data Transformation'!S:AB,10,0)</f>
        <v>24-Dec-1959</v>
      </c>
      <c r="M703" s="59">
        <f>VLOOKUP(A703,'Data Transformation'!S:AD,12,0)</f>
        <v>14349.85</v>
      </c>
      <c r="N703" s="42" t="str">
        <f>VLOOKUP(A703,'Data Transformation'!S:Y,7,0)</f>
        <v>tier - 2</v>
      </c>
      <c r="O703" s="42" t="str">
        <f>VLOOKUP(A703,'Data Transformation'!S:Z,8,0)</f>
        <v>tier - 2</v>
      </c>
      <c r="P703" s="42" t="str">
        <f>VLOOKUP(A703,'Data Transformation'!S:AA,9,0)</f>
        <v>R1012</v>
      </c>
      <c r="Q703" s="60">
        <f>VLOOKUP(A703,'Data Transformation'!S:AC,11,0)</f>
        <v>63</v>
      </c>
    </row>
    <row r="704">
      <c r="A704" s="56" t="s">
        <v>1480</v>
      </c>
      <c r="B704" s="42" t="str">
        <f>VLOOKUP(A704,'Data Transformation'!A:D,4,0)</f>
        <v>Olausson</v>
      </c>
      <c r="C704" s="57">
        <f>VLOOKUP(A704,'Data Transformation'!G:N,2,0)</f>
        <v>37.72</v>
      </c>
      <c r="D704" s="42">
        <f>VLOOKUP(A704,'Data Transformation'!G:I,3,0)</f>
        <v>4.38</v>
      </c>
      <c r="E704" s="42" t="str">
        <f>VLOOKUP(A704,'Data Transformation'!G:J,4,0)</f>
        <v>yes</v>
      </c>
      <c r="F704" s="42" t="str">
        <f>VLOOKUP(A704,'Data Transformation'!G:K,5,0)</f>
        <v>No</v>
      </c>
      <c r="G704" s="58" t="str">
        <f>VLOOKUP(A704,'Data Transformation'!G:L,6,0)</f>
        <v>Yes</v>
      </c>
      <c r="H704" s="42">
        <f>VLOOKUP(A704,'Data Transformation'!G:O,9,0)</f>
        <v>1</v>
      </c>
      <c r="I704" s="42" t="str">
        <f>VLOOKUP(A704,'Data Transformation'!G:N,8,0)</f>
        <v>No</v>
      </c>
      <c r="J704" s="42" t="str">
        <f>VLOOKUP(A704,'Data Transformation'!G:P,10,0)</f>
        <v>Above Obesity</v>
      </c>
      <c r="K704" s="42" t="str">
        <f>VLOOKUP(A704,'Data Transformation'!G:Q,11,0)</f>
        <v>Normal</v>
      </c>
      <c r="L704" s="42" t="str">
        <f>VLOOKUP(A704,'Data Transformation'!S:AB,10,0)</f>
        <v>26-Sep-1969</v>
      </c>
      <c r="M704" s="59">
        <f>VLOOKUP(A704,'Data Transformation'!S:AD,12,0)</f>
        <v>14337.91</v>
      </c>
      <c r="N704" s="42" t="str">
        <f>VLOOKUP(A704,'Data Transformation'!S:Y,7,0)</f>
        <v>tier - 2</v>
      </c>
      <c r="O704" s="42" t="str">
        <f>VLOOKUP(A704,'Data Transformation'!S:Z,8,0)</f>
        <v>tier - 3</v>
      </c>
      <c r="P704" s="42" t="str">
        <f>VLOOKUP(A704,'Data Transformation'!S:AA,9,0)</f>
        <v>R1022</v>
      </c>
      <c r="Q704" s="60">
        <f>VLOOKUP(A704,'Data Transformation'!S:AC,11,0)</f>
        <v>53</v>
      </c>
    </row>
    <row r="705">
      <c r="A705" s="56" t="s">
        <v>1482</v>
      </c>
      <c r="B705" s="42" t="str">
        <f>VLOOKUP(A705,'Data Transformation'!A:D,4,0)</f>
        <v>Wagner</v>
      </c>
      <c r="C705" s="57">
        <f>VLOOKUP(A705,'Data Transformation'!G:N,2,0)</f>
        <v>39.7</v>
      </c>
      <c r="D705" s="42">
        <f>VLOOKUP(A705,'Data Transformation'!G:I,3,0)</f>
        <v>9.83</v>
      </c>
      <c r="E705" s="42" t="str">
        <f>VLOOKUP(A705,'Data Transformation'!G:J,4,0)</f>
        <v>No</v>
      </c>
      <c r="F705" s="42" t="str">
        <f>VLOOKUP(A705,'Data Transformation'!G:K,5,0)</f>
        <v>No</v>
      </c>
      <c r="G705" s="58" t="str">
        <f>VLOOKUP(A705,'Data Transformation'!G:L,6,0)</f>
        <v>No</v>
      </c>
      <c r="H705" s="42">
        <f>VLOOKUP(A705,'Data Transformation'!G:O,9,0)</f>
        <v>3</v>
      </c>
      <c r="I705" s="42" t="str">
        <f>VLOOKUP(A705,'Data Transformation'!G:N,8,0)</f>
        <v>No</v>
      </c>
      <c r="J705" s="42" t="str">
        <f>VLOOKUP(A705,'Data Transformation'!G:P,10,0)</f>
        <v>Above Obesity</v>
      </c>
      <c r="K705" s="42" t="str">
        <f>VLOOKUP(A705,'Data Transformation'!G:Q,11,0)</f>
        <v>Diabetes</v>
      </c>
      <c r="L705" s="42" t="str">
        <f>VLOOKUP(A705,'Data Transformation'!S:AB,10,0)</f>
        <v>10-Jul-1958</v>
      </c>
      <c r="M705" s="59">
        <f>VLOOKUP(A705,'Data Transformation'!S:AD,12,0)</f>
        <v>14319.03</v>
      </c>
      <c r="N705" s="42" t="str">
        <f>VLOOKUP(A705,'Data Transformation'!S:Y,7,0)</f>
        <v>tier - 2</v>
      </c>
      <c r="O705" s="42" t="str">
        <f>VLOOKUP(A705,'Data Transformation'!S:Z,8,0)</f>
        <v>tier - 2</v>
      </c>
      <c r="P705" s="42" t="str">
        <f>VLOOKUP(A705,'Data Transformation'!S:AA,9,0)</f>
        <v>R1011</v>
      </c>
      <c r="Q705" s="60">
        <f>VLOOKUP(A705,'Data Transformation'!S:AC,11,0)</f>
        <v>64</v>
      </c>
    </row>
    <row r="706">
      <c r="A706" s="56" t="s">
        <v>1484</v>
      </c>
      <c r="B706" s="42" t="str">
        <f>VLOOKUP(A706,'Data Transformation'!A:D,4,0)</f>
        <v>Delong</v>
      </c>
      <c r="C706" s="57">
        <f>VLOOKUP(A706,'Data Transformation'!G:N,2,0)</f>
        <v>35.97</v>
      </c>
      <c r="D706" s="42">
        <f>VLOOKUP(A706,'Data Transformation'!G:I,3,0)</f>
        <v>11.08</v>
      </c>
      <c r="E706" s="42" t="str">
        <f>VLOOKUP(A706,'Data Transformation'!G:J,4,0)</f>
        <v>No</v>
      </c>
      <c r="F706" s="42" t="str">
        <f>VLOOKUP(A706,'Data Transformation'!G:K,5,0)</f>
        <v>No</v>
      </c>
      <c r="G706" s="58" t="str">
        <f>VLOOKUP(A706,'Data Transformation'!G:L,6,0)</f>
        <v>No</v>
      </c>
      <c r="H706" s="42">
        <f>VLOOKUP(A706,'Data Transformation'!G:O,9,0)</f>
        <v>3</v>
      </c>
      <c r="I706" s="42" t="str">
        <f>VLOOKUP(A706,'Data Transformation'!G:N,8,0)</f>
        <v>No</v>
      </c>
      <c r="J706" s="42" t="str">
        <f>VLOOKUP(A706,'Data Transformation'!G:P,10,0)</f>
        <v>Above Obesity</v>
      </c>
      <c r="K706" s="42" t="str">
        <f>VLOOKUP(A706,'Data Transformation'!G:Q,11,0)</f>
        <v>Diabetes</v>
      </c>
      <c r="L706" s="42" t="str">
        <f>VLOOKUP(A706,'Data Transformation'!S:AB,10,0)</f>
        <v>15-Oct-1958</v>
      </c>
      <c r="M706" s="59">
        <f>VLOOKUP(A706,'Data Transformation'!S:AD,12,0)</f>
        <v>14313.85</v>
      </c>
      <c r="N706" s="42" t="str">
        <f>VLOOKUP(A706,'Data Transformation'!S:Y,7,0)</f>
        <v>tier - 2</v>
      </c>
      <c r="O706" s="42" t="str">
        <f>VLOOKUP(A706,'Data Transformation'!S:Z,8,0)</f>
        <v>tier - 3</v>
      </c>
      <c r="P706" s="42" t="str">
        <f>VLOOKUP(A706,'Data Transformation'!S:AA,9,0)</f>
        <v>R1013</v>
      </c>
      <c r="Q706" s="60">
        <f>VLOOKUP(A706,'Data Transformation'!S:AC,11,0)</f>
        <v>64</v>
      </c>
    </row>
    <row r="707">
      <c r="A707" s="56" t="s">
        <v>1486</v>
      </c>
      <c r="B707" s="42" t="str">
        <f>VLOOKUP(A707,'Data Transformation'!A:D,4,0)</f>
        <v>Mehech</v>
      </c>
      <c r="C707" s="57">
        <f>VLOOKUP(A707,'Data Transformation'!G:N,2,0)</f>
        <v>37.85</v>
      </c>
      <c r="D707" s="42">
        <f>VLOOKUP(A707,'Data Transformation'!G:I,3,0)</f>
        <v>11.01</v>
      </c>
      <c r="E707" s="42" t="str">
        <f>VLOOKUP(A707,'Data Transformation'!G:J,4,0)</f>
        <v>No</v>
      </c>
      <c r="F707" s="42" t="str">
        <f>VLOOKUP(A707,'Data Transformation'!G:K,5,0)</f>
        <v>No</v>
      </c>
      <c r="G707" s="58" t="str">
        <f>VLOOKUP(A707,'Data Transformation'!G:L,6,0)</f>
        <v>No</v>
      </c>
      <c r="H707" s="42">
        <f>VLOOKUP(A707,'Data Transformation'!G:O,9,0)</f>
        <v>0</v>
      </c>
      <c r="I707" s="42" t="str">
        <f>VLOOKUP(A707,'Data Transformation'!G:N,8,0)</f>
        <v>No</v>
      </c>
      <c r="J707" s="42" t="str">
        <f>VLOOKUP(A707,'Data Transformation'!G:P,10,0)</f>
        <v>Above Obesity</v>
      </c>
      <c r="K707" s="42" t="str">
        <f>VLOOKUP(A707,'Data Transformation'!G:Q,11,0)</f>
        <v>Diabetes</v>
      </c>
      <c r="L707" s="42" t="str">
        <f>VLOOKUP(A707,'Data Transformation'!S:AB,10,0)</f>
        <v>15-Dec-1968</v>
      </c>
      <c r="M707" s="59">
        <f>VLOOKUP(A707,'Data Transformation'!S:AD,12,0)</f>
        <v>14285.9</v>
      </c>
      <c r="N707" s="42" t="str">
        <f>VLOOKUP(A707,'Data Transformation'!S:Y,7,0)</f>
        <v>tier - 2</v>
      </c>
      <c r="O707" s="42" t="str">
        <f>VLOOKUP(A707,'Data Transformation'!S:Z,8,0)</f>
        <v>tier - 3</v>
      </c>
      <c r="P707" s="42" t="str">
        <f>VLOOKUP(A707,'Data Transformation'!S:AA,9,0)</f>
        <v>R1012</v>
      </c>
      <c r="Q707" s="60">
        <f>VLOOKUP(A707,'Data Transformation'!S:AC,11,0)</f>
        <v>54</v>
      </c>
    </row>
    <row r="708">
      <c r="A708" s="56" t="s">
        <v>1488</v>
      </c>
      <c r="B708" s="42" t="str">
        <f>VLOOKUP(A708,'Data Transformation'!A:D,4,0)</f>
        <v>Machiela</v>
      </c>
      <c r="C708" s="57">
        <f>VLOOKUP(A708,'Data Transformation'!G:N,2,0)</f>
        <v>21.66</v>
      </c>
      <c r="D708" s="42">
        <f>VLOOKUP(A708,'Data Transformation'!G:I,3,0)</f>
        <v>4.37</v>
      </c>
      <c r="E708" s="42" t="str">
        <f>VLOOKUP(A708,'Data Transformation'!G:J,4,0)</f>
        <v>No</v>
      </c>
      <c r="F708" s="42" t="str">
        <f>VLOOKUP(A708,'Data Transformation'!G:K,5,0)</f>
        <v>yes</v>
      </c>
      <c r="G708" s="58" t="str">
        <f>VLOOKUP(A708,'Data Transformation'!G:L,6,0)</f>
        <v>No</v>
      </c>
      <c r="H708" s="42">
        <f>VLOOKUP(A708,'Data Transformation'!G:O,9,0)</f>
        <v>1</v>
      </c>
      <c r="I708" s="42" t="str">
        <f>VLOOKUP(A708,'Data Transformation'!G:N,8,0)</f>
        <v>yes</v>
      </c>
      <c r="J708" s="42" t="str">
        <f>VLOOKUP(A708,'Data Transformation'!G:P,10,0)</f>
        <v>Normal weight</v>
      </c>
      <c r="K708" s="42" t="str">
        <f>VLOOKUP(A708,'Data Transformation'!G:Q,11,0)</f>
        <v>Normal</v>
      </c>
      <c r="L708" s="42" t="str">
        <f>VLOOKUP(A708,'Data Transformation'!S:AB,10,0)</f>
        <v>6-Sep-2004</v>
      </c>
      <c r="M708" s="59">
        <f>VLOOKUP(A708,'Data Transformation'!S:AD,12,0)</f>
        <v>14283.46</v>
      </c>
      <c r="N708" s="42" t="str">
        <f>VLOOKUP(A708,'Data Transformation'!S:Y,7,0)</f>
        <v>tier - 2</v>
      </c>
      <c r="O708" s="42" t="str">
        <f>VLOOKUP(A708,'Data Transformation'!S:Z,8,0)</f>
        <v>tier - 2</v>
      </c>
      <c r="P708" s="42" t="str">
        <f>VLOOKUP(A708,'Data Transformation'!S:AA,9,0)</f>
        <v>R1024</v>
      </c>
      <c r="Q708" s="60">
        <f>VLOOKUP(A708,'Data Transformation'!S:AC,11,0)</f>
        <v>18</v>
      </c>
    </row>
    <row r="709">
      <c r="A709" s="56" t="s">
        <v>1490</v>
      </c>
      <c r="B709" s="42" t="str">
        <f>VLOOKUP(A709,'Data Transformation'!A:D,4,0)</f>
        <v>Young</v>
      </c>
      <c r="C709" s="57">
        <f>VLOOKUP(A709,'Data Transformation'!G:N,2,0)</f>
        <v>39.37</v>
      </c>
      <c r="D709" s="42">
        <f>VLOOKUP(A709,'Data Transformation'!G:I,3,0)</f>
        <v>5.91</v>
      </c>
      <c r="E709" s="42" t="str">
        <f>VLOOKUP(A709,'Data Transformation'!G:J,4,0)</f>
        <v>No</v>
      </c>
      <c r="F709" s="42" t="str">
        <f>VLOOKUP(A709,'Data Transformation'!G:K,5,0)</f>
        <v>No</v>
      </c>
      <c r="G709" s="58" t="str">
        <f>VLOOKUP(A709,'Data Transformation'!G:L,6,0)</f>
        <v>No</v>
      </c>
      <c r="H709" s="42">
        <f>VLOOKUP(A709,'Data Transformation'!G:O,9,0)</f>
        <v>2</v>
      </c>
      <c r="I709" s="42" t="str">
        <f>VLOOKUP(A709,'Data Transformation'!G:N,8,0)</f>
        <v>No</v>
      </c>
      <c r="J709" s="42" t="str">
        <f>VLOOKUP(A709,'Data Transformation'!G:P,10,0)</f>
        <v>Above Obesity</v>
      </c>
      <c r="K709" s="42" t="str">
        <f>VLOOKUP(A709,'Data Transformation'!G:Q,11,0)</f>
        <v>Prediabetes weight</v>
      </c>
      <c r="L709" s="42" t="str">
        <f>VLOOKUP(A709,'Data Transformation'!S:AB,10,0)</f>
        <v>13-Jul-1972</v>
      </c>
      <c r="M709" s="59">
        <f>VLOOKUP(A709,'Data Transformation'!S:AD,12,0)</f>
        <v>14258.33</v>
      </c>
      <c r="N709" s="42" t="str">
        <f>VLOOKUP(A709,'Data Transformation'!S:Y,7,0)</f>
        <v>tier - 2</v>
      </c>
      <c r="O709" s="42" t="str">
        <f>VLOOKUP(A709,'Data Transformation'!S:Z,8,0)</f>
        <v>tier - 2</v>
      </c>
      <c r="P709" s="42" t="str">
        <f>VLOOKUP(A709,'Data Transformation'!S:AA,9,0)</f>
        <v>R1026</v>
      </c>
      <c r="Q709" s="60">
        <f>VLOOKUP(A709,'Data Transformation'!S:AC,11,0)</f>
        <v>50</v>
      </c>
    </row>
    <row r="710">
      <c r="A710" s="56" t="s">
        <v>1492</v>
      </c>
      <c r="B710" s="42" t="str">
        <f>VLOOKUP(A710,'Data Transformation'!A:D,4,0)</f>
        <v>Dupere</v>
      </c>
      <c r="C710" s="57">
        <f>VLOOKUP(A710,'Data Transformation'!G:N,2,0)</f>
        <v>40.88</v>
      </c>
      <c r="D710" s="42">
        <f>VLOOKUP(A710,'Data Transformation'!G:I,3,0)</f>
        <v>7.65</v>
      </c>
      <c r="E710" s="42" t="str">
        <f>VLOOKUP(A710,'Data Transformation'!G:J,4,0)</f>
        <v>No</v>
      </c>
      <c r="F710" s="42" t="str">
        <f>VLOOKUP(A710,'Data Transformation'!G:K,5,0)</f>
        <v>No</v>
      </c>
      <c r="G710" s="58" t="str">
        <f>VLOOKUP(A710,'Data Transformation'!G:L,6,0)</f>
        <v>No</v>
      </c>
      <c r="H710" s="42">
        <f>VLOOKUP(A710,'Data Transformation'!G:O,9,0)</f>
        <v>0</v>
      </c>
      <c r="I710" s="42" t="str">
        <f>VLOOKUP(A710,'Data Transformation'!G:N,8,0)</f>
        <v>No</v>
      </c>
      <c r="J710" s="42" t="str">
        <f>VLOOKUP(A710,'Data Transformation'!G:P,10,0)</f>
        <v>Above Obesity</v>
      </c>
      <c r="K710" s="42" t="str">
        <f>VLOOKUP(A710,'Data Transformation'!G:Q,11,0)</f>
        <v>Diabetes</v>
      </c>
      <c r="L710" s="42" t="str">
        <f>VLOOKUP(A710,'Data Transformation'!S:AB,10,0)</f>
        <v>26-Dec-1974</v>
      </c>
      <c r="M710" s="59">
        <f>VLOOKUP(A710,'Data Transformation'!S:AD,12,0)</f>
        <v>14256.79</v>
      </c>
      <c r="N710" s="42" t="str">
        <f>VLOOKUP(A710,'Data Transformation'!S:Y,7,0)</f>
        <v>tier - 2</v>
      </c>
      <c r="O710" s="42" t="str">
        <f>VLOOKUP(A710,'Data Transformation'!S:Z,8,0)</f>
        <v>tier - 2</v>
      </c>
      <c r="P710" s="42" t="str">
        <f>VLOOKUP(A710,'Data Transformation'!S:AA,9,0)</f>
        <v>R1026</v>
      </c>
      <c r="Q710" s="60">
        <f>VLOOKUP(A710,'Data Transformation'!S:AC,11,0)</f>
        <v>48</v>
      </c>
    </row>
    <row r="711">
      <c r="A711" s="56" t="s">
        <v>1494</v>
      </c>
      <c r="B711" s="42" t="str">
        <f>VLOOKUP(A711,'Data Transformation'!A:D,4,0)</f>
        <v>Iandolo</v>
      </c>
      <c r="C711" s="57">
        <f>VLOOKUP(A711,'Data Transformation'!G:N,2,0)</f>
        <v>26.22</v>
      </c>
      <c r="D711" s="42">
        <f>VLOOKUP(A711,'Data Transformation'!G:I,3,0)</f>
        <v>5.37</v>
      </c>
      <c r="E711" s="42" t="str">
        <f>VLOOKUP(A711,'Data Transformation'!G:J,4,0)</f>
        <v>yes</v>
      </c>
      <c r="F711" s="42" t="str">
        <f>VLOOKUP(A711,'Data Transformation'!G:K,5,0)</f>
        <v>No</v>
      </c>
      <c r="G711" s="58" t="str">
        <f>VLOOKUP(A711,'Data Transformation'!G:L,6,0)</f>
        <v>No</v>
      </c>
      <c r="H711" s="42">
        <f>VLOOKUP(A711,'Data Transformation'!G:O,9,0)</f>
        <v>2</v>
      </c>
      <c r="I711" s="42" t="str">
        <f>VLOOKUP(A711,'Data Transformation'!G:N,8,0)</f>
        <v>No</v>
      </c>
      <c r="J711" s="42" t="str">
        <f>VLOOKUP(A711,'Data Transformation'!G:P,10,0)</f>
        <v>Overweight</v>
      </c>
      <c r="K711" s="42" t="str">
        <f>VLOOKUP(A711,'Data Transformation'!G:Q,11,0)</f>
        <v>Normal</v>
      </c>
      <c r="L711" s="42" t="str">
        <f>VLOOKUP(A711,'Data Transformation'!S:AB,10,0)</f>
        <v>8-Nov-1959</v>
      </c>
      <c r="M711" s="59">
        <f>VLOOKUP(A711,'Data Transformation'!S:AD,12,0)</f>
        <v>14256.19</v>
      </c>
      <c r="N711" s="42" t="str">
        <f>VLOOKUP(A711,'Data Transformation'!S:Y,7,0)</f>
        <v>tier - 2</v>
      </c>
      <c r="O711" s="42" t="str">
        <f>VLOOKUP(A711,'Data Transformation'!S:Z,8,0)</f>
        <v>tier - 3</v>
      </c>
      <c r="P711" s="42" t="str">
        <f>VLOOKUP(A711,'Data Transformation'!S:AA,9,0)</f>
        <v>R1012</v>
      </c>
      <c r="Q711" s="60">
        <f>VLOOKUP(A711,'Data Transformation'!S:AC,11,0)</f>
        <v>63</v>
      </c>
    </row>
    <row r="712">
      <c r="A712" s="56" t="s">
        <v>1496</v>
      </c>
      <c r="B712" s="42" t="str">
        <f>VLOOKUP(A712,'Data Transformation'!A:D,4,0)</f>
        <v>Ito</v>
      </c>
      <c r="C712" s="57">
        <f>VLOOKUP(A712,'Data Transformation'!G:N,2,0)</f>
        <v>25.08</v>
      </c>
      <c r="D712" s="42">
        <f>VLOOKUP(A712,'Data Transformation'!G:I,3,0)</f>
        <v>5.75</v>
      </c>
      <c r="E712" s="42" t="str">
        <f>VLOOKUP(A712,'Data Transformation'!G:J,4,0)</f>
        <v>yes</v>
      </c>
      <c r="F712" s="42" t="str">
        <f>VLOOKUP(A712,'Data Transformation'!G:K,5,0)</f>
        <v>No</v>
      </c>
      <c r="G712" s="58" t="str">
        <f>VLOOKUP(A712,'Data Transformation'!G:L,6,0)</f>
        <v>No</v>
      </c>
      <c r="H712" s="42">
        <f>VLOOKUP(A712,'Data Transformation'!G:O,9,0)</f>
        <v>2</v>
      </c>
      <c r="I712" s="42" t="str">
        <f>VLOOKUP(A712,'Data Transformation'!G:N,8,0)</f>
        <v>No</v>
      </c>
      <c r="J712" s="42" t="str">
        <f>VLOOKUP(A712,'Data Transformation'!G:P,10,0)</f>
        <v>Overweight</v>
      </c>
      <c r="K712" s="42" t="str">
        <f>VLOOKUP(A712,'Data Transformation'!G:Q,11,0)</f>
        <v>Prediabetes weight</v>
      </c>
      <c r="L712" s="42" t="str">
        <f>VLOOKUP(A712,'Data Transformation'!S:AB,10,0)</f>
        <v>10-Oct-1959</v>
      </c>
      <c r="M712" s="59">
        <f>VLOOKUP(A712,'Data Transformation'!S:AD,12,0)</f>
        <v>14254.61</v>
      </c>
      <c r="N712" s="42" t="str">
        <f>VLOOKUP(A712,'Data Transformation'!S:Y,7,0)</f>
        <v>tier - 2</v>
      </c>
      <c r="O712" s="42" t="str">
        <f>VLOOKUP(A712,'Data Transformation'!S:Z,8,0)</f>
        <v>tier - 1</v>
      </c>
      <c r="P712" s="42" t="str">
        <f>VLOOKUP(A712,'Data Transformation'!S:AA,9,0)</f>
        <v>R1012</v>
      </c>
      <c r="Q712" s="60">
        <f>VLOOKUP(A712,'Data Transformation'!S:AC,11,0)</f>
        <v>63</v>
      </c>
    </row>
    <row r="713">
      <c r="A713" s="56" t="s">
        <v>1498</v>
      </c>
      <c r="B713" s="42" t="str">
        <f>VLOOKUP(A713,'Data Transformation'!A:D,4,0)</f>
        <v>Barry</v>
      </c>
      <c r="C713" s="57">
        <f>VLOOKUP(A713,'Data Transformation'!G:N,2,0)</f>
        <v>39.1</v>
      </c>
      <c r="D713" s="42">
        <f>VLOOKUP(A713,'Data Transformation'!G:I,3,0)</f>
        <v>6.79</v>
      </c>
      <c r="E713" s="42" t="str">
        <f>VLOOKUP(A713,'Data Transformation'!G:J,4,0)</f>
        <v>yes</v>
      </c>
      <c r="F713" s="42" t="str">
        <f>VLOOKUP(A713,'Data Transformation'!G:K,5,0)</f>
        <v>No</v>
      </c>
      <c r="G713" s="58" t="str">
        <f>VLOOKUP(A713,'Data Transformation'!G:L,6,0)</f>
        <v>No</v>
      </c>
      <c r="H713" s="42">
        <f>VLOOKUP(A713,'Data Transformation'!G:O,9,0)</f>
        <v>2</v>
      </c>
      <c r="I713" s="42" t="str">
        <f>VLOOKUP(A713,'Data Transformation'!G:N,8,0)</f>
        <v>No</v>
      </c>
      <c r="J713" s="42" t="str">
        <f>VLOOKUP(A713,'Data Transformation'!G:P,10,0)</f>
        <v>Above Obesity</v>
      </c>
      <c r="K713" s="42" t="str">
        <f>VLOOKUP(A713,'Data Transformation'!G:Q,11,0)</f>
        <v>Diabetes</v>
      </c>
      <c r="L713" s="42" t="str">
        <f>VLOOKUP(A713,'Data Transformation'!S:AB,10,0)</f>
        <v>25-Sep-1961</v>
      </c>
      <c r="M713" s="59">
        <f>VLOOKUP(A713,'Data Transformation'!S:AD,12,0)</f>
        <v>14235.07</v>
      </c>
      <c r="N713" s="42" t="str">
        <f>VLOOKUP(A713,'Data Transformation'!S:Y,7,0)</f>
        <v>tier - 2</v>
      </c>
      <c r="O713" s="42" t="str">
        <f>VLOOKUP(A713,'Data Transformation'!S:Z,8,0)</f>
        <v>tier - 1</v>
      </c>
      <c r="P713" s="42" t="str">
        <f>VLOOKUP(A713,'Data Transformation'!S:AA,9,0)</f>
        <v>R1011</v>
      </c>
      <c r="Q713" s="60">
        <f>VLOOKUP(A713,'Data Transformation'!S:AC,11,0)</f>
        <v>61</v>
      </c>
    </row>
    <row r="714">
      <c r="A714" s="56" t="s">
        <v>1500</v>
      </c>
      <c r="B714" s="42" t="str">
        <f>VLOOKUP(A714,'Data Transformation'!A:D,4,0)</f>
        <v>Boyce</v>
      </c>
      <c r="C714" s="57">
        <f>VLOOKUP(A714,'Data Transformation'!G:N,2,0)</f>
        <v>37.905</v>
      </c>
      <c r="D714" s="42">
        <f>VLOOKUP(A714,'Data Transformation'!G:I,3,0)</f>
        <v>7.03</v>
      </c>
      <c r="E714" s="42" t="str">
        <f>VLOOKUP(A714,'Data Transformation'!G:J,4,0)</f>
        <v>No</v>
      </c>
      <c r="F714" s="42" t="str">
        <f>VLOOKUP(A714,'Data Transformation'!G:K,5,0)</f>
        <v>No</v>
      </c>
      <c r="G714" s="58" t="str">
        <f>VLOOKUP(A714,'Data Transformation'!G:L,6,0)</f>
        <v>No</v>
      </c>
      <c r="H714" s="42">
        <f>VLOOKUP(A714,'Data Transformation'!G:O,9,0)</f>
        <v>3</v>
      </c>
      <c r="I714" s="42" t="str">
        <f>VLOOKUP(A714,'Data Transformation'!G:N,8,0)</f>
        <v>No</v>
      </c>
      <c r="J714" s="42" t="str">
        <f>VLOOKUP(A714,'Data Transformation'!G:P,10,0)</f>
        <v>Above Obesity</v>
      </c>
      <c r="K714" s="42" t="str">
        <f>VLOOKUP(A714,'Data Transformation'!G:Q,11,0)</f>
        <v>Diabetes</v>
      </c>
      <c r="L714" s="42" t="str">
        <f>VLOOKUP(A714,'Data Transformation'!S:AB,10,0)</f>
        <v>21-Sep-1958</v>
      </c>
      <c r="M714" s="59">
        <f>VLOOKUP(A714,'Data Transformation'!S:AD,12,0)</f>
        <v>14210.54</v>
      </c>
      <c r="N714" s="42" t="str">
        <f>VLOOKUP(A714,'Data Transformation'!S:Y,7,0)</f>
        <v>tier - 2</v>
      </c>
      <c r="O714" s="42" t="str">
        <f>VLOOKUP(A714,'Data Transformation'!S:Z,8,0)</f>
        <v>tier - 2</v>
      </c>
      <c r="P714" s="42" t="str">
        <f>VLOOKUP(A714,'Data Transformation'!S:AA,9,0)</f>
        <v>R1012</v>
      </c>
      <c r="Q714" s="60">
        <f>VLOOKUP(A714,'Data Transformation'!S:AC,11,0)</f>
        <v>64</v>
      </c>
    </row>
    <row r="715">
      <c r="A715" s="56" t="s">
        <v>1502</v>
      </c>
      <c r="B715" s="42" t="str">
        <f>VLOOKUP(A715,'Data Transformation'!A:D,4,0)</f>
        <v>Lin</v>
      </c>
      <c r="C715" s="57">
        <f>VLOOKUP(A715,'Data Transformation'!G:N,2,0)</f>
        <v>43.35</v>
      </c>
      <c r="D715" s="42">
        <f>VLOOKUP(A715,'Data Transformation'!G:I,3,0)</f>
        <v>5.41</v>
      </c>
      <c r="E715" s="42" t="str">
        <f>VLOOKUP(A715,'Data Transformation'!G:J,4,0)</f>
        <v>yes</v>
      </c>
      <c r="F715" s="42" t="str">
        <f>VLOOKUP(A715,'Data Transformation'!G:K,5,0)</f>
        <v>No</v>
      </c>
      <c r="G715" s="58" t="str">
        <f>VLOOKUP(A715,'Data Transformation'!G:L,6,0)</f>
        <v>Yes</v>
      </c>
      <c r="H715" s="42">
        <f>VLOOKUP(A715,'Data Transformation'!G:O,9,0)</f>
        <v>1</v>
      </c>
      <c r="I715" s="42" t="str">
        <f>VLOOKUP(A715,'Data Transformation'!G:N,8,0)</f>
        <v>No</v>
      </c>
      <c r="J715" s="42" t="str">
        <f>VLOOKUP(A715,'Data Transformation'!G:P,10,0)</f>
        <v>Above Obesity</v>
      </c>
      <c r="K715" s="42" t="str">
        <f>VLOOKUP(A715,'Data Transformation'!G:Q,11,0)</f>
        <v>Normal</v>
      </c>
      <c r="L715" s="42" t="str">
        <f>VLOOKUP(A715,'Data Transformation'!S:AB,10,0)</f>
        <v>17-Nov-1983</v>
      </c>
      <c r="M715" s="59">
        <f>VLOOKUP(A715,'Data Transformation'!S:AD,12,0)</f>
        <v>14209.4</v>
      </c>
      <c r="N715" s="42" t="str">
        <f>VLOOKUP(A715,'Data Transformation'!S:Y,7,0)</f>
        <v>tier - 2</v>
      </c>
      <c r="O715" s="42" t="str">
        <f>VLOOKUP(A715,'Data Transformation'!S:Z,8,0)</f>
        <v>tier - 1</v>
      </c>
      <c r="P715" s="42" t="str">
        <f>VLOOKUP(A715,'Data Transformation'!S:AA,9,0)</f>
        <v>R1026</v>
      </c>
      <c r="Q715" s="60">
        <f>VLOOKUP(A715,'Data Transformation'!S:AC,11,0)</f>
        <v>39</v>
      </c>
    </row>
    <row r="716">
      <c r="A716" s="56" t="s">
        <v>1504</v>
      </c>
      <c r="B716" s="42" t="str">
        <f>VLOOKUP(A716,'Data Transformation'!A:D,4,0)</f>
        <v>Smith</v>
      </c>
      <c r="C716" s="57">
        <f>VLOOKUP(A716,'Data Transformation'!G:N,2,0)</f>
        <v>36.15</v>
      </c>
      <c r="D716" s="42">
        <f>VLOOKUP(A716,'Data Transformation'!G:I,3,0)</f>
        <v>8.05</v>
      </c>
      <c r="E716" s="42" t="str">
        <f>VLOOKUP(A716,'Data Transformation'!G:J,4,0)</f>
        <v>No</v>
      </c>
      <c r="F716" s="42" t="str">
        <f>VLOOKUP(A716,'Data Transformation'!G:K,5,0)</f>
        <v>No</v>
      </c>
      <c r="G716" s="58" t="str">
        <f>VLOOKUP(A716,'Data Transformation'!G:L,6,0)</f>
        <v>No</v>
      </c>
      <c r="H716" s="42">
        <f>VLOOKUP(A716,'Data Transformation'!G:O,9,0)</f>
        <v>0</v>
      </c>
      <c r="I716" s="42" t="str">
        <f>VLOOKUP(A716,'Data Transformation'!G:N,8,0)</f>
        <v>No</v>
      </c>
      <c r="J716" s="42" t="str">
        <f>VLOOKUP(A716,'Data Transformation'!G:P,10,0)</f>
        <v>Above Obesity</v>
      </c>
      <c r="K716" s="42" t="str">
        <f>VLOOKUP(A716,'Data Transformation'!G:Q,11,0)</f>
        <v>Diabetes</v>
      </c>
      <c r="L716" s="42" t="str">
        <f>VLOOKUP(A716,'Data Transformation'!S:AB,10,0)</f>
        <v>25-Dec-1968</v>
      </c>
      <c r="M716" s="59">
        <f>VLOOKUP(A716,'Data Transformation'!S:AD,12,0)</f>
        <v>14193.55</v>
      </c>
      <c r="N716" s="42" t="str">
        <f>VLOOKUP(A716,'Data Transformation'!S:Y,7,0)</f>
        <v>tier - 2</v>
      </c>
      <c r="O716" s="42" t="str">
        <f>VLOOKUP(A716,'Data Transformation'!S:Z,8,0)</f>
        <v>tier - 1</v>
      </c>
      <c r="P716" s="42" t="str">
        <f>VLOOKUP(A716,'Data Transformation'!S:AA,9,0)</f>
        <v>R1026</v>
      </c>
      <c r="Q716" s="60">
        <f>VLOOKUP(A716,'Data Transformation'!S:AC,11,0)</f>
        <v>54</v>
      </c>
    </row>
    <row r="717">
      <c r="A717" s="56" t="s">
        <v>1506</v>
      </c>
      <c r="B717" s="42" t="str">
        <f>VLOOKUP(A717,'Data Transformation'!A:D,4,0)</f>
        <v>Nalven</v>
      </c>
      <c r="C717" s="57">
        <f>VLOOKUP(A717,'Data Transformation'!G:N,2,0)</f>
        <v>44.98</v>
      </c>
      <c r="D717" s="42">
        <f>VLOOKUP(A717,'Data Transformation'!G:I,3,0)</f>
        <v>5.94</v>
      </c>
      <c r="E717" s="42" t="str">
        <f>VLOOKUP(A717,'Data Transformation'!G:J,4,0)</f>
        <v>No</v>
      </c>
      <c r="F717" s="42" t="str">
        <f>VLOOKUP(A717,'Data Transformation'!G:K,5,0)</f>
        <v>No</v>
      </c>
      <c r="G717" s="58" t="str">
        <f>VLOOKUP(A717,'Data Transformation'!G:L,6,0)</f>
        <v>No</v>
      </c>
      <c r="H717" s="42">
        <f>VLOOKUP(A717,'Data Transformation'!G:O,9,0)</f>
        <v>1</v>
      </c>
      <c r="I717" s="42" t="str">
        <f>VLOOKUP(A717,'Data Transformation'!G:N,8,0)</f>
        <v>No</v>
      </c>
      <c r="J717" s="42" t="str">
        <f>VLOOKUP(A717,'Data Transformation'!G:P,10,0)</f>
        <v>Above Obesity</v>
      </c>
      <c r="K717" s="42" t="str">
        <f>VLOOKUP(A717,'Data Transformation'!G:Q,11,0)</f>
        <v>Prediabetes weight</v>
      </c>
      <c r="L717" s="42" t="str">
        <f>VLOOKUP(A717,'Data Transformation'!S:AB,10,0)</f>
        <v>7-Jul-1984</v>
      </c>
      <c r="M717" s="59">
        <f>VLOOKUP(A717,'Data Transformation'!S:AD,12,0)</f>
        <v>14152.46</v>
      </c>
      <c r="N717" s="42" t="str">
        <f>VLOOKUP(A717,'Data Transformation'!S:Y,7,0)</f>
        <v>tier - 2</v>
      </c>
      <c r="O717" s="42" t="str">
        <f>VLOOKUP(A717,'Data Transformation'!S:Z,8,0)</f>
        <v>tier - 1</v>
      </c>
      <c r="P717" s="42" t="str">
        <f>VLOOKUP(A717,'Data Transformation'!S:AA,9,0)</f>
        <v>R1012</v>
      </c>
      <c r="Q717" s="60">
        <f>VLOOKUP(A717,'Data Transformation'!S:AC,11,0)</f>
        <v>38</v>
      </c>
    </row>
    <row r="718">
      <c r="A718" s="56" t="s">
        <v>1508</v>
      </c>
      <c r="B718" s="42" t="str">
        <f>VLOOKUP(A718,'Data Transformation'!A:D,4,0)</f>
        <v>Bourgeois</v>
      </c>
      <c r="C718" s="57">
        <f>VLOOKUP(A718,'Data Transformation'!G:N,2,0)</f>
        <v>38.28</v>
      </c>
      <c r="D718" s="42">
        <f>VLOOKUP(A718,'Data Transformation'!G:I,3,0)</f>
        <v>5.51</v>
      </c>
      <c r="E718" s="42" t="str">
        <f>VLOOKUP(A718,'Data Transformation'!G:J,4,0)</f>
        <v>No</v>
      </c>
      <c r="F718" s="42" t="str">
        <f>VLOOKUP(A718,'Data Transformation'!G:K,5,0)</f>
        <v>yes</v>
      </c>
      <c r="G718" s="58" t="str">
        <f>VLOOKUP(A718,'Data Transformation'!G:L,6,0)</f>
        <v>No</v>
      </c>
      <c r="H718" s="42">
        <f>VLOOKUP(A718,'Data Transformation'!G:O,9,0)</f>
        <v>1</v>
      </c>
      <c r="I718" s="42" t="str">
        <f>VLOOKUP(A718,'Data Transformation'!G:N,8,0)</f>
        <v>No</v>
      </c>
      <c r="J718" s="42" t="str">
        <f>VLOOKUP(A718,'Data Transformation'!G:P,10,0)</f>
        <v>Above Obesity</v>
      </c>
      <c r="K718" s="42" t="str">
        <f>VLOOKUP(A718,'Data Transformation'!G:Q,11,0)</f>
        <v>Normal</v>
      </c>
      <c r="L718" s="42" t="str">
        <f>VLOOKUP(A718,'Data Transformation'!S:AB,10,0)</f>
        <v>6-Jul-2004</v>
      </c>
      <c r="M718" s="59">
        <f>VLOOKUP(A718,'Data Transformation'!S:AD,12,0)</f>
        <v>14133.04</v>
      </c>
      <c r="N718" s="42" t="str">
        <f>VLOOKUP(A718,'Data Transformation'!S:Y,7,0)</f>
        <v>tier - 2</v>
      </c>
      <c r="O718" s="42" t="str">
        <f>VLOOKUP(A718,'Data Transformation'!S:Z,8,0)</f>
        <v>tier - 3</v>
      </c>
      <c r="P718" s="42" t="str">
        <f>VLOOKUP(A718,'Data Transformation'!S:AA,9,0)</f>
        <v>R1013</v>
      </c>
      <c r="Q718" s="60">
        <f>VLOOKUP(A718,'Data Transformation'!S:AC,11,0)</f>
        <v>18</v>
      </c>
    </row>
    <row r="719">
      <c r="A719" s="56" t="s">
        <v>1510</v>
      </c>
      <c r="B719" s="42" t="str">
        <f>VLOOKUP(A719,'Data Transformation'!A:D,4,0)</f>
        <v>Orloff</v>
      </c>
      <c r="C719" s="57">
        <f>VLOOKUP(A719,'Data Transformation'!G:N,2,0)</f>
        <v>32.3</v>
      </c>
      <c r="D719" s="42">
        <f>VLOOKUP(A719,'Data Transformation'!G:I,3,0)</f>
        <v>6.55</v>
      </c>
      <c r="E719" s="42" t="str">
        <f>VLOOKUP(A719,'Data Transformation'!G:J,4,0)</f>
        <v>yes</v>
      </c>
      <c r="F719" s="42" t="str">
        <f>VLOOKUP(A719,'Data Transformation'!G:K,5,0)</f>
        <v>No</v>
      </c>
      <c r="G719" s="58" t="str">
        <f>VLOOKUP(A719,'Data Transformation'!G:L,6,0)</f>
        <v>No</v>
      </c>
      <c r="H719" s="42">
        <f>VLOOKUP(A719,'Data Transformation'!G:O,9,0)</f>
        <v>2</v>
      </c>
      <c r="I719" s="42" t="str">
        <f>VLOOKUP(A719,'Data Transformation'!G:N,8,0)</f>
        <v>No</v>
      </c>
      <c r="J719" s="42" t="str">
        <f>VLOOKUP(A719,'Data Transformation'!G:P,10,0)</f>
        <v>Above Obesity</v>
      </c>
      <c r="K719" s="42" t="str">
        <f>VLOOKUP(A719,'Data Transformation'!G:Q,11,0)</f>
        <v>Diabetes</v>
      </c>
      <c r="L719" s="42" t="str">
        <f>VLOOKUP(A719,'Data Transformation'!S:AB,10,0)</f>
        <v>14-Jun-1961</v>
      </c>
      <c r="M719" s="59">
        <f>VLOOKUP(A719,'Data Transformation'!S:AD,12,0)</f>
        <v>14119.62</v>
      </c>
      <c r="N719" s="42" t="str">
        <f>VLOOKUP(A719,'Data Transformation'!S:Y,7,0)</f>
        <v>tier - 2</v>
      </c>
      <c r="O719" s="42" t="str">
        <f>VLOOKUP(A719,'Data Transformation'!S:Z,8,0)</f>
        <v>tier - 1</v>
      </c>
      <c r="P719" s="42" t="str">
        <f>VLOOKUP(A719,'Data Transformation'!S:AA,9,0)</f>
        <v>R1012</v>
      </c>
      <c r="Q719" s="60">
        <f>VLOOKUP(A719,'Data Transformation'!S:AC,11,0)</f>
        <v>61</v>
      </c>
    </row>
    <row r="720">
      <c r="A720" s="56" t="s">
        <v>1512</v>
      </c>
      <c r="B720" s="42" t="str">
        <f>VLOOKUP(A720,'Data Transformation'!A:D,4,0)</f>
        <v>Ramirez</v>
      </c>
      <c r="C720" s="57">
        <f>VLOOKUP(A720,'Data Transformation'!G:N,2,0)</f>
        <v>39.51</v>
      </c>
      <c r="D720" s="42">
        <f>VLOOKUP(A720,'Data Transformation'!G:I,3,0)</f>
        <v>5.79</v>
      </c>
      <c r="E720" s="42" t="str">
        <f>VLOOKUP(A720,'Data Transformation'!G:J,4,0)</f>
        <v>YES</v>
      </c>
      <c r="F720" s="42" t="str">
        <f>VLOOKUP(A720,'Data Transformation'!G:K,5,0)</f>
        <v>No</v>
      </c>
      <c r="G720" s="58" t="str">
        <f>VLOOKUP(A720,'Data Transformation'!G:L,6,0)</f>
        <v>No</v>
      </c>
      <c r="H720" s="42">
        <f>VLOOKUP(A720,'Data Transformation'!G:O,9,0)</f>
        <v>0</v>
      </c>
      <c r="I720" s="42" t="str">
        <f>VLOOKUP(A720,'Data Transformation'!G:N,8,0)</f>
        <v>No</v>
      </c>
      <c r="J720" s="42" t="str">
        <f>VLOOKUP(A720,'Data Transformation'!G:P,10,0)</f>
        <v>Above Obesity</v>
      </c>
      <c r="K720" s="42" t="str">
        <f>VLOOKUP(A720,'Data Transformation'!G:Q,11,0)</f>
        <v>Prediabetes weight</v>
      </c>
      <c r="L720" s="42" t="str">
        <f>VLOOKUP(A720,'Data Transformation'!S:AB,10,0)</f>
        <v>26-Sep-1976</v>
      </c>
      <c r="M720" s="59">
        <f>VLOOKUP(A720,'Data Transformation'!S:AD,12,0)</f>
        <v>14098.07</v>
      </c>
      <c r="N720" s="42" t="str">
        <f>VLOOKUP(A720,'Data Transformation'!S:Y,7,0)</f>
        <v>tier - 2</v>
      </c>
      <c r="O720" s="42" t="str">
        <f>VLOOKUP(A720,'Data Transformation'!S:Z,8,0)</f>
        <v>tier - 3</v>
      </c>
      <c r="P720" s="42" t="str">
        <f>VLOOKUP(A720,'Data Transformation'!S:AA,9,0)</f>
        <v>R1023</v>
      </c>
      <c r="Q720" s="60">
        <f>VLOOKUP(A720,'Data Transformation'!S:AC,11,0)</f>
        <v>46</v>
      </c>
    </row>
    <row r="721">
      <c r="A721" s="56" t="s">
        <v>1514</v>
      </c>
      <c r="B721" s="42" t="str">
        <f>VLOOKUP(A721,'Data Transformation'!A:D,4,0)</f>
        <v>Fouquet</v>
      </c>
      <c r="C721" s="57">
        <f>VLOOKUP(A721,'Data Transformation'!G:N,2,0)</f>
        <v>50.46</v>
      </c>
      <c r="D721" s="42">
        <f>VLOOKUP(A721,'Data Transformation'!G:I,3,0)</f>
        <v>4.56</v>
      </c>
      <c r="E721" s="42" t="str">
        <f>VLOOKUP(A721,'Data Transformation'!G:J,4,0)</f>
        <v>No</v>
      </c>
      <c r="F721" s="42" t="str">
        <f>VLOOKUP(A721,'Data Transformation'!G:K,5,0)</f>
        <v>No</v>
      </c>
      <c r="G721" s="58" t="str">
        <f>VLOOKUP(A721,'Data Transformation'!G:L,6,0)</f>
        <v>No</v>
      </c>
      <c r="H721" s="42">
        <f>VLOOKUP(A721,'Data Transformation'!G:O,9,0)</f>
        <v>0</v>
      </c>
      <c r="I721" s="42" t="str">
        <f>VLOOKUP(A721,'Data Transformation'!G:N,8,0)</f>
        <v>No</v>
      </c>
      <c r="J721" s="42" t="str">
        <f>VLOOKUP(A721,'Data Transformation'!G:P,10,0)</f>
        <v>Above Obesity</v>
      </c>
      <c r="K721" s="42" t="str">
        <f>VLOOKUP(A721,'Data Transformation'!G:Q,11,0)</f>
        <v>Normal</v>
      </c>
      <c r="L721" s="42" t="str">
        <f>VLOOKUP(A721,'Data Transformation'!S:AB,10,0)</f>
        <v>12-Sep-1991</v>
      </c>
      <c r="M721" s="59">
        <f>VLOOKUP(A721,'Data Transformation'!S:AD,12,0)</f>
        <v>14081.93</v>
      </c>
      <c r="N721" s="42" t="str">
        <f>VLOOKUP(A721,'Data Transformation'!S:Y,7,0)</f>
        <v>tier - 2</v>
      </c>
      <c r="O721" s="42" t="str">
        <f>VLOOKUP(A721,'Data Transformation'!S:Z,8,0)</f>
        <v>tier - 3</v>
      </c>
      <c r="P721" s="42" t="str">
        <f>VLOOKUP(A721,'Data Transformation'!S:AA,9,0)</f>
        <v>R1012</v>
      </c>
      <c r="Q721" s="60">
        <f>VLOOKUP(A721,'Data Transformation'!S:AC,11,0)</f>
        <v>31</v>
      </c>
    </row>
    <row r="722">
      <c r="A722" s="56" t="s">
        <v>1516</v>
      </c>
      <c r="B722" s="42" t="str">
        <f>VLOOKUP(A722,'Data Transformation'!A:D,4,0)</f>
        <v>McPhillips</v>
      </c>
      <c r="C722" s="57">
        <f>VLOOKUP(A722,'Data Transformation'!G:N,2,0)</f>
        <v>31.73</v>
      </c>
      <c r="D722" s="42">
        <f>VLOOKUP(A722,'Data Transformation'!G:I,3,0)</f>
        <v>7</v>
      </c>
      <c r="E722" s="42" t="str">
        <f>VLOOKUP(A722,'Data Transformation'!G:J,4,0)</f>
        <v>No</v>
      </c>
      <c r="F722" s="42" t="str">
        <f>VLOOKUP(A722,'Data Transformation'!G:K,5,0)</f>
        <v>No</v>
      </c>
      <c r="G722" s="58" t="str">
        <f>VLOOKUP(A722,'Data Transformation'!G:L,6,0)</f>
        <v>No</v>
      </c>
      <c r="H722" s="42">
        <f>VLOOKUP(A722,'Data Transformation'!G:O,9,0)</f>
        <v>0</v>
      </c>
      <c r="I722" s="42" t="str">
        <f>VLOOKUP(A722,'Data Transformation'!G:N,8,0)</f>
        <v>No</v>
      </c>
      <c r="J722" s="42" t="str">
        <f>VLOOKUP(A722,'Data Transformation'!G:P,10,0)</f>
        <v>Above Obesity</v>
      </c>
      <c r="K722" s="42" t="str">
        <f>VLOOKUP(A722,'Data Transformation'!G:Q,11,0)</f>
        <v>Diabetes</v>
      </c>
      <c r="L722" s="42" t="str">
        <f>VLOOKUP(A722,'Data Transformation'!S:AB,10,0)</f>
        <v>8-Nov-1960</v>
      </c>
      <c r="M722" s="59">
        <f>VLOOKUP(A722,'Data Transformation'!S:AD,12,0)</f>
        <v>14043.48</v>
      </c>
      <c r="N722" s="42" t="str">
        <f>VLOOKUP(A722,'Data Transformation'!S:Y,7,0)</f>
        <v>tier - 2</v>
      </c>
      <c r="O722" s="42" t="str">
        <f>VLOOKUP(A722,'Data Transformation'!S:Z,8,0)</f>
        <v>tier - 3</v>
      </c>
      <c r="P722" s="42" t="str">
        <f>VLOOKUP(A722,'Data Transformation'!S:AA,9,0)</f>
        <v>R1024</v>
      </c>
      <c r="Q722" s="60">
        <f>VLOOKUP(A722,'Data Transformation'!S:AC,11,0)</f>
        <v>62</v>
      </c>
    </row>
    <row r="723">
      <c r="A723" s="56" t="s">
        <v>1518</v>
      </c>
      <c r="B723" s="42" t="str">
        <f>VLOOKUP(A723,'Data Transformation'!A:D,4,0)</f>
        <v>Burgin</v>
      </c>
      <c r="C723" s="57">
        <f>VLOOKUP(A723,'Data Transformation'!G:N,2,0)</f>
        <v>32.1</v>
      </c>
      <c r="D723" s="42">
        <f>VLOOKUP(A723,'Data Transformation'!G:I,3,0)</f>
        <v>6.57</v>
      </c>
      <c r="E723" s="42" t="str">
        <f>VLOOKUP(A723,'Data Transformation'!G:J,4,0)</f>
        <v>yes</v>
      </c>
      <c r="F723" s="42" t="str">
        <f>VLOOKUP(A723,'Data Transformation'!G:K,5,0)</f>
        <v>No</v>
      </c>
      <c r="G723" s="58" t="str">
        <f>VLOOKUP(A723,'Data Transformation'!G:L,6,0)</f>
        <v>Yes</v>
      </c>
      <c r="H723" s="42">
        <f>VLOOKUP(A723,'Data Transformation'!G:O,9,0)</f>
        <v>1</v>
      </c>
      <c r="I723" s="42" t="str">
        <f>VLOOKUP(A723,'Data Transformation'!G:N,8,0)</f>
        <v>No</v>
      </c>
      <c r="J723" s="42" t="str">
        <f>VLOOKUP(A723,'Data Transformation'!G:P,10,0)</f>
        <v>Above Obesity</v>
      </c>
      <c r="K723" s="42" t="str">
        <f>VLOOKUP(A723,'Data Transformation'!G:Q,11,0)</f>
        <v>Diabetes</v>
      </c>
      <c r="L723" s="42" t="str">
        <f>VLOOKUP(A723,'Data Transformation'!S:AB,10,0)</f>
        <v>8-Jul-1963</v>
      </c>
      <c r="M723" s="59">
        <f>VLOOKUP(A723,'Data Transformation'!S:AD,12,0)</f>
        <v>14007.22</v>
      </c>
      <c r="N723" s="42" t="str">
        <f>VLOOKUP(A723,'Data Transformation'!S:Y,7,0)</f>
        <v>tier - 2</v>
      </c>
      <c r="O723" s="42" t="str">
        <f>VLOOKUP(A723,'Data Transformation'!S:Z,8,0)</f>
        <v>tier - 3</v>
      </c>
      <c r="P723" s="42" t="str">
        <f>VLOOKUP(A723,'Data Transformation'!S:AA,9,0)</f>
        <v>R1011</v>
      </c>
      <c r="Q723" s="60">
        <f>VLOOKUP(A723,'Data Transformation'!S:AC,11,0)</f>
        <v>59</v>
      </c>
    </row>
    <row r="724">
      <c r="A724" s="56" t="s">
        <v>1520</v>
      </c>
      <c r="B724" s="42" t="str">
        <f>VLOOKUP(A724,'Data Transformation'!A:D,4,0)</f>
        <v>Roberts</v>
      </c>
      <c r="C724" s="57">
        <f>VLOOKUP(A724,'Data Transformation'!G:N,2,0)</f>
        <v>27.83</v>
      </c>
      <c r="D724" s="42">
        <f>VLOOKUP(A724,'Data Transformation'!G:I,3,0)</f>
        <v>11.61</v>
      </c>
      <c r="E724" s="42" t="str">
        <f>VLOOKUP(A724,'Data Transformation'!G:J,4,0)</f>
        <v>yes</v>
      </c>
      <c r="F724" s="42" t="str">
        <f>VLOOKUP(A724,'Data Transformation'!G:K,5,0)</f>
        <v>No</v>
      </c>
      <c r="G724" s="58" t="str">
        <f>VLOOKUP(A724,'Data Transformation'!G:L,6,0)</f>
        <v>Yes</v>
      </c>
      <c r="H724" s="42">
        <f>VLOOKUP(A724,'Data Transformation'!G:O,9,0)</f>
        <v>1</v>
      </c>
      <c r="I724" s="42" t="str">
        <f>VLOOKUP(A724,'Data Transformation'!G:N,8,0)</f>
        <v>No</v>
      </c>
      <c r="J724" s="42" t="str">
        <f>VLOOKUP(A724,'Data Transformation'!G:P,10,0)</f>
        <v>Overweight</v>
      </c>
      <c r="K724" s="42" t="str">
        <f>VLOOKUP(A724,'Data Transformation'!G:Q,11,0)</f>
        <v>Diabetes</v>
      </c>
      <c r="L724" s="42" t="str">
        <f>VLOOKUP(A724,'Data Transformation'!S:AB,10,0)</f>
        <v>6-Jul-1963</v>
      </c>
      <c r="M724" s="59">
        <f>VLOOKUP(A724,'Data Transformation'!S:AD,12,0)</f>
        <v>14001.29</v>
      </c>
      <c r="N724" s="42" t="str">
        <f>VLOOKUP(A724,'Data Transformation'!S:Y,7,0)</f>
        <v>tier - 2</v>
      </c>
      <c r="O724" s="42" t="str">
        <f>VLOOKUP(A724,'Data Transformation'!S:Z,8,0)</f>
        <v>tier - 2</v>
      </c>
      <c r="P724" s="42" t="str">
        <f>VLOOKUP(A724,'Data Transformation'!S:AA,9,0)</f>
        <v>R1013</v>
      </c>
      <c r="Q724" s="60">
        <f>VLOOKUP(A724,'Data Transformation'!S:AC,11,0)</f>
        <v>59</v>
      </c>
    </row>
    <row r="725">
      <c r="A725" s="56" t="s">
        <v>1522</v>
      </c>
      <c r="B725" s="42" t="str">
        <f>VLOOKUP(A725,'Data Transformation'!A:D,4,0)</f>
        <v>Nemec</v>
      </c>
      <c r="C725" s="57">
        <f>VLOOKUP(A725,'Data Transformation'!G:N,2,0)</f>
        <v>27.72</v>
      </c>
      <c r="D725" s="42">
        <f>VLOOKUP(A725,'Data Transformation'!G:I,3,0)</f>
        <v>8.16</v>
      </c>
      <c r="E725" s="42" t="str">
        <f>VLOOKUP(A725,'Data Transformation'!G:J,4,0)</f>
        <v>yes</v>
      </c>
      <c r="F725" s="42" t="str">
        <f>VLOOKUP(A725,'Data Transformation'!G:K,5,0)</f>
        <v>No</v>
      </c>
      <c r="G725" s="58" t="str">
        <f>VLOOKUP(A725,'Data Transformation'!G:L,6,0)</f>
        <v>Yes</v>
      </c>
      <c r="H725" s="42">
        <f>VLOOKUP(A725,'Data Transformation'!G:O,9,0)</f>
        <v>1</v>
      </c>
      <c r="I725" s="42" t="str">
        <f>VLOOKUP(A725,'Data Transformation'!G:N,8,0)</f>
        <v>No</v>
      </c>
      <c r="J725" s="42" t="str">
        <f>VLOOKUP(A725,'Data Transformation'!G:P,10,0)</f>
        <v>Overweight</v>
      </c>
      <c r="K725" s="42" t="str">
        <f>VLOOKUP(A725,'Data Transformation'!G:Q,11,0)</f>
        <v>Diabetes</v>
      </c>
      <c r="L725" s="42" t="str">
        <f>VLOOKUP(A725,'Data Transformation'!S:AB,10,0)</f>
        <v>23-Dec-1963</v>
      </c>
      <c r="M725" s="59">
        <f>VLOOKUP(A725,'Data Transformation'!S:AD,12,0)</f>
        <v>14001.13</v>
      </c>
      <c r="N725" s="42" t="str">
        <f>VLOOKUP(A725,'Data Transformation'!S:Y,7,0)</f>
        <v>tier - 2</v>
      </c>
      <c r="O725" s="42" t="str">
        <f>VLOOKUP(A725,'Data Transformation'!S:Z,8,0)</f>
        <v>tier - 1</v>
      </c>
      <c r="P725" s="42" t="str">
        <f>VLOOKUP(A725,'Data Transformation'!S:AA,9,0)</f>
        <v>R1013</v>
      </c>
      <c r="Q725" s="60">
        <f>VLOOKUP(A725,'Data Transformation'!S:AC,11,0)</f>
        <v>59</v>
      </c>
    </row>
    <row r="726">
      <c r="A726" s="56" t="s">
        <v>1524</v>
      </c>
      <c r="B726" s="42" t="str">
        <f>VLOOKUP(A726,'Data Transformation'!A:D,4,0)</f>
        <v>Appman</v>
      </c>
      <c r="C726" s="57">
        <f>VLOOKUP(A726,'Data Transformation'!G:N,2,0)</f>
        <v>36.765</v>
      </c>
      <c r="D726" s="42">
        <f>VLOOKUP(A726,'Data Transformation'!G:I,3,0)</f>
        <v>4.48</v>
      </c>
      <c r="E726" s="42" t="str">
        <f>VLOOKUP(A726,'Data Transformation'!G:J,4,0)</f>
        <v>yes</v>
      </c>
      <c r="F726" s="42" t="str">
        <f>VLOOKUP(A726,'Data Transformation'!G:K,5,0)</f>
        <v>No</v>
      </c>
      <c r="G726" s="58" t="str">
        <f>VLOOKUP(A726,'Data Transformation'!G:L,6,0)</f>
        <v>No</v>
      </c>
      <c r="H726" s="42">
        <f>VLOOKUP(A726,'Data Transformation'!G:O,9,0)</f>
        <v>2</v>
      </c>
      <c r="I726" s="42" t="str">
        <f>VLOOKUP(A726,'Data Transformation'!G:N,8,0)</f>
        <v>No</v>
      </c>
      <c r="J726" s="42" t="str">
        <f>VLOOKUP(A726,'Data Transformation'!G:P,10,0)</f>
        <v>Above Obesity</v>
      </c>
      <c r="K726" s="42" t="str">
        <f>VLOOKUP(A726,'Data Transformation'!G:Q,11,0)</f>
        <v>Normal</v>
      </c>
      <c r="L726" s="42" t="str">
        <f>VLOOKUP(A726,'Data Transformation'!S:AB,10,0)</f>
        <v>6-Sep-1959</v>
      </c>
      <c r="M726" s="59">
        <f>VLOOKUP(A726,'Data Transformation'!S:AD,12,0)</f>
        <v>13981.85</v>
      </c>
      <c r="N726" s="42" t="str">
        <f>VLOOKUP(A726,'Data Transformation'!S:Y,7,0)</f>
        <v>tier - 2</v>
      </c>
      <c r="O726" s="42" t="str">
        <f>VLOOKUP(A726,'Data Transformation'!S:Z,8,0)</f>
        <v>tier - 1</v>
      </c>
      <c r="P726" s="42" t="str">
        <f>VLOOKUP(A726,'Data Transformation'!S:AA,9,0)</f>
        <v>R1016</v>
      </c>
      <c r="Q726" s="60">
        <f>VLOOKUP(A726,'Data Transformation'!S:AC,11,0)</f>
        <v>63</v>
      </c>
    </row>
    <row r="727">
      <c r="A727" s="56" t="s">
        <v>1526</v>
      </c>
      <c r="B727" s="42" t="str">
        <f>VLOOKUP(A727,'Data Transformation'!A:D,4,0)</f>
        <v>Driscoll</v>
      </c>
      <c r="C727" s="57">
        <f>VLOOKUP(A727,'Data Transformation'!G:N,2,0)</f>
        <v>48.36</v>
      </c>
      <c r="D727" s="42">
        <f>VLOOKUP(A727,'Data Transformation'!G:I,3,0)</f>
        <v>4.08</v>
      </c>
      <c r="E727" s="42" t="str">
        <f>VLOOKUP(A727,'Data Transformation'!G:J,4,0)</f>
        <v>No</v>
      </c>
      <c r="F727" s="42" t="str">
        <f>VLOOKUP(A727,'Data Transformation'!G:K,5,0)</f>
        <v>No</v>
      </c>
      <c r="G727" s="58" t="str">
        <f>VLOOKUP(A727,'Data Transformation'!G:L,6,0)</f>
        <v>No</v>
      </c>
      <c r="H727" s="42">
        <f>VLOOKUP(A727,'Data Transformation'!G:O,9,0)</f>
        <v>0</v>
      </c>
      <c r="I727" s="42" t="str">
        <f>VLOOKUP(A727,'Data Transformation'!G:N,8,0)</f>
        <v>No</v>
      </c>
      <c r="J727" s="42" t="str">
        <f>VLOOKUP(A727,'Data Transformation'!G:P,10,0)</f>
        <v>Above Obesity</v>
      </c>
      <c r="K727" s="42" t="str">
        <f>VLOOKUP(A727,'Data Transformation'!G:Q,11,0)</f>
        <v>Normal</v>
      </c>
      <c r="L727" s="42" t="str">
        <f>VLOOKUP(A727,'Data Transformation'!S:AB,10,0)</f>
        <v>13-Jul-1990</v>
      </c>
      <c r="M727" s="59">
        <f>VLOOKUP(A727,'Data Transformation'!S:AD,12,0)</f>
        <v>13979.45</v>
      </c>
      <c r="N727" s="42" t="str">
        <f>VLOOKUP(A727,'Data Transformation'!S:Y,7,0)</f>
        <v>tier - 2</v>
      </c>
      <c r="O727" s="42" t="str">
        <f>VLOOKUP(A727,'Data Transformation'!S:Z,8,0)</f>
        <v>tier - 1</v>
      </c>
      <c r="P727" s="42" t="str">
        <f>VLOOKUP(A727,'Data Transformation'!S:AA,9,0)</f>
        <v>R1023</v>
      </c>
      <c r="Q727" s="60">
        <f>VLOOKUP(A727,'Data Transformation'!S:AC,11,0)</f>
        <v>32</v>
      </c>
    </row>
    <row r="728">
      <c r="A728" s="56" t="s">
        <v>1528</v>
      </c>
      <c r="B728" s="42" t="str">
        <f>VLOOKUP(A728,'Data Transformation'!A:D,4,0)</f>
        <v>Glotzbach</v>
      </c>
      <c r="C728" s="57">
        <f>VLOOKUP(A728,'Data Transformation'!G:N,2,0)</f>
        <v>31.445</v>
      </c>
      <c r="D728" s="42">
        <f>VLOOKUP(A728,'Data Transformation'!G:I,3,0)</f>
        <v>4.4</v>
      </c>
      <c r="E728" s="42" t="str">
        <f>VLOOKUP(A728,'Data Transformation'!G:J,4,0)</f>
        <v>yes</v>
      </c>
      <c r="F728" s="42" t="str">
        <f>VLOOKUP(A728,'Data Transformation'!G:K,5,0)</f>
        <v>No</v>
      </c>
      <c r="G728" s="58" t="str">
        <f>VLOOKUP(A728,'Data Transformation'!G:L,6,0)</f>
        <v>No</v>
      </c>
      <c r="H728" s="42">
        <f>VLOOKUP(A728,'Data Transformation'!G:O,9,0)</f>
        <v>2</v>
      </c>
      <c r="I728" s="42" t="str">
        <f>VLOOKUP(A728,'Data Transformation'!G:N,8,0)</f>
        <v>No</v>
      </c>
      <c r="J728" s="42" t="str">
        <f>VLOOKUP(A728,'Data Transformation'!G:P,10,0)</f>
        <v>Above Obesity</v>
      </c>
      <c r="K728" s="42" t="str">
        <f>VLOOKUP(A728,'Data Transformation'!G:Q,11,0)</f>
        <v>Normal</v>
      </c>
      <c r="L728" s="42" t="str">
        <f>VLOOKUP(A728,'Data Transformation'!S:AB,10,0)</f>
        <v>29-Aug-1959</v>
      </c>
      <c r="M728" s="59">
        <f>VLOOKUP(A728,'Data Transformation'!S:AD,12,0)</f>
        <v>13974.46</v>
      </c>
      <c r="N728" s="42" t="str">
        <f>VLOOKUP(A728,'Data Transformation'!S:Y,7,0)</f>
        <v>tier - 2</v>
      </c>
      <c r="O728" s="42" t="str">
        <f>VLOOKUP(A728,'Data Transformation'!S:Z,8,0)</f>
        <v>tier - 2</v>
      </c>
      <c r="P728" s="42" t="str">
        <f>VLOOKUP(A728,'Data Transformation'!S:AA,9,0)</f>
        <v>R1019</v>
      </c>
      <c r="Q728" s="60">
        <f>VLOOKUP(A728,'Data Transformation'!S:AC,11,0)</f>
        <v>63</v>
      </c>
    </row>
    <row r="729">
      <c r="A729" s="56" t="s">
        <v>1530</v>
      </c>
      <c r="B729" s="42" t="str">
        <f>VLOOKUP(A729,'Data Transformation'!A:D,4,0)</f>
        <v>Tenforde</v>
      </c>
      <c r="C729" s="57">
        <f>VLOOKUP(A729,'Data Transformation'!G:N,2,0)</f>
        <v>27.55</v>
      </c>
      <c r="D729" s="42">
        <f>VLOOKUP(A729,'Data Transformation'!G:I,3,0)</f>
        <v>9.02</v>
      </c>
      <c r="E729" s="42" t="str">
        <f>VLOOKUP(A729,'Data Transformation'!G:J,4,0)</f>
        <v>No</v>
      </c>
      <c r="F729" s="42" t="str">
        <f>VLOOKUP(A729,'Data Transformation'!G:K,5,0)</f>
        <v>No</v>
      </c>
      <c r="G729" s="58" t="str">
        <f>VLOOKUP(A729,'Data Transformation'!G:L,6,0)</f>
        <v>No</v>
      </c>
      <c r="H729" s="42">
        <f>VLOOKUP(A729,'Data Transformation'!G:O,9,0)</f>
        <v>0</v>
      </c>
      <c r="I729" s="42" t="str">
        <f>VLOOKUP(A729,'Data Transformation'!G:N,8,0)</f>
        <v>No</v>
      </c>
      <c r="J729" s="42" t="str">
        <f>VLOOKUP(A729,'Data Transformation'!G:P,10,0)</f>
        <v>Overweight</v>
      </c>
      <c r="K729" s="42" t="str">
        <f>VLOOKUP(A729,'Data Transformation'!G:Q,11,0)</f>
        <v>Diabetes</v>
      </c>
      <c r="L729" s="42" t="str">
        <f>VLOOKUP(A729,'Data Transformation'!S:AB,10,0)</f>
        <v>18-Jun-1960</v>
      </c>
      <c r="M729" s="59">
        <f>VLOOKUP(A729,'Data Transformation'!S:AD,12,0)</f>
        <v>13937.67</v>
      </c>
      <c r="N729" s="42" t="str">
        <f>VLOOKUP(A729,'Data Transformation'!S:Y,7,0)</f>
        <v>tier - 2</v>
      </c>
      <c r="O729" s="42" t="str">
        <f>VLOOKUP(A729,'Data Transformation'!S:Z,8,0)</f>
        <v>tier - 1</v>
      </c>
      <c r="P729" s="42" t="str">
        <f>VLOOKUP(A729,'Data Transformation'!S:AA,9,0)</f>
        <v>R1012</v>
      </c>
      <c r="Q729" s="60">
        <f>VLOOKUP(A729,'Data Transformation'!S:AC,11,0)</f>
        <v>62</v>
      </c>
    </row>
    <row r="730">
      <c r="A730" s="56" t="s">
        <v>1532</v>
      </c>
      <c r="B730" s="42" t="str">
        <f>VLOOKUP(A730,'Data Transformation'!A:D,4,0)</f>
        <v>Ramirez</v>
      </c>
      <c r="C730" s="57">
        <f>VLOOKUP(A730,'Data Transformation'!G:N,2,0)</f>
        <v>33.11</v>
      </c>
      <c r="D730" s="42">
        <f>VLOOKUP(A730,'Data Transformation'!G:I,3,0)</f>
        <v>8.06</v>
      </c>
      <c r="E730" s="42" t="str">
        <f>VLOOKUP(A730,'Data Transformation'!G:J,4,0)</f>
        <v>No</v>
      </c>
      <c r="F730" s="42" t="str">
        <f>VLOOKUP(A730,'Data Transformation'!G:K,5,0)</f>
        <v>No</v>
      </c>
      <c r="G730" s="58" t="str">
        <f>VLOOKUP(A730,'Data Transformation'!G:L,6,0)</f>
        <v>No</v>
      </c>
      <c r="H730" s="42">
        <f>VLOOKUP(A730,'Data Transformation'!G:O,9,0)</f>
        <v>0</v>
      </c>
      <c r="I730" s="42" t="str">
        <f>VLOOKUP(A730,'Data Transformation'!G:N,8,0)</f>
        <v>No</v>
      </c>
      <c r="J730" s="42" t="str">
        <f>VLOOKUP(A730,'Data Transformation'!G:P,10,0)</f>
        <v>Above Obesity</v>
      </c>
      <c r="K730" s="42" t="str">
        <f>VLOOKUP(A730,'Data Transformation'!G:Q,11,0)</f>
        <v>Diabetes</v>
      </c>
      <c r="L730" s="42" t="str">
        <f>VLOOKUP(A730,'Data Transformation'!S:AB,10,0)</f>
        <v>27-Jul-1962</v>
      </c>
      <c r="M730" s="59">
        <f>VLOOKUP(A730,'Data Transformation'!S:AD,12,0)</f>
        <v>13919.82</v>
      </c>
      <c r="N730" s="42" t="str">
        <f>VLOOKUP(A730,'Data Transformation'!S:Y,7,0)</f>
        <v>tier - 2</v>
      </c>
      <c r="O730" s="42" t="str">
        <f>VLOOKUP(A730,'Data Transformation'!S:Z,8,0)</f>
        <v>tier - 2</v>
      </c>
      <c r="P730" s="42" t="str">
        <f>VLOOKUP(A730,'Data Transformation'!S:AA,9,0)</f>
        <v>R1013</v>
      </c>
      <c r="Q730" s="60">
        <f>VLOOKUP(A730,'Data Transformation'!S:AC,11,0)</f>
        <v>60</v>
      </c>
    </row>
    <row r="731">
      <c r="A731" s="56" t="s">
        <v>1534</v>
      </c>
      <c r="B731" s="42" t="str">
        <f>VLOOKUP(A731,'Data Transformation'!A:D,4,0)</f>
        <v>Stanley Torres</v>
      </c>
      <c r="C731" s="57">
        <f>VLOOKUP(A731,'Data Transformation'!G:N,2,0)</f>
        <v>36.85</v>
      </c>
      <c r="D731" s="42">
        <f>VLOOKUP(A731,'Data Transformation'!G:I,3,0)</f>
        <v>6.21</v>
      </c>
      <c r="E731" s="42" t="str">
        <f>VLOOKUP(A731,'Data Transformation'!G:J,4,0)</f>
        <v>yes</v>
      </c>
      <c r="F731" s="42" t="str">
        <f>VLOOKUP(A731,'Data Transformation'!G:K,5,0)</f>
        <v>No</v>
      </c>
      <c r="G731" s="58" t="str">
        <f>VLOOKUP(A731,'Data Transformation'!G:L,6,0)</f>
        <v>No</v>
      </c>
      <c r="H731" s="42">
        <f>VLOOKUP(A731,'Data Transformation'!G:O,9,0)</f>
        <v>2</v>
      </c>
      <c r="I731" s="42" t="str">
        <f>VLOOKUP(A731,'Data Transformation'!G:N,8,0)</f>
        <v>No</v>
      </c>
      <c r="J731" s="42" t="str">
        <f>VLOOKUP(A731,'Data Transformation'!G:P,10,0)</f>
        <v>Above Obesity</v>
      </c>
      <c r="K731" s="42" t="str">
        <f>VLOOKUP(A731,'Data Transformation'!G:Q,11,0)</f>
        <v>Prediabetes weight</v>
      </c>
      <c r="L731" s="42" t="str">
        <f>VLOOKUP(A731,'Data Transformation'!S:AB,10,0)</f>
        <v>7-Jul-1959</v>
      </c>
      <c r="M731" s="59">
        <f>VLOOKUP(A731,'Data Transformation'!S:AD,12,0)</f>
        <v>13887.97</v>
      </c>
      <c r="N731" s="42" t="str">
        <f>VLOOKUP(A731,'Data Transformation'!S:Y,7,0)</f>
        <v>tier - 2</v>
      </c>
      <c r="O731" s="42" t="str">
        <f>VLOOKUP(A731,'Data Transformation'!S:Z,8,0)</f>
        <v>tier - 2</v>
      </c>
      <c r="P731" s="42" t="str">
        <f>VLOOKUP(A731,'Data Transformation'!S:AA,9,0)</f>
        <v>R1013</v>
      </c>
      <c r="Q731" s="60">
        <f>VLOOKUP(A731,'Data Transformation'!S:AC,11,0)</f>
        <v>63</v>
      </c>
    </row>
    <row r="732">
      <c r="A732" s="56" t="s">
        <v>1536</v>
      </c>
      <c r="B732" s="42" t="str">
        <f>VLOOKUP(A732,'Data Transformation'!A:D,4,0)</f>
        <v>Vandongen</v>
      </c>
      <c r="C732" s="57">
        <f>VLOOKUP(A732,'Data Transformation'!G:N,2,0)</f>
        <v>36.3</v>
      </c>
      <c r="D732" s="42">
        <f>VLOOKUP(A732,'Data Transformation'!G:I,3,0)</f>
        <v>5.79</v>
      </c>
      <c r="E732" s="42" t="str">
        <f>VLOOKUP(A732,'Data Transformation'!G:J,4,0)</f>
        <v>yes</v>
      </c>
      <c r="F732" s="42" t="str">
        <f>VLOOKUP(A732,'Data Transformation'!G:K,5,0)</f>
        <v>No</v>
      </c>
      <c r="G732" s="58" t="str">
        <f>VLOOKUP(A732,'Data Transformation'!G:L,6,0)</f>
        <v>No</v>
      </c>
      <c r="H732" s="42">
        <f>VLOOKUP(A732,'Data Transformation'!G:O,9,0)</f>
        <v>2</v>
      </c>
      <c r="I732" s="42" t="str">
        <f>VLOOKUP(A732,'Data Transformation'!G:N,8,0)</f>
        <v>No</v>
      </c>
      <c r="J732" s="42" t="str">
        <f>VLOOKUP(A732,'Data Transformation'!G:P,10,0)</f>
        <v>Above Obesity</v>
      </c>
      <c r="K732" s="42" t="str">
        <f>VLOOKUP(A732,'Data Transformation'!G:Q,11,0)</f>
        <v>Prediabetes weight</v>
      </c>
      <c r="L732" s="42" t="str">
        <f>VLOOKUP(A732,'Data Transformation'!S:AB,10,0)</f>
        <v>29-Dec-1959</v>
      </c>
      <c r="M732" s="59">
        <f>VLOOKUP(A732,'Data Transformation'!S:AD,12,0)</f>
        <v>13887.2</v>
      </c>
      <c r="N732" s="42" t="str">
        <f>VLOOKUP(A732,'Data Transformation'!S:Y,7,0)</f>
        <v>tier - 2</v>
      </c>
      <c r="O732" s="42" t="str">
        <f>VLOOKUP(A732,'Data Transformation'!S:Z,8,0)</f>
        <v>tier - 3</v>
      </c>
      <c r="P732" s="42" t="str">
        <f>VLOOKUP(A732,'Data Transformation'!S:AA,9,0)</f>
        <v>R1013</v>
      </c>
      <c r="Q732" s="60">
        <f>VLOOKUP(A732,'Data Transformation'!S:AC,11,0)</f>
        <v>63</v>
      </c>
    </row>
    <row r="733">
      <c r="A733" s="56" t="s">
        <v>1538</v>
      </c>
      <c r="B733" s="42" t="str">
        <f>VLOOKUP(A733,'Data Transformation'!A:D,4,0)</f>
        <v>Liebald</v>
      </c>
      <c r="C733" s="57">
        <f>VLOOKUP(A733,'Data Transformation'!G:N,2,0)</f>
        <v>45.34</v>
      </c>
      <c r="D733" s="42">
        <f>VLOOKUP(A733,'Data Transformation'!G:I,3,0)</f>
        <v>5.69</v>
      </c>
      <c r="E733" s="42" t="str">
        <f>VLOOKUP(A733,'Data Transformation'!G:J,4,0)</f>
        <v>YES</v>
      </c>
      <c r="F733" s="42" t="str">
        <f>VLOOKUP(A733,'Data Transformation'!G:K,5,0)</f>
        <v>No</v>
      </c>
      <c r="G733" s="58" t="str">
        <f>VLOOKUP(A733,'Data Transformation'!G:L,6,0)</f>
        <v>No</v>
      </c>
      <c r="H733" s="42">
        <f>VLOOKUP(A733,'Data Transformation'!G:O,9,0)</f>
        <v>0</v>
      </c>
      <c r="I733" s="42" t="str">
        <f>VLOOKUP(A733,'Data Transformation'!G:N,8,0)</f>
        <v>No</v>
      </c>
      <c r="J733" s="42" t="str">
        <f>VLOOKUP(A733,'Data Transformation'!G:P,10,0)</f>
        <v>Above Obesity</v>
      </c>
      <c r="K733" s="42" t="str">
        <f>VLOOKUP(A733,'Data Transformation'!G:Q,11,0)</f>
        <v>Normal</v>
      </c>
      <c r="L733" s="42" t="str">
        <f>VLOOKUP(A733,'Data Transformation'!S:AB,10,0)</f>
        <v>25-Sep-1985</v>
      </c>
      <c r="M733" s="59">
        <f>VLOOKUP(A733,'Data Transformation'!S:AD,12,0)</f>
        <v>13886.4</v>
      </c>
      <c r="N733" s="42" t="str">
        <f>VLOOKUP(A733,'Data Transformation'!S:Y,7,0)</f>
        <v>tier - 2</v>
      </c>
      <c r="O733" s="42" t="str">
        <f>VLOOKUP(A733,'Data Transformation'!S:Z,8,0)</f>
        <v>tier - 2</v>
      </c>
      <c r="P733" s="42" t="str">
        <f>VLOOKUP(A733,'Data Transformation'!S:AA,9,0)</f>
        <v>R1012</v>
      </c>
      <c r="Q733" s="60">
        <f>VLOOKUP(A733,'Data Transformation'!S:AC,11,0)</f>
        <v>37</v>
      </c>
    </row>
    <row r="734">
      <c r="A734" s="56" t="s">
        <v>1540</v>
      </c>
      <c r="B734" s="42" t="str">
        <f>VLOOKUP(A734,'Data Transformation'!A:D,4,0)</f>
        <v>Holte</v>
      </c>
      <c r="C734" s="57">
        <f>VLOOKUP(A734,'Data Transformation'!G:N,2,0)</f>
        <v>31.8</v>
      </c>
      <c r="D734" s="42">
        <f>VLOOKUP(A734,'Data Transformation'!G:I,3,0)</f>
        <v>5.36</v>
      </c>
      <c r="E734" s="42" t="str">
        <f>VLOOKUP(A734,'Data Transformation'!G:J,4,0)</f>
        <v>yes</v>
      </c>
      <c r="F734" s="42" t="str">
        <f>VLOOKUP(A734,'Data Transformation'!G:K,5,0)</f>
        <v>No</v>
      </c>
      <c r="G734" s="58" t="str">
        <f>VLOOKUP(A734,'Data Transformation'!G:L,6,0)</f>
        <v>No</v>
      </c>
      <c r="H734" s="42">
        <f>VLOOKUP(A734,'Data Transformation'!G:O,9,0)</f>
        <v>2</v>
      </c>
      <c r="I734" s="42" t="str">
        <f>VLOOKUP(A734,'Data Transformation'!G:N,8,0)</f>
        <v>No</v>
      </c>
      <c r="J734" s="42" t="str">
        <f>VLOOKUP(A734,'Data Transformation'!G:P,10,0)</f>
        <v>Above Obesity</v>
      </c>
      <c r="K734" s="42" t="str">
        <f>VLOOKUP(A734,'Data Transformation'!G:Q,11,0)</f>
        <v>Normal</v>
      </c>
      <c r="L734" s="42" t="str">
        <f>VLOOKUP(A734,'Data Transformation'!S:AB,10,0)</f>
        <v>5-Oct-1959</v>
      </c>
      <c r="M734" s="59">
        <f>VLOOKUP(A734,'Data Transformation'!S:AD,12,0)</f>
        <v>13880.95</v>
      </c>
      <c r="N734" s="42" t="str">
        <f>VLOOKUP(A734,'Data Transformation'!S:Y,7,0)</f>
        <v>tier - 2</v>
      </c>
      <c r="O734" s="42" t="str">
        <f>VLOOKUP(A734,'Data Transformation'!S:Z,8,0)</f>
        <v>tier - 2</v>
      </c>
      <c r="P734" s="42" t="str">
        <f>VLOOKUP(A734,'Data Transformation'!S:AA,9,0)</f>
        <v>R1011</v>
      </c>
      <c r="Q734" s="60">
        <f>VLOOKUP(A734,'Data Transformation'!S:AC,11,0)</f>
        <v>63</v>
      </c>
    </row>
    <row r="735">
      <c r="A735" s="56" t="s">
        <v>1542</v>
      </c>
      <c r="B735" s="42" t="str">
        <f>VLOOKUP(A735,'Data Transformation'!A:D,4,0)</f>
        <v>Johnson</v>
      </c>
      <c r="C735" s="57">
        <f>VLOOKUP(A735,'Data Transformation'!G:N,2,0)</f>
        <v>41.02</v>
      </c>
      <c r="D735" s="42">
        <f>VLOOKUP(A735,'Data Transformation'!G:I,3,0)</f>
        <v>11.37</v>
      </c>
      <c r="E735" s="42" t="str">
        <f>VLOOKUP(A735,'Data Transformation'!G:J,4,0)</f>
        <v>No</v>
      </c>
      <c r="F735" s="42" t="str">
        <f>VLOOKUP(A735,'Data Transformation'!G:K,5,0)</f>
        <v>No</v>
      </c>
      <c r="G735" s="58" t="str">
        <f>VLOOKUP(A735,'Data Transformation'!G:L,6,0)</f>
        <v>No</v>
      </c>
      <c r="H735" s="42">
        <f>VLOOKUP(A735,'Data Transformation'!G:O,9,0)</f>
        <v>0</v>
      </c>
      <c r="I735" s="42" t="str">
        <f>VLOOKUP(A735,'Data Transformation'!G:N,8,0)</f>
        <v>No</v>
      </c>
      <c r="J735" s="42" t="str">
        <f>VLOOKUP(A735,'Data Transformation'!G:P,10,0)</f>
        <v>Above Obesity</v>
      </c>
      <c r="K735" s="42" t="str">
        <f>VLOOKUP(A735,'Data Transformation'!G:Q,11,0)</f>
        <v>Diabetes</v>
      </c>
      <c r="L735" s="42" t="str">
        <f>VLOOKUP(A735,'Data Transformation'!S:AB,10,0)</f>
        <v>19-Dec-1978</v>
      </c>
      <c r="M735" s="59">
        <f>VLOOKUP(A735,'Data Transformation'!S:AD,12,0)</f>
        <v>13874.89</v>
      </c>
      <c r="N735" s="42" t="str">
        <f>VLOOKUP(A735,'Data Transformation'!S:Y,7,0)</f>
        <v>tier - 2</v>
      </c>
      <c r="O735" s="42" t="str">
        <f>VLOOKUP(A735,'Data Transformation'!S:Z,8,0)</f>
        <v>tier - 1</v>
      </c>
      <c r="P735" s="42" t="str">
        <f>VLOOKUP(A735,'Data Transformation'!S:AA,9,0)</f>
        <v>R1012</v>
      </c>
      <c r="Q735" s="60">
        <f>VLOOKUP(A735,'Data Transformation'!S:AC,11,0)</f>
        <v>44</v>
      </c>
    </row>
    <row r="736">
      <c r="A736" s="56" t="s">
        <v>1544</v>
      </c>
      <c r="B736" s="42" t="str">
        <f>VLOOKUP(A736,'Data Transformation'!A:D,4,0)</f>
        <v>Bartlett</v>
      </c>
      <c r="C736" s="57">
        <f>VLOOKUP(A736,'Data Transformation'!G:N,2,0)</f>
        <v>32.68</v>
      </c>
      <c r="D736" s="42">
        <f>VLOOKUP(A736,'Data Transformation'!G:I,3,0)</f>
        <v>11.87</v>
      </c>
      <c r="E736" s="42" t="str">
        <f>VLOOKUP(A736,'Data Transformation'!G:J,4,0)</f>
        <v>No</v>
      </c>
      <c r="F736" s="42" t="str">
        <f>VLOOKUP(A736,'Data Transformation'!G:K,5,0)</f>
        <v>No</v>
      </c>
      <c r="G736" s="58" t="str">
        <f>VLOOKUP(A736,'Data Transformation'!G:L,6,0)</f>
        <v>No</v>
      </c>
      <c r="H736" s="42">
        <f>VLOOKUP(A736,'Data Transformation'!G:O,9,0)</f>
        <v>0</v>
      </c>
      <c r="I736" s="42" t="str">
        <f>VLOOKUP(A736,'Data Transformation'!G:N,8,0)</f>
        <v>No</v>
      </c>
      <c r="J736" s="42" t="str">
        <f>VLOOKUP(A736,'Data Transformation'!G:P,10,0)</f>
        <v>Above Obesity</v>
      </c>
      <c r="K736" s="42" t="str">
        <f>VLOOKUP(A736,'Data Transformation'!G:Q,11,0)</f>
        <v>Diabetes</v>
      </c>
      <c r="L736" s="42" t="str">
        <f>VLOOKUP(A736,'Data Transformation'!S:AB,10,0)</f>
        <v>21-Jul-1960</v>
      </c>
      <c r="M736" s="59">
        <f>VLOOKUP(A736,'Data Transformation'!S:AD,12,0)</f>
        <v>13844.8</v>
      </c>
      <c r="N736" s="42" t="str">
        <f>VLOOKUP(A736,'Data Transformation'!S:Y,7,0)</f>
        <v>tier - 2</v>
      </c>
      <c r="O736" s="42" t="str">
        <f>VLOOKUP(A736,'Data Transformation'!S:Z,8,0)</f>
        <v>tier - 2</v>
      </c>
      <c r="P736" s="42" t="str">
        <f>VLOOKUP(A736,'Data Transformation'!S:AA,9,0)</f>
        <v>R1012</v>
      </c>
      <c r="Q736" s="60">
        <f>VLOOKUP(A736,'Data Transformation'!S:AC,11,0)</f>
        <v>62</v>
      </c>
    </row>
    <row r="737">
      <c r="A737" s="56" t="s">
        <v>1546</v>
      </c>
      <c r="B737" s="42" t="str">
        <f>VLOOKUP(A737,'Data Transformation'!A:D,4,0)</f>
        <v>Bergman</v>
      </c>
      <c r="C737" s="57">
        <f>VLOOKUP(A737,'Data Transformation'!G:N,2,0)</f>
        <v>21.7</v>
      </c>
      <c r="D737" s="42">
        <f>VLOOKUP(A737,'Data Transformation'!G:I,3,0)</f>
        <v>4.9</v>
      </c>
      <c r="E737" s="42" t="str">
        <f>VLOOKUP(A737,'Data Transformation'!G:J,4,0)</f>
        <v>No</v>
      </c>
      <c r="F737" s="42" t="str">
        <f>VLOOKUP(A737,'Data Transformation'!G:K,5,0)</f>
        <v>No</v>
      </c>
      <c r="G737" s="58" t="str">
        <f>VLOOKUP(A737,'Data Transformation'!G:L,6,0)</f>
        <v>Yes</v>
      </c>
      <c r="H737" s="42">
        <f>VLOOKUP(A737,'Data Transformation'!G:O,9,0)</f>
        <v>1</v>
      </c>
      <c r="I737" s="42" t="str">
        <f>VLOOKUP(A737,'Data Transformation'!G:N,8,0)</f>
        <v>yes</v>
      </c>
      <c r="J737" s="42" t="str">
        <f>VLOOKUP(A737,'Data Transformation'!G:P,10,0)</f>
        <v>Normal weight</v>
      </c>
      <c r="K737" s="42" t="str">
        <f>VLOOKUP(A737,'Data Transformation'!G:Q,11,0)</f>
        <v>Normal</v>
      </c>
      <c r="L737" s="42" t="str">
        <f>VLOOKUP(A737,'Data Transformation'!S:AB,10,0)</f>
        <v>7-Jun-2003</v>
      </c>
      <c r="M737" s="59">
        <f>VLOOKUP(A737,'Data Transformation'!S:AD,12,0)</f>
        <v>13844.51</v>
      </c>
      <c r="N737" s="42" t="str">
        <f>VLOOKUP(A737,'Data Transformation'!S:Y,7,0)</f>
        <v>tier - 2</v>
      </c>
      <c r="O737" s="42" t="str">
        <f>VLOOKUP(A737,'Data Transformation'!S:Z,8,0)</f>
        <v>tier - 1</v>
      </c>
      <c r="P737" s="42" t="str">
        <f>VLOOKUP(A737,'Data Transformation'!S:AA,9,0)</f>
        <v>R1011</v>
      </c>
      <c r="Q737" s="60">
        <f>VLOOKUP(A737,'Data Transformation'!S:AC,11,0)</f>
        <v>20</v>
      </c>
    </row>
    <row r="738">
      <c r="A738" s="56" t="s">
        <v>1548</v>
      </c>
      <c r="B738" s="42" t="str">
        <f>VLOOKUP(A738,'Data Transformation'!A:D,4,0)</f>
        <v>Aitken</v>
      </c>
      <c r="C738" s="57">
        <f>VLOOKUP(A738,'Data Transformation'!G:N,2,0)</f>
        <v>40.48</v>
      </c>
      <c r="D738" s="42">
        <f>VLOOKUP(A738,'Data Transformation'!G:I,3,0)</f>
        <v>6.7</v>
      </c>
      <c r="E738" s="42" t="str">
        <f>VLOOKUP(A738,'Data Transformation'!G:J,4,0)</f>
        <v>No</v>
      </c>
      <c r="F738" s="42" t="str">
        <f>VLOOKUP(A738,'Data Transformation'!G:K,5,0)</f>
        <v>No</v>
      </c>
      <c r="G738" s="58" t="str">
        <f>VLOOKUP(A738,'Data Transformation'!G:L,6,0)</f>
        <v>No</v>
      </c>
      <c r="H738" s="42">
        <f>VLOOKUP(A738,'Data Transformation'!G:O,9,0)</f>
        <v>3</v>
      </c>
      <c r="I738" s="42" t="str">
        <f>VLOOKUP(A738,'Data Transformation'!G:N,8,0)</f>
        <v>No</v>
      </c>
      <c r="J738" s="42" t="str">
        <f>VLOOKUP(A738,'Data Transformation'!G:P,10,0)</f>
        <v>Above Obesity</v>
      </c>
      <c r="K738" s="42" t="str">
        <f>VLOOKUP(A738,'Data Transformation'!G:Q,11,0)</f>
        <v>Diabetes</v>
      </c>
      <c r="L738" s="42" t="str">
        <f>VLOOKUP(A738,'Data Transformation'!S:AB,10,0)</f>
        <v>10-Dec-1958</v>
      </c>
      <c r="M738" s="59">
        <f>VLOOKUP(A738,'Data Transformation'!S:AD,12,0)</f>
        <v>13831.12</v>
      </c>
      <c r="N738" s="42" t="str">
        <f>VLOOKUP(A738,'Data Transformation'!S:Y,7,0)</f>
        <v>tier - 3</v>
      </c>
      <c r="O738" s="42" t="str">
        <f>VLOOKUP(A738,'Data Transformation'!S:Z,8,0)</f>
        <v>tier - 1</v>
      </c>
      <c r="P738" s="42" t="str">
        <f>VLOOKUP(A738,'Data Transformation'!S:AA,9,0)</f>
        <v>R1013</v>
      </c>
      <c r="Q738" s="60">
        <f>VLOOKUP(A738,'Data Transformation'!S:AC,11,0)</f>
        <v>64</v>
      </c>
    </row>
    <row r="739">
      <c r="A739" s="56" t="s">
        <v>1550</v>
      </c>
      <c r="B739" s="42" t="str">
        <f>VLOOKUP(A739,'Data Transformation'!A:D,4,0)</f>
        <v>Berger</v>
      </c>
      <c r="C739" s="57">
        <f>VLOOKUP(A739,'Data Transformation'!G:N,2,0)</f>
        <v>34.5</v>
      </c>
      <c r="D739" s="42">
        <f>VLOOKUP(A739,'Data Transformation'!G:I,3,0)</f>
        <v>10.3</v>
      </c>
      <c r="E739" s="42" t="str">
        <f>VLOOKUP(A739,'Data Transformation'!G:J,4,0)</f>
        <v>No</v>
      </c>
      <c r="F739" s="42" t="str">
        <f>VLOOKUP(A739,'Data Transformation'!G:K,5,0)</f>
        <v>No</v>
      </c>
      <c r="G739" s="58" t="str">
        <f>VLOOKUP(A739,'Data Transformation'!G:L,6,0)</f>
        <v>No</v>
      </c>
      <c r="H739" s="42">
        <f>VLOOKUP(A739,'Data Transformation'!G:O,9,0)</f>
        <v>3</v>
      </c>
      <c r="I739" s="42" t="str">
        <f>VLOOKUP(A739,'Data Transformation'!G:N,8,0)</f>
        <v>No</v>
      </c>
      <c r="J739" s="42" t="str">
        <f>VLOOKUP(A739,'Data Transformation'!G:P,10,0)</f>
        <v>Above Obesity</v>
      </c>
      <c r="K739" s="42" t="str">
        <f>VLOOKUP(A739,'Data Transformation'!G:Q,11,0)</f>
        <v>Diabetes</v>
      </c>
      <c r="L739" s="42" t="str">
        <f>VLOOKUP(A739,'Data Transformation'!S:AB,10,0)</f>
        <v>25-Nov-1958</v>
      </c>
      <c r="M739" s="59">
        <f>VLOOKUP(A739,'Data Transformation'!S:AD,12,0)</f>
        <v>13822.8</v>
      </c>
      <c r="N739" s="42" t="str">
        <f>VLOOKUP(A739,'Data Transformation'!S:Y,7,0)</f>
        <v>tier - 3</v>
      </c>
      <c r="O739" s="42" t="str">
        <f>VLOOKUP(A739,'Data Transformation'!S:Z,8,0)</f>
        <v>tier - 3</v>
      </c>
      <c r="P739" s="42" t="str">
        <f>VLOOKUP(A739,'Data Transformation'!S:AA,9,0)</f>
        <v>R1011</v>
      </c>
      <c r="Q739" s="60">
        <f>VLOOKUP(A739,'Data Transformation'!S:AC,11,0)</f>
        <v>64</v>
      </c>
    </row>
    <row r="740">
      <c r="A740" s="56" t="s">
        <v>1552</v>
      </c>
      <c r="B740" s="42" t="str">
        <f>VLOOKUP(A740,'Data Transformation'!A:D,4,0)</f>
        <v>Richey</v>
      </c>
      <c r="C740" s="57">
        <f>VLOOKUP(A740,'Data Transformation'!G:N,2,0)</f>
        <v>45.9</v>
      </c>
      <c r="D740" s="42">
        <f>VLOOKUP(A740,'Data Transformation'!G:I,3,0)</f>
        <v>11.14</v>
      </c>
      <c r="E740" s="42" t="str">
        <f>VLOOKUP(A740,'Data Transformation'!G:J,4,0)</f>
        <v>yes</v>
      </c>
      <c r="F740" s="42" t="str">
        <f>VLOOKUP(A740,'Data Transformation'!G:K,5,0)</f>
        <v>No</v>
      </c>
      <c r="G740" s="58" t="str">
        <f>VLOOKUP(A740,'Data Transformation'!G:L,6,0)</f>
        <v>No</v>
      </c>
      <c r="H740" s="42">
        <f>VLOOKUP(A740,'Data Transformation'!G:O,9,0)</f>
        <v>1</v>
      </c>
      <c r="I740" s="42" t="str">
        <f>VLOOKUP(A740,'Data Transformation'!G:N,8,0)</f>
        <v>No</v>
      </c>
      <c r="J740" s="42" t="str">
        <f>VLOOKUP(A740,'Data Transformation'!G:P,10,0)</f>
        <v>Above Obesity</v>
      </c>
      <c r="K740" s="42" t="str">
        <f>VLOOKUP(A740,'Data Transformation'!G:Q,11,0)</f>
        <v>Diabetes</v>
      </c>
      <c r="L740" s="42" t="str">
        <f>VLOOKUP(A740,'Data Transformation'!S:AB,10,0)</f>
        <v>8-Dec-1986</v>
      </c>
      <c r="M740" s="59">
        <f>VLOOKUP(A740,'Data Transformation'!S:AD,12,0)</f>
        <v>13819.49</v>
      </c>
      <c r="N740" s="42" t="str">
        <f>VLOOKUP(A740,'Data Transformation'!S:Y,7,0)</f>
        <v>tier - 3</v>
      </c>
      <c r="O740" s="42" t="str">
        <f>VLOOKUP(A740,'Data Transformation'!S:Z,8,0)</f>
        <v>tier - 2</v>
      </c>
      <c r="P740" s="42" t="str">
        <f>VLOOKUP(A740,'Data Transformation'!S:AA,9,0)</f>
        <v>R1012</v>
      </c>
      <c r="Q740" s="60">
        <f>VLOOKUP(A740,'Data Transformation'!S:AC,11,0)</f>
        <v>36</v>
      </c>
    </row>
    <row r="741">
      <c r="A741" s="56" t="s">
        <v>1554</v>
      </c>
      <c r="B741" s="42" t="str">
        <f>VLOOKUP(A741,'Data Transformation'!A:D,4,0)</f>
        <v>Trotter</v>
      </c>
      <c r="C741" s="57">
        <f>VLOOKUP(A741,'Data Transformation'!G:N,2,0)</f>
        <v>33.48</v>
      </c>
      <c r="D741" s="42">
        <f>VLOOKUP(A741,'Data Transformation'!G:I,3,0)</f>
        <v>4.74</v>
      </c>
      <c r="E741" s="42" t="str">
        <f>VLOOKUP(A741,'Data Transformation'!G:J,4,0)</f>
        <v>yes</v>
      </c>
      <c r="F741" s="42" t="str">
        <f>VLOOKUP(A741,'Data Transformation'!G:K,5,0)</f>
        <v>No</v>
      </c>
      <c r="G741" s="58" t="str">
        <f>VLOOKUP(A741,'Data Transformation'!G:L,6,0)</f>
        <v>No</v>
      </c>
      <c r="H741" s="42">
        <f>VLOOKUP(A741,'Data Transformation'!G:O,9,0)</f>
        <v>2</v>
      </c>
      <c r="I741" s="42" t="str">
        <f>VLOOKUP(A741,'Data Transformation'!G:N,8,0)</f>
        <v>No</v>
      </c>
      <c r="J741" s="42" t="str">
        <f>VLOOKUP(A741,'Data Transformation'!G:P,10,0)</f>
        <v>Above Obesity</v>
      </c>
      <c r="K741" s="42" t="str">
        <f>VLOOKUP(A741,'Data Transformation'!G:Q,11,0)</f>
        <v>Normal</v>
      </c>
      <c r="L741" s="42" t="str">
        <f>VLOOKUP(A741,'Data Transformation'!S:AB,10,0)</f>
        <v>10-Nov-1966</v>
      </c>
      <c r="M741" s="59">
        <f>VLOOKUP(A741,'Data Transformation'!S:AD,12,0)</f>
        <v>13801.61</v>
      </c>
      <c r="N741" s="42" t="str">
        <f>VLOOKUP(A741,'Data Transformation'!S:Y,7,0)</f>
        <v>tier - 3</v>
      </c>
      <c r="O741" s="42" t="str">
        <f>VLOOKUP(A741,'Data Transformation'!S:Z,8,0)</f>
        <v>tier - 3</v>
      </c>
      <c r="P741" s="42" t="str">
        <f>VLOOKUP(A741,'Data Transformation'!S:AA,9,0)</f>
        <v>R1026</v>
      </c>
      <c r="Q741" s="60">
        <f>VLOOKUP(A741,'Data Transformation'!S:AC,11,0)</f>
        <v>56</v>
      </c>
    </row>
    <row r="742">
      <c r="A742" s="56" t="s">
        <v>1556</v>
      </c>
      <c r="B742" s="42" t="str">
        <f>VLOOKUP(A742,'Data Transformation'!A:D,4,0)</f>
        <v>Chavez</v>
      </c>
      <c r="C742" s="57">
        <f>VLOOKUP(A742,'Data Transformation'!G:N,2,0)</f>
        <v>28.31</v>
      </c>
      <c r="D742" s="42">
        <f>VLOOKUP(A742,'Data Transformation'!G:I,3,0)</f>
        <v>5.96</v>
      </c>
      <c r="E742" s="42" t="str">
        <f>VLOOKUP(A742,'Data Transformation'!G:J,4,0)</f>
        <v>yes</v>
      </c>
      <c r="F742" s="42" t="str">
        <f>VLOOKUP(A742,'Data Transformation'!G:K,5,0)</f>
        <v>No</v>
      </c>
      <c r="G742" s="58" t="str">
        <f>VLOOKUP(A742,'Data Transformation'!G:L,6,0)</f>
        <v>No</v>
      </c>
      <c r="H742" s="42">
        <f>VLOOKUP(A742,'Data Transformation'!G:O,9,0)</f>
        <v>2</v>
      </c>
      <c r="I742" s="42" t="str">
        <f>VLOOKUP(A742,'Data Transformation'!G:N,8,0)</f>
        <v>No</v>
      </c>
      <c r="J742" s="42" t="str">
        <f>VLOOKUP(A742,'Data Transformation'!G:P,10,0)</f>
        <v>Overweight</v>
      </c>
      <c r="K742" s="42" t="str">
        <f>VLOOKUP(A742,'Data Transformation'!G:Q,11,0)</f>
        <v>Prediabetes weight</v>
      </c>
      <c r="L742" s="42" t="str">
        <f>VLOOKUP(A742,'Data Transformation'!S:AB,10,0)</f>
        <v>6-Aug-1959</v>
      </c>
      <c r="M742" s="59">
        <f>VLOOKUP(A742,'Data Transformation'!S:AD,12,0)</f>
        <v>13770.1</v>
      </c>
      <c r="N742" s="42" t="str">
        <f>VLOOKUP(A742,'Data Transformation'!S:Y,7,0)</f>
        <v>tier - 3</v>
      </c>
      <c r="O742" s="42" t="str">
        <f>VLOOKUP(A742,'Data Transformation'!S:Z,8,0)</f>
        <v>tier - 1</v>
      </c>
      <c r="P742" s="42" t="str">
        <f>VLOOKUP(A742,'Data Transformation'!S:AA,9,0)</f>
        <v>R1012</v>
      </c>
      <c r="Q742" s="60">
        <f>VLOOKUP(A742,'Data Transformation'!S:AC,11,0)</f>
        <v>63</v>
      </c>
    </row>
    <row r="743">
      <c r="A743" s="56" t="s">
        <v>1558</v>
      </c>
      <c r="B743" s="42" t="str">
        <f>VLOOKUP(A743,'Data Transformation'!A:D,4,0)</f>
        <v>Orifice</v>
      </c>
      <c r="C743" s="57">
        <f>VLOOKUP(A743,'Data Transformation'!G:N,2,0)</f>
        <v>21.565</v>
      </c>
      <c r="D743" s="42">
        <f>VLOOKUP(A743,'Data Transformation'!G:I,3,0)</f>
        <v>4.95</v>
      </c>
      <c r="E743" s="42" t="str">
        <f>VLOOKUP(A743,'Data Transformation'!G:J,4,0)</f>
        <v>No</v>
      </c>
      <c r="F743" s="42" t="str">
        <f>VLOOKUP(A743,'Data Transformation'!G:K,5,0)</f>
        <v>yes</v>
      </c>
      <c r="G743" s="58" t="str">
        <f>VLOOKUP(A743,'Data Transformation'!G:L,6,0)</f>
        <v>No</v>
      </c>
      <c r="H743" s="42">
        <f>VLOOKUP(A743,'Data Transformation'!G:O,9,0)</f>
        <v>1</v>
      </c>
      <c r="I743" s="42" t="str">
        <f>VLOOKUP(A743,'Data Transformation'!G:N,8,0)</f>
        <v>yes</v>
      </c>
      <c r="J743" s="42" t="str">
        <f>VLOOKUP(A743,'Data Transformation'!G:P,10,0)</f>
        <v>Normal weight</v>
      </c>
      <c r="K743" s="42" t="str">
        <f>VLOOKUP(A743,'Data Transformation'!G:Q,11,0)</f>
        <v>Normal</v>
      </c>
      <c r="L743" s="42" t="str">
        <f>VLOOKUP(A743,'Data Transformation'!S:AB,10,0)</f>
        <v>16-Jul-2004</v>
      </c>
      <c r="M743" s="59">
        <f>VLOOKUP(A743,'Data Transformation'!S:AD,12,0)</f>
        <v>13747.87</v>
      </c>
      <c r="N743" s="42" t="str">
        <f>VLOOKUP(A743,'Data Transformation'!S:Y,7,0)</f>
        <v>tier - 3</v>
      </c>
      <c r="O743" s="42" t="str">
        <f>VLOOKUP(A743,'Data Transformation'!S:Z,8,0)</f>
        <v>tier - 2</v>
      </c>
      <c r="P743" s="42" t="str">
        <f>VLOOKUP(A743,'Data Transformation'!S:AA,9,0)</f>
        <v>R1018</v>
      </c>
      <c r="Q743" s="60">
        <f>VLOOKUP(A743,'Data Transformation'!S:AC,11,0)</f>
        <v>18</v>
      </c>
    </row>
    <row r="744">
      <c r="A744" s="56" t="s">
        <v>1560</v>
      </c>
      <c r="B744" s="42" t="str">
        <f>VLOOKUP(A744,'Data Transformation'!A:D,4,0)</f>
        <v>Farkash</v>
      </c>
      <c r="C744" s="57">
        <f>VLOOKUP(A744,'Data Transformation'!G:N,2,0)</f>
        <v>35.59</v>
      </c>
      <c r="D744" s="42">
        <f>VLOOKUP(A744,'Data Transformation'!G:I,3,0)</f>
        <v>5.21</v>
      </c>
      <c r="E744" s="42" t="str">
        <f>VLOOKUP(A744,'Data Transformation'!G:J,4,0)</f>
        <v>yes</v>
      </c>
      <c r="F744" s="42" t="str">
        <f>VLOOKUP(A744,'Data Transformation'!G:K,5,0)</f>
        <v>No</v>
      </c>
      <c r="G744" s="58" t="str">
        <f>VLOOKUP(A744,'Data Transformation'!G:L,6,0)</f>
        <v>Yes</v>
      </c>
      <c r="H744" s="42">
        <f>VLOOKUP(A744,'Data Transformation'!G:O,9,0)</f>
        <v>1</v>
      </c>
      <c r="I744" s="42" t="str">
        <f>VLOOKUP(A744,'Data Transformation'!G:N,8,0)</f>
        <v>No</v>
      </c>
      <c r="J744" s="42" t="str">
        <f>VLOOKUP(A744,'Data Transformation'!G:P,10,0)</f>
        <v>Above Obesity</v>
      </c>
      <c r="K744" s="42" t="str">
        <f>VLOOKUP(A744,'Data Transformation'!G:Q,11,0)</f>
        <v>Normal</v>
      </c>
      <c r="L744" s="42" t="str">
        <f>VLOOKUP(A744,'Data Transformation'!S:AB,10,0)</f>
        <v>23-Oct-1969</v>
      </c>
      <c r="M744" s="59">
        <f>VLOOKUP(A744,'Data Transformation'!S:AD,12,0)</f>
        <v>13746.74</v>
      </c>
      <c r="N744" s="42" t="str">
        <f>VLOOKUP(A744,'Data Transformation'!S:Y,7,0)</f>
        <v>tier - 3</v>
      </c>
      <c r="O744" s="42" t="str">
        <f>VLOOKUP(A744,'Data Transformation'!S:Z,8,0)</f>
        <v>tier - 2</v>
      </c>
      <c r="P744" s="42" t="str">
        <f>VLOOKUP(A744,'Data Transformation'!S:AA,9,0)</f>
        <v>R1026</v>
      </c>
      <c r="Q744" s="60">
        <f>VLOOKUP(A744,'Data Transformation'!S:AC,11,0)</f>
        <v>53</v>
      </c>
    </row>
    <row r="745">
      <c r="A745" s="56" t="s">
        <v>1562</v>
      </c>
      <c r="B745" s="42" t="str">
        <f>VLOOKUP(A745,'Data Transformation'!A:D,4,0)</f>
        <v>Hribar</v>
      </c>
      <c r="C745" s="57">
        <f>VLOOKUP(A745,'Data Transformation'!G:N,2,0)</f>
        <v>43.44</v>
      </c>
      <c r="D745" s="42">
        <f>VLOOKUP(A745,'Data Transformation'!G:I,3,0)</f>
        <v>4.86</v>
      </c>
      <c r="E745" s="42" t="str">
        <f>VLOOKUP(A745,'Data Transformation'!G:J,4,0)</f>
        <v>YES</v>
      </c>
      <c r="F745" s="42" t="str">
        <f>VLOOKUP(A745,'Data Transformation'!G:K,5,0)</f>
        <v>No</v>
      </c>
      <c r="G745" s="58" t="str">
        <f>VLOOKUP(A745,'Data Transformation'!G:L,6,0)</f>
        <v>No</v>
      </c>
      <c r="H745" s="42">
        <f>VLOOKUP(A745,'Data Transformation'!G:O,9,0)</f>
        <v>0</v>
      </c>
      <c r="I745" s="42" t="str">
        <f>VLOOKUP(A745,'Data Transformation'!G:N,8,0)</f>
        <v>No</v>
      </c>
      <c r="J745" s="42" t="str">
        <f>VLOOKUP(A745,'Data Transformation'!G:P,10,0)</f>
        <v>Above Obesity</v>
      </c>
      <c r="K745" s="42" t="str">
        <f>VLOOKUP(A745,'Data Transformation'!G:Q,11,0)</f>
        <v>Normal</v>
      </c>
      <c r="L745" s="42" t="str">
        <f>VLOOKUP(A745,'Data Transformation'!S:AB,10,0)</f>
        <v>29-Aug-1985</v>
      </c>
      <c r="M745" s="59">
        <f>VLOOKUP(A745,'Data Transformation'!S:AD,12,0)</f>
        <v>13726.21</v>
      </c>
      <c r="N745" s="42" t="str">
        <f>VLOOKUP(A745,'Data Transformation'!S:Y,7,0)</f>
        <v>tier - 3</v>
      </c>
      <c r="O745" s="42" t="str">
        <f>VLOOKUP(A745,'Data Transformation'!S:Z,8,0)</f>
        <v>tier - 3</v>
      </c>
      <c r="P745" s="42" t="str">
        <f>VLOOKUP(A745,'Data Transformation'!S:AA,9,0)</f>
        <v>R1026</v>
      </c>
      <c r="Q745" s="60">
        <f>VLOOKUP(A745,'Data Transformation'!S:AC,11,0)</f>
        <v>37</v>
      </c>
    </row>
    <row r="746">
      <c r="A746" s="56" t="s">
        <v>1564</v>
      </c>
      <c r="B746" s="42" t="str">
        <f>VLOOKUP(A746,'Data Transformation'!A:D,4,0)</f>
        <v>Crawford</v>
      </c>
      <c r="C746" s="57">
        <f>VLOOKUP(A746,'Data Transformation'!G:N,2,0)</f>
        <v>21.755</v>
      </c>
      <c r="D746" s="42">
        <f>VLOOKUP(A746,'Data Transformation'!G:I,3,0)</f>
        <v>7.79</v>
      </c>
      <c r="E746" s="42" t="str">
        <f>VLOOKUP(A746,'Data Transformation'!G:J,4,0)</f>
        <v>YES</v>
      </c>
      <c r="F746" s="42" t="str">
        <f>VLOOKUP(A746,'Data Transformation'!G:K,5,0)</f>
        <v>No</v>
      </c>
      <c r="G746" s="58" t="str">
        <f>VLOOKUP(A746,'Data Transformation'!G:L,6,0)</f>
        <v>No</v>
      </c>
      <c r="H746" s="42">
        <f>VLOOKUP(A746,'Data Transformation'!G:O,9,0)</f>
        <v>0</v>
      </c>
      <c r="I746" s="42" t="str">
        <f>VLOOKUP(A746,'Data Transformation'!G:N,8,0)</f>
        <v>No</v>
      </c>
      <c r="J746" s="42" t="str">
        <f>VLOOKUP(A746,'Data Transformation'!G:P,10,0)</f>
        <v>Normal weight</v>
      </c>
      <c r="K746" s="42" t="str">
        <f>VLOOKUP(A746,'Data Transformation'!G:Q,11,0)</f>
        <v>Diabetes</v>
      </c>
      <c r="L746" s="42" t="str">
        <f>VLOOKUP(A746,'Data Transformation'!S:AB,10,0)</f>
        <v>2-Aug-1981</v>
      </c>
      <c r="M746" s="59">
        <f>VLOOKUP(A746,'Data Transformation'!S:AD,12,0)</f>
        <v>13725.47</v>
      </c>
      <c r="N746" s="42" t="str">
        <f>VLOOKUP(A746,'Data Transformation'!S:Y,7,0)</f>
        <v>tier - 3</v>
      </c>
      <c r="O746" s="42" t="str">
        <f>VLOOKUP(A746,'Data Transformation'!S:Z,8,0)</f>
        <v>tier - 2</v>
      </c>
      <c r="P746" s="42" t="str">
        <f>VLOOKUP(A746,'Data Transformation'!S:AA,9,0)</f>
        <v>R1024</v>
      </c>
      <c r="Q746" s="60">
        <f>VLOOKUP(A746,'Data Transformation'!S:AC,11,0)</f>
        <v>41</v>
      </c>
    </row>
    <row r="747">
      <c r="A747" s="56" t="s">
        <v>1566</v>
      </c>
      <c r="B747" s="42" t="str">
        <f>VLOOKUP(A747,'Data Transformation'!A:D,4,0)</f>
        <v>Sittlington</v>
      </c>
      <c r="C747" s="57">
        <f>VLOOKUP(A747,'Data Transformation'!G:N,2,0)</f>
        <v>44.55</v>
      </c>
      <c r="D747" s="42">
        <f>VLOOKUP(A747,'Data Transformation'!G:I,3,0)</f>
        <v>7.12</v>
      </c>
      <c r="E747" s="42" t="str">
        <f>VLOOKUP(A747,'Data Transformation'!G:J,4,0)</f>
        <v>yes</v>
      </c>
      <c r="F747" s="42" t="str">
        <f>VLOOKUP(A747,'Data Transformation'!G:K,5,0)</f>
        <v>No</v>
      </c>
      <c r="G747" s="58" t="str">
        <f>VLOOKUP(A747,'Data Transformation'!G:L,6,0)</f>
        <v>No</v>
      </c>
      <c r="H747" s="42">
        <f>VLOOKUP(A747,'Data Transformation'!G:O,9,0)</f>
        <v>1</v>
      </c>
      <c r="I747" s="42" t="str">
        <f>VLOOKUP(A747,'Data Transformation'!G:N,8,0)</f>
        <v>No</v>
      </c>
      <c r="J747" s="42" t="str">
        <f>VLOOKUP(A747,'Data Transformation'!G:P,10,0)</f>
        <v>Above Obesity</v>
      </c>
      <c r="K747" s="42" t="str">
        <f>VLOOKUP(A747,'Data Transformation'!G:Q,11,0)</f>
        <v>Diabetes</v>
      </c>
      <c r="L747" s="42" t="str">
        <f>VLOOKUP(A747,'Data Transformation'!S:AB,10,0)</f>
        <v>24-Nov-1986</v>
      </c>
      <c r="M747" s="59">
        <f>VLOOKUP(A747,'Data Transformation'!S:AD,12,0)</f>
        <v>13714.55</v>
      </c>
      <c r="N747" s="42" t="str">
        <f>VLOOKUP(A747,'Data Transformation'!S:Y,7,0)</f>
        <v>tier - 3</v>
      </c>
      <c r="O747" s="42" t="str">
        <f>VLOOKUP(A747,'Data Transformation'!S:Z,8,0)</f>
        <v>tier - 2</v>
      </c>
      <c r="P747" s="42" t="str">
        <f>VLOOKUP(A747,'Data Transformation'!S:AA,9,0)</f>
        <v>R1023</v>
      </c>
      <c r="Q747" s="60">
        <f>VLOOKUP(A747,'Data Transformation'!S:AC,11,0)</f>
        <v>36</v>
      </c>
    </row>
    <row r="748">
      <c r="A748" s="56" t="s">
        <v>1568</v>
      </c>
      <c r="B748" s="42" t="str">
        <f>VLOOKUP(A748,'Data Transformation'!A:D,4,0)</f>
        <v>Silbert</v>
      </c>
      <c r="C748" s="57">
        <f>VLOOKUP(A748,'Data Transformation'!G:N,2,0)</f>
        <v>43.32</v>
      </c>
      <c r="D748" s="42">
        <f>VLOOKUP(A748,'Data Transformation'!G:I,3,0)</f>
        <v>4.67</v>
      </c>
      <c r="E748" s="42" t="str">
        <f>VLOOKUP(A748,'Data Transformation'!G:J,4,0)</f>
        <v>YES</v>
      </c>
      <c r="F748" s="42" t="str">
        <f>VLOOKUP(A748,'Data Transformation'!G:K,5,0)</f>
        <v>No</v>
      </c>
      <c r="G748" s="58" t="str">
        <f>VLOOKUP(A748,'Data Transformation'!G:L,6,0)</f>
        <v>No</v>
      </c>
      <c r="H748" s="42">
        <f>VLOOKUP(A748,'Data Transformation'!G:O,9,0)</f>
        <v>0</v>
      </c>
      <c r="I748" s="42" t="str">
        <f>VLOOKUP(A748,'Data Transformation'!G:N,8,0)</f>
        <v>No</v>
      </c>
      <c r="J748" s="42" t="str">
        <f>VLOOKUP(A748,'Data Transformation'!G:P,10,0)</f>
        <v>Above Obesity</v>
      </c>
      <c r="K748" s="42" t="str">
        <f>VLOOKUP(A748,'Data Transformation'!G:Q,11,0)</f>
        <v>Normal</v>
      </c>
      <c r="L748" s="42" t="str">
        <f>VLOOKUP(A748,'Data Transformation'!S:AB,10,0)</f>
        <v>14-Sep-1985</v>
      </c>
      <c r="M748" s="59">
        <f>VLOOKUP(A748,'Data Transformation'!S:AD,12,0)</f>
        <v>13685.51</v>
      </c>
      <c r="N748" s="42" t="str">
        <f>VLOOKUP(A748,'Data Transformation'!S:Y,7,0)</f>
        <v>tier - 3</v>
      </c>
      <c r="O748" s="42" t="str">
        <f>VLOOKUP(A748,'Data Transformation'!S:Z,8,0)</f>
        <v>tier - 1</v>
      </c>
      <c r="P748" s="42" t="str">
        <f>VLOOKUP(A748,'Data Transformation'!S:AA,9,0)</f>
        <v>R1026</v>
      </c>
      <c r="Q748" s="60">
        <f>VLOOKUP(A748,'Data Transformation'!S:AC,11,0)</f>
        <v>37</v>
      </c>
    </row>
    <row r="749">
      <c r="A749" s="56" t="s">
        <v>1570</v>
      </c>
      <c r="B749" s="42" t="str">
        <f>VLOOKUP(A749,'Data Transformation'!A:D,4,0)</f>
        <v>Carrique</v>
      </c>
      <c r="C749" s="57">
        <f>VLOOKUP(A749,'Data Transformation'!G:N,2,0)</f>
        <v>31.23</v>
      </c>
      <c r="D749" s="42">
        <f>VLOOKUP(A749,'Data Transformation'!G:I,3,0)</f>
        <v>9.12</v>
      </c>
      <c r="E749" s="42" t="str">
        <f>VLOOKUP(A749,'Data Transformation'!G:J,4,0)</f>
        <v>yes</v>
      </c>
      <c r="F749" s="42" t="str">
        <f>VLOOKUP(A749,'Data Transformation'!G:K,5,0)</f>
        <v>No</v>
      </c>
      <c r="G749" s="58" t="str">
        <f>VLOOKUP(A749,'Data Transformation'!G:L,6,0)</f>
        <v>Yes</v>
      </c>
      <c r="H749" s="42">
        <f>VLOOKUP(A749,'Data Transformation'!G:O,9,0)</f>
        <v>1</v>
      </c>
      <c r="I749" s="42" t="str">
        <f>VLOOKUP(A749,'Data Transformation'!G:N,8,0)</f>
        <v>No</v>
      </c>
      <c r="J749" s="42" t="str">
        <f>VLOOKUP(A749,'Data Transformation'!G:P,10,0)</f>
        <v>Above Obesity</v>
      </c>
      <c r="K749" s="42" t="str">
        <f>VLOOKUP(A749,'Data Transformation'!G:Q,11,0)</f>
        <v>Diabetes</v>
      </c>
      <c r="L749" s="42" t="str">
        <f>VLOOKUP(A749,'Data Transformation'!S:AB,10,0)</f>
        <v>4-Aug-1963</v>
      </c>
      <c r="M749" s="59">
        <f>VLOOKUP(A749,'Data Transformation'!S:AD,12,0)</f>
        <v>13677.68</v>
      </c>
      <c r="N749" s="42" t="str">
        <f>VLOOKUP(A749,'Data Transformation'!S:Y,7,0)</f>
        <v>tier - 3</v>
      </c>
      <c r="O749" s="42" t="str">
        <f>VLOOKUP(A749,'Data Transformation'!S:Z,8,0)</f>
        <v>tier - 2</v>
      </c>
      <c r="P749" s="42" t="str">
        <f>VLOOKUP(A749,'Data Transformation'!S:AA,9,0)</f>
        <v>R1021</v>
      </c>
      <c r="Q749" s="60">
        <f>VLOOKUP(A749,'Data Transformation'!S:AC,11,0)</f>
        <v>59</v>
      </c>
    </row>
    <row r="750">
      <c r="A750" s="56" t="s">
        <v>1572</v>
      </c>
      <c r="B750" s="42" t="str">
        <f>VLOOKUP(A750,'Data Transformation'!A:D,4,0)</f>
        <v>Kosla</v>
      </c>
      <c r="C750" s="57">
        <f>VLOOKUP(A750,'Data Transformation'!G:N,2,0)</f>
        <v>42.81</v>
      </c>
      <c r="D750" s="42">
        <f>VLOOKUP(A750,'Data Transformation'!G:I,3,0)</f>
        <v>4.15</v>
      </c>
      <c r="E750" s="42" t="str">
        <f>VLOOKUP(A750,'Data Transformation'!G:J,4,0)</f>
        <v>No</v>
      </c>
      <c r="F750" s="42" t="str">
        <f>VLOOKUP(A750,'Data Transformation'!G:K,5,0)</f>
        <v>No</v>
      </c>
      <c r="G750" s="58" t="str">
        <f>VLOOKUP(A750,'Data Transformation'!G:L,6,0)</f>
        <v>No</v>
      </c>
      <c r="H750" s="42">
        <f>VLOOKUP(A750,'Data Transformation'!G:O,9,0)</f>
        <v>1</v>
      </c>
      <c r="I750" s="42" t="str">
        <f>VLOOKUP(A750,'Data Transformation'!G:N,8,0)</f>
        <v>No</v>
      </c>
      <c r="J750" s="42" t="str">
        <f>VLOOKUP(A750,'Data Transformation'!G:P,10,0)</f>
        <v>Above Obesity</v>
      </c>
      <c r="K750" s="42" t="str">
        <f>VLOOKUP(A750,'Data Transformation'!G:Q,11,0)</f>
        <v>Normal</v>
      </c>
      <c r="L750" s="42" t="str">
        <f>VLOOKUP(A750,'Data Transformation'!S:AB,10,0)</f>
        <v>20-Jul-1984</v>
      </c>
      <c r="M750" s="59">
        <f>VLOOKUP(A750,'Data Transformation'!S:AD,12,0)</f>
        <v>13638.06</v>
      </c>
      <c r="N750" s="42" t="str">
        <f>VLOOKUP(A750,'Data Transformation'!S:Y,7,0)</f>
        <v>tier - 3</v>
      </c>
      <c r="O750" s="42" t="str">
        <f>VLOOKUP(A750,'Data Transformation'!S:Z,8,0)</f>
        <v>tier - 3</v>
      </c>
      <c r="P750" s="42" t="str">
        <f>VLOOKUP(A750,'Data Transformation'!S:AA,9,0)</f>
        <v>R1023</v>
      </c>
      <c r="Q750" s="60">
        <f>VLOOKUP(A750,'Data Transformation'!S:AC,11,0)</f>
        <v>38</v>
      </c>
    </row>
    <row r="751">
      <c r="A751" s="56" t="s">
        <v>1574</v>
      </c>
      <c r="B751" s="42" t="str">
        <f>VLOOKUP(A751,'Data Transformation'!A:D,4,0)</f>
        <v>Parker</v>
      </c>
      <c r="C751" s="57">
        <f>VLOOKUP(A751,'Data Transformation'!G:N,2,0)</f>
        <v>35.91</v>
      </c>
      <c r="D751" s="42">
        <f>VLOOKUP(A751,'Data Transformation'!G:I,3,0)</f>
        <v>6.72</v>
      </c>
      <c r="E751" s="42" t="str">
        <f>VLOOKUP(A751,'Data Transformation'!G:J,4,0)</f>
        <v>yes</v>
      </c>
      <c r="F751" s="42" t="str">
        <f>VLOOKUP(A751,'Data Transformation'!G:K,5,0)</f>
        <v>No</v>
      </c>
      <c r="G751" s="58" t="str">
        <f>VLOOKUP(A751,'Data Transformation'!G:L,6,0)</f>
        <v>No</v>
      </c>
      <c r="H751" s="42">
        <f>VLOOKUP(A751,'Data Transformation'!G:O,9,0)</f>
        <v>2</v>
      </c>
      <c r="I751" s="42" t="str">
        <f>VLOOKUP(A751,'Data Transformation'!G:N,8,0)</f>
        <v>No</v>
      </c>
      <c r="J751" s="42" t="str">
        <f>VLOOKUP(A751,'Data Transformation'!G:P,10,0)</f>
        <v>Above Obesity</v>
      </c>
      <c r="K751" s="42" t="str">
        <f>VLOOKUP(A751,'Data Transformation'!G:Q,11,0)</f>
        <v>Diabetes</v>
      </c>
      <c r="L751" s="42" t="str">
        <f>VLOOKUP(A751,'Data Transformation'!S:AB,10,0)</f>
        <v>24-Dec-1961</v>
      </c>
      <c r="M751" s="59">
        <f>VLOOKUP(A751,'Data Transformation'!S:AD,12,0)</f>
        <v>13635.64</v>
      </c>
      <c r="N751" s="42" t="str">
        <f>VLOOKUP(A751,'Data Transformation'!S:Y,7,0)</f>
        <v>tier - 3</v>
      </c>
      <c r="O751" s="42" t="str">
        <f>VLOOKUP(A751,'Data Transformation'!S:Z,8,0)</f>
        <v>tier - 3</v>
      </c>
      <c r="P751" s="42" t="str">
        <f>VLOOKUP(A751,'Data Transformation'!S:AA,9,0)</f>
        <v>R1024</v>
      </c>
      <c r="Q751" s="60">
        <f>VLOOKUP(A751,'Data Transformation'!S:AC,11,0)</f>
        <v>61</v>
      </c>
    </row>
    <row r="752">
      <c r="A752" s="56" t="s">
        <v>1576</v>
      </c>
      <c r="B752" s="42" t="str">
        <f>VLOOKUP(A752,'Data Transformation'!A:D,4,0)</f>
        <v>Horton</v>
      </c>
      <c r="C752" s="57">
        <f>VLOOKUP(A752,'Data Transformation'!G:N,2,0)</f>
        <v>36.65</v>
      </c>
      <c r="D752" s="42">
        <f>VLOOKUP(A752,'Data Transformation'!G:I,3,0)</f>
        <v>5.01</v>
      </c>
      <c r="E752" s="42" t="str">
        <f>VLOOKUP(A752,'Data Transformation'!G:J,4,0)</f>
        <v>yes</v>
      </c>
      <c r="F752" s="42" t="str">
        <f>VLOOKUP(A752,'Data Transformation'!G:K,5,0)</f>
        <v>No</v>
      </c>
      <c r="G752" s="58" t="str">
        <f>VLOOKUP(A752,'Data Transformation'!G:L,6,0)</f>
        <v>Yes</v>
      </c>
      <c r="H752" s="42">
        <f>VLOOKUP(A752,'Data Transformation'!G:O,9,0)</f>
        <v>1</v>
      </c>
      <c r="I752" s="42" t="str">
        <f>VLOOKUP(A752,'Data Transformation'!G:N,8,0)</f>
        <v>No</v>
      </c>
      <c r="J752" s="42" t="str">
        <f>VLOOKUP(A752,'Data Transformation'!G:P,10,0)</f>
        <v>Above Obesity</v>
      </c>
      <c r="K752" s="42" t="str">
        <f>VLOOKUP(A752,'Data Transformation'!G:Q,11,0)</f>
        <v>Normal</v>
      </c>
      <c r="L752" s="42" t="str">
        <f>VLOOKUP(A752,'Data Transformation'!S:AB,10,0)</f>
        <v>26-Jul-1969</v>
      </c>
      <c r="M752" s="59">
        <f>VLOOKUP(A752,'Data Transformation'!S:AD,12,0)</f>
        <v>13622.01</v>
      </c>
      <c r="N752" s="42" t="str">
        <f>VLOOKUP(A752,'Data Transformation'!S:Y,7,0)</f>
        <v>tier - 3</v>
      </c>
      <c r="O752" s="42" t="str">
        <f>VLOOKUP(A752,'Data Transformation'!S:Z,8,0)</f>
        <v>tier - 3</v>
      </c>
      <c r="P752" s="42" t="str">
        <f>VLOOKUP(A752,'Data Transformation'!S:AA,9,0)</f>
        <v>R1012</v>
      </c>
      <c r="Q752" s="60">
        <f>VLOOKUP(A752,'Data Transformation'!S:AC,11,0)</f>
        <v>53</v>
      </c>
    </row>
    <row r="753">
      <c r="A753" s="56" t="s">
        <v>1578</v>
      </c>
      <c r="B753" s="42" t="str">
        <f>VLOOKUP(A753,'Data Transformation'!A:D,4,0)</f>
        <v>Boller</v>
      </c>
      <c r="C753" s="57">
        <f>VLOOKUP(A753,'Data Transformation'!G:N,2,0)</f>
        <v>22.04</v>
      </c>
      <c r="D753" s="42">
        <f>VLOOKUP(A753,'Data Transformation'!G:I,3,0)</f>
        <v>10.9</v>
      </c>
      <c r="E753" s="42" t="str">
        <f>VLOOKUP(A753,'Data Transformation'!G:J,4,0)</f>
        <v>yes</v>
      </c>
      <c r="F753" s="42" t="str">
        <f>VLOOKUP(A753,'Data Transformation'!G:K,5,0)</f>
        <v>No</v>
      </c>
      <c r="G753" s="58" t="str">
        <f>VLOOKUP(A753,'Data Transformation'!G:L,6,0)</f>
        <v>No</v>
      </c>
      <c r="H753" s="42">
        <f>VLOOKUP(A753,'Data Transformation'!G:O,9,0)</f>
        <v>2</v>
      </c>
      <c r="I753" s="42" t="str">
        <f>VLOOKUP(A753,'Data Transformation'!G:N,8,0)</f>
        <v>No</v>
      </c>
      <c r="J753" s="42" t="str">
        <f>VLOOKUP(A753,'Data Transformation'!G:P,10,0)</f>
        <v>Normal weight</v>
      </c>
      <c r="K753" s="42" t="str">
        <f>VLOOKUP(A753,'Data Transformation'!G:Q,11,0)</f>
        <v>Diabetes</v>
      </c>
      <c r="L753" s="42" t="str">
        <f>VLOOKUP(A753,'Data Transformation'!S:AB,10,0)</f>
        <v>18-Nov-1961</v>
      </c>
      <c r="M753" s="59">
        <f>VLOOKUP(A753,'Data Transformation'!S:AD,12,0)</f>
        <v>13616.36</v>
      </c>
      <c r="N753" s="42" t="str">
        <f>VLOOKUP(A753,'Data Transformation'!S:Y,7,0)</f>
        <v>tier - 3</v>
      </c>
      <c r="O753" s="42" t="str">
        <f>VLOOKUP(A753,'Data Transformation'!S:Z,8,0)</f>
        <v>tier - 3</v>
      </c>
      <c r="P753" s="42" t="str">
        <f>VLOOKUP(A753,'Data Transformation'!S:AA,9,0)</f>
        <v>R1024</v>
      </c>
      <c r="Q753" s="60">
        <f>VLOOKUP(A753,'Data Transformation'!S:AC,11,0)</f>
        <v>61</v>
      </c>
    </row>
    <row r="754">
      <c r="A754" s="56" t="s">
        <v>1580</v>
      </c>
      <c r="B754" s="42" t="str">
        <f>VLOOKUP(A754,'Data Transformation'!A:D,4,0)</f>
        <v>Olaru</v>
      </c>
      <c r="C754" s="57">
        <f>VLOOKUP(A754,'Data Transformation'!G:N,2,0)</f>
        <v>31.825</v>
      </c>
      <c r="D754" s="42">
        <f>VLOOKUP(A754,'Data Transformation'!G:I,3,0)</f>
        <v>5.52</v>
      </c>
      <c r="E754" s="42" t="str">
        <f>VLOOKUP(A754,'Data Transformation'!G:J,4,0)</f>
        <v>yes</v>
      </c>
      <c r="F754" s="42" t="str">
        <f>VLOOKUP(A754,'Data Transformation'!G:K,5,0)</f>
        <v>No</v>
      </c>
      <c r="G754" s="58" t="str">
        <f>VLOOKUP(A754,'Data Transformation'!G:L,6,0)</f>
        <v>No</v>
      </c>
      <c r="H754" s="42">
        <f>VLOOKUP(A754,'Data Transformation'!G:O,9,0)</f>
        <v>1</v>
      </c>
      <c r="I754" s="42" t="str">
        <f>VLOOKUP(A754,'Data Transformation'!G:N,8,0)</f>
        <v>No</v>
      </c>
      <c r="J754" s="42" t="str">
        <f>VLOOKUP(A754,'Data Transformation'!G:P,10,0)</f>
        <v>Above Obesity</v>
      </c>
      <c r="K754" s="42" t="str">
        <f>VLOOKUP(A754,'Data Transformation'!G:Q,11,0)</f>
        <v>Normal</v>
      </c>
      <c r="L754" s="42" t="str">
        <f>VLOOKUP(A754,'Data Transformation'!S:AB,10,0)</f>
        <v>10-Sep-1964</v>
      </c>
      <c r="M754" s="59">
        <f>VLOOKUP(A754,'Data Transformation'!S:AD,12,0)</f>
        <v>13607.37</v>
      </c>
      <c r="N754" s="42" t="str">
        <f>VLOOKUP(A754,'Data Transformation'!S:Y,7,0)</f>
        <v>tier - 3</v>
      </c>
      <c r="O754" s="42" t="str">
        <f>VLOOKUP(A754,'Data Transformation'!S:Z,8,0)</f>
        <v>tier - 1</v>
      </c>
      <c r="P754" s="42" t="str">
        <f>VLOOKUP(A754,'Data Transformation'!S:AA,9,0)</f>
        <v>R1024</v>
      </c>
      <c r="Q754" s="60">
        <f>VLOOKUP(A754,'Data Transformation'!S:AC,11,0)</f>
        <v>58</v>
      </c>
    </row>
    <row r="755">
      <c r="A755" s="56" t="s">
        <v>1582</v>
      </c>
      <c r="B755" s="42" t="str">
        <f>VLOOKUP(A755,'Data Transformation'!A:D,4,0)</f>
        <v>Prescott</v>
      </c>
      <c r="C755" s="57">
        <f>VLOOKUP(A755,'Data Transformation'!G:N,2,0)</f>
        <v>53.58</v>
      </c>
      <c r="D755" s="42">
        <f>VLOOKUP(A755,'Data Transformation'!G:I,3,0)</f>
        <v>4.55</v>
      </c>
      <c r="E755" s="42" t="str">
        <f>VLOOKUP(A755,'Data Transformation'!G:J,4,0)</f>
        <v>No</v>
      </c>
      <c r="F755" s="42" t="str">
        <f>VLOOKUP(A755,'Data Transformation'!G:K,5,0)</f>
        <v>No</v>
      </c>
      <c r="G755" s="58" t="str">
        <f>VLOOKUP(A755,'Data Transformation'!G:L,6,0)</f>
        <v>No</v>
      </c>
      <c r="H755" s="42">
        <f>VLOOKUP(A755,'Data Transformation'!G:O,9,0)</f>
        <v>1</v>
      </c>
      <c r="I755" s="42" t="str">
        <f>VLOOKUP(A755,'Data Transformation'!G:N,8,0)</f>
        <v>No</v>
      </c>
      <c r="J755" s="42" t="str">
        <f>VLOOKUP(A755,'Data Transformation'!G:P,10,0)</f>
        <v>Above Obesity</v>
      </c>
      <c r="K755" s="42" t="str">
        <f>VLOOKUP(A755,'Data Transformation'!G:Q,11,0)</f>
        <v>Normal</v>
      </c>
      <c r="L755" s="42" t="str">
        <f>VLOOKUP(A755,'Data Transformation'!S:AB,10,0)</f>
        <v>14-Aug-1992</v>
      </c>
      <c r="M755" s="59">
        <f>VLOOKUP(A755,'Data Transformation'!S:AD,12,0)</f>
        <v>13588.17</v>
      </c>
      <c r="N755" s="42" t="str">
        <f>VLOOKUP(A755,'Data Transformation'!S:Y,7,0)</f>
        <v>tier - 3</v>
      </c>
      <c r="O755" s="42" t="str">
        <f>VLOOKUP(A755,'Data Transformation'!S:Z,8,0)</f>
        <v>tier - 1</v>
      </c>
      <c r="P755" s="42" t="str">
        <f>VLOOKUP(A755,'Data Transformation'!S:AA,9,0)</f>
        <v>R1012</v>
      </c>
      <c r="Q755" s="60">
        <f>VLOOKUP(A755,'Data Transformation'!S:AC,11,0)</f>
        <v>30</v>
      </c>
    </row>
    <row r="756">
      <c r="A756" s="56" t="s">
        <v>1584</v>
      </c>
      <c r="B756" s="42" t="str">
        <f>VLOOKUP(A756,'Data Transformation'!A:D,4,0)</f>
        <v>Hines</v>
      </c>
      <c r="C756" s="57">
        <f>VLOOKUP(A756,'Data Transformation'!G:N,2,0)</f>
        <v>34.3</v>
      </c>
      <c r="D756" s="42">
        <f>VLOOKUP(A756,'Data Transformation'!G:I,3,0)</f>
        <v>11.76</v>
      </c>
      <c r="E756" s="42" t="str">
        <f>VLOOKUP(A756,'Data Transformation'!G:J,4,0)</f>
        <v>No</v>
      </c>
      <c r="F756" s="42" t="str">
        <f>VLOOKUP(A756,'Data Transformation'!G:K,5,0)</f>
        <v>No</v>
      </c>
      <c r="G756" s="58" t="str">
        <f>VLOOKUP(A756,'Data Transformation'!G:L,6,0)</f>
        <v>No</v>
      </c>
      <c r="H756" s="42">
        <f>VLOOKUP(A756,'Data Transformation'!G:O,9,0)</f>
        <v>0</v>
      </c>
      <c r="I756" s="42" t="str">
        <f>VLOOKUP(A756,'Data Transformation'!G:N,8,0)</f>
        <v>No</v>
      </c>
      <c r="J756" s="42" t="str">
        <f>VLOOKUP(A756,'Data Transformation'!G:P,10,0)</f>
        <v>Above Obesity</v>
      </c>
      <c r="K756" s="42" t="str">
        <f>VLOOKUP(A756,'Data Transformation'!G:Q,11,0)</f>
        <v>Diabetes</v>
      </c>
      <c r="L756" s="42" t="str">
        <f>VLOOKUP(A756,'Data Transformation'!S:AB,10,0)</f>
        <v>15-Jul-1968</v>
      </c>
      <c r="M756" s="59">
        <f>VLOOKUP(A756,'Data Transformation'!S:AD,12,0)</f>
        <v>13566.04</v>
      </c>
      <c r="N756" s="42" t="str">
        <f>VLOOKUP(A756,'Data Transformation'!S:Y,7,0)</f>
        <v>tier - 3</v>
      </c>
      <c r="O756" s="42" t="str">
        <f>VLOOKUP(A756,'Data Transformation'!S:Z,8,0)</f>
        <v>tier - 3</v>
      </c>
      <c r="P756" s="42" t="str">
        <f>VLOOKUP(A756,'Data Transformation'!S:AA,9,0)</f>
        <v>R1026</v>
      </c>
      <c r="Q756" s="60">
        <f>VLOOKUP(A756,'Data Transformation'!S:AC,11,0)</f>
        <v>54</v>
      </c>
    </row>
    <row r="757">
      <c r="A757" s="56" t="s">
        <v>1586</v>
      </c>
      <c r="B757" s="42" t="str">
        <f>VLOOKUP(A757,'Data Transformation'!A:D,4,0)</f>
        <v>Blanton</v>
      </c>
      <c r="C757" s="57">
        <f>VLOOKUP(A757,'Data Transformation'!G:N,2,0)</f>
        <v>32.11</v>
      </c>
      <c r="D757" s="42">
        <f>VLOOKUP(A757,'Data Transformation'!G:I,3,0)</f>
        <v>7.06</v>
      </c>
      <c r="E757" s="42" t="str">
        <f>VLOOKUP(A757,'Data Transformation'!G:J,4,0)</f>
        <v>No</v>
      </c>
      <c r="F757" s="42" t="str">
        <f>VLOOKUP(A757,'Data Transformation'!G:K,5,0)</f>
        <v>No</v>
      </c>
      <c r="G757" s="58" t="str">
        <f>VLOOKUP(A757,'Data Transformation'!G:L,6,0)</f>
        <v>No</v>
      </c>
      <c r="H757" s="42">
        <f>VLOOKUP(A757,'Data Transformation'!G:O,9,0)</f>
        <v>0</v>
      </c>
      <c r="I757" s="42" t="str">
        <f>VLOOKUP(A757,'Data Transformation'!G:N,8,0)</f>
        <v>No</v>
      </c>
      <c r="J757" s="42" t="str">
        <f>VLOOKUP(A757,'Data Transformation'!G:P,10,0)</f>
        <v>Above Obesity</v>
      </c>
      <c r="K757" s="42" t="str">
        <f>VLOOKUP(A757,'Data Transformation'!G:Q,11,0)</f>
        <v>Diabetes</v>
      </c>
      <c r="L757" s="42" t="str">
        <f>VLOOKUP(A757,'Data Transformation'!S:AB,10,0)</f>
        <v>11-Jul-1960</v>
      </c>
      <c r="M757" s="59">
        <f>VLOOKUP(A757,'Data Transformation'!S:AD,12,0)</f>
        <v>13555</v>
      </c>
      <c r="N757" s="42" t="str">
        <f>VLOOKUP(A757,'Data Transformation'!S:Y,7,0)</f>
        <v>tier - 3</v>
      </c>
      <c r="O757" s="42" t="str">
        <f>VLOOKUP(A757,'Data Transformation'!S:Z,8,0)</f>
        <v>tier - 3</v>
      </c>
      <c r="P757" s="42" t="str">
        <f>VLOOKUP(A757,'Data Transformation'!S:AA,9,0)</f>
        <v>R1017</v>
      </c>
      <c r="Q757" s="60">
        <f>VLOOKUP(A757,'Data Transformation'!S:AC,11,0)</f>
        <v>62</v>
      </c>
    </row>
    <row r="758">
      <c r="A758" s="56" t="s">
        <v>1588</v>
      </c>
      <c r="B758" s="42" t="str">
        <f>VLOOKUP(A758,'Data Transformation'!A:D,4,0)</f>
        <v>Bustamante</v>
      </c>
      <c r="C758" s="57">
        <f>VLOOKUP(A758,'Data Transformation'!G:N,2,0)</f>
        <v>31.78</v>
      </c>
      <c r="D758" s="42">
        <f>VLOOKUP(A758,'Data Transformation'!G:I,3,0)</f>
        <v>11.35</v>
      </c>
      <c r="E758" s="42" t="str">
        <f>VLOOKUP(A758,'Data Transformation'!G:J,4,0)</f>
        <v>yes</v>
      </c>
      <c r="F758" s="42" t="str">
        <f>VLOOKUP(A758,'Data Transformation'!G:K,5,0)</f>
        <v>No</v>
      </c>
      <c r="G758" s="58" t="str">
        <f>VLOOKUP(A758,'Data Transformation'!G:L,6,0)</f>
        <v>Yes</v>
      </c>
      <c r="H758" s="42">
        <f>VLOOKUP(A758,'Data Transformation'!G:O,9,0)</f>
        <v>1</v>
      </c>
      <c r="I758" s="42" t="str">
        <f>VLOOKUP(A758,'Data Transformation'!G:N,8,0)</f>
        <v>No</v>
      </c>
      <c r="J758" s="42" t="str">
        <f>VLOOKUP(A758,'Data Transformation'!G:P,10,0)</f>
        <v>Above Obesity</v>
      </c>
      <c r="K758" s="42" t="str">
        <f>VLOOKUP(A758,'Data Transformation'!G:Q,11,0)</f>
        <v>Diabetes</v>
      </c>
      <c r="L758" s="42" t="str">
        <f>VLOOKUP(A758,'Data Transformation'!S:AB,10,0)</f>
        <v>14-Oct-1963</v>
      </c>
      <c r="M758" s="59">
        <f>VLOOKUP(A758,'Data Transformation'!S:AD,12,0)</f>
        <v>13511.28</v>
      </c>
      <c r="N758" s="42" t="str">
        <f>VLOOKUP(A758,'Data Transformation'!S:Y,7,0)</f>
        <v>tier - 3</v>
      </c>
      <c r="O758" s="42" t="str">
        <f>VLOOKUP(A758,'Data Transformation'!S:Z,8,0)</f>
        <v>tier - 1</v>
      </c>
      <c r="P758" s="42" t="str">
        <f>VLOOKUP(A758,'Data Transformation'!S:AA,9,0)</f>
        <v>R1012</v>
      </c>
      <c r="Q758" s="60">
        <f>VLOOKUP(A758,'Data Transformation'!S:AC,11,0)</f>
        <v>59</v>
      </c>
    </row>
    <row r="759">
      <c r="A759" s="56" t="s">
        <v>1590</v>
      </c>
      <c r="B759" s="42" t="str">
        <f>VLOOKUP(A759,'Data Transformation'!A:D,4,0)</f>
        <v>McCann</v>
      </c>
      <c r="C759" s="57">
        <f>VLOOKUP(A759,'Data Transformation'!G:N,2,0)</f>
        <v>46.89</v>
      </c>
      <c r="D759" s="42">
        <f>VLOOKUP(A759,'Data Transformation'!G:I,3,0)</f>
        <v>5.52</v>
      </c>
      <c r="E759" s="42" t="str">
        <f>VLOOKUP(A759,'Data Transformation'!G:J,4,0)</f>
        <v>No</v>
      </c>
      <c r="F759" s="42" t="str">
        <f>VLOOKUP(A759,'Data Transformation'!G:K,5,0)</f>
        <v>No</v>
      </c>
      <c r="G759" s="58" t="str">
        <f>VLOOKUP(A759,'Data Transformation'!G:L,6,0)</f>
        <v>No</v>
      </c>
      <c r="H759" s="42">
        <f>VLOOKUP(A759,'Data Transformation'!G:O,9,0)</f>
        <v>0</v>
      </c>
      <c r="I759" s="42" t="str">
        <f>VLOOKUP(A759,'Data Transformation'!G:N,8,0)</f>
        <v>No</v>
      </c>
      <c r="J759" s="42" t="str">
        <f>VLOOKUP(A759,'Data Transformation'!G:P,10,0)</f>
        <v>Above Obesity</v>
      </c>
      <c r="K759" s="42" t="str">
        <f>VLOOKUP(A759,'Data Transformation'!G:Q,11,0)</f>
        <v>Normal</v>
      </c>
      <c r="L759" s="42" t="str">
        <f>VLOOKUP(A759,'Data Transformation'!S:AB,10,0)</f>
        <v>30-Aug-1990</v>
      </c>
      <c r="M759" s="59">
        <f>VLOOKUP(A759,'Data Transformation'!S:AD,12,0)</f>
        <v>13480.83</v>
      </c>
      <c r="N759" s="42" t="str">
        <f>VLOOKUP(A759,'Data Transformation'!S:Y,7,0)</f>
        <v>tier - 3</v>
      </c>
      <c r="O759" s="42" t="str">
        <f>VLOOKUP(A759,'Data Transformation'!S:Z,8,0)</f>
        <v>tier - 2</v>
      </c>
      <c r="P759" s="42" t="str">
        <f>VLOOKUP(A759,'Data Transformation'!S:AA,9,0)</f>
        <v>R1023</v>
      </c>
      <c r="Q759" s="60">
        <f>VLOOKUP(A759,'Data Transformation'!S:AC,11,0)</f>
        <v>32</v>
      </c>
    </row>
    <row r="760">
      <c r="A760" s="56" t="s">
        <v>1592</v>
      </c>
      <c r="B760" s="42" t="str">
        <f>VLOOKUP(A760,'Data Transformation'!A:D,4,0)</f>
        <v>Schmole</v>
      </c>
      <c r="C760" s="57">
        <f>VLOOKUP(A760,'Data Transformation'!G:N,2,0)</f>
        <v>39.35</v>
      </c>
      <c r="D760" s="42">
        <f>VLOOKUP(A760,'Data Transformation'!G:I,3,0)</f>
        <v>7.86</v>
      </c>
      <c r="E760" s="42" t="str">
        <f>VLOOKUP(A760,'Data Transformation'!G:J,4,0)</f>
        <v>yes</v>
      </c>
      <c r="F760" s="42" t="str">
        <f>VLOOKUP(A760,'Data Transformation'!G:K,5,0)</f>
        <v>No</v>
      </c>
      <c r="G760" s="58" t="str">
        <f>VLOOKUP(A760,'Data Transformation'!G:L,6,0)</f>
        <v>No</v>
      </c>
      <c r="H760" s="42">
        <f>VLOOKUP(A760,'Data Transformation'!G:O,9,0)</f>
        <v>1</v>
      </c>
      <c r="I760" s="42" t="str">
        <f>VLOOKUP(A760,'Data Transformation'!G:N,8,0)</f>
        <v>No</v>
      </c>
      <c r="J760" s="42" t="str">
        <f>VLOOKUP(A760,'Data Transformation'!G:P,10,0)</f>
        <v>Above Obesity</v>
      </c>
      <c r="K760" s="42" t="str">
        <f>VLOOKUP(A760,'Data Transformation'!G:Q,11,0)</f>
        <v>Diabetes</v>
      </c>
      <c r="L760" s="42" t="str">
        <f>VLOOKUP(A760,'Data Transformation'!S:AB,10,0)</f>
        <v>7-Aug-1975</v>
      </c>
      <c r="M760" s="59">
        <f>VLOOKUP(A760,'Data Transformation'!S:AD,12,0)</f>
        <v>13472.19</v>
      </c>
      <c r="N760" s="42" t="str">
        <f>VLOOKUP(A760,'Data Transformation'!S:Y,7,0)</f>
        <v>tier - 3</v>
      </c>
      <c r="O760" s="42" t="str">
        <f>VLOOKUP(A760,'Data Transformation'!S:Z,8,0)</f>
        <v>tier - 2</v>
      </c>
      <c r="P760" s="42" t="str">
        <f>VLOOKUP(A760,'Data Transformation'!S:AA,9,0)</f>
        <v>R1012</v>
      </c>
      <c r="Q760" s="60">
        <f>VLOOKUP(A760,'Data Transformation'!S:AC,11,0)</f>
        <v>47</v>
      </c>
    </row>
    <row r="761">
      <c r="A761" s="56" t="s">
        <v>1594</v>
      </c>
      <c r="B761" s="42" t="str">
        <f>VLOOKUP(A761,'Data Transformation'!A:D,4,0)</f>
        <v>Barber</v>
      </c>
      <c r="C761" s="57">
        <f>VLOOKUP(A761,'Data Transformation'!G:N,2,0)</f>
        <v>39.2</v>
      </c>
      <c r="D761" s="42">
        <f>VLOOKUP(A761,'Data Transformation'!G:I,3,0)</f>
        <v>11.38</v>
      </c>
      <c r="E761" s="42" t="str">
        <f>VLOOKUP(A761,'Data Transformation'!G:J,4,0)</f>
        <v>No</v>
      </c>
      <c r="F761" s="42" t="str">
        <f>VLOOKUP(A761,'Data Transformation'!G:K,5,0)</f>
        <v>No</v>
      </c>
      <c r="G761" s="58" t="str">
        <f>VLOOKUP(A761,'Data Transformation'!G:L,6,0)</f>
        <v>No</v>
      </c>
      <c r="H761" s="42">
        <f>VLOOKUP(A761,'Data Transformation'!G:O,9,0)</f>
        <v>0</v>
      </c>
      <c r="I761" s="42" t="str">
        <f>VLOOKUP(A761,'Data Transformation'!G:N,8,0)</f>
        <v>No</v>
      </c>
      <c r="J761" s="42" t="str">
        <f>VLOOKUP(A761,'Data Transformation'!G:P,10,0)</f>
        <v>Above Obesity</v>
      </c>
      <c r="K761" s="42" t="str">
        <f>VLOOKUP(A761,'Data Transformation'!G:Q,11,0)</f>
        <v>Diabetes</v>
      </c>
      <c r="L761" s="42" t="str">
        <f>VLOOKUP(A761,'Data Transformation'!S:AB,10,0)</f>
        <v>24-Jul-1960</v>
      </c>
      <c r="M761" s="59">
        <f>VLOOKUP(A761,'Data Transformation'!S:AD,12,0)</f>
        <v>13470.86</v>
      </c>
      <c r="N761" s="42" t="str">
        <f>VLOOKUP(A761,'Data Transformation'!S:Y,7,0)</f>
        <v>tier - 3</v>
      </c>
      <c r="O761" s="42" t="str">
        <f>VLOOKUP(A761,'Data Transformation'!S:Z,8,0)</f>
        <v>tier - 3</v>
      </c>
      <c r="P761" s="42" t="str">
        <f>VLOOKUP(A761,'Data Transformation'!S:AA,9,0)</f>
        <v>R1011</v>
      </c>
      <c r="Q761" s="60">
        <f>VLOOKUP(A761,'Data Transformation'!S:AC,11,0)</f>
        <v>62</v>
      </c>
    </row>
    <row r="762">
      <c r="A762" s="56" t="s">
        <v>1596</v>
      </c>
      <c r="B762" s="42" t="str">
        <f>VLOOKUP(A762,'Data Transformation'!A:D,4,0)</f>
        <v>Reichmann</v>
      </c>
      <c r="C762" s="57">
        <f>VLOOKUP(A762,'Data Transformation'!G:N,2,0)</f>
        <v>39.16</v>
      </c>
      <c r="D762" s="42">
        <f>VLOOKUP(A762,'Data Transformation'!G:I,3,0)</f>
        <v>10.48</v>
      </c>
      <c r="E762" s="42" t="str">
        <f>VLOOKUP(A762,'Data Transformation'!G:J,4,0)</f>
        <v>No</v>
      </c>
      <c r="F762" s="42" t="str">
        <f>VLOOKUP(A762,'Data Transformation'!G:K,5,0)</f>
        <v>No</v>
      </c>
      <c r="G762" s="58" t="str">
        <f>VLOOKUP(A762,'Data Transformation'!G:L,6,0)</f>
        <v>No</v>
      </c>
      <c r="H762" s="42">
        <f>VLOOKUP(A762,'Data Transformation'!G:O,9,0)</f>
        <v>0</v>
      </c>
      <c r="I762" s="42" t="str">
        <f>VLOOKUP(A762,'Data Transformation'!G:N,8,0)</f>
        <v>No</v>
      </c>
      <c r="J762" s="42" t="str">
        <f>VLOOKUP(A762,'Data Transformation'!G:P,10,0)</f>
        <v>Above Obesity</v>
      </c>
      <c r="K762" s="42" t="str">
        <f>VLOOKUP(A762,'Data Transformation'!G:Q,11,0)</f>
        <v>Diabetes</v>
      </c>
      <c r="L762" s="42" t="str">
        <f>VLOOKUP(A762,'Data Transformation'!S:AB,10,0)</f>
        <v>28-Jul-1960</v>
      </c>
      <c r="M762" s="59">
        <f>VLOOKUP(A762,'Data Transformation'!S:AD,12,0)</f>
        <v>13470.8</v>
      </c>
      <c r="N762" s="42" t="str">
        <f>VLOOKUP(A762,'Data Transformation'!S:Y,7,0)</f>
        <v>tier - 3</v>
      </c>
      <c r="O762" s="42" t="str">
        <f>VLOOKUP(A762,'Data Transformation'!S:Z,8,0)</f>
        <v>tier - 2</v>
      </c>
      <c r="P762" s="42" t="str">
        <f>VLOOKUP(A762,'Data Transformation'!S:AA,9,0)</f>
        <v>R1013</v>
      </c>
      <c r="Q762" s="60">
        <f>VLOOKUP(A762,'Data Transformation'!S:AC,11,0)</f>
        <v>62</v>
      </c>
    </row>
    <row r="763">
      <c r="A763" s="56" t="s">
        <v>1598</v>
      </c>
      <c r="B763" s="42" t="str">
        <f>VLOOKUP(A763,'Data Transformation'!A:D,4,0)</f>
        <v>Cavatorta</v>
      </c>
      <c r="C763" s="57">
        <f>VLOOKUP(A763,'Data Transformation'!G:N,2,0)</f>
        <v>44.1</v>
      </c>
      <c r="D763" s="42">
        <f>VLOOKUP(A763,'Data Transformation'!G:I,3,0)</f>
        <v>5.04</v>
      </c>
      <c r="E763" s="42" t="str">
        <f>VLOOKUP(A763,'Data Transformation'!G:J,4,0)</f>
        <v>YES</v>
      </c>
      <c r="F763" s="42" t="str">
        <f>VLOOKUP(A763,'Data Transformation'!G:K,5,0)</f>
        <v>No</v>
      </c>
      <c r="G763" s="58" t="str">
        <f>VLOOKUP(A763,'Data Transformation'!G:L,6,0)</f>
        <v>No</v>
      </c>
      <c r="H763" s="42">
        <f>VLOOKUP(A763,'Data Transformation'!G:O,9,0)</f>
        <v>0</v>
      </c>
      <c r="I763" s="42" t="str">
        <f>VLOOKUP(A763,'Data Transformation'!G:N,8,0)</f>
        <v>No</v>
      </c>
      <c r="J763" s="42" t="str">
        <f>VLOOKUP(A763,'Data Transformation'!G:P,10,0)</f>
        <v>Above Obesity</v>
      </c>
      <c r="K763" s="42" t="str">
        <f>VLOOKUP(A763,'Data Transformation'!G:Q,11,0)</f>
        <v>Normal</v>
      </c>
      <c r="L763" s="42" t="str">
        <f>VLOOKUP(A763,'Data Transformation'!S:AB,10,0)</f>
        <v>19-Aug-1985</v>
      </c>
      <c r="M763" s="59">
        <f>VLOOKUP(A763,'Data Transformation'!S:AD,12,0)</f>
        <v>13465.8</v>
      </c>
      <c r="N763" s="42" t="str">
        <f>VLOOKUP(A763,'Data Transformation'!S:Y,7,0)</f>
        <v>tier - 3</v>
      </c>
      <c r="O763" s="42" t="str">
        <f>VLOOKUP(A763,'Data Transformation'!S:Z,8,0)</f>
        <v>tier - 1</v>
      </c>
      <c r="P763" s="42" t="str">
        <f>VLOOKUP(A763,'Data Transformation'!S:AA,9,0)</f>
        <v>R1012</v>
      </c>
      <c r="Q763" s="60">
        <f>VLOOKUP(A763,'Data Transformation'!S:AC,11,0)</f>
        <v>37</v>
      </c>
    </row>
    <row r="764">
      <c r="A764" s="56" t="s">
        <v>1600</v>
      </c>
      <c r="B764" s="42" t="str">
        <f>VLOOKUP(A764,'Data Transformation'!A:D,4,0)</f>
        <v>Yaeger</v>
      </c>
      <c r="C764" s="57">
        <f>VLOOKUP(A764,'Data Transformation'!G:N,2,0)</f>
        <v>33.2</v>
      </c>
      <c r="D764" s="42">
        <f>VLOOKUP(A764,'Data Transformation'!G:I,3,0)</f>
        <v>9.06</v>
      </c>
      <c r="E764" s="42" t="str">
        <f>VLOOKUP(A764,'Data Transformation'!G:J,4,0)</f>
        <v>No</v>
      </c>
      <c r="F764" s="42" t="str">
        <f>VLOOKUP(A764,'Data Transformation'!G:K,5,0)</f>
        <v>No</v>
      </c>
      <c r="G764" s="58" t="str">
        <f>VLOOKUP(A764,'Data Transformation'!G:L,6,0)</f>
        <v>No</v>
      </c>
      <c r="H764" s="42">
        <f>VLOOKUP(A764,'Data Transformation'!G:O,9,0)</f>
        <v>0</v>
      </c>
      <c r="I764" s="42" t="str">
        <f>VLOOKUP(A764,'Data Transformation'!G:N,8,0)</f>
        <v>No</v>
      </c>
      <c r="J764" s="42" t="str">
        <f>VLOOKUP(A764,'Data Transformation'!G:P,10,0)</f>
        <v>Above Obesity</v>
      </c>
      <c r="K764" s="42" t="str">
        <f>VLOOKUP(A764,'Data Transformation'!G:Q,11,0)</f>
        <v>Diabetes</v>
      </c>
      <c r="L764" s="42" t="str">
        <f>VLOOKUP(A764,'Data Transformation'!S:AB,10,0)</f>
        <v>16-Dec-1960</v>
      </c>
      <c r="M764" s="59">
        <f>VLOOKUP(A764,'Data Transformation'!S:AD,12,0)</f>
        <v>13462.52</v>
      </c>
      <c r="N764" s="42" t="str">
        <f>VLOOKUP(A764,'Data Transformation'!S:Y,7,0)</f>
        <v>tier - 3</v>
      </c>
      <c r="O764" s="42" t="str">
        <f>VLOOKUP(A764,'Data Transformation'!S:Z,8,0)</f>
        <v>tier - 2</v>
      </c>
      <c r="P764" s="42" t="str">
        <f>VLOOKUP(A764,'Data Transformation'!S:AA,9,0)</f>
        <v>R1011</v>
      </c>
      <c r="Q764" s="60">
        <f>VLOOKUP(A764,'Data Transformation'!S:AC,11,0)</f>
        <v>62</v>
      </c>
    </row>
    <row r="765">
      <c r="A765" s="56" t="s">
        <v>1602</v>
      </c>
      <c r="B765" s="42" t="str">
        <f>VLOOKUP(A765,'Data Transformation'!A:D,4,0)</f>
        <v>Hughes</v>
      </c>
      <c r="C765" s="57">
        <f>VLOOKUP(A765,'Data Transformation'!G:N,2,0)</f>
        <v>29.92</v>
      </c>
      <c r="D765" s="42">
        <f>VLOOKUP(A765,'Data Transformation'!G:I,3,0)</f>
        <v>11.07</v>
      </c>
      <c r="E765" s="42" t="str">
        <f>VLOOKUP(A765,'Data Transformation'!G:J,4,0)</f>
        <v>No</v>
      </c>
      <c r="F765" s="42" t="str">
        <f>VLOOKUP(A765,'Data Transformation'!G:K,5,0)</f>
        <v>No</v>
      </c>
      <c r="G765" s="58" t="str">
        <f>VLOOKUP(A765,'Data Transformation'!G:L,6,0)</f>
        <v>No</v>
      </c>
      <c r="H765" s="42">
        <f>VLOOKUP(A765,'Data Transformation'!G:O,9,0)</f>
        <v>0</v>
      </c>
      <c r="I765" s="42" t="str">
        <f>VLOOKUP(A765,'Data Transformation'!G:N,8,0)</f>
        <v>No</v>
      </c>
      <c r="J765" s="42" t="str">
        <f>VLOOKUP(A765,'Data Transformation'!G:P,10,0)</f>
        <v>Overweight</v>
      </c>
      <c r="K765" s="42" t="str">
        <f>VLOOKUP(A765,'Data Transformation'!G:Q,11,0)</f>
        <v>Diabetes</v>
      </c>
      <c r="L765" s="42" t="str">
        <f>VLOOKUP(A765,'Data Transformation'!S:AB,10,0)</f>
        <v>11-Jul-1960</v>
      </c>
      <c r="M765" s="59">
        <f>VLOOKUP(A765,'Data Transformation'!S:AD,12,0)</f>
        <v>13457.96</v>
      </c>
      <c r="N765" s="42" t="str">
        <f>VLOOKUP(A765,'Data Transformation'!S:Y,7,0)</f>
        <v>tier - 3</v>
      </c>
      <c r="O765" s="42" t="str">
        <f>VLOOKUP(A765,'Data Transformation'!S:Z,8,0)</f>
        <v>tier - 1</v>
      </c>
      <c r="P765" s="42" t="str">
        <f>VLOOKUP(A765,'Data Transformation'!S:AA,9,0)</f>
        <v>R1013</v>
      </c>
      <c r="Q765" s="60">
        <f>VLOOKUP(A765,'Data Transformation'!S:AC,11,0)</f>
        <v>62</v>
      </c>
    </row>
    <row r="766">
      <c r="A766" s="56" t="s">
        <v>1604</v>
      </c>
      <c r="B766" s="42" t="str">
        <f>VLOOKUP(A766,'Data Transformation'!A:D,4,0)</f>
        <v>Donahue</v>
      </c>
      <c r="C766" s="57">
        <f>VLOOKUP(A766,'Data Transformation'!G:N,2,0)</f>
        <v>25</v>
      </c>
      <c r="D766" s="42">
        <f>VLOOKUP(A766,'Data Transformation'!G:I,3,0)</f>
        <v>10.45</v>
      </c>
      <c r="E766" s="42" t="str">
        <f>VLOOKUP(A766,'Data Transformation'!G:J,4,0)</f>
        <v>No</v>
      </c>
      <c r="F766" s="42" t="str">
        <f>VLOOKUP(A766,'Data Transformation'!G:K,5,0)</f>
        <v>No</v>
      </c>
      <c r="G766" s="58" t="str">
        <f>VLOOKUP(A766,'Data Transformation'!G:L,6,0)</f>
        <v>No</v>
      </c>
      <c r="H766" s="42">
        <f>VLOOKUP(A766,'Data Transformation'!G:O,9,0)</f>
        <v>0</v>
      </c>
      <c r="I766" s="42" t="str">
        <f>VLOOKUP(A766,'Data Transformation'!G:N,8,0)</f>
        <v>No</v>
      </c>
      <c r="J766" s="42" t="str">
        <f>VLOOKUP(A766,'Data Transformation'!G:P,10,0)</f>
        <v>Overweight</v>
      </c>
      <c r="K766" s="42" t="str">
        <f>VLOOKUP(A766,'Data Transformation'!G:Q,11,0)</f>
        <v>Diabetes</v>
      </c>
      <c r="L766" s="42" t="str">
        <f>VLOOKUP(A766,'Data Transformation'!S:AB,10,0)</f>
        <v>13-Aug-1960</v>
      </c>
      <c r="M766" s="59">
        <f>VLOOKUP(A766,'Data Transformation'!S:AD,12,0)</f>
        <v>13451.12</v>
      </c>
      <c r="N766" s="42" t="str">
        <f>VLOOKUP(A766,'Data Transformation'!S:Y,7,0)</f>
        <v>tier - 3</v>
      </c>
      <c r="O766" s="42" t="str">
        <f>VLOOKUP(A766,'Data Transformation'!S:Z,8,0)</f>
        <v>tier - 1</v>
      </c>
      <c r="P766" s="42" t="str">
        <f>VLOOKUP(A766,'Data Transformation'!S:AA,9,0)</f>
        <v>R1011</v>
      </c>
      <c r="Q766" s="60">
        <f>VLOOKUP(A766,'Data Transformation'!S:AC,11,0)</f>
        <v>62</v>
      </c>
    </row>
    <row r="767">
      <c r="A767" s="56" t="s">
        <v>1606</v>
      </c>
      <c r="B767" s="42" t="str">
        <f>VLOOKUP(A767,'Data Transformation'!A:D,4,0)</f>
        <v>Greenwell</v>
      </c>
      <c r="C767" s="57">
        <f>VLOOKUP(A767,'Data Transformation'!G:N,2,0)</f>
        <v>38.87</v>
      </c>
      <c r="D767" s="42">
        <f>VLOOKUP(A767,'Data Transformation'!G:I,3,0)</f>
        <v>8.63</v>
      </c>
      <c r="E767" s="42" t="str">
        <f>VLOOKUP(A767,'Data Transformation'!G:J,4,0)</f>
        <v>yes</v>
      </c>
      <c r="F767" s="42" t="str">
        <f>VLOOKUP(A767,'Data Transformation'!G:K,5,0)</f>
        <v>No</v>
      </c>
      <c r="G767" s="58" t="str">
        <f>VLOOKUP(A767,'Data Transformation'!G:L,6,0)</f>
        <v>No</v>
      </c>
      <c r="H767" s="42">
        <f>VLOOKUP(A767,'Data Transformation'!G:O,9,0)</f>
        <v>1</v>
      </c>
      <c r="I767" s="42" t="str">
        <f>VLOOKUP(A767,'Data Transformation'!G:N,8,0)</f>
        <v>No</v>
      </c>
      <c r="J767" s="42" t="str">
        <f>VLOOKUP(A767,'Data Transformation'!G:P,10,0)</f>
        <v>Above Obesity</v>
      </c>
      <c r="K767" s="42" t="str">
        <f>VLOOKUP(A767,'Data Transformation'!G:Q,11,0)</f>
        <v>Diabetes</v>
      </c>
      <c r="L767" s="42" t="str">
        <f>VLOOKUP(A767,'Data Transformation'!S:AB,10,0)</f>
        <v>29-Jun-1975</v>
      </c>
      <c r="M767" s="59">
        <f>VLOOKUP(A767,'Data Transformation'!S:AD,12,0)</f>
        <v>13440.7</v>
      </c>
      <c r="N767" s="42" t="str">
        <f>VLOOKUP(A767,'Data Transformation'!S:Y,7,0)</f>
        <v>tier - 3</v>
      </c>
      <c r="O767" s="42" t="str">
        <f>VLOOKUP(A767,'Data Transformation'!S:Z,8,0)</f>
        <v>tier - 2</v>
      </c>
      <c r="P767" s="42" t="str">
        <f>VLOOKUP(A767,'Data Transformation'!S:AA,9,0)</f>
        <v>R1012</v>
      </c>
      <c r="Q767" s="60">
        <f>VLOOKUP(A767,'Data Transformation'!S:AC,11,0)</f>
        <v>47</v>
      </c>
    </row>
    <row r="768">
      <c r="A768" s="56" t="s">
        <v>1608</v>
      </c>
      <c r="B768" s="42" t="str">
        <f>VLOOKUP(A768,'Data Transformation'!A:D,4,0)</f>
        <v>Steele</v>
      </c>
      <c r="C768" s="57">
        <f>VLOOKUP(A768,'Data Transformation'!G:N,2,0)</f>
        <v>32.3</v>
      </c>
      <c r="D768" s="42">
        <f>VLOOKUP(A768,'Data Transformation'!G:I,3,0)</f>
        <v>5.28</v>
      </c>
      <c r="E768" s="42" t="str">
        <f>VLOOKUP(A768,'Data Transformation'!G:J,4,0)</f>
        <v>yes</v>
      </c>
      <c r="F768" s="42" t="str">
        <f>VLOOKUP(A768,'Data Transformation'!G:K,5,0)</f>
        <v>No</v>
      </c>
      <c r="G768" s="58" t="str">
        <f>VLOOKUP(A768,'Data Transformation'!G:L,6,0)</f>
        <v>No</v>
      </c>
      <c r="H768" s="42">
        <f>VLOOKUP(A768,'Data Transformation'!G:O,9,0)</f>
        <v>2</v>
      </c>
      <c r="I768" s="42" t="str">
        <f>VLOOKUP(A768,'Data Transformation'!G:N,8,0)</f>
        <v>No</v>
      </c>
      <c r="J768" s="42" t="str">
        <f>VLOOKUP(A768,'Data Transformation'!G:P,10,0)</f>
        <v>Above Obesity</v>
      </c>
      <c r="K768" s="42" t="str">
        <f>VLOOKUP(A768,'Data Transformation'!G:Q,11,0)</f>
        <v>Normal</v>
      </c>
      <c r="L768" s="42" t="str">
        <f>VLOOKUP(A768,'Data Transformation'!S:AB,10,0)</f>
        <v>14-Nov-1966</v>
      </c>
      <c r="M768" s="59">
        <f>VLOOKUP(A768,'Data Transformation'!S:AD,12,0)</f>
        <v>13430.27</v>
      </c>
      <c r="N768" s="42" t="str">
        <f>VLOOKUP(A768,'Data Transformation'!S:Y,7,0)</f>
        <v>tier - 3</v>
      </c>
      <c r="O768" s="42" t="str">
        <f>VLOOKUP(A768,'Data Transformation'!S:Z,8,0)</f>
        <v>tier - 3</v>
      </c>
      <c r="P768" s="42" t="str">
        <f>VLOOKUP(A768,'Data Transformation'!S:AA,9,0)</f>
        <v>R1024</v>
      </c>
      <c r="Q768" s="60">
        <f>VLOOKUP(A768,'Data Transformation'!S:AC,11,0)</f>
        <v>56</v>
      </c>
    </row>
    <row r="769">
      <c r="A769" s="56" t="s">
        <v>1610</v>
      </c>
      <c r="B769" s="42" t="str">
        <f>VLOOKUP(A769,'Data Transformation'!A:D,4,0)</f>
        <v>Gunter</v>
      </c>
      <c r="C769" s="57">
        <f>VLOOKUP(A769,'Data Transformation'!G:N,2,0)</f>
        <v>31.16</v>
      </c>
      <c r="D769" s="42">
        <f>VLOOKUP(A769,'Data Transformation'!G:I,3,0)</f>
        <v>7.49</v>
      </c>
      <c r="E769" s="42" t="str">
        <f>VLOOKUP(A769,'Data Transformation'!G:J,4,0)</f>
        <v>yes</v>
      </c>
      <c r="F769" s="42" t="str">
        <f>VLOOKUP(A769,'Data Transformation'!G:K,5,0)</f>
        <v>No</v>
      </c>
      <c r="G769" s="58" t="str">
        <f>VLOOKUP(A769,'Data Transformation'!G:L,6,0)</f>
        <v>No</v>
      </c>
      <c r="H769" s="42">
        <f>VLOOKUP(A769,'Data Transformation'!G:O,9,0)</f>
        <v>2</v>
      </c>
      <c r="I769" s="42" t="str">
        <f>VLOOKUP(A769,'Data Transformation'!G:N,8,0)</f>
        <v>No</v>
      </c>
      <c r="J769" s="42" t="str">
        <f>VLOOKUP(A769,'Data Transformation'!G:P,10,0)</f>
        <v>Above Obesity</v>
      </c>
      <c r="K769" s="42" t="str">
        <f>VLOOKUP(A769,'Data Transformation'!G:Q,11,0)</f>
        <v>Diabetes</v>
      </c>
      <c r="L769" s="42" t="str">
        <f>VLOOKUP(A769,'Data Transformation'!S:AB,10,0)</f>
        <v>3-Nov-1961</v>
      </c>
      <c r="M769" s="59">
        <f>VLOOKUP(A769,'Data Transformation'!S:AD,12,0)</f>
        <v>13429.04</v>
      </c>
      <c r="N769" s="42" t="str">
        <f>VLOOKUP(A769,'Data Transformation'!S:Y,7,0)</f>
        <v>tier - 3</v>
      </c>
      <c r="O769" s="42" t="str">
        <f>VLOOKUP(A769,'Data Transformation'!S:Z,8,0)</f>
        <v>tier - 3</v>
      </c>
      <c r="P769" s="42" t="str">
        <f>VLOOKUP(A769,'Data Transformation'!S:AA,9,0)</f>
        <v>R1012</v>
      </c>
      <c r="Q769" s="60">
        <f>VLOOKUP(A769,'Data Transformation'!S:AC,11,0)</f>
        <v>61</v>
      </c>
    </row>
    <row r="770">
      <c r="A770" s="56" t="s">
        <v>1612</v>
      </c>
      <c r="B770" s="42" t="str">
        <f>VLOOKUP(A770,'Data Transformation'!A:D,4,0)</f>
        <v>McDonough</v>
      </c>
      <c r="C770" s="57">
        <f>VLOOKUP(A770,'Data Transformation'!G:N,2,0)</f>
        <v>54.59</v>
      </c>
      <c r="D770" s="42">
        <f>VLOOKUP(A770,'Data Transformation'!G:I,3,0)</f>
        <v>4.27</v>
      </c>
      <c r="E770" s="42" t="str">
        <f>VLOOKUP(A770,'Data Transformation'!G:J,4,0)</f>
        <v>No</v>
      </c>
      <c r="F770" s="42" t="str">
        <f>VLOOKUP(A770,'Data Transformation'!G:K,5,0)</f>
        <v>No</v>
      </c>
      <c r="G770" s="58" t="str">
        <f>VLOOKUP(A770,'Data Transformation'!G:L,6,0)</f>
        <v>No</v>
      </c>
      <c r="H770" s="42">
        <f>VLOOKUP(A770,'Data Transformation'!G:O,9,0)</f>
        <v>0</v>
      </c>
      <c r="I770" s="42" t="str">
        <f>VLOOKUP(A770,'Data Transformation'!G:N,8,0)</f>
        <v>No</v>
      </c>
      <c r="J770" s="42" t="str">
        <f>VLOOKUP(A770,'Data Transformation'!G:P,10,0)</f>
        <v>Above Obesity</v>
      </c>
      <c r="K770" s="42" t="str">
        <f>VLOOKUP(A770,'Data Transformation'!G:Q,11,0)</f>
        <v>Normal</v>
      </c>
      <c r="L770" s="42" t="str">
        <f>VLOOKUP(A770,'Data Transformation'!S:AB,10,0)</f>
        <v>17-Jun-1994</v>
      </c>
      <c r="M770" s="59">
        <f>VLOOKUP(A770,'Data Transformation'!S:AD,12,0)</f>
        <v>13417.05</v>
      </c>
      <c r="N770" s="42" t="str">
        <f>VLOOKUP(A770,'Data Transformation'!S:Y,7,0)</f>
        <v>tier - 3</v>
      </c>
      <c r="O770" s="42" t="str">
        <f>VLOOKUP(A770,'Data Transformation'!S:Z,8,0)</f>
        <v>tier - 3</v>
      </c>
      <c r="P770" s="42" t="str">
        <f>VLOOKUP(A770,'Data Transformation'!S:AA,9,0)</f>
        <v>R1012</v>
      </c>
      <c r="Q770" s="60">
        <f>VLOOKUP(A770,'Data Transformation'!S:AC,11,0)</f>
        <v>28</v>
      </c>
    </row>
    <row r="771">
      <c r="A771" s="56" t="s">
        <v>1614</v>
      </c>
      <c r="B771" s="42" t="str">
        <f>VLOOKUP(A771,'Data Transformation'!A:D,4,0)</f>
        <v>Sweetland</v>
      </c>
      <c r="C771" s="57">
        <f>VLOOKUP(A771,'Data Transformation'!G:N,2,0)</f>
        <v>21.09</v>
      </c>
      <c r="D771" s="42">
        <f>VLOOKUP(A771,'Data Transformation'!G:I,3,0)</f>
        <v>9.22</v>
      </c>
      <c r="E771" s="42" t="str">
        <f>VLOOKUP(A771,'Data Transformation'!G:J,4,0)</f>
        <v>yes</v>
      </c>
      <c r="F771" s="42" t="str">
        <f>VLOOKUP(A771,'Data Transformation'!G:K,5,0)</f>
        <v>No</v>
      </c>
      <c r="G771" s="58" t="str">
        <f>VLOOKUP(A771,'Data Transformation'!G:L,6,0)</f>
        <v>No</v>
      </c>
      <c r="H771" s="42">
        <f>VLOOKUP(A771,'Data Transformation'!G:O,9,0)</f>
        <v>2</v>
      </c>
      <c r="I771" s="42" t="str">
        <f>VLOOKUP(A771,'Data Transformation'!G:N,8,0)</f>
        <v>No</v>
      </c>
      <c r="J771" s="42" t="str">
        <f>VLOOKUP(A771,'Data Transformation'!G:P,10,0)</f>
        <v>Normal weight</v>
      </c>
      <c r="K771" s="42" t="str">
        <f>VLOOKUP(A771,'Data Transformation'!G:Q,11,0)</f>
        <v>Diabetes</v>
      </c>
      <c r="L771" s="42" t="str">
        <f>VLOOKUP(A771,'Data Transformation'!S:AB,10,0)</f>
        <v>22-Jul-1961</v>
      </c>
      <c r="M771" s="59">
        <f>VLOOKUP(A771,'Data Transformation'!S:AD,12,0)</f>
        <v>13415.04</v>
      </c>
      <c r="N771" s="42" t="str">
        <f>VLOOKUP(A771,'Data Transformation'!S:Y,7,0)</f>
        <v>tier - 3</v>
      </c>
      <c r="O771" s="42" t="str">
        <f>VLOOKUP(A771,'Data Transformation'!S:Z,8,0)</f>
        <v>tier - 2</v>
      </c>
      <c r="P771" s="42" t="str">
        <f>VLOOKUP(A771,'Data Transformation'!S:AA,9,0)</f>
        <v>R1012</v>
      </c>
      <c r="Q771" s="60">
        <f>VLOOKUP(A771,'Data Transformation'!S:AC,11,0)</f>
        <v>61</v>
      </c>
    </row>
    <row r="772">
      <c r="A772" s="56" t="s">
        <v>1616</v>
      </c>
      <c r="B772" s="42" t="str">
        <f>VLOOKUP(A772,'Data Transformation'!A:D,4,0)</f>
        <v>Hammersmith</v>
      </c>
      <c r="C772" s="57">
        <f>VLOOKUP(A772,'Data Transformation'!G:N,2,0)</f>
        <v>52.41</v>
      </c>
      <c r="D772" s="42">
        <f>VLOOKUP(A772,'Data Transformation'!G:I,3,0)</f>
        <v>5.99</v>
      </c>
      <c r="E772" s="42" t="str">
        <f>VLOOKUP(A772,'Data Transformation'!G:J,4,0)</f>
        <v>No</v>
      </c>
      <c r="F772" s="42" t="str">
        <f>VLOOKUP(A772,'Data Transformation'!G:K,5,0)</f>
        <v>No</v>
      </c>
      <c r="G772" s="58" t="str">
        <f>VLOOKUP(A772,'Data Transformation'!G:L,6,0)</f>
        <v>No</v>
      </c>
      <c r="H772" s="42">
        <f>VLOOKUP(A772,'Data Transformation'!G:O,9,0)</f>
        <v>1</v>
      </c>
      <c r="I772" s="42" t="str">
        <f>VLOOKUP(A772,'Data Transformation'!G:N,8,0)</f>
        <v>No</v>
      </c>
      <c r="J772" s="42" t="str">
        <f>VLOOKUP(A772,'Data Transformation'!G:P,10,0)</f>
        <v>Above Obesity</v>
      </c>
      <c r="K772" s="42" t="str">
        <f>VLOOKUP(A772,'Data Transformation'!G:Q,11,0)</f>
        <v>Prediabetes weight</v>
      </c>
      <c r="L772" s="42" t="str">
        <f>VLOOKUP(A772,'Data Transformation'!S:AB,10,0)</f>
        <v>19-Dec-1992</v>
      </c>
      <c r="M772" s="59">
        <f>VLOOKUP(A772,'Data Transformation'!S:AD,12,0)</f>
        <v>13412.97</v>
      </c>
      <c r="N772" s="42" t="str">
        <f>VLOOKUP(A772,'Data Transformation'!S:Y,7,0)</f>
        <v>tier - 3</v>
      </c>
      <c r="O772" s="42" t="str">
        <f>VLOOKUP(A772,'Data Transformation'!S:Z,8,0)</f>
        <v>tier - 3</v>
      </c>
      <c r="P772" s="42" t="str">
        <f>VLOOKUP(A772,'Data Transformation'!S:AA,9,0)</f>
        <v>R1023</v>
      </c>
      <c r="Q772" s="60">
        <f>VLOOKUP(A772,'Data Transformation'!S:AC,11,0)</f>
        <v>30</v>
      </c>
    </row>
    <row r="773">
      <c r="A773" s="56" t="s">
        <v>1618</v>
      </c>
      <c r="B773" s="42" t="str">
        <f>VLOOKUP(A773,'Data Transformation'!A:D,4,0)</f>
        <v>French</v>
      </c>
      <c r="C773" s="57">
        <f>VLOOKUP(A773,'Data Transformation'!G:N,2,0)</f>
        <v>41.47</v>
      </c>
      <c r="D773" s="42">
        <f>VLOOKUP(A773,'Data Transformation'!G:I,3,0)</f>
        <v>5.86</v>
      </c>
      <c r="E773" s="42" t="str">
        <f>VLOOKUP(A773,'Data Transformation'!G:J,4,0)</f>
        <v>yes</v>
      </c>
      <c r="F773" s="42" t="str">
        <f>VLOOKUP(A773,'Data Transformation'!G:K,5,0)</f>
        <v>No</v>
      </c>
      <c r="G773" s="58" t="str">
        <f>VLOOKUP(A773,'Data Transformation'!G:L,6,0)</f>
        <v>No</v>
      </c>
      <c r="H773" s="42">
        <f>VLOOKUP(A773,'Data Transformation'!G:O,9,0)</f>
        <v>2</v>
      </c>
      <c r="I773" s="42" t="str">
        <f>VLOOKUP(A773,'Data Transformation'!G:N,8,0)</f>
        <v>No</v>
      </c>
      <c r="J773" s="42" t="str">
        <f>VLOOKUP(A773,'Data Transformation'!G:P,10,0)</f>
        <v>Above Obesity</v>
      </c>
      <c r="K773" s="42" t="str">
        <f>VLOOKUP(A773,'Data Transformation'!G:Q,11,0)</f>
        <v>Prediabetes weight</v>
      </c>
      <c r="L773" s="42" t="str">
        <f>VLOOKUP(A773,'Data Transformation'!S:AB,10,0)</f>
        <v>20-Dec-1959</v>
      </c>
      <c r="M773" s="59">
        <f>VLOOKUP(A773,'Data Transformation'!S:AD,12,0)</f>
        <v>13405.39</v>
      </c>
      <c r="N773" s="42" t="str">
        <f>VLOOKUP(A773,'Data Transformation'!S:Y,7,0)</f>
        <v>tier - 3</v>
      </c>
      <c r="O773" s="42" t="str">
        <f>VLOOKUP(A773,'Data Transformation'!S:Z,8,0)</f>
        <v>tier - 3</v>
      </c>
      <c r="P773" s="42" t="str">
        <f>VLOOKUP(A773,'Data Transformation'!S:AA,9,0)</f>
        <v>R1013</v>
      </c>
      <c r="Q773" s="60">
        <f>VLOOKUP(A773,'Data Transformation'!S:AC,11,0)</f>
        <v>63</v>
      </c>
    </row>
    <row r="774">
      <c r="A774" s="56" t="s">
        <v>1620</v>
      </c>
      <c r="B774" s="42" t="str">
        <f>VLOOKUP(A774,'Data Transformation'!A:D,4,0)</f>
        <v>Garbe</v>
      </c>
      <c r="C774" s="57">
        <f>VLOOKUP(A774,'Data Transformation'!G:N,2,0)</f>
        <v>33.1</v>
      </c>
      <c r="D774" s="42">
        <f>VLOOKUP(A774,'Data Transformation'!G:I,3,0)</f>
        <v>5.19</v>
      </c>
      <c r="E774" s="42" t="str">
        <f>VLOOKUP(A774,'Data Transformation'!G:J,4,0)</f>
        <v>yes</v>
      </c>
      <c r="F774" s="42" t="str">
        <f>VLOOKUP(A774,'Data Transformation'!G:K,5,0)</f>
        <v>No</v>
      </c>
      <c r="G774" s="58" t="str">
        <f>VLOOKUP(A774,'Data Transformation'!G:L,6,0)</f>
        <v>No</v>
      </c>
      <c r="H774" s="42">
        <f>VLOOKUP(A774,'Data Transformation'!G:O,9,0)</f>
        <v>2</v>
      </c>
      <c r="I774" s="42" t="str">
        <f>VLOOKUP(A774,'Data Transformation'!G:N,8,0)</f>
        <v>No</v>
      </c>
      <c r="J774" s="42" t="str">
        <f>VLOOKUP(A774,'Data Transformation'!G:P,10,0)</f>
        <v>Above Obesity</v>
      </c>
      <c r="K774" s="42" t="str">
        <f>VLOOKUP(A774,'Data Transformation'!G:Q,11,0)</f>
        <v>Normal</v>
      </c>
      <c r="L774" s="42" t="str">
        <f>VLOOKUP(A774,'Data Transformation'!S:AB,10,0)</f>
        <v>25-Nov-1959</v>
      </c>
      <c r="M774" s="59">
        <f>VLOOKUP(A774,'Data Transformation'!S:AD,12,0)</f>
        <v>13393.76</v>
      </c>
      <c r="N774" s="42" t="str">
        <f>VLOOKUP(A774,'Data Transformation'!S:Y,7,0)</f>
        <v>tier - 3</v>
      </c>
      <c r="O774" s="42" t="str">
        <f>VLOOKUP(A774,'Data Transformation'!S:Z,8,0)</f>
        <v>tier - 1</v>
      </c>
      <c r="P774" s="42" t="str">
        <f>VLOOKUP(A774,'Data Transformation'!S:AA,9,0)</f>
        <v>R1011</v>
      </c>
      <c r="Q774" s="60">
        <f>VLOOKUP(A774,'Data Transformation'!S:AC,11,0)</f>
        <v>63</v>
      </c>
    </row>
    <row r="775">
      <c r="A775" s="56" t="s">
        <v>1622</v>
      </c>
      <c r="B775" s="42" t="str">
        <f>VLOOKUP(A775,'Data Transformation'!A:D,4,0)</f>
        <v>Duncan</v>
      </c>
      <c r="C775" s="57">
        <f>VLOOKUP(A775,'Data Transformation'!G:N,2,0)</f>
        <v>30.8</v>
      </c>
      <c r="D775" s="42">
        <f>VLOOKUP(A775,'Data Transformation'!G:I,3,0)</f>
        <v>4.37</v>
      </c>
      <c r="E775" s="42" t="str">
        <f>VLOOKUP(A775,'Data Transformation'!G:J,4,0)</f>
        <v>yes</v>
      </c>
      <c r="F775" s="42" t="str">
        <f>VLOOKUP(A775,'Data Transformation'!G:K,5,0)</f>
        <v>No</v>
      </c>
      <c r="G775" s="58" t="str">
        <f>VLOOKUP(A775,'Data Transformation'!G:L,6,0)</f>
        <v>No</v>
      </c>
      <c r="H775" s="42">
        <f>VLOOKUP(A775,'Data Transformation'!G:O,9,0)</f>
        <v>2</v>
      </c>
      <c r="I775" s="42" t="str">
        <f>VLOOKUP(A775,'Data Transformation'!G:N,8,0)</f>
        <v>No</v>
      </c>
      <c r="J775" s="42" t="str">
        <f>VLOOKUP(A775,'Data Transformation'!G:P,10,0)</f>
        <v>Above Obesity</v>
      </c>
      <c r="K775" s="42" t="str">
        <f>VLOOKUP(A775,'Data Transformation'!G:Q,11,0)</f>
        <v>Normal</v>
      </c>
      <c r="L775" s="42" t="str">
        <f>VLOOKUP(A775,'Data Transformation'!S:AB,10,0)</f>
        <v>9-Dec-1959</v>
      </c>
      <c r="M775" s="59">
        <f>VLOOKUP(A775,'Data Transformation'!S:AD,12,0)</f>
        <v>13390.56</v>
      </c>
      <c r="N775" s="42" t="str">
        <f>VLOOKUP(A775,'Data Transformation'!S:Y,7,0)</f>
        <v>tier - 3</v>
      </c>
      <c r="O775" s="42" t="str">
        <f>VLOOKUP(A775,'Data Transformation'!S:Z,8,0)</f>
        <v>tier - 3</v>
      </c>
      <c r="P775" s="42" t="str">
        <f>VLOOKUP(A775,'Data Transformation'!S:AA,9,0)</f>
        <v>R1011</v>
      </c>
      <c r="Q775" s="60">
        <f>VLOOKUP(A775,'Data Transformation'!S:AC,11,0)</f>
        <v>63</v>
      </c>
    </row>
    <row r="776">
      <c r="A776" s="56" t="s">
        <v>1624</v>
      </c>
      <c r="B776" s="42" t="str">
        <f>VLOOKUP(A776,'Data Transformation'!A:D,4,0)</f>
        <v>Wallace</v>
      </c>
      <c r="C776" s="57">
        <f>VLOOKUP(A776,'Data Transformation'!G:N,2,0)</f>
        <v>42.06</v>
      </c>
      <c r="D776" s="42">
        <f>VLOOKUP(A776,'Data Transformation'!G:I,3,0)</f>
        <v>5.32</v>
      </c>
      <c r="E776" s="42" t="str">
        <f>VLOOKUP(A776,'Data Transformation'!G:J,4,0)</f>
        <v>No</v>
      </c>
      <c r="F776" s="42" t="str">
        <f>VLOOKUP(A776,'Data Transformation'!G:K,5,0)</f>
        <v>No</v>
      </c>
      <c r="G776" s="58" t="str">
        <f>VLOOKUP(A776,'Data Transformation'!G:L,6,0)</f>
        <v>No</v>
      </c>
      <c r="H776" s="42">
        <f>VLOOKUP(A776,'Data Transformation'!G:O,9,0)</f>
        <v>1</v>
      </c>
      <c r="I776" s="42" t="str">
        <f>VLOOKUP(A776,'Data Transformation'!G:N,8,0)</f>
        <v>No</v>
      </c>
      <c r="J776" s="42" t="str">
        <f>VLOOKUP(A776,'Data Transformation'!G:P,10,0)</f>
        <v>Above Obesity</v>
      </c>
      <c r="K776" s="42" t="str">
        <f>VLOOKUP(A776,'Data Transformation'!G:Q,11,0)</f>
        <v>Normal</v>
      </c>
      <c r="L776" s="42" t="str">
        <f>VLOOKUP(A776,'Data Transformation'!S:AB,10,0)</f>
        <v>6-Jun-1984</v>
      </c>
      <c r="M776" s="59">
        <f>VLOOKUP(A776,'Data Transformation'!S:AD,12,0)</f>
        <v>13383.67</v>
      </c>
      <c r="N776" s="42" t="str">
        <f>VLOOKUP(A776,'Data Transformation'!S:Y,7,0)</f>
        <v>tier - 3</v>
      </c>
      <c r="O776" s="42" t="str">
        <f>VLOOKUP(A776,'Data Transformation'!S:Z,8,0)</f>
        <v>tier - 2</v>
      </c>
      <c r="P776" s="42" t="str">
        <f>VLOOKUP(A776,'Data Transformation'!S:AA,9,0)</f>
        <v>R1023</v>
      </c>
      <c r="Q776" s="60">
        <f>VLOOKUP(A776,'Data Transformation'!S:AC,11,0)</f>
        <v>39</v>
      </c>
    </row>
    <row r="777">
      <c r="A777" s="56" t="s">
        <v>1626</v>
      </c>
      <c r="B777" s="42" t="str">
        <f>VLOOKUP(A777,'Data Transformation'!A:D,4,0)</f>
        <v>Tillman</v>
      </c>
      <c r="C777" s="57">
        <f>VLOOKUP(A777,'Data Transformation'!G:N,2,0)</f>
        <v>39.27</v>
      </c>
      <c r="D777" s="42">
        <f>VLOOKUP(A777,'Data Transformation'!G:I,3,0)</f>
        <v>5.64</v>
      </c>
      <c r="E777" s="42" t="str">
        <f>VLOOKUP(A777,'Data Transformation'!G:J,4,0)</f>
        <v>No</v>
      </c>
      <c r="F777" s="42" t="str">
        <f>VLOOKUP(A777,'Data Transformation'!G:K,5,0)</f>
        <v>No</v>
      </c>
      <c r="G777" s="58" t="str">
        <f>VLOOKUP(A777,'Data Transformation'!G:L,6,0)</f>
        <v>Yes</v>
      </c>
      <c r="H777" s="42">
        <f>VLOOKUP(A777,'Data Transformation'!G:O,9,0)</f>
        <v>1</v>
      </c>
      <c r="I777" s="42" t="str">
        <f>VLOOKUP(A777,'Data Transformation'!G:N,8,0)</f>
        <v>No</v>
      </c>
      <c r="J777" s="42" t="str">
        <f>VLOOKUP(A777,'Data Transformation'!G:P,10,0)</f>
        <v>Above Obesity</v>
      </c>
      <c r="K777" s="42" t="str">
        <f>VLOOKUP(A777,'Data Transformation'!G:Q,11,0)</f>
        <v>Normal</v>
      </c>
      <c r="L777" s="42" t="str">
        <f>VLOOKUP(A777,'Data Transformation'!S:AB,10,0)</f>
        <v>30-Sep-1979</v>
      </c>
      <c r="M777" s="59">
        <f>VLOOKUP(A777,'Data Transformation'!S:AD,12,0)</f>
        <v>13377.41</v>
      </c>
      <c r="N777" s="42" t="str">
        <f>VLOOKUP(A777,'Data Transformation'!S:Y,7,0)</f>
        <v>tier - 3</v>
      </c>
      <c r="O777" s="42" t="str">
        <f>VLOOKUP(A777,'Data Transformation'!S:Z,8,0)</f>
        <v>tier - 3</v>
      </c>
      <c r="P777" s="42" t="str">
        <f>VLOOKUP(A777,'Data Transformation'!S:AA,9,0)</f>
        <v>R1026</v>
      </c>
      <c r="Q777" s="60">
        <f>VLOOKUP(A777,'Data Transformation'!S:AC,11,0)</f>
        <v>43</v>
      </c>
    </row>
    <row r="778">
      <c r="A778" s="56" t="s">
        <v>1628</v>
      </c>
      <c r="B778" s="42" t="str">
        <f>VLOOKUP(A778,'Data Transformation'!A:D,4,0)</f>
        <v>Lee</v>
      </c>
      <c r="C778" s="57">
        <f>VLOOKUP(A778,'Data Transformation'!G:N,2,0)</f>
        <v>30.71</v>
      </c>
      <c r="D778" s="42">
        <f>VLOOKUP(A778,'Data Transformation'!G:I,3,0)</f>
        <v>5.59</v>
      </c>
      <c r="E778" s="42" t="str">
        <f>VLOOKUP(A778,'Data Transformation'!G:J,4,0)</f>
        <v>yes</v>
      </c>
      <c r="F778" s="42" t="str">
        <f>VLOOKUP(A778,'Data Transformation'!G:K,5,0)</f>
        <v>No</v>
      </c>
      <c r="G778" s="58" t="str">
        <f>VLOOKUP(A778,'Data Transformation'!G:L,6,0)</f>
        <v>No</v>
      </c>
      <c r="H778" s="42">
        <f>VLOOKUP(A778,'Data Transformation'!G:O,9,0)</f>
        <v>1</v>
      </c>
      <c r="I778" s="42" t="str">
        <f>VLOOKUP(A778,'Data Transformation'!G:N,8,0)</f>
        <v>No</v>
      </c>
      <c r="J778" s="42" t="str">
        <f>VLOOKUP(A778,'Data Transformation'!G:P,10,0)</f>
        <v>Above Obesity</v>
      </c>
      <c r="K778" s="42" t="str">
        <f>VLOOKUP(A778,'Data Transformation'!G:Q,11,0)</f>
        <v>Normal</v>
      </c>
      <c r="L778" s="42" t="str">
        <f>VLOOKUP(A778,'Data Transformation'!S:AB,10,0)</f>
        <v>24-Sep-1964</v>
      </c>
      <c r="M778" s="59">
        <f>VLOOKUP(A778,'Data Transformation'!S:AD,12,0)</f>
        <v>13375.76</v>
      </c>
      <c r="N778" s="42" t="str">
        <f>VLOOKUP(A778,'Data Transformation'!S:Y,7,0)</f>
        <v>tier - 3</v>
      </c>
      <c r="O778" s="42" t="str">
        <f>VLOOKUP(A778,'Data Transformation'!S:Z,8,0)</f>
        <v>tier - 2</v>
      </c>
      <c r="P778" s="42" t="str">
        <f>VLOOKUP(A778,'Data Transformation'!S:AA,9,0)</f>
        <v>R1025</v>
      </c>
      <c r="Q778" s="60">
        <f>VLOOKUP(A778,'Data Transformation'!S:AC,11,0)</f>
        <v>58</v>
      </c>
    </row>
    <row r="779">
      <c r="A779" s="56" t="s">
        <v>1630</v>
      </c>
      <c r="B779" s="42" t="str">
        <f>VLOOKUP(A779,'Data Transformation'!A:D,4,0)</f>
        <v>Taylor</v>
      </c>
      <c r="C779" s="57">
        <f>VLOOKUP(A779,'Data Transformation'!G:N,2,0)</f>
        <v>47.19</v>
      </c>
      <c r="D779" s="42">
        <f>VLOOKUP(A779,'Data Transformation'!G:I,3,0)</f>
        <v>5.29</v>
      </c>
      <c r="E779" s="42" t="str">
        <f>VLOOKUP(A779,'Data Transformation'!G:J,4,0)</f>
        <v>No</v>
      </c>
      <c r="F779" s="42" t="str">
        <f>VLOOKUP(A779,'Data Transformation'!G:K,5,0)</f>
        <v>No</v>
      </c>
      <c r="G779" s="58" t="str">
        <f>VLOOKUP(A779,'Data Transformation'!G:L,6,0)</f>
        <v>No</v>
      </c>
      <c r="H779" s="42">
        <f>VLOOKUP(A779,'Data Transformation'!G:O,9,0)</f>
        <v>0</v>
      </c>
      <c r="I779" s="42" t="str">
        <f>VLOOKUP(A779,'Data Transformation'!G:N,8,0)</f>
        <v>No</v>
      </c>
      <c r="J779" s="42" t="str">
        <f>VLOOKUP(A779,'Data Transformation'!G:P,10,0)</f>
        <v>Above Obesity</v>
      </c>
      <c r="K779" s="42" t="str">
        <f>VLOOKUP(A779,'Data Transformation'!G:Q,11,0)</f>
        <v>Normal</v>
      </c>
      <c r="L779" s="42" t="str">
        <f>VLOOKUP(A779,'Data Transformation'!S:AB,10,0)</f>
        <v>2-Oct-1990</v>
      </c>
      <c r="M779" s="59">
        <f>VLOOKUP(A779,'Data Transformation'!S:AD,12,0)</f>
        <v>13360.94</v>
      </c>
      <c r="N779" s="42" t="str">
        <f>VLOOKUP(A779,'Data Transformation'!S:Y,7,0)</f>
        <v>tier - 3</v>
      </c>
      <c r="O779" s="42" t="str">
        <f>VLOOKUP(A779,'Data Transformation'!S:Z,8,0)</f>
        <v>tier - 1</v>
      </c>
      <c r="P779" s="42" t="str">
        <f>VLOOKUP(A779,'Data Transformation'!S:AA,9,0)</f>
        <v>R1012</v>
      </c>
      <c r="Q779" s="60">
        <f>VLOOKUP(A779,'Data Transformation'!S:AC,11,0)</f>
        <v>32</v>
      </c>
    </row>
    <row r="780">
      <c r="A780" s="56" t="s">
        <v>1632</v>
      </c>
      <c r="B780" s="42" t="str">
        <f>VLOOKUP(A780,'Data Transformation'!A:D,4,0)</f>
        <v>McSween</v>
      </c>
      <c r="C780" s="57">
        <f>VLOOKUP(A780,'Data Transformation'!G:N,2,0)</f>
        <v>30.02</v>
      </c>
      <c r="D780" s="42">
        <f>VLOOKUP(A780,'Data Transformation'!G:I,3,0)</f>
        <v>6.65</v>
      </c>
      <c r="E780" s="42" t="str">
        <f>VLOOKUP(A780,'Data Transformation'!G:J,4,0)</f>
        <v>No</v>
      </c>
      <c r="F780" s="42" t="str">
        <f>VLOOKUP(A780,'Data Transformation'!G:K,5,0)</f>
        <v>No</v>
      </c>
      <c r="G780" s="58" t="str">
        <f>VLOOKUP(A780,'Data Transformation'!G:L,6,0)</f>
        <v>No</v>
      </c>
      <c r="H780" s="42">
        <f>VLOOKUP(A780,'Data Transformation'!G:O,9,0)</f>
        <v>0</v>
      </c>
      <c r="I780" s="42" t="str">
        <f>VLOOKUP(A780,'Data Transformation'!G:N,8,0)</f>
        <v>No</v>
      </c>
      <c r="J780" s="42" t="str">
        <f>VLOOKUP(A780,'Data Transformation'!G:P,10,0)</f>
        <v>Above Obesity</v>
      </c>
      <c r="K780" s="42" t="str">
        <f>VLOOKUP(A780,'Data Transformation'!G:Q,11,0)</f>
        <v>Diabetes</v>
      </c>
      <c r="L780" s="42" t="str">
        <f>VLOOKUP(A780,'Data Transformation'!S:AB,10,0)</f>
        <v>11-Nov-1960</v>
      </c>
      <c r="M780" s="59">
        <f>VLOOKUP(A780,'Data Transformation'!S:AD,12,0)</f>
        <v>13352.1</v>
      </c>
      <c r="N780" s="42" t="str">
        <f>VLOOKUP(A780,'Data Transformation'!S:Y,7,0)</f>
        <v>tier - 3</v>
      </c>
      <c r="O780" s="42" t="str">
        <f>VLOOKUP(A780,'Data Transformation'!S:Z,8,0)</f>
        <v>tier - 1</v>
      </c>
      <c r="P780" s="42" t="str">
        <f>VLOOKUP(A780,'Data Transformation'!S:AA,9,0)</f>
        <v>R1012</v>
      </c>
      <c r="Q780" s="60">
        <f>VLOOKUP(A780,'Data Transformation'!S:AC,11,0)</f>
        <v>62</v>
      </c>
    </row>
    <row r="781">
      <c r="A781" s="56" t="s">
        <v>1634</v>
      </c>
      <c r="B781" s="42" t="str">
        <f>VLOOKUP(A781,'Data Transformation'!A:D,4,0)</f>
        <v>Schubert</v>
      </c>
      <c r="C781" s="57">
        <f>VLOOKUP(A781,'Data Transformation'!G:N,2,0)</f>
        <v>37.91</v>
      </c>
      <c r="D781" s="42">
        <f>VLOOKUP(A781,'Data Transformation'!G:I,3,0)</f>
        <v>5.68</v>
      </c>
      <c r="E781" s="42" t="str">
        <f>VLOOKUP(A781,'Data Transformation'!G:J,4,0)</f>
        <v>YES</v>
      </c>
      <c r="F781" s="42" t="str">
        <f>VLOOKUP(A781,'Data Transformation'!G:K,5,0)</f>
        <v>No</v>
      </c>
      <c r="G781" s="58" t="str">
        <f>VLOOKUP(A781,'Data Transformation'!G:L,6,0)</f>
        <v>No</v>
      </c>
      <c r="H781" s="42">
        <f>VLOOKUP(A781,'Data Transformation'!G:O,9,0)</f>
        <v>0</v>
      </c>
      <c r="I781" s="42" t="str">
        <f>VLOOKUP(A781,'Data Transformation'!G:N,8,0)</f>
        <v>No</v>
      </c>
      <c r="J781" s="42" t="str">
        <f>VLOOKUP(A781,'Data Transformation'!G:P,10,0)</f>
        <v>Above Obesity</v>
      </c>
      <c r="K781" s="42" t="str">
        <f>VLOOKUP(A781,'Data Transformation'!G:Q,11,0)</f>
        <v>Normal</v>
      </c>
      <c r="L781" s="42" t="str">
        <f>VLOOKUP(A781,'Data Transformation'!S:AB,10,0)</f>
        <v>23-Aug-1976</v>
      </c>
      <c r="M781" s="59">
        <f>VLOOKUP(A781,'Data Transformation'!S:AD,12,0)</f>
        <v>13333.71</v>
      </c>
      <c r="N781" s="42" t="str">
        <f>VLOOKUP(A781,'Data Transformation'!S:Y,7,0)</f>
        <v>tier - 3</v>
      </c>
      <c r="O781" s="42" t="str">
        <f>VLOOKUP(A781,'Data Transformation'!S:Z,8,0)</f>
        <v>tier - 2</v>
      </c>
      <c r="P781" s="42" t="str">
        <f>VLOOKUP(A781,'Data Transformation'!S:AA,9,0)</f>
        <v>R1012</v>
      </c>
      <c r="Q781" s="60">
        <f>VLOOKUP(A781,'Data Transformation'!S:AC,11,0)</f>
        <v>46</v>
      </c>
    </row>
    <row r="782">
      <c r="A782" s="56" t="s">
        <v>1636</v>
      </c>
      <c r="B782" s="42" t="str">
        <f>VLOOKUP(A782,'Data Transformation'!A:D,4,0)</f>
        <v>Lalanne</v>
      </c>
      <c r="C782" s="57">
        <f>VLOOKUP(A782,'Data Transformation'!G:N,2,0)</f>
        <v>54.61</v>
      </c>
      <c r="D782" s="42">
        <f>VLOOKUP(A782,'Data Transformation'!G:I,3,0)</f>
        <v>4.49</v>
      </c>
      <c r="E782" s="42" t="str">
        <f>VLOOKUP(A782,'Data Transformation'!G:J,4,0)</f>
        <v>No</v>
      </c>
      <c r="F782" s="42" t="str">
        <f>VLOOKUP(A782,'Data Transformation'!G:K,5,0)</f>
        <v>No</v>
      </c>
      <c r="G782" s="58" t="str">
        <f>VLOOKUP(A782,'Data Transformation'!G:L,6,0)</f>
        <v>No</v>
      </c>
      <c r="H782" s="42">
        <f>VLOOKUP(A782,'Data Transformation'!G:O,9,0)</f>
        <v>0</v>
      </c>
      <c r="I782" s="42" t="str">
        <f>VLOOKUP(A782,'Data Transformation'!G:N,8,0)</f>
        <v>No</v>
      </c>
      <c r="J782" s="42" t="str">
        <f>VLOOKUP(A782,'Data Transformation'!G:P,10,0)</f>
        <v>Above Obesity</v>
      </c>
      <c r="K782" s="42" t="str">
        <f>VLOOKUP(A782,'Data Transformation'!G:Q,11,0)</f>
        <v>Normal</v>
      </c>
      <c r="L782" s="42" t="str">
        <f>VLOOKUP(A782,'Data Transformation'!S:AB,10,0)</f>
        <v>1-Jul-1994</v>
      </c>
      <c r="M782" s="59">
        <f>VLOOKUP(A782,'Data Transformation'!S:AD,12,0)</f>
        <v>13292.52</v>
      </c>
      <c r="N782" s="42" t="str">
        <f>VLOOKUP(A782,'Data Transformation'!S:Y,7,0)</f>
        <v>tier - 3</v>
      </c>
      <c r="O782" s="42" t="str">
        <f>VLOOKUP(A782,'Data Transformation'!S:Z,8,0)</f>
        <v>tier - 3</v>
      </c>
      <c r="P782" s="42" t="str">
        <f>VLOOKUP(A782,'Data Transformation'!S:AA,9,0)</f>
        <v>R1012</v>
      </c>
      <c r="Q782" s="60">
        <f>VLOOKUP(A782,'Data Transformation'!S:AC,11,0)</f>
        <v>28</v>
      </c>
    </row>
    <row r="783">
      <c r="A783" s="56" t="s">
        <v>1638</v>
      </c>
      <c r="B783" s="42" t="str">
        <f>VLOOKUP(A783,'Data Transformation'!A:D,4,0)</f>
        <v>Flanagan</v>
      </c>
      <c r="C783" s="57">
        <f>VLOOKUP(A783,'Data Transformation'!G:N,2,0)</f>
        <v>36.005</v>
      </c>
      <c r="D783" s="42">
        <f>VLOOKUP(A783,'Data Transformation'!G:I,3,0)</f>
        <v>6.9</v>
      </c>
      <c r="E783" s="42" t="str">
        <f>VLOOKUP(A783,'Data Transformation'!G:J,4,0)</f>
        <v>No</v>
      </c>
      <c r="F783" s="42" t="str">
        <f>VLOOKUP(A783,'Data Transformation'!G:K,5,0)</f>
        <v>No</v>
      </c>
      <c r="G783" s="58" t="str">
        <f>VLOOKUP(A783,'Data Transformation'!G:L,6,0)</f>
        <v>No</v>
      </c>
      <c r="H783" s="42">
        <f>VLOOKUP(A783,'Data Transformation'!G:O,9,0)</f>
        <v>0</v>
      </c>
      <c r="I783" s="42" t="str">
        <f>VLOOKUP(A783,'Data Transformation'!G:N,8,0)</f>
        <v>No</v>
      </c>
      <c r="J783" s="42" t="str">
        <f>VLOOKUP(A783,'Data Transformation'!G:P,10,0)</f>
        <v>Above Obesity</v>
      </c>
      <c r="K783" s="42" t="str">
        <f>VLOOKUP(A783,'Data Transformation'!G:Q,11,0)</f>
        <v>Diabetes</v>
      </c>
      <c r="L783" s="42" t="str">
        <f>VLOOKUP(A783,'Data Transformation'!S:AB,10,0)</f>
        <v>11-Oct-1962</v>
      </c>
      <c r="M783" s="59">
        <f>VLOOKUP(A783,'Data Transformation'!S:AD,12,0)</f>
        <v>13228.85</v>
      </c>
      <c r="N783" s="42" t="str">
        <f>VLOOKUP(A783,'Data Transformation'!S:Y,7,0)</f>
        <v>tier - 3</v>
      </c>
      <c r="O783" s="42" t="str">
        <f>VLOOKUP(A783,'Data Transformation'!S:Z,8,0)</f>
        <v>tier - 3</v>
      </c>
      <c r="P783" s="42" t="str">
        <f>VLOOKUP(A783,'Data Transformation'!S:AA,9,0)</f>
        <v>R1023</v>
      </c>
      <c r="Q783" s="60">
        <f>VLOOKUP(A783,'Data Transformation'!S:AC,11,0)</f>
        <v>60</v>
      </c>
    </row>
    <row r="784">
      <c r="A784" s="56" t="s">
        <v>1640</v>
      </c>
      <c r="B784" s="42" t="str">
        <f>VLOOKUP(A784,'Data Transformation'!A:D,4,0)</f>
        <v>Arellano</v>
      </c>
      <c r="C784" s="57">
        <f>VLOOKUP(A784,'Data Transformation'!G:N,2,0)</f>
        <v>28.7</v>
      </c>
      <c r="D784" s="42">
        <f>VLOOKUP(A784,'Data Transformation'!G:I,3,0)</f>
        <v>11.52</v>
      </c>
      <c r="E784" s="42" t="str">
        <f>VLOOKUP(A784,'Data Transformation'!G:J,4,0)</f>
        <v>No</v>
      </c>
      <c r="F784" s="42" t="str">
        <f>VLOOKUP(A784,'Data Transformation'!G:K,5,0)</f>
        <v>No</v>
      </c>
      <c r="G784" s="58" t="str">
        <f>VLOOKUP(A784,'Data Transformation'!G:L,6,0)</f>
        <v>No</v>
      </c>
      <c r="H784" s="42">
        <f>VLOOKUP(A784,'Data Transformation'!G:O,9,0)</f>
        <v>0</v>
      </c>
      <c r="I784" s="42" t="str">
        <f>VLOOKUP(A784,'Data Transformation'!G:N,8,0)</f>
        <v>No</v>
      </c>
      <c r="J784" s="42" t="str">
        <f>VLOOKUP(A784,'Data Transformation'!G:P,10,0)</f>
        <v>Overweight</v>
      </c>
      <c r="K784" s="42" t="str">
        <f>VLOOKUP(A784,'Data Transformation'!G:Q,11,0)</f>
        <v>Diabetes</v>
      </c>
      <c r="L784" s="42" t="str">
        <f>VLOOKUP(A784,'Data Transformation'!S:AB,10,0)</f>
        <v>24-Nov-1962</v>
      </c>
      <c r="M784" s="59">
        <f>VLOOKUP(A784,'Data Transformation'!S:AD,12,0)</f>
        <v>13224.69</v>
      </c>
      <c r="N784" s="42" t="str">
        <f>VLOOKUP(A784,'Data Transformation'!S:Y,7,0)</f>
        <v>tier - 3</v>
      </c>
      <c r="O784" s="42" t="str">
        <f>VLOOKUP(A784,'Data Transformation'!S:Z,8,0)</f>
        <v>tier - 2</v>
      </c>
      <c r="P784" s="42" t="str">
        <f>VLOOKUP(A784,'Data Transformation'!S:AA,9,0)</f>
        <v>R1011</v>
      </c>
      <c r="Q784" s="60">
        <f>VLOOKUP(A784,'Data Transformation'!S:AC,11,0)</f>
        <v>60</v>
      </c>
    </row>
    <row r="785">
      <c r="A785" s="56" t="s">
        <v>1642</v>
      </c>
      <c r="B785" s="42" t="str">
        <f>VLOOKUP(A785,'Data Transformation'!A:D,4,0)</f>
        <v>Charette</v>
      </c>
      <c r="C785" s="57">
        <f>VLOOKUP(A785,'Data Transformation'!G:N,2,0)</f>
        <v>34.295</v>
      </c>
      <c r="D785" s="42">
        <f>VLOOKUP(A785,'Data Transformation'!G:I,3,0)</f>
        <v>11.24</v>
      </c>
      <c r="E785" s="42" t="str">
        <f>VLOOKUP(A785,'Data Transformation'!G:J,4,0)</f>
        <v>No</v>
      </c>
      <c r="F785" s="42" t="str">
        <f>VLOOKUP(A785,'Data Transformation'!G:K,5,0)</f>
        <v>No</v>
      </c>
      <c r="G785" s="58" t="str">
        <f>VLOOKUP(A785,'Data Transformation'!G:L,6,0)</f>
        <v>No</v>
      </c>
      <c r="H785" s="42">
        <f>VLOOKUP(A785,'Data Transformation'!G:O,9,0)</f>
        <v>0</v>
      </c>
      <c r="I785" s="42" t="str">
        <f>VLOOKUP(A785,'Data Transformation'!G:N,8,0)</f>
        <v>No</v>
      </c>
      <c r="J785" s="42" t="str">
        <f>VLOOKUP(A785,'Data Transformation'!G:P,10,0)</f>
        <v>Above Obesity</v>
      </c>
      <c r="K785" s="42" t="str">
        <f>VLOOKUP(A785,'Data Transformation'!G:Q,11,0)</f>
        <v>Diabetes</v>
      </c>
      <c r="L785" s="42" t="str">
        <f>VLOOKUP(A785,'Data Transformation'!S:AB,10,0)</f>
        <v>13-Nov-1965</v>
      </c>
      <c r="M785" s="59">
        <f>VLOOKUP(A785,'Data Transformation'!S:AD,12,0)</f>
        <v>13224.06</v>
      </c>
      <c r="N785" s="42" t="str">
        <f>VLOOKUP(A785,'Data Transformation'!S:Y,7,0)</f>
        <v>tier - 3</v>
      </c>
      <c r="O785" s="42" t="str">
        <f>VLOOKUP(A785,'Data Transformation'!S:Z,8,0)</f>
        <v>tier - 3</v>
      </c>
      <c r="P785" s="42" t="str">
        <f>VLOOKUP(A785,'Data Transformation'!S:AA,9,0)</f>
        <v>R1024</v>
      </c>
      <c r="Q785" s="60">
        <f>VLOOKUP(A785,'Data Transformation'!S:AC,11,0)</f>
        <v>57</v>
      </c>
    </row>
    <row r="786">
      <c r="A786" s="56" t="s">
        <v>1644</v>
      </c>
      <c r="B786" s="42" t="str">
        <f>VLOOKUP(A786,'Data Transformation'!A:D,4,0)</f>
        <v>Pena Reyes</v>
      </c>
      <c r="C786" s="57">
        <f>VLOOKUP(A786,'Data Transformation'!G:N,2,0)</f>
        <v>27.55</v>
      </c>
      <c r="D786" s="42">
        <f>VLOOKUP(A786,'Data Transformation'!G:I,3,0)</f>
        <v>10.98</v>
      </c>
      <c r="E786" s="42" t="str">
        <f>VLOOKUP(A786,'Data Transformation'!G:J,4,0)</f>
        <v>No</v>
      </c>
      <c r="F786" s="42" t="str">
        <f>VLOOKUP(A786,'Data Transformation'!G:K,5,0)</f>
        <v>No</v>
      </c>
      <c r="G786" s="58" t="str">
        <f>VLOOKUP(A786,'Data Transformation'!G:L,6,0)</f>
        <v>No</v>
      </c>
      <c r="H786" s="42">
        <f>VLOOKUP(A786,'Data Transformation'!G:O,9,0)</f>
        <v>0</v>
      </c>
      <c r="I786" s="42" t="str">
        <f>VLOOKUP(A786,'Data Transformation'!G:N,8,0)</f>
        <v>No</v>
      </c>
      <c r="J786" s="42" t="str">
        <f>VLOOKUP(A786,'Data Transformation'!G:P,10,0)</f>
        <v>Overweight</v>
      </c>
      <c r="K786" s="42" t="str">
        <f>VLOOKUP(A786,'Data Transformation'!G:Q,11,0)</f>
        <v>Diabetes</v>
      </c>
      <c r="L786" s="42" t="str">
        <f>VLOOKUP(A786,'Data Transformation'!S:AB,10,0)</f>
        <v>7-Dec-1962</v>
      </c>
      <c r="M786" s="59">
        <f>VLOOKUP(A786,'Data Transformation'!S:AD,12,0)</f>
        <v>13217.09</v>
      </c>
      <c r="N786" s="42" t="str">
        <f>VLOOKUP(A786,'Data Transformation'!S:Y,7,0)</f>
        <v>tier - 3</v>
      </c>
      <c r="O786" s="42" t="str">
        <f>VLOOKUP(A786,'Data Transformation'!S:Z,8,0)</f>
        <v>tier - 1</v>
      </c>
      <c r="P786" s="42" t="str">
        <f>VLOOKUP(A786,'Data Transformation'!S:AA,9,0)</f>
        <v>R1024</v>
      </c>
      <c r="Q786" s="60">
        <f>VLOOKUP(A786,'Data Transformation'!S:AC,11,0)</f>
        <v>60</v>
      </c>
    </row>
    <row r="787">
      <c r="A787" s="56" t="s">
        <v>1646</v>
      </c>
      <c r="B787" s="42" t="str">
        <f>VLOOKUP(A787,'Data Transformation'!A:D,4,0)</f>
        <v>Broderick</v>
      </c>
      <c r="C787" s="57">
        <f>VLOOKUP(A787,'Data Transformation'!G:N,2,0)</f>
        <v>40.7</v>
      </c>
      <c r="D787" s="42">
        <f>VLOOKUP(A787,'Data Transformation'!G:I,3,0)</f>
        <v>5.42</v>
      </c>
      <c r="E787" s="42" t="str">
        <f>VLOOKUP(A787,'Data Transformation'!G:J,4,0)</f>
        <v>No</v>
      </c>
      <c r="F787" s="42" t="str">
        <f>VLOOKUP(A787,'Data Transformation'!G:K,5,0)</f>
        <v>No</v>
      </c>
      <c r="G787" s="58" t="str">
        <f>VLOOKUP(A787,'Data Transformation'!G:L,6,0)</f>
        <v>No</v>
      </c>
      <c r="H787" s="42">
        <f>VLOOKUP(A787,'Data Transformation'!G:O,9,0)</f>
        <v>0</v>
      </c>
      <c r="I787" s="42" t="str">
        <f>VLOOKUP(A787,'Data Transformation'!G:N,8,0)</f>
        <v>No</v>
      </c>
      <c r="J787" s="42" t="str">
        <f>VLOOKUP(A787,'Data Transformation'!G:P,10,0)</f>
        <v>Above Obesity</v>
      </c>
      <c r="K787" s="42" t="str">
        <f>VLOOKUP(A787,'Data Transformation'!G:Q,11,0)</f>
        <v>Normal</v>
      </c>
      <c r="L787" s="42" t="str">
        <f>VLOOKUP(A787,'Data Transformation'!S:AB,10,0)</f>
        <v>15-Oct-1982</v>
      </c>
      <c r="M787" s="59">
        <f>VLOOKUP(A787,'Data Transformation'!S:AD,12,0)</f>
        <v>13214.43</v>
      </c>
      <c r="N787" s="42" t="str">
        <f>VLOOKUP(A787,'Data Transformation'!S:Y,7,0)</f>
        <v>tier - 3</v>
      </c>
      <c r="O787" s="42" t="str">
        <f>VLOOKUP(A787,'Data Transformation'!S:Z,8,0)</f>
        <v>tier - 2</v>
      </c>
      <c r="P787" s="42" t="str">
        <f>VLOOKUP(A787,'Data Transformation'!S:AA,9,0)</f>
        <v>R1012</v>
      </c>
      <c r="Q787" s="60">
        <f>VLOOKUP(A787,'Data Transformation'!S:AC,11,0)</f>
        <v>40</v>
      </c>
    </row>
    <row r="788">
      <c r="A788" s="56" t="s">
        <v>1648</v>
      </c>
      <c r="B788" s="42" t="str">
        <f>VLOOKUP(A788,'Data Transformation'!A:D,4,0)</f>
        <v>Summers</v>
      </c>
      <c r="C788" s="57">
        <f>VLOOKUP(A788,'Data Transformation'!G:N,2,0)</f>
        <v>18.335</v>
      </c>
      <c r="D788" s="42">
        <f>VLOOKUP(A788,'Data Transformation'!G:I,3,0)</f>
        <v>10.97</v>
      </c>
      <c r="E788" s="42" t="str">
        <f>VLOOKUP(A788,'Data Transformation'!G:J,4,0)</f>
        <v>No</v>
      </c>
      <c r="F788" s="42" t="str">
        <f>VLOOKUP(A788,'Data Transformation'!G:K,5,0)</f>
        <v>No</v>
      </c>
      <c r="G788" s="58" t="str">
        <f>VLOOKUP(A788,'Data Transformation'!G:L,6,0)</f>
        <v>No</v>
      </c>
      <c r="H788" s="42">
        <f>VLOOKUP(A788,'Data Transformation'!G:O,9,0)</f>
        <v>0</v>
      </c>
      <c r="I788" s="42" t="str">
        <f>VLOOKUP(A788,'Data Transformation'!G:N,8,0)</f>
        <v>No</v>
      </c>
      <c r="J788" s="42" t="str">
        <f>VLOOKUP(A788,'Data Transformation'!G:P,10,0)</f>
        <v>Underweight</v>
      </c>
      <c r="K788" s="42" t="str">
        <f>VLOOKUP(A788,'Data Transformation'!G:Q,11,0)</f>
        <v>Diabetes</v>
      </c>
      <c r="L788" s="42" t="str">
        <f>VLOOKUP(A788,'Data Transformation'!S:AB,10,0)</f>
        <v>5-Aug-1962</v>
      </c>
      <c r="M788" s="59">
        <f>VLOOKUP(A788,'Data Transformation'!S:AD,12,0)</f>
        <v>13204.29</v>
      </c>
      <c r="N788" s="42" t="str">
        <f>VLOOKUP(A788,'Data Transformation'!S:Y,7,0)</f>
        <v>tier - 3</v>
      </c>
      <c r="O788" s="42" t="str">
        <f>VLOOKUP(A788,'Data Transformation'!S:Z,8,0)</f>
        <v>tier - 1</v>
      </c>
      <c r="P788" s="42" t="str">
        <f>VLOOKUP(A788,'Data Transformation'!S:AA,9,0)</f>
        <v>R1024</v>
      </c>
      <c r="Q788" s="60">
        <f>VLOOKUP(A788,'Data Transformation'!S:AC,11,0)</f>
        <v>60</v>
      </c>
    </row>
    <row r="789">
      <c r="A789" s="56" t="s">
        <v>1650</v>
      </c>
      <c r="B789" s="42" t="str">
        <f>VLOOKUP(A789,'Data Transformation'!A:D,4,0)</f>
        <v>Fisher</v>
      </c>
      <c r="C789" s="57">
        <f>VLOOKUP(A789,'Data Transformation'!G:N,2,0)</f>
        <v>33.915</v>
      </c>
      <c r="D789" s="42">
        <f>VLOOKUP(A789,'Data Transformation'!G:I,3,0)</f>
        <v>9.56</v>
      </c>
      <c r="E789" s="42" t="str">
        <f>VLOOKUP(A789,'Data Transformation'!G:J,4,0)</f>
        <v>yes</v>
      </c>
      <c r="F789" s="42" t="str">
        <f>VLOOKUP(A789,'Data Transformation'!G:K,5,0)</f>
        <v>No</v>
      </c>
      <c r="G789" s="58" t="str">
        <f>VLOOKUP(A789,'Data Transformation'!G:L,6,0)</f>
        <v>No</v>
      </c>
      <c r="H789" s="42">
        <f>VLOOKUP(A789,'Data Transformation'!G:O,9,0)</f>
        <v>2</v>
      </c>
      <c r="I789" s="42" t="str">
        <f>VLOOKUP(A789,'Data Transformation'!G:N,8,0)</f>
        <v>No</v>
      </c>
      <c r="J789" s="42" t="str">
        <f>VLOOKUP(A789,'Data Transformation'!G:P,10,0)</f>
        <v>Above Obesity</v>
      </c>
      <c r="K789" s="42" t="str">
        <f>VLOOKUP(A789,'Data Transformation'!G:Q,11,0)</f>
        <v>Diabetes</v>
      </c>
      <c r="L789" s="42" t="str">
        <f>VLOOKUP(A789,'Data Transformation'!S:AB,10,0)</f>
        <v>6-Dec-1961</v>
      </c>
      <c r="M789" s="59">
        <f>VLOOKUP(A789,'Data Transformation'!S:AD,12,0)</f>
        <v>13143.86</v>
      </c>
      <c r="N789" s="42" t="str">
        <f>VLOOKUP(A789,'Data Transformation'!S:Y,7,0)</f>
        <v>tier - 3</v>
      </c>
      <c r="O789" s="42" t="str">
        <f>VLOOKUP(A789,'Data Transformation'!S:Z,8,0)</f>
        <v>tier - 2</v>
      </c>
      <c r="P789" s="42" t="str">
        <f>VLOOKUP(A789,'Data Transformation'!S:AA,9,0)</f>
        <v>R1016</v>
      </c>
      <c r="Q789" s="60">
        <f>VLOOKUP(A789,'Data Transformation'!S:AC,11,0)</f>
        <v>61</v>
      </c>
    </row>
    <row r="790">
      <c r="A790" s="56" t="s">
        <v>1652</v>
      </c>
      <c r="B790" s="42" t="str">
        <f>VLOOKUP(A790,'Data Transformation'!A:D,4,0)</f>
        <v>Zhou</v>
      </c>
      <c r="C790" s="57">
        <f>VLOOKUP(A790,'Data Transformation'!G:N,2,0)</f>
        <v>33.535</v>
      </c>
      <c r="D790" s="42">
        <f>VLOOKUP(A790,'Data Transformation'!G:I,3,0)</f>
        <v>9.4</v>
      </c>
      <c r="E790" s="42" t="str">
        <f>VLOOKUP(A790,'Data Transformation'!G:J,4,0)</f>
        <v>yes</v>
      </c>
      <c r="F790" s="42" t="str">
        <f>VLOOKUP(A790,'Data Transformation'!G:K,5,0)</f>
        <v>No</v>
      </c>
      <c r="G790" s="58" t="str">
        <f>VLOOKUP(A790,'Data Transformation'!G:L,6,0)</f>
        <v>No</v>
      </c>
      <c r="H790" s="42">
        <f>VLOOKUP(A790,'Data Transformation'!G:O,9,0)</f>
        <v>2</v>
      </c>
      <c r="I790" s="42" t="str">
        <f>VLOOKUP(A790,'Data Transformation'!G:N,8,0)</f>
        <v>No</v>
      </c>
      <c r="J790" s="42" t="str">
        <f>VLOOKUP(A790,'Data Transformation'!G:P,10,0)</f>
        <v>Above Obesity</v>
      </c>
      <c r="K790" s="42" t="str">
        <f>VLOOKUP(A790,'Data Transformation'!G:Q,11,0)</f>
        <v>Diabetes</v>
      </c>
      <c r="L790" s="42" t="str">
        <f>VLOOKUP(A790,'Data Transformation'!S:AB,10,0)</f>
        <v>6-Dec-1961</v>
      </c>
      <c r="M790" s="59">
        <f>VLOOKUP(A790,'Data Transformation'!S:AD,12,0)</f>
        <v>13143.34</v>
      </c>
      <c r="N790" s="42" t="str">
        <f>VLOOKUP(A790,'Data Transformation'!S:Y,7,0)</f>
        <v>tier - 3</v>
      </c>
      <c r="O790" s="42" t="str">
        <f>VLOOKUP(A790,'Data Transformation'!S:Z,8,0)</f>
        <v>tier - 2</v>
      </c>
      <c r="P790" s="42" t="str">
        <f>VLOOKUP(A790,'Data Transformation'!S:AA,9,0)</f>
        <v>R1020</v>
      </c>
      <c r="Q790" s="60">
        <f>VLOOKUP(A790,'Data Transformation'!S:AC,11,0)</f>
        <v>61</v>
      </c>
    </row>
    <row r="791">
      <c r="A791" s="56" t="s">
        <v>1654</v>
      </c>
      <c r="B791" s="42" t="str">
        <f>VLOOKUP(A791,'Data Transformation'!A:D,4,0)</f>
        <v>Clarke-Ames</v>
      </c>
      <c r="C791" s="57">
        <f>VLOOKUP(A791,'Data Transformation'!G:N,2,0)</f>
        <v>23.655</v>
      </c>
      <c r="D791" s="42">
        <f>VLOOKUP(A791,'Data Transformation'!G:I,3,0)</f>
        <v>8.48</v>
      </c>
      <c r="E791" s="42" t="str">
        <f>VLOOKUP(A791,'Data Transformation'!G:J,4,0)</f>
        <v>yes</v>
      </c>
      <c r="F791" s="42" t="str">
        <f>VLOOKUP(A791,'Data Transformation'!G:K,5,0)</f>
        <v>No</v>
      </c>
      <c r="G791" s="58" t="str">
        <f>VLOOKUP(A791,'Data Transformation'!G:L,6,0)</f>
        <v>No</v>
      </c>
      <c r="H791" s="42">
        <f>VLOOKUP(A791,'Data Transformation'!G:O,9,0)</f>
        <v>2</v>
      </c>
      <c r="I791" s="42" t="str">
        <f>VLOOKUP(A791,'Data Transformation'!G:N,8,0)</f>
        <v>No</v>
      </c>
      <c r="J791" s="42" t="str">
        <f>VLOOKUP(A791,'Data Transformation'!G:P,10,0)</f>
        <v>Normal weight</v>
      </c>
      <c r="K791" s="42" t="str">
        <f>VLOOKUP(A791,'Data Transformation'!G:Q,11,0)</f>
        <v>Diabetes</v>
      </c>
      <c r="L791" s="42" t="str">
        <f>VLOOKUP(A791,'Data Transformation'!S:AB,10,0)</f>
        <v>7-Sep-1961</v>
      </c>
      <c r="M791" s="59">
        <f>VLOOKUP(A791,'Data Transformation'!S:AD,12,0)</f>
        <v>13129.6</v>
      </c>
      <c r="N791" s="42" t="str">
        <f>VLOOKUP(A791,'Data Transformation'!S:Y,7,0)</f>
        <v>tier - 3</v>
      </c>
      <c r="O791" s="42" t="str">
        <f>VLOOKUP(A791,'Data Transformation'!S:Z,8,0)</f>
        <v>tier - 2</v>
      </c>
      <c r="P791" s="42" t="str">
        <f>VLOOKUP(A791,'Data Transformation'!S:AA,9,0)</f>
        <v>R1017</v>
      </c>
      <c r="Q791" s="60">
        <f>VLOOKUP(A791,'Data Transformation'!S:AC,11,0)</f>
        <v>61</v>
      </c>
    </row>
    <row r="792">
      <c r="A792" s="56" t="s">
        <v>1656</v>
      </c>
      <c r="B792" s="42" t="str">
        <f>VLOOKUP(A792,'Data Transformation'!A:D,4,0)</f>
        <v>Staton</v>
      </c>
      <c r="C792" s="57">
        <f>VLOOKUP(A792,'Data Transformation'!G:N,2,0)</f>
        <v>28</v>
      </c>
      <c r="D792" s="42">
        <f>VLOOKUP(A792,'Data Transformation'!G:I,3,0)</f>
        <v>5.57</v>
      </c>
      <c r="E792" s="42" t="str">
        <f>VLOOKUP(A792,'Data Transformation'!G:J,4,0)</f>
        <v>No</v>
      </c>
      <c r="F792" s="42" t="str">
        <f>VLOOKUP(A792,'Data Transformation'!G:K,5,0)</f>
        <v>No</v>
      </c>
      <c r="G792" s="58" t="str">
        <f>VLOOKUP(A792,'Data Transformation'!G:L,6,0)</f>
        <v>No</v>
      </c>
      <c r="H792" s="42">
        <f>VLOOKUP(A792,'Data Transformation'!G:O,9,0)</f>
        <v>0</v>
      </c>
      <c r="I792" s="42" t="str">
        <f>VLOOKUP(A792,'Data Transformation'!G:N,8,0)</f>
        <v>No</v>
      </c>
      <c r="J792" s="42" t="str">
        <f>VLOOKUP(A792,'Data Transformation'!G:P,10,0)</f>
        <v>Overweight</v>
      </c>
      <c r="K792" s="42" t="str">
        <f>VLOOKUP(A792,'Data Transformation'!G:Q,11,0)</f>
        <v>Normal</v>
      </c>
      <c r="L792" s="42" t="str">
        <f>VLOOKUP(A792,'Data Transformation'!S:AB,10,0)</f>
        <v>16-Aug-1999</v>
      </c>
      <c r="M792" s="59">
        <f>VLOOKUP(A792,'Data Transformation'!S:AD,12,0)</f>
        <v>13126.68</v>
      </c>
      <c r="N792" s="42" t="str">
        <f>VLOOKUP(A792,'Data Transformation'!S:Y,7,0)</f>
        <v>tier - 3</v>
      </c>
      <c r="O792" s="42" t="str">
        <f>VLOOKUP(A792,'Data Transformation'!S:Z,8,0)</f>
        <v>tier - 3</v>
      </c>
      <c r="P792" s="42" t="str">
        <f>VLOOKUP(A792,'Data Transformation'!S:AA,9,0)</f>
        <v>R1011</v>
      </c>
      <c r="Q792" s="60">
        <f>VLOOKUP(A792,'Data Transformation'!S:AC,11,0)</f>
        <v>23</v>
      </c>
    </row>
    <row r="793">
      <c r="A793" s="56" t="s">
        <v>1658</v>
      </c>
      <c r="B793" s="42" t="str">
        <f>VLOOKUP(A793,'Data Transformation'!A:D,4,0)</f>
        <v>Forster</v>
      </c>
      <c r="C793" s="57">
        <f>VLOOKUP(A793,'Data Transformation'!G:N,2,0)</f>
        <v>30.23</v>
      </c>
      <c r="D793" s="42">
        <f>VLOOKUP(A793,'Data Transformation'!G:I,3,0)</f>
        <v>6.94</v>
      </c>
      <c r="E793" s="42" t="str">
        <f>VLOOKUP(A793,'Data Transformation'!G:J,4,0)</f>
        <v>yes</v>
      </c>
      <c r="F793" s="42" t="str">
        <f>VLOOKUP(A793,'Data Transformation'!G:K,5,0)</f>
        <v>No</v>
      </c>
      <c r="G793" s="58" t="str">
        <f>VLOOKUP(A793,'Data Transformation'!G:L,6,0)</f>
        <v>Yes</v>
      </c>
      <c r="H793" s="42">
        <f>VLOOKUP(A793,'Data Transformation'!G:O,9,0)</f>
        <v>1</v>
      </c>
      <c r="I793" s="42" t="str">
        <f>VLOOKUP(A793,'Data Transformation'!G:N,8,0)</f>
        <v>No</v>
      </c>
      <c r="J793" s="42" t="str">
        <f>VLOOKUP(A793,'Data Transformation'!G:P,10,0)</f>
        <v>Above Obesity</v>
      </c>
      <c r="K793" s="42" t="str">
        <f>VLOOKUP(A793,'Data Transformation'!G:Q,11,0)</f>
        <v>Diabetes</v>
      </c>
      <c r="L793" s="42" t="str">
        <f>VLOOKUP(A793,'Data Transformation'!S:AB,10,0)</f>
        <v>14-Sep-1963</v>
      </c>
      <c r="M793" s="59">
        <f>VLOOKUP(A793,'Data Transformation'!S:AD,12,0)</f>
        <v>13116.84</v>
      </c>
      <c r="N793" s="42" t="str">
        <f>VLOOKUP(A793,'Data Transformation'!S:Y,7,0)</f>
        <v>tier - 3</v>
      </c>
      <c r="O793" s="42" t="str">
        <f>VLOOKUP(A793,'Data Transformation'!S:Z,8,0)</f>
        <v>tier - 1</v>
      </c>
      <c r="P793" s="42" t="str">
        <f>VLOOKUP(A793,'Data Transformation'!S:AA,9,0)</f>
        <v>R1012</v>
      </c>
      <c r="Q793" s="60">
        <f>VLOOKUP(A793,'Data Transformation'!S:AC,11,0)</f>
        <v>59</v>
      </c>
    </row>
    <row r="794">
      <c r="A794" s="56" t="s">
        <v>1660</v>
      </c>
      <c r="B794" s="42" t="str">
        <f>VLOOKUP(A794,'Data Transformation'!A:D,4,0)</f>
        <v>Monaghan</v>
      </c>
      <c r="C794" s="57">
        <f>VLOOKUP(A794,'Data Transformation'!G:N,2,0)</f>
        <v>51.14</v>
      </c>
      <c r="D794" s="42">
        <f>VLOOKUP(A794,'Data Transformation'!G:I,3,0)</f>
        <v>4.05</v>
      </c>
      <c r="E794" s="42" t="str">
        <f>VLOOKUP(A794,'Data Transformation'!G:J,4,0)</f>
        <v>No</v>
      </c>
      <c r="F794" s="42" t="str">
        <f>VLOOKUP(A794,'Data Transformation'!G:K,5,0)</f>
        <v>No</v>
      </c>
      <c r="G794" s="58" t="str">
        <f>VLOOKUP(A794,'Data Transformation'!G:L,6,0)</f>
        <v>No</v>
      </c>
      <c r="H794" s="42">
        <f>VLOOKUP(A794,'Data Transformation'!G:O,9,0)</f>
        <v>1</v>
      </c>
      <c r="I794" s="42" t="str">
        <f>VLOOKUP(A794,'Data Transformation'!G:N,8,0)</f>
        <v>No</v>
      </c>
      <c r="J794" s="42" t="str">
        <f>VLOOKUP(A794,'Data Transformation'!G:P,10,0)</f>
        <v>Above Obesity</v>
      </c>
      <c r="K794" s="42" t="str">
        <f>VLOOKUP(A794,'Data Transformation'!G:Q,11,0)</f>
        <v>Normal</v>
      </c>
      <c r="L794" s="42" t="str">
        <f>VLOOKUP(A794,'Data Transformation'!S:AB,10,0)</f>
        <v>12-Aug-1992</v>
      </c>
      <c r="M794" s="59">
        <f>VLOOKUP(A794,'Data Transformation'!S:AD,12,0)</f>
        <v>13113.51</v>
      </c>
      <c r="N794" s="42" t="str">
        <f>VLOOKUP(A794,'Data Transformation'!S:Y,7,0)</f>
        <v>tier - 3</v>
      </c>
      <c r="O794" s="42" t="str">
        <f>VLOOKUP(A794,'Data Transformation'!S:Z,8,0)</f>
        <v>tier - 2</v>
      </c>
      <c r="P794" s="42" t="str">
        <f>VLOOKUP(A794,'Data Transformation'!S:AA,9,0)</f>
        <v>R1026</v>
      </c>
      <c r="Q794" s="60">
        <f>VLOOKUP(A794,'Data Transformation'!S:AC,11,0)</f>
        <v>30</v>
      </c>
    </row>
    <row r="795">
      <c r="A795" s="56" t="s">
        <v>1662</v>
      </c>
      <c r="B795" s="42" t="str">
        <f>VLOOKUP(A795,'Data Transformation'!A:D,4,0)</f>
        <v>Kawamoto</v>
      </c>
      <c r="C795" s="57">
        <f>VLOOKUP(A795,'Data Transformation'!G:N,2,0)</f>
        <v>24.32</v>
      </c>
      <c r="D795" s="42">
        <f>VLOOKUP(A795,'Data Transformation'!G:I,3,0)</f>
        <v>10.22</v>
      </c>
      <c r="E795" s="42" t="str">
        <f>VLOOKUP(A795,'Data Transformation'!G:J,4,0)</f>
        <v>No</v>
      </c>
      <c r="F795" s="42" t="str">
        <f>VLOOKUP(A795,'Data Transformation'!G:K,5,0)</f>
        <v>No</v>
      </c>
      <c r="G795" s="58" t="str">
        <f>VLOOKUP(A795,'Data Transformation'!G:L,6,0)</f>
        <v>No</v>
      </c>
      <c r="H795" s="42">
        <f>VLOOKUP(A795,'Data Transformation'!G:O,9,0)</f>
        <v>0</v>
      </c>
      <c r="I795" s="42" t="str">
        <f>VLOOKUP(A795,'Data Transformation'!G:N,8,0)</f>
        <v>No</v>
      </c>
      <c r="J795" s="42" t="str">
        <f>VLOOKUP(A795,'Data Transformation'!G:P,10,0)</f>
        <v>Normal weight</v>
      </c>
      <c r="K795" s="42" t="str">
        <f>VLOOKUP(A795,'Data Transformation'!G:Q,11,0)</f>
        <v>Diabetes</v>
      </c>
      <c r="L795" s="42" t="str">
        <f>VLOOKUP(A795,'Data Transformation'!S:AB,10,0)</f>
        <v>2-Aug-1962</v>
      </c>
      <c r="M795" s="59">
        <f>VLOOKUP(A795,'Data Transformation'!S:AD,12,0)</f>
        <v>13112.6</v>
      </c>
      <c r="N795" s="42" t="str">
        <f>VLOOKUP(A795,'Data Transformation'!S:Y,7,0)</f>
        <v>tier - 3</v>
      </c>
      <c r="O795" s="42" t="str">
        <f>VLOOKUP(A795,'Data Transformation'!S:Z,8,0)</f>
        <v>tier - 3</v>
      </c>
      <c r="P795" s="42" t="str">
        <f>VLOOKUP(A795,'Data Transformation'!S:AA,9,0)</f>
        <v>R1012</v>
      </c>
      <c r="Q795" s="60">
        <f>VLOOKUP(A795,'Data Transformation'!S:AC,11,0)</f>
        <v>60</v>
      </c>
    </row>
    <row r="796">
      <c r="A796" s="56" t="s">
        <v>1664</v>
      </c>
      <c r="B796" s="42" t="str">
        <f>VLOOKUP(A796,'Data Transformation'!A:D,4,0)</f>
        <v>Dicharry</v>
      </c>
      <c r="C796" s="57">
        <f>VLOOKUP(A796,'Data Transformation'!G:N,2,0)</f>
        <v>38.06</v>
      </c>
      <c r="D796" s="42">
        <f>VLOOKUP(A796,'Data Transformation'!G:I,3,0)</f>
        <v>9.24</v>
      </c>
      <c r="E796" s="42" t="str">
        <f>VLOOKUP(A796,'Data Transformation'!G:J,4,0)</f>
        <v>No</v>
      </c>
      <c r="F796" s="42" t="str">
        <f>VLOOKUP(A796,'Data Transformation'!G:K,5,0)</f>
        <v>No</v>
      </c>
      <c r="G796" s="58" t="str">
        <f>VLOOKUP(A796,'Data Transformation'!G:L,6,0)</f>
        <v>No</v>
      </c>
      <c r="H796" s="42">
        <f>VLOOKUP(A796,'Data Transformation'!G:O,9,0)</f>
        <v>0</v>
      </c>
      <c r="I796" s="42" t="str">
        <f>VLOOKUP(A796,'Data Transformation'!G:N,8,0)</f>
        <v>No</v>
      </c>
      <c r="J796" s="42" t="str">
        <f>VLOOKUP(A796,'Data Transformation'!G:P,10,0)</f>
        <v>Above Obesity</v>
      </c>
      <c r="K796" s="42" t="str">
        <f>VLOOKUP(A796,'Data Transformation'!G:Q,11,0)</f>
        <v>Diabetes</v>
      </c>
      <c r="L796" s="42" t="str">
        <f>VLOOKUP(A796,'Data Transformation'!S:AB,10,0)</f>
        <v>30-Oct-1971</v>
      </c>
      <c r="M796" s="59">
        <f>VLOOKUP(A796,'Data Transformation'!S:AD,12,0)</f>
        <v>13110.79</v>
      </c>
      <c r="N796" s="42" t="str">
        <f>VLOOKUP(A796,'Data Transformation'!S:Y,7,0)</f>
        <v>tier - 3</v>
      </c>
      <c r="O796" s="42" t="str">
        <f>VLOOKUP(A796,'Data Transformation'!S:Z,8,0)</f>
        <v>tier - 2</v>
      </c>
      <c r="P796" s="42" t="str">
        <f>VLOOKUP(A796,'Data Transformation'!S:AA,9,0)</f>
        <v>R1011</v>
      </c>
      <c r="Q796" s="60">
        <f>VLOOKUP(A796,'Data Transformation'!S:AC,11,0)</f>
        <v>51</v>
      </c>
    </row>
    <row r="797">
      <c r="A797" s="56" t="s">
        <v>1666</v>
      </c>
      <c r="B797" s="42" t="str">
        <f>VLOOKUP(A797,'Data Transformation'!A:D,4,0)</f>
        <v>Berry</v>
      </c>
      <c r="C797" s="57">
        <f>VLOOKUP(A797,'Data Transformation'!G:N,2,0)</f>
        <v>37.7</v>
      </c>
      <c r="D797" s="42">
        <f>VLOOKUP(A797,'Data Transformation'!G:I,3,0)</f>
        <v>8.6</v>
      </c>
      <c r="E797" s="42" t="str">
        <f>VLOOKUP(A797,'Data Transformation'!G:J,4,0)</f>
        <v>No</v>
      </c>
      <c r="F797" s="42" t="str">
        <f>VLOOKUP(A797,'Data Transformation'!G:K,5,0)</f>
        <v>No</v>
      </c>
      <c r="G797" s="58" t="str">
        <f>VLOOKUP(A797,'Data Transformation'!G:L,6,0)</f>
        <v>No</v>
      </c>
      <c r="H797" s="42">
        <f>VLOOKUP(A797,'Data Transformation'!G:O,9,0)</f>
        <v>0</v>
      </c>
      <c r="I797" s="42" t="str">
        <f>VLOOKUP(A797,'Data Transformation'!G:N,8,0)</f>
        <v>No</v>
      </c>
      <c r="J797" s="42" t="str">
        <f>VLOOKUP(A797,'Data Transformation'!G:P,10,0)</f>
        <v>Above Obesity</v>
      </c>
      <c r="K797" s="42" t="str">
        <f>VLOOKUP(A797,'Data Transformation'!G:Q,11,0)</f>
        <v>Diabetes</v>
      </c>
      <c r="L797" s="42" t="str">
        <f>VLOOKUP(A797,'Data Transformation'!S:AB,10,0)</f>
        <v>17-Jul-1978</v>
      </c>
      <c r="M797" s="59">
        <f>VLOOKUP(A797,'Data Transformation'!S:AD,12,0)</f>
        <v>13101.74</v>
      </c>
      <c r="N797" s="42" t="str">
        <f>VLOOKUP(A797,'Data Transformation'!S:Y,7,0)</f>
        <v>tier - 3</v>
      </c>
      <c r="O797" s="42" t="str">
        <f>VLOOKUP(A797,'Data Transformation'!S:Z,8,0)</f>
        <v>tier - 2</v>
      </c>
      <c r="P797" s="42" t="str">
        <f>VLOOKUP(A797,'Data Transformation'!S:AA,9,0)</f>
        <v>R1026</v>
      </c>
      <c r="Q797" s="60">
        <f>VLOOKUP(A797,'Data Transformation'!S:AC,11,0)</f>
        <v>44</v>
      </c>
    </row>
    <row r="798">
      <c r="A798" s="56" t="s">
        <v>1668</v>
      </c>
      <c r="B798" s="42" t="str">
        <f>VLOOKUP(A798,'Data Transformation'!A:D,4,0)</f>
        <v>Porfirio</v>
      </c>
      <c r="C798" s="57">
        <f>VLOOKUP(A798,'Data Transformation'!G:N,2,0)</f>
        <v>44</v>
      </c>
      <c r="D798" s="42">
        <f>VLOOKUP(A798,'Data Transformation'!G:I,3,0)</f>
        <v>9.32</v>
      </c>
      <c r="E798" s="42" t="str">
        <f>VLOOKUP(A798,'Data Transformation'!G:J,4,0)</f>
        <v>yes</v>
      </c>
      <c r="F798" s="42" t="str">
        <f>VLOOKUP(A798,'Data Transformation'!G:K,5,0)</f>
        <v>No</v>
      </c>
      <c r="G798" s="58" t="str">
        <f>VLOOKUP(A798,'Data Transformation'!G:L,6,0)</f>
        <v>No</v>
      </c>
      <c r="H798" s="42">
        <f>VLOOKUP(A798,'Data Transformation'!G:O,9,0)</f>
        <v>2</v>
      </c>
      <c r="I798" s="42" t="str">
        <f>VLOOKUP(A798,'Data Transformation'!G:N,8,0)</f>
        <v>No</v>
      </c>
      <c r="J798" s="42" t="str">
        <f>VLOOKUP(A798,'Data Transformation'!G:P,10,0)</f>
        <v>Above Obesity</v>
      </c>
      <c r="K798" s="42" t="str">
        <f>VLOOKUP(A798,'Data Transformation'!G:Q,11,0)</f>
        <v>Diabetes</v>
      </c>
      <c r="L798" s="42" t="str">
        <f>VLOOKUP(A798,'Data Transformation'!S:AB,10,0)</f>
        <v>6-Nov-1961</v>
      </c>
      <c r="M798" s="59">
        <f>VLOOKUP(A798,'Data Transformation'!S:AD,12,0)</f>
        <v>13063.88</v>
      </c>
      <c r="N798" s="42" t="str">
        <f>VLOOKUP(A798,'Data Transformation'!S:Y,7,0)</f>
        <v>tier - 3</v>
      </c>
      <c r="O798" s="42" t="str">
        <f>VLOOKUP(A798,'Data Transformation'!S:Z,8,0)</f>
        <v>tier - 2</v>
      </c>
      <c r="P798" s="42" t="str">
        <f>VLOOKUP(A798,'Data Transformation'!S:AA,9,0)</f>
        <v>R1011</v>
      </c>
      <c r="Q798" s="60">
        <f>VLOOKUP(A798,'Data Transformation'!S:AC,11,0)</f>
        <v>61</v>
      </c>
    </row>
    <row r="799">
      <c r="A799" s="56" t="s">
        <v>1670</v>
      </c>
      <c r="B799" s="42" t="str">
        <f>VLOOKUP(A799,'Data Transformation'!A:D,4,0)</f>
        <v>Thind</v>
      </c>
      <c r="C799" s="57">
        <f>VLOOKUP(A799,'Data Transformation'!G:N,2,0)</f>
        <v>41.45</v>
      </c>
      <c r="D799" s="42">
        <f>VLOOKUP(A799,'Data Transformation'!G:I,3,0)</f>
        <v>6.12</v>
      </c>
      <c r="E799" s="42" t="str">
        <f>VLOOKUP(A799,'Data Transformation'!G:J,4,0)</f>
        <v>YES</v>
      </c>
      <c r="F799" s="42" t="str">
        <f>VLOOKUP(A799,'Data Transformation'!G:K,5,0)</f>
        <v>No</v>
      </c>
      <c r="G799" s="58" t="str">
        <f>VLOOKUP(A799,'Data Transformation'!G:L,6,0)</f>
        <v>No</v>
      </c>
      <c r="H799" s="42">
        <f>VLOOKUP(A799,'Data Transformation'!G:O,9,0)</f>
        <v>0</v>
      </c>
      <c r="I799" s="42" t="str">
        <f>VLOOKUP(A799,'Data Transformation'!G:N,8,0)</f>
        <v>No</v>
      </c>
      <c r="J799" s="42" t="str">
        <f>VLOOKUP(A799,'Data Transformation'!G:P,10,0)</f>
        <v>Above Obesity</v>
      </c>
      <c r="K799" s="42" t="str">
        <f>VLOOKUP(A799,'Data Transformation'!G:Q,11,0)</f>
        <v>Prediabetes weight</v>
      </c>
      <c r="L799" s="42" t="str">
        <f>VLOOKUP(A799,'Data Transformation'!S:AB,10,0)</f>
        <v>26-Oct-1985</v>
      </c>
      <c r="M799" s="59">
        <f>VLOOKUP(A799,'Data Transformation'!S:AD,12,0)</f>
        <v>13051.22</v>
      </c>
      <c r="N799" s="42" t="str">
        <f>VLOOKUP(A799,'Data Transformation'!S:Y,7,0)</f>
        <v>tier - 3</v>
      </c>
      <c r="O799" s="42" t="str">
        <f>VLOOKUP(A799,'Data Transformation'!S:Z,8,0)</f>
        <v>tier - 1</v>
      </c>
      <c r="P799" s="42" t="str">
        <f>VLOOKUP(A799,'Data Transformation'!S:AA,9,0)</f>
        <v>R1026</v>
      </c>
      <c r="Q799" s="60">
        <f>VLOOKUP(A799,'Data Transformation'!S:AC,11,0)</f>
        <v>37</v>
      </c>
    </row>
    <row r="800">
      <c r="A800" s="56" t="s">
        <v>1672</v>
      </c>
      <c r="B800" s="42" t="str">
        <f>VLOOKUP(A800,'Data Transformation'!A:D,4,0)</f>
        <v>Ryan</v>
      </c>
      <c r="C800" s="57">
        <f>VLOOKUP(A800,'Data Transformation'!G:N,2,0)</f>
        <v>25.365</v>
      </c>
      <c r="D800" s="42">
        <f>VLOOKUP(A800,'Data Transformation'!G:I,3,0)</f>
        <v>9.19</v>
      </c>
      <c r="E800" s="42" t="str">
        <f>VLOOKUP(A800,'Data Transformation'!G:J,4,0)</f>
        <v>YES</v>
      </c>
      <c r="F800" s="42" t="str">
        <f>VLOOKUP(A800,'Data Transformation'!G:K,5,0)</f>
        <v>No</v>
      </c>
      <c r="G800" s="58" t="str">
        <f>VLOOKUP(A800,'Data Transformation'!G:L,6,0)</f>
        <v>No</v>
      </c>
      <c r="H800" s="42">
        <f>VLOOKUP(A800,'Data Transformation'!G:O,9,0)</f>
        <v>0</v>
      </c>
      <c r="I800" s="42" t="str">
        <f>VLOOKUP(A800,'Data Transformation'!G:N,8,0)</f>
        <v>No</v>
      </c>
      <c r="J800" s="42" t="str">
        <f>VLOOKUP(A800,'Data Transformation'!G:P,10,0)</f>
        <v>Overweight</v>
      </c>
      <c r="K800" s="42" t="str">
        <f>VLOOKUP(A800,'Data Transformation'!G:Q,11,0)</f>
        <v>Diabetes</v>
      </c>
      <c r="L800" s="42" t="str">
        <f>VLOOKUP(A800,'Data Transformation'!S:AB,10,0)</f>
        <v>6-Aug-1967</v>
      </c>
      <c r="M800" s="59">
        <f>VLOOKUP(A800,'Data Transformation'!S:AD,12,0)</f>
        <v>13047.33</v>
      </c>
      <c r="N800" s="42" t="str">
        <f>VLOOKUP(A800,'Data Transformation'!S:Y,7,0)</f>
        <v>tier - 3</v>
      </c>
      <c r="O800" s="42" t="str">
        <f>VLOOKUP(A800,'Data Transformation'!S:Z,8,0)</f>
        <v>tier - 3</v>
      </c>
      <c r="P800" s="42" t="str">
        <f>VLOOKUP(A800,'Data Transformation'!S:AA,9,0)</f>
        <v>R1024</v>
      </c>
      <c r="Q800" s="60">
        <f>VLOOKUP(A800,'Data Transformation'!S:AC,11,0)</f>
        <v>55</v>
      </c>
    </row>
    <row r="801">
      <c r="A801" s="56" t="s">
        <v>1674</v>
      </c>
      <c r="B801" s="42" t="str">
        <f>VLOOKUP(A801,'Data Transformation'!A:D,4,0)</f>
        <v>Horn</v>
      </c>
      <c r="C801" s="57">
        <f>VLOOKUP(A801,'Data Transformation'!G:N,2,0)</f>
        <v>34.56</v>
      </c>
      <c r="D801" s="42">
        <f>VLOOKUP(A801,'Data Transformation'!G:I,3,0)</f>
        <v>5.84</v>
      </c>
      <c r="E801" s="42" t="str">
        <f>VLOOKUP(A801,'Data Transformation'!G:J,4,0)</f>
        <v>yes</v>
      </c>
      <c r="F801" s="42" t="str">
        <f>VLOOKUP(A801,'Data Transformation'!G:K,5,0)</f>
        <v>No</v>
      </c>
      <c r="G801" s="58" t="str">
        <f>VLOOKUP(A801,'Data Transformation'!G:L,6,0)</f>
        <v>Yes</v>
      </c>
      <c r="H801" s="42">
        <f>VLOOKUP(A801,'Data Transformation'!G:O,9,0)</f>
        <v>1</v>
      </c>
      <c r="I801" s="42" t="str">
        <f>VLOOKUP(A801,'Data Transformation'!G:N,8,0)</f>
        <v>No</v>
      </c>
      <c r="J801" s="42" t="str">
        <f>VLOOKUP(A801,'Data Transformation'!G:P,10,0)</f>
        <v>Above Obesity</v>
      </c>
      <c r="K801" s="42" t="str">
        <f>VLOOKUP(A801,'Data Transformation'!G:Q,11,0)</f>
        <v>Prediabetes weight</v>
      </c>
      <c r="L801" s="42" t="str">
        <f>VLOOKUP(A801,'Data Transformation'!S:AB,10,0)</f>
        <v>23-Sep-1969</v>
      </c>
      <c r="M801" s="59">
        <f>VLOOKUP(A801,'Data Transformation'!S:AD,12,0)</f>
        <v>13044.41</v>
      </c>
      <c r="N801" s="42" t="str">
        <f>VLOOKUP(A801,'Data Transformation'!S:Y,7,0)</f>
        <v>tier - 3</v>
      </c>
      <c r="O801" s="42" t="str">
        <f>VLOOKUP(A801,'Data Transformation'!S:Z,8,0)</f>
        <v>tier - 1</v>
      </c>
      <c r="P801" s="42" t="str">
        <f>VLOOKUP(A801,'Data Transformation'!S:AA,9,0)</f>
        <v>R1012</v>
      </c>
      <c r="Q801" s="60">
        <f>VLOOKUP(A801,'Data Transformation'!S:AC,11,0)</f>
        <v>53</v>
      </c>
    </row>
    <row r="802">
      <c r="A802" s="56" t="s">
        <v>1676</v>
      </c>
      <c r="B802" s="42" t="str">
        <f>VLOOKUP(A802,'Data Transformation'!A:D,4,0)</f>
        <v>Sabadosa</v>
      </c>
      <c r="C802" s="57">
        <f>VLOOKUP(A802,'Data Transformation'!G:N,2,0)</f>
        <v>28.2</v>
      </c>
      <c r="D802" s="42">
        <f>VLOOKUP(A802,'Data Transformation'!G:I,3,0)</f>
        <v>7.19</v>
      </c>
      <c r="E802" s="42" t="str">
        <f>VLOOKUP(A802,'Data Transformation'!G:J,4,0)</f>
        <v>yes</v>
      </c>
      <c r="F802" s="42" t="str">
        <f>VLOOKUP(A802,'Data Transformation'!G:K,5,0)</f>
        <v>No</v>
      </c>
      <c r="G802" s="58" t="str">
        <f>VLOOKUP(A802,'Data Transformation'!G:L,6,0)</f>
        <v>No</v>
      </c>
      <c r="H802" s="42">
        <f>VLOOKUP(A802,'Data Transformation'!G:O,9,0)</f>
        <v>2</v>
      </c>
      <c r="I802" s="42" t="str">
        <f>VLOOKUP(A802,'Data Transformation'!G:N,8,0)</f>
        <v>No</v>
      </c>
      <c r="J802" s="42" t="str">
        <f>VLOOKUP(A802,'Data Transformation'!G:P,10,0)</f>
        <v>Overweight</v>
      </c>
      <c r="K802" s="42" t="str">
        <f>VLOOKUP(A802,'Data Transformation'!G:Q,11,0)</f>
        <v>Diabetes</v>
      </c>
      <c r="L802" s="42" t="str">
        <f>VLOOKUP(A802,'Data Transformation'!S:AB,10,0)</f>
        <v>9-Nov-1961</v>
      </c>
      <c r="M802" s="59">
        <f>VLOOKUP(A802,'Data Transformation'!S:AD,12,0)</f>
        <v>13041.92</v>
      </c>
      <c r="N802" s="42" t="str">
        <f>VLOOKUP(A802,'Data Transformation'!S:Y,7,0)</f>
        <v>tier - 3</v>
      </c>
      <c r="O802" s="42" t="str">
        <f>VLOOKUP(A802,'Data Transformation'!S:Z,8,0)</f>
        <v>tier - 1</v>
      </c>
      <c r="P802" s="42" t="str">
        <f>VLOOKUP(A802,'Data Transformation'!S:AA,9,0)</f>
        <v>R1011</v>
      </c>
      <c r="Q802" s="60">
        <f>VLOOKUP(A802,'Data Transformation'!S:AC,11,0)</f>
        <v>61</v>
      </c>
    </row>
    <row r="803">
      <c r="A803" s="56" t="s">
        <v>1678</v>
      </c>
      <c r="B803" s="42" t="str">
        <f>VLOOKUP(A803,'Data Transformation'!A:D,4,0)</f>
        <v>Casady</v>
      </c>
      <c r="C803" s="57">
        <f>VLOOKUP(A803,'Data Transformation'!G:N,2,0)</f>
        <v>30.43</v>
      </c>
      <c r="D803" s="42">
        <f>VLOOKUP(A803,'Data Transformation'!G:I,3,0)</f>
        <v>9.39</v>
      </c>
      <c r="E803" s="42" t="str">
        <f>VLOOKUP(A803,'Data Transformation'!G:J,4,0)</f>
        <v>No</v>
      </c>
      <c r="F803" s="42" t="str">
        <f>VLOOKUP(A803,'Data Transformation'!G:K,5,0)</f>
        <v>No</v>
      </c>
      <c r="G803" s="58" t="str">
        <f>VLOOKUP(A803,'Data Transformation'!G:L,6,0)</f>
        <v>No</v>
      </c>
      <c r="H803" s="42">
        <f>VLOOKUP(A803,'Data Transformation'!G:O,9,0)</f>
        <v>0</v>
      </c>
      <c r="I803" s="42" t="str">
        <f>VLOOKUP(A803,'Data Transformation'!G:N,8,0)</f>
        <v>No</v>
      </c>
      <c r="J803" s="42" t="str">
        <f>VLOOKUP(A803,'Data Transformation'!G:P,10,0)</f>
        <v>Above Obesity</v>
      </c>
      <c r="K803" s="42" t="str">
        <f>VLOOKUP(A803,'Data Transformation'!G:Q,11,0)</f>
        <v>Diabetes</v>
      </c>
      <c r="L803" s="42" t="str">
        <f>VLOOKUP(A803,'Data Transformation'!S:AB,10,0)</f>
        <v>4-Nov-1965</v>
      </c>
      <c r="M803" s="59">
        <f>VLOOKUP(A803,'Data Transformation'!S:AD,12,0)</f>
        <v>13023.93</v>
      </c>
      <c r="N803" s="42" t="str">
        <f>VLOOKUP(A803,'Data Transformation'!S:Y,7,0)</f>
        <v>tier - 3</v>
      </c>
      <c r="O803" s="42" t="str">
        <f>VLOOKUP(A803,'Data Transformation'!S:Z,8,0)</f>
        <v>tier - 2</v>
      </c>
      <c r="P803" s="42" t="str">
        <f>VLOOKUP(A803,'Data Transformation'!S:AA,9,0)</f>
        <v>R1025</v>
      </c>
      <c r="Q803" s="60">
        <f>VLOOKUP(A803,'Data Transformation'!S:AC,11,0)</f>
        <v>57</v>
      </c>
    </row>
    <row r="804">
      <c r="A804" s="56" t="s">
        <v>1680</v>
      </c>
      <c r="B804" s="42" t="str">
        <f>VLOOKUP(A804,'Data Transformation'!A:D,4,0)</f>
        <v>Phillips</v>
      </c>
      <c r="C804" s="57">
        <f>VLOOKUP(A804,'Data Transformation'!G:N,2,0)</f>
        <v>32.395</v>
      </c>
      <c r="D804" s="42">
        <f>VLOOKUP(A804,'Data Transformation'!G:I,3,0)</f>
        <v>4.27</v>
      </c>
      <c r="E804" s="42" t="str">
        <f>VLOOKUP(A804,'Data Transformation'!G:J,4,0)</f>
        <v>yes</v>
      </c>
      <c r="F804" s="42" t="str">
        <f>VLOOKUP(A804,'Data Transformation'!G:K,5,0)</f>
        <v>No</v>
      </c>
      <c r="G804" s="58" t="str">
        <f>VLOOKUP(A804,'Data Transformation'!G:L,6,0)</f>
        <v>No</v>
      </c>
      <c r="H804" s="42">
        <f>VLOOKUP(A804,'Data Transformation'!G:O,9,0)</f>
        <v>1</v>
      </c>
      <c r="I804" s="42" t="str">
        <f>VLOOKUP(A804,'Data Transformation'!G:N,8,0)</f>
        <v>No</v>
      </c>
      <c r="J804" s="42" t="str">
        <f>VLOOKUP(A804,'Data Transformation'!G:P,10,0)</f>
        <v>Above Obesity</v>
      </c>
      <c r="K804" s="42" t="str">
        <f>VLOOKUP(A804,'Data Transformation'!G:Q,11,0)</f>
        <v>Normal</v>
      </c>
      <c r="L804" s="42" t="str">
        <f>VLOOKUP(A804,'Data Transformation'!S:AB,10,0)</f>
        <v>23-Sep-1964</v>
      </c>
      <c r="M804" s="59">
        <f>VLOOKUP(A804,'Data Transformation'!S:AD,12,0)</f>
        <v>13019.16</v>
      </c>
      <c r="N804" s="42" t="str">
        <f>VLOOKUP(A804,'Data Transformation'!S:Y,7,0)</f>
        <v>tier - 3</v>
      </c>
      <c r="O804" s="42" t="str">
        <f>VLOOKUP(A804,'Data Transformation'!S:Z,8,0)</f>
        <v>tier - 1</v>
      </c>
      <c r="P804" s="42" t="str">
        <f>VLOOKUP(A804,'Data Transformation'!S:AA,9,0)</f>
        <v>R1024</v>
      </c>
      <c r="Q804" s="60">
        <f>VLOOKUP(A804,'Data Transformation'!S:AC,11,0)</f>
        <v>58</v>
      </c>
    </row>
    <row r="805">
      <c r="A805" s="56" t="s">
        <v>1682</v>
      </c>
      <c r="B805" s="42" t="str">
        <f>VLOOKUP(A805,'Data Transformation'!A:D,4,0)</f>
        <v>Ahokas</v>
      </c>
      <c r="C805" s="57">
        <f>VLOOKUP(A805,'Data Transformation'!G:N,2,0)</f>
        <v>24.035</v>
      </c>
      <c r="D805" s="42">
        <f>VLOOKUP(A805,'Data Transformation'!G:I,3,0)</f>
        <v>11.71</v>
      </c>
      <c r="E805" s="42" t="str">
        <f>VLOOKUP(A805,'Data Transformation'!G:J,4,0)</f>
        <v>No</v>
      </c>
      <c r="F805" s="42" t="str">
        <f>VLOOKUP(A805,'Data Transformation'!G:K,5,0)</f>
        <v>No</v>
      </c>
      <c r="G805" s="58" t="str">
        <f>VLOOKUP(A805,'Data Transformation'!G:L,6,0)</f>
        <v>No</v>
      </c>
      <c r="H805" s="42">
        <f>VLOOKUP(A805,'Data Transformation'!G:O,9,0)</f>
        <v>0</v>
      </c>
      <c r="I805" s="42" t="str">
        <f>VLOOKUP(A805,'Data Transformation'!G:N,8,0)</f>
        <v>No</v>
      </c>
      <c r="J805" s="42" t="str">
        <f>VLOOKUP(A805,'Data Transformation'!G:P,10,0)</f>
        <v>Normal weight</v>
      </c>
      <c r="K805" s="42" t="str">
        <f>VLOOKUP(A805,'Data Transformation'!G:Q,11,0)</f>
        <v>Diabetes</v>
      </c>
      <c r="L805" s="42" t="str">
        <f>VLOOKUP(A805,'Data Transformation'!S:AB,10,0)</f>
        <v>20-Jul-1962</v>
      </c>
      <c r="M805" s="59">
        <f>VLOOKUP(A805,'Data Transformation'!S:AD,12,0)</f>
        <v>13012.21</v>
      </c>
      <c r="N805" s="42" t="str">
        <f>VLOOKUP(A805,'Data Transformation'!S:Y,7,0)</f>
        <v>tier - 3</v>
      </c>
      <c r="O805" s="42" t="str">
        <f>VLOOKUP(A805,'Data Transformation'!S:Z,8,0)</f>
        <v>tier - 1</v>
      </c>
      <c r="P805" s="42" t="str">
        <f>VLOOKUP(A805,'Data Transformation'!S:AA,9,0)</f>
        <v>R1012</v>
      </c>
      <c r="Q805" s="60">
        <f>VLOOKUP(A805,'Data Transformation'!S:AC,11,0)</f>
        <v>60</v>
      </c>
    </row>
    <row r="806">
      <c r="A806" s="56" t="s">
        <v>1684</v>
      </c>
      <c r="B806" s="42" t="str">
        <f>VLOOKUP(A806,'Data Transformation'!A:D,4,0)</f>
        <v>Hebert</v>
      </c>
      <c r="C806" s="57">
        <f>VLOOKUP(A806,'Data Transformation'!G:N,2,0)</f>
        <v>37.12</v>
      </c>
      <c r="D806" s="42">
        <f>VLOOKUP(A806,'Data Transformation'!G:I,3,0)</f>
        <v>5.29</v>
      </c>
      <c r="E806" s="42" t="str">
        <f>VLOOKUP(A806,'Data Transformation'!G:J,4,0)</f>
        <v>No</v>
      </c>
      <c r="F806" s="42" t="str">
        <f>VLOOKUP(A806,'Data Transformation'!G:K,5,0)</f>
        <v>No</v>
      </c>
      <c r="G806" s="58" t="str">
        <f>VLOOKUP(A806,'Data Transformation'!G:L,6,0)</f>
        <v>No</v>
      </c>
      <c r="H806" s="42">
        <f>VLOOKUP(A806,'Data Transformation'!G:O,9,0)</f>
        <v>2</v>
      </c>
      <c r="I806" s="42" t="str">
        <f>VLOOKUP(A806,'Data Transformation'!G:N,8,0)</f>
        <v>No</v>
      </c>
      <c r="J806" s="42" t="str">
        <f>VLOOKUP(A806,'Data Transformation'!G:P,10,0)</f>
        <v>Above Obesity</v>
      </c>
      <c r="K806" s="42" t="str">
        <f>VLOOKUP(A806,'Data Transformation'!G:Q,11,0)</f>
        <v>Normal</v>
      </c>
      <c r="L806" s="42" t="str">
        <f>VLOOKUP(A806,'Data Transformation'!S:AB,10,0)</f>
        <v>27-Sep-1972</v>
      </c>
      <c r="M806" s="59">
        <f>VLOOKUP(A806,'Data Transformation'!S:AD,12,0)</f>
        <v>13010.86</v>
      </c>
      <c r="N806" s="42" t="str">
        <f>VLOOKUP(A806,'Data Transformation'!S:Y,7,0)</f>
        <v>tier - 3</v>
      </c>
      <c r="O806" s="42" t="str">
        <f>VLOOKUP(A806,'Data Transformation'!S:Z,8,0)</f>
        <v>tier - 2</v>
      </c>
      <c r="P806" s="42" t="str">
        <f>VLOOKUP(A806,'Data Transformation'!S:AA,9,0)</f>
        <v>R1012</v>
      </c>
      <c r="Q806" s="60">
        <f>VLOOKUP(A806,'Data Transformation'!S:AC,11,0)</f>
        <v>50</v>
      </c>
    </row>
    <row r="807">
      <c r="A807" s="56" t="s">
        <v>1686</v>
      </c>
      <c r="B807" s="42" t="str">
        <f>VLOOKUP(A807,'Data Transformation'!A:D,4,0)</f>
        <v>Fair</v>
      </c>
      <c r="C807" s="57">
        <f>VLOOKUP(A807,'Data Transformation'!G:N,2,0)</f>
        <v>34.84</v>
      </c>
      <c r="D807" s="42">
        <f>VLOOKUP(A807,'Data Transformation'!G:I,3,0)</f>
        <v>6</v>
      </c>
      <c r="E807" s="42" t="str">
        <f>VLOOKUP(A807,'Data Transformation'!G:J,4,0)</f>
        <v>yes</v>
      </c>
      <c r="F807" s="42" t="str">
        <f>VLOOKUP(A807,'Data Transformation'!G:K,5,0)</f>
        <v>No</v>
      </c>
      <c r="G807" s="58" t="str">
        <f>VLOOKUP(A807,'Data Transformation'!G:L,6,0)</f>
        <v>Yes</v>
      </c>
      <c r="H807" s="42">
        <f>VLOOKUP(A807,'Data Transformation'!G:O,9,0)</f>
        <v>1</v>
      </c>
      <c r="I807" s="42" t="str">
        <f>VLOOKUP(A807,'Data Transformation'!G:N,8,0)</f>
        <v>No</v>
      </c>
      <c r="J807" s="42" t="str">
        <f>VLOOKUP(A807,'Data Transformation'!G:P,10,0)</f>
        <v>Above Obesity</v>
      </c>
      <c r="K807" s="42" t="str">
        <f>VLOOKUP(A807,'Data Transformation'!G:Q,11,0)</f>
        <v>Prediabetes weight</v>
      </c>
      <c r="L807" s="42" t="str">
        <f>VLOOKUP(A807,'Data Transformation'!S:AB,10,0)</f>
        <v>13-Dec-1969</v>
      </c>
      <c r="M807" s="59">
        <f>VLOOKUP(A807,'Data Transformation'!S:AD,12,0)</f>
        <v>13008.07</v>
      </c>
      <c r="N807" s="42" t="str">
        <f>VLOOKUP(A807,'Data Transformation'!S:Y,7,0)</f>
        <v>tier - 3</v>
      </c>
      <c r="O807" s="42" t="str">
        <f>VLOOKUP(A807,'Data Transformation'!S:Z,8,0)</f>
        <v>tier - 3</v>
      </c>
      <c r="P807" s="42" t="str">
        <f>VLOOKUP(A807,'Data Transformation'!S:AA,9,0)</f>
        <v>R1012</v>
      </c>
      <c r="Q807" s="60">
        <f>VLOOKUP(A807,'Data Transformation'!S:AC,11,0)</f>
        <v>53</v>
      </c>
    </row>
    <row r="808">
      <c r="A808" s="56" t="s">
        <v>1688</v>
      </c>
      <c r="B808" s="42" t="str">
        <f>VLOOKUP(A808,'Data Transformation'!A:D,4,0)</f>
        <v>Swenson</v>
      </c>
      <c r="C808" s="57">
        <f>VLOOKUP(A808,'Data Transformation'!G:N,2,0)</f>
        <v>29.53</v>
      </c>
      <c r="D808" s="42">
        <f>VLOOKUP(A808,'Data Transformation'!G:I,3,0)</f>
        <v>10.64</v>
      </c>
      <c r="E808" s="42" t="str">
        <f>VLOOKUP(A808,'Data Transformation'!G:J,4,0)</f>
        <v>No</v>
      </c>
      <c r="F808" s="42" t="str">
        <f>VLOOKUP(A808,'Data Transformation'!G:K,5,0)</f>
        <v>No</v>
      </c>
      <c r="G808" s="58" t="str">
        <f>VLOOKUP(A808,'Data Transformation'!G:L,6,0)</f>
        <v>No</v>
      </c>
      <c r="H808" s="42">
        <f>VLOOKUP(A808,'Data Transformation'!G:O,9,0)</f>
        <v>0</v>
      </c>
      <c r="I808" s="42" t="str">
        <f>VLOOKUP(A808,'Data Transformation'!G:N,8,0)</f>
        <v>No</v>
      </c>
      <c r="J808" s="42" t="str">
        <f>VLOOKUP(A808,'Data Transformation'!G:P,10,0)</f>
        <v>Overweight</v>
      </c>
      <c r="K808" s="42" t="str">
        <f>VLOOKUP(A808,'Data Transformation'!G:Q,11,0)</f>
        <v>Diabetes</v>
      </c>
      <c r="L808" s="42" t="str">
        <f>VLOOKUP(A808,'Data Transformation'!S:AB,10,0)</f>
        <v>24-Jun-1962</v>
      </c>
      <c r="M808" s="59">
        <f>VLOOKUP(A808,'Data Transformation'!S:AD,12,0)</f>
        <v>13004.95</v>
      </c>
      <c r="N808" s="42" t="str">
        <f>VLOOKUP(A808,'Data Transformation'!S:Y,7,0)</f>
        <v>tier - 3</v>
      </c>
      <c r="O808" s="42" t="str">
        <f>VLOOKUP(A808,'Data Transformation'!S:Z,8,0)</f>
        <v>tier - 1</v>
      </c>
      <c r="P808" s="42" t="str">
        <f>VLOOKUP(A808,'Data Transformation'!S:AA,9,0)</f>
        <v>R1012</v>
      </c>
      <c r="Q808" s="60">
        <f>VLOOKUP(A808,'Data Transformation'!S:AC,11,0)</f>
        <v>60</v>
      </c>
    </row>
    <row r="809">
      <c r="A809" s="56" t="s">
        <v>1690</v>
      </c>
      <c r="B809" s="42" t="str">
        <f>VLOOKUP(A809,'Data Transformation'!A:D,4,0)</f>
        <v>Revenis</v>
      </c>
      <c r="C809" s="57">
        <f>VLOOKUP(A809,'Data Transformation'!G:N,2,0)</f>
        <v>42.51</v>
      </c>
      <c r="D809" s="42">
        <f>VLOOKUP(A809,'Data Transformation'!G:I,3,0)</f>
        <v>8.21</v>
      </c>
      <c r="E809" s="42" t="str">
        <f>VLOOKUP(A809,'Data Transformation'!G:J,4,0)</f>
        <v>YES</v>
      </c>
      <c r="F809" s="42" t="str">
        <f>VLOOKUP(A809,'Data Transformation'!G:K,5,0)</f>
        <v>No</v>
      </c>
      <c r="G809" s="58" t="str">
        <f>VLOOKUP(A809,'Data Transformation'!G:L,6,0)</f>
        <v>No</v>
      </c>
      <c r="H809" s="42">
        <f>VLOOKUP(A809,'Data Transformation'!G:O,9,0)</f>
        <v>0</v>
      </c>
      <c r="I809" s="42" t="str">
        <f>VLOOKUP(A809,'Data Transformation'!G:N,8,0)</f>
        <v>No</v>
      </c>
      <c r="J809" s="42" t="str">
        <f>VLOOKUP(A809,'Data Transformation'!G:P,10,0)</f>
        <v>Above Obesity</v>
      </c>
      <c r="K809" s="42" t="str">
        <f>VLOOKUP(A809,'Data Transformation'!G:Q,11,0)</f>
        <v>Diabetes</v>
      </c>
      <c r="L809" s="42" t="str">
        <f>VLOOKUP(A809,'Data Transformation'!S:AB,10,0)</f>
        <v>30-Oct-1981</v>
      </c>
      <c r="M809" s="59">
        <f>VLOOKUP(A809,'Data Transformation'!S:AD,12,0)</f>
        <v>13002.91</v>
      </c>
      <c r="N809" s="42" t="str">
        <f>VLOOKUP(A809,'Data Transformation'!S:Y,7,0)</f>
        <v>tier - 3</v>
      </c>
      <c r="O809" s="42" t="str">
        <f>VLOOKUP(A809,'Data Transformation'!S:Z,8,0)</f>
        <v>tier - 1</v>
      </c>
      <c r="P809" s="42" t="str">
        <f>VLOOKUP(A809,'Data Transformation'!S:AA,9,0)</f>
        <v>R1012</v>
      </c>
      <c r="Q809" s="60">
        <f>VLOOKUP(A809,'Data Transformation'!S:AC,11,0)</f>
        <v>41</v>
      </c>
    </row>
    <row r="810">
      <c r="A810" s="56" t="s">
        <v>1692</v>
      </c>
      <c r="B810" s="42" t="str">
        <f>VLOOKUP(A810,'Data Transformation'!A:D,4,0)</f>
        <v>Engnes</v>
      </c>
      <c r="C810" s="57">
        <f>VLOOKUP(A810,'Data Transformation'!G:N,2,0)</f>
        <v>38.14</v>
      </c>
      <c r="D810" s="42">
        <f>VLOOKUP(A810,'Data Transformation'!G:I,3,0)</f>
        <v>5.58</v>
      </c>
      <c r="E810" s="42" t="str">
        <f>VLOOKUP(A810,'Data Transformation'!G:J,4,0)</f>
        <v>No</v>
      </c>
      <c r="F810" s="42" t="str">
        <f>VLOOKUP(A810,'Data Transformation'!G:K,5,0)</f>
        <v>No</v>
      </c>
      <c r="G810" s="58" t="str">
        <f>VLOOKUP(A810,'Data Transformation'!G:L,6,0)</f>
        <v>Yes</v>
      </c>
      <c r="H810" s="42">
        <f>VLOOKUP(A810,'Data Transformation'!G:O,9,0)</f>
        <v>1</v>
      </c>
      <c r="I810" s="42" t="str">
        <f>VLOOKUP(A810,'Data Transformation'!G:N,8,0)</f>
        <v>No</v>
      </c>
      <c r="J810" s="42" t="str">
        <f>VLOOKUP(A810,'Data Transformation'!G:P,10,0)</f>
        <v>Above Obesity</v>
      </c>
      <c r="K810" s="42" t="str">
        <f>VLOOKUP(A810,'Data Transformation'!G:Q,11,0)</f>
        <v>Normal</v>
      </c>
      <c r="L810" s="42" t="str">
        <f>VLOOKUP(A810,'Data Transformation'!S:AB,10,0)</f>
        <v>27-Nov-1979</v>
      </c>
      <c r="M810" s="59">
        <f>VLOOKUP(A810,'Data Transformation'!S:AD,12,0)</f>
        <v>12994.12</v>
      </c>
      <c r="N810" s="42" t="str">
        <f>VLOOKUP(A810,'Data Transformation'!S:Y,7,0)</f>
        <v>tier - 3</v>
      </c>
      <c r="O810" s="42" t="str">
        <f>VLOOKUP(A810,'Data Transformation'!S:Z,8,0)</f>
        <v>tier - 2</v>
      </c>
      <c r="P810" s="42" t="str">
        <f>VLOOKUP(A810,'Data Transformation'!S:AA,9,0)</f>
        <v>R1026</v>
      </c>
      <c r="Q810" s="60">
        <f>VLOOKUP(A810,'Data Transformation'!S:AC,11,0)</f>
        <v>43</v>
      </c>
    </row>
    <row r="811">
      <c r="A811" s="56" t="s">
        <v>1694</v>
      </c>
      <c r="B811" s="42" t="str">
        <f>VLOOKUP(A811,'Data Transformation'!A:D,4,0)</f>
        <v>Wiltse</v>
      </c>
      <c r="C811" s="57">
        <f>VLOOKUP(A811,'Data Transformation'!G:N,2,0)</f>
        <v>39.93</v>
      </c>
      <c r="D811" s="42">
        <f>VLOOKUP(A811,'Data Transformation'!G:I,3,0)</f>
        <v>8.75</v>
      </c>
      <c r="E811" s="42" t="str">
        <f>VLOOKUP(A811,'Data Transformation'!G:J,4,0)</f>
        <v>No</v>
      </c>
      <c r="F811" s="42" t="str">
        <f>VLOOKUP(A811,'Data Transformation'!G:K,5,0)</f>
        <v>No</v>
      </c>
      <c r="G811" s="58" t="str">
        <f>VLOOKUP(A811,'Data Transformation'!G:L,6,0)</f>
        <v>No</v>
      </c>
      <c r="H811" s="42">
        <f>VLOOKUP(A811,'Data Transformation'!G:O,9,0)</f>
        <v>0</v>
      </c>
      <c r="I811" s="42" t="str">
        <f>VLOOKUP(A811,'Data Transformation'!G:N,8,0)</f>
        <v>No</v>
      </c>
      <c r="J811" s="42" t="str">
        <f>VLOOKUP(A811,'Data Transformation'!G:P,10,0)</f>
        <v>Above Obesity</v>
      </c>
      <c r="K811" s="42" t="str">
        <f>VLOOKUP(A811,'Data Transformation'!G:Q,11,0)</f>
        <v>Diabetes</v>
      </c>
      <c r="L811" s="42" t="str">
        <f>VLOOKUP(A811,'Data Transformation'!S:AB,10,0)</f>
        <v>28-Nov-1960</v>
      </c>
      <c r="M811" s="59">
        <f>VLOOKUP(A811,'Data Transformation'!S:AD,12,0)</f>
        <v>12982.87</v>
      </c>
      <c r="N811" s="42" t="str">
        <f>VLOOKUP(A811,'Data Transformation'!S:Y,7,0)</f>
        <v>tier - 3</v>
      </c>
      <c r="O811" s="42" t="str">
        <f>VLOOKUP(A811,'Data Transformation'!S:Z,8,0)</f>
        <v>tier - 1</v>
      </c>
      <c r="P811" s="42" t="str">
        <f>VLOOKUP(A811,'Data Transformation'!S:AA,9,0)</f>
        <v>R1013</v>
      </c>
      <c r="Q811" s="60">
        <f>VLOOKUP(A811,'Data Transformation'!S:AC,11,0)</f>
        <v>62</v>
      </c>
    </row>
    <row r="812">
      <c r="A812" s="56" t="s">
        <v>1696</v>
      </c>
      <c r="B812" s="42" t="str">
        <f>VLOOKUP(A812,'Data Transformation'!A:D,4,0)</f>
        <v>Fernandez</v>
      </c>
      <c r="C812" s="57">
        <f>VLOOKUP(A812,'Data Transformation'!G:N,2,0)</f>
        <v>38.83</v>
      </c>
      <c r="D812" s="42">
        <f>VLOOKUP(A812,'Data Transformation'!G:I,3,0)</f>
        <v>11.86</v>
      </c>
      <c r="E812" s="42" t="str">
        <f>VLOOKUP(A812,'Data Transformation'!G:J,4,0)</f>
        <v>No</v>
      </c>
      <c r="F812" s="42" t="str">
        <f>VLOOKUP(A812,'Data Transformation'!G:K,5,0)</f>
        <v>No</v>
      </c>
      <c r="G812" s="58" t="str">
        <f>VLOOKUP(A812,'Data Transformation'!G:L,6,0)</f>
        <v>No</v>
      </c>
      <c r="H812" s="42">
        <f>VLOOKUP(A812,'Data Transformation'!G:O,9,0)</f>
        <v>0</v>
      </c>
      <c r="I812" s="42" t="str">
        <f>VLOOKUP(A812,'Data Transformation'!G:N,8,0)</f>
        <v>No</v>
      </c>
      <c r="J812" s="42" t="str">
        <f>VLOOKUP(A812,'Data Transformation'!G:P,10,0)</f>
        <v>Above Obesity</v>
      </c>
      <c r="K812" s="42" t="str">
        <f>VLOOKUP(A812,'Data Transformation'!G:Q,11,0)</f>
        <v>Diabetes</v>
      </c>
      <c r="L812" s="42" t="str">
        <f>VLOOKUP(A812,'Data Transformation'!S:AB,10,0)</f>
        <v>23-Sep-1960</v>
      </c>
      <c r="M812" s="59">
        <f>VLOOKUP(A812,'Data Transformation'!S:AD,12,0)</f>
        <v>12981.35</v>
      </c>
      <c r="N812" s="42" t="str">
        <f>VLOOKUP(A812,'Data Transformation'!S:Y,7,0)</f>
        <v>tier - 3</v>
      </c>
      <c r="O812" s="42" t="str">
        <f>VLOOKUP(A812,'Data Transformation'!S:Z,8,0)</f>
        <v>tier - 3</v>
      </c>
      <c r="P812" s="42" t="str">
        <f>VLOOKUP(A812,'Data Transformation'!S:AA,9,0)</f>
        <v>R1013</v>
      </c>
      <c r="Q812" s="60">
        <f>VLOOKUP(A812,'Data Transformation'!S:AC,11,0)</f>
        <v>62</v>
      </c>
    </row>
    <row r="813">
      <c r="A813" s="56" t="s">
        <v>1698</v>
      </c>
      <c r="B813" s="42" t="str">
        <f>VLOOKUP(A813,'Data Transformation'!A:D,4,0)</f>
        <v>Edwards</v>
      </c>
      <c r="C813" s="57">
        <f>VLOOKUP(A813,'Data Transformation'!G:N,2,0)</f>
        <v>37.4</v>
      </c>
      <c r="D813" s="42">
        <f>VLOOKUP(A813,'Data Transformation'!G:I,3,0)</f>
        <v>11.46</v>
      </c>
      <c r="E813" s="42" t="str">
        <f>VLOOKUP(A813,'Data Transformation'!G:J,4,0)</f>
        <v>No</v>
      </c>
      <c r="F813" s="42" t="str">
        <f>VLOOKUP(A813,'Data Transformation'!G:K,5,0)</f>
        <v>No</v>
      </c>
      <c r="G813" s="58" t="str">
        <f>VLOOKUP(A813,'Data Transformation'!G:L,6,0)</f>
        <v>No</v>
      </c>
      <c r="H813" s="42">
        <f>VLOOKUP(A813,'Data Transformation'!G:O,9,0)</f>
        <v>0</v>
      </c>
      <c r="I813" s="42" t="str">
        <f>VLOOKUP(A813,'Data Transformation'!G:N,8,0)</f>
        <v>No</v>
      </c>
      <c r="J813" s="42" t="str">
        <f>VLOOKUP(A813,'Data Transformation'!G:P,10,0)</f>
        <v>Above Obesity</v>
      </c>
      <c r="K813" s="42" t="str">
        <f>VLOOKUP(A813,'Data Transformation'!G:Q,11,0)</f>
        <v>Diabetes</v>
      </c>
      <c r="L813" s="42" t="str">
        <f>VLOOKUP(A813,'Data Transformation'!S:AB,10,0)</f>
        <v>22-Jun-1960</v>
      </c>
      <c r="M813" s="59">
        <f>VLOOKUP(A813,'Data Transformation'!S:AD,12,0)</f>
        <v>12979.36</v>
      </c>
      <c r="N813" s="42" t="str">
        <f>VLOOKUP(A813,'Data Transformation'!S:Y,7,0)</f>
        <v>tier - 3</v>
      </c>
      <c r="O813" s="42" t="str">
        <f>VLOOKUP(A813,'Data Transformation'!S:Z,8,0)</f>
        <v>tier - 1</v>
      </c>
      <c r="P813" s="42" t="str">
        <f>VLOOKUP(A813,'Data Transformation'!S:AA,9,0)</f>
        <v>R1011</v>
      </c>
      <c r="Q813" s="60">
        <f>VLOOKUP(A813,'Data Transformation'!S:AC,11,0)</f>
        <v>62</v>
      </c>
    </row>
    <row r="814">
      <c r="A814" s="56" t="s">
        <v>1700</v>
      </c>
      <c r="B814" s="42" t="str">
        <f>VLOOKUP(A814,'Data Transformation'!A:D,4,0)</f>
        <v>Pinney</v>
      </c>
      <c r="C814" s="57">
        <f>VLOOKUP(A814,'Data Transformation'!G:N,2,0)</f>
        <v>21.4</v>
      </c>
      <c r="D814" s="42">
        <f>VLOOKUP(A814,'Data Transformation'!G:I,3,0)</f>
        <v>9.03</v>
      </c>
      <c r="E814" s="42" t="str">
        <f>VLOOKUP(A814,'Data Transformation'!G:J,4,0)</f>
        <v>No</v>
      </c>
      <c r="F814" s="42" t="str">
        <f>VLOOKUP(A814,'Data Transformation'!G:K,5,0)</f>
        <v>No</v>
      </c>
      <c r="G814" s="58" t="str">
        <f>VLOOKUP(A814,'Data Transformation'!G:L,6,0)</f>
        <v>No</v>
      </c>
      <c r="H814" s="42">
        <f>VLOOKUP(A814,'Data Transformation'!G:O,9,0)</f>
        <v>0</v>
      </c>
      <c r="I814" s="42" t="str">
        <f>VLOOKUP(A814,'Data Transformation'!G:N,8,0)</f>
        <v>No</v>
      </c>
      <c r="J814" s="42" t="str">
        <f>VLOOKUP(A814,'Data Transformation'!G:P,10,0)</f>
        <v>Normal weight</v>
      </c>
      <c r="K814" s="42" t="str">
        <f>VLOOKUP(A814,'Data Transformation'!G:Q,11,0)</f>
        <v>Diabetes</v>
      </c>
      <c r="L814" s="42" t="str">
        <f>VLOOKUP(A814,'Data Transformation'!S:AB,10,0)</f>
        <v>4-Nov-1960</v>
      </c>
      <c r="M814" s="59">
        <f>VLOOKUP(A814,'Data Transformation'!S:AD,12,0)</f>
        <v>12957.12</v>
      </c>
      <c r="N814" s="42" t="str">
        <f>VLOOKUP(A814,'Data Transformation'!S:Y,7,0)</f>
        <v>tier - 3</v>
      </c>
      <c r="O814" s="42" t="str">
        <f>VLOOKUP(A814,'Data Transformation'!S:Z,8,0)</f>
        <v>tier - 1</v>
      </c>
      <c r="P814" s="42" t="str">
        <f>VLOOKUP(A814,'Data Transformation'!S:AA,9,0)</f>
        <v>R1011</v>
      </c>
      <c r="Q814" s="60">
        <f>VLOOKUP(A814,'Data Transformation'!S:AC,11,0)</f>
        <v>62</v>
      </c>
    </row>
    <row r="815">
      <c r="A815" s="56" t="s">
        <v>1702</v>
      </c>
      <c r="B815" s="42" t="str">
        <f>VLOOKUP(A815,'Data Transformation'!A:D,4,0)</f>
        <v>Levy</v>
      </c>
      <c r="C815" s="57">
        <f>VLOOKUP(A815,'Data Transformation'!G:N,2,0)</f>
        <v>38.38</v>
      </c>
      <c r="D815" s="42">
        <f>VLOOKUP(A815,'Data Transformation'!G:I,3,0)</f>
        <v>8.26</v>
      </c>
      <c r="E815" s="42" t="str">
        <f>VLOOKUP(A815,'Data Transformation'!G:J,4,0)</f>
        <v>yes</v>
      </c>
      <c r="F815" s="42" t="str">
        <f>VLOOKUP(A815,'Data Transformation'!G:K,5,0)</f>
        <v>No</v>
      </c>
      <c r="G815" s="58" t="str">
        <f>VLOOKUP(A815,'Data Transformation'!G:L,6,0)</f>
        <v>No</v>
      </c>
      <c r="H815" s="42">
        <f>VLOOKUP(A815,'Data Transformation'!G:O,9,0)</f>
        <v>2</v>
      </c>
      <c r="I815" s="42" t="str">
        <f>VLOOKUP(A815,'Data Transformation'!G:N,8,0)</f>
        <v>No</v>
      </c>
      <c r="J815" s="42" t="str">
        <f>VLOOKUP(A815,'Data Transformation'!G:P,10,0)</f>
        <v>Above Obesity</v>
      </c>
      <c r="K815" s="42" t="str">
        <f>VLOOKUP(A815,'Data Transformation'!G:Q,11,0)</f>
        <v>Diabetes</v>
      </c>
      <c r="L815" s="42" t="str">
        <f>VLOOKUP(A815,'Data Transformation'!S:AB,10,0)</f>
        <v>20-Aug-1961</v>
      </c>
      <c r="M815" s="59">
        <f>VLOOKUP(A815,'Data Transformation'!S:AD,12,0)</f>
        <v>12950.07</v>
      </c>
      <c r="N815" s="42" t="str">
        <f>VLOOKUP(A815,'Data Transformation'!S:Y,7,0)</f>
        <v>tier - 3</v>
      </c>
      <c r="O815" s="42" t="str">
        <f>VLOOKUP(A815,'Data Transformation'!S:Z,8,0)</f>
        <v>tier - 1</v>
      </c>
      <c r="P815" s="42" t="str">
        <f>VLOOKUP(A815,'Data Transformation'!S:AA,9,0)</f>
        <v>R1012</v>
      </c>
      <c r="Q815" s="60">
        <f>VLOOKUP(A815,'Data Transformation'!S:AC,11,0)</f>
        <v>61</v>
      </c>
    </row>
    <row r="816">
      <c r="A816" s="56" t="s">
        <v>1704</v>
      </c>
      <c r="B816" s="42" t="str">
        <f>VLOOKUP(A816,'Data Transformation'!A:D,4,0)</f>
        <v>Takeda</v>
      </c>
      <c r="C816" s="57">
        <f>VLOOKUP(A816,'Data Transformation'!G:N,2,0)</f>
        <v>33.66</v>
      </c>
      <c r="D816" s="42">
        <f>VLOOKUP(A816,'Data Transformation'!G:I,3,0)</f>
        <v>5.42</v>
      </c>
      <c r="E816" s="42" t="str">
        <f>VLOOKUP(A816,'Data Transformation'!G:J,4,0)</f>
        <v>yes</v>
      </c>
      <c r="F816" s="42" t="str">
        <f>VLOOKUP(A816,'Data Transformation'!G:K,5,0)</f>
        <v>No</v>
      </c>
      <c r="G816" s="58" t="str">
        <f>VLOOKUP(A816,'Data Transformation'!G:L,6,0)</f>
        <v>No</v>
      </c>
      <c r="H816" s="42">
        <f>VLOOKUP(A816,'Data Transformation'!G:O,9,0)</f>
        <v>2</v>
      </c>
      <c r="I816" s="42" t="str">
        <f>VLOOKUP(A816,'Data Transformation'!G:N,8,0)</f>
        <v>No</v>
      </c>
      <c r="J816" s="42" t="str">
        <f>VLOOKUP(A816,'Data Transformation'!G:P,10,0)</f>
        <v>Above Obesity</v>
      </c>
      <c r="K816" s="42" t="str">
        <f>VLOOKUP(A816,'Data Transformation'!G:Q,11,0)</f>
        <v>Normal</v>
      </c>
      <c r="L816" s="42" t="str">
        <f>VLOOKUP(A816,'Data Transformation'!S:AB,10,0)</f>
        <v>22-Dec-1966</v>
      </c>
      <c r="M816" s="59">
        <f>VLOOKUP(A816,'Data Transformation'!S:AD,12,0)</f>
        <v>12949.16</v>
      </c>
      <c r="N816" s="42" t="str">
        <f>VLOOKUP(A816,'Data Transformation'!S:Y,7,0)</f>
        <v>tier - 3</v>
      </c>
      <c r="O816" s="42" t="str">
        <f>VLOOKUP(A816,'Data Transformation'!S:Z,8,0)</f>
        <v>tier - 3</v>
      </c>
      <c r="P816" s="42" t="str">
        <f>VLOOKUP(A816,'Data Transformation'!S:AA,9,0)</f>
        <v>R1013</v>
      </c>
      <c r="Q816" s="60">
        <f>VLOOKUP(A816,'Data Transformation'!S:AC,11,0)</f>
        <v>56</v>
      </c>
    </row>
    <row r="817">
      <c r="A817" s="56" t="s">
        <v>1706</v>
      </c>
      <c r="B817" s="42" t="str">
        <f>VLOOKUP(A817,'Data Transformation'!A:D,4,0)</f>
        <v>Burke</v>
      </c>
      <c r="C817" s="57">
        <f>VLOOKUP(A817,'Data Transformation'!G:N,2,0)</f>
        <v>31.79</v>
      </c>
      <c r="D817" s="42">
        <f>VLOOKUP(A817,'Data Transformation'!G:I,3,0)</f>
        <v>11.33</v>
      </c>
      <c r="E817" s="42" t="str">
        <f>VLOOKUP(A817,'Data Transformation'!G:J,4,0)</f>
        <v>yes</v>
      </c>
      <c r="F817" s="42" t="str">
        <f>VLOOKUP(A817,'Data Transformation'!G:K,5,0)</f>
        <v>No</v>
      </c>
      <c r="G817" s="58" t="str">
        <f>VLOOKUP(A817,'Data Transformation'!G:L,6,0)</f>
        <v>Yes</v>
      </c>
      <c r="H817" s="42">
        <f>VLOOKUP(A817,'Data Transformation'!G:O,9,0)</f>
        <v>1</v>
      </c>
      <c r="I817" s="42" t="str">
        <f>VLOOKUP(A817,'Data Transformation'!G:N,8,0)</f>
        <v>No</v>
      </c>
      <c r="J817" s="42" t="str">
        <f>VLOOKUP(A817,'Data Transformation'!G:P,10,0)</f>
        <v>Above Obesity</v>
      </c>
      <c r="K817" s="42" t="str">
        <f>VLOOKUP(A817,'Data Transformation'!G:Q,11,0)</f>
        <v>Diabetes</v>
      </c>
      <c r="L817" s="42" t="str">
        <f>VLOOKUP(A817,'Data Transformation'!S:AB,10,0)</f>
        <v>14-Aug-1963</v>
      </c>
      <c r="M817" s="59">
        <f>VLOOKUP(A817,'Data Transformation'!S:AD,12,0)</f>
        <v>12928.79</v>
      </c>
      <c r="N817" s="42" t="str">
        <f>VLOOKUP(A817,'Data Transformation'!S:Y,7,0)</f>
        <v>tier - 3</v>
      </c>
      <c r="O817" s="42" t="str">
        <f>VLOOKUP(A817,'Data Transformation'!S:Z,8,0)</f>
        <v>tier - 2</v>
      </c>
      <c r="P817" s="42" t="str">
        <f>VLOOKUP(A817,'Data Transformation'!S:AA,9,0)</f>
        <v>R1013</v>
      </c>
      <c r="Q817" s="60">
        <f>VLOOKUP(A817,'Data Transformation'!S:AC,11,0)</f>
        <v>59</v>
      </c>
    </row>
    <row r="818">
      <c r="A818" s="56" t="s">
        <v>1708</v>
      </c>
      <c r="B818" s="42" t="str">
        <f>VLOOKUP(A818,'Data Transformation'!A:D,4,0)</f>
        <v>Duarte</v>
      </c>
      <c r="C818" s="57">
        <f>VLOOKUP(A818,'Data Transformation'!G:N,2,0)</f>
        <v>29.7</v>
      </c>
      <c r="D818" s="42">
        <f>VLOOKUP(A818,'Data Transformation'!G:I,3,0)</f>
        <v>7.69</v>
      </c>
      <c r="E818" s="42" t="str">
        <f>VLOOKUP(A818,'Data Transformation'!G:J,4,0)</f>
        <v>yes</v>
      </c>
      <c r="F818" s="42" t="str">
        <f>VLOOKUP(A818,'Data Transformation'!G:K,5,0)</f>
        <v>No</v>
      </c>
      <c r="G818" s="58" t="str">
        <f>VLOOKUP(A818,'Data Transformation'!G:L,6,0)</f>
        <v>Yes</v>
      </c>
      <c r="H818" s="42">
        <f>VLOOKUP(A818,'Data Transformation'!G:O,9,0)</f>
        <v>1</v>
      </c>
      <c r="I818" s="42" t="str">
        <f>VLOOKUP(A818,'Data Transformation'!G:N,8,0)</f>
        <v>No</v>
      </c>
      <c r="J818" s="42" t="str">
        <f>VLOOKUP(A818,'Data Transformation'!G:P,10,0)</f>
        <v>Overweight</v>
      </c>
      <c r="K818" s="42" t="str">
        <f>VLOOKUP(A818,'Data Transformation'!G:Q,11,0)</f>
        <v>Diabetes</v>
      </c>
      <c r="L818" s="42" t="str">
        <f>VLOOKUP(A818,'Data Transformation'!S:AB,10,0)</f>
        <v>1-Sep-1963</v>
      </c>
      <c r="M818" s="59">
        <f>VLOOKUP(A818,'Data Transformation'!S:AD,12,0)</f>
        <v>12925.89</v>
      </c>
      <c r="N818" s="42" t="str">
        <f>VLOOKUP(A818,'Data Transformation'!S:Y,7,0)</f>
        <v>tier - 3</v>
      </c>
      <c r="O818" s="42" t="str">
        <f>VLOOKUP(A818,'Data Transformation'!S:Z,8,0)</f>
        <v>tier - 2</v>
      </c>
      <c r="P818" s="42" t="str">
        <f>VLOOKUP(A818,'Data Transformation'!S:AA,9,0)</f>
        <v>R1013</v>
      </c>
      <c r="Q818" s="60">
        <f>VLOOKUP(A818,'Data Transformation'!S:AC,11,0)</f>
        <v>59</v>
      </c>
    </row>
    <row r="819">
      <c r="A819" s="56" t="s">
        <v>1710</v>
      </c>
      <c r="B819" s="42" t="str">
        <f>VLOOKUP(A819,'Data Transformation'!A:D,4,0)</f>
        <v>Clark</v>
      </c>
      <c r="C819" s="57">
        <f>VLOOKUP(A819,'Data Transformation'!G:N,2,0)</f>
        <v>25.46</v>
      </c>
      <c r="D819" s="42">
        <f>VLOOKUP(A819,'Data Transformation'!G:I,3,0)</f>
        <v>8.77</v>
      </c>
      <c r="E819" s="42" t="str">
        <f>VLOOKUP(A819,'Data Transformation'!G:J,4,0)</f>
        <v>yes</v>
      </c>
      <c r="F819" s="42" t="str">
        <f>VLOOKUP(A819,'Data Transformation'!G:K,5,0)</f>
        <v>No</v>
      </c>
      <c r="G819" s="58" t="str">
        <f>VLOOKUP(A819,'Data Transformation'!G:L,6,0)</f>
        <v>Yes</v>
      </c>
      <c r="H819" s="42">
        <f>VLOOKUP(A819,'Data Transformation'!G:O,9,0)</f>
        <v>1</v>
      </c>
      <c r="I819" s="42" t="str">
        <f>VLOOKUP(A819,'Data Transformation'!G:N,8,0)</f>
        <v>No</v>
      </c>
      <c r="J819" s="42" t="str">
        <f>VLOOKUP(A819,'Data Transformation'!G:P,10,0)</f>
        <v>Overweight</v>
      </c>
      <c r="K819" s="42" t="str">
        <f>VLOOKUP(A819,'Data Transformation'!G:Q,11,0)</f>
        <v>Diabetes</v>
      </c>
      <c r="L819" s="42" t="str">
        <f>VLOOKUP(A819,'Data Transformation'!S:AB,10,0)</f>
        <v>16-Aug-1963</v>
      </c>
      <c r="M819" s="59">
        <f>VLOOKUP(A819,'Data Transformation'!S:AD,12,0)</f>
        <v>12913.99</v>
      </c>
      <c r="N819" s="42" t="str">
        <f>VLOOKUP(A819,'Data Transformation'!S:Y,7,0)</f>
        <v>tier - 3</v>
      </c>
      <c r="O819" s="42" t="str">
        <f>VLOOKUP(A819,'Data Transformation'!S:Z,8,0)</f>
        <v>tier - 2</v>
      </c>
      <c r="P819" s="42" t="str">
        <f>VLOOKUP(A819,'Data Transformation'!S:AA,9,0)</f>
        <v>R1016</v>
      </c>
      <c r="Q819" s="60">
        <f>VLOOKUP(A819,'Data Transformation'!S:AC,11,0)</f>
        <v>59</v>
      </c>
    </row>
    <row r="820">
      <c r="A820" s="56" t="s">
        <v>1712</v>
      </c>
      <c r="B820" s="42" t="str">
        <f>VLOOKUP(A820,'Data Transformation'!A:D,4,0)</f>
        <v>Nice</v>
      </c>
      <c r="C820" s="57">
        <f>VLOOKUP(A820,'Data Transformation'!G:N,2,0)</f>
        <v>39.14</v>
      </c>
      <c r="D820" s="42">
        <f>VLOOKUP(A820,'Data Transformation'!G:I,3,0)</f>
        <v>4.91</v>
      </c>
      <c r="E820" s="42" t="str">
        <f>VLOOKUP(A820,'Data Transformation'!G:J,4,0)</f>
        <v>No</v>
      </c>
      <c r="F820" s="42" t="str">
        <f>VLOOKUP(A820,'Data Transformation'!G:K,5,0)</f>
        <v>yes</v>
      </c>
      <c r="G820" s="58" t="str">
        <f>VLOOKUP(A820,'Data Transformation'!G:L,6,0)</f>
        <v>No</v>
      </c>
      <c r="H820" s="42">
        <f>VLOOKUP(A820,'Data Transformation'!G:O,9,0)</f>
        <v>1</v>
      </c>
      <c r="I820" s="42" t="str">
        <f>VLOOKUP(A820,'Data Transformation'!G:N,8,0)</f>
        <v>No</v>
      </c>
      <c r="J820" s="42" t="str">
        <f>VLOOKUP(A820,'Data Transformation'!G:P,10,0)</f>
        <v>Above Obesity</v>
      </c>
      <c r="K820" s="42" t="str">
        <f>VLOOKUP(A820,'Data Transformation'!G:Q,11,0)</f>
        <v>Normal</v>
      </c>
      <c r="L820" s="42" t="str">
        <f>VLOOKUP(A820,'Data Transformation'!S:AB,10,0)</f>
        <v>9-Jul-2004</v>
      </c>
      <c r="M820" s="59">
        <f>VLOOKUP(A820,'Data Transformation'!S:AD,12,0)</f>
        <v>12890.06</v>
      </c>
      <c r="N820" s="42" t="str">
        <f>VLOOKUP(A820,'Data Transformation'!S:Y,7,0)</f>
        <v>tier - 3</v>
      </c>
      <c r="O820" s="42" t="str">
        <f>VLOOKUP(A820,'Data Transformation'!S:Z,8,0)</f>
        <v>tier - 1</v>
      </c>
      <c r="P820" s="42" t="str">
        <f>VLOOKUP(A820,'Data Transformation'!S:AA,9,0)</f>
        <v>R1019</v>
      </c>
      <c r="Q820" s="60">
        <f>VLOOKUP(A820,'Data Transformation'!S:AC,11,0)</f>
        <v>18</v>
      </c>
    </row>
    <row r="821">
      <c r="A821" s="56" t="s">
        <v>1714</v>
      </c>
      <c r="B821" s="42" t="str">
        <f>VLOOKUP(A821,'Data Transformation'!A:D,4,0)</f>
        <v>Windler</v>
      </c>
      <c r="C821" s="57">
        <f>VLOOKUP(A821,'Data Transformation'!G:N,2,0)</f>
        <v>41.2</v>
      </c>
      <c r="D821" s="42">
        <f>VLOOKUP(A821,'Data Transformation'!G:I,3,0)</f>
        <v>4.95</v>
      </c>
      <c r="E821" s="42" t="str">
        <f>VLOOKUP(A821,'Data Transformation'!G:J,4,0)</f>
        <v>No</v>
      </c>
      <c r="F821" s="42" t="str">
        <f>VLOOKUP(A821,'Data Transformation'!G:K,5,0)</f>
        <v>No</v>
      </c>
      <c r="G821" s="58" t="str">
        <f>VLOOKUP(A821,'Data Transformation'!G:L,6,0)</f>
        <v>No</v>
      </c>
      <c r="H821" s="42">
        <f>VLOOKUP(A821,'Data Transformation'!G:O,9,0)</f>
        <v>1</v>
      </c>
      <c r="I821" s="42" t="str">
        <f>VLOOKUP(A821,'Data Transformation'!G:N,8,0)</f>
        <v>No</v>
      </c>
      <c r="J821" s="42" t="str">
        <f>VLOOKUP(A821,'Data Transformation'!G:P,10,0)</f>
        <v>Above Obesity</v>
      </c>
      <c r="K821" s="42" t="str">
        <f>VLOOKUP(A821,'Data Transformation'!G:Q,11,0)</f>
        <v>Normal</v>
      </c>
      <c r="L821" s="42" t="str">
        <f>VLOOKUP(A821,'Data Transformation'!S:AB,10,0)</f>
        <v>6-Aug-1984</v>
      </c>
      <c r="M821" s="59">
        <f>VLOOKUP(A821,'Data Transformation'!S:AD,12,0)</f>
        <v>12870.31</v>
      </c>
      <c r="N821" s="42" t="str">
        <f>VLOOKUP(A821,'Data Transformation'!S:Y,7,0)</f>
        <v>tier - 3</v>
      </c>
      <c r="O821" s="42" t="str">
        <f>VLOOKUP(A821,'Data Transformation'!S:Z,8,0)</f>
        <v>tier - 3</v>
      </c>
      <c r="P821" s="42" t="str">
        <f>VLOOKUP(A821,'Data Transformation'!S:AA,9,0)</f>
        <v>R1012</v>
      </c>
      <c r="Q821" s="60">
        <f>VLOOKUP(A821,'Data Transformation'!S:AC,11,0)</f>
        <v>38</v>
      </c>
    </row>
    <row r="822">
      <c r="A822" s="56" t="s">
        <v>1716</v>
      </c>
      <c r="B822" s="42" t="str">
        <f>VLOOKUP(A822,'Data Transformation'!A:D,4,0)</f>
        <v>Jones</v>
      </c>
      <c r="C822" s="57">
        <f>VLOOKUP(A822,'Data Transformation'!G:N,2,0)</f>
        <v>28.81</v>
      </c>
      <c r="D822" s="42">
        <f>VLOOKUP(A822,'Data Transformation'!G:I,3,0)</f>
        <v>10.8</v>
      </c>
      <c r="E822" s="42" t="str">
        <f>VLOOKUP(A822,'Data Transformation'!G:J,4,0)</f>
        <v>yes</v>
      </c>
      <c r="F822" s="42" t="str">
        <f>VLOOKUP(A822,'Data Transformation'!G:K,5,0)</f>
        <v>No</v>
      </c>
      <c r="G822" s="58" t="str">
        <f>VLOOKUP(A822,'Data Transformation'!G:L,6,0)</f>
        <v>Yes</v>
      </c>
      <c r="H822" s="42">
        <f>VLOOKUP(A822,'Data Transformation'!G:O,9,0)</f>
        <v>1</v>
      </c>
      <c r="I822" s="42" t="str">
        <f>VLOOKUP(A822,'Data Transformation'!G:N,8,0)</f>
        <v>No</v>
      </c>
      <c r="J822" s="42" t="str">
        <f>VLOOKUP(A822,'Data Transformation'!G:P,10,0)</f>
        <v>Overweight</v>
      </c>
      <c r="K822" s="42" t="str">
        <f>VLOOKUP(A822,'Data Transformation'!G:Q,11,0)</f>
        <v>Diabetes</v>
      </c>
      <c r="L822" s="42" t="str">
        <f>VLOOKUP(A822,'Data Transformation'!S:AB,10,0)</f>
        <v>27-Sep-1963</v>
      </c>
      <c r="M822" s="59">
        <f>VLOOKUP(A822,'Data Transformation'!S:AD,12,0)</f>
        <v>12856.84</v>
      </c>
      <c r="N822" s="42" t="str">
        <f>VLOOKUP(A822,'Data Transformation'!S:Y,7,0)</f>
        <v>tier - 3</v>
      </c>
      <c r="O822" s="42" t="str">
        <f>VLOOKUP(A822,'Data Transformation'!S:Z,8,0)</f>
        <v>tier - 3</v>
      </c>
      <c r="P822" s="42" t="str">
        <f>VLOOKUP(A822,'Data Transformation'!S:AA,9,0)</f>
        <v>R1021</v>
      </c>
      <c r="Q822" s="60">
        <f>VLOOKUP(A822,'Data Transformation'!S:AC,11,0)</f>
        <v>59</v>
      </c>
    </row>
    <row r="823">
      <c r="A823" s="56" t="s">
        <v>1718</v>
      </c>
      <c r="B823" s="42" t="str">
        <f>VLOOKUP(A823,'Data Transformation'!A:D,4,0)</f>
        <v>Stevenson</v>
      </c>
      <c r="C823" s="57">
        <f>VLOOKUP(A823,'Data Transformation'!G:N,2,0)</f>
        <v>37.41</v>
      </c>
      <c r="D823" s="42">
        <f>VLOOKUP(A823,'Data Transformation'!G:I,3,0)</f>
        <v>7.21</v>
      </c>
      <c r="E823" s="42" t="str">
        <f>VLOOKUP(A823,'Data Transformation'!G:J,4,0)</f>
        <v>No</v>
      </c>
      <c r="F823" s="42" t="str">
        <f>VLOOKUP(A823,'Data Transformation'!G:K,5,0)</f>
        <v>No</v>
      </c>
      <c r="G823" s="58" t="str">
        <f>VLOOKUP(A823,'Data Transformation'!G:L,6,0)</f>
        <v>No</v>
      </c>
      <c r="H823" s="42">
        <f>VLOOKUP(A823,'Data Transformation'!G:O,9,0)</f>
        <v>2</v>
      </c>
      <c r="I823" s="42" t="str">
        <f>VLOOKUP(A823,'Data Transformation'!G:N,8,0)</f>
        <v>No</v>
      </c>
      <c r="J823" s="42" t="str">
        <f>VLOOKUP(A823,'Data Transformation'!G:P,10,0)</f>
        <v>Above Obesity</v>
      </c>
      <c r="K823" s="42" t="str">
        <f>VLOOKUP(A823,'Data Transformation'!G:Q,11,0)</f>
        <v>Diabetes</v>
      </c>
      <c r="L823" s="42" t="str">
        <f>VLOOKUP(A823,'Data Transformation'!S:AB,10,0)</f>
        <v>22-Sep-1973</v>
      </c>
      <c r="M823" s="59">
        <f>VLOOKUP(A823,'Data Transformation'!S:AD,12,0)</f>
        <v>12852.37</v>
      </c>
      <c r="N823" s="42" t="str">
        <f>VLOOKUP(A823,'Data Transformation'!S:Y,7,0)</f>
        <v>tier - 3</v>
      </c>
      <c r="O823" s="42" t="str">
        <f>VLOOKUP(A823,'Data Transformation'!S:Z,8,0)</f>
        <v>tier - 1</v>
      </c>
      <c r="P823" s="42" t="str">
        <f>VLOOKUP(A823,'Data Transformation'!S:AA,9,0)</f>
        <v>R1012</v>
      </c>
      <c r="Q823" s="60">
        <f>VLOOKUP(A823,'Data Transformation'!S:AC,11,0)</f>
        <v>49</v>
      </c>
    </row>
    <row r="824">
      <c r="A824" s="56" t="s">
        <v>1720</v>
      </c>
      <c r="B824" s="42" t="str">
        <f>VLOOKUP(A824,'Data Transformation'!A:D,4,0)</f>
        <v>Humphrey</v>
      </c>
      <c r="C824" s="57">
        <f>VLOOKUP(A824,'Data Transformation'!G:N,2,0)</f>
        <v>52.54</v>
      </c>
      <c r="D824" s="42">
        <f>VLOOKUP(A824,'Data Transformation'!G:I,3,0)</f>
        <v>5.12</v>
      </c>
      <c r="E824" s="42" t="str">
        <f>VLOOKUP(A824,'Data Transformation'!G:J,4,0)</f>
        <v>No</v>
      </c>
      <c r="F824" s="42" t="str">
        <f>VLOOKUP(A824,'Data Transformation'!G:K,5,0)</f>
        <v>No</v>
      </c>
      <c r="G824" s="58" t="str">
        <f>VLOOKUP(A824,'Data Transformation'!G:L,6,0)</f>
        <v>Yes</v>
      </c>
      <c r="H824" s="42">
        <f>VLOOKUP(A824,'Data Transformation'!G:O,9,0)</f>
        <v>1</v>
      </c>
      <c r="I824" s="42" t="str">
        <f>VLOOKUP(A824,'Data Transformation'!G:N,8,0)</f>
        <v>No</v>
      </c>
      <c r="J824" s="42" t="str">
        <f>VLOOKUP(A824,'Data Transformation'!G:P,10,0)</f>
        <v>Above Obesity</v>
      </c>
      <c r="K824" s="42" t="str">
        <f>VLOOKUP(A824,'Data Transformation'!G:Q,11,0)</f>
        <v>Normal</v>
      </c>
      <c r="L824" s="42" t="str">
        <f>VLOOKUP(A824,'Data Transformation'!S:AB,10,0)</f>
        <v>27-Sep-1993</v>
      </c>
      <c r="M824" s="59">
        <f>VLOOKUP(A824,'Data Transformation'!S:AD,12,0)</f>
        <v>12847.24</v>
      </c>
      <c r="N824" s="42" t="str">
        <f>VLOOKUP(A824,'Data Transformation'!S:Y,7,0)</f>
        <v>tier - 3</v>
      </c>
      <c r="O824" s="42" t="str">
        <f>VLOOKUP(A824,'Data Transformation'!S:Z,8,0)</f>
        <v>tier - 2</v>
      </c>
      <c r="P824" s="42" t="str">
        <f>VLOOKUP(A824,'Data Transformation'!S:AA,9,0)</f>
        <v>R1012</v>
      </c>
      <c r="Q824" s="60">
        <f>VLOOKUP(A824,'Data Transformation'!S:AC,11,0)</f>
        <v>29</v>
      </c>
    </row>
    <row r="825">
      <c r="A825" s="56" t="s">
        <v>1722</v>
      </c>
      <c r="B825" s="42" t="str">
        <f>VLOOKUP(A825,'Data Transformation'!A:D,4,0)</f>
        <v>Nelson</v>
      </c>
      <c r="C825" s="57">
        <f>VLOOKUP(A825,'Data Transformation'!G:N,2,0)</f>
        <v>17.29</v>
      </c>
      <c r="D825" s="42">
        <f>VLOOKUP(A825,'Data Transformation'!G:I,3,0)</f>
        <v>4.62</v>
      </c>
      <c r="E825" s="42" t="str">
        <f>VLOOKUP(A825,'Data Transformation'!G:J,4,0)</f>
        <v>No</v>
      </c>
      <c r="F825" s="42" t="str">
        <f>VLOOKUP(A825,'Data Transformation'!G:K,5,0)</f>
        <v>yes</v>
      </c>
      <c r="G825" s="58" t="str">
        <f>VLOOKUP(A825,'Data Transformation'!G:L,6,0)</f>
        <v>No</v>
      </c>
      <c r="H825" s="42">
        <f>VLOOKUP(A825,'Data Transformation'!G:O,9,0)</f>
        <v>1</v>
      </c>
      <c r="I825" s="42" t="str">
        <f>VLOOKUP(A825,'Data Transformation'!G:N,8,0)</f>
        <v>yes</v>
      </c>
      <c r="J825" s="42" t="str">
        <f>VLOOKUP(A825,'Data Transformation'!G:P,10,0)</f>
        <v>Underweight</v>
      </c>
      <c r="K825" s="42" t="str">
        <f>VLOOKUP(A825,'Data Transformation'!G:Q,11,0)</f>
        <v>Normal</v>
      </c>
      <c r="L825" s="42" t="str">
        <f>VLOOKUP(A825,'Data Transformation'!S:AB,10,0)</f>
        <v>9-Nov-2004</v>
      </c>
      <c r="M825" s="59">
        <f>VLOOKUP(A825,'Data Transformation'!S:AD,12,0)</f>
        <v>12829.46</v>
      </c>
      <c r="N825" s="42" t="str">
        <f>VLOOKUP(A825,'Data Transformation'!S:Y,7,0)</f>
        <v>tier - 3</v>
      </c>
      <c r="O825" s="42" t="str">
        <f>VLOOKUP(A825,'Data Transformation'!S:Z,8,0)</f>
        <v>tier - 3</v>
      </c>
      <c r="P825" s="42" t="str">
        <f>VLOOKUP(A825,'Data Transformation'!S:AA,9,0)</f>
        <v>R1016</v>
      </c>
      <c r="Q825" s="60">
        <f>VLOOKUP(A825,'Data Transformation'!S:AC,11,0)</f>
        <v>18</v>
      </c>
    </row>
    <row r="826">
      <c r="A826" s="56" t="s">
        <v>1724</v>
      </c>
      <c r="B826" s="42" t="str">
        <f>VLOOKUP(A826,'Data Transformation'!A:D,4,0)</f>
        <v>Payne</v>
      </c>
      <c r="C826" s="57">
        <f>VLOOKUP(A826,'Data Transformation'!G:N,2,0)</f>
        <v>31.74</v>
      </c>
      <c r="D826" s="42">
        <f>VLOOKUP(A826,'Data Transformation'!G:I,3,0)</f>
        <v>7.68</v>
      </c>
      <c r="E826" s="42" t="str">
        <f>VLOOKUP(A826,'Data Transformation'!G:J,4,0)</f>
        <v>YES</v>
      </c>
      <c r="F826" s="42" t="str">
        <f>VLOOKUP(A826,'Data Transformation'!G:K,5,0)</f>
        <v>No</v>
      </c>
      <c r="G826" s="58" t="str">
        <f>VLOOKUP(A826,'Data Transformation'!G:L,6,0)</f>
        <v>No</v>
      </c>
      <c r="H826" s="42">
        <f>VLOOKUP(A826,'Data Transformation'!G:O,9,0)</f>
        <v>0</v>
      </c>
      <c r="I826" s="42" t="str">
        <f>VLOOKUP(A826,'Data Transformation'!G:N,8,0)</f>
        <v>No</v>
      </c>
      <c r="J826" s="42" t="str">
        <f>VLOOKUP(A826,'Data Transformation'!G:P,10,0)</f>
        <v>Above Obesity</v>
      </c>
      <c r="K826" s="42" t="str">
        <f>VLOOKUP(A826,'Data Transformation'!G:Q,11,0)</f>
        <v>Diabetes</v>
      </c>
      <c r="L826" s="42" t="str">
        <f>VLOOKUP(A826,'Data Transformation'!S:AB,10,0)</f>
        <v>25-Sep-1967</v>
      </c>
      <c r="M826" s="59">
        <f>VLOOKUP(A826,'Data Transformation'!S:AD,12,0)</f>
        <v>12823.25</v>
      </c>
      <c r="N826" s="42" t="str">
        <f>VLOOKUP(A826,'Data Transformation'!S:Y,7,0)</f>
        <v>tier - 3</v>
      </c>
      <c r="O826" s="42" t="str">
        <f>VLOOKUP(A826,'Data Transformation'!S:Z,8,0)</f>
        <v>tier - 3</v>
      </c>
      <c r="P826" s="42" t="str">
        <f>VLOOKUP(A826,'Data Transformation'!S:AA,9,0)</f>
        <v>R1021</v>
      </c>
      <c r="Q826" s="60">
        <f>VLOOKUP(A826,'Data Transformation'!S:AC,11,0)</f>
        <v>55</v>
      </c>
    </row>
    <row r="827">
      <c r="A827" s="56" t="s">
        <v>1726</v>
      </c>
      <c r="B827" s="42" t="str">
        <f>VLOOKUP(A827,'Data Transformation'!A:D,4,0)</f>
        <v>Hails</v>
      </c>
      <c r="C827" s="57">
        <f>VLOOKUP(A827,'Data Transformation'!G:N,2,0)</f>
        <v>26.505</v>
      </c>
      <c r="D827" s="42">
        <f>VLOOKUP(A827,'Data Transformation'!G:I,3,0)</f>
        <v>6.79</v>
      </c>
      <c r="E827" s="42" t="str">
        <f>VLOOKUP(A827,'Data Transformation'!G:J,4,0)</f>
        <v>yes</v>
      </c>
      <c r="F827" s="42" t="str">
        <f>VLOOKUP(A827,'Data Transformation'!G:K,5,0)</f>
        <v>No</v>
      </c>
      <c r="G827" s="58" t="str">
        <f>VLOOKUP(A827,'Data Transformation'!G:L,6,0)</f>
        <v>Yes</v>
      </c>
      <c r="H827" s="42">
        <f>VLOOKUP(A827,'Data Transformation'!G:O,9,0)</f>
        <v>1</v>
      </c>
      <c r="I827" s="42" t="str">
        <f>VLOOKUP(A827,'Data Transformation'!G:N,8,0)</f>
        <v>No</v>
      </c>
      <c r="J827" s="42" t="str">
        <f>VLOOKUP(A827,'Data Transformation'!G:P,10,0)</f>
        <v>Overweight</v>
      </c>
      <c r="K827" s="42" t="str">
        <f>VLOOKUP(A827,'Data Transformation'!G:Q,11,0)</f>
        <v>Diabetes</v>
      </c>
      <c r="L827" s="42" t="str">
        <f>VLOOKUP(A827,'Data Transformation'!S:AB,10,0)</f>
        <v>20-Jul-1963</v>
      </c>
      <c r="M827" s="59">
        <f>VLOOKUP(A827,'Data Transformation'!S:AD,12,0)</f>
        <v>12815.44</v>
      </c>
      <c r="N827" s="42" t="str">
        <f>VLOOKUP(A827,'Data Transformation'!S:Y,7,0)</f>
        <v>tier - 3</v>
      </c>
      <c r="O827" s="42" t="str">
        <f>VLOOKUP(A827,'Data Transformation'!S:Z,8,0)</f>
        <v>tier - 3</v>
      </c>
      <c r="P827" s="42" t="str">
        <f>VLOOKUP(A827,'Data Transformation'!S:AA,9,0)</f>
        <v>R1024</v>
      </c>
      <c r="Q827" s="60">
        <f>VLOOKUP(A827,'Data Transformation'!S:AC,11,0)</f>
        <v>59</v>
      </c>
    </row>
    <row r="828">
      <c r="A828" s="56" t="s">
        <v>1728</v>
      </c>
      <c r="B828" s="42" t="str">
        <f>VLOOKUP(A828,'Data Transformation'!A:D,4,0)</f>
        <v>Proctor</v>
      </c>
      <c r="C828" s="57">
        <f>VLOOKUP(A828,'Data Transformation'!G:N,2,0)</f>
        <v>36.48</v>
      </c>
      <c r="D828" s="42">
        <f>VLOOKUP(A828,'Data Transformation'!G:I,3,0)</f>
        <v>11.09</v>
      </c>
      <c r="E828" s="42" t="str">
        <f>VLOOKUP(A828,'Data Transformation'!G:J,4,0)</f>
        <v>No</v>
      </c>
      <c r="F828" s="42" t="str">
        <f>VLOOKUP(A828,'Data Transformation'!G:K,5,0)</f>
        <v>No</v>
      </c>
      <c r="G828" s="58" t="str">
        <f>VLOOKUP(A828,'Data Transformation'!G:L,6,0)</f>
        <v>No</v>
      </c>
      <c r="H828" s="42">
        <f>VLOOKUP(A828,'Data Transformation'!G:O,9,0)</f>
        <v>0</v>
      </c>
      <c r="I828" s="42" t="str">
        <f>VLOOKUP(A828,'Data Transformation'!G:N,8,0)</f>
        <v>No</v>
      </c>
      <c r="J828" s="42" t="str">
        <f>VLOOKUP(A828,'Data Transformation'!G:P,10,0)</f>
        <v>Above Obesity</v>
      </c>
      <c r="K828" s="42" t="str">
        <f>VLOOKUP(A828,'Data Transformation'!G:Q,11,0)</f>
        <v>Diabetes</v>
      </c>
      <c r="L828" s="42" t="str">
        <f>VLOOKUP(A828,'Data Transformation'!S:AB,10,0)</f>
        <v>24-Jul-1978</v>
      </c>
      <c r="M828" s="59">
        <f>VLOOKUP(A828,'Data Transformation'!S:AD,12,0)</f>
        <v>12797.21</v>
      </c>
      <c r="N828" s="42" t="str">
        <f>VLOOKUP(A828,'Data Transformation'!S:Y,7,0)</f>
        <v>tier - 3</v>
      </c>
      <c r="O828" s="42" t="str">
        <f>VLOOKUP(A828,'Data Transformation'!S:Z,8,0)</f>
        <v>tier - 1</v>
      </c>
      <c r="P828" s="42" t="str">
        <f>VLOOKUP(A828,'Data Transformation'!S:AA,9,0)</f>
        <v>R1024</v>
      </c>
      <c r="Q828" s="60">
        <f>VLOOKUP(A828,'Data Transformation'!S:AC,11,0)</f>
        <v>44</v>
      </c>
    </row>
    <row r="829">
      <c r="A829" s="56" t="s">
        <v>1730</v>
      </c>
      <c r="B829" s="42" t="str">
        <f>VLOOKUP(A829,'Data Transformation'!A:D,4,0)</f>
        <v>Ryan</v>
      </c>
      <c r="C829" s="57">
        <f>VLOOKUP(A829,'Data Transformation'!G:N,2,0)</f>
        <v>39.16</v>
      </c>
      <c r="D829" s="42">
        <f>VLOOKUP(A829,'Data Transformation'!G:I,3,0)</f>
        <v>5.24</v>
      </c>
      <c r="E829" s="42" t="str">
        <f>VLOOKUP(A829,'Data Transformation'!G:J,4,0)</f>
        <v>yes</v>
      </c>
      <c r="F829" s="42" t="str">
        <f>VLOOKUP(A829,'Data Transformation'!G:K,5,0)</f>
        <v>No</v>
      </c>
      <c r="G829" s="58" t="str">
        <f>VLOOKUP(A829,'Data Transformation'!G:L,6,0)</f>
        <v>Yes</v>
      </c>
      <c r="H829" s="42">
        <f>VLOOKUP(A829,'Data Transformation'!G:O,9,0)</f>
        <v>1</v>
      </c>
      <c r="I829" s="42" t="str">
        <f>VLOOKUP(A829,'Data Transformation'!G:N,8,0)</f>
        <v>No</v>
      </c>
      <c r="J829" s="42" t="str">
        <f>VLOOKUP(A829,'Data Transformation'!G:P,10,0)</f>
        <v>Above Obesity</v>
      </c>
      <c r="K829" s="42" t="str">
        <f>VLOOKUP(A829,'Data Transformation'!G:Q,11,0)</f>
        <v>Normal</v>
      </c>
      <c r="L829" s="42" t="str">
        <f>VLOOKUP(A829,'Data Transformation'!S:AB,10,0)</f>
        <v>29-Oct-1983</v>
      </c>
      <c r="M829" s="59">
        <f>VLOOKUP(A829,'Data Transformation'!S:AD,12,0)</f>
        <v>12788.18</v>
      </c>
      <c r="N829" s="42" t="str">
        <f>VLOOKUP(A829,'Data Transformation'!S:Y,7,0)</f>
        <v>tier - 3</v>
      </c>
      <c r="O829" s="42" t="str">
        <f>VLOOKUP(A829,'Data Transformation'!S:Z,8,0)</f>
        <v>tier - 1</v>
      </c>
      <c r="P829" s="42" t="str">
        <f>VLOOKUP(A829,'Data Transformation'!S:AA,9,0)</f>
        <v>R1026</v>
      </c>
      <c r="Q829" s="60">
        <f>VLOOKUP(A829,'Data Transformation'!S:AC,11,0)</f>
        <v>39</v>
      </c>
    </row>
    <row r="830">
      <c r="A830" s="56" t="s">
        <v>1732</v>
      </c>
      <c r="B830" s="42" t="str">
        <f>VLOOKUP(A830,'Data Transformation'!A:D,4,0)</f>
        <v>Watson</v>
      </c>
      <c r="C830" s="57">
        <f>VLOOKUP(A830,'Data Transformation'!G:N,2,0)</f>
        <v>28.22</v>
      </c>
      <c r="D830" s="42">
        <f>VLOOKUP(A830,'Data Transformation'!G:I,3,0)</f>
        <v>7.51</v>
      </c>
      <c r="E830" s="42" t="str">
        <f>VLOOKUP(A830,'Data Transformation'!G:J,4,0)</f>
        <v>yes</v>
      </c>
      <c r="F830" s="42" t="str">
        <f>VLOOKUP(A830,'Data Transformation'!G:K,5,0)</f>
        <v>No</v>
      </c>
      <c r="G830" s="58" t="str">
        <f>VLOOKUP(A830,'Data Transformation'!G:L,6,0)</f>
        <v>Yes</v>
      </c>
      <c r="H830" s="42">
        <f>VLOOKUP(A830,'Data Transformation'!G:O,9,0)</f>
        <v>1</v>
      </c>
      <c r="I830" s="42" t="str">
        <f>VLOOKUP(A830,'Data Transformation'!G:N,8,0)</f>
        <v>No</v>
      </c>
      <c r="J830" s="42" t="str">
        <f>VLOOKUP(A830,'Data Transformation'!G:P,10,0)</f>
        <v>Overweight</v>
      </c>
      <c r="K830" s="42" t="str">
        <f>VLOOKUP(A830,'Data Transformation'!G:Q,11,0)</f>
        <v>Diabetes</v>
      </c>
      <c r="L830" s="42" t="str">
        <f>VLOOKUP(A830,'Data Transformation'!S:AB,10,0)</f>
        <v>5-Dec-1963</v>
      </c>
      <c r="M830" s="59">
        <f>VLOOKUP(A830,'Data Transformation'!S:AD,12,0)</f>
        <v>12788.03</v>
      </c>
      <c r="N830" s="42" t="str">
        <f>VLOOKUP(A830,'Data Transformation'!S:Y,7,0)</f>
        <v>tier - 3</v>
      </c>
      <c r="O830" s="42" t="str">
        <f>VLOOKUP(A830,'Data Transformation'!S:Z,8,0)</f>
        <v>tier - 3</v>
      </c>
      <c r="P830" s="42" t="str">
        <f>VLOOKUP(A830,'Data Transformation'!S:AA,9,0)</f>
        <v>R1025</v>
      </c>
      <c r="Q830" s="60">
        <f>VLOOKUP(A830,'Data Transformation'!S:AC,11,0)</f>
        <v>59</v>
      </c>
    </row>
    <row r="831">
      <c r="A831" s="56" t="s">
        <v>1734</v>
      </c>
      <c r="B831" s="42" t="str">
        <f>VLOOKUP(A831,'Data Transformation'!A:D,4,0)</f>
        <v>Gresh</v>
      </c>
      <c r="C831" s="57">
        <f>VLOOKUP(A831,'Data Transformation'!G:N,2,0)</f>
        <v>35</v>
      </c>
      <c r="D831" s="42">
        <f>VLOOKUP(A831,'Data Transformation'!G:I,3,0)</f>
        <v>4.13</v>
      </c>
      <c r="E831" s="42" t="str">
        <f>VLOOKUP(A831,'Data Transformation'!G:J,4,0)</f>
        <v>No</v>
      </c>
      <c r="F831" s="42" t="str">
        <f>VLOOKUP(A831,'Data Transformation'!G:K,5,0)</f>
        <v>No</v>
      </c>
      <c r="G831" s="58" t="str">
        <f>VLOOKUP(A831,'Data Transformation'!G:L,6,0)</f>
        <v>No</v>
      </c>
      <c r="H831" s="42">
        <f>VLOOKUP(A831,'Data Transformation'!G:O,9,0)</f>
        <v>2</v>
      </c>
      <c r="I831" s="42" t="str">
        <f>VLOOKUP(A831,'Data Transformation'!G:N,8,0)</f>
        <v>No</v>
      </c>
      <c r="J831" s="42" t="str">
        <f>VLOOKUP(A831,'Data Transformation'!G:P,10,0)</f>
        <v>Above Obesity</v>
      </c>
      <c r="K831" s="42" t="str">
        <f>VLOOKUP(A831,'Data Transformation'!G:Q,11,0)</f>
        <v>Normal</v>
      </c>
      <c r="L831" s="42" t="str">
        <f>VLOOKUP(A831,'Data Transformation'!S:AB,10,0)</f>
        <v>7-Oct-1972</v>
      </c>
      <c r="M831" s="59">
        <f>VLOOKUP(A831,'Data Transformation'!S:AD,12,0)</f>
        <v>12776.05</v>
      </c>
      <c r="N831" s="42" t="str">
        <f>VLOOKUP(A831,'Data Transformation'!S:Y,7,0)</f>
        <v>tier - 3</v>
      </c>
      <c r="O831" s="42" t="str">
        <f>VLOOKUP(A831,'Data Transformation'!S:Z,8,0)</f>
        <v>tier - 3</v>
      </c>
      <c r="P831" s="42" t="str">
        <f>VLOOKUP(A831,'Data Transformation'!S:AA,9,0)</f>
        <v>R1026</v>
      </c>
      <c r="Q831" s="60">
        <f>VLOOKUP(A831,'Data Transformation'!S:AC,11,0)</f>
        <v>50</v>
      </c>
    </row>
    <row r="832">
      <c r="A832" s="56" t="s">
        <v>1736</v>
      </c>
      <c r="B832" s="42" t="str">
        <f>VLOOKUP(A832,'Data Transformation'!A:D,4,0)</f>
        <v>Anis</v>
      </c>
      <c r="C832" s="57">
        <f>VLOOKUP(A832,'Data Transformation'!G:N,2,0)</f>
        <v>36.24</v>
      </c>
      <c r="D832" s="42">
        <f>VLOOKUP(A832,'Data Transformation'!G:I,3,0)</f>
        <v>8.38</v>
      </c>
      <c r="E832" s="42" t="str">
        <f>VLOOKUP(A832,'Data Transformation'!G:J,4,0)</f>
        <v>yes</v>
      </c>
      <c r="F832" s="42" t="str">
        <f>VLOOKUP(A832,'Data Transformation'!G:K,5,0)</f>
        <v>No</v>
      </c>
      <c r="G832" s="58" t="str">
        <f>VLOOKUP(A832,'Data Transformation'!G:L,6,0)</f>
        <v>No</v>
      </c>
      <c r="H832" s="42">
        <f>VLOOKUP(A832,'Data Transformation'!G:O,9,0)</f>
        <v>1</v>
      </c>
      <c r="I832" s="42" t="str">
        <f>VLOOKUP(A832,'Data Transformation'!G:N,8,0)</f>
        <v>No</v>
      </c>
      <c r="J832" s="42" t="str">
        <f>VLOOKUP(A832,'Data Transformation'!G:P,10,0)</f>
        <v>Above Obesity</v>
      </c>
      <c r="K832" s="42" t="str">
        <f>VLOOKUP(A832,'Data Transformation'!G:Q,11,0)</f>
        <v>Diabetes</v>
      </c>
      <c r="L832" s="42" t="str">
        <f>VLOOKUP(A832,'Data Transformation'!S:AB,10,0)</f>
        <v>25-Sep-1975</v>
      </c>
      <c r="M832" s="59">
        <f>VLOOKUP(A832,'Data Transformation'!S:AD,12,0)</f>
        <v>12770.27</v>
      </c>
      <c r="N832" s="42" t="str">
        <f>VLOOKUP(A832,'Data Transformation'!S:Y,7,0)</f>
        <v>tier - 3</v>
      </c>
      <c r="O832" s="42" t="str">
        <f>VLOOKUP(A832,'Data Transformation'!S:Z,8,0)</f>
        <v>tier - 3</v>
      </c>
      <c r="P832" s="42" t="str">
        <f>VLOOKUP(A832,'Data Transformation'!S:AA,9,0)</f>
        <v>R1021</v>
      </c>
      <c r="Q832" s="60">
        <f>VLOOKUP(A832,'Data Transformation'!S:AC,11,0)</f>
        <v>47</v>
      </c>
    </row>
    <row r="833">
      <c r="A833" s="56" t="s">
        <v>1738</v>
      </c>
      <c r="B833" s="42" t="str">
        <f>VLOOKUP(A833,'Data Transformation'!A:D,4,0)</f>
        <v>Swartz</v>
      </c>
      <c r="C833" s="57">
        <f>VLOOKUP(A833,'Data Transformation'!G:N,2,0)</f>
        <v>36.955</v>
      </c>
      <c r="D833" s="42">
        <f>VLOOKUP(A833,'Data Transformation'!G:I,3,0)</f>
        <v>8.07</v>
      </c>
      <c r="E833" s="42" t="str">
        <f>VLOOKUP(A833,'Data Transformation'!G:J,4,0)</f>
        <v>No</v>
      </c>
      <c r="F833" s="42" t="str">
        <f>VLOOKUP(A833,'Data Transformation'!G:K,5,0)</f>
        <v>No</v>
      </c>
      <c r="G833" s="58" t="str">
        <f>VLOOKUP(A833,'Data Transformation'!G:L,6,0)</f>
        <v>No</v>
      </c>
      <c r="H833" s="42">
        <f>VLOOKUP(A833,'Data Transformation'!G:O,9,0)</f>
        <v>0</v>
      </c>
      <c r="I833" s="42" t="str">
        <f>VLOOKUP(A833,'Data Transformation'!G:N,8,0)</f>
        <v>No</v>
      </c>
      <c r="J833" s="42" t="str">
        <f>VLOOKUP(A833,'Data Transformation'!G:P,10,0)</f>
        <v>Above Obesity</v>
      </c>
      <c r="K833" s="42" t="str">
        <f>VLOOKUP(A833,'Data Transformation'!G:Q,11,0)</f>
        <v>Diabetes</v>
      </c>
      <c r="L833" s="42" t="str">
        <f>VLOOKUP(A833,'Data Transformation'!S:AB,10,0)</f>
        <v>1-Oct-1962</v>
      </c>
      <c r="M833" s="59">
        <f>VLOOKUP(A833,'Data Transformation'!S:AD,12,0)</f>
        <v>12741.17</v>
      </c>
      <c r="N833" s="42" t="str">
        <f>VLOOKUP(A833,'Data Transformation'!S:Y,7,0)</f>
        <v>tier - 3</v>
      </c>
      <c r="O833" s="42" t="str">
        <f>VLOOKUP(A833,'Data Transformation'!S:Z,8,0)</f>
        <v>tier - 1</v>
      </c>
      <c r="P833" s="42" t="str">
        <f>VLOOKUP(A833,'Data Transformation'!S:AA,9,0)</f>
        <v>R1017</v>
      </c>
      <c r="Q833" s="60">
        <f>VLOOKUP(A833,'Data Transformation'!S:AC,11,0)</f>
        <v>60</v>
      </c>
    </row>
    <row r="834">
      <c r="A834" s="56" t="s">
        <v>1740</v>
      </c>
      <c r="B834" s="42" t="str">
        <f>VLOOKUP(A834,'Data Transformation'!A:D,4,0)</f>
        <v>Schluneker</v>
      </c>
      <c r="C834" s="57">
        <f>VLOOKUP(A834,'Data Transformation'!G:N,2,0)</f>
        <v>29.64</v>
      </c>
      <c r="D834" s="42">
        <f>VLOOKUP(A834,'Data Transformation'!G:I,3,0)</f>
        <v>8.95</v>
      </c>
      <c r="E834" s="42" t="str">
        <f>VLOOKUP(A834,'Data Transformation'!G:J,4,0)</f>
        <v>No</v>
      </c>
      <c r="F834" s="42" t="str">
        <f>VLOOKUP(A834,'Data Transformation'!G:K,5,0)</f>
        <v>No</v>
      </c>
      <c r="G834" s="58" t="str">
        <f>VLOOKUP(A834,'Data Transformation'!G:L,6,0)</f>
        <v>No</v>
      </c>
      <c r="H834" s="42">
        <f>VLOOKUP(A834,'Data Transformation'!G:O,9,0)</f>
        <v>0</v>
      </c>
      <c r="I834" s="42" t="str">
        <f>VLOOKUP(A834,'Data Transformation'!G:N,8,0)</f>
        <v>No</v>
      </c>
      <c r="J834" s="42" t="str">
        <f>VLOOKUP(A834,'Data Transformation'!G:P,10,0)</f>
        <v>Overweight</v>
      </c>
      <c r="K834" s="42" t="str">
        <f>VLOOKUP(A834,'Data Transformation'!G:Q,11,0)</f>
        <v>Diabetes</v>
      </c>
      <c r="L834" s="42" t="str">
        <f>VLOOKUP(A834,'Data Transformation'!S:AB,10,0)</f>
        <v>2-Sep-1962</v>
      </c>
      <c r="M834" s="59">
        <f>VLOOKUP(A834,'Data Transformation'!S:AD,12,0)</f>
        <v>12731</v>
      </c>
      <c r="N834" s="42" t="str">
        <f>VLOOKUP(A834,'Data Transformation'!S:Y,7,0)</f>
        <v>tier - 3</v>
      </c>
      <c r="O834" s="42" t="str">
        <f>VLOOKUP(A834,'Data Transformation'!S:Z,8,0)</f>
        <v>tier - 3</v>
      </c>
      <c r="P834" s="42" t="str">
        <f>VLOOKUP(A834,'Data Transformation'!S:AA,9,0)</f>
        <v>R1016</v>
      </c>
      <c r="Q834" s="60">
        <f>VLOOKUP(A834,'Data Transformation'!S:AC,11,0)</f>
        <v>60</v>
      </c>
    </row>
    <row r="835">
      <c r="A835" s="56" t="s">
        <v>1742</v>
      </c>
      <c r="B835" s="42" t="str">
        <f>VLOOKUP(A835,'Data Transformation'!A:D,4,0)</f>
        <v>Bellemare</v>
      </c>
      <c r="C835" s="57">
        <f>VLOOKUP(A835,'Data Transformation'!G:N,2,0)</f>
        <v>42.74</v>
      </c>
      <c r="D835" s="42">
        <f>VLOOKUP(A835,'Data Transformation'!G:I,3,0)</f>
        <v>6.31</v>
      </c>
      <c r="E835" s="42" t="str">
        <f>VLOOKUP(A835,'Data Transformation'!G:J,4,0)</f>
        <v>yes</v>
      </c>
      <c r="F835" s="42" t="str">
        <f>VLOOKUP(A835,'Data Transformation'!G:K,5,0)</f>
        <v>No</v>
      </c>
      <c r="G835" s="58" t="str">
        <f>VLOOKUP(A835,'Data Transformation'!G:L,6,0)</f>
        <v>No</v>
      </c>
      <c r="H835" s="42">
        <f>VLOOKUP(A835,'Data Transformation'!G:O,9,0)</f>
        <v>1</v>
      </c>
      <c r="I835" s="42" t="str">
        <f>VLOOKUP(A835,'Data Transformation'!G:N,8,0)</f>
        <v>No</v>
      </c>
      <c r="J835" s="42" t="str">
        <f>VLOOKUP(A835,'Data Transformation'!G:P,10,0)</f>
        <v>Above Obesity</v>
      </c>
      <c r="K835" s="42" t="str">
        <f>VLOOKUP(A835,'Data Transformation'!G:Q,11,0)</f>
        <v>Prediabetes weight</v>
      </c>
      <c r="L835" s="42" t="str">
        <f>VLOOKUP(A835,'Data Transformation'!S:AB,10,0)</f>
        <v>17-Jul-1988</v>
      </c>
      <c r="M835" s="59">
        <f>VLOOKUP(A835,'Data Transformation'!S:AD,12,0)</f>
        <v>12718.21</v>
      </c>
      <c r="N835" s="42" t="str">
        <f>VLOOKUP(A835,'Data Transformation'!S:Y,7,0)</f>
        <v>tier - 3</v>
      </c>
      <c r="O835" s="42" t="str">
        <f>VLOOKUP(A835,'Data Transformation'!S:Z,8,0)</f>
        <v>tier - 1</v>
      </c>
      <c r="P835" s="42" t="str">
        <f>VLOOKUP(A835,'Data Transformation'!S:AA,9,0)</f>
        <v>R1026</v>
      </c>
      <c r="Q835" s="60">
        <f>VLOOKUP(A835,'Data Transformation'!S:AC,11,0)</f>
        <v>34</v>
      </c>
    </row>
    <row r="836">
      <c r="A836" s="56" t="s">
        <v>1744</v>
      </c>
      <c r="B836" s="42" t="str">
        <f>VLOOKUP(A836,'Data Transformation'!A:D,4,0)</f>
        <v>Vitalo</v>
      </c>
      <c r="C836" s="57">
        <f>VLOOKUP(A836,'Data Transformation'!G:N,2,0)</f>
        <v>36.13</v>
      </c>
      <c r="D836" s="42">
        <f>VLOOKUP(A836,'Data Transformation'!G:I,3,0)</f>
        <v>7.19</v>
      </c>
      <c r="E836" s="42" t="str">
        <f>VLOOKUP(A836,'Data Transformation'!G:J,4,0)</f>
        <v>yes</v>
      </c>
      <c r="F836" s="42" t="str">
        <f>VLOOKUP(A836,'Data Transformation'!G:K,5,0)</f>
        <v>No</v>
      </c>
      <c r="G836" s="58" t="str">
        <f>VLOOKUP(A836,'Data Transformation'!G:L,6,0)</f>
        <v>No</v>
      </c>
      <c r="H836" s="42">
        <f>VLOOKUP(A836,'Data Transformation'!G:O,9,0)</f>
        <v>2</v>
      </c>
      <c r="I836" s="42" t="str">
        <f>VLOOKUP(A836,'Data Transformation'!G:N,8,0)</f>
        <v>No</v>
      </c>
      <c r="J836" s="42" t="str">
        <f>VLOOKUP(A836,'Data Transformation'!G:P,10,0)</f>
        <v>Above Obesity</v>
      </c>
      <c r="K836" s="42" t="str">
        <f>VLOOKUP(A836,'Data Transformation'!G:Q,11,0)</f>
        <v>Diabetes</v>
      </c>
      <c r="L836" s="42" t="str">
        <f>VLOOKUP(A836,'Data Transformation'!S:AB,10,0)</f>
        <v>8-Jul-1970</v>
      </c>
      <c r="M836" s="59">
        <f>VLOOKUP(A836,'Data Transformation'!S:AD,12,0)</f>
        <v>12713</v>
      </c>
      <c r="N836" s="42" t="str">
        <f>VLOOKUP(A836,'Data Transformation'!S:Y,7,0)</f>
        <v>tier - 3</v>
      </c>
      <c r="O836" s="42" t="str">
        <f>VLOOKUP(A836,'Data Transformation'!S:Z,8,0)</f>
        <v>tier - 1</v>
      </c>
      <c r="P836" s="42" t="str">
        <f>VLOOKUP(A836,'Data Transformation'!S:AA,9,0)</f>
        <v>R1011</v>
      </c>
      <c r="Q836" s="60">
        <f>VLOOKUP(A836,'Data Transformation'!S:AC,11,0)</f>
        <v>52</v>
      </c>
    </row>
    <row r="837">
      <c r="A837" s="56" t="s">
        <v>1746</v>
      </c>
      <c r="B837" s="42" t="str">
        <f>VLOOKUP(A837,'Data Transformation'!A:D,4,0)</f>
        <v>Hamilton</v>
      </c>
      <c r="C837" s="57">
        <f>VLOOKUP(A837,'Data Transformation'!G:N,2,0)</f>
        <v>31.55</v>
      </c>
      <c r="D837" s="42">
        <f>VLOOKUP(A837,'Data Transformation'!G:I,3,0)</f>
        <v>6.11</v>
      </c>
      <c r="E837" s="42" t="str">
        <f>VLOOKUP(A837,'Data Transformation'!G:J,4,0)</f>
        <v>yes</v>
      </c>
      <c r="F837" s="42" t="str">
        <f>VLOOKUP(A837,'Data Transformation'!G:K,5,0)</f>
        <v>No</v>
      </c>
      <c r="G837" s="58" t="str">
        <f>VLOOKUP(A837,'Data Transformation'!G:L,6,0)</f>
        <v>No</v>
      </c>
      <c r="H837" s="42">
        <f>VLOOKUP(A837,'Data Transformation'!G:O,9,0)</f>
        <v>1</v>
      </c>
      <c r="I837" s="42" t="str">
        <f>VLOOKUP(A837,'Data Transformation'!G:N,8,0)</f>
        <v>No</v>
      </c>
      <c r="J837" s="42" t="str">
        <f>VLOOKUP(A837,'Data Transformation'!G:P,10,0)</f>
        <v>Above Obesity</v>
      </c>
      <c r="K837" s="42" t="str">
        <f>VLOOKUP(A837,'Data Transformation'!G:Q,11,0)</f>
        <v>Prediabetes weight</v>
      </c>
      <c r="L837" s="42" t="str">
        <f>VLOOKUP(A837,'Data Transformation'!S:AB,10,0)</f>
        <v>28-Nov-1964</v>
      </c>
      <c r="M837" s="59">
        <f>VLOOKUP(A837,'Data Transformation'!S:AD,12,0)</f>
        <v>12700.63</v>
      </c>
      <c r="N837" s="42" t="str">
        <f>VLOOKUP(A837,'Data Transformation'!S:Y,7,0)</f>
        <v>tier - 3</v>
      </c>
      <c r="O837" s="42" t="str">
        <f>VLOOKUP(A837,'Data Transformation'!S:Z,8,0)</f>
        <v>tier - 3</v>
      </c>
      <c r="P837" s="42" t="str">
        <f>VLOOKUP(A837,'Data Transformation'!S:AA,9,0)</f>
        <v>R1011</v>
      </c>
      <c r="Q837" s="60">
        <f>VLOOKUP(A837,'Data Transformation'!S:AC,11,0)</f>
        <v>58</v>
      </c>
    </row>
    <row r="838">
      <c r="A838" s="56" t="s">
        <v>1748</v>
      </c>
      <c r="B838" s="42" t="str">
        <f>VLOOKUP(A838,'Data Transformation'!A:D,4,0)</f>
        <v>Marshall</v>
      </c>
      <c r="C838" s="57">
        <f>VLOOKUP(A838,'Data Transformation'!G:N,2,0)</f>
        <v>52.75</v>
      </c>
      <c r="D838" s="42">
        <f>VLOOKUP(A838,'Data Transformation'!G:I,3,0)</f>
        <v>6.02</v>
      </c>
      <c r="E838" s="42" t="str">
        <f>VLOOKUP(A838,'Data Transformation'!G:J,4,0)</f>
        <v>No</v>
      </c>
      <c r="F838" s="42" t="str">
        <f>VLOOKUP(A838,'Data Transformation'!G:K,5,0)</f>
        <v>No</v>
      </c>
      <c r="G838" s="58" t="str">
        <f>VLOOKUP(A838,'Data Transformation'!G:L,6,0)</f>
        <v>No</v>
      </c>
      <c r="H838" s="42">
        <f>VLOOKUP(A838,'Data Transformation'!G:O,9,0)</f>
        <v>1</v>
      </c>
      <c r="I838" s="42" t="str">
        <f>VLOOKUP(A838,'Data Transformation'!G:N,8,0)</f>
        <v>No</v>
      </c>
      <c r="J838" s="42" t="str">
        <f>VLOOKUP(A838,'Data Transformation'!G:P,10,0)</f>
        <v>Above Obesity</v>
      </c>
      <c r="K838" s="42" t="str">
        <f>VLOOKUP(A838,'Data Transformation'!G:Q,11,0)</f>
        <v>Prediabetes weight</v>
      </c>
      <c r="L838" s="42" t="str">
        <f>VLOOKUP(A838,'Data Transformation'!S:AB,10,0)</f>
        <v>7-Jul-1992</v>
      </c>
      <c r="M838" s="59">
        <f>VLOOKUP(A838,'Data Transformation'!S:AD,12,0)</f>
        <v>12699.56</v>
      </c>
      <c r="N838" s="42" t="str">
        <f>VLOOKUP(A838,'Data Transformation'!S:Y,7,0)</f>
        <v>tier - 3</v>
      </c>
      <c r="O838" s="42" t="str">
        <f>VLOOKUP(A838,'Data Transformation'!S:Z,8,0)</f>
        <v>tier - 2</v>
      </c>
      <c r="P838" s="42" t="str">
        <f>VLOOKUP(A838,'Data Transformation'!S:AA,9,0)</f>
        <v>R1011</v>
      </c>
      <c r="Q838" s="60">
        <f>VLOOKUP(A838,'Data Transformation'!S:AC,11,0)</f>
        <v>30</v>
      </c>
    </row>
    <row r="839">
      <c r="A839" s="56" t="s">
        <v>1750</v>
      </c>
      <c r="B839" s="42" t="str">
        <f>VLOOKUP(A839,'Data Transformation'!A:D,4,0)</f>
        <v>Cale</v>
      </c>
      <c r="C839" s="57">
        <f>VLOOKUP(A839,'Data Transformation'!G:N,2,0)</f>
        <v>36.67</v>
      </c>
      <c r="D839" s="42">
        <f>VLOOKUP(A839,'Data Transformation'!G:I,3,0)</f>
        <v>11.86</v>
      </c>
      <c r="E839" s="42" t="str">
        <f>VLOOKUP(A839,'Data Transformation'!G:J,4,0)</f>
        <v>No</v>
      </c>
      <c r="F839" s="42" t="str">
        <f>VLOOKUP(A839,'Data Transformation'!G:K,5,0)</f>
        <v>No</v>
      </c>
      <c r="G839" s="58" t="str">
        <f>VLOOKUP(A839,'Data Transformation'!G:L,6,0)</f>
        <v>No</v>
      </c>
      <c r="H839" s="42">
        <f>VLOOKUP(A839,'Data Transformation'!G:O,9,0)</f>
        <v>0</v>
      </c>
      <c r="I839" s="42" t="str">
        <f>VLOOKUP(A839,'Data Transformation'!G:N,8,0)</f>
        <v>No</v>
      </c>
      <c r="J839" s="42" t="str">
        <f>VLOOKUP(A839,'Data Transformation'!G:P,10,0)</f>
        <v>Above Obesity</v>
      </c>
      <c r="K839" s="42" t="str">
        <f>VLOOKUP(A839,'Data Transformation'!G:Q,11,0)</f>
        <v>Diabetes</v>
      </c>
      <c r="L839" s="42" t="str">
        <f>VLOOKUP(A839,'Data Transformation'!S:AB,10,0)</f>
        <v>24-Sep-1974</v>
      </c>
      <c r="M839" s="59">
        <f>VLOOKUP(A839,'Data Transformation'!S:AD,12,0)</f>
        <v>12697.48</v>
      </c>
      <c r="N839" s="42" t="str">
        <f>VLOOKUP(A839,'Data Transformation'!S:Y,7,0)</f>
        <v>tier - 3</v>
      </c>
      <c r="O839" s="42" t="str">
        <f>VLOOKUP(A839,'Data Transformation'!S:Z,8,0)</f>
        <v>tier - 3</v>
      </c>
      <c r="P839" s="42" t="str">
        <f>VLOOKUP(A839,'Data Transformation'!S:AA,9,0)</f>
        <v>R1021</v>
      </c>
      <c r="Q839" s="60">
        <f>VLOOKUP(A839,'Data Transformation'!S:AC,11,0)</f>
        <v>48</v>
      </c>
    </row>
    <row r="840">
      <c r="A840" s="56" t="s">
        <v>1752</v>
      </c>
      <c r="B840" s="42" t="str">
        <f>VLOOKUP(A840,'Data Transformation'!A:D,4,0)</f>
        <v>Pittaway</v>
      </c>
      <c r="C840" s="57">
        <f>VLOOKUP(A840,'Data Transformation'!G:N,2,0)</f>
        <v>38.06</v>
      </c>
      <c r="D840" s="42">
        <f>VLOOKUP(A840,'Data Transformation'!G:I,3,0)</f>
        <v>8.25</v>
      </c>
      <c r="E840" s="42" t="str">
        <f>VLOOKUP(A840,'Data Transformation'!G:J,4,0)</f>
        <v>No</v>
      </c>
      <c r="F840" s="42" t="str">
        <f>VLOOKUP(A840,'Data Transformation'!G:K,5,0)</f>
        <v>No</v>
      </c>
      <c r="G840" s="58" t="str">
        <f>VLOOKUP(A840,'Data Transformation'!G:L,6,0)</f>
        <v>No</v>
      </c>
      <c r="H840" s="42">
        <f>VLOOKUP(A840,'Data Transformation'!G:O,9,0)</f>
        <v>0</v>
      </c>
      <c r="I840" s="42" t="str">
        <f>VLOOKUP(A840,'Data Transformation'!G:N,8,0)</f>
        <v>No</v>
      </c>
      <c r="J840" s="42" t="str">
        <f>VLOOKUP(A840,'Data Transformation'!G:P,10,0)</f>
        <v>Above Obesity</v>
      </c>
      <c r="K840" s="42" t="str">
        <f>VLOOKUP(A840,'Data Transformation'!G:Q,11,0)</f>
        <v>Diabetes</v>
      </c>
      <c r="L840" s="42" t="str">
        <f>VLOOKUP(A840,'Data Transformation'!S:AB,10,0)</f>
        <v>27-Aug-1962</v>
      </c>
      <c r="M840" s="59">
        <f>VLOOKUP(A840,'Data Transformation'!S:AD,12,0)</f>
        <v>12648.7</v>
      </c>
      <c r="N840" s="42" t="str">
        <f>VLOOKUP(A840,'Data Transformation'!S:Y,7,0)</f>
        <v>tier - 3</v>
      </c>
      <c r="O840" s="42" t="str">
        <f>VLOOKUP(A840,'Data Transformation'!S:Z,8,0)</f>
        <v>tier - 2</v>
      </c>
      <c r="P840" s="42" t="str">
        <f>VLOOKUP(A840,'Data Transformation'!S:AA,9,0)</f>
        <v>R1013</v>
      </c>
      <c r="Q840" s="60">
        <f>VLOOKUP(A840,'Data Transformation'!S:AC,11,0)</f>
        <v>60</v>
      </c>
    </row>
    <row r="841">
      <c r="A841" s="56" t="s">
        <v>1754</v>
      </c>
      <c r="B841" s="42" t="str">
        <f>VLOOKUP(A841,'Data Transformation'!A:D,4,0)</f>
        <v>Bill</v>
      </c>
      <c r="C841" s="57">
        <f>VLOOKUP(A841,'Data Transformation'!G:N,2,0)</f>
        <v>38</v>
      </c>
      <c r="D841" s="42">
        <f>VLOOKUP(A841,'Data Transformation'!G:I,3,0)</f>
        <v>8.13</v>
      </c>
      <c r="E841" s="42" t="str">
        <f>VLOOKUP(A841,'Data Transformation'!G:J,4,0)</f>
        <v>No</v>
      </c>
      <c r="F841" s="42" t="str">
        <f>VLOOKUP(A841,'Data Transformation'!G:K,5,0)</f>
        <v>No</v>
      </c>
      <c r="G841" s="58" t="str">
        <f>VLOOKUP(A841,'Data Transformation'!G:L,6,0)</f>
        <v>No</v>
      </c>
      <c r="H841" s="42">
        <f>VLOOKUP(A841,'Data Transformation'!G:O,9,0)</f>
        <v>0</v>
      </c>
      <c r="I841" s="42" t="str">
        <f>VLOOKUP(A841,'Data Transformation'!G:N,8,0)</f>
        <v>No</v>
      </c>
      <c r="J841" s="42" t="str">
        <f>VLOOKUP(A841,'Data Transformation'!G:P,10,0)</f>
        <v>Above Obesity</v>
      </c>
      <c r="K841" s="42" t="str">
        <f>VLOOKUP(A841,'Data Transformation'!G:Q,11,0)</f>
        <v>Diabetes</v>
      </c>
      <c r="L841" s="42" t="str">
        <f>VLOOKUP(A841,'Data Transformation'!S:AB,10,0)</f>
        <v>14-Sep-1965</v>
      </c>
      <c r="M841" s="59">
        <f>VLOOKUP(A841,'Data Transformation'!S:AD,12,0)</f>
        <v>12646.21</v>
      </c>
      <c r="N841" s="42" t="str">
        <f>VLOOKUP(A841,'Data Transformation'!S:Y,7,0)</f>
        <v>tier - 3</v>
      </c>
      <c r="O841" s="42" t="str">
        <f>VLOOKUP(A841,'Data Transformation'!S:Z,8,0)</f>
        <v>tier - 2</v>
      </c>
      <c r="P841" s="42" t="str">
        <f>VLOOKUP(A841,'Data Transformation'!S:AA,9,0)</f>
        <v>R1011</v>
      </c>
      <c r="Q841" s="60">
        <f>VLOOKUP(A841,'Data Transformation'!S:AC,11,0)</f>
        <v>57</v>
      </c>
    </row>
    <row r="842">
      <c r="A842" s="56" t="s">
        <v>1756</v>
      </c>
      <c r="B842" s="42" t="str">
        <f>VLOOKUP(A842,'Data Transformation'!A:D,4,0)</f>
        <v>Antrim</v>
      </c>
      <c r="C842" s="57">
        <f>VLOOKUP(A842,'Data Transformation'!G:N,2,0)</f>
        <v>35.1</v>
      </c>
      <c r="D842" s="42">
        <f>VLOOKUP(A842,'Data Transformation'!G:I,3,0)</f>
        <v>10.1</v>
      </c>
      <c r="E842" s="42" t="str">
        <f>VLOOKUP(A842,'Data Transformation'!G:J,4,0)</f>
        <v>No</v>
      </c>
      <c r="F842" s="42" t="str">
        <f>VLOOKUP(A842,'Data Transformation'!G:K,5,0)</f>
        <v>No</v>
      </c>
      <c r="G842" s="58" t="str">
        <f>VLOOKUP(A842,'Data Transformation'!G:L,6,0)</f>
        <v>No</v>
      </c>
      <c r="H842" s="42">
        <f>VLOOKUP(A842,'Data Transformation'!G:O,9,0)</f>
        <v>0</v>
      </c>
      <c r="I842" s="42" t="str">
        <f>VLOOKUP(A842,'Data Transformation'!G:N,8,0)</f>
        <v>No</v>
      </c>
      <c r="J842" s="42" t="str">
        <f>VLOOKUP(A842,'Data Transformation'!G:P,10,0)</f>
        <v>Above Obesity</v>
      </c>
      <c r="K842" s="42" t="str">
        <f>VLOOKUP(A842,'Data Transformation'!G:Q,11,0)</f>
        <v>Diabetes</v>
      </c>
      <c r="L842" s="42" t="str">
        <f>VLOOKUP(A842,'Data Transformation'!S:AB,10,0)</f>
        <v>11-Jul-1962</v>
      </c>
      <c r="M842" s="59">
        <f>VLOOKUP(A842,'Data Transformation'!S:AD,12,0)</f>
        <v>12644.59</v>
      </c>
      <c r="N842" s="42" t="str">
        <f>VLOOKUP(A842,'Data Transformation'!S:Y,7,0)</f>
        <v>tier - 3</v>
      </c>
      <c r="O842" s="42" t="str">
        <f>VLOOKUP(A842,'Data Transformation'!S:Z,8,0)</f>
        <v>tier - 2</v>
      </c>
      <c r="P842" s="42" t="str">
        <f>VLOOKUP(A842,'Data Transformation'!S:AA,9,0)</f>
        <v>R1011</v>
      </c>
      <c r="Q842" s="60">
        <f>VLOOKUP(A842,'Data Transformation'!S:AC,11,0)</f>
        <v>60</v>
      </c>
    </row>
    <row r="843">
      <c r="A843" s="56" t="s">
        <v>1758</v>
      </c>
      <c r="B843" s="42" t="str">
        <f>VLOOKUP(A843,'Data Transformation'!A:D,4,0)</f>
        <v>Doolittle-Crider</v>
      </c>
      <c r="C843" s="57">
        <f>VLOOKUP(A843,'Data Transformation'!G:N,2,0)</f>
        <v>33.82</v>
      </c>
      <c r="D843" s="42">
        <f>VLOOKUP(A843,'Data Transformation'!G:I,3,0)</f>
        <v>5.89</v>
      </c>
      <c r="E843" s="42" t="str">
        <f>VLOOKUP(A843,'Data Transformation'!G:J,4,0)</f>
        <v>yes</v>
      </c>
      <c r="F843" s="42" t="str">
        <f>VLOOKUP(A843,'Data Transformation'!G:K,5,0)</f>
        <v>No</v>
      </c>
      <c r="G843" s="58" t="str">
        <f>VLOOKUP(A843,'Data Transformation'!G:L,6,0)</f>
        <v>No</v>
      </c>
      <c r="H843" s="42">
        <f>VLOOKUP(A843,'Data Transformation'!G:O,9,0)</f>
        <v>2</v>
      </c>
      <c r="I843" s="42" t="str">
        <f>VLOOKUP(A843,'Data Transformation'!G:N,8,0)</f>
        <v>No</v>
      </c>
      <c r="J843" s="42" t="str">
        <f>VLOOKUP(A843,'Data Transformation'!G:P,10,0)</f>
        <v>Above Obesity</v>
      </c>
      <c r="K843" s="42" t="str">
        <f>VLOOKUP(A843,'Data Transformation'!G:Q,11,0)</f>
        <v>Prediabetes weight</v>
      </c>
      <c r="L843" s="42" t="str">
        <f>VLOOKUP(A843,'Data Transformation'!S:AB,10,0)</f>
        <v>17-Dec-1966</v>
      </c>
      <c r="M843" s="59">
        <f>VLOOKUP(A843,'Data Transformation'!S:AD,12,0)</f>
        <v>12643.38</v>
      </c>
      <c r="N843" s="42" t="str">
        <f>VLOOKUP(A843,'Data Transformation'!S:Y,7,0)</f>
        <v>tier - 3</v>
      </c>
      <c r="O843" s="42" t="str">
        <f>VLOOKUP(A843,'Data Transformation'!S:Z,8,0)</f>
        <v>tier - 1</v>
      </c>
      <c r="P843" s="42" t="str">
        <f>VLOOKUP(A843,'Data Transformation'!S:AA,9,0)</f>
        <v>R1012</v>
      </c>
      <c r="Q843" s="60">
        <f>VLOOKUP(A843,'Data Transformation'!S:AC,11,0)</f>
        <v>56</v>
      </c>
    </row>
    <row r="844">
      <c r="A844" s="56" t="s">
        <v>1760</v>
      </c>
      <c r="B844" s="42" t="str">
        <f>VLOOKUP(A844,'Data Transformation'!A:D,4,0)</f>
        <v>Ruhlman</v>
      </c>
      <c r="C844" s="57">
        <f>VLOOKUP(A844,'Data Transformation'!G:N,2,0)</f>
        <v>37.43</v>
      </c>
      <c r="D844" s="42">
        <f>VLOOKUP(A844,'Data Transformation'!G:I,3,0)</f>
        <v>4.97</v>
      </c>
      <c r="E844" s="42" t="str">
        <f>VLOOKUP(A844,'Data Transformation'!G:J,4,0)</f>
        <v>No</v>
      </c>
      <c r="F844" s="42" t="str">
        <f>VLOOKUP(A844,'Data Transformation'!G:K,5,0)</f>
        <v>No</v>
      </c>
      <c r="G844" s="58" t="str">
        <f>VLOOKUP(A844,'Data Transformation'!G:L,6,0)</f>
        <v>No</v>
      </c>
      <c r="H844" s="42">
        <f>VLOOKUP(A844,'Data Transformation'!G:O,9,0)</f>
        <v>2</v>
      </c>
      <c r="I844" s="42" t="str">
        <f>VLOOKUP(A844,'Data Transformation'!G:N,8,0)</f>
        <v>No</v>
      </c>
      <c r="J844" s="42" t="str">
        <f>VLOOKUP(A844,'Data Transformation'!G:P,10,0)</f>
        <v>Above Obesity</v>
      </c>
      <c r="K844" s="42" t="str">
        <f>VLOOKUP(A844,'Data Transformation'!G:Q,11,0)</f>
        <v>Normal</v>
      </c>
      <c r="L844" s="42" t="str">
        <f>VLOOKUP(A844,'Data Transformation'!S:AB,10,0)</f>
        <v>5-Sep-1972</v>
      </c>
      <c r="M844" s="59">
        <f>VLOOKUP(A844,'Data Transformation'!S:AD,12,0)</f>
        <v>12640.24</v>
      </c>
      <c r="N844" s="42" t="str">
        <f>VLOOKUP(A844,'Data Transformation'!S:Y,7,0)</f>
        <v>tier - 3</v>
      </c>
      <c r="O844" s="42" t="str">
        <f>VLOOKUP(A844,'Data Transformation'!S:Z,8,0)</f>
        <v>tier - 1</v>
      </c>
      <c r="P844" s="42" t="str">
        <f>VLOOKUP(A844,'Data Transformation'!S:AA,9,0)</f>
        <v>R1011</v>
      </c>
      <c r="Q844" s="60">
        <f>VLOOKUP(A844,'Data Transformation'!S:AC,11,0)</f>
        <v>50</v>
      </c>
    </row>
    <row r="845">
      <c r="A845" s="56" t="s">
        <v>1762</v>
      </c>
      <c r="B845" s="42" t="str">
        <f>VLOOKUP(A845,'Data Transformation'!A:D,4,0)</f>
        <v>Anderson</v>
      </c>
      <c r="C845" s="57">
        <f>VLOOKUP(A845,'Data Transformation'!G:N,2,0)</f>
        <v>30.5</v>
      </c>
      <c r="D845" s="42">
        <f>VLOOKUP(A845,'Data Transformation'!G:I,3,0)</f>
        <v>9.9</v>
      </c>
      <c r="E845" s="42" t="str">
        <f>VLOOKUP(A845,'Data Transformation'!G:J,4,0)</f>
        <v>No</v>
      </c>
      <c r="F845" s="42" t="str">
        <f>VLOOKUP(A845,'Data Transformation'!G:K,5,0)</f>
        <v>No</v>
      </c>
      <c r="G845" s="58" t="str">
        <f>VLOOKUP(A845,'Data Transformation'!G:L,6,0)</f>
        <v>No</v>
      </c>
      <c r="H845" s="42">
        <f>VLOOKUP(A845,'Data Transformation'!G:O,9,0)</f>
        <v>0</v>
      </c>
      <c r="I845" s="42" t="str">
        <f>VLOOKUP(A845,'Data Transformation'!G:N,8,0)</f>
        <v>No</v>
      </c>
      <c r="J845" s="42" t="str">
        <f>VLOOKUP(A845,'Data Transformation'!G:P,10,0)</f>
        <v>Above Obesity</v>
      </c>
      <c r="K845" s="42" t="str">
        <f>VLOOKUP(A845,'Data Transformation'!G:Q,11,0)</f>
        <v>Diabetes</v>
      </c>
      <c r="L845" s="42" t="str">
        <f>VLOOKUP(A845,'Data Transformation'!S:AB,10,0)</f>
        <v>22-Jul-1962</v>
      </c>
      <c r="M845" s="59">
        <f>VLOOKUP(A845,'Data Transformation'!S:AD,12,0)</f>
        <v>12638.2</v>
      </c>
      <c r="N845" s="42" t="str">
        <f>VLOOKUP(A845,'Data Transformation'!S:Y,7,0)</f>
        <v>tier - 3</v>
      </c>
      <c r="O845" s="42" t="str">
        <f>VLOOKUP(A845,'Data Transformation'!S:Z,8,0)</f>
        <v>tier - 1</v>
      </c>
      <c r="P845" s="42" t="str">
        <f>VLOOKUP(A845,'Data Transformation'!S:AA,9,0)</f>
        <v>R1011</v>
      </c>
      <c r="Q845" s="60">
        <f>VLOOKUP(A845,'Data Transformation'!S:AC,11,0)</f>
        <v>60</v>
      </c>
    </row>
    <row r="846">
      <c r="A846" s="56" t="s">
        <v>1764</v>
      </c>
      <c r="B846" s="42" t="str">
        <f>VLOOKUP(A846,'Data Transformation'!A:D,4,0)</f>
        <v>Uchiyama</v>
      </c>
      <c r="C846" s="57">
        <f>VLOOKUP(A846,'Data Transformation'!G:N,2,0)</f>
        <v>24.53</v>
      </c>
      <c r="D846" s="42">
        <f>VLOOKUP(A846,'Data Transformation'!G:I,3,0)</f>
        <v>9.05</v>
      </c>
      <c r="E846" s="42" t="str">
        <f>VLOOKUP(A846,'Data Transformation'!G:J,4,0)</f>
        <v>No</v>
      </c>
      <c r="F846" s="42" t="str">
        <f>VLOOKUP(A846,'Data Transformation'!G:K,5,0)</f>
        <v>No</v>
      </c>
      <c r="G846" s="58" t="str">
        <f>VLOOKUP(A846,'Data Transformation'!G:L,6,0)</f>
        <v>No</v>
      </c>
      <c r="H846" s="42">
        <f>VLOOKUP(A846,'Data Transformation'!G:O,9,0)</f>
        <v>0</v>
      </c>
      <c r="I846" s="42" t="str">
        <f>VLOOKUP(A846,'Data Transformation'!G:N,8,0)</f>
        <v>No</v>
      </c>
      <c r="J846" s="42" t="str">
        <f>VLOOKUP(A846,'Data Transformation'!G:P,10,0)</f>
        <v>Normal weight</v>
      </c>
      <c r="K846" s="42" t="str">
        <f>VLOOKUP(A846,'Data Transformation'!G:Q,11,0)</f>
        <v>Diabetes</v>
      </c>
      <c r="L846" s="42" t="str">
        <f>VLOOKUP(A846,'Data Transformation'!S:AB,10,0)</f>
        <v>22-Nov-1962</v>
      </c>
      <c r="M846" s="59">
        <f>VLOOKUP(A846,'Data Transformation'!S:AD,12,0)</f>
        <v>12629.9</v>
      </c>
      <c r="N846" s="42" t="str">
        <f>VLOOKUP(A846,'Data Transformation'!S:Y,7,0)</f>
        <v>tier - 3</v>
      </c>
      <c r="O846" s="42" t="str">
        <f>VLOOKUP(A846,'Data Transformation'!S:Z,8,0)</f>
        <v>tier - 3</v>
      </c>
      <c r="P846" s="42" t="str">
        <f>VLOOKUP(A846,'Data Transformation'!S:AA,9,0)</f>
        <v>R1013</v>
      </c>
      <c r="Q846" s="60">
        <f>VLOOKUP(A846,'Data Transformation'!S:AC,11,0)</f>
        <v>60</v>
      </c>
    </row>
    <row r="847">
      <c r="A847" s="56" t="s">
        <v>1766</v>
      </c>
      <c r="B847" s="42" t="str">
        <f>VLOOKUP(A847,'Data Transformation'!A:D,4,0)</f>
        <v>Desota</v>
      </c>
      <c r="C847" s="57">
        <f>VLOOKUP(A847,'Data Transformation'!G:N,2,0)</f>
        <v>25.74</v>
      </c>
      <c r="D847" s="42">
        <f>VLOOKUP(A847,'Data Transformation'!G:I,3,0)</f>
        <v>10.93</v>
      </c>
      <c r="E847" s="42" t="str">
        <f>VLOOKUP(A847,'Data Transformation'!G:J,4,0)</f>
        <v>No</v>
      </c>
      <c r="F847" s="42" t="str">
        <f>VLOOKUP(A847,'Data Transformation'!G:K,5,0)</f>
        <v>No</v>
      </c>
      <c r="G847" s="58" t="str">
        <f>VLOOKUP(A847,'Data Transformation'!G:L,6,0)</f>
        <v>No</v>
      </c>
      <c r="H847" s="42">
        <f>VLOOKUP(A847,'Data Transformation'!G:O,9,0)</f>
        <v>0</v>
      </c>
      <c r="I847" s="42" t="str">
        <f>VLOOKUP(A847,'Data Transformation'!G:N,8,0)</f>
        <v>No</v>
      </c>
      <c r="J847" s="42" t="str">
        <f>VLOOKUP(A847,'Data Transformation'!G:P,10,0)</f>
        <v>Overweight</v>
      </c>
      <c r="K847" s="42" t="str">
        <f>VLOOKUP(A847,'Data Transformation'!G:Q,11,0)</f>
        <v>Diabetes</v>
      </c>
      <c r="L847" s="42" t="str">
        <f>VLOOKUP(A847,'Data Transformation'!S:AB,10,0)</f>
        <v>4-Oct-1965</v>
      </c>
      <c r="M847" s="59">
        <f>VLOOKUP(A847,'Data Transformation'!S:AD,12,0)</f>
        <v>12629.17</v>
      </c>
      <c r="N847" s="42" t="str">
        <f>VLOOKUP(A847,'Data Transformation'!S:Y,7,0)</f>
        <v>tier - 3</v>
      </c>
      <c r="O847" s="42" t="str">
        <f>VLOOKUP(A847,'Data Transformation'!S:Z,8,0)</f>
        <v>tier - 1</v>
      </c>
      <c r="P847" s="42" t="str">
        <f>VLOOKUP(A847,'Data Transformation'!S:AA,9,0)</f>
        <v>R1013</v>
      </c>
      <c r="Q847" s="60">
        <f>VLOOKUP(A847,'Data Transformation'!S:AC,11,0)</f>
        <v>57</v>
      </c>
    </row>
    <row r="848">
      <c r="A848" s="56" t="s">
        <v>1768</v>
      </c>
      <c r="B848" s="42" t="str">
        <f>VLOOKUP(A848,'Data Transformation'!A:D,4,0)</f>
        <v>Edmonds</v>
      </c>
      <c r="C848" s="57">
        <f>VLOOKUP(A848,'Data Transformation'!G:N,2,0)</f>
        <v>34.08</v>
      </c>
      <c r="D848" s="42">
        <f>VLOOKUP(A848,'Data Transformation'!G:I,3,0)</f>
        <v>7.58</v>
      </c>
      <c r="E848" s="42" t="str">
        <f>VLOOKUP(A848,'Data Transformation'!G:J,4,0)</f>
        <v>yes</v>
      </c>
      <c r="F848" s="42" t="str">
        <f>VLOOKUP(A848,'Data Transformation'!G:K,5,0)</f>
        <v>No</v>
      </c>
      <c r="G848" s="58" t="str">
        <f>VLOOKUP(A848,'Data Transformation'!G:L,6,0)</f>
        <v>No</v>
      </c>
      <c r="H848" s="42">
        <f>VLOOKUP(A848,'Data Transformation'!G:O,9,0)</f>
        <v>2</v>
      </c>
      <c r="I848" s="42" t="str">
        <f>VLOOKUP(A848,'Data Transformation'!G:N,8,0)</f>
        <v>No</v>
      </c>
      <c r="J848" s="42" t="str">
        <f>VLOOKUP(A848,'Data Transformation'!G:P,10,0)</f>
        <v>Above Obesity</v>
      </c>
      <c r="K848" s="42" t="str">
        <f>VLOOKUP(A848,'Data Transformation'!G:Q,11,0)</f>
        <v>Diabetes</v>
      </c>
      <c r="L848" s="42" t="str">
        <f>VLOOKUP(A848,'Data Transformation'!S:AB,10,0)</f>
        <v>28-Dec-1970</v>
      </c>
      <c r="M848" s="59">
        <f>VLOOKUP(A848,'Data Transformation'!S:AD,12,0)</f>
        <v>12624.74</v>
      </c>
      <c r="N848" s="42" t="str">
        <f>VLOOKUP(A848,'Data Transformation'!S:Y,7,0)</f>
        <v>tier - 3</v>
      </c>
      <c r="O848" s="42" t="str">
        <f>VLOOKUP(A848,'Data Transformation'!S:Z,8,0)</f>
        <v>tier - 1</v>
      </c>
      <c r="P848" s="42" t="str">
        <f>VLOOKUP(A848,'Data Transformation'!S:AA,9,0)</f>
        <v>R1012</v>
      </c>
      <c r="Q848" s="60">
        <f>VLOOKUP(A848,'Data Transformation'!S:AC,11,0)</f>
        <v>52</v>
      </c>
    </row>
    <row r="849">
      <c r="A849" s="56" t="s">
        <v>1770</v>
      </c>
      <c r="B849" s="42" t="str">
        <f>VLOOKUP(A849,'Data Transformation'!A:D,4,0)</f>
        <v>Otto</v>
      </c>
      <c r="C849" s="57">
        <f>VLOOKUP(A849,'Data Transformation'!G:N,2,0)</f>
        <v>31.35</v>
      </c>
      <c r="D849" s="42">
        <f>VLOOKUP(A849,'Data Transformation'!G:I,3,0)</f>
        <v>11</v>
      </c>
      <c r="E849" s="42" t="str">
        <f>VLOOKUP(A849,'Data Transformation'!G:J,4,0)</f>
        <v>yes</v>
      </c>
      <c r="F849" s="42" t="str">
        <f>VLOOKUP(A849,'Data Transformation'!G:K,5,0)</f>
        <v>No</v>
      </c>
      <c r="G849" s="58" t="str">
        <f>VLOOKUP(A849,'Data Transformation'!G:L,6,0)</f>
        <v>Yes</v>
      </c>
      <c r="H849" s="42">
        <f>VLOOKUP(A849,'Data Transformation'!G:O,9,0)</f>
        <v>1</v>
      </c>
      <c r="I849" s="42" t="str">
        <f>VLOOKUP(A849,'Data Transformation'!G:N,8,0)</f>
        <v>No</v>
      </c>
      <c r="J849" s="42" t="str">
        <f>VLOOKUP(A849,'Data Transformation'!G:P,10,0)</f>
        <v>Above Obesity</v>
      </c>
      <c r="K849" s="42" t="str">
        <f>VLOOKUP(A849,'Data Transformation'!G:Q,11,0)</f>
        <v>Diabetes</v>
      </c>
      <c r="L849" s="42" t="str">
        <f>VLOOKUP(A849,'Data Transformation'!S:AB,10,0)</f>
        <v>19-Aug-1963</v>
      </c>
      <c r="M849" s="59">
        <f>VLOOKUP(A849,'Data Transformation'!S:AD,12,0)</f>
        <v>12622.18</v>
      </c>
      <c r="N849" s="42" t="str">
        <f>VLOOKUP(A849,'Data Transformation'!S:Y,7,0)</f>
        <v>tier - 3</v>
      </c>
      <c r="O849" s="42" t="str">
        <f>VLOOKUP(A849,'Data Transformation'!S:Z,8,0)</f>
        <v>tier - 1</v>
      </c>
      <c r="P849" s="42" t="str">
        <f>VLOOKUP(A849,'Data Transformation'!S:AA,9,0)</f>
        <v>R1012</v>
      </c>
      <c r="Q849" s="60">
        <f>VLOOKUP(A849,'Data Transformation'!S:AC,11,0)</f>
        <v>59</v>
      </c>
    </row>
    <row r="850">
      <c r="A850" s="56" t="s">
        <v>1772</v>
      </c>
      <c r="B850" s="42" t="str">
        <f>VLOOKUP(A850,'Data Transformation'!A:D,4,0)</f>
        <v>Kurt</v>
      </c>
      <c r="C850" s="57">
        <f>VLOOKUP(A850,'Data Transformation'!G:N,2,0)</f>
        <v>26.79</v>
      </c>
      <c r="D850" s="42">
        <f>VLOOKUP(A850,'Data Transformation'!G:I,3,0)</f>
        <v>5.06</v>
      </c>
      <c r="E850" s="42" t="str">
        <f>VLOOKUP(A850,'Data Transformation'!G:J,4,0)</f>
        <v>No</v>
      </c>
      <c r="F850" s="42" t="str">
        <f>VLOOKUP(A850,'Data Transformation'!G:K,5,0)</f>
        <v>No</v>
      </c>
      <c r="G850" s="58" t="str">
        <f>VLOOKUP(A850,'Data Transformation'!G:L,6,0)</f>
        <v>No</v>
      </c>
      <c r="H850" s="42">
        <f>VLOOKUP(A850,'Data Transformation'!G:O,9,0)</f>
        <v>1</v>
      </c>
      <c r="I850" s="42" t="str">
        <f>VLOOKUP(A850,'Data Transformation'!G:N,8,0)</f>
        <v>No</v>
      </c>
      <c r="J850" s="42" t="str">
        <f>VLOOKUP(A850,'Data Transformation'!G:P,10,0)</f>
        <v>Overweight</v>
      </c>
      <c r="K850" s="42" t="str">
        <f>VLOOKUP(A850,'Data Transformation'!G:Q,11,0)</f>
        <v>Normal</v>
      </c>
      <c r="L850" s="42" t="str">
        <f>VLOOKUP(A850,'Data Transformation'!S:AB,10,0)</f>
        <v>18-Nov-1998</v>
      </c>
      <c r="M850" s="59">
        <f>VLOOKUP(A850,'Data Transformation'!S:AD,12,0)</f>
        <v>12609.89</v>
      </c>
      <c r="N850" s="42" t="str">
        <f>VLOOKUP(A850,'Data Transformation'!S:Y,7,0)</f>
        <v>tier - 3</v>
      </c>
      <c r="O850" s="42" t="str">
        <f>VLOOKUP(A850,'Data Transformation'!S:Z,8,0)</f>
        <v>tier - 3</v>
      </c>
      <c r="P850" s="42" t="str">
        <f>VLOOKUP(A850,'Data Transformation'!S:AA,9,0)</f>
        <v>R1012</v>
      </c>
      <c r="Q850" s="60">
        <f>VLOOKUP(A850,'Data Transformation'!S:AC,11,0)</f>
        <v>24</v>
      </c>
    </row>
    <row r="851">
      <c r="A851" s="56" t="s">
        <v>1774</v>
      </c>
      <c r="B851" s="42" t="str">
        <f>VLOOKUP(A851,'Data Transformation'!A:D,4,0)</f>
        <v>Duhaime</v>
      </c>
      <c r="C851" s="57">
        <f>VLOOKUP(A851,'Data Transformation'!G:N,2,0)</f>
        <v>42.78</v>
      </c>
      <c r="D851" s="42">
        <f>VLOOKUP(A851,'Data Transformation'!G:I,3,0)</f>
        <v>6.11</v>
      </c>
      <c r="E851" s="42" t="str">
        <f>VLOOKUP(A851,'Data Transformation'!G:J,4,0)</f>
        <v>yes</v>
      </c>
      <c r="F851" s="42" t="str">
        <f>VLOOKUP(A851,'Data Transformation'!G:K,5,0)</f>
        <v>No</v>
      </c>
      <c r="G851" s="58" t="str">
        <f>VLOOKUP(A851,'Data Transformation'!G:L,6,0)</f>
        <v>No</v>
      </c>
      <c r="H851" s="42">
        <f>VLOOKUP(A851,'Data Transformation'!G:O,9,0)</f>
        <v>1</v>
      </c>
      <c r="I851" s="42" t="str">
        <f>VLOOKUP(A851,'Data Transformation'!G:N,8,0)</f>
        <v>No</v>
      </c>
      <c r="J851" s="42" t="str">
        <f>VLOOKUP(A851,'Data Transformation'!G:P,10,0)</f>
        <v>Above Obesity</v>
      </c>
      <c r="K851" s="42" t="str">
        <f>VLOOKUP(A851,'Data Transformation'!G:Q,11,0)</f>
        <v>Prediabetes weight</v>
      </c>
      <c r="L851" s="42" t="str">
        <f>VLOOKUP(A851,'Data Transformation'!S:AB,10,0)</f>
        <v>11-Aug-1988</v>
      </c>
      <c r="M851" s="59">
        <f>VLOOKUP(A851,'Data Transformation'!S:AD,12,0)</f>
        <v>12600.46</v>
      </c>
      <c r="N851" s="42" t="str">
        <f>VLOOKUP(A851,'Data Transformation'!S:Y,7,0)</f>
        <v>tier - 3</v>
      </c>
      <c r="O851" s="42" t="str">
        <f>VLOOKUP(A851,'Data Transformation'!S:Z,8,0)</f>
        <v>tier - 1</v>
      </c>
      <c r="P851" s="42" t="str">
        <f>VLOOKUP(A851,'Data Transformation'!S:AA,9,0)</f>
        <v>R1023</v>
      </c>
      <c r="Q851" s="60">
        <f>VLOOKUP(A851,'Data Transformation'!S:AC,11,0)</f>
        <v>34</v>
      </c>
    </row>
    <row r="852">
      <c r="A852" s="56" t="s">
        <v>1776</v>
      </c>
      <c r="B852" s="42" t="str">
        <f>VLOOKUP(A852,'Data Transformation'!A:D,4,0)</f>
        <v>Swann</v>
      </c>
      <c r="C852" s="57">
        <f>VLOOKUP(A852,'Data Transformation'!G:N,2,0)</f>
        <v>46.75</v>
      </c>
      <c r="D852" s="42">
        <f>VLOOKUP(A852,'Data Transformation'!G:I,3,0)</f>
        <v>6.66</v>
      </c>
      <c r="E852" s="42" t="str">
        <f>VLOOKUP(A852,'Data Transformation'!G:J,4,0)</f>
        <v>yes</v>
      </c>
      <c r="F852" s="42" t="str">
        <f>VLOOKUP(A852,'Data Transformation'!G:K,5,0)</f>
        <v>No</v>
      </c>
      <c r="G852" s="58" t="str">
        <f>VLOOKUP(A852,'Data Transformation'!G:L,6,0)</f>
        <v>No</v>
      </c>
      <c r="H852" s="42">
        <f>VLOOKUP(A852,'Data Transformation'!G:O,9,0)</f>
        <v>2</v>
      </c>
      <c r="I852" s="42" t="str">
        <f>VLOOKUP(A852,'Data Transformation'!G:N,8,0)</f>
        <v>No</v>
      </c>
      <c r="J852" s="42" t="str">
        <f>VLOOKUP(A852,'Data Transformation'!G:P,10,0)</f>
        <v>Above Obesity</v>
      </c>
      <c r="K852" s="42" t="str">
        <f>VLOOKUP(A852,'Data Transformation'!G:Q,11,0)</f>
        <v>Diabetes</v>
      </c>
      <c r="L852" s="42" t="str">
        <f>VLOOKUP(A852,'Data Transformation'!S:AB,10,0)</f>
        <v>18-Jun-1970</v>
      </c>
      <c r="M852" s="59">
        <f>VLOOKUP(A852,'Data Transformation'!S:AD,12,0)</f>
        <v>12592.53</v>
      </c>
      <c r="N852" s="42" t="str">
        <f>VLOOKUP(A852,'Data Transformation'!S:Y,7,0)</f>
        <v>tier - 3</v>
      </c>
      <c r="O852" s="42" t="str">
        <f>VLOOKUP(A852,'Data Transformation'!S:Z,8,0)</f>
        <v>tier - 2</v>
      </c>
      <c r="P852" s="42" t="str">
        <f>VLOOKUP(A852,'Data Transformation'!S:AA,9,0)</f>
        <v>R1013</v>
      </c>
      <c r="Q852" s="60">
        <f>VLOOKUP(A852,'Data Transformation'!S:AC,11,0)</f>
        <v>52</v>
      </c>
    </row>
    <row r="853">
      <c r="A853" s="56" t="s">
        <v>1778</v>
      </c>
      <c r="B853" s="42" t="str">
        <f>VLOOKUP(A853,'Data Transformation'!A:D,4,0)</f>
        <v>Burton</v>
      </c>
      <c r="C853" s="57">
        <f>VLOOKUP(A853,'Data Transformation'!G:N,2,0)</f>
        <v>32.15</v>
      </c>
      <c r="D853" s="42">
        <f>VLOOKUP(A853,'Data Transformation'!G:I,3,0)</f>
        <v>4.02</v>
      </c>
      <c r="E853" s="42" t="str">
        <f>VLOOKUP(A853,'Data Transformation'!G:J,4,0)</f>
        <v>yes</v>
      </c>
      <c r="F853" s="42" t="str">
        <f>VLOOKUP(A853,'Data Transformation'!G:K,5,0)</f>
        <v>No</v>
      </c>
      <c r="G853" s="58" t="str">
        <f>VLOOKUP(A853,'Data Transformation'!G:L,6,0)</f>
        <v>Yes</v>
      </c>
      <c r="H853" s="42">
        <f>VLOOKUP(A853,'Data Transformation'!G:O,9,0)</f>
        <v>1</v>
      </c>
      <c r="I853" s="42" t="str">
        <f>VLOOKUP(A853,'Data Transformation'!G:N,8,0)</f>
        <v>No</v>
      </c>
      <c r="J853" s="42" t="str">
        <f>VLOOKUP(A853,'Data Transformation'!G:P,10,0)</f>
        <v>Above Obesity</v>
      </c>
      <c r="K853" s="42" t="str">
        <f>VLOOKUP(A853,'Data Transformation'!G:Q,11,0)</f>
        <v>Normal</v>
      </c>
      <c r="L853" s="42" t="str">
        <f>VLOOKUP(A853,'Data Transformation'!S:AB,10,0)</f>
        <v>26-Nov-1969</v>
      </c>
      <c r="M853" s="59">
        <f>VLOOKUP(A853,'Data Transformation'!S:AD,12,0)</f>
        <v>12579.92</v>
      </c>
      <c r="N853" s="42" t="str">
        <f>VLOOKUP(A853,'Data Transformation'!S:Y,7,0)</f>
        <v>tier - 3</v>
      </c>
      <c r="O853" s="42" t="str">
        <f>VLOOKUP(A853,'Data Transformation'!S:Z,8,0)</f>
        <v>tier - 1</v>
      </c>
      <c r="P853" s="42" t="str">
        <f>VLOOKUP(A853,'Data Transformation'!S:AA,9,0)</f>
        <v>R1025</v>
      </c>
      <c r="Q853" s="60">
        <f>VLOOKUP(A853,'Data Transformation'!S:AC,11,0)</f>
        <v>53</v>
      </c>
    </row>
    <row r="854">
      <c r="A854" s="56" t="s">
        <v>1780</v>
      </c>
      <c r="B854" s="42" t="str">
        <f>VLOOKUP(A854,'Data Transformation'!A:D,4,0)</f>
        <v>Ricardi</v>
      </c>
      <c r="C854" s="57">
        <f>VLOOKUP(A854,'Data Transformation'!G:N,2,0)</f>
        <v>43.4</v>
      </c>
      <c r="D854" s="42">
        <f>VLOOKUP(A854,'Data Transformation'!G:I,3,0)</f>
        <v>8.81</v>
      </c>
      <c r="E854" s="42" t="str">
        <f>VLOOKUP(A854,'Data Transformation'!G:J,4,0)</f>
        <v>yes</v>
      </c>
      <c r="F854" s="42" t="str">
        <f>VLOOKUP(A854,'Data Transformation'!G:K,5,0)</f>
        <v>No</v>
      </c>
      <c r="G854" s="58" t="str">
        <f>VLOOKUP(A854,'Data Transformation'!G:L,6,0)</f>
        <v>No</v>
      </c>
      <c r="H854" s="42">
        <f>VLOOKUP(A854,'Data Transformation'!G:O,9,0)</f>
        <v>2</v>
      </c>
      <c r="I854" s="42" t="str">
        <f>VLOOKUP(A854,'Data Transformation'!G:N,8,0)</f>
        <v>No</v>
      </c>
      <c r="J854" s="42" t="str">
        <f>VLOOKUP(A854,'Data Transformation'!G:P,10,0)</f>
        <v>Above Obesity</v>
      </c>
      <c r="K854" s="42" t="str">
        <f>VLOOKUP(A854,'Data Transformation'!G:Q,11,0)</f>
        <v>Diabetes</v>
      </c>
      <c r="L854" s="42" t="str">
        <f>VLOOKUP(A854,'Data Transformation'!S:AB,10,0)</f>
        <v>28-Nov-1961</v>
      </c>
      <c r="M854" s="59">
        <f>VLOOKUP(A854,'Data Transformation'!S:AD,12,0)</f>
        <v>12574.05</v>
      </c>
      <c r="N854" s="42" t="str">
        <f>VLOOKUP(A854,'Data Transformation'!S:Y,7,0)</f>
        <v>tier - 3</v>
      </c>
      <c r="O854" s="42" t="str">
        <f>VLOOKUP(A854,'Data Transformation'!S:Z,8,0)</f>
        <v>tier - 1</v>
      </c>
      <c r="P854" s="42" t="str">
        <f>VLOOKUP(A854,'Data Transformation'!S:AA,9,0)</f>
        <v>R1011</v>
      </c>
      <c r="Q854" s="60">
        <f>VLOOKUP(A854,'Data Transformation'!S:AC,11,0)</f>
        <v>61</v>
      </c>
    </row>
    <row r="855">
      <c r="A855" s="56" t="s">
        <v>1782</v>
      </c>
      <c r="B855" s="42" t="str">
        <f>VLOOKUP(A855,'Data Transformation'!A:D,4,0)</f>
        <v>Joslyn</v>
      </c>
      <c r="C855" s="57">
        <f>VLOOKUP(A855,'Data Transformation'!G:N,2,0)</f>
        <v>31.57</v>
      </c>
      <c r="D855" s="42">
        <f>VLOOKUP(A855,'Data Transformation'!G:I,3,0)</f>
        <v>7.92</v>
      </c>
      <c r="E855" s="42" t="str">
        <f>VLOOKUP(A855,'Data Transformation'!G:J,4,0)</f>
        <v>yes</v>
      </c>
      <c r="F855" s="42" t="str">
        <f>VLOOKUP(A855,'Data Transformation'!G:K,5,0)</f>
        <v>No</v>
      </c>
      <c r="G855" s="58" t="str">
        <f>VLOOKUP(A855,'Data Transformation'!G:L,6,0)</f>
        <v>No</v>
      </c>
      <c r="H855" s="42">
        <f>VLOOKUP(A855,'Data Transformation'!G:O,9,0)</f>
        <v>2</v>
      </c>
      <c r="I855" s="42" t="str">
        <f>VLOOKUP(A855,'Data Transformation'!G:N,8,0)</f>
        <v>No</v>
      </c>
      <c r="J855" s="42" t="str">
        <f>VLOOKUP(A855,'Data Transformation'!G:P,10,0)</f>
        <v>Above Obesity</v>
      </c>
      <c r="K855" s="42" t="str">
        <f>VLOOKUP(A855,'Data Transformation'!G:Q,11,0)</f>
        <v>Diabetes</v>
      </c>
      <c r="L855" s="42" t="str">
        <f>VLOOKUP(A855,'Data Transformation'!S:AB,10,0)</f>
        <v>28-Nov-1961</v>
      </c>
      <c r="M855" s="59">
        <f>VLOOKUP(A855,'Data Transformation'!S:AD,12,0)</f>
        <v>12557.61</v>
      </c>
      <c r="N855" s="42" t="str">
        <f>VLOOKUP(A855,'Data Transformation'!S:Y,7,0)</f>
        <v>tier - 3</v>
      </c>
      <c r="O855" s="42" t="str">
        <f>VLOOKUP(A855,'Data Transformation'!S:Z,8,0)</f>
        <v>tier - 3</v>
      </c>
      <c r="P855" s="42" t="str">
        <f>VLOOKUP(A855,'Data Transformation'!S:AA,9,0)</f>
        <v>R1013</v>
      </c>
      <c r="Q855" s="60">
        <f>VLOOKUP(A855,'Data Transformation'!S:AC,11,0)</f>
        <v>61</v>
      </c>
    </row>
    <row r="856">
      <c r="A856" s="56" t="s">
        <v>1784</v>
      </c>
      <c r="B856" s="42" t="str">
        <f>VLOOKUP(A856,'Data Transformation'!A:D,4,0)</f>
        <v>Bennie</v>
      </c>
      <c r="C856" s="57">
        <f>VLOOKUP(A856,'Data Transformation'!G:N,2,0)</f>
        <v>24.32</v>
      </c>
      <c r="D856" s="42">
        <f>VLOOKUP(A856,'Data Transformation'!G:I,3,0)</f>
        <v>7.48</v>
      </c>
      <c r="E856" s="42" t="str">
        <f>VLOOKUP(A856,'Data Transformation'!G:J,4,0)</f>
        <v>No</v>
      </c>
      <c r="F856" s="42" t="str">
        <f>VLOOKUP(A856,'Data Transformation'!G:K,5,0)</f>
        <v>No</v>
      </c>
      <c r="G856" s="58" t="str">
        <f>VLOOKUP(A856,'Data Transformation'!G:L,6,0)</f>
        <v>No</v>
      </c>
      <c r="H856" s="42">
        <f>VLOOKUP(A856,'Data Transformation'!G:O,9,0)</f>
        <v>0</v>
      </c>
      <c r="I856" s="42" t="str">
        <f>VLOOKUP(A856,'Data Transformation'!G:N,8,0)</f>
        <v>No</v>
      </c>
      <c r="J856" s="42" t="str">
        <f>VLOOKUP(A856,'Data Transformation'!G:P,10,0)</f>
        <v>Normal weight</v>
      </c>
      <c r="K856" s="42" t="str">
        <f>VLOOKUP(A856,'Data Transformation'!G:Q,11,0)</f>
        <v>Diabetes</v>
      </c>
      <c r="L856" s="42" t="str">
        <f>VLOOKUP(A856,'Data Transformation'!S:AB,10,0)</f>
        <v>16-Oct-1962</v>
      </c>
      <c r="M856" s="59">
        <f>VLOOKUP(A856,'Data Transformation'!S:AD,12,0)</f>
        <v>12523.6</v>
      </c>
      <c r="N856" s="42" t="str">
        <f>VLOOKUP(A856,'Data Transformation'!S:Y,7,0)</f>
        <v>tier - 3</v>
      </c>
      <c r="O856" s="42" t="str">
        <f>VLOOKUP(A856,'Data Transformation'!S:Z,8,0)</f>
        <v>tier - 3</v>
      </c>
      <c r="P856" s="42" t="str">
        <f>VLOOKUP(A856,'Data Transformation'!S:AA,9,0)</f>
        <v>R1012</v>
      </c>
      <c r="Q856" s="60">
        <f>VLOOKUP(A856,'Data Transformation'!S:AC,11,0)</f>
        <v>60</v>
      </c>
    </row>
    <row r="857">
      <c r="A857" s="56" t="s">
        <v>1786</v>
      </c>
      <c r="B857" s="42" t="str">
        <f>VLOOKUP(A857,'Data Transformation'!A:D,4,0)</f>
        <v>Kanyane</v>
      </c>
      <c r="C857" s="57">
        <f>VLOOKUP(A857,'Data Transformation'!G:N,2,0)</f>
        <v>31.07</v>
      </c>
      <c r="D857" s="42">
        <f>VLOOKUP(A857,'Data Transformation'!G:I,3,0)</f>
        <v>4.62</v>
      </c>
      <c r="E857" s="42" t="str">
        <f>VLOOKUP(A857,'Data Transformation'!G:J,4,0)</f>
        <v>yes</v>
      </c>
      <c r="F857" s="42" t="str">
        <f>VLOOKUP(A857,'Data Transformation'!G:K,5,0)</f>
        <v>No</v>
      </c>
      <c r="G857" s="58" t="str">
        <f>VLOOKUP(A857,'Data Transformation'!G:L,6,0)</f>
        <v>No</v>
      </c>
      <c r="H857" s="42">
        <f>VLOOKUP(A857,'Data Transformation'!G:O,9,0)</f>
        <v>2</v>
      </c>
      <c r="I857" s="42" t="str">
        <f>VLOOKUP(A857,'Data Transformation'!G:N,8,0)</f>
        <v>No</v>
      </c>
      <c r="J857" s="42" t="str">
        <f>VLOOKUP(A857,'Data Transformation'!G:P,10,0)</f>
        <v>Above Obesity</v>
      </c>
      <c r="K857" s="42" t="str">
        <f>VLOOKUP(A857,'Data Transformation'!G:Q,11,0)</f>
        <v>Normal</v>
      </c>
      <c r="L857" s="42" t="str">
        <f>VLOOKUP(A857,'Data Transformation'!S:AB,10,0)</f>
        <v>12-Jul-1966</v>
      </c>
      <c r="M857" s="59">
        <f>VLOOKUP(A857,'Data Transformation'!S:AD,12,0)</f>
        <v>12499.88</v>
      </c>
      <c r="N857" s="42" t="str">
        <f>VLOOKUP(A857,'Data Transformation'!S:Y,7,0)</f>
        <v>tier - 3</v>
      </c>
      <c r="O857" s="42" t="str">
        <f>VLOOKUP(A857,'Data Transformation'!S:Z,8,0)</f>
        <v>tier - 2</v>
      </c>
      <c r="P857" s="42" t="str">
        <f>VLOOKUP(A857,'Data Transformation'!S:AA,9,0)</f>
        <v>R1012</v>
      </c>
      <c r="Q857" s="60">
        <f>VLOOKUP(A857,'Data Transformation'!S:AC,11,0)</f>
        <v>56</v>
      </c>
    </row>
    <row r="858">
      <c r="A858" s="56" t="s">
        <v>1788</v>
      </c>
      <c r="B858" s="42" t="str">
        <f>VLOOKUP(A858,'Data Transformation'!A:D,4,0)</f>
        <v>McFadden</v>
      </c>
      <c r="C858" s="57">
        <f>VLOOKUP(A858,'Data Transformation'!G:N,2,0)</f>
        <v>35.815</v>
      </c>
      <c r="D858" s="42">
        <f>VLOOKUP(A858,'Data Transformation'!G:I,3,0)</f>
        <v>8.47</v>
      </c>
      <c r="E858" s="42" t="str">
        <f>VLOOKUP(A858,'Data Transformation'!G:J,4,0)</f>
        <v>No</v>
      </c>
      <c r="F858" s="42" t="str">
        <f>VLOOKUP(A858,'Data Transformation'!G:K,5,0)</f>
        <v>No</v>
      </c>
      <c r="G858" s="58" t="str">
        <f>VLOOKUP(A858,'Data Transformation'!G:L,6,0)</f>
        <v>No</v>
      </c>
      <c r="H858" s="42">
        <f>VLOOKUP(A858,'Data Transformation'!G:O,9,0)</f>
        <v>0</v>
      </c>
      <c r="I858" s="42" t="str">
        <f>VLOOKUP(A858,'Data Transformation'!G:N,8,0)</f>
        <v>No</v>
      </c>
      <c r="J858" s="42" t="str">
        <f>VLOOKUP(A858,'Data Transformation'!G:P,10,0)</f>
        <v>Above Obesity</v>
      </c>
      <c r="K858" s="42" t="str">
        <f>VLOOKUP(A858,'Data Transformation'!G:Q,11,0)</f>
        <v>Diabetes</v>
      </c>
      <c r="L858" s="42" t="str">
        <f>VLOOKUP(A858,'Data Transformation'!S:AB,10,0)</f>
        <v>3-Dec-1968</v>
      </c>
      <c r="M858" s="59">
        <f>VLOOKUP(A858,'Data Transformation'!S:AD,12,0)</f>
        <v>12495.29</v>
      </c>
      <c r="N858" s="42" t="str">
        <f>VLOOKUP(A858,'Data Transformation'!S:Y,7,0)</f>
        <v>tier - 3</v>
      </c>
      <c r="O858" s="42" t="str">
        <f>VLOOKUP(A858,'Data Transformation'!S:Z,8,0)</f>
        <v>tier - 3</v>
      </c>
      <c r="P858" s="42" t="str">
        <f>VLOOKUP(A858,'Data Transformation'!S:AA,9,0)</f>
        <v>R1012</v>
      </c>
      <c r="Q858" s="60">
        <f>VLOOKUP(A858,'Data Transformation'!S:AC,11,0)</f>
        <v>54</v>
      </c>
    </row>
    <row r="859">
      <c r="A859" s="56" t="s">
        <v>1790</v>
      </c>
      <c r="B859" s="42" t="str">
        <f>VLOOKUP(A859,'Data Transformation'!A:D,4,0)</f>
        <v>Connolly</v>
      </c>
      <c r="C859" s="57">
        <f>VLOOKUP(A859,'Data Transformation'!G:N,2,0)</f>
        <v>40.81</v>
      </c>
      <c r="D859" s="42">
        <f>VLOOKUP(A859,'Data Transformation'!G:I,3,0)</f>
        <v>10.58</v>
      </c>
      <c r="E859" s="42" t="str">
        <f>VLOOKUP(A859,'Data Transformation'!G:J,4,0)</f>
        <v>YES</v>
      </c>
      <c r="F859" s="42" t="str">
        <f>VLOOKUP(A859,'Data Transformation'!G:K,5,0)</f>
        <v>No</v>
      </c>
      <c r="G859" s="58" t="str">
        <f>VLOOKUP(A859,'Data Transformation'!G:L,6,0)</f>
        <v>No</v>
      </c>
      <c r="H859" s="42">
        <f>VLOOKUP(A859,'Data Transformation'!G:O,9,0)</f>
        <v>0</v>
      </c>
      <c r="I859" s="42" t="str">
        <f>VLOOKUP(A859,'Data Transformation'!G:N,8,0)</f>
        <v>No</v>
      </c>
      <c r="J859" s="42" t="str">
        <f>VLOOKUP(A859,'Data Transformation'!G:P,10,0)</f>
        <v>Above Obesity</v>
      </c>
      <c r="K859" s="42" t="str">
        <f>VLOOKUP(A859,'Data Transformation'!G:Q,11,0)</f>
        <v>Diabetes</v>
      </c>
      <c r="L859" s="42" t="str">
        <f>VLOOKUP(A859,'Data Transformation'!S:AB,10,0)</f>
        <v>1-Sep-1967</v>
      </c>
      <c r="M859" s="59">
        <f>VLOOKUP(A859,'Data Transformation'!S:AD,12,0)</f>
        <v>12485.8</v>
      </c>
      <c r="N859" s="42" t="str">
        <f>VLOOKUP(A859,'Data Transformation'!S:Y,7,0)</f>
        <v>tier - 3</v>
      </c>
      <c r="O859" s="42" t="str">
        <f>VLOOKUP(A859,'Data Transformation'!S:Z,8,0)</f>
        <v>tier - 3</v>
      </c>
      <c r="P859" s="42" t="str">
        <f>VLOOKUP(A859,'Data Transformation'!S:AA,9,0)</f>
        <v>R1013</v>
      </c>
      <c r="Q859" s="60">
        <f>VLOOKUP(A859,'Data Transformation'!S:AC,11,0)</f>
        <v>55</v>
      </c>
    </row>
    <row r="860">
      <c r="A860" s="56" t="s">
        <v>1792</v>
      </c>
      <c r="B860" s="42" t="str">
        <f>VLOOKUP(A860,'Data Transformation'!A:D,4,0)</f>
        <v>Merino</v>
      </c>
      <c r="C860" s="57">
        <f>VLOOKUP(A860,'Data Transformation'!G:N,2,0)</f>
        <v>24.605</v>
      </c>
      <c r="D860" s="42">
        <f>VLOOKUP(A860,'Data Transformation'!G:I,3,0)</f>
        <v>7.48</v>
      </c>
      <c r="E860" s="42" t="str">
        <f>VLOOKUP(A860,'Data Transformation'!G:J,4,0)</f>
        <v>No</v>
      </c>
      <c r="F860" s="42" t="str">
        <f>VLOOKUP(A860,'Data Transformation'!G:K,5,0)</f>
        <v>No</v>
      </c>
      <c r="G860" s="58" t="str">
        <f>VLOOKUP(A860,'Data Transformation'!G:L,6,0)</f>
        <v>No</v>
      </c>
      <c r="H860" s="42">
        <f>VLOOKUP(A860,'Data Transformation'!G:O,9,0)</f>
        <v>0</v>
      </c>
      <c r="I860" s="42" t="str">
        <f>VLOOKUP(A860,'Data Transformation'!G:N,8,0)</f>
        <v>No</v>
      </c>
      <c r="J860" s="42" t="str">
        <f>VLOOKUP(A860,'Data Transformation'!G:P,10,0)</f>
        <v>Normal weight</v>
      </c>
      <c r="K860" s="42" t="str">
        <f>VLOOKUP(A860,'Data Transformation'!G:Q,11,0)</f>
        <v>Diabetes</v>
      </c>
      <c r="L860" s="42" t="str">
        <f>VLOOKUP(A860,'Data Transformation'!S:AB,10,0)</f>
        <v>12-Nov-1968</v>
      </c>
      <c r="M860" s="59">
        <f>VLOOKUP(A860,'Data Transformation'!S:AD,12,0)</f>
        <v>12479.71</v>
      </c>
      <c r="N860" s="42" t="str">
        <f>VLOOKUP(A860,'Data Transformation'!S:Y,7,0)</f>
        <v>tier - 3</v>
      </c>
      <c r="O860" s="42" t="str">
        <f>VLOOKUP(A860,'Data Transformation'!S:Z,8,0)</f>
        <v>tier - 3</v>
      </c>
      <c r="P860" s="42" t="str">
        <f>VLOOKUP(A860,'Data Transformation'!S:AA,9,0)</f>
        <v>R1012</v>
      </c>
      <c r="Q860" s="60">
        <f>VLOOKUP(A860,'Data Transformation'!S:AC,11,0)</f>
        <v>54</v>
      </c>
    </row>
    <row r="861">
      <c r="A861" s="56" t="s">
        <v>1794</v>
      </c>
      <c r="B861" s="42" t="str">
        <f>VLOOKUP(A861,'Data Transformation'!A:D,4,0)</f>
        <v>Baird</v>
      </c>
      <c r="C861" s="57">
        <f>VLOOKUP(A861,'Data Transformation'!G:N,2,0)</f>
        <v>21.47</v>
      </c>
      <c r="D861" s="42">
        <f>VLOOKUP(A861,'Data Transformation'!G:I,3,0)</f>
        <v>7.82</v>
      </c>
      <c r="E861" s="42" t="str">
        <f>VLOOKUP(A861,'Data Transformation'!G:J,4,0)</f>
        <v>No</v>
      </c>
      <c r="F861" s="42" t="str">
        <f>VLOOKUP(A861,'Data Transformation'!G:K,5,0)</f>
        <v>No</v>
      </c>
      <c r="G861" s="58" t="str">
        <f>VLOOKUP(A861,'Data Transformation'!G:L,6,0)</f>
        <v>No</v>
      </c>
      <c r="H861" s="42">
        <f>VLOOKUP(A861,'Data Transformation'!G:O,9,0)</f>
        <v>0</v>
      </c>
      <c r="I861" s="42" t="str">
        <f>VLOOKUP(A861,'Data Transformation'!G:N,8,0)</f>
        <v>No</v>
      </c>
      <c r="J861" s="42" t="str">
        <f>VLOOKUP(A861,'Data Transformation'!G:P,10,0)</f>
        <v>Normal weight</v>
      </c>
      <c r="K861" s="42" t="str">
        <f>VLOOKUP(A861,'Data Transformation'!G:Q,11,0)</f>
        <v>Diabetes</v>
      </c>
      <c r="L861" s="42" t="str">
        <f>VLOOKUP(A861,'Data Transformation'!S:AB,10,0)</f>
        <v>26-Nov-1968</v>
      </c>
      <c r="M861" s="59">
        <f>VLOOKUP(A861,'Data Transformation'!S:AD,12,0)</f>
        <v>12475.35</v>
      </c>
      <c r="N861" s="42" t="str">
        <f>VLOOKUP(A861,'Data Transformation'!S:Y,7,0)</f>
        <v>tier - 3</v>
      </c>
      <c r="O861" s="42" t="str">
        <f>VLOOKUP(A861,'Data Transformation'!S:Z,8,0)</f>
        <v>tier - 1</v>
      </c>
      <c r="P861" s="42" t="str">
        <f>VLOOKUP(A861,'Data Transformation'!S:AA,9,0)</f>
        <v>R1012</v>
      </c>
      <c r="Q861" s="60">
        <f>VLOOKUP(A861,'Data Transformation'!S:AC,11,0)</f>
        <v>54</v>
      </c>
    </row>
    <row r="862">
      <c r="A862" s="56" t="s">
        <v>1796</v>
      </c>
      <c r="B862" s="42" t="str">
        <f>VLOOKUP(A862,'Data Transformation'!A:D,4,0)</f>
        <v>Locatelli</v>
      </c>
      <c r="C862" s="57">
        <f>VLOOKUP(A862,'Data Transformation'!G:N,2,0)</f>
        <v>52.89</v>
      </c>
      <c r="D862" s="42">
        <f>VLOOKUP(A862,'Data Transformation'!G:I,3,0)</f>
        <v>4.96</v>
      </c>
      <c r="E862" s="42" t="str">
        <f>VLOOKUP(A862,'Data Transformation'!G:J,4,0)</f>
        <v>yes</v>
      </c>
      <c r="F862" s="42" t="str">
        <f>VLOOKUP(A862,'Data Transformation'!G:K,5,0)</f>
        <v>No</v>
      </c>
      <c r="G862" s="58" t="str">
        <f>VLOOKUP(A862,'Data Transformation'!G:L,6,0)</f>
        <v>No</v>
      </c>
      <c r="H862" s="42">
        <f>VLOOKUP(A862,'Data Transformation'!G:O,9,0)</f>
        <v>1</v>
      </c>
      <c r="I862" s="42" t="str">
        <f>VLOOKUP(A862,'Data Transformation'!G:N,8,0)</f>
        <v>No</v>
      </c>
      <c r="J862" s="42" t="str">
        <f>VLOOKUP(A862,'Data Transformation'!G:P,10,0)</f>
        <v>Above Obesity</v>
      </c>
      <c r="K862" s="42" t="str">
        <f>VLOOKUP(A862,'Data Transformation'!G:Q,11,0)</f>
        <v>Normal</v>
      </c>
      <c r="L862" s="42" t="str">
        <f>VLOOKUP(A862,'Data Transformation'!S:AB,10,0)</f>
        <v>9-Aug-1995</v>
      </c>
      <c r="M862" s="59">
        <f>VLOOKUP(A862,'Data Transformation'!S:AD,12,0)</f>
        <v>12452.25</v>
      </c>
      <c r="N862" s="42" t="str">
        <f>VLOOKUP(A862,'Data Transformation'!S:Y,7,0)</f>
        <v>tier - 3</v>
      </c>
      <c r="O862" s="42" t="str">
        <f>VLOOKUP(A862,'Data Transformation'!S:Z,8,0)</f>
        <v>tier - 3</v>
      </c>
      <c r="P862" s="42" t="str">
        <f>VLOOKUP(A862,'Data Transformation'!S:AA,9,0)</f>
        <v>R1012</v>
      </c>
      <c r="Q862" s="60">
        <f>VLOOKUP(A862,'Data Transformation'!S:AC,11,0)</f>
        <v>27</v>
      </c>
    </row>
    <row r="863">
      <c r="A863" s="56" t="s">
        <v>1798</v>
      </c>
      <c r="B863" s="42" t="str">
        <f>VLOOKUP(A863,'Data Transformation'!A:D,4,0)</f>
        <v>Brake</v>
      </c>
      <c r="C863" s="57">
        <f>VLOOKUP(A863,'Data Transformation'!G:N,2,0)</f>
        <v>32.965</v>
      </c>
      <c r="D863" s="42">
        <f>VLOOKUP(A863,'Data Transformation'!G:I,3,0)</f>
        <v>6.15</v>
      </c>
      <c r="E863" s="42" t="str">
        <f>VLOOKUP(A863,'Data Transformation'!G:J,4,0)</f>
        <v>yes</v>
      </c>
      <c r="F863" s="42" t="str">
        <f>VLOOKUP(A863,'Data Transformation'!G:K,5,0)</f>
        <v>No</v>
      </c>
      <c r="G863" s="58" t="str">
        <f>VLOOKUP(A863,'Data Transformation'!G:L,6,0)</f>
        <v>No</v>
      </c>
      <c r="H863" s="42">
        <f>VLOOKUP(A863,'Data Transformation'!G:O,9,0)</f>
        <v>1</v>
      </c>
      <c r="I863" s="42" t="str">
        <f>VLOOKUP(A863,'Data Transformation'!G:N,8,0)</f>
        <v>No</v>
      </c>
      <c r="J863" s="42" t="str">
        <f>VLOOKUP(A863,'Data Transformation'!G:P,10,0)</f>
        <v>Above Obesity</v>
      </c>
      <c r="K863" s="42" t="str">
        <f>VLOOKUP(A863,'Data Transformation'!G:Q,11,0)</f>
        <v>Prediabetes weight</v>
      </c>
      <c r="L863" s="42" t="str">
        <f>VLOOKUP(A863,'Data Transformation'!S:AB,10,0)</f>
        <v>4-Aug-1964</v>
      </c>
      <c r="M863" s="59">
        <f>VLOOKUP(A863,'Data Transformation'!S:AD,12,0)</f>
        <v>12430.95</v>
      </c>
      <c r="N863" s="42" t="str">
        <f>VLOOKUP(A863,'Data Transformation'!S:Y,7,0)</f>
        <v>tier - 3</v>
      </c>
      <c r="O863" s="42" t="str">
        <f>VLOOKUP(A863,'Data Transformation'!S:Z,8,0)</f>
        <v>tier - 3</v>
      </c>
      <c r="P863" s="42" t="str">
        <f>VLOOKUP(A863,'Data Transformation'!S:AA,9,0)</f>
        <v>R1024</v>
      </c>
      <c r="Q863" s="60">
        <f>VLOOKUP(A863,'Data Transformation'!S:AC,11,0)</f>
        <v>58</v>
      </c>
    </row>
    <row r="864">
      <c r="A864" s="56" t="s">
        <v>1800</v>
      </c>
      <c r="B864" s="42" t="str">
        <f>VLOOKUP(A864,'Data Transformation'!A:D,4,0)</f>
        <v>Jacobs</v>
      </c>
      <c r="C864" s="57">
        <f>VLOOKUP(A864,'Data Transformation'!G:N,2,0)</f>
        <v>36.8</v>
      </c>
      <c r="D864" s="42">
        <f>VLOOKUP(A864,'Data Transformation'!G:I,3,0)</f>
        <v>4.62</v>
      </c>
      <c r="E864" s="42" t="str">
        <f>VLOOKUP(A864,'Data Transformation'!G:J,4,0)</f>
        <v>No</v>
      </c>
      <c r="F864" s="42" t="str">
        <f>VLOOKUP(A864,'Data Transformation'!G:K,5,0)</f>
        <v>No</v>
      </c>
      <c r="G864" s="58" t="str">
        <f>VLOOKUP(A864,'Data Transformation'!G:L,6,0)</f>
        <v>Yes</v>
      </c>
      <c r="H864" s="42">
        <f>VLOOKUP(A864,'Data Transformation'!G:O,9,0)</f>
        <v>1</v>
      </c>
      <c r="I864" s="42" t="str">
        <f>VLOOKUP(A864,'Data Transformation'!G:N,8,0)</f>
        <v>No</v>
      </c>
      <c r="J864" s="42" t="str">
        <f>VLOOKUP(A864,'Data Transformation'!G:P,10,0)</f>
        <v>Above Obesity</v>
      </c>
      <c r="K864" s="42" t="str">
        <f>VLOOKUP(A864,'Data Transformation'!G:Q,11,0)</f>
        <v>Normal</v>
      </c>
      <c r="L864" s="42" t="str">
        <f>VLOOKUP(A864,'Data Transformation'!S:AB,10,0)</f>
        <v>14-Jul-1979</v>
      </c>
      <c r="M864" s="59">
        <f>VLOOKUP(A864,'Data Transformation'!S:AD,12,0)</f>
        <v>12408.29</v>
      </c>
      <c r="N864" s="42" t="str">
        <f>VLOOKUP(A864,'Data Transformation'!S:Y,7,0)</f>
        <v>tier - 3</v>
      </c>
      <c r="O864" s="42" t="str">
        <f>VLOOKUP(A864,'Data Transformation'!S:Z,8,0)</f>
        <v>tier - 1</v>
      </c>
      <c r="P864" s="42" t="str">
        <f>VLOOKUP(A864,'Data Transformation'!S:AA,9,0)</f>
        <v>R1022</v>
      </c>
      <c r="Q864" s="60">
        <f>VLOOKUP(A864,'Data Transformation'!S:AC,11,0)</f>
        <v>43</v>
      </c>
    </row>
    <row r="865">
      <c r="A865" s="56" t="s">
        <v>1802</v>
      </c>
      <c r="B865" s="42" t="str">
        <f>VLOOKUP(A865,'Data Transformation'!A:D,4,0)</f>
        <v>Vaught</v>
      </c>
      <c r="C865" s="57">
        <f>VLOOKUP(A865,'Data Transformation'!G:N,2,0)</f>
        <v>34.3</v>
      </c>
      <c r="D865" s="42">
        <f>VLOOKUP(A865,'Data Transformation'!G:I,3,0)</f>
        <v>4.87</v>
      </c>
      <c r="E865" s="42" t="str">
        <f>VLOOKUP(A865,'Data Transformation'!G:J,4,0)</f>
        <v>No</v>
      </c>
      <c r="F865" s="42" t="str">
        <f>VLOOKUP(A865,'Data Transformation'!G:K,5,0)</f>
        <v>No</v>
      </c>
      <c r="G865" s="58" t="str">
        <f>VLOOKUP(A865,'Data Transformation'!G:L,6,0)</f>
        <v>No</v>
      </c>
      <c r="H865" s="42">
        <f>VLOOKUP(A865,'Data Transformation'!G:O,9,0)</f>
        <v>2</v>
      </c>
      <c r="I865" s="42" t="str">
        <f>VLOOKUP(A865,'Data Transformation'!G:N,8,0)</f>
        <v>No</v>
      </c>
      <c r="J865" s="42" t="str">
        <f>VLOOKUP(A865,'Data Transformation'!G:P,10,0)</f>
        <v>Above Obesity</v>
      </c>
      <c r="K865" s="42" t="str">
        <f>VLOOKUP(A865,'Data Transformation'!G:Q,11,0)</f>
        <v>Normal</v>
      </c>
      <c r="L865" s="42" t="str">
        <f>VLOOKUP(A865,'Data Transformation'!S:AB,10,0)</f>
        <v>21-Aug-1972</v>
      </c>
      <c r="M865" s="59">
        <f>VLOOKUP(A865,'Data Transformation'!S:AD,12,0)</f>
        <v>12407.3</v>
      </c>
      <c r="N865" s="42" t="str">
        <f>VLOOKUP(A865,'Data Transformation'!S:Y,7,0)</f>
        <v>tier - 3</v>
      </c>
      <c r="O865" s="42" t="str">
        <f>VLOOKUP(A865,'Data Transformation'!S:Z,8,0)</f>
        <v>tier - 2</v>
      </c>
      <c r="P865" s="42" t="str">
        <f>VLOOKUP(A865,'Data Transformation'!S:AA,9,0)</f>
        <v>R1021</v>
      </c>
      <c r="Q865" s="60">
        <f>VLOOKUP(A865,'Data Transformation'!S:AC,11,0)</f>
        <v>50</v>
      </c>
    </row>
    <row r="866">
      <c r="A866" s="56" t="s">
        <v>1804</v>
      </c>
      <c r="B866" s="42" t="str">
        <f>VLOOKUP(A866,'Data Transformation'!A:D,4,0)</f>
        <v>Monteleone</v>
      </c>
      <c r="C866" s="57">
        <f>VLOOKUP(A866,'Data Transformation'!G:N,2,0)</f>
        <v>35.245</v>
      </c>
      <c r="D866" s="42">
        <f>VLOOKUP(A866,'Data Transformation'!G:I,3,0)</f>
        <v>4.63</v>
      </c>
      <c r="E866" s="42" t="str">
        <f>VLOOKUP(A866,'Data Transformation'!G:J,4,0)</f>
        <v>No</v>
      </c>
      <c r="F866" s="42" t="str">
        <f>VLOOKUP(A866,'Data Transformation'!G:K,5,0)</f>
        <v>No</v>
      </c>
      <c r="G866" s="58" t="str">
        <f>VLOOKUP(A866,'Data Transformation'!G:L,6,0)</f>
        <v>No</v>
      </c>
      <c r="H866" s="42">
        <f>VLOOKUP(A866,'Data Transformation'!G:O,9,0)</f>
        <v>0</v>
      </c>
      <c r="I866" s="42" t="str">
        <f>VLOOKUP(A866,'Data Transformation'!G:N,8,0)</f>
        <v>No</v>
      </c>
      <c r="J866" s="42" t="str">
        <f>VLOOKUP(A866,'Data Transformation'!G:P,10,0)</f>
        <v>Above Obesity</v>
      </c>
      <c r="K866" s="42" t="str">
        <f>VLOOKUP(A866,'Data Transformation'!G:Q,11,0)</f>
        <v>Normal</v>
      </c>
      <c r="L866" s="42" t="str">
        <f>VLOOKUP(A866,'Data Transformation'!S:AB,10,0)</f>
        <v>29-Dec-1989</v>
      </c>
      <c r="M866" s="59">
        <f>VLOOKUP(A866,'Data Transformation'!S:AD,12,0)</f>
        <v>12404.88</v>
      </c>
      <c r="N866" s="42" t="str">
        <f>VLOOKUP(A866,'Data Transformation'!S:Y,7,0)</f>
        <v>tier - 3</v>
      </c>
      <c r="O866" s="42" t="str">
        <f>VLOOKUP(A866,'Data Transformation'!S:Z,8,0)</f>
        <v>tier - 3</v>
      </c>
      <c r="P866" s="42" t="str">
        <f>VLOOKUP(A866,'Data Transformation'!S:AA,9,0)</f>
        <v>R1016</v>
      </c>
      <c r="Q866" s="60">
        <f>VLOOKUP(A866,'Data Transformation'!S:AC,11,0)</f>
        <v>33</v>
      </c>
    </row>
    <row r="867">
      <c r="A867" s="56" t="s">
        <v>1806</v>
      </c>
      <c r="B867" s="42" t="str">
        <f>VLOOKUP(A867,'Data Transformation'!A:D,4,0)</f>
        <v>Verdugo</v>
      </c>
      <c r="C867" s="57">
        <f>VLOOKUP(A867,'Data Transformation'!G:N,2,0)</f>
        <v>26.23</v>
      </c>
      <c r="D867" s="42">
        <f>VLOOKUP(A867,'Data Transformation'!G:I,3,0)</f>
        <v>11.93</v>
      </c>
      <c r="E867" s="42" t="str">
        <f>VLOOKUP(A867,'Data Transformation'!G:J,4,0)</f>
        <v>No</v>
      </c>
      <c r="F867" s="42" t="str">
        <f>VLOOKUP(A867,'Data Transformation'!G:K,5,0)</f>
        <v>No</v>
      </c>
      <c r="G867" s="58" t="str">
        <f>VLOOKUP(A867,'Data Transformation'!G:L,6,0)</f>
        <v>No</v>
      </c>
      <c r="H867" s="42">
        <f>VLOOKUP(A867,'Data Transformation'!G:O,9,0)</f>
        <v>0</v>
      </c>
      <c r="I867" s="42" t="str">
        <f>VLOOKUP(A867,'Data Transformation'!G:N,8,0)</f>
        <v>No</v>
      </c>
      <c r="J867" s="42" t="str">
        <f>VLOOKUP(A867,'Data Transformation'!G:P,10,0)</f>
        <v>Overweight</v>
      </c>
      <c r="K867" s="42" t="str">
        <f>VLOOKUP(A867,'Data Transformation'!G:Q,11,0)</f>
        <v>Diabetes</v>
      </c>
      <c r="L867" s="42" t="str">
        <f>VLOOKUP(A867,'Data Transformation'!S:AB,10,0)</f>
        <v>26-Sep-1962</v>
      </c>
      <c r="M867" s="59">
        <f>VLOOKUP(A867,'Data Transformation'!S:AD,12,0)</f>
        <v>12369.89</v>
      </c>
      <c r="N867" s="42" t="str">
        <f>VLOOKUP(A867,'Data Transformation'!S:Y,7,0)</f>
        <v>tier - 3</v>
      </c>
      <c r="O867" s="42" t="str">
        <f>VLOOKUP(A867,'Data Transformation'!S:Z,8,0)</f>
        <v>tier - 2</v>
      </c>
      <c r="P867" s="42" t="str">
        <f>VLOOKUP(A867,'Data Transformation'!S:AA,9,0)</f>
        <v>R1024</v>
      </c>
      <c r="Q867" s="60">
        <f>VLOOKUP(A867,'Data Transformation'!S:AC,11,0)</f>
        <v>60</v>
      </c>
    </row>
    <row r="868">
      <c r="A868" s="56" t="s">
        <v>1808</v>
      </c>
      <c r="B868" s="42" t="str">
        <f>VLOOKUP(A868,'Data Transformation'!A:D,4,0)</f>
        <v>Sellers</v>
      </c>
      <c r="C868" s="57">
        <f>VLOOKUP(A868,'Data Transformation'!G:N,2,0)</f>
        <v>36.1</v>
      </c>
      <c r="D868" s="42">
        <f>VLOOKUP(A868,'Data Transformation'!G:I,3,0)</f>
        <v>5.65</v>
      </c>
      <c r="E868" s="42" t="str">
        <f>VLOOKUP(A868,'Data Transformation'!G:J,4,0)</f>
        <v>yes</v>
      </c>
      <c r="F868" s="42" t="str">
        <f>VLOOKUP(A868,'Data Transformation'!G:K,5,0)</f>
        <v>No</v>
      </c>
      <c r="G868" s="58" t="str">
        <f>VLOOKUP(A868,'Data Transformation'!G:L,6,0)</f>
        <v>No</v>
      </c>
      <c r="H868" s="42">
        <f>VLOOKUP(A868,'Data Transformation'!G:O,9,0)</f>
        <v>2</v>
      </c>
      <c r="I868" s="42" t="str">
        <f>VLOOKUP(A868,'Data Transformation'!G:N,8,0)</f>
        <v>No</v>
      </c>
      <c r="J868" s="42" t="str">
        <f>VLOOKUP(A868,'Data Transformation'!G:P,10,0)</f>
        <v>Above Obesity</v>
      </c>
      <c r="K868" s="42" t="str">
        <f>VLOOKUP(A868,'Data Transformation'!G:Q,11,0)</f>
        <v>Normal</v>
      </c>
      <c r="L868" s="42" t="str">
        <f>VLOOKUP(A868,'Data Transformation'!S:AB,10,0)</f>
        <v>29-Dec-1966</v>
      </c>
      <c r="M868" s="59">
        <f>VLOOKUP(A868,'Data Transformation'!S:AD,12,0)</f>
        <v>12363.55</v>
      </c>
      <c r="N868" s="42" t="str">
        <f>VLOOKUP(A868,'Data Transformation'!S:Y,7,0)</f>
        <v>tier - 3</v>
      </c>
      <c r="O868" s="42" t="str">
        <f>VLOOKUP(A868,'Data Transformation'!S:Z,8,0)</f>
        <v>tier - 3</v>
      </c>
      <c r="P868" s="42" t="str">
        <f>VLOOKUP(A868,'Data Transformation'!S:AA,9,0)</f>
        <v>R1011</v>
      </c>
      <c r="Q868" s="60">
        <f>VLOOKUP(A868,'Data Transformation'!S:AC,11,0)</f>
        <v>56</v>
      </c>
    </row>
    <row r="869">
      <c r="A869" s="56" t="s">
        <v>1810</v>
      </c>
      <c r="B869" s="42" t="str">
        <f>VLOOKUP(A869,'Data Transformation'!A:D,4,0)</f>
        <v>Bowman</v>
      </c>
      <c r="C869" s="57">
        <f>VLOOKUP(A869,'Data Transformation'!G:N,2,0)</f>
        <v>37.1</v>
      </c>
      <c r="D869" s="42">
        <f>VLOOKUP(A869,'Data Transformation'!G:I,3,0)</f>
        <v>11.21</v>
      </c>
      <c r="E869" s="42" t="str">
        <f>VLOOKUP(A869,'Data Transformation'!G:J,4,0)</f>
        <v>yes</v>
      </c>
      <c r="F869" s="42" t="str">
        <f>VLOOKUP(A869,'Data Transformation'!G:K,5,0)</f>
        <v>No</v>
      </c>
      <c r="G869" s="58" t="str">
        <f>VLOOKUP(A869,'Data Transformation'!G:L,6,0)</f>
        <v>Yes</v>
      </c>
      <c r="H869" s="42">
        <f>VLOOKUP(A869,'Data Transformation'!G:O,9,0)</f>
        <v>1</v>
      </c>
      <c r="I869" s="42" t="str">
        <f>VLOOKUP(A869,'Data Transformation'!G:N,8,0)</f>
        <v>No</v>
      </c>
      <c r="J869" s="42" t="str">
        <f>VLOOKUP(A869,'Data Transformation'!G:P,10,0)</f>
        <v>Above Obesity</v>
      </c>
      <c r="K869" s="42" t="str">
        <f>VLOOKUP(A869,'Data Transformation'!G:Q,11,0)</f>
        <v>Diabetes</v>
      </c>
      <c r="L869" s="42" t="str">
        <f>VLOOKUP(A869,'Data Transformation'!S:AB,10,0)</f>
        <v>22-Sep-1963</v>
      </c>
      <c r="M869" s="59">
        <f>VLOOKUP(A869,'Data Transformation'!S:AD,12,0)</f>
        <v>12347.17</v>
      </c>
      <c r="N869" s="42" t="str">
        <f>VLOOKUP(A869,'Data Transformation'!S:Y,7,0)</f>
        <v>tier - 3</v>
      </c>
      <c r="O869" s="42" t="str">
        <f>VLOOKUP(A869,'Data Transformation'!S:Z,8,0)</f>
        <v>tier - 3</v>
      </c>
      <c r="P869" s="42" t="str">
        <f>VLOOKUP(A869,'Data Transformation'!S:AA,9,0)</f>
        <v>R1011</v>
      </c>
      <c r="Q869" s="60">
        <f>VLOOKUP(A869,'Data Transformation'!S:AC,11,0)</f>
        <v>59</v>
      </c>
    </row>
    <row r="870">
      <c r="A870" s="56" t="s">
        <v>1812</v>
      </c>
      <c r="B870" s="42" t="str">
        <f>VLOOKUP(A870,'Data Transformation'!A:D,4,0)</f>
        <v>Marley</v>
      </c>
      <c r="C870" s="57">
        <f>VLOOKUP(A870,'Data Transformation'!G:N,2,0)</f>
        <v>27.5</v>
      </c>
      <c r="D870" s="42">
        <f>VLOOKUP(A870,'Data Transformation'!G:I,3,0)</f>
        <v>10.62</v>
      </c>
      <c r="E870" s="42" t="str">
        <f>VLOOKUP(A870,'Data Transformation'!G:J,4,0)</f>
        <v>yes</v>
      </c>
      <c r="F870" s="42" t="str">
        <f>VLOOKUP(A870,'Data Transformation'!G:K,5,0)</f>
        <v>No</v>
      </c>
      <c r="G870" s="58" t="str">
        <f>VLOOKUP(A870,'Data Transformation'!G:L,6,0)</f>
        <v>Yes</v>
      </c>
      <c r="H870" s="42">
        <f>VLOOKUP(A870,'Data Transformation'!G:O,9,0)</f>
        <v>1</v>
      </c>
      <c r="I870" s="42" t="str">
        <f>VLOOKUP(A870,'Data Transformation'!G:N,8,0)</f>
        <v>No</v>
      </c>
      <c r="J870" s="42" t="str">
        <f>VLOOKUP(A870,'Data Transformation'!G:P,10,0)</f>
        <v>Overweight</v>
      </c>
      <c r="K870" s="42" t="str">
        <f>VLOOKUP(A870,'Data Transformation'!G:Q,11,0)</f>
        <v>Diabetes</v>
      </c>
      <c r="L870" s="42" t="str">
        <f>VLOOKUP(A870,'Data Transformation'!S:AB,10,0)</f>
        <v>2-Aug-1963</v>
      </c>
      <c r="M870" s="59">
        <f>VLOOKUP(A870,'Data Transformation'!S:AD,12,0)</f>
        <v>12333.83</v>
      </c>
      <c r="N870" s="42" t="str">
        <f>VLOOKUP(A870,'Data Transformation'!S:Y,7,0)</f>
        <v>tier - 3</v>
      </c>
      <c r="O870" s="42" t="str">
        <f>VLOOKUP(A870,'Data Transformation'!S:Z,8,0)</f>
        <v>tier - 2</v>
      </c>
      <c r="P870" s="42" t="str">
        <f>VLOOKUP(A870,'Data Transformation'!S:AA,9,0)</f>
        <v>R1011</v>
      </c>
      <c r="Q870" s="60">
        <f>VLOOKUP(A870,'Data Transformation'!S:AC,11,0)</f>
        <v>59</v>
      </c>
    </row>
    <row r="871">
      <c r="A871" s="56" t="s">
        <v>1814</v>
      </c>
      <c r="B871" s="42" t="str">
        <f>VLOOKUP(A871,'Data Transformation'!A:D,4,0)</f>
        <v>Grey</v>
      </c>
      <c r="C871" s="57">
        <f>VLOOKUP(A871,'Data Transformation'!G:N,2,0)</f>
        <v>24.7</v>
      </c>
      <c r="D871" s="42">
        <f>VLOOKUP(A871,'Data Transformation'!G:I,3,0)</f>
        <v>10.7</v>
      </c>
      <c r="E871" s="42" t="str">
        <f>VLOOKUP(A871,'Data Transformation'!G:J,4,0)</f>
        <v>yes</v>
      </c>
      <c r="F871" s="42" t="str">
        <f>VLOOKUP(A871,'Data Transformation'!G:K,5,0)</f>
        <v>No</v>
      </c>
      <c r="G871" s="58" t="str">
        <f>VLOOKUP(A871,'Data Transformation'!G:L,6,0)</f>
        <v>Yes</v>
      </c>
      <c r="H871" s="42">
        <f>VLOOKUP(A871,'Data Transformation'!G:O,9,0)</f>
        <v>1</v>
      </c>
      <c r="I871" s="42" t="str">
        <f>VLOOKUP(A871,'Data Transformation'!G:N,8,0)</f>
        <v>No</v>
      </c>
      <c r="J871" s="42" t="str">
        <f>VLOOKUP(A871,'Data Transformation'!G:P,10,0)</f>
        <v>Normal weight</v>
      </c>
      <c r="K871" s="42" t="str">
        <f>VLOOKUP(A871,'Data Transformation'!G:Q,11,0)</f>
        <v>Diabetes</v>
      </c>
      <c r="L871" s="42" t="str">
        <f>VLOOKUP(A871,'Data Transformation'!S:AB,10,0)</f>
        <v>29-Aug-1963</v>
      </c>
      <c r="M871" s="59">
        <f>VLOOKUP(A871,'Data Transformation'!S:AD,12,0)</f>
        <v>12323.94</v>
      </c>
      <c r="N871" s="42" t="str">
        <f>VLOOKUP(A871,'Data Transformation'!S:Y,7,0)</f>
        <v>tier - 3</v>
      </c>
      <c r="O871" s="42" t="str">
        <f>VLOOKUP(A871,'Data Transformation'!S:Z,8,0)</f>
        <v>tier - 3</v>
      </c>
      <c r="P871" s="42" t="str">
        <f>VLOOKUP(A871,'Data Transformation'!S:AA,9,0)</f>
        <v>R1017</v>
      </c>
      <c r="Q871" s="60">
        <f>VLOOKUP(A871,'Data Transformation'!S:AC,11,0)</f>
        <v>59</v>
      </c>
    </row>
    <row r="872">
      <c r="A872" s="56" t="s">
        <v>1816</v>
      </c>
      <c r="B872" s="42" t="str">
        <f>VLOOKUP(A872,'Data Transformation'!A:D,4,0)</f>
        <v>O'Rourke</v>
      </c>
      <c r="C872" s="57">
        <f>VLOOKUP(A872,'Data Transformation'!G:N,2,0)</f>
        <v>26.78</v>
      </c>
      <c r="D872" s="42">
        <f>VLOOKUP(A872,'Data Transformation'!G:I,3,0)</f>
        <v>10.02</v>
      </c>
      <c r="E872" s="42" t="str">
        <f>VLOOKUP(A872,'Data Transformation'!G:J,4,0)</f>
        <v>yes</v>
      </c>
      <c r="F872" s="42" t="str">
        <f>VLOOKUP(A872,'Data Transformation'!G:K,5,0)</f>
        <v>No</v>
      </c>
      <c r="G872" s="58" t="str">
        <f>VLOOKUP(A872,'Data Transformation'!G:L,6,0)</f>
        <v>Yes</v>
      </c>
      <c r="H872" s="42">
        <f>VLOOKUP(A872,'Data Transformation'!G:O,9,0)</f>
        <v>1</v>
      </c>
      <c r="I872" s="42" t="str">
        <f>VLOOKUP(A872,'Data Transformation'!G:N,8,0)</f>
        <v>No</v>
      </c>
      <c r="J872" s="42" t="str">
        <f>VLOOKUP(A872,'Data Transformation'!G:P,10,0)</f>
        <v>Overweight</v>
      </c>
      <c r="K872" s="42" t="str">
        <f>VLOOKUP(A872,'Data Transformation'!G:Q,11,0)</f>
        <v>Diabetes</v>
      </c>
      <c r="L872" s="42" t="str">
        <f>VLOOKUP(A872,'Data Transformation'!S:AB,10,0)</f>
        <v>28-Oct-1963</v>
      </c>
      <c r="M872" s="59">
        <f>VLOOKUP(A872,'Data Transformation'!S:AD,12,0)</f>
        <v>12299.59</v>
      </c>
      <c r="N872" s="42" t="str">
        <f>VLOOKUP(A872,'Data Transformation'!S:Y,7,0)</f>
        <v>tier - 3</v>
      </c>
      <c r="O872" s="42" t="str">
        <f>VLOOKUP(A872,'Data Transformation'!S:Z,8,0)</f>
        <v>tier - 1</v>
      </c>
      <c r="P872" s="42" t="str">
        <f>VLOOKUP(A872,'Data Transformation'!S:AA,9,0)</f>
        <v>R1025</v>
      </c>
      <c r="Q872" s="60">
        <f>VLOOKUP(A872,'Data Transformation'!S:AC,11,0)</f>
        <v>59</v>
      </c>
    </row>
    <row r="873">
      <c r="A873" s="56" t="s">
        <v>1818</v>
      </c>
      <c r="B873" s="42" t="str">
        <f>VLOOKUP(A873,'Data Transformation'!A:D,4,0)</f>
        <v>Fatehali</v>
      </c>
      <c r="C873" s="57">
        <f>VLOOKUP(A873,'Data Transformation'!G:N,2,0)</f>
        <v>45.8</v>
      </c>
      <c r="D873" s="42">
        <f>VLOOKUP(A873,'Data Transformation'!G:I,3,0)</f>
        <v>4.85</v>
      </c>
      <c r="E873" s="42" t="str">
        <f>VLOOKUP(A873,'Data Transformation'!G:J,4,0)</f>
        <v>No</v>
      </c>
      <c r="F873" s="42" t="str">
        <f>VLOOKUP(A873,'Data Transformation'!G:K,5,0)</f>
        <v>No</v>
      </c>
      <c r="G873" s="58" t="str">
        <f>VLOOKUP(A873,'Data Transformation'!G:L,6,0)</f>
        <v>No</v>
      </c>
      <c r="H873" s="42">
        <f>VLOOKUP(A873,'Data Transformation'!G:O,9,0)</f>
        <v>0</v>
      </c>
      <c r="I873" s="42" t="str">
        <f>VLOOKUP(A873,'Data Transformation'!G:N,8,0)</f>
        <v>No</v>
      </c>
      <c r="J873" s="42" t="str">
        <f>VLOOKUP(A873,'Data Transformation'!G:P,10,0)</f>
        <v>Above Obesity</v>
      </c>
      <c r="K873" s="42" t="str">
        <f>VLOOKUP(A873,'Data Transformation'!G:Q,11,0)</f>
        <v>Normal</v>
      </c>
      <c r="L873" s="42" t="str">
        <f>VLOOKUP(A873,'Data Transformation'!S:AB,10,0)</f>
        <v>29-Oct-1990</v>
      </c>
      <c r="M873" s="59">
        <f>VLOOKUP(A873,'Data Transformation'!S:AD,12,0)</f>
        <v>12282.38</v>
      </c>
      <c r="N873" s="42" t="str">
        <f>VLOOKUP(A873,'Data Transformation'!S:Y,7,0)</f>
        <v>tier - 3</v>
      </c>
      <c r="O873" s="42" t="str">
        <f>VLOOKUP(A873,'Data Transformation'!S:Z,8,0)</f>
        <v>tier - 1</v>
      </c>
      <c r="P873" s="42" t="str">
        <f>VLOOKUP(A873,'Data Transformation'!S:AA,9,0)</f>
        <v>R1011</v>
      </c>
      <c r="Q873" s="60">
        <f>VLOOKUP(A873,'Data Transformation'!S:AC,11,0)</f>
        <v>32</v>
      </c>
    </row>
    <row r="874">
      <c r="A874" s="56" t="s">
        <v>1820</v>
      </c>
      <c r="B874" s="42" t="str">
        <f>VLOOKUP(A874,'Data Transformation'!A:D,4,0)</f>
        <v>Piza-Taylor</v>
      </c>
      <c r="C874" s="57">
        <f>VLOOKUP(A874,'Data Transformation'!G:N,2,0)</f>
        <v>29</v>
      </c>
      <c r="D874" s="42">
        <f>VLOOKUP(A874,'Data Transformation'!G:I,3,0)</f>
        <v>4.39</v>
      </c>
      <c r="E874" s="42" t="str">
        <f>VLOOKUP(A874,'Data Transformation'!G:J,4,0)</f>
        <v>yes</v>
      </c>
      <c r="F874" s="42" t="str">
        <f>VLOOKUP(A874,'Data Transformation'!G:K,5,0)</f>
        <v>No</v>
      </c>
      <c r="G874" s="58" t="str">
        <f>VLOOKUP(A874,'Data Transformation'!G:L,6,0)</f>
        <v>No</v>
      </c>
      <c r="H874" s="42">
        <f>VLOOKUP(A874,'Data Transformation'!G:O,9,0)</f>
        <v>2</v>
      </c>
      <c r="I874" s="42" t="str">
        <f>VLOOKUP(A874,'Data Transformation'!G:N,8,0)</f>
        <v>No</v>
      </c>
      <c r="J874" s="42" t="str">
        <f>VLOOKUP(A874,'Data Transformation'!G:P,10,0)</f>
        <v>Overweight</v>
      </c>
      <c r="K874" s="42" t="str">
        <f>VLOOKUP(A874,'Data Transformation'!G:Q,11,0)</f>
        <v>Normal</v>
      </c>
      <c r="L874" s="42" t="str">
        <f>VLOOKUP(A874,'Data Transformation'!S:AB,10,0)</f>
        <v>16-Nov-1966</v>
      </c>
      <c r="M874" s="59">
        <f>VLOOKUP(A874,'Data Transformation'!S:AD,12,0)</f>
        <v>12282.03</v>
      </c>
      <c r="N874" s="42" t="str">
        <f>VLOOKUP(A874,'Data Transformation'!S:Y,7,0)</f>
        <v>tier - 3</v>
      </c>
      <c r="O874" s="42" t="str">
        <f>VLOOKUP(A874,'Data Transformation'!S:Z,8,0)</f>
        <v>tier - 1</v>
      </c>
      <c r="P874" s="42" t="str">
        <f>VLOOKUP(A874,'Data Transformation'!S:AA,9,0)</f>
        <v>R1025</v>
      </c>
      <c r="Q874" s="60">
        <f>VLOOKUP(A874,'Data Transformation'!S:AC,11,0)</f>
        <v>56</v>
      </c>
    </row>
    <row r="875">
      <c r="A875" s="56" t="s">
        <v>1822</v>
      </c>
      <c r="B875" s="42" t="str">
        <f>VLOOKUP(A875,'Data Transformation'!A:D,4,0)</f>
        <v>Cavanaugh</v>
      </c>
      <c r="C875" s="57">
        <f>VLOOKUP(A875,'Data Transformation'!G:N,2,0)</f>
        <v>33.535</v>
      </c>
      <c r="D875" s="42">
        <f>VLOOKUP(A875,'Data Transformation'!G:I,3,0)</f>
        <v>8.24</v>
      </c>
      <c r="E875" s="42" t="str">
        <f>VLOOKUP(A875,'Data Transformation'!G:J,4,0)</f>
        <v>YES</v>
      </c>
      <c r="F875" s="42" t="str">
        <f>VLOOKUP(A875,'Data Transformation'!G:K,5,0)</f>
        <v>No</v>
      </c>
      <c r="G875" s="58" t="str">
        <f>VLOOKUP(A875,'Data Transformation'!G:L,6,0)</f>
        <v>No</v>
      </c>
      <c r="H875" s="42">
        <f>VLOOKUP(A875,'Data Transformation'!G:O,9,0)</f>
        <v>0</v>
      </c>
      <c r="I875" s="42" t="str">
        <f>VLOOKUP(A875,'Data Transformation'!G:N,8,0)</f>
        <v>No</v>
      </c>
      <c r="J875" s="42" t="str">
        <f>VLOOKUP(A875,'Data Transformation'!G:P,10,0)</f>
        <v>Above Obesity</v>
      </c>
      <c r="K875" s="42" t="str">
        <f>VLOOKUP(A875,'Data Transformation'!G:Q,11,0)</f>
        <v>Diabetes</v>
      </c>
      <c r="L875" s="42" t="str">
        <f>VLOOKUP(A875,'Data Transformation'!S:AB,10,0)</f>
        <v>28-Aug-1967</v>
      </c>
      <c r="M875" s="59">
        <f>VLOOKUP(A875,'Data Transformation'!S:AD,12,0)</f>
        <v>12269.69</v>
      </c>
      <c r="N875" s="42" t="str">
        <f>VLOOKUP(A875,'Data Transformation'!S:Y,7,0)</f>
        <v>tier - 3</v>
      </c>
      <c r="O875" s="42" t="str">
        <f>VLOOKUP(A875,'Data Transformation'!S:Z,8,0)</f>
        <v>tier - 2</v>
      </c>
      <c r="P875" s="42" t="str">
        <f>VLOOKUP(A875,'Data Transformation'!S:AA,9,0)</f>
        <v>R1012</v>
      </c>
      <c r="Q875" s="60">
        <f>VLOOKUP(A875,'Data Transformation'!S:AC,11,0)</f>
        <v>55</v>
      </c>
    </row>
    <row r="876">
      <c r="A876" s="56" t="s">
        <v>1824</v>
      </c>
      <c r="B876" s="42" t="str">
        <f>VLOOKUP(A876,'Data Transformation'!A:D,4,0)</f>
        <v>Amako</v>
      </c>
      <c r="C876" s="57">
        <f>VLOOKUP(A876,'Data Transformation'!G:N,2,0)</f>
        <v>32.775</v>
      </c>
      <c r="D876" s="42">
        <f>VLOOKUP(A876,'Data Transformation'!G:I,3,0)</f>
        <v>9.77</v>
      </c>
      <c r="E876" s="42" t="str">
        <f>VLOOKUP(A876,'Data Transformation'!G:J,4,0)</f>
        <v>YES</v>
      </c>
      <c r="F876" s="42" t="str">
        <f>VLOOKUP(A876,'Data Transformation'!G:K,5,0)</f>
        <v>No</v>
      </c>
      <c r="G876" s="58" t="str">
        <f>VLOOKUP(A876,'Data Transformation'!G:L,6,0)</f>
        <v>No</v>
      </c>
      <c r="H876" s="42">
        <f>VLOOKUP(A876,'Data Transformation'!G:O,9,0)</f>
        <v>0</v>
      </c>
      <c r="I876" s="42" t="str">
        <f>VLOOKUP(A876,'Data Transformation'!G:N,8,0)</f>
        <v>No</v>
      </c>
      <c r="J876" s="42" t="str">
        <f>VLOOKUP(A876,'Data Transformation'!G:P,10,0)</f>
        <v>Above Obesity</v>
      </c>
      <c r="K876" s="42" t="str">
        <f>VLOOKUP(A876,'Data Transformation'!G:Q,11,0)</f>
        <v>Diabetes</v>
      </c>
      <c r="L876" s="42" t="str">
        <f>VLOOKUP(A876,'Data Transformation'!S:AB,10,0)</f>
        <v>30-Dec-1967</v>
      </c>
      <c r="M876" s="59">
        <f>VLOOKUP(A876,'Data Transformation'!S:AD,12,0)</f>
        <v>12268.63</v>
      </c>
      <c r="N876" s="42" t="str">
        <f>VLOOKUP(A876,'Data Transformation'!S:Y,7,0)</f>
        <v>tier - 3</v>
      </c>
      <c r="O876" s="42" t="str">
        <f>VLOOKUP(A876,'Data Transformation'!S:Z,8,0)</f>
        <v>tier - 1</v>
      </c>
      <c r="P876" s="42" t="str">
        <f>VLOOKUP(A876,'Data Transformation'!S:AA,9,0)</f>
        <v>R1012</v>
      </c>
      <c r="Q876" s="60">
        <f>VLOOKUP(A876,'Data Transformation'!S:AC,11,0)</f>
        <v>55</v>
      </c>
    </row>
    <row r="877">
      <c r="A877" s="56" t="s">
        <v>1826</v>
      </c>
      <c r="B877" s="42" t="str">
        <f>VLOOKUP(A877,'Data Transformation'!A:D,4,0)</f>
        <v>Musa</v>
      </c>
      <c r="C877" s="57">
        <f>VLOOKUP(A877,'Data Transformation'!G:N,2,0)</f>
        <v>37.51</v>
      </c>
      <c r="D877" s="42">
        <f>VLOOKUP(A877,'Data Transformation'!G:I,3,0)</f>
        <v>5.5</v>
      </c>
      <c r="E877" s="42" t="str">
        <f>VLOOKUP(A877,'Data Transformation'!G:J,4,0)</f>
        <v>yes</v>
      </c>
      <c r="F877" s="42" t="str">
        <f>VLOOKUP(A877,'Data Transformation'!G:K,5,0)</f>
        <v>No</v>
      </c>
      <c r="G877" s="58" t="str">
        <f>VLOOKUP(A877,'Data Transformation'!G:L,6,0)</f>
        <v>No</v>
      </c>
      <c r="H877" s="42">
        <f>VLOOKUP(A877,'Data Transformation'!G:O,9,0)</f>
        <v>2</v>
      </c>
      <c r="I877" s="42" t="str">
        <f>VLOOKUP(A877,'Data Transformation'!G:N,8,0)</f>
        <v>No</v>
      </c>
      <c r="J877" s="42" t="str">
        <f>VLOOKUP(A877,'Data Transformation'!G:P,10,0)</f>
        <v>Above Obesity</v>
      </c>
      <c r="K877" s="42" t="str">
        <f>VLOOKUP(A877,'Data Transformation'!G:Q,11,0)</f>
        <v>Normal</v>
      </c>
      <c r="L877" s="42" t="str">
        <f>VLOOKUP(A877,'Data Transformation'!S:AB,10,0)</f>
        <v>6-Dec-1966</v>
      </c>
      <c r="M877" s="59">
        <f>VLOOKUP(A877,'Data Transformation'!S:AD,12,0)</f>
        <v>12265.51</v>
      </c>
      <c r="N877" s="42" t="str">
        <f>VLOOKUP(A877,'Data Transformation'!S:Y,7,0)</f>
        <v>tier - 3</v>
      </c>
      <c r="O877" s="42" t="str">
        <f>VLOOKUP(A877,'Data Transformation'!S:Z,8,0)</f>
        <v>tier - 3</v>
      </c>
      <c r="P877" s="42" t="str">
        <f>VLOOKUP(A877,'Data Transformation'!S:AA,9,0)</f>
        <v>R1013</v>
      </c>
      <c r="Q877" s="60">
        <f>VLOOKUP(A877,'Data Transformation'!S:AC,11,0)</f>
        <v>56</v>
      </c>
    </row>
    <row r="878">
      <c r="A878" s="56" t="s">
        <v>1828</v>
      </c>
      <c r="B878" s="42" t="str">
        <f>VLOOKUP(A878,'Data Transformation'!A:D,4,0)</f>
        <v>Phillippi</v>
      </c>
      <c r="C878" s="57">
        <f>VLOOKUP(A878,'Data Transformation'!G:N,2,0)</f>
        <v>39.86</v>
      </c>
      <c r="D878" s="42">
        <f>VLOOKUP(A878,'Data Transformation'!G:I,3,0)</f>
        <v>11.84</v>
      </c>
      <c r="E878" s="42" t="str">
        <f>VLOOKUP(A878,'Data Transformation'!G:J,4,0)</f>
        <v>yes</v>
      </c>
      <c r="F878" s="42" t="str">
        <f>VLOOKUP(A878,'Data Transformation'!G:K,5,0)</f>
        <v>No</v>
      </c>
      <c r="G878" s="58" t="str">
        <f>VLOOKUP(A878,'Data Transformation'!G:L,6,0)</f>
        <v>No</v>
      </c>
      <c r="H878" s="42">
        <f>VLOOKUP(A878,'Data Transformation'!G:O,9,0)</f>
        <v>1</v>
      </c>
      <c r="I878" s="42" t="str">
        <f>VLOOKUP(A878,'Data Transformation'!G:N,8,0)</f>
        <v>No</v>
      </c>
      <c r="J878" s="42" t="str">
        <f>VLOOKUP(A878,'Data Transformation'!G:P,10,0)</f>
        <v>Above Obesity</v>
      </c>
      <c r="K878" s="42" t="str">
        <f>VLOOKUP(A878,'Data Transformation'!G:Q,11,0)</f>
        <v>Diabetes</v>
      </c>
      <c r="L878" s="42" t="str">
        <f>VLOOKUP(A878,'Data Transformation'!S:AB,10,0)</f>
        <v>13-Aug-1986</v>
      </c>
      <c r="M878" s="59">
        <f>VLOOKUP(A878,'Data Transformation'!S:AD,12,0)</f>
        <v>12255.04</v>
      </c>
      <c r="N878" s="42" t="str">
        <f>VLOOKUP(A878,'Data Transformation'!S:Y,7,0)</f>
        <v>tier - 3</v>
      </c>
      <c r="O878" s="42" t="str">
        <f>VLOOKUP(A878,'Data Transformation'!S:Z,8,0)</f>
        <v>tier - 2</v>
      </c>
      <c r="P878" s="42" t="str">
        <f>VLOOKUP(A878,'Data Transformation'!S:AA,9,0)</f>
        <v>R1026</v>
      </c>
      <c r="Q878" s="60">
        <f>VLOOKUP(A878,'Data Transformation'!S:AC,11,0)</f>
        <v>36</v>
      </c>
    </row>
    <row r="879">
      <c r="A879" s="56" t="s">
        <v>1830</v>
      </c>
      <c r="B879" s="42" t="str">
        <f>VLOOKUP(A879,'Data Transformation'!A:D,4,0)</f>
        <v>Hoskins</v>
      </c>
      <c r="C879" s="57">
        <f>VLOOKUP(A879,'Data Transformation'!G:N,2,0)</f>
        <v>42.13</v>
      </c>
      <c r="D879" s="42">
        <f>VLOOKUP(A879,'Data Transformation'!G:I,3,0)</f>
        <v>4.66</v>
      </c>
      <c r="E879" s="42" t="str">
        <f>VLOOKUP(A879,'Data Transformation'!G:J,4,0)</f>
        <v>No</v>
      </c>
      <c r="F879" s="42" t="str">
        <f>VLOOKUP(A879,'Data Transformation'!G:K,5,0)</f>
        <v>No</v>
      </c>
      <c r="G879" s="58" t="str">
        <f>VLOOKUP(A879,'Data Transformation'!G:L,6,0)</f>
        <v>No</v>
      </c>
      <c r="H879" s="42">
        <f>VLOOKUP(A879,'Data Transformation'!G:O,9,0)</f>
        <v>0</v>
      </c>
      <c r="I879" s="42" t="str">
        <f>VLOOKUP(A879,'Data Transformation'!G:N,8,0)</f>
        <v>No</v>
      </c>
      <c r="J879" s="42" t="str">
        <f>VLOOKUP(A879,'Data Transformation'!G:P,10,0)</f>
        <v>Above Obesity</v>
      </c>
      <c r="K879" s="42" t="str">
        <f>VLOOKUP(A879,'Data Transformation'!G:Q,11,0)</f>
        <v>Normal</v>
      </c>
      <c r="L879" s="42" t="str">
        <f>VLOOKUP(A879,'Data Transformation'!S:AB,10,0)</f>
        <v>23-Nov-1989</v>
      </c>
      <c r="M879" s="59">
        <f>VLOOKUP(A879,'Data Transformation'!S:AD,12,0)</f>
        <v>12254.44</v>
      </c>
      <c r="N879" s="42" t="str">
        <f>VLOOKUP(A879,'Data Transformation'!S:Y,7,0)</f>
        <v>tier - 3</v>
      </c>
      <c r="O879" s="42" t="str">
        <f>VLOOKUP(A879,'Data Transformation'!S:Z,8,0)</f>
        <v>tier - 3</v>
      </c>
      <c r="P879" s="42" t="str">
        <f>VLOOKUP(A879,'Data Transformation'!S:AA,9,0)</f>
        <v>R1026</v>
      </c>
      <c r="Q879" s="60">
        <f>VLOOKUP(A879,'Data Transformation'!S:AC,11,0)</f>
        <v>33</v>
      </c>
    </row>
    <row r="880">
      <c r="A880" s="56" t="s">
        <v>1832</v>
      </c>
      <c r="B880" s="42" t="str">
        <f>VLOOKUP(A880,'Data Transformation'!A:D,4,0)</f>
        <v>Imbalzano Zegar</v>
      </c>
      <c r="C880" s="57">
        <f>VLOOKUP(A880,'Data Transformation'!G:N,2,0)</f>
        <v>35.99</v>
      </c>
      <c r="D880" s="42">
        <f>VLOOKUP(A880,'Data Transformation'!G:I,3,0)</f>
        <v>11.11</v>
      </c>
      <c r="E880" s="42" t="str">
        <f>VLOOKUP(A880,'Data Transformation'!G:J,4,0)</f>
        <v>No</v>
      </c>
      <c r="F880" s="42" t="str">
        <f>VLOOKUP(A880,'Data Transformation'!G:K,5,0)</f>
        <v>No</v>
      </c>
      <c r="G880" s="58" t="str">
        <f>VLOOKUP(A880,'Data Transformation'!G:L,6,0)</f>
        <v>No</v>
      </c>
      <c r="H880" s="42">
        <f>VLOOKUP(A880,'Data Transformation'!G:O,9,0)</f>
        <v>0</v>
      </c>
      <c r="I880" s="42" t="str">
        <f>VLOOKUP(A880,'Data Transformation'!G:N,8,0)</f>
        <v>No</v>
      </c>
      <c r="J880" s="42" t="str">
        <f>VLOOKUP(A880,'Data Transformation'!G:P,10,0)</f>
        <v>Above Obesity</v>
      </c>
      <c r="K880" s="42" t="str">
        <f>VLOOKUP(A880,'Data Transformation'!G:Q,11,0)</f>
        <v>Diabetes</v>
      </c>
      <c r="L880" s="42" t="str">
        <f>VLOOKUP(A880,'Data Transformation'!S:AB,10,0)</f>
        <v>23-Jun-1974</v>
      </c>
      <c r="M880" s="59">
        <f>VLOOKUP(A880,'Data Transformation'!S:AD,12,0)</f>
        <v>12245.17</v>
      </c>
      <c r="N880" s="42" t="str">
        <f>VLOOKUP(A880,'Data Transformation'!S:Y,7,0)</f>
        <v>tier - 3</v>
      </c>
      <c r="O880" s="42" t="str">
        <f>VLOOKUP(A880,'Data Transformation'!S:Z,8,0)</f>
        <v>tier - 1</v>
      </c>
      <c r="P880" s="42" t="str">
        <f>VLOOKUP(A880,'Data Transformation'!S:AA,9,0)</f>
        <v>R1012</v>
      </c>
      <c r="Q880" s="60">
        <f>VLOOKUP(A880,'Data Transformation'!S:AC,11,0)</f>
        <v>48</v>
      </c>
    </row>
    <row r="881">
      <c r="A881" s="56" t="s">
        <v>1834</v>
      </c>
      <c r="B881" s="42" t="str">
        <f>VLOOKUP(A881,'Data Transformation'!A:D,4,0)</f>
        <v>Triedman</v>
      </c>
      <c r="C881" s="57">
        <f>VLOOKUP(A881,'Data Transformation'!G:N,2,0)</f>
        <v>35.2</v>
      </c>
      <c r="D881" s="42">
        <f>VLOOKUP(A881,'Data Transformation'!G:I,3,0)</f>
        <v>7.72</v>
      </c>
      <c r="E881" s="42" t="str">
        <f>VLOOKUP(A881,'Data Transformation'!G:J,4,0)</f>
        <v>yes</v>
      </c>
      <c r="F881" s="42" t="str">
        <f>VLOOKUP(A881,'Data Transformation'!G:K,5,0)</f>
        <v>No</v>
      </c>
      <c r="G881" s="58" t="str">
        <f>VLOOKUP(A881,'Data Transformation'!G:L,6,0)</f>
        <v>Yes</v>
      </c>
      <c r="H881" s="42">
        <f>VLOOKUP(A881,'Data Transformation'!G:O,9,0)</f>
        <v>1</v>
      </c>
      <c r="I881" s="42" t="str">
        <f>VLOOKUP(A881,'Data Transformation'!G:N,8,0)</f>
        <v>No</v>
      </c>
      <c r="J881" s="42" t="str">
        <f>VLOOKUP(A881,'Data Transformation'!G:P,10,0)</f>
        <v>Above Obesity</v>
      </c>
      <c r="K881" s="42" t="str">
        <f>VLOOKUP(A881,'Data Transformation'!G:Q,11,0)</f>
        <v>Diabetes</v>
      </c>
      <c r="L881" s="42" t="str">
        <f>VLOOKUP(A881,'Data Transformation'!S:AB,10,0)</f>
        <v>17-Jul-1963</v>
      </c>
      <c r="M881" s="59">
        <f>VLOOKUP(A881,'Data Transformation'!S:AD,12,0)</f>
        <v>12244.53</v>
      </c>
      <c r="N881" s="42" t="str">
        <f>VLOOKUP(A881,'Data Transformation'!S:Y,7,0)</f>
        <v>tier - 3</v>
      </c>
      <c r="O881" s="42" t="str">
        <f>VLOOKUP(A881,'Data Transformation'!S:Z,8,0)</f>
        <v>tier - 1</v>
      </c>
      <c r="P881" s="42" t="str">
        <f>VLOOKUP(A881,'Data Transformation'!S:AA,9,0)</f>
        <v>R1013</v>
      </c>
      <c r="Q881" s="60">
        <f>VLOOKUP(A881,'Data Transformation'!S:AC,11,0)</f>
        <v>59</v>
      </c>
    </row>
    <row r="882">
      <c r="A882" s="56" t="s">
        <v>1836</v>
      </c>
      <c r="B882" s="42" t="str">
        <f>VLOOKUP(A882,'Data Transformation'!A:D,4,0)</f>
        <v>Lovuolo</v>
      </c>
      <c r="C882" s="57">
        <f>VLOOKUP(A882,'Data Transformation'!G:N,2,0)</f>
        <v>29.91</v>
      </c>
      <c r="D882" s="42">
        <f>VLOOKUP(A882,'Data Transformation'!G:I,3,0)</f>
        <v>5.55</v>
      </c>
      <c r="E882" s="42" t="str">
        <f>VLOOKUP(A882,'Data Transformation'!G:J,4,0)</f>
        <v>yes</v>
      </c>
      <c r="F882" s="42" t="str">
        <f>VLOOKUP(A882,'Data Transformation'!G:K,5,0)</f>
        <v>No</v>
      </c>
      <c r="G882" s="58" t="str">
        <f>VLOOKUP(A882,'Data Transformation'!G:L,6,0)</f>
        <v>No</v>
      </c>
      <c r="H882" s="42">
        <f>VLOOKUP(A882,'Data Transformation'!G:O,9,0)</f>
        <v>2</v>
      </c>
      <c r="I882" s="42" t="str">
        <f>VLOOKUP(A882,'Data Transformation'!G:N,8,0)</f>
        <v>No</v>
      </c>
      <c r="J882" s="42" t="str">
        <f>VLOOKUP(A882,'Data Transformation'!G:P,10,0)</f>
        <v>Overweight</v>
      </c>
      <c r="K882" s="42" t="str">
        <f>VLOOKUP(A882,'Data Transformation'!G:Q,11,0)</f>
        <v>Normal</v>
      </c>
      <c r="L882" s="42" t="str">
        <f>VLOOKUP(A882,'Data Transformation'!S:AB,10,0)</f>
        <v>29-Jul-1966</v>
      </c>
      <c r="M882" s="59">
        <f>VLOOKUP(A882,'Data Transformation'!S:AD,12,0)</f>
        <v>12237.73</v>
      </c>
      <c r="N882" s="42" t="str">
        <f>VLOOKUP(A882,'Data Transformation'!S:Y,7,0)</f>
        <v>tier - 3</v>
      </c>
      <c r="O882" s="42" t="str">
        <f>VLOOKUP(A882,'Data Transformation'!S:Z,8,0)</f>
        <v>tier - 3</v>
      </c>
      <c r="P882" s="42" t="str">
        <f>VLOOKUP(A882,'Data Transformation'!S:AA,9,0)</f>
        <v>R1012</v>
      </c>
      <c r="Q882" s="60">
        <f>VLOOKUP(A882,'Data Transformation'!S:AC,11,0)</f>
        <v>56</v>
      </c>
    </row>
    <row r="883">
      <c r="A883" s="56" t="s">
        <v>1838</v>
      </c>
      <c r="B883" s="42" t="str">
        <f>VLOOKUP(A883,'Data Transformation'!A:D,4,0)</f>
        <v>Chung</v>
      </c>
      <c r="C883" s="57">
        <f>VLOOKUP(A883,'Data Transformation'!G:N,2,0)</f>
        <v>36.48</v>
      </c>
      <c r="D883" s="42">
        <f>VLOOKUP(A883,'Data Transformation'!G:I,3,0)</f>
        <v>5.05</v>
      </c>
      <c r="E883" s="42" t="str">
        <f>VLOOKUP(A883,'Data Transformation'!G:J,4,0)</f>
        <v>yes</v>
      </c>
      <c r="F883" s="42" t="str">
        <f>VLOOKUP(A883,'Data Transformation'!G:K,5,0)</f>
        <v>No</v>
      </c>
      <c r="G883" s="58" t="str">
        <f>VLOOKUP(A883,'Data Transformation'!G:L,6,0)</f>
        <v>No</v>
      </c>
      <c r="H883" s="42">
        <f>VLOOKUP(A883,'Data Transformation'!G:O,9,0)</f>
        <v>1</v>
      </c>
      <c r="I883" s="42" t="str">
        <f>VLOOKUP(A883,'Data Transformation'!G:N,8,0)</f>
        <v>No</v>
      </c>
      <c r="J883" s="42" t="str">
        <f>VLOOKUP(A883,'Data Transformation'!G:P,10,0)</f>
        <v>Above Obesity</v>
      </c>
      <c r="K883" s="42" t="str">
        <f>VLOOKUP(A883,'Data Transformation'!G:Q,11,0)</f>
        <v>Normal</v>
      </c>
      <c r="L883" s="42" t="str">
        <f>VLOOKUP(A883,'Data Transformation'!S:AB,10,0)</f>
        <v>15-Oct-1964</v>
      </c>
      <c r="M883" s="59">
        <f>VLOOKUP(A883,'Data Transformation'!S:AD,12,0)</f>
        <v>12235.84</v>
      </c>
      <c r="N883" s="42" t="str">
        <f>VLOOKUP(A883,'Data Transformation'!S:Y,7,0)</f>
        <v>tier - 3</v>
      </c>
      <c r="O883" s="42" t="str">
        <f>VLOOKUP(A883,'Data Transformation'!S:Z,8,0)</f>
        <v>tier - 3</v>
      </c>
      <c r="P883" s="42" t="str">
        <f>VLOOKUP(A883,'Data Transformation'!S:AA,9,0)</f>
        <v>R1012</v>
      </c>
      <c r="Q883" s="60">
        <f>VLOOKUP(A883,'Data Transformation'!S:AC,11,0)</f>
        <v>58</v>
      </c>
    </row>
    <row r="884">
      <c r="A884" s="56" t="s">
        <v>1840</v>
      </c>
      <c r="B884" s="42" t="str">
        <f>VLOOKUP(A884,'Data Transformation'!A:D,4,0)</f>
        <v>Newsom</v>
      </c>
      <c r="C884" s="57">
        <f>VLOOKUP(A884,'Data Transformation'!G:N,2,0)</f>
        <v>27.5</v>
      </c>
      <c r="D884" s="42">
        <f>VLOOKUP(A884,'Data Transformation'!G:I,3,0)</f>
        <v>8.69</v>
      </c>
      <c r="E884" s="42" t="str">
        <f>VLOOKUP(A884,'Data Transformation'!G:J,4,0)</f>
        <v>yes</v>
      </c>
      <c r="F884" s="42" t="str">
        <f>VLOOKUP(A884,'Data Transformation'!G:K,5,0)</f>
        <v>No</v>
      </c>
      <c r="G884" s="58" t="str">
        <f>VLOOKUP(A884,'Data Transformation'!G:L,6,0)</f>
        <v>Yes</v>
      </c>
      <c r="H884" s="42">
        <f>VLOOKUP(A884,'Data Transformation'!G:O,9,0)</f>
        <v>1</v>
      </c>
      <c r="I884" s="42" t="str">
        <f>VLOOKUP(A884,'Data Transformation'!G:N,8,0)</f>
        <v>No</v>
      </c>
      <c r="J884" s="42" t="str">
        <f>VLOOKUP(A884,'Data Transformation'!G:P,10,0)</f>
        <v>Overweight</v>
      </c>
      <c r="K884" s="42" t="str">
        <f>VLOOKUP(A884,'Data Transformation'!G:Q,11,0)</f>
        <v>Diabetes</v>
      </c>
      <c r="L884" s="42" t="str">
        <f>VLOOKUP(A884,'Data Transformation'!S:AB,10,0)</f>
        <v>19-Jul-1963</v>
      </c>
      <c r="M884" s="59">
        <f>VLOOKUP(A884,'Data Transformation'!S:AD,12,0)</f>
        <v>12233.83</v>
      </c>
      <c r="N884" s="42" t="str">
        <f>VLOOKUP(A884,'Data Transformation'!S:Y,7,0)</f>
        <v>tier - 3</v>
      </c>
      <c r="O884" s="42" t="str">
        <f>VLOOKUP(A884,'Data Transformation'!S:Z,8,0)</f>
        <v>tier - 1</v>
      </c>
      <c r="P884" s="42" t="str">
        <f>VLOOKUP(A884,'Data Transformation'!S:AA,9,0)</f>
        <v>R1011</v>
      </c>
      <c r="Q884" s="60">
        <f>VLOOKUP(A884,'Data Transformation'!S:AC,11,0)</f>
        <v>59</v>
      </c>
    </row>
    <row r="885">
      <c r="A885" s="56" t="s">
        <v>1842</v>
      </c>
      <c r="B885" s="42" t="str">
        <f>VLOOKUP(A885,'Data Transformation'!A:D,4,0)</f>
        <v>Harrington</v>
      </c>
      <c r="C885" s="57">
        <f>VLOOKUP(A885,'Data Transformation'!G:N,2,0)</f>
        <v>33.44</v>
      </c>
      <c r="D885" s="42">
        <f>VLOOKUP(A885,'Data Transformation'!G:I,3,0)</f>
        <v>5.9</v>
      </c>
      <c r="E885" s="42" t="str">
        <f>VLOOKUP(A885,'Data Transformation'!G:J,4,0)</f>
        <v>yes</v>
      </c>
      <c r="F885" s="42" t="str">
        <f>VLOOKUP(A885,'Data Transformation'!G:K,5,0)</f>
        <v>No</v>
      </c>
      <c r="G885" s="58" t="str">
        <f>VLOOKUP(A885,'Data Transformation'!G:L,6,0)</f>
        <v>No</v>
      </c>
      <c r="H885" s="42">
        <f>VLOOKUP(A885,'Data Transformation'!G:O,9,0)</f>
        <v>1</v>
      </c>
      <c r="I885" s="42" t="str">
        <f>VLOOKUP(A885,'Data Transformation'!G:N,8,0)</f>
        <v>No</v>
      </c>
      <c r="J885" s="42" t="str">
        <f>VLOOKUP(A885,'Data Transformation'!G:P,10,0)</f>
        <v>Above Obesity</v>
      </c>
      <c r="K885" s="42" t="str">
        <f>VLOOKUP(A885,'Data Transformation'!G:Q,11,0)</f>
        <v>Prediabetes weight</v>
      </c>
      <c r="L885" s="42" t="str">
        <f>VLOOKUP(A885,'Data Transformation'!S:AB,10,0)</f>
        <v>24-Jun-1964</v>
      </c>
      <c r="M885" s="59">
        <f>VLOOKUP(A885,'Data Transformation'!S:AD,12,0)</f>
        <v>12231.61</v>
      </c>
      <c r="N885" s="42" t="str">
        <f>VLOOKUP(A885,'Data Transformation'!S:Y,7,0)</f>
        <v>tier - 3</v>
      </c>
      <c r="O885" s="42" t="str">
        <f>VLOOKUP(A885,'Data Transformation'!S:Z,8,0)</f>
        <v>tier - 3</v>
      </c>
      <c r="P885" s="42" t="str">
        <f>VLOOKUP(A885,'Data Transformation'!S:AA,9,0)</f>
        <v>R1012</v>
      </c>
      <c r="Q885" s="60">
        <f>VLOOKUP(A885,'Data Transformation'!S:AC,11,0)</f>
        <v>58</v>
      </c>
    </row>
    <row r="886">
      <c r="A886" s="56" t="s">
        <v>1844</v>
      </c>
      <c r="B886" s="42" t="str">
        <f>VLOOKUP(A886,'Data Transformation'!A:D,4,0)</f>
        <v>Hoffman</v>
      </c>
      <c r="C886" s="57">
        <f>VLOOKUP(A886,'Data Transformation'!G:N,2,0)</f>
        <v>28.215</v>
      </c>
      <c r="D886" s="42">
        <f>VLOOKUP(A886,'Data Transformation'!G:I,3,0)</f>
        <v>6.29</v>
      </c>
      <c r="E886" s="42" t="str">
        <f>VLOOKUP(A886,'Data Transformation'!G:J,4,0)</f>
        <v>yes</v>
      </c>
      <c r="F886" s="42" t="str">
        <f>VLOOKUP(A886,'Data Transformation'!G:K,5,0)</f>
        <v>No</v>
      </c>
      <c r="G886" s="58" t="str">
        <f>VLOOKUP(A886,'Data Transformation'!G:L,6,0)</f>
        <v>No</v>
      </c>
      <c r="H886" s="42">
        <f>VLOOKUP(A886,'Data Transformation'!G:O,9,0)</f>
        <v>1</v>
      </c>
      <c r="I886" s="42" t="str">
        <f>VLOOKUP(A886,'Data Transformation'!G:N,8,0)</f>
        <v>No</v>
      </c>
      <c r="J886" s="42" t="str">
        <f>VLOOKUP(A886,'Data Transformation'!G:P,10,0)</f>
        <v>Overweight</v>
      </c>
      <c r="K886" s="42" t="str">
        <f>VLOOKUP(A886,'Data Transformation'!G:Q,11,0)</f>
        <v>Prediabetes weight</v>
      </c>
      <c r="L886" s="42" t="str">
        <f>VLOOKUP(A886,'Data Transformation'!S:AB,10,0)</f>
        <v>2-Jul-1964</v>
      </c>
      <c r="M886" s="59">
        <f>VLOOKUP(A886,'Data Transformation'!S:AD,12,0)</f>
        <v>12224.35</v>
      </c>
      <c r="N886" s="42" t="str">
        <f>VLOOKUP(A886,'Data Transformation'!S:Y,7,0)</f>
        <v>tier - 3</v>
      </c>
      <c r="O886" s="42" t="str">
        <f>VLOOKUP(A886,'Data Transformation'!S:Z,8,0)</f>
        <v>tier - 1</v>
      </c>
      <c r="P886" s="42" t="str">
        <f>VLOOKUP(A886,'Data Transformation'!S:AA,9,0)</f>
        <v>R1012</v>
      </c>
      <c r="Q886" s="60">
        <f>VLOOKUP(A886,'Data Transformation'!S:AC,11,0)</f>
        <v>58</v>
      </c>
    </row>
    <row r="887">
      <c r="A887" s="56" t="s">
        <v>1846</v>
      </c>
      <c r="B887" s="42" t="str">
        <f>VLOOKUP(A887,'Data Transformation'!A:D,4,0)</f>
        <v>Van Vugt</v>
      </c>
      <c r="C887" s="57">
        <f>VLOOKUP(A887,'Data Transformation'!G:N,2,0)</f>
        <v>27.17</v>
      </c>
      <c r="D887" s="42">
        <f>VLOOKUP(A887,'Data Transformation'!G:I,3,0)</f>
        <v>5.84</v>
      </c>
      <c r="E887" s="42" t="str">
        <f>VLOOKUP(A887,'Data Transformation'!G:J,4,0)</f>
        <v>yes</v>
      </c>
      <c r="F887" s="42" t="str">
        <f>VLOOKUP(A887,'Data Transformation'!G:K,5,0)</f>
        <v>No</v>
      </c>
      <c r="G887" s="58" t="str">
        <f>VLOOKUP(A887,'Data Transformation'!G:L,6,0)</f>
        <v>No</v>
      </c>
      <c r="H887" s="42">
        <f>VLOOKUP(A887,'Data Transformation'!G:O,9,0)</f>
        <v>1</v>
      </c>
      <c r="I887" s="42" t="str">
        <f>VLOOKUP(A887,'Data Transformation'!G:N,8,0)</f>
        <v>No</v>
      </c>
      <c r="J887" s="42" t="str">
        <f>VLOOKUP(A887,'Data Transformation'!G:P,10,0)</f>
        <v>Overweight</v>
      </c>
      <c r="K887" s="42" t="str">
        <f>VLOOKUP(A887,'Data Transformation'!G:Q,11,0)</f>
        <v>Prediabetes weight</v>
      </c>
      <c r="L887" s="42" t="str">
        <f>VLOOKUP(A887,'Data Transformation'!S:AB,10,0)</f>
        <v>20-Jul-1964</v>
      </c>
      <c r="M887" s="59">
        <f>VLOOKUP(A887,'Data Transformation'!S:AD,12,0)</f>
        <v>12222.9</v>
      </c>
      <c r="N887" s="42" t="str">
        <f>VLOOKUP(A887,'Data Transformation'!S:Y,7,0)</f>
        <v>tier - 3</v>
      </c>
      <c r="O887" s="42" t="str">
        <f>VLOOKUP(A887,'Data Transformation'!S:Z,8,0)</f>
        <v>tier - 2</v>
      </c>
      <c r="P887" s="42" t="str">
        <f>VLOOKUP(A887,'Data Transformation'!S:AA,9,0)</f>
        <v>R1012</v>
      </c>
      <c r="Q887" s="60">
        <f>VLOOKUP(A887,'Data Transformation'!S:AC,11,0)</f>
        <v>58</v>
      </c>
    </row>
    <row r="888">
      <c r="A888" s="56" t="s">
        <v>1848</v>
      </c>
      <c r="B888" s="42" t="str">
        <f>VLOOKUP(A888,'Data Transformation'!A:D,4,0)</f>
        <v>Feehley</v>
      </c>
      <c r="C888" s="57">
        <f>VLOOKUP(A888,'Data Transformation'!G:N,2,0)</f>
        <v>35.38</v>
      </c>
      <c r="D888" s="42">
        <f>VLOOKUP(A888,'Data Transformation'!G:I,3,0)</f>
        <v>6.12</v>
      </c>
      <c r="E888" s="42" t="str">
        <f>VLOOKUP(A888,'Data Transformation'!G:J,4,0)</f>
        <v>No</v>
      </c>
      <c r="F888" s="42" t="str">
        <f>VLOOKUP(A888,'Data Transformation'!G:K,5,0)</f>
        <v>No</v>
      </c>
      <c r="G888" s="58" t="str">
        <f>VLOOKUP(A888,'Data Transformation'!G:L,6,0)</f>
        <v>No</v>
      </c>
      <c r="H888" s="42">
        <f>VLOOKUP(A888,'Data Transformation'!G:O,9,0)</f>
        <v>0</v>
      </c>
      <c r="I888" s="42" t="str">
        <f>VLOOKUP(A888,'Data Transformation'!G:N,8,0)</f>
        <v>No</v>
      </c>
      <c r="J888" s="42" t="str">
        <f>VLOOKUP(A888,'Data Transformation'!G:P,10,0)</f>
        <v>Above Obesity</v>
      </c>
      <c r="K888" s="42" t="str">
        <f>VLOOKUP(A888,'Data Transformation'!G:Q,11,0)</f>
        <v>Prediabetes weight</v>
      </c>
      <c r="L888" s="42" t="str">
        <f>VLOOKUP(A888,'Data Transformation'!S:AB,10,0)</f>
        <v>14-Aug-1977</v>
      </c>
      <c r="M888" s="59">
        <f>VLOOKUP(A888,'Data Transformation'!S:AD,12,0)</f>
        <v>12218.7</v>
      </c>
      <c r="N888" s="42" t="str">
        <f>VLOOKUP(A888,'Data Transformation'!S:Y,7,0)</f>
        <v>tier - 3</v>
      </c>
      <c r="O888" s="42" t="str">
        <f>VLOOKUP(A888,'Data Transformation'!S:Z,8,0)</f>
        <v>tier - 1</v>
      </c>
      <c r="P888" s="42" t="str">
        <f>VLOOKUP(A888,'Data Transformation'!S:AA,9,0)</f>
        <v>R1012</v>
      </c>
      <c r="Q888" s="60">
        <f>VLOOKUP(A888,'Data Transformation'!S:AC,11,0)</f>
        <v>45</v>
      </c>
    </row>
    <row r="889">
      <c r="A889" s="56" t="s">
        <v>1850</v>
      </c>
      <c r="B889" s="42" t="str">
        <f>VLOOKUP(A889,'Data Transformation'!A:D,4,0)</f>
        <v>Ashworth</v>
      </c>
      <c r="C889" s="57">
        <f>VLOOKUP(A889,'Data Transformation'!G:N,2,0)</f>
        <v>43.48</v>
      </c>
      <c r="D889" s="42">
        <f>VLOOKUP(A889,'Data Transformation'!G:I,3,0)</f>
        <v>6.24</v>
      </c>
      <c r="E889" s="42" t="str">
        <f>VLOOKUP(A889,'Data Transformation'!G:J,4,0)</f>
        <v>No</v>
      </c>
      <c r="F889" s="42" t="str">
        <f>VLOOKUP(A889,'Data Transformation'!G:K,5,0)</f>
        <v>No</v>
      </c>
      <c r="G889" s="58" t="str">
        <f>VLOOKUP(A889,'Data Transformation'!G:L,6,0)</f>
        <v>No</v>
      </c>
      <c r="H889" s="42">
        <f>VLOOKUP(A889,'Data Transformation'!G:O,9,0)</f>
        <v>0</v>
      </c>
      <c r="I889" s="42" t="str">
        <f>VLOOKUP(A889,'Data Transformation'!G:N,8,0)</f>
        <v>No</v>
      </c>
      <c r="J889" s="42" t="str">
        <f>VLOOKUP(A889,'Data Transformation'!G:P,10,0)</f>
        <v>Above Obesity</v>
      </c>
      <c r="K889" s="42" t="str">
        <f>VLOOKUP(A889,'Data Transformation'!G:Q,11,0)</f>
        <v>Prediabetes weight</v>
      </c>
      <c r="L889" s="42" t="str">
        <f>VLOOKUP(A889,'Data Transformation'!S:AB,10,0)</f>
        <v>29-Aug-1991</v>
      </c>
      <c r="M889" s="59">
        <f>VLOOKUP(A889,'Data Transformation'!S:AD,12,0)</f>
        <v>12198.64</v>
      </c>
      <c r="N889" s="42" t="str">
        <f>VLOOKUP(A889,'Data Transformation'!S:Y,7,0)</f>
        <v>tier - 3</v>
      </c>
      <c r="O889" s="42" t="str">
        <f>VLOOKUP(A889,'Data Transformation'!S:Z,8,0)</f>
        <v>tier - 3</v>
      </c>
      <c r="P889" s="42" t="str">
        <f>VLOOKUP(A889,'Data Transformation'!S:AA,9,0)</f>
        <v>R1026</v>
      </c>
      <c r="Q889" s="60">
        <f>VLOOKUP(A889,'Data Transformation'!S:AC,11,0)</f>
        <v>31</v>
      </c>
    </row>
    <row r="890">
      <c r="A890" s="56" t="s">
        <v>1852</v>
      </c>
      <c r="B890" s="42" t="str">
        <f>VLOOKUP(A890,'Data Transformation'!A:D,4,0)</f>
        <v>Hansen</v>
      </c>
      <c r="C890" s="57">
        <f>VLOOKUP(A890,'Data Transformation'!G:N,2,0)</f>
        <v>41.73</v>
      </c>
      <c r="D890" s="42">
        <f>VLOOKUP(A890,'Data Transformation'!G:I,3,0)</f>
        <v>6.25</v>
      </c>
      <c r="E890" s="42" t="str">
        <f>VLOOKUP(A890,'Data Transformation'!G:J,4,0)</f>
        <v>No</v>
      </c>
      <c r="F890" s="42" t="str">
        <f>VLOOKUP(A890,'Data Transformation'!G:K,5,0)</f>
        <v>No</v>
      </c>
      <c r="G890" s="58" t="str">
        <f>VLOOKUP(A890,'Data Transformation'!G:L,6,0)</f>
        <v>No</v>
      </c>
      <c r="H890" s="42">
        <f>VLOOKUP(A890,'Data Transformation'!G:O,9,0)</f>
        <v>1</v>
      </c>
      <c r="I890" s="42" t="str">
        <f>VLOOKUP(A890,'Data Transformation'!G:N,8,0)</f>
        <v>No</v>
      </c>
      <c r="J890" s="42" t="str">
        <f>VLOOKUP(A890,'Data Transformation'!G:P,10,0)</f>
        <v>Above Obesity</v>
      </c>
      <c r="K890" s="42" t="str">
        <f>VLOOKUP(A890,'Data Transformation'!G:Q,11,0)</f>
        <v>Prediabetes weight</v>
      </c>
      <c r="L890" s="42" t="str">
        <f>VLOOKUP(A890,'Data Transformation'!S:AB,10,0)</f>
        <v>5-Oct-1987</v>
      </c>
      <c r="M890" s="59">
        <f>VLOOKUP(A890,'Data Transformation'!S:AD,12,0)</f>
        <v>12148.2</v>
      </c>
      <c r="N890" s="42" t="str">
        <f>VLOOKUP(A890,'Data Transformation'!S:Y,7,0)</f>
        <v>tier - 3</v>
      </c>
      <c r="O890" s="42" t="str">
        <f>VLOOKUP(A890,'Data Transformation'!S:Z,8,0)</f>
        <v>tier - 3</v>
      </c>
      <c r="P890" s="42" t="str">
        <f>VLOOKUP(A890,'Data Transformation'!S:AA,9,0)</f>
        <v>R1012</v>
      </c>
      <c r="Q890" s="60">
        <f>VLOOKUP(A890,'Data Transformation'!S:AC,11,0)</f>
        <v>35</v>
      </c>
    </row>
    <row r="891">
      <c r="A891" s="56" t="s">
        <v>1854</v>
      </c>
      <c r="B891" s="42" t="str">
        <f>VLOOKUP(A891,'Data Transformation'!A:D,4,0)</f>
        <v>Czyz</v>
      </c>
      <c r="C891" s="57">
        <f>VLOOKUP(A891,'Data Transformation'!G:N,2,0)</f>
        <v>28.9</v>
      </c>
      <c r="D891" s="42">
        <f>VLOOKUP(A891,'Data Transformation'!G:I,3,0)</f>
        <v>11.96</v>
      </c>
      <c r="E891" s="42" t="str">
        <f>VLOOKUP(A891,'Data Transformation'!G:J,4,0)</f>
        <v>No</v>
      </c>
      <c r="F891" s="42" t="str">
        <f>VLOOKUP(A891,'Data Transformation'!G:K,5,0)</f>
        <v>No</v>
      </c>
      <c r="G891" s="58" t="str">
        <f>VLOOKUP(A891,'Data Transformation'!G:L,6,0)</f>
        <v>No</v>
      </c>
      <c r="H891" s="42">
        <f>VLOOKUP(A891,'Data Transformation'!G:O,9,0)</f>
        <v>0</v>
      </c>
      <c r="I891" s="42" t="str">
        <f>VLOOKUP(A891,'Data Transformation'!G:N,8,0)</f>
        <v>No</v>
      </c>
      <c r="J891" s="42" t="str">
        <f>VLOOKUP(A891,'Data Transformation'!G:P,10,0)</f>
        <v>Overweight</v>
      </c>
      <c r="K891" s="42" t="str">
        <f>VLOOKUP(A891,'Data Transformation'!G:Q,11,0)</f>
        <v>Diabetes</v>
      </c>
      <c r="L891" s="42" t="str">
        <f>VLOOKUP(A891,'Data Transformation'!S:AB,10,0)</f>
        <v>15-Sep-1962</v>
      </c>
      <c r="M891" s="59">
        <f>VLOOKUP(A891,'Data Transformation'!S:AD,12,0)</f>
        <v>12146.97</v>
      </c>
      <c r="N891" s="42" t="str">
        <f>VLOOKUP(A891,'Data Transformation'!S:Y,7,0)</f>
        <v>tier - 3</v>
      </c>
      <c r="O891" s="42" t="str">
        <f>VLOOKUP(A891,'Data Transformation'!S:Z,8,0)</f>
        <v>tier - 3</v>
      </c>
      <c r="P891" s="42" t="str">
        <f>VLOOKUP(A891,'Data Transformation'!S:AA,9,0)</f>
        <v>R1011</v>
      </c>
      <c r="Q891" s="60">
        <f>VLOOKUP(A891,'Data Transformation'!S:AC,11,0)</f>
        <v>60</v>
      </c>
    </row>
    <row r="892">
      <c r="A892" s="56" t="s">
        <v>1856</v>
      </c>
      <c r="B892" s="42" t="str">
        <f>VLOOKUP(A892,'Data Transformation'!A:D,4,0)</f>
        <v>Bauder</v>
      </c>
      <c r="C892" s="57">
        <f>VLOOKUP(A892,'Data Transformation'!G:N,2,0)</f>
        <v>25.74</v>
      </c>
      <c r="D892" s="42">
        <f>VLOOKUP(A892,'Data Transformation'!G:I,3,0)</f>
        <v>7.69</v>
      </c>
      <c r="E892" s="42" t="str">
        <f>VLOOKUP(A892,'Data Transformation'!G:J,4,0)</f>
        <v>No</v>
      </c>
      <c r="F892" s="42" t="str">
        <f>VLOOKUP(A892,'Data Transformation'!G:K,5,0)</f>
        <v>No</v>
      </c>
      <c r="G892" s="58" t="str">
        <f>VLOOKUP(A892,'Data Transformation'!G:L,6,0)</f>
        <v>No</v>
      </c>
      <c r="H892" s="42">
        <f>VLOOKUP(A892,'Data Transformation'!G:O,9,0)</f>
        <v>0</v>
      </c>
      <c r="I892" s="42" t="str">
        <f>VLOOKUP(A892,'Data Transformation'!G:N,8,0)</f>
        <v>No</v>
      </c>
      <c r="J892" s="42" t="str">
        <f>VLOOKUP(A892,'Data Transformation'!G:P,10,0)</f>
        <v>Overweight</v>
      </c>
      <c r="K892" s="42" t="str">
        <f>VLOOKUP(A892,'Data Transformation'!G:Q,11,0)</f>
        <v>Diabetes</v>
      </c>
      <c r="L892" s="42" t="str">
        <f>VLOOKUP(A892,'Data Transformation'!S:AB,10,0)</f>
        <v>4-Nov-1962</v>
      </c>
      <c r="M892" s="59">
        <f>VLOOKUP(A892,'Data Transformation'!S:AD,12,0)</f>
        <v>12142.58</v>
      </c>
      <c r="N892" s="42" t="str">
        <f>VLOOKUP(A892,'Data Transformation'!S:Y,7,0)</f>
        <v>tier - 3</v>
      </c>
      <c r="O892" s="42" t="str">
        <f>VLOOKUP(A892,'Data Transformation'!S:Z,8,0)</f>
        <v>tier - 2</v>
      </c>
      <c r="P892" s="42" t="str">
        <f>VLOOKUP(A892,'Data Transformation'!S:AA,9,0)</f>
        <v>R1013</v>
      </c>
      <c r="Q892" s="60">
        <f>VLOOKUP(A892,'Data Transformation'!S:AC,11,0)</f>
        <v>60</v>
      </c>
    </row>
    <row r="893">
      <c r="A893" s="56" t="s">
        <v>1858</v>
      </c>
      <c r="B893" s="42" t="str">
        <f>VLOOKUP(A893,'Data Transformation'!A:D,4,0)</f>
        <v>Mendoza</v>
      </c>
      <c r="C893" s="57">
        <f>VLOOKUP(A893,'Data Transformation'!G:N,2,0)</f>
        <v>36.06</v>
      </c>
      <c r="D893" s="42">
        <f>VLOOKUP(A893,'Data Transformation'!G:I,3,0)</f>
        <v>8.83</v>
      </c>
      <c r="E893" s="42" t="str">
        <f>VLOOKUP(A893,'Data Transformation'!G:J,4,0)</f>
        <v>No</v>
      </c>
      <c r="F893" s="42" t="str">
        <f>VLOOKUP(A893,'Data Transformation'!G:K,5,0)</f>
        <v>No</v>
      </c>
      <c r="G893" s="58" t="str">
        <f>VLOOKUP(A893,'Data Transformation'!G:L,6,0)</f>
        <v>No</v>
      </c>
      <c r="H893" s="42">
        <f>VLOOKUP(A893,'Data Transformation'!G:O,9,0)</f>
        <v>0</v>
      </c>
      <c r="I893" s="42" t="str">
        <f>VLOOKUP(A893,'Data Transformation'!G:N,8,0)</f>
        <v>No</v>
      </c>
      <c r="J893" s="42" t="str">
        <f>VLOOKUP(A893,'Data Transformation'!G:P,10,0)</f>
        <v>Above Obesity</v>
      </c>
      <c r="K893" s="42" t="str">
        <f>VLOOKUP(A893,'Data Transformation'!G:Q,11,0)</f>
        <v>Diabetes</v>
      </c>
      <c r="L893" s="42" t="str">
        <f>VLOOKUP(A893,'Data Transformation'!S:AB,10,0)</f>
        <v>16-Sep-1974</v>
      </c>
      <c r="M893" s="59">
        <f>VLOOKUP(A893,'Data Transformation'!S:AD,12,0)</f>
        <v>12137.6</v>
      </c>
      <c r="N893" s="42" t="str">
        <f>VLOOKUP(A893,'Data Transformation'!S:Y,7,0)</f>
        <v>tier - 3</v>
      </c>
      <c r="O893" s="42" t="str">
        <f>VLOOKUP(A893,'Data Transformation'!S:Z,8,0)</f>
        <v>tier - 3</v>
      </c>
      <c r="P893" s="42" t="str">
        <f>VLOOKUP(A893,'Data Transformation'!S:AA,9,0)</f>
        <v>R1012</v>
      </c>
      <c r="Q893" s="60">
        <f>VLOOKUP(A893,'Data Transformation'!S:AC,11,0)</f>
        <v>48</v>
      </c>
    </row>
    <row r="894">
      <c r="A894" s="56" t="s">
        <v>1860</v>
      </c>
      <c r="B894" s="42" t="str">
        <f>VLOOKUP(A894,'Data Transformation'!A:D,4,0)</f>
        <v>Glass</v>
      </c>
      <c r="C894" s="57">
        <f>VLOOKUP(A894,'Data Transformation'!G:N,2,0)</f>
        <v>43.28</v>
      </c>
      <c r="D894" s="42">
        <f>VLOOKUP(A894,'Data Transformation'!G:I,3,0)</f>
        <v>4.41</v>
      </c>
      <c r="E894" s="42" t="str">
        <f>VLOOKUP(A894,'Data Transformation'!G:J,4,0)</f>
        <v>No</v>
      </c>
      <c r="F894" s="42" t="str">
        <f>VLOOKUP(A894,'Data Transformation'!G:K,5,0)</f>
        <v>No</v>
      </c>
      <c r="G894" s="58" t="str">
        <f>VLOOKUP(A894,'Data Transformation'!G:L,6,0)</f>
        <v>No</v>
      </c>
      <c r="H894" s="42">
        <f>VLOOKUP(A894,'Data Transformation'!G:O,9,0)</f>
        <v>0</v>
      </c>
      <c r="I894" s="42" t="str">
        <f>VLOOKUP(A894,'Data Transformation'!G:N,8,0)</f>
        <v>No</v>
      </c>
      <c r="J894" s="42" t="str">
        <f>VLOOKUP(A894,'Data Transformation'!G:P,10,0)</f>
        <v>Above Obesity</v>
      </c>
      <c r="K894" s="42" t="str">
        <f>VLOOKUP(A894,'Data Transformation'!G:Q,11,0)</f>
        <v>Normal</v>
      </c>
      <c r="L894" s="42" t="str">
        <f>VLOOKUP(A894,'Data Transformation'!S:AB,10,0)</f>
        <v>6-Nov-1991</v>
      </c>
      <c r="M894" s="59">
        <f>VLOOKUP(A894,'Data Transformation'!S:AD,12,0)</f>
        <v>12130.8</v>
      </c>
      <c r="N894" s="42" t="str">
        <f>VLOOKUP(A894,'Data Transformation'!S:Y,7,0)</f>
        <v>tier - 3</v>
      </c>
      <c r="O894" s="42" t="str">
        <f>VLOOKUP(A894,'Data Transformation'!S:Z,8,0)</f>
        <v>tier - 3</v>
      </c>
      <c r="P894" s="42" t="str">
        <f>VLOOKUP(A894,'Data Transformation'!S:AA,9,0)</f>
        <v>R1026</v>
      </c>
      <c r="Q894" s="60">
        <f>VLOOKUP(A894,'Data Transformation'!S:AC,11,0)</f>
        <v>31</v>
      </c>
    </row>
    <row r="895">
      <c r="A895" s="56" t="s">
        <v>1862</v>
      </c>
      <c r="B895" s="42" t="str">
        <f>VLOOKUP(A895,'Data Transformation'!A:D,4,0)</f>
        <v>Butcher</v>
      </c>
      <c r="C895" s="57">
        <f>VLOOKUP(A895,'Data Transformation'!G:N,2,0)</f>
        <v>28.785</v>
      </c>
      <c r="D895" s="42">
        <f>VLOOKUP(A895,'Data Transformation'!G:I,3,0)</f>
        <v>9.1</v>
      </c>
      <c r="E895" s="42" t="str">
        <f>VLOOKUP(A895,'Data Transformation'!G:J,4,0)</f>
        <v>yes</v>
      </c>
      <c r="F895" s="42" t="str">
        <f>VLOOKUP(A895,'Data Transformation'!G:K,5,0)</f>
        <v>No</v>
      </c>
      <c r="G895" s="58" t="str">
        <f>VLOOKUP(A895,'Data Transformation'!G:L,6,0)</f>
        <v>Yes</v>
      </c>
      <c r="H895" s="42">
        <f>VLOOKUP(A895,'Data Transformation'!G:O,9,0)</f>
        <v>1</v>
      </c>
      <c r="I895" s="42" t="str">
        <f>VLOOKUP(A895,'Data Transformation'!G:N,8,0)</f>
        <v>No</v>
      </c>
      <c r="J895" s="42" t="str">
        <f>VLOOKUP(A895,'Data Transformation'!G:P,10,0)</f>
        <v>Overweight</v>
      </c>
      <c r="K895" s="42" t="str">
        <f>VLOOKUP(A895,'Data Transformation'!G:Q,11,0)</f>
        <v>Diabetes</v>
      </c>
      <c r="L895" s="42" t="str">
        <f>VLOOKUP(A895,'Data Transformation'!S:AB,10,0)</f>
        <v>4-Jun-1963</v>
      </c>
      <c r="M895" s="59">
        <f>VLOOKUP(A895,'Data Transformation'!S:AD,12,0)</f>
        <v>12129.61</v>
      </c>
      <c r="N895" s="42" t="str">
        <f>VLOOKUP(A895,'Data Transformation'!S:Y,7,0)</f>
        <v>tier - 3</v>
      </c>
      <c r="O895" s="42" t="str">
        <f>VLOOKUP(A895,'Data Transformation'!S:Z,8,0)</f>
        <v>tier - 1</v>
      </c>
      <c r="P895" s="42" t="str">
        <f>VLOOKUP(A895,'Data Transformation'!S:AA,9,0)</f>
        <v>R1012</v>
      </c>
      <c r="Q895" s="60">
        <f>VLOOKUP(A895,'Data Transformation'!S:AC,11,0)</f>
        <v>60</v>
      </c>
    </row>
    <row r="896">
      <c r="A896" s="56" t="s">
        <v>1864</v>
      </c>
      <c r="B896" s="42" t="str">
        <f>VLOOKUP(A896,'Data Transformation'!A:D,4,0)</f>
        <v>Traiser</v>
      </c>
      <c r="C896" s="57">
        <f>VLOOKUP(A896,'Data Transformation'!G:N,2,0)</f>
        <v>25.46</v>
      </c>
      <c r="D896" s="42">
        <f>VLOOKUP(A896,'Data Transformation'!G:I,3,0)</f>
        <v>11.52</v>
      </c>
      <c r="E896" s="42" t="str">
        <f>VLOOKUP(A896,'Data Transformation'!G:J,4,0)</f>
        <v>yes</v>
      </c>
      <c r="F896" s="42" t="str">
        <f>VLOOKUP(A896,'Data Transformation'!G:K,5,0)</f>
        <v>No</v>
      </c>
      <c r="G896" s="58" t="str">
        <f>VLOOKUP(A896,'Data Transformation'!G:L,6,0)</f>
        <v>Yes</v>
      </c>
      <c r="H896" s="42">
        <f>VLOOKUP(A896,'Data Transformation'!G:O,9,0)</f>
        <v>1</v>
      </c>
      <c r="I896" s="42" t="str">
        <f>VLOOKUP(A896,'Data Transformation'!G:N,8,0)</f>
        <v>No</v>
      </c>
      <c r="J896" s="42" t="str">
        <f>VLOOKUP(A896,'Data Transformation'!G:P,10,0)</f>
        <v>Overweight</v>
      </c>
      <c r="K896" s="42" t="str">
        <f>VLOOKUP(A896,'Data Transformation'!G:Q,11,0)</f>
        <v>Diabetes</v>
      </c>
      <c r="L896" s="42" t="str">
        <f>VLOOKUP(A896,'Data Transformation'!S:AB,10,0)</f>
        <v>20-Jul-1963</v>
      </c>
      <c r="M896" s="59">
        <f>VLOOKUP(A896,'Data Transformation'!S:AD,12,0)</f>
        <v>12124.99</v>
      </c>
      <c r="N896" s="42" t="str">
        <f>VLOOKUP(A896,'Data Transformation'!S:Y,7,0)</f>
        <v>tier - 3</v>
      </c>
      <c r="O896" s="42" t="str">
        <f>VLOOKUP(A896,'Data Transformation'!S:Z,8,0)</f>
        <v>tier - 1</v>
      </c>
      <c r="P896" s="42" t="str">
        <f>VLOOKUP(A896,'Data Transformation'!S:AA,9,0)</f>
        <v>R1012</v>
      </c>
      <c r="Q896" s="60">
        <f>VLOOKUP(A896,'Data Transformation'!S:AC,11,0)</f>
        <v>59</v>
      </c>
    </row>
    <row r="897">
      <c r="A897" s="56" t="s">
        <v>1866</v>
      </c>
      <c r="B897" s="42" t="str">
        <f>VLOOKUP(A897,'Data Transformation'!A:D,4,0)</f>
        <v>Mudy-Mader</v>
      </c>
      <c r="C897" s="57">
        <f>VLOOKUP(A897,'Data Transformation'!G:N,2,0)</f>
        <v>30.8</v>
      </c>
      <c r="D897" s="42">
        <f>VLOOKUP(A897,'Data Transformation'!G:I,3,0)</f>
        <v>10.95</v>
      </c>
      <c r="E897" s="42" t="str">
        <f>VLOOKUP(A897,'Data Transformation'!G:J,4,0)</f>
        <v>No</v>
      </c>
      <c r="F897" s="42" t="str">
        <f>VLOOKUP(A897,'Data Transformation'!G:K,5,0)</f>
        <v>No</v>
      </c>
      <c r="G897" s="58" t="str">
        <f>VLOOKUP(A897,'Data Transformation'!G:L,6,0)</f>
        <v>No</v>
      </c>
      <c r="H897" s="42">
        <f>VLOOKUP(A897,'Data Transformation'!G:O,9,0)</f>
        <v>0</v>
      </c>
      <c r="I897" s="42" t="str">
        <f>VLOOKUP(A897,'Data Transformation'!G:N,8,0)</f>
        <v>No</v>
      </c>
      <c r="J897" s="42" t="str">
        <f>VLOOKUP(A897,'Data Transformation'!G:P,10,0)</f>
        <v>Above Obesity</v>
      </c>
      <c r="K897" s="42" t="str">
        <f>VLOOKUP(A897,'Data Transformation'!G:Q,11,0)</f>
        <v>Diabetes</v>
      </c>
      <c r="L897" s="42" t="str">
        <f>VLOOKUP(A897,'Data Transformation'!S:AB,10,0)</f>
        <v>25-Oct-1968</v>
      </c>
      <c r="M897" s="59">
        <f>VLOOKUP(A897,'Data Transformation'!S:AD,12,0)</f>
        <v>12105.32</v>
      </c>
      <c r="N897" s="42" t="str">
        <f>VLOOKUP(A897,'Data Transformation'!S:Y,7,0)</f>
        <v>tier - 3</v>
      </c>
      <c r="O897" s="42" t="str">
        <f>VLOOKUP(A897,'Data Transformation'!S:Z,8,0)</f>
        <v>tier - 3</v>
      </c>
      <c r="P897" s="42" t="str">
        <f>VLOOKUP(A897,'Data Transformation'!S:AA,9,0)</f>
        <v>R1011</v>
      </c>
      <c r="Q897" s="60">
        <f>VLOOKUP(A897,'Data Transformation'!S:AC,11,0)</f>
        <v>54</v>
      </c>
    </row>
    <row r="898">
      <c r="A898" s="56" t="s">
        <v>1868</v>
      </c>
      <c r="B898" s="42" t="str">
        <f>VLOOKUP(A898,'Data Transformation'!A:D,4,0)</f>
        <v>Rogers</v>
      </c>
      <c r="C898" s="57">
        <f>VLOOKUP(A898,'Data Transformation'!G:N,2,0)</f>
        <v>28.88</v>
      </c>
      <c r="D898" s="42">
        <f>VLOOKUP(A898,'Data Transformation'!G:I,3,0)</f>
        <v>11.5</v>
      </c>
      <c r="E898" s="42" t="str">
        <f>VLOOKUP(A898,'Data Transformation'!G:J,4,0)</f>
        <v>No</v>
      </c>
      <c r="F898" s="42" t="str">
        <f>VLOOKUP(A898,'Data Transformation'!G:K,5,0)</f>
        <v>No</v>
      </c>
      <c r="G898" s="58" t="str">
        <f>VLOOKUP(A898,'Data Transformation'!G:L,6,0)</f>
        <v>No</v>
      </c>
      <c r="H898" s="42">
        <f>VLOOKUP(A898,'Data Transformation'!G:O,9,0)</f>
        <v>0</v>
      </c>
      <c r="I898" s="42" t="str">
        <f>VLOOKUP(A898,'Data Transformation'!G:N,8,0)</f>
        <v>No</v>
      </c>
      <c r="J898" s="42" t="str">
        <f>VLOOKUP(A898,'Data Transformation'!G:P,10,0)</f>
        <v>Overweight</v>
      </c>
      <c r="K898" s="42" t="str">
        <f>VLOOKUP(A898,'Data Transformation'!G:Q,11,0)</f>
        <v>Diabetes</v>
      </c>
      <c r="L898" s="42" t="str">
        <f>VLOOKUP(A898,'Data Transformation'!S:AB,10,0)</f>
        <v>9-Dec-1968</v>
      </c>
      <c r="M898" s="59">
        <f>VLOOKUP(A898,'Data Transformation'!S:AD,12,0)</f>
        <v>12096.65</v>
      </c>
      <c r="N898" s="42" t="str">
        <f>VLOOKUP(A898,'Data Transformation'!S:Y,7,0)</f>
        <v>tier - 3</v>
      </c>
      <c r="O898" s="42" t="str">
        <f>VLOOKUP(A898,'Data Transformation'!S:Z,8,0)</f>
        <v>tier - 1</v>
      </c>
      <c r="P898" s="42" t="str">
        <f>VLOOKUP(A898,'Data Transformation'!S:AA,9,0)</f>
        <v>R1024</v>
      </c>
      <c r="Q898" s="60">
        <f>VLOOKUP(A898,'Data Transformation'!S:AC,11,0)</f>
        <v>54</v>
      </c>
    </row>
    <row r="899">
      <c r="A899" s="56" t="s">
        <v>1870</v>
      </c>
      <c r="B899" s="42" t="str">
        <f>VLOOKUP(A899,'Data Transformation'!A:D,4,0)</f>
        <v>Woo</v>
      </c>
      <c r="C899" s="57">
        <f>VLOOKUP(A899,'Data Transformation'!G:N,2,0)</f>
        <v>23</v>
      </c>
      <c r="D899" s="42">
        <f>VLOOKUP(A899,'Data Transformation'!G:I,3,0)</f>
        <v>9.88</v>
      </c>
      <c r="E899" s="42" t="str">
        <f>VLOOKUP(A899,'Data Transformation'!G:J,4,0)</f>
        <v>No</v>
      </c>
      <c r="F899" s="42" t="str">
        <f>VLOOKUP(A899,'Data Transformation'!G:K,5,0)</f>
        <v>No</v>
      </c>
      <c r="G899" s="58" t="str">
        <f>VLOOKUP(A899,'Data Transformation'!G:L,6,0)</f>
        <v>No</v>
      </c>
      <c r="H899" s="42">
        <f>VLOOKUP(A899,'Data Transformation'!G:O,9,0)</f>
        <v>0</v>
      </c>
      <c r="I899" s="42" t="str">
        <f>VLOOKUP(A899,'Data Transformation'!G:N,8,0)</f>
        <v>No</v>
      </c>
      <c r="J899" s="42" t="str">
        <f>VLOOKUP(A899,'Data Transformation'!G:P,10,0)</f>
        <v>Normal weight</v>
      </c>
      <c r="K899" s="42" t="str">
        <f>VLOOKUP(A899,'Data Transformation'!G:Q,11,0)</f>
        <v>Diabetes</v>
      </c>
      <c r="L899" s="42" t="str">
        <f>VLOOKUP(A899,'Data Transformation'!S:AB,10,0)</f>
        <v>21-Jun-1968</v>
      </c>
      <c r="M899" s="59">
        <f>VLOOKUP(A899,'Data Transformation'!S:AD,12,0)</f>
        <v>12094.48</v>
      </c>
      <c r="N899" s="42" t="str">
        <f>VLOOKUP(A899,'Data Transformation'!S:Y,7,0)</f>
        <v>tier - 3</v>
      </c>
      <c r="O899" s="42" t="str">
        <f>VLOOKUP(A899,'Data Transformation'!S:Z,8,0)</f>
        <v>tier - 3</v>
      </c>
      <c r="P899" s="42" t="str">
        <f>VLOOKUP(A899,'Data Transformation'!S:AA,9,0)</f>
        <v>R1011</v>
      </c>
      <c r="Q899" s="60">
        <f>VLOOKUP(A899,'Data Transformation'!S:AC,11,0)</f>
        <v>54</v>
      </c>
    </row>
    <row r="900">
      <c r="A900" s="56" t="s">
        <v>1872</v>
      </c>
      <c r="B900" s="42" t="str">
        <f>VLOOKUP(A900,'Data Transformation'!A:D,4,0)</f>
        <v>Walsh</v>
      </c>
      <c r="C900" s="57">
        <f>VLOOKUP(A900,'Data Transformation'!G:N,2,0)</f>
        <v>38.25</v>
      </c>
      <c r="D900" s="42">
        <f>VLOOKUP(A900,'Data Transformation'!G:I,3,0)</f>
        <v>6.2</v>
      </c>
      <c r="E900" s="42" t="str">
        <f>VLOOKUP(A900,'Data Transformation'!G:J,4,0)</f>
        <v>No</v>
      </c>
      <c r="F900" s="42" t="str">
        <f>VLOOKUP(A900,'Data Transformation'!G:K,5,0)</f>
        <v>No</v>
      </c>
      <c r="G900" s="58" t="str">
        <f>VLOOKUP(A900,'Data Transformation'!G:L,6,0)</f>
        <v>No</v>
      </c>
      <c r="H900" s="42">
        <f>VLOOKUP(A900,'Data Transformation'!G:O,9,0)</f>
        <v>1</v>
      </c>
      <c r="I900" s="42" t="str">
        <f>VLOOKUP(A900,'Data Transformation'!G:N,8,0)</f>
        <v>No</v>
      </c>
      <c r="J900" s="42" t="str">
        <f>VLOOKUP(A900,'Data Transformation'!G:P,10,0)</f>
        <v>Above Obesity</v>
      </c>
      <c r="K900" s="42" t="str">
        <f>VLOOKUP(A900,'Data Transformation'!G:Q,11,0)</f>
        <v>Prediabetes weight</v>
      </c>
      <c r="L900" s="42" t="str">
        <f>VLOOKUP(A900,'Data Transformation'!S:AB,10,0)</f>
        <v>2-Sep-1984</v>
      </c>
      <c r="M900" s="59">
        <f>VLOOKUP(A900,'Data Transformation'!S:AD,12,0)</f>
        <v>12091.34</v>
      </c>
      <c r="N900" s="42" t="str">
        <f>VLOOKUP(A900,'Data Transformation'!S:Y,7,0)</f>
        <v>tier - 3</v>
      </c>
      <c r="O900" s="42" t="str">
        <f>VLOOKUP(A900,'Data Transformation'!S:Z,8,0)</f>
        <v>tier - 2</v>
      </c>
      <c r="P900" s="42" t="str">
        <f>VLOOKUP(A900,'Data Transformation'!S:AA,9,0)</f>
        <v>R1022</v>
      </c>
      <c r="Q900" s="60">
        <f>VLOOKUP(A900,'Data Transformation'!S:AC,11,0)</f>
        <v>38</v>
      </c>
    </row>
    <row r="901">
      <c r="A901" s="56" t="s">
        <v>1874</v>
      </c>
      <c r="B901" s="42" t="str">
        <f>VLOOKUP(A901,'Data Transformation'!A:D,4,0)</f>
        <v>White</v>
      </c>
      <c r="C901" s="57">
        <f>VLOOKUP(A901,'Data Transformation'!G:N,2,0)</f>
        <v>39.25</v>
      </c>
      <c r="D901" s="42">
        <f>VLOOKUP(A901,'Data Transformation'!G:I,3,0)</f>
        <v>8.41</v>
      </c>
      <c r="E901" s="42" t="str">
        <f>VLOOKUP(A901,'Data Transformation'!G:J,4,0)</f>
        <v>yes</v>
      </c>
      <c r="F901" s="42" t="str">
        <f>VLOOKUP(A901,'Data Transformation'!G:K,5,0)</f>
        <v>No</v>
      </c>
      <c r="G901" s="58" t="str">
        <f>VLOOKUP(A901,'Data Transformation'!G:L,6,0)</f>
        <v>No</v>
      </c>
      <c r="H901" s="42">
        <f>VLOOKUP(A901,'Data Transformation'!G:O,9,0)</f>
        <v>1</v>
      </c>
      <c r="I901" s="42" t="str">
        <f>VLOOKUP(A901,'Data Transformation'!G:N,8,0)</f>
        <v>No</v>
      </c>
      <c r="J901" s="42" t="str">
        <f>VLOOKUP(A901,'Data Transformation'!G:P,10,0)</f>
        <v>Above Obesity</v>
      </c>
      <c r="K901" s="42" t="str">
        <f>VLOOKUP(A901,'Data Transformation'!G:Q,11,0)</f>
        <v>Diabetes</v>
      </c>
      <c r="L901" s="42" t="str">
        <f>VLOOKUP(A901,'Data Transformation'!S:AB,10,0)</f>
        <v>7-Sep-1986</v>
      </c>
      <c r="M901" s="59">
        <f>VLOOKUP(A901,'Data Transformation'!S:AD,12,0)</f>
        <v>12048.13</v>
      </c>
      <c r="N901" s="42" t="str">
        <f>VLOOKUP(A901,'Data Transformation'!S:Y,7,0)</f>
        <v>tier - 3</v>
      </c>
      <c r="O901" s="42" t="str">
        <f>VLOOKUP(A901,'Data Transformation'!S:Z,8,0)</f>
        <v>tier - 2</v>
      </c>
      <c r="P901" s="42" t="str">
        <f>VLOOKUP(A901,'Data Transformation'!S:AA,9,0)</f>
        <v>R1026</v>
      </c>
      <c r="Q901" s="60">
        <f>VLOOKUP(A901,'Data Transformation'!S:AC,11,0)</f>
        <v>36</v>
      </c>
    </row>
    <row r="902">
      <c r="A902" s="56" t="s">
        <v>1876</v>
      </c>
      <c r="B902" s="42" t="str">
        <f>VLOOKUP(A902,'Data Transformation'!A:D,4,0)</f>
        <v>Sheppard</v>
      </c>
      <c r="C902" s="57">
        <f>VLOOKUP(A902,'Data Transformation'!G:N,2,0)</f>
        <v>26.6</v>
      </c>
      <c r="D902" s="42">
        <f>VLOOKUP(A902,'Data Transformation'!G:I,3,0)</f>
        <v>5.07</v>
      </c>
      <c r="E902" s="42" t="str">
        <f>VLOOKUP(A902,'Data Transformation'!G:J,4,0)</f>
        <v>yes</v>
      </c>
      <c r="F902" s="42" t="str">
        <f>VLOOKUP(A902,'Data Transformation'!G:K,5,0)</f>
        <v>No</v>
      </c>
      <c r="G902" s="58" t="str">
        <f>VLOOKUP(A902,'Data Transformation'!G:L,6,0)</f>
        <v>No</v>
      </c>
      <c r="H902" s="42">
        <f>VLOOKUP(A902,'Data Transformation'!G:O,9,0)</f>
        <v>2</v>
      </c>
      <c r="I902" s="42" t="str">
        <f>VLOOKUP(A902,'Data Transformation'!G:N,8,0)</f>
        <v>No</v>
      </c>
      <c r="J902" s="42" t="str">
        <f>VLOOKUP(A902,'Data Transformation'!G:P,10,0)</f>
        <v>Overweight</v>
      </c>
      <c r="K902" s="42" t="str">
        <f>VLOOKUP(A902,'Data Transformation'!G:Q,11,0)</f>
        <v>Normal</v>
      </c>
      <c r="L902" s="42" t="str">
        <f>VLOOKUP(A902,'Data Transformation'!S:AB,10,0)</f>
        <v>24-Nov-1966</v>
      </c>
      <c r="M902" s="59">
        <f>VLOOKUP(A902,'Data Transformation'!S:AD,12,0)</f>
        <v>12044.34</v>
      </c>
      <c r="N902" s="42" t="str">
        <f>VLOOKUP(A902,'Data Transformation'!S:Y,7,0)</f>
        <v>tier - 3</v>
      </c>
      <c r="O902" s="42" t="str">
        <f>VLOOKUP(A902,'Data Transformation'!S:Z,8,0)</f>
        <v>tier - 1</v>
      </c>
      <c r="P902" s="42" t="str">
        <f>VLOOKUP(A902,'Data Transformation'!S:AA,9,0)</f>
        <v>R1012</v>
      </c>
      <c r="Q902" s="60">
        <f>VLOOKUP(A902,'Data Transformation'!S:AC,11,0)</f>
        <v>56</v>
      </c>
    </row>
    <row r="903">
      <c r="A903" s="56" t="s">
        <v>1878</v>
      </c>
      <c r="B903" s="42" t="str">
        <f>VLOOKUP(A903,'Data Transformation'!A:D,4,0)</f>
        <v>Doran</v>
      </c>
      <c r="C903" s="57">
        <f>VLOOKUP(A903,'Data Transformation'!G:N,2,0)</f>
        <v>35.7</v>
      </c>
      <c r="D903" s="42">
        <f>VLOOKUP(A903,'Data Transformation'!G:I,3,0)</f>
        <v>4.06</v>
      </c>
      <c r="E903" s="42" t="str">
        <f>VLOOKUP(A903,'Data Transformation'!G:J,4,0)</f>
        <v>No</v>
      </c>
      <c r="F903" s="42" t="str">
        <f>VLOOKUP(A903,'Data Transformation'!G:K,5,0)</f>
        <v>No</v>
      </c>
      <c r="G903" s="58" t="str">
        <f>VLOOKUP(A903,'Data Transformation'!G:L,6,0)</f>
        <v>Yes</v>
      </c>
      <c r="H903" s="42">
        <f>VLOOKUP(A903,'Data Transformation'!G:O,9,0)</f>
        <v>1</v>
      </c>
      <c r="I903" s="42" t="str">
        <f>VLOOKUP(A903,'Data Transformation'!G:N,8,0)</f>
        <v>No</v>
      </c>
      <c r="J903" s="42" t="str">
        <f>VLOOKUP(A903,'Data Transformation'!G:P,10,0)</f>
        <v>Above Obesity</v>
      </c>
      <c r="K903" s="42" t="str">
        <f>VLOOKUP(A903,'Data Transformation'!G:Q,11,0)</f>
        <v>Normal</v>
      </c>
      <c r="L903" s="42" t="str">
        <f>VLOOKUP(A903,'Data Transformation'!S:AB,10,0)</f>
        <v>16-Oct-1979</v>
      </c>
      <c r="M903" s="59">
        <f>VLOOKUP(A903,'Data Transformation'!S:AD,12,0)</f>
        <v>12035.18</v>
      </c>
      <c r="N903" s="42" t="str">
        <f>VLOOKUP(A903,'Data Transformation'!S:Y,7,0)</f>
        <v>tier - 3</v>
      </c>
      <c r="O903" s="42" t="str">
        <f>VLOOKUP(A903,'Data Transformation'!S:Z,8,0)</f>
        <v>tier - 3</v>
      </c>
      <c r="P903" s="42" t="str">
        <f>VLOOKUP(A903,'Data Transformation'!S:AA,9,0)</f>
        <v>R1021</v>
      </c>
      <c r="Q903" s="60">
        <f>VLOOKUP(A903,'Data Transformation'!S:AC,11,0)</f>
        <v>43</v>
      </c>
    </row>
    <row r="904">
      <c r="A904" s="56" t="s">
        <v>1880</v>
      </c>
      <c r="B904" s="42" t="str">
        <f>VLOOKUP(A904,'Data Transformation'!A:D,4,0)</f>
        <v>Labrosse</v>
      </c>
      <c r="C904" s="57">
        <f>VLOOKUP(A904,'Data Transformation'!G:N,2,0)</f>
        <v>20.1</v>
      </c>
      <c r="D904" s="42">
        <f>VLOOKUP(A904,'Data Transformation'!G:I,3,0)</f>
        <v>10.52</v>
      </c>
      <c r="E904" s="42" t="str">
        <f>VLOOKUP(A904,'Data Transformation'!G:J,4,0)</f>
        <v>No</v>
      </c>
      <c r="F904" s="42" t="str">
        <f>VLOOKUP(A904,'Data Transformation'!G:K,5,0)</f>
        <v>No</v>
      </c>
      <c r="G904" s="58" t="str">
        <f>VLOOKUP(A904,'Data Transformation'!G:L,6,0)</f>
        <v>No</v>
      </c>
      <c r="H904" s="42">
        <f>VLOOKUP(A904,'Data Transformation'!G:O,9,0)</f>
        <v>0</v>
      </c>
      <c r="I904" s="42" t="str">
        <f>VLOOKUP(A904,'Data Transformation'!G:N,8,0)</f>
        <v>No</v>
      </c>
      <c r="J904" s="42" t="str">
        <f>VLOOKUP(A904,'Data Transformation'!G:P,10,0)</f>
        <v>Normal weight</v>
      </c>
      <c r="K904" s="42" t="str">
        <f>VLOOKUP(A904,'Data Transformation'!G:Q,11,0)</f>
        <v>Diabetes</v>
      </c>
      <c r="L904" s="42" t="str">
        <f>VLOOKUP(A904,'Data Transformation'!S:AB,10,0)</f>
        <v>29-Oct-1965</v>
      </c>
      <c r="M904" s="59">
        <f>VLOOKUP(A904,'Data Transformation'!S:AD,12,0)</f>
        <v>12032.33</v>
      </c>
      <c r="N904" s="42" t="str">
        <f>VLOOKUP(A904,'Data Transformation'!S:Y,7,0)</f>
        <v>tier - 3</v>
      </c>
      <c r="O904" s="42" t="str">
        <f>VLOOKUP(A904,'Data Transformation'!S:Z,8,0)</f>
        <v>tier - 1</v>
      </c>
      <c r="P904" s="42" t="str">
        <f>VLOOKUP(A904,'Data Transformation'!S:AA,9,0)</f>
        <v>R1011</v>
      </c>
      <c r="Q904" s="60">
        <f>VLOOKUP(A904,'Data Transformation'!S:AC,11,0)</f>
        <v>57</v>
      </c>
    </row>
    <row r="905">
      <c r="A905" s="56" t="s">
        <v>1882</v>
      </c>
      <c r="B905" s="42" t="str">
        <f>VLOOKUP(A905,'Data Transformation'!A:D,4,0)</f>
        <v>Thomas</v>
      </c>
      <c r="C905" s="57">
        <f>VLOOKUP(A905,'Data Transformation'!G:N,2,0)</f>
        <v>22.23</v>
      </c>
      <c r="D905" s="42">
        <f>VLOOKUP(A905,'Data Transformation'!G:I,3,0)</f>
        <v>9.65</v>
      </c>
      <c r="E905" s="42" t="str">
        <f>VLOOKUP(A905,'Data Transformation'!G:J,4,0)</f>
        <v>No</v>
      </c>
      <c r="F905" s="42" t="str">
        <f>VLOOKUP(A905,'Data Transformation'!G:K,5,0)</f>
        <v>No</v>
      </c>
      <c r="G905" s="58" t="str">
        <f>VLOOKUP(A905,'Data Transformation'!G:L,6,0)</f>
        <v>No</v>
      </c>
      <c r="H905" s="42">
        <f>VLOOKUP(A905,'Data Transformation'!G:O,9,0)</f>
        <v>0</v>
      </c>
      <c r="I905" s="42" t="str">
        <f>VLOOKUP(A905,'Data Transformation'!G:N,8,0)</f>
        <v>No</v>
      </c>
      <c r="J905" s="42" t="str">
        <f>VLOOKUP(A905,'Data Transformation'!G:P,10,0)</f>
        <v>Normal weight</v>
      </c>
      <c r="K905" s="42" t="str">
        <f>VLOOKUP(A905,'Data Transformation'!G:Q,11,0)</f>
        <v>Diabetes</v>
      </c>
      <c r="L905" s="42" t="str">
        <f>VLOOKUP(A905,'Data Transformation'!S:AB,10,0)</f>
        <v>9-Jun-1965</v>
      </c>
      <c r="M905" s="59">
        <f>VLOOKUP(A905,'Data Transformation'!S:AD,12,0)</f>
        <v>12029.29</v>
      </c>
      <c r="N905" s="42" t="str">
        <f>VLOOKUP(A905,'Data Transformation'!S:Y,7,0)</f>
        <v>tier - 3</v>
      </c>
      <c r="O905" s="42" t="str">
        <f>VLOOKUP(A905,'Data Transformation'!S:Z,8,0)</f>
        <v>tier - 2</v>
      </c>
      <c r="P905" s="42" t="str">
        <f>VLOOKUP(A905,'Data Transformation'!S:AA,9,0)</f>
        <v>R1024</v>
      </c>
      <c r="Q905" s="60">
        <f>VLOOKUP(A905,'Data Transformation'!S:AC,11,0)</f>
        <v>57</v>
      </c>
    </row>
    <row r="906">
      <c r="A906" s="56" t="s">
        <v>1884</v>
      </c>
      <c r="B906" s="42" t="str">
        <f>VLOOKUP(A906,'Data Transformation'!A:D,4,0)</f>
        <v>Lesniak</v>
      </c>
      <c r="C906" s="57">
        <f>VLOOKUP(A906,'Data Transformation'!G:N,2,0)</f>
        <v>36.47</v>
      </c>
      <c r="D906" s="42">
        <f>VLOOKUP(A906,'Data Transformation'!G:I,3,0)</f>
        <v>6.21</v>
      </c>
      <c r="E906" s="42" t="str">
        <f>VLOOKUP(A906,'Data Transformation'!G:J,4,0)</f>
        <v>No</v>
      </c>
      <c r="F906" s="42" t="str">
        <f>VLOOKUP(A906,'Data Transformation'!G:K,5,0)</f>
        <v>No</v>
      </c>
      <c r="G906" s="58" t="str">
        <f>VLOOKUP(A906,'Data Transformation'!G:L,6,0)</f>
        <v>No</v>
      </c>
      <c r="H906" s="42">
        <f>VLOOKUP(A906,'Data Transformation'!G:O,9,0)</f>
        <v>0</v>
      </c>
      <c r="I906" s="42" t="str">
        <f>VLOOKUP(A906,'Data Transformation'!G:N,8,0)</f>
        <v>No</v>
      </c>
      <c r="J906" s="42" t="str">
        <f>VLOOKUP(A906,'Data Transformation'!G:P,10,0)</f>
        <v>Above Obesity</v>
      </c>
      <c r="K906" s="42" t="str">
        <f>VLOOKUP(A906,'Data Transformation'!G:Q,11,0)</f>
        <v>Prediabetes weight</v>
      </c>
      <c r="L906" s="42" t="str">
        <f>VLOOKUP(A906,'Data Transformation'!S:AB,10,0)</f>
        <v>17-Oct-1982</v>
      </c>
      <c r="M906" s="59">
        <f>VLOOKUP(A906,'Data Transformation'!S:AD,12,0)</f>
        <v>12001.29</v>
      </c>
      <c r="N906" s="42" t="str">
        <f>VLOOKUP(A906,'Data Transformation'!S:Y,7,0)</f>
        <v>tier - 3</v>
      </c>
      <c r="O906" s="42" t="str">
        <f>VLOOKUP(A906,'Data Transformation'!S:Z,8,0)</f>
        <v>tier - 3</v>
      </c>
      <c r="P906" s="42" t="str">
        <f>VLOOKUP(A906,'Data Transformation'!S:AA,9,0)</f>
        <v>R1021</v>
      </c>
      <c r="Q906" s="60">
        <f>VLOOKUP(A906,'Data Transformation'!S:AC,11,0)</f>
        <v>40</v>
      </c>
    </row>
    <row r="907">
      <c r="A907" s="56" t="s">
        <v>1886</v>
      </c>
      <c r="B907" s="42" t="str">
        <f>VLOOKUP(A907,'Data Transformation'!A:D,4,0)</f>
        <v>Prowse</v>
      </c>
      <c r="C907" s="57">
        <f>VLOOKUP(A907,'Data Transformation'!G:N,2,0)</f>
        <v>49.64</v>
      </c>
      <c r="D907" s="42">
        <f>VLOOKUP(A907,'Data Transformation'!G:I,3,0)</f>
        <v>4.76</v>
      </c>
      <c r="E907" s="42" t="str">
        <f>VLOOKUP(A907,'Data Transformation'!G:J,4,0)</f>
        <v>No</v>
      </c>
      <c r="F907" s="42" t="str">
        <f>VLOOKUP(A907,'Data Transformation'!G:K,5,0)</f>
        <v>No</v>
      </c>
      <c r="G907" s="58" t="str">
        <f>VLOOKUP(A907,'Data Transformation'!G:L,6,0)</f>
        <v>Yes</v>
      </c>
      <c r="H907" s="42">
        <f>VLOOKUP(A907,'Data Transformation'!G:O,9,0)</f>
        <v>1</v>
      </c>
      <c r="I907" s="42" t="str">
        <f>VLOOKUP(A907,'Data Transformation'!G:N,8,0)</f>
        <v>No</v>
      </c>
      <c r="J907" s="42" t="str">
        <f>VLOOKUP(A907,'Data Transformation'!G:P,10,0)</f>
        <v>Above Obesity</v>
      </c>
      <c r="K907" s="42" t="str">
        <f>VLOOKUP(A907,'Data Transformation'!G:Q,11,0)</f>
        <v>Normal</v>
      </c>
      <c r="L907" s="42" t="str">
        <f>VLOOKUP(A907,'Data Transformation'!S:AB,10,0)</f>
        <v>12-Dec-1993</v>
      </c>
      <c r="M907" s="59">
        <f>VLOOKUP(A907,'Data Transformation'!S:AD,12,0)</f>
        <v>11994.89</v>
      </c>
      <c r="N907" s="42" t="str">
        <f>VLOOKUP(A907,'Data Transformation'!S:Y,7,0)</f>
        <v>tier - 3</v>
      </c>
      <c r="O907" s="42" t="str">
        <f>VLOOKUP(A907,'Data Transformation'!S:Z,8,0)</f>
        <v>tier - 2</v>
      </c>
      <c r="P907" s="42" t="str">
        <f>VLOOKUP(A907,'Data Transformation'!S:AA,9,0)</f>
        <v>R1012</v>
      </c>
      <c r="Q907" s="60">
        <f>VLOOKUP(A907,'Data Transformation'!S:AC,11,0)</f>
        <v>29</v>
      </c>
    </row>
    <row r="908">
      <c r="A908" s="56" t="s">
        <v>1888</v>
      </c>
      <c r="B908" s="42" t="str">
        <f>VLOOKUP(A908,'Data Transformation'!A:D,4,0)</f>
        <v>Seigel</v>
      </c>
      <c r="C908" s="57">
        <f>VLOOKUP(A908,'Data Transformation'!G:N,2,0)</f>
        <v>36.8</v>
      </c>
      <c r="D908" s="42">
        <f>VLOOKUP(A908,'Data Transformation'!G:I,3,0)</f>
        <v>5.73</v>
      </c>
      <c r="E908" s="42" t="str">
        <f>VLOOKUP(A908,'Data Transformation'!G:J,4,0)</f>
        <v>yes</v>
      </c>
      <c r="F908" s="42" t="str">
        <f>VLOOKUP(A908,'Data Transformation'!G:K,5,0)</f>
        <v>No</v>
      </c>
      <c r="G908" s="58" t="str">
        <f>VLOOKUP(A908,'Data Transformation'!G:L,6,0)</f>
        <v>Yes</v>
      </c>
      <c r="H908" s="42">
        <f>VLOOKUP(A908,'Data Transformation'!G:O,9,0)</f>
        <v>1</v>
      </c>
      <c r="I908" s="42" t="str">
        <f>VLOOKUP(A908,'Data Transformation'!G:N,8,0)</f>
        <v>No</v>
      </c>
      <c r="J908" s="42" t="str">
        <f>VLOOKUP(A908,'Data Transformation'!G:P,10,0)</f>
        <v>Above Obesity</v>
      </c>
      <c r="K908" s="42" t="str">
        <f>VLOOKUP(A908,'Data Transformation'!G:Q,11,0)</f>
        <v>Prediabetes weight</v>
      </c>
      <c r="L908" s="42" t="str">
        <f>VLOOKUP(A908,'Data Transformation'!S:AB,10,0)</f>
        <v>4-Jul-1983</v>
      </c>
      <c r="M908" s="59">
        <f>VLOOKUP(A908,'Data Transformation'!S:AD,12,0)</f>
        <v>11987.68</v>
      </c>
      <c r="N908" s="42" t="str">
        <f>VLOOKUP(A908,'Data Transformation'!S:Y,7,0)</f>
        <v>tier - 3</v>
      </c>
      <c r="O908" s="42" t="str">
        <f>VLOOKUP(A908,'Data Transformation'!S:Z,8,0)</f>
        <v>tier - 2</v>
      </c>
      <c r="P908" s="42" t="str">
        <f>VLOOKUP(A908,'Data Transformation'!S:AA,9,0)</f>
        <v>R1026</v>
      </c>
      <c r="Q908" s="60">
        <f>VLOOKUP(A908,'Data Transformation'!S:AC,11,0)</f>
        <v>39</v>
      </c>
    </row>
    <row r="909">
      <c r="A909" s="56" t="s">
        <v>1890</v>
      </c>
      <c r="B909" s="42" t="str">
        <f>VLOOKUP(A909,'Data Transformation'!A:D,4,0)</f>
        <v>Blas</v>
      </c>
      <c r="C909" s="57">
        <f>VLOOKUP(A909,'Data Transformation'!G:N,2,0)</f>
        <v>33.88</v>
      </c>
      <c r="D909" s="42">
        <f>VLOOKUP(A909,'Data Transformation'!G:I,3,0)</f>
        <v>10.78</v>
      </c>
      <c r="E909" s="42" t="str">
        <f>VLOOKUP(A909,'Data Transformation'!G:J,4,0)</f>
        <v>YES</v>
      </c>
      <c r="F909" s="42" t="str">
        <f>VLOOKUP(A909,'Data Transformation'!G:K,5,0)</f>
        <v>No</v>
      </c>
      <c r="G909" s="58" t="str">
        <f>VLOOKUP(A909,'Data Transformation'!G:L,6,0)</f>
        <v>No</v>
      </c>
      <c r="H909" s="42">
        <f>VLOOKUP(A909,'Data Transformation'!G:O,9,0)</f>
        <v>0</v>
      </c>
      <c r="I909" s="42" t="str">
        <f>VLOOKUP(A909,'Data Transformation'!G:N,8,0)</f>
        <v>No</v>
      </c>
      <c r="J909" s="42" t="str">
        <f>VLOOKUP(A909,'Data Transformation'!G:P,10,0)</f>
        <v>Above Obesity</v>
      </c>
      <c r="K909" s="42" t="str">
        <f>VLOOKUP(A909,'Data Transformation'!G:Q,11,0)</f>
        <v>Diabetes</v>
      </c>
      <c r="L909" s="42" t="str">
        <f>VLOOKUP(A909,'Data Transformation'!S:AB,10,0)</f>
        <v>22-Dec-1967</v>
      </c>
      <c r="M909" s="59">
        <f>VLOOKUP(A909,'Data Transformation'!S:AD,12,0)</f>
        <v>11987.17</v>
      </c>
      <c r="N909" s="42" t="str">
        <f>VLOOKUP(A909,'Data Transformation'!S:Y,7,0)</f>
        <v>tier - 3</v>
      </c>
      <c r="O909" s="42" t="str">
        <f>VLOOKUP(A909,'Data Transformation'!S:Z,8,0)</f>
        <v>tier - 3</v>
      </c>
      <c r="P909" s="42" t="str">
        <f>VLOOKUP(A909,'Data Transformation'!S:AA,9,0)</f>
        <v>R1013</v>
      </c>
      <c r="Q909" s="60">
        <f>VLOOKUP(A909,'Data Transformation'!S:AC,11,0)</f>
        <v>55</v>
      </c>
    </row>
    <row r="910">
      <c r="A910" s="56" t="s">
        <v>1892</v>
      </c>
      <c r="B910" s="42" t="str">
        <f>VLOOKUP(A910,'Data Transformation'!A:D,4,0)</f>
        <v>Simpson</v>
      </c>
      <c r="C910" s="57">
        <f>VLOOKUP(A910,'Data Transformation'!G:N,2,0)</f>
        <v>32.01</v>
      </c>
      <c r="D910" s="42">
        <f>VLOOKUP(A910,'Data Transformation'!G:I,3,0)</f>
        <v>5.08</v>
      </c>
      <c r="E910" s="42" t="str">
        <f>VLOOKUP(A910,'Data Transformation'!G:J,4,0)</f>
        <v>yes</v>
      </c>
      <c r="F910" s="42" t="str">
        <f>VLOOKUP(A910,'Data Transformation'!G:K,5,0)</f>
        <v>No</v>
      </c>
      <c r="G910" s="58" t="str">
        <f>VLOOKUP(A910,'Data Transformation'!G:L,6,0)</f>
        <v>No</v>
      </c>
      <c r="H910" s="42">
        <f>VLOOKUP(A910,'Data Transformation'!G:O,9,0)</f>
        <v>1</v>
      </c>
      <c r="I910" s="42" t="str">
        <f>VLOOKUP(A910,'Data Transformation'!G:N,8,0)</f>
        <v>No</v>
      </c>
      <c r="J910" s="42" t="str">
        <f>VLOOKUP(A910,'Data Transformation'!G:P,10,0)</f>
        <v>Above Obesity</v>
      </c>
      <c r="K910" s="42" t="str">
        <f>VLOOKUP(A910,'Data Transformation'!G:Q,11,0)</f>
        <v>Normal</v>
      </c>
      <c r="L910" s="42" t="str">
        <f>VLOOKUP(A910,'Data Transformation'!S:AB,10,0)</f>
        <v>29-Sep-1964</v>
      </c>
      <c r="M910" s="59">
        <f>VLOOKUP(A910,'Data Transformation'!S:AD,12,0)</f>
        <v>11946.63</v>
      </c>
      <c r="N910" s="42" t="str">
        <f>VLOOKUP(A910,'Data Transformation'!S:Y,7,0)</f>
        <v>tier - 3</v>
      </c>
      <c r="O910" s="42" t="str">
        <f>VLOOKUP(A910,'Data Transformation'!S:Z,8,0)</f>
        <v>tier - 2</v>
      </c>
      <c r="P910" s="42" t="str">
        <f>VLOOKUP(A910,'Data Transformation'!S:AA,9,0)</f>
        <v>R1013</v>
      </c>
      <c r="Q910" s="60">
        <f>VLOOKUP(A910,'Data Transformation'!S:AC,11,0)</f>
        <v>58</v>
      </c>
    </row>
    <row r="911">
      <c r="A911" s="56" t="s">
        <v>1894</v>
      </c>
      <c r="B911" s="42" t="str">
        <f>VLOOKUP(A911,'Data Transformation'!A:D,4,0)</f>
        <v>Gierman</v>
      </c>
      <c r="C911" s="57">
        <f>VLOOKUP(A911,'Data Transformation'!G:N,2,0)</f>
        <v>33.63</v>
      </c>
      <c r="D911" s="42">
        <f>VLOOKUP(A911,'Data Transformation'!G:I,3,0)</f>
        <v>11.39</v>
      </c>
      <c r="E911" s="42" t="str">
        <f>VLOOKUP(A911,'Data Transformation'!G:J,4,0)</f>
        <v>No</v>
      </c>
      <c r="F911" s="42" t="str">
        <f>VLOOKUP(A911,'Data Transformation'!G:K,5,0)</f>
        <v>No</v>
      </c>
      <c r="G911" s="58" t="str">
        <f>VLOOKUP(A911,'Data Transformation'!G:L,6,0)</f>
        <v>No</v>
      </c>
      <c r="H911" s="42">
        <f>VLOOKUP(A911,'Data Transformation'!G:O,9,0)</f>
        <v>0</v>
      </c>
      <c r="I911" s="42" t="str">
        <f>VLOOKUP(A911,'Data Transformation'!G:N,8,0)</f>
        <v>No</v>
      </c>
      <c r="J911" s="42" t="str">
        <f>VLOOKUP(A911,'Data Transformation'!G:P,10,0)</f>
        <v>Above Obesity</v>
      </c>
      <c r="K911" s="42" t="str">
        <f>VLOOKUP(A911,'Data Transformation'!G:Q,11,0)</f>
        <v>Diabetes</v>
      </c>
      <c r="L911" s="42" t="str">
        <f>VLOOKUP(A911,'Data Transformation'!S:AB,10,0)</f>
        <v>1-Nov-1965</v>
      </c>
      <c r="M911" s="59">
        <f>VLOOKUP(A911,'Data Transformation'!S:AD,12,0)</f>
        <v>11945.13</v>
      </c>
      <c r="N911" s="42" t="str">
        <f>VLOOKUP(A911,'Data Transformation'!S:Y,7,0)</f>
        <v>tier - 3</v>
      </c>
      <c r="O911" s="42" t="str">
        <f>VLOOKUP(A911,'Data Transformation'!S:Z,8,0)</f>
        <v>tier - 2</v>
      </c>
      <c r="P911" s="42" t="str">
        <f>VLOOKUP(A911,'Data Transformation'!S:AA,9,0)</f>
        <v>R1012</v>
      </c>
      <c r="Q911" s="60">
        <f>VLOOKUP(A911,'Data Transformation'!S:AC,11,0)</f>
        <v>57</v>
      </c>
    </row>
    <row r="912">
      <c r="A912" s="56" t="s">
        <v>1896</v>
      </c>
      <c r="B912" s="42" t="str">
        <f>VLOOKUP(A912,'Data Transformation'!A:D,4,0)</f>
        <v>Jeuland</v>
      </c>
      <c r="C912" s="57">
        <f>VLOOKUP(A912,'Data Transformation'!G:N,2,0)</f>
        <v>34.865</v>
      </c>
      <c r="D912" s="42">
        <f>VLOOKUP(A912,'Data Transformation'!G:I,3,0)</f>
        <v>5.35</v>
      </c>
      <c r="E912" s="42" t="str">
        <f>VLOOKUP(A912,'Data Transformation'!G:J,4,0)</f>
        <v>yes</v>
      </c>
      <c r="F912" s="42" t="str">
        <f>VLOOKUP(A912,'Data Transformation'!G:K,5,0)</f>
        <v>No</v>
      </c>
      <c r="G912" s="58" t="str">
        <f>VLOOKUP(A912,'Data Transformation'!G:L,6,0)</f>
        <v>No</v>
      </c>
      <c r="H912" s="42">
        <f>VLOOKUP(A912,'Data Transformation'!G:O,9,0)</f>
        <v>1</v>
      </c>
      <c r="I912" s="42" t="str">
        <f>VLOOKUP(A912,'Data Transformation'!G:N,8,0)</f>
        <v>No</v>
      </c>
      <c r="J912" s="42" t="str">
        <f>VLOOKUP(A912,'Data Transformation'!G:P,10,0)</f>
        <v>Above Obesity</v>
      </c>
      <c r="K912" s="42" t="str">
        <f>VLOOKUP(A912,'Data Transformation'!G:Q,11,0)</f>
        <v>Normal</v>
      </c>
      <c r="L912" s="42" t="str">
        <f>VLOOKUP(A912,'Data Transformation'!S:AB,10,0)</f>
        <v>25-Dec-1964</v>
      </c>
      <c r="M912" s="59">
        <f>VLOOKUP(A912,'Data Transformation'!S:AD,12,0)</f>
        <v>11944.59</v>
      </c>
      <c r="N912" s="42" t="str">
        <f>VLOOKUP(A912,'Data Transformation'!S:Y,7,0)</f>
        <v>tier - 3</v>
      </c>
      <c r="O912" s="42" t="str">
        <f>VLOOKUP(A912,'Data Transformation'!S:Z,8,0)</f>
        <v>tier - 2</v>
      </c>
      <c r="P912" s="42" t="str">
        <f>VLOOKUP(A912,'Data Transformation'!S:AA,9,0)</f>
        <v>R1016</v>
      </c>
      <c r="Q912" s="60">
        <f>VLOOKUP(A912,'Data Transformation'!S:AC,11,0)</f>
        <v>58</v>
      </c>
    </row>
    <row r="913">
      <c r="A913" s="56" t="s">
        <v>1898</v>
      </c>
      <c r="B913" s="42" t="str">
        <f>VLOOKUP(A913,'Data Transformation'!A:D,4,0)</f>
        <v>Chorney</v>
      </c>
      <c r="C913" s="57">
        <f>VLOOKUP(A913,'Data Transformation'!G:N,2,0)</f>
        <v>43.11</v>
      </c>
      <c r="D913" s="42">
        <f>VLOOKUP(A913,'Data Transformation'!G:I,3,0)</f>
        <v>5.6</v>
      </c>
      <c r="E913" s="42" t="str">
        <f>VLOOKUP(A913,'Data Transformation'!G:J,4,0)</f>
        <v>No</v>
      </c>
      <c r="F913" s="42" t="str">
        <f>VLOOKUP(A913,'Data Transformation'!G:K,5,0)</f>
        <v>No</v>
      </c>
      <c r="G913" s="58" t="str">
        <f>VLOOKUP(A913,'Data Transformation'!G:L,6,0)</f>
        <v>No</v>
      </c>
      <c r="H913" s="42">
        <f>VLOOKUP(A913,'Data Transformation'!G:O,9,0)</f>
        <v>0</v>
      </c>
      <c r="I913" s="42" t="str">
        <f>VLOOKUP(A913,'Data Transformation'!G:N,8,0)</f>
        <v>No</v>
      </c>
      <c r="J913" s="42" t="str">
        <f>VLOOKUP(A913,'Data Transformation'!G:P,10,0)</f>
        <v>Above Obesity</v>
      </c>
      <c r="K913" s="42" t="str">
        <f>VLOOKUP(A913,'Data Transformation'!G:Q,11,0)</f>
        <v>Normal</v>
      </c>
      <c r="L913" s="42" t="str">
        <f>VLOOKUP(A913,'Data Transformation'!S:AB,10,0)</f>
        <v>19-Oct-1991</v>
      </c>
      <c r="M913" s="59">
        <f>VLOOKUP(A913,'Data Transformation'!S:AD,12,0)</f>
        <v>11941.83</v>
      </c>
      <c r="N913" s="42" t="str">
        <f>VLOOKUP(A913,'Data Transformation'!S:Y,7,0)</f>
        <v>tier - 3</v>
      </c>
      <c r="O913" s="42" t="str">
        <f>VLOOKUP(A913,'Data Transformation'!S:Z,8,0)</f>
        <v>tier - 1</v>
      </c>
      <c r="P913" s="42" t="str">
        <f>VLOOKUP(A913,'Data Transformation'!S:AA,9,0)</f>
        <v>R1023</v>
      </c>
      <c r="Q913" s="60">
        <f>VLOOKUP(A913,'Data Transformation'!S:AC,11,0)</f>
        <v>31</v>
      </c>
    </row>
    <row r="914">
      <c r="A914" s="56" t="s">
        <v>1900</v>
      </c>
      <c r="B914" s="42" t="str">
        <f>VLOOKUP(A914,'Data Transformation'!A:D,4,0)</f>
        <v>Rook</v>
      </c>
      <c r="C914" s="57">
        <f>VLOOKUP(A914,'Data Transformation'!G:N,2,0)</f>
        <v>30.305</v>
      </c>
      <c r="D914" s="42">
        <f>VLOOKUP(A914,'Data Transformation'!G:I,3,0)</f>
        <v>4.27</v>
      </c>
      <c r="E914" s="42" t="str">
        <f>VLOOKUP(A914,'Data Transformation'!G:J,4,0)</f>
        <v>yes</v>
      </c>
      <c r="F914" s="42" t="str">
        <f>VLOOKUP(A914,'Data Transformation'!G:K,5,0)</f>
        <v>No</v>
      </c>
      <c r="G914" s="58" t="str">
        <f>VLOOKUP(A914,'Data Transformation'!G:L,6,0)</f>
        <v>No</v>
      </c>
      <c r="H914" s="42">
        <f>VLOOKUP(A914,'Data Transformation'!G:O,9,0)</f>
        <v>1</v>
      </c>
      <c r="I914" s="42" t="str">
        <f>VLOOKUP(A914,'Data Transformation'!G:N,8,0)</f>
        <v>No</v>
      </c>
      <c r="J914" s="42" t="str">
        <f>VLOOKUP(A914,'Data Transformation'!G:P,10,0)</f>
        <v>Above Obesity</v>
      </c>
      <c r="K914" s="42" t="str">
        <f>VLOOKUP(A914,'Data Transformation'!G:Q,11,0)</f>
        <v>Normal</v>
      </c>
      <c r="L914" s="42" t="str">
        <f>VLOOKUP(A914,'Data Transformation'!S:AB,10,0)</f>
        <v>2-Aug-1964</v>
      </c>
      <c r="M914" s="59">
        <f>VLOOKUP(A914,'Data Transformation'!S:AD,12,0)</f>
        <v>11938.26</v>
      </c>
      <c r="N914" s="42" t="str">
        <f>VLOOKUP(A914,'Data Transformation'!S:Y,7,0)</f>
        <v>tier - 3</v>
      </c>
      <c r="O914" s="42" t="str">
        <f>VLOOKUP(A914,'Data Transformation'!S:Z,8,0)</f>
        <v>tier - 3</v>
      </c>
      <c r="P914" s="42" t="str">
        <f>VLOOKUP(A914,'Data Transformation'!S:AA,9,0)</f>
        <v>R1019</v>
      </c>
      <c r="Q914" s="60">
        <f>VLOOKUP(A914,'Data Transformation'!S:AC,11,0)</f>
        <v>58</v>
      </c>
    </row>
    <row r="915">
      <c r="A915" s="56" t="s">
        <v>1902</v>
      </c>
      <c r="B915" s="42" t="str">
        <f>VLOOKUP(A915,'Data Transformation'!A:D,4,0)</f>
        <v>Wright</v>
      </c>
      <c r="C915" s="57">
        <f>VLOOKUP(A915,'Data Transformation'!G:N,2,0)</f>
        <v>25.175</v>
      </c>
      <c r="D915" s="42">
        <f>VLOOKUP(A915,'Data Transformation'!G:I,3,0)</f>
        <v>5.57</v>
      </c>
      <c r="E915" s="42" t="str">
        <f>VLOOKUP(A915,'Data Transformation'!G:J,4,0)</f>
        <v>yes</v>
      </c>
      <c r="F915" s="42" t="str">
        <f>VLOOKUP(A915,'Data Transformation'!G:K,5,0)</f>
        <v>No</v>
      </c>
      <c r="G915" s="58" t="str">
        <f>VLOOKUP(A915,'Data Transformation'!G:L,6,0)</f>
        <v>No</v>
      </c>
      <c r="H915" s="42">
        <f>VLOOKUP(A915,'Data Transformation'!G:O,9,0)</f>
        <v>1</v>
      </c>
      <c r="I915" s="42" t="str">
        <f>VLOOKUP(A915,'Data Transformation'!G:N,8,0)</f>
        <v>No</v>
      </c>
      <c r="J915" s="42" t="str">
        <f>VLOOKUP(A915,'Data Transformation'!G:P,10,0)</f>
        <v>Overweight</v>
      </c>
      <c r="K915" s="42" t="str">
        <f>VLOOKUP(A915,'Data Transformation'!G:Q,11,0)</f>
        <v>Normal</v>
      </c>
      <c r="L915" s="42" t="str">
        <f>VLOOKUP(A915,'Data Transformation'!S:AB,10,0)</f>
        <v>20-Dec-1964</v>
      </c>
      <c r="M915" s="59">
        <f>VLOOKUP(A915,'Data Transformation'!S:AD,12,0)</f>
        <v>11931.13</v>
      </c>
      <c r="N915" s="42" t="str">
        <f>VLOOKUP(A915,'Data Transformation'!S:Y,7,0)</f>
        <v>tier - 3</v>
      </c>
      <c r="O915" s="42" t="str">
        <f>VLOOKUP(A915,'Data Transformation'!S:Z,8,0)</f>
        <v>tier - 1</v>
      </c>
      <c r="P915" s="42" t="str">
        <f>VLOOKUP(A915,'Data Transformation'!S:AA,9,0)</f>
        <v>R1019</v>
      </c>
      <c r="Q915" s="60">
        <f>VLOOKUP(A915,'Data Transformation'!S:AC,11,0)</f>
        <v>58</v>
      </c>
    </row>
    <row r="916">
      <c r="A916" s="56" t="s">
        <v>1904</v>
      </c>
      <c r="B916" s="42" t="str">
        <f>VLOOKUP(A916,'Data Transformation'!A:D,4,0)</f>
        <v>Chin</v>
      </c>
      <c r="C916" s="57">
        <f>VLOOKUP(A916,'Data Transformation'!G:N,2,0)</f>
        <v>26.8</v>
      </c>
      <c r="D916" s="42">
        <f>VLOOKUP(A916,'Data Transformation'!G:I,3,0)</f>
        <v>5.68</v>
      </c>
      <c r="E916" s="42" t="str">
        <f>VLOOKUP(A916,'Data Transformation'!G:J,4,0)</f>
        <v>yes</v>
      </c>
      <c r="F916" s="42" t="str">
        <f>VLOOKUP(A916,'Data Transformation'!G:K,5,0)</f>
        <v>No</v>
      </c>
      <c r="G916" s="58" t="str">
        <f>VLOOKUP(A916,'Data Transformation'!G:L,6,0)</f>
        <v>No</v>
      </c>
      <c r="H916" s="42">
        <f>VLOOKUP(A916,'Data Transformation'!G:O,9,0)</f>
        <v>1</v>
      </c>
      <c r="I916" s="42" t="str">
        <f>VLOOKUP(A916,'Data Transformation'!G:N,8,0)</f>
        <v>No</v>
      </c>
      <c r="J916" s="42" t="str">
        <f>VLOOKUP(A916,'Data Transformation'!G:P,10,0)</f>
        <v>Overweight</v>
      </c>
      <c r="K916" s="42" t="str">
        <f>VLOOKUP(A916,'Data Transformation'!G:Q,11,0)</f>
        <v>Normal</v>
      </c>
      <c r="L916" s="42" t="str">
        <f>VLOOKUP(A916,'Data Transformation'!S:AB,10,0)</f>
        <v>19-Nov-1964</v>
      </c>
      <c r="M916" s="59">
        <f>VLOOKUP(A916,'Data Transformation'!S:AD,12,0)</f>
        <v>11918.2</v>
      </c>
      <c r="N916" s="42" t="str">
        <f>VLOOKUP(A916,'Data Transformation'!S:Y,7,0)</f>
        <v>tier - 3</v>
      </c>
      <c r="O916" s="42" t="str">
        <f>VLOOKUP(A916,'Data Transformation'!S:Z,8,0)</f>
        <v>tier - 1</v>
      </c>
      <c r="P916" s="42" t="str">
        <f>VLOOKUP(A916,'Data Transformation'!S:AA,9,0)</f>
        <v>R1021</v>
      </c>
      <c r="Q916" s="60">
        <f>VLOOKUP(A916,'Data Transformation'!S:AC,11,0)</f>
        <v>58</v>
      </c>
    </row>
    <row r="917">
      <c r="A917" s="56" t="s">
        <v>1906</v>
      </c>
      <c r="B917" s="42" t="str">
        <f>VLOOKUP(A917,'Data Transformation'!A:D,4,0)</f>
        <v>White</v>
      </c>
      <c r="C917" s="57">
        <f>VLOOKUP(A917,'Data Transformation'!G:N,2,0)</f>
        <v>21.78</v>
      </c>
      <c r="D917" s="42">
        <f>VLOOKUP(A917,'Data Transformation'!G:I,3,0)</f>
        <v>5.3</v>
      </c>
      <c r="E917" s="42" t="str">
        <f>VLOOKUP(A917,'Data Transformation'!G:J,4,0)</f>
        <v>No</v>
      </c>
      <c r="F917" s="42" t="str">
        <f>VLOOKUP(A917,'Data Transformation'!G:K,5,0)</f>
        <v>yes</v>
      </c>
      <c r="G917" s="58" t="str">
        <f>VLOOKUP(A917,'Data Transformation'!G:L,6,0)</f>
        <v>No</v>
      </c>
      <c r="H917" s="42">
        <f>VLOOKUP(A917,'Data Transformation'!G:O,9,0)</f>
        <v>1</v>
      </c>
      <c r="I917" s="42" t="str">
        <f>VLOOKUP(A917,'Data Transformation'!G:N,8,0)</f>
        <v>No</v>
      </c>
      <c r="J917" s="42" t="str">
        <f>VLOOKUP(A917,'Data Transformation'!G:P,10,0)</f>
        <v>Normal weight</v>
      </c>
      <c r="K917" s="42" t="str">
        <f>VLOOKUP(A917,'Data Transformation'!G:Q,11,0)</f>
        <v>Normal</v>
      </c>
      <c r="L917" s="42" t="str">
        <f>VLOOKUP(A917,'Data Transformation'!S:AB,10,0)</f>
        <v>2-Jun-2004</v>
      </c>
      <c r="M917" s="59">
        <f>VLOOKUP(A917,'Data Transformation'!S:AD,12,0)</f>
        <v>11884.05</v>
      </c>
      <c r="N917" s="42" t="str">
        <f>VLOOKUP(A917,'Data Transformation'!S:Y,7,0)</f>
        <v>tier - 3</v>
      </c>
      <c r="O917" s="42" t="str">
        <f>VLOOKUP(A917,'Data Transformation'!S:Z,8,0)</f>
        <v>tier - 3</v>
      </c>
      <c r="P917" s="42" t="str">
        <f>VLOOKUP(A917,'Data Transformation'!S:AA,9,0)</f>
        <v>R1013</v>
      </c>
      <c r="Q917" s="60">
        <f>VLOOKUP(A917,'Data Transformation'!S:AC,11,0)</f>
        <v>19</v>
      </c>
    </row>
    <row r="918">
      <c r="A918" s="56" t="s">
        <v>1908</v>
      </c>
      <c r="B918" s="42" t="str">
        <f>VLOOKUP(A918,'Data Transformation'!A:D,4,0)</f>
        <v>Savage</v>
      </c>
      <c r="C918" s="57">
        <f>VLOOKUP(A918,'Data Transformation'!G:N,2,0)</f>
        <v>30.14</v>
      </c>
      <c r="D918" s="42">
        <f>VLOOKUP(A918,'Data Transformation'!G:I,3,0)</f>
        <v>9.45</v>
      </c>
      <c r="E918" s="42" t="str">
        <f>VLOOKUP(A918,'Data Transformation'!G:J,4,0)</f>
        <v>YES</v>
      </c>
      <c r="F918" s="42" t="str">
        <f>VLOOKUP(A918,'Data Transformation'!G:K,5,0)</f>
        <v>No</v>
      </c>
      <c r="G918" s="58" t="str">
        <f>VLOOKUP(A918,'Data Transformation'!G:L,6,0)</f>
        <v>No</v>
      </c>
      <c r="H918" s="42">
        <f>VLOOKUP(A918,'Data Transformation'!G:O,9,0)</f>
        <v>0</v>
      </c>
      <c r="I918" s="42" t="str">
        <f>VLOOKUP(A918,'Data Transformation'!G:N,8,0)</f>
        <v>No</v>
      </c>
      <c r="J918" s="42" t="str">
        <f>VLOOKUP(A918,'Data Transformation'!G:P,10,0)</f>
        <v>Above Obesity</v>
      </c>
      <c r="K918" s="42" t="str">
        <f>VLOOKUP(A918,'Data Transformation'!G:Q,11,0)</f>
        <v>Diabetes</v>
      </c>
      <c r="L918" s="42" t="str">
        <f>VLOOKUP(A918,'Data Transformation'!S:AB,10,0)</f>
        <v>29-Oct-1967</v>
      </c>
      <c r="M918" s="59">
        <f>VLOOKUP(A918,'Data Transformation'!S:AD,12,0)</f>
        <v>11881.97</v>
      </c>
      <c r="N918" s="42" t="str">
        <f>VLOOKUP(A918,'Data Transformation'!S:Y,7,0)</f>
        <v>tier - 3</v>
      </c>
      <c r="O918" s="42" t="str">
        <f>VLOOKUP(A918,'Data Transformation'!S:Z,8,0)</f>
        <v>tier - 1</v>
      </c>
      <c r="P918" s="42" t="str">
        <f>VLOOKUP(A918,'Data Transformation'!S:AA,9,0)</f>
        <v>R1013</v>
      </c>
      <c r="Q918" s="60">
        <f>VLOOKUP(A918,'Data Transformation'!S:AC,11,0)</f>
        <v>55</v>
      </c>
    </row>
    <row r="919">
      <c r="A919" s="56" t="s">
        <v>1910</v>
      </c>
      <c r="B919" s="42" t="str">
        <f>VLOOKUP(A919,'Data Transformation'!A:D,4,0)</f>
        <v>Hitchings</v>
      </c>
      <c r="C919" s="57">
        <f>VLOOKUP(A919,'Data Transformation'!G:N,2,0)</f>
        <v>29.7</v>
      </c>
      <c r="D919" s="42">
        <f>VLOOKUP(A919,'Data Transformation'!G:I,3,0)</f>
        <v>6.79</v>
      </c>
      <c r="E919" s="42" t="str">
        <f>VLOOKUP(A919,'Data Transformation'!G:J,4,0)</f>
        <v>YES</v>
      </c>
      <c r="F919" s="42" t="str">
        <f>VLOOKUP(A919,'Data Transformation'!G:K,5,0)</f>
        <v>No</v>
      </c>
      <c r="G919" s="58" t="str">
        <f>VLOOKUP(A919,'Data Transformation'!G:L,6,0)</f>
        <v>No</v>
      </c>
      <c r="H919" s="42">
        <f>VLOOKUP(A919,'Data Transformation'!G:O,9,0)</f>
        <v>0</v>
      </c>
      <c r="I919" s="42" t="str">
        <f>VLOOKUP(A919,'Data Transformation'!G:N,8,0)</f>
        <v>No</v>
      </c>
      <c r="J919" s="42" t="str">
        <f>VLOOKUP(A919,'Data Transformation'!G:P,10,0)</f>
        <v>Overweight</v>
      </c>
      <c r="K919" s="42" t="str">
        <f>VLOOKUP(A919,'Data Transformation'!G:Q,11,0)</f>
        <v>Diabetes</v>
      </c>
      <c r="L919" s="42" t="str">
        <f>VLOOKUP(A919,'Data Transformation'!S:AB,10,0)</f>
        <v>14-Jul-1967</v>
      </c>
      <c r="M919" s="59">
        <f>VLOOKUP(A919,'Data Transformation'!S:AD,12,0)</f>
        <v>11881.36</v>
      </c>
      <c r="N919" s="42" t="str">
        <f>VLOOKUP(A919,'Data Transformation'!S:Y,7,0)</f>
        <v>tier - 3</v>
      </c>
      <c r="O919" s="42" t="str">
        <f>VLOOKUP(A919,'Data Transformation'!S:Z,8,0)</f>
        <v>tier - 2</v>
      </c>
      <c r="P919" s="42" t="str">
        <f>VLOOKUP(A919,'Data Transformation'!S:AA,9,0)</f>
        <v>R1011</v>
      </c>
      <c r="Q919" s="60">
        <f>VLOOKUP(A919,'Data Transformation'!S:AC,11,0)</f>
        <v>55</v>
      </c>
    </row>
    <row r="920">
      <c r="A920" s="56" t="s">
        <v>1912</v>
      </c>
      <c r="B920" s="42" t="str">
        <f>VLOOKUP(A920,'Data Transformation'!A:D,4,0)</f>
        <v>Truitt</v>
      </c>
      <c r="C920" s="57">
        <f>VLOOKUP(A920,'Data Transformation'!G:N,2,0)</f>
        <v>32.395</v>
      </c>
      <c r="D920" s="42">
        <f>VLOOKUP(A920,'Data Transformation'!G:I,3,0)</f>
        <v>11.1</v>
      </c>
      <c r="E920" s="42" t="str">
        <f>VLOOKUP(A920,'Data Transformation'!G:J,4,0)</f>
        <v>YES</v>
      </c>
      <c r="F920" s="42" t="str">
        <f>VLOOKUP(A920,'Data Transformation'!G:K,5,0)</f>
        <v>No</v>
      </c>
      <c r="G920" s="58" t="str">
        <f>VLOOKUP(A920,'Data Transformation'!G:L,6,0)</f>
        <v>No</v>
      </c>
      <c r="H920" s="42">
        <f>VLOOKUP(A920,'Data Transformation'!G:O,9,0)</f>
        <v>0</v>
      </c>
      <c r="I920" s="42" t="str">
        <f>VLOOKUP(A920,'Data Transformation'!G:N,8,0)</f>
        <v>No</v>
      </c>
      <c r="J920" s="42" t="str">
        <f>VLOOKUP(A920,'Data Transformation'!G:P,10,0)</f>
        <v>Above Obesity</v>
      </c>
      <c r="K920" s="42" t="str">
        <f>VLOOKUP(A920,'Data Transformation'!G:Q,11,0)</f>
        <v>Diabetes</v>
      </c>
      <c r="L920" s="42" t="str">
        <f>VLOOKUP(A920,'Data Transformation'!S:AB,10,0)</f>
        <v>24-Aug-1967</v>
      </c>
      <c r="M920" s="59">
        <f>VLOOKUP(A920,'Data Transformation'!S:AD,12,0)</f>
        <v>11879.1</v>
      </c>
      <c r="N920" s="42" t="str">
        <f>VLOOKUP(A920,'Data Transformation'!S:Y,7,0)</f>
        <v>tier - 3</v>
      </c>
      <c r="O920" s="42" t="str">
        <f>VLOOKUP(A920,'Data Transformation'!S:Z,8,0)</f>
        <v>tier - 3</v>
      </c>
      <c r="P920" s="42" t="str">
        <f>VLOOKUP(A920,'Data Transformation'!S:AA,9,0)</f>
        <v>R1024</v>
      </c>
      <c r="Q920" s="60">
        <f>VLOOKUP(A920,'Data Transformation'!S:AC,11,0)</f>
        <v>55</v>
      </c>
    </row>
    <row r="921">
      <c r="A921" s="56" t="s">
        <v>1914</v>
      </c>
      <c r="B921" s="42" t="str">
        <f>VLOOKUP(A921,'Data Transformation'!A:D,4,0)</f>
        <v>Chang</v>
      </c>
      <c r="C921" s="57">
        <f>VLOOKUP(A921,'Data Transformation'!G:N,2,0)</f>
        <v>36.64</v>
      </c>
      <c r="D921" s="42">
        <f>VLOOKUP(A921,'Data Transformation'!G:I,3,0)</f>
        <v>7.26</v>
      </c>
      <c r="E921" s="42" t="str">
        <f>VLOOKUP(A921,'Data Transformation'!G:J,4,0)</f>
        <v>No</v>
      </c>
      <c r="F921" s="42" t="str">
        <f>VLOOKUP(A921,'Data Transformation'!G:K,5,0)</f>
        <v>No</v>
      </c>
      <c r="G921" s="58" t="str">
        <f>VLOOKUP(A921,'Data Transformation'!G:L,6,0)</f>
        <v>No</v>
      </c>
      <c r="H921" s="42">
        <f>VLOOKUP(A921,'Data Transformation'!G:O,9,0)</f>
        <v>0</v>
      </c>
      <c r="I921" s="42" t="str">
        <f>VLOOKUP(A921,'Data Transformation'!G:N,8,0)</f>
        <v>No</v>
      </c>
      <c r="J921" s="42" t="str">
        <f>VLOOKUP(A921,'Data Transformation'!G:P,10,0)</f>
        <v>Above Obesity</v>
      </c>
      <c r="K921" s="42" t="str">
        <f>VLOOKUP(A921,'Data Transformation'!G:Q,11,0)</f>
        <v>Diabetes</v>
      </c>
      <c r="L921" s="42" t="str">
        <f>VLOOKUP(A921,'Data Transformation'!S:AB,10,0)</f>
        <v>7-Jul-1974</v>
      </c>
      <c r="M921" s="59">
        <f>VLOOKUP(A921,'Data Transformation'!S:AD,12,0)</f>
        <v>11858.56</v>
      </c>
      <c r="N921" s="42" t="str">
        <f>VLOOKUP(A921,'Data Transformation'!S:Y,7,0)</f>
        <v>tier - 3</v>
      </c>
      <c r="O921" s="42" t="str">
        <f>VLOOKUP(A921,'Data Transformation'!S:Z,8,0)</f>
        <v>tier - 3</v>
      </c>
      <c r="P921" s="42" t="str">
        <f>VLOOKUP(A921,'Data Transformation'!S:AA,9,0)</f>
        <v>R1011</v>
      </c>
      <c r="Q921" s="60">
        <f>VLOOKUP(A921,'Data Transformation'!S:AC,11,0)</f>
        <v>48</v>
      </c>
    </row>
    <row r="922">
      <c r="A922" s="56" t="s">
        <v>1916</v>
      </c>
      <c r="B922" s="42" t="str">
        <f>VLOOKUP(A922,'Data Transformation'!A:D,4,0)</f>
        <v>Frey</v>
      </c>
      <c r="C922" s="57">
        <f>VLOOKUP(A922,'Data Transformation'!G:N,2,0)</f>
        <v>39.05</v>
      </c>
      <c r="D922" s="42">
        <f>VLOOKUP(A922,'Data Transformation'!G:I,3,0)</f>
        <v>5.27</v>
      </c>
      <c r="E922" s="42" t="str">
        <f>VLOOKUP(A922,'Data Transformation'!G:J,4,0)</f>
        <v>yes</v>
      </c>
      <c r="F922" s="42" t="str">
        <f>VLOOKUP(A922,'Data Transformation'!G:K,5,0)</f>
        <v>No</v>
      </c>
      <c r="G922" s="58" t="str">
        <f>VLOOKUP(A922,'Data Transformation'!G:L,6,0)</f>
        <v>No</v>
      </c>
      <c r="H922" s="42">
        <f>VLOOKUP(A922,'Data Transformation'!G:O,9,0)</f>
        <v>1</v>
      </c>
      <c r="I922" s="42" t="str">
        <f>VLOOKUP(A922,'Data Transformation'!G:N,8,0)</f>
        <v>No</v>
      </c>
      <c r="J922" s="42" t="str">
        <f>VLOOKUP(A922,'Data Transformation'!G:P,10,0)</f>
        <v>Above Obesity</v>
      </c>
      <c r="K922" s="42" t="str">
        <f>VLOOKUP(A922,'Data Transformation'!G:Q,11,0)</f>
        <v>Normal</v>
      </c>
      <c r="L922" s="42" t="str">
        <f>VLOOKUP(A922,'Data Transformation'!S:AB,10,0)</f>
        <v>29-Sep-1964</v>
      </c>
      <c r="M922" s="59">
        <f>VLOOKUP(A922,'Data Transformation'!S:AD,12,0)</f>
        <v>11856.41</v>
      </c>
      <c r="N922" s="42" t="str">
        <f>VLOOKUP(A922,'Data Transformation'!S:Y,7,0)</f>
        <v>tier - 3</v>
      </c>
      <c r="O922" s="42" t="str">
        <f>VLOOKUP(A922,'Data Transformation'!S:Z,8,0)</f>
        <v>tier - 2</v>
      </c>
      <c r="P922" s="42" t="str">
        <f>VLOOKUP(A922,'Data Transformation'!S:AA,9,0)</f>
        <v>R1013</v>
      </c>
      <c r="Q922" s="60">
        <f>VLOOKUP(A922,'Data Transformation'!S:AC,11,0)</f>
        <v>58</v>
      </c>
    </row>
    <row r="923">
      <c r="A923" s="56" t="s">
        <v>1918</v>
      </c>
      <c r="B923" s="42" t="str">
        <f>VLOOKUP(A923,'Data Transformation'!A:D,4,0)</f>
        <v>Krishna</v>
      </c>
      <c r="C923" s="57">
        <f>VLOOKUP(A923,'Data Transformation'!G:N,2,0)</f>
        <v>33.1</v>
      </c>
      <c r="D923" s="42">
        <f>VLOOKUP(A923,'Data Transformation'!G:I,3,0)</f>
        <v>5.46</v>
      </c>
      <c r="E923" s="42" t="str">
        <f>VLOOKUP(A923,'Data Transformation'!G:J,4,0)</f>
        <v>yes</v>
      </c>
      <c r="F923" s="42" t="str">
        <f>VLOOKUP(A923,'Data Transformation'!G:K,5,0)</f>
        <v>No</v>
      </c>
      <c r="G923" s="58" t="str">
        <f>VLOOKUP(A923,'Data Transformation'!G:L,6,0)</f>
        <v>No</v>
      </c>
      <c r="H923" s="42">
        <f>VLOOKUP(A923,'Data Transformation'!G:O,9,0)</f>
        <v>1</v>
      </c>
      <c r="I923" s="42" t="str">
        <f>VLOOKUP(A923,'Data Transformation'!G:N,8,0)</f>
        <v>No</v>
      </c>
      <c r="J923" s="42" t="str">
        <f>VLOOKUP(A923,'Data Transformation'!G:P,10,0)</f>
        <v>Above Obesity</v>
      </c>
      <c r="K923" s="42" t="str">
        <f>VLOOKUP(A923,'Data Transformation'!G:Q,11,0)</f>
        <v>Normal</v>
      </c>
      <c r="L923" s="42" t="str">
        <f>VLOOKUP(A923,'Data Transformation'!S:AB,10,0)</f>
        <v>27-Jun-1964</v>
      </c>
      <c r="M923" s="59">
        <f>VLOOKUP(A923,'Data Transformation'!S:AD,12,0)</f>
        <v>11848.14</v>
      </c>
      <c r="N923" s="42" t="str">
        <f>VLOOKUP(A923,'Data Transformation'!S:Y,7,0)</f>
        <v>tier - 3</v>
      </c>
      <c r="O923" s="42" t="str">
        <f>VLOOKUP(A923,'Data Transformation'!S:Z,8,0)</f>
        <v>tier - 2</v>
      </c>
      <c r="P923" s="42" t="str">
        <f>VLOOKUP(A923,'Data Transformation'!S:AA,9,0)</f>
        <v>R1011</v>
      </c>
      <c r="Q923" s="60">
        <f>VLOOKUP(A923,'Data Transformation'!S:AC,11,0)</f>
        <v>58</v>
      </c>
    </row>
    <row r="924">
      <c r="A924" s="56" t="s">
        <v>1920</v>
      </c>
      <c r="B924" s="42" t="str">
        <f>VLOOKUP(A924,'Data Transformation'!A:D,4,0)</f>
        <v>Maher</v>
      </c>
      <c r="C924" s="57">
        <f>VLOOKUP(A924,'Data Transformation'!G:N,2,0)</f>
        <v>31.825</v>
      </c>
      <c r="D924" s="42">
        <f>VLOOKUP(A924,'Data Transformation'!G:I,3,0)</f>
        <v>8.13</v>
      </c>
      <c r="E924" s="42" t="str">
        <f>VLOOKUP(A924,'Data Transformation'!G:J,4,0)</f>
        <v>No</v>
      </c>
      <c r="F924" s="42" t="str">
        <f>VLOOKUP(A924,'Data Transformation'!G:K,5,0)</f>
        <v>No</v>
      </c>
      <c r="G924" s="58" t="str">
        <f>VLOOKUP(A924,'Data Transformation'!G:L,6,0)</f>
        <v>No</v>
      </c>
      <c r="H924" s="42">
        <f>VLOOKUP(A924,'Data Transformation'!G:O,9,0)</f>
        <v>0</v>
      </c>
      <c r="I924" s="42" t="str">
        <f>VLOOKUP(A924,'Data Transformation'!G:N,8,0)</f>
        <v>No</v>
      </c>
      <c r="J924" s="42" t="str">
        <f>VLOOKUP(A924,'Data Transformation'!G:P,10,0)</f>
        <v>Above Obesity</v>
      </c>
      <c r="K924" s="42" t="str">
        <f>VLOOKUP(A924,'Data Transformation'!G:Q,11,0)</f>
        <v>Diabetes</v>
      </c>
      <c r="L924" s="42" t="str">
        <f>VLOOKUP(A924,'Data Transformation'!S:AB,10,0)</f>
        <v>10-Nov-1965</v>
      </c>
      <c r="M924" s="59">
        <f>VLOOKUP(A924,'Data Transformation'!S:AD,12,0)</f>
        <v>11842.62</v>
      </c>
      <c r="N924" s="42" t="str">
        <f>VLOOKUP(A924,'Data Transformation'!S:Y,7,0)</f>
        <v>tier - 3</v>
      </c>
      <c r="O924" s="42" t="str">
        <f>VLOOKUP(A924,'Data Transformation'!S:Z,8,0)</f>
        <v>tier - 3</v>
      </c>
      <c r="P924" s="42" t="str">
        <f>VLOOKUP(A924,'Data Transformation'!S:AA,9,0)</f>
        <v>R1012</v>
      </c>
      <c r="Q924" s="60">
        <f>VLOOKUP(A924,'Data Transformation'!S:AC,11,0)</f>
        <v>57</v>
      </c>
    </row>
    <row r="925">
      <c r="A925" s="56" t="s">
        <v>1922</v>
      </c>
      <c r="B925" s="42" t="str">
        <f>VLOOKUP(A925,'Data Transformation'!A:D,4,0)</f>
        <v>Boivin</v>
      </c>
      <c r="C925" s="57">
        <f>VLOOKUP(A925,'Data Transformation'!G:N,2,0)</f>
        <v>29</v>
      </c>
      <c r="D925" s="42">
        <f>VLOOKUP(A925,'Data Transformation'!G:I,3,0)</f>
        <v>4.25</v>
      </c>
      <c r="E925" s="42" t="str">
        <f>VLOOKUP(A925,'Data Transformation'!G:J,4,0)</f>
        <v>yes</v>
      </c>
      <c r="F925" s="42" t="str">
        <f>VLOOKUP(A925,'Data Transformation'!G:K,5,0)</f>
        <v>No</v>
      </c>
      <c r="G925" s="58" t="str">
        <f>VLOOKUP(A925,'Data Transformation'!G:L,6,0)</f>
        <v>No</v>
      </c>
      <c r="H925" s="42">
        <f>VLOOKUP(A925,'Data Transformation'!G:O,9,0)</f>
        <v>1</v>
      </c>
      <c r="I925" s="42" t="str">
        <f>VLOOKUP(A925,'Data Transformation'!G:N,8,0)</f>
        <v>No</v>
      </c>
      <c r="J925" s="42" t="str">
        <f>VLOOKUP(A925,'Data Transformation'!G:P,10,0)</f>
        <v>Overweight</v>
      </c>
      <c r="K925" s="42" t="str">
        <f>VLOOKUP(A925,'Data Transformation'!G:Q,11,0)</f>
        <v>Normal</v>
      </c>
      <c r="L925" s="42" t="str">
        <f>VLOOKUP(A925,'Data Transformation'!S:AB,10,0)</f>
        <v>11-Jul-1964</v>
      </c>
      <c r="M925" s="59">
        <f>VLOOKUP(A925,'Data Transformation'!S:AD,12,0)</f>
        <v>11842.44</v>
      </c>
      <c r="N925" s="42" t="str">
        <f>VLOOKUP(A925,'Data Transformation'!S:Y,7,0)</f>
        <v>tier - 3</v>
      </c>
      <c r="O925" s="42" t="str">
        <f>VLOOKUP(A925,'Data Transformation'!S:Z,8,0)</f>
        <v>tier - 2</v>
      </c>
      <c r="P925" s="42" t="str">
        <f>VLOOKUP(A925,'Data Transformation'!S:AA,9,0)</f>
        <v>R1011</v>
      </c>
      <c r="Q925" s="60">
        <f>VLOOKUP(A925,'Data Transformation'!S:AC,11,0)</f>
        <v>58</v>
      </c>
    </row>
    <row r="926">
      <c r="A926" s="56" t="s">
        <v>1924</v>
      </c>
      <c r="B926" s="42" t="str">
        <f>VLOOKUP(A926,'Data Transformation'!A:D,4,0)</f>
        <v>McAlister</v>
      </c>
      <c r="C926" s="57">
        <f>VLOOKUP(A926,'Data Transformation'!G:N,2,0)</f>
        <v>30.495</v>
      </c>
      <c r="D926" s="42">
        <f>VLOOKUP(A926,'Data Transformation'!G:I,3,0)</f>
        <v>8.68</v>
      </c>
      <c r="E926" s="42" t="str">
        <f>VLOOKUP(A926,'Data Transformation'!G:J,4,0)</f>
        <v>No</v>
      </c>
      <c r="F926" s="42" t="str">
        <f>VLOOKUP(A926,'Data Transformation'!G:K,5,0)</f>
        <v>No</v>
      </c>
      <c r="G926" s="58" t="str">
        <f>VLOOKUP(A926,'Data Transformation'!G:L,6,0)</f>
        <v>No</v>
      </c>
      <c r="H926" s="42">
        <f>VLOOKUP(A926,'Data Transformation'!G:O,9,0)</f>
        <v>0</v>
      </c>
      <c r="I926" s="42" t="str">
        <f>VLOOKUP(A926,'Data Transformation'!G:N,8,0)</f>
        <v>No</v>
      </c>
      <c r="J926" s="42" t="str">
        <f>VLOOKUP(A926,'Data Transformation'!G:P,10,0)</f>
        <v>Above Obesity</v>
      </c>
      <c r="K926" s="42" t="str">
        <f>VLOOKUP(A926,'Data Transformation'!G:Q,11,0)</f>
        <v>Diabetes</v>
      </c>
      <c r="L926" s="42" t="str">
        <f>VLOOKUP(A926,'Data Transformation'!S:AB,10,0)</f>
        <v>25-Sep-1965</v>
      </c>
      <c r="M926" s="59">
        <f>VLOOKUP(A926,'Data Transformation'!S:AD,12,0)</f>
        <v>11840.78</v>
      </c>
      <c r="N926" s="42" t="str">
        <f>VLOOKUP(A926,'Data Transformation'!S:Y,7,0)</f>
        <v>tier - 3</v>
      </c>
      <c r="O926" s="42" t="str">
        <f>VLOOKUP(A926,'Data Transformation'!S:Z,8,0)</f>
        <v>tier - 2</v>
      </c>
      <c r="P926" s="42" t="str">
        <f>VLOOKUP(A926,'Data Transformation'!S:AA,9,0)</f>
        <v>R1012</v>
      </c>
      <c r="Q926" s="60">
        <f>VLOOKUP(A926,'Data Transformation'!S:AC,11,0)</f>
        <v>57</v>
      </c>
    </row>
    <row r="927">
      <c r="A927" s="56" t="s">
        <v>1926</v>
      </c>
      <c r="B927" s="42" t="str">
        <f>VLOOKUP(A927,'Data Transformation'!A:D,4,0)</f>
        <v>Akhmedova</v>
      </c>
      <c r="C927" s="57">
        <f>VLOOKUP(A927,'Data Transformation'!G:N,2,0)</f>
        <v>25.2</v>
      </c>
      <c r="D927" s="42">
        <f>VLOOKUP(A927,'Data Transformation'!G:I,3,0)</f>
        <v>6.25</v>
      </c>
      <c r="E927" s="42" t="str">
        <f>VLOOKUP(A927,'Data Transformation'!G:J,4,0)</f>
        <v>yes</v>
      </c>
      <c r="F927" s="42" t="str">
        <f>VLOOKUP(A927,'Data Transformation'!G:K,5,0)</f>
        <v>No</v>
      </c>
      <c r="G927" s="58" t="str">
        <f>VLOOKUP(A927,'Data Transformation'!G:L,6,0)</f>
        <v>No</v>
      </c>
      <c r="H927" s="42">
        <f>VLOOKUP(A927,'Data Transformation'!G:O,9,0)</f>
        <v>1</v>
      </c>
      <c r="I927" s="42" t="str">
        <f>VLOOKUP(A927,'Data Transformation'!G:N,8,0)</f>
        <v>No</v>
      </c>
      <c r="J927" s="42" t="str">
        <f>VLOOKUP(A927,'Data Transformation'!G:P,10,0)</f>
        <v>Overweight</v>
      </c>
      <c r="K927" s="42" t="str">
        <f>VLOOKUP(A927,'Data Transformation'!G:Q,11,0)</f>
        <v>Prediabetes weight</v>
      </c>
      <c r="L927" s="42" t="str">
        <f>VLOOKUP(A927,'Data Transformation'!S:AB,10,0)</f>
        <v>11-Sep-1964</v>
      </c>
      <c r="M927" s="59">
        <f>VLOOKUP(A927,'Data Transformation'!S:AD,12,0)</f>
        <v>11837.16</v>
      </c>
      <c r="N927" s="42" t="str">
        <f>VLOOKUP(A927,'Data Transformation'!S:Y,7,0)</f>
        <v>tier - 3</v>
      </c>
      <c r="O927" s="42" t="str">
        <f>VLOOKUP(A927,'Data Transformation'!S:Z,8,0)</f>
        <v>tier - 3</v>
      </c>
      <c r="P927" s="42" t="str">
        <f>VLOOKUP(A927,'Data Transformation'!S:AA,9,0)</f>
        <v>R1011</v>
      </c>
      <c r="Q927" s="60">
        <f>VLOOKUP(A927,'Data Transformation'!S:AC,11,0)</f>
        <v>58</v>
      </c>
    </row>
    <row r="928">
      <c r="A928" s="56" t="s">
        <v>1928</v>
      </c>
      <c r="B928" s="42" t="str">
        <f>VLOOKUP(A928,'Data Transformation'!A:D,4,0)</f>
        <v>Tucker</v>
      </c>
      <c r="C928" s="57">
        <f>VLOOKUP(A928,'Data Transformation'!G:N,2,0)</f>
        <v>22.77</v>
      </c>
      <c r="D928" s="42">
        <f>VLOOKUP(A928,'Data Transformation'!G:I,3,0)</f>
        <v>4.47</v>
      </c>
      <c r="E928" s="42" t="str">
        <f>VLOOKUP(A928,'Data Transformation'!G:J,4,0)</f>
        <v>yes</v>
      </c>
      <c r="F928" s="42" t="str">
        <f>VLOOKUP(A928,'Data Transformation'!G:K,5,0)</f>
        <v>No</v>
      </c>
      <c r="G928" s="58" t="str">
        <f>VLOOKUP(A928,'Data Transformation'!G:L,6,0)</f>
        <v>No</v>
      </c>
      <c r="H928" s="42">
        <f>VLOOKUP(A928,'Data Transformation'!G:O,9,0)</f>
        <v>1</v>
      </c>
      <c r="I928" s="42" t="str">
        <f>VLOOKUP(A928,'Data Transformation'!G:N,8,0)</f>
        <v>No</v>
      </c>
      <c r="J928" s="42" t="str">
        <f>VLOOKUP(A928,'Data Transformation'!G:P,10,0)</f>
        <v>Normal weight</v>
      </c>
      <c r="K928" s="42" t="str">
        <f>VLOOKUP(A928,'Data Transformation'!G:Q,11,0)</f>
        <v>Normal</v>
      </c>
      <c r="L928" s="42" t="str">
        <f>VLOOKUP(A928,'Data Transformation'!S:AB,10,0)</f>
        <v>27-Jun-1964</v>
      </c>
      <c r="M928" s="59">
        <f>VLOOKUP(A928,'Data Transformation'!S:AD,12,0)</f>
        <v>11833.78</v>
      </c>
      <c r="N928" s="42" t="str">
        <f>VLOOKUP(A928,'Data Transformation'!S:Y,7,0)</f>
        <v>tier - 3</v>
      </c>
      <c r="O928" s="42" t="str">
        <f>VLOOKUP(A928,'Data Transformation'!S:Z,8,0)</f>
        <v>tier - 3</v>
      </c>
      <c r="P928" s="42" t="str">
        <f>VLOOKUP(A928,'Data Transformation'!S:AA,9,0)</f>
        <v>R1013</v>
      </c>
      <c r="Q928" s="60">
        <f>VLOOKUP(A928,'Data Transformation'!S:AC,11,0)</f>
        <v>58</v>
      </c>
    </row>
    <row r="929">
      <c r="A929" s="56" t="s">
        <v>1930</v>
      </c>
      <c r="B929" s="42" t="str">
        <f>VLOOKUP(A929,'Data Transformation'!A:D,4,0)</f>
        <v>Gramelspacher</v>
      </c>
      <c r="C929" s="57">
        <f>VLOOKUP(A929,'Data Transformation'!G:N,2,0)</f>
        <v>23.18</v>
      </c>
      <c r="D929" s="42">
        <f>VLOOKUP(A929,'Data Transformation'!G:I,3,0)</f>
        <v>8.31</v>
      </c>
      <c r="E929" s="42" t="str">
        <f>VLOOKUP(A929,'Data Transformation'!G:J,4,0)</f>
        <v>No</v>
      </c>
      <c r="F929" s="42" t="str">
        <f>VLOOKUP(A929,'Data Transformation'!G:K,5,0)</f>
        <v>No</v>
      </c>
      <c r="G929" s="58" t="str">
        <f>VLOOKUP(A929,'Data Transformation'!G:L,6,0)</f>
        <v>No</v>
      </c>
      <c r="H929" s="42">
        <f>VLOOKUP(A929,'Data Transformation'!G:O,9,0)</f>
        <v>0</v>
      </c>
      <c r="I929" s="42" t="str">
        <f>VLOOKUP(A929,'Data Transformation'!G:N,8,0)</f>
        <v>No</v>
      </c>
      <c r="J929" s="42" t="str">
        <f>VLOOKUP(A929,'Data Transformation'!G:P,10,0)</f>
        <v>Normal weight</v>
      </c>
      <c r="K929" s="42" t="str">
        <f>VLOOKUP(A929,'Data Transformation'!G:Q,11,0)</f>
        <v>Diabetes</v>
      </c>
      <c r="L929" s="42" t="str">
        <f>VLOOKUP(A929,'Data Transformation'!S:AB,10,0)</f>
        <v>3-Oct-1965</v>
      </c>
      <c r="M929" s="59">
        <f>VLOOKUP(A929,'Data Transformation'!S:AD,12,0)</f>
        <v>11830.61</v>
      </c>
      <c r="N929" s="42" t="str">
        <f>VLOOKUP(A929,'Data Transformation'!S:Y,7,0)</f>
        <v>tier - 3</v>
      </c>
      <c r="O929" s="42" t="str">
        <f>VLOOKUP(A929,'Data Transformation'!S:Z,8,0)</f>
        <v>tier - 1</v>
      </c>
      <c r="P929" s="42" t="str">
        <f>VLOOKUP(A929,'Data Transformation'!S:AA,9,0)</f>
        <v>R1012</v>
      </c>
      <c r="Q929" s="60">
        <f>VLOOKUP(A929,'Data Transformation'!S:AC,11,0)</f>
        <v>57</v>
      </c>
    </row>
    <row r="930">
      <c r="A930" s="56" t="s">
        <v>1932</v>
      </c>
      <c r="B930" s="42" t="str">
        <f>VLOOKUP(A930,'Data Transformation'!A:D,4,0)</f>
        <v>Goldsmith</v>
      </c>
      <c r="C930" s="57">
        <f>VLOOKUP(A930,'Data Transformation'!G:N,2,0)</f>
        <v>35.41</v>
      </c>
      <c r="D930" s="42">
        <f>VLOOKUP(A930,'Data Transformation'!G:I,3,0)</f>
        <v>5.68</v>
      </c>
      <c r="E930" s="42" t="str">
        <f>VLOOKUP(A930,'Data Transformation'!G:J,4,0)</f>
        <v>No</v>
      </c>
      <c r="F930" s="42" t="str">
        <f>VLOOKUP(A930,'Data Transformation'!G:K,5,0)</f>
        <v>No</v>
      </c>
      <c r="G930" s="58" t="str">
        <f>VLOOKUP(A930,'Data Transformation'!G:L,6,0)</f>
        <v>No</v>
      </c>
      <c r="H930" s="42">
        <f>VLOOKUP(A930,'Data Transformation'!G:O,9,0)</f>
        <v>0</v>
      </c>
      <c r="I930" s="42" t="str">
        <f>VLOOKUP(A930,'Data Transformation'!G:N,8,0)</f>
        <v>No</v>
      </c>
      <c r="J930" s="42" t="str">
        <f>VLOOKUP(A930,'Data Transformation'!G:P,10,0)</f>
        <v>Above Obesity</v>
      </c>
      <c r="K930" s="42" t="str">
        <f>VLOOKUP(A930,'Data Transformation'!G:Q,11,0)</f>
        <v>Normal</v>
      </c>
      <c r="L930" s="42" t="str">
        <f>VLOOKUP(A930,'Data Transformation'!S:AB,10,0)</f>
        <v>20-Nov-1982</v>
      </c>
      <c r="M930" s="59">
        <f>VLOOKUP(A930,'Data Transformation'!S:AD,12,0)</f>
        <v>11773.06</v>
      </c>
      <c r="N930" s="42" t="str">
        <f>VLOOKUP(A930,'Data Transformation'!S:Y,7,0)</f>
        <v>tier - 3</v>
      </c>
      <c r="O930" s="42" t="str">
        <f>VLOOKUP(A930,'Data Transformation'!S:Z,8,0)</f>
        <v>tier - 3</v>
      </c>
      <c r="P930" s="42" t="str">
        <f>VLOOKUP(A930,'Data Transformation'!S:AA,9,0)</f>
        <v>R1026</v>
      </c>
      <c r="Q930" s="60">
        <f>VLOOKUP(A930,'Data Transformation'!S:AC,11,0)</f>
        <v>40</v>
      </c>
    </row>
    <row r="931">
      <c r="A931" s="56" t="s">
        <v>1934</v>
      </c>
      <c r="B931" s="42" t="str">
        <f>VLOOKUP(A931,'Data Transformation'!A:D,4,0)</f>
        <v>Tranter</v>
      </c>
      <c r="C931" s="57">
        <f>VLOOKUP(A931,'Data Transformation'!G:N,2,0)</f>
        <v>32.11</v>
      </c>
      <c r="D931" s="42">
        <f>VLOOKUP(A931,'Data Transformation'!G:I,3,0)</f>
        <v>4.75</v>
      </c>
      <c r="E931" s="42" t="str">
        <f>VLOOKUP(A931,'Data Transformation'!G:J,4,0)</f>
        <v>yes</v>
      </c>
      <c r="F931" s="42" t="str">
        <f>VLOOKUP(A931,'Data Transformation'!G:K,5,0)</f>
        <v>No</v>
      </c>
      <c r="G931" s="58" t="str">
        <f>VLOOKUP(A931,'Data Transformation'!G:L,6,0)</f>
        <v>No</v>
      </c>
      <c r="H931" s="42">
        <f>VLOOKUP(A931,'Data Transformation'!G:O,9,0)</f>
        <v>2</v>
      </c>
      <c r="I931" s="42" t="str">
        <f>VLOOKUP(A931,'Data Transformation'!G:N,8,0)</f>
        <v>No</v>
      </c>
      <c r="J931" s="42" t="str">
        <f>VLOOKUP(A931,'Data Transformation'!G:P,10,0)</f>
        <v>Above Obesity</v>
      </c>
      <c r="K931" s="42" t="str">
        <f>VLOOKUP(A931,'Data Transformation'!G:Q,11,0)</f>
        <v>Normal</v>
      </c>
      <c r="L931" s="42" t="str">
        <f>VLOOKUP(A931,'Data Transformation'!S:AB,10,0)</f>
        <v>25-Jul-1966</v>
      </c>
      <c r="M931" s="59">
        <f>VLOOKUP(A931,'Data Transformation'!S:AD,12,0)</f>
        <v>11763</v>
      </c>
      <c r="N931" s="42" t="str">
        <f>VLOOKUP(A931,'Data Transformation'!S:Y,7,0)</f>
        <v>tier - 3</v>
      </c>
      <c r="O931" s="42" t="str">
        <f>VLOOKUP(A931,'Data Transformation'!S:Z,8,0)</f>
        <v>tier - 3</v>
      </c>
      <c r="P931" s="42" t="str">
        <f>VLOOKUP(A931,'Data Transformation'!S:AA,9,0)</f>
        <v>R1016</v>
      </c>
      <c r="Q931" s="60">
        <f>VLOOKUP(A931,'Data Transformation'!S:AC,11,0)</f>
        <v>56</v>
      </c>
    </row>
    <row r="932">
      <c r="A932" s="56" t="s">
        <v>1936</v>
      </c>
      <c r="B932" s="42" t="str">
        <f>VLOOKUP(A932,'Data Transformation'!A:D,4,0)</f>
        <v>Tu</v>
      </c>
      <c r="C932" s="57">
        <f>VLOOKUP(A932,'Data Transformation'!G:N,2,0)</f>
        <v>34.48</v>
      </c>
      <c r="D932" s="42">
        <f>VLOOKUP(A932,'Data Transformation'!G:I,3,0)</f>
        <v>6.31</v>
      </c>
      <c r="E932" s="42" t="str">
        <f>VLOOKUP(A932,'Data Transformation'!G:J,4,0)</f>
        <v>No</v>
      </c>
      <c r="F932" s="42" t="str">
        <f>VLOOKUP(A932,'Data Transformation'!G:K,5,0)</f>
        <v>No</v>
      </c>
      <c r="G932" s="58" t="str">
        <f>VLOOKUP(A932,'Data Transformation'!G:L,6,0)</f>
        <v>Yes</v>
      </c>
      <c r="H932" s="42">
        <f>VLOOKUP(A932,'Data Transformation'!G:O,9,0)</f>
        <v>1</v>
      </c>
      <c r="I932" s="42" t="str">
        <f>VLOOKUP(A932,'Data Transformation'!G:N,8,0)</f>
        <v>No</v>
      </c>
      <c r="J932" s="42" t="str">
        <f>VLOOKUP(A932,'Data Transformation'!G:P,10,0)</f>
        <v>Above Obesity</v>
      </c>
      <c r="K932" s="42" t="str">
        <f>VLOOKUP(A932,'Data Transformation'!G:Q,11,0)</f>
        <v>Prediabetes weight</v>
      </c>
      <c r="L932" s="42" t="str">
        <f>VLOOKUP(A932,'Data Transformation'!S:AB,10,0)</f>
        <v>6-Nov-1979</v>
      </c>
      <c r="M932" s="59">
        <f>VLOOKUP(A932,'Data Transformation'!S:AD,12,0)</f>
        <v>11752.68</v>
      </c>
      <c r="N932" s="42" t="str">
        <f>VLOOKUP(A932,'Data Transformation'!S:Y,7,0)</f>
        <v>tier - 3</v>
      </c>
      <c r="O932" s="42" t="str">
        <f>VLOOKUP(A932,'Data Transformation'!S:Z,8,0)</f>
        <v>tier - 1</v>
      </c>
      <c r="P932" s="42" t="str">
        <f>VLOOKUP(A932,'Data Transformation'!S:AA,9,0)</f>
        <v>R1026</v>
      </c>
      <c r="Q932" s="60">
        <f>VLOOKUP(A932,'Data Transformation'!S:AC,11,0)</f>
        <v>43</v>
      </c>
    </row>
    <row r="933">
      <c r="A933" s="56" t="s">
        <v>1938</v>
      </c>
      <c r="B933" s="42" t="str">
        <f>VLOOKUP(A933,'Data Transformation'!A:D,4,0)</f>
        <v>Kaczka</v>
      </c>
      <c r="C933" s="57">
        <f>VLOOKUP(A933,'Data Transformation'!G:N,2,0)</f>
        <v>34.39</v>
      </c>
      <c r="D933" s="42">
        <f>VLOOKUP(A933,'Data Transformation'!G:I,3,0)</f>
        <v>6.28</v>
      </c>
      <c r="E933" s="42" t="str">
        <f>VLOOKUP(A933,'Data Transformation'!G:J,4,0)</f>
        <v>yes</v>
      </c>
      <c r="F933" s="42" t="str">
        <f>VLOOKUP(A933,'Data Transformation'!G:K,5,0)</f>
        <v>No</v>
      </c>
      <c r="G933" s="58" t="str">
        <f>VLOOKUP(A933,'Data Transformation'!G:L,6,0)</f>
        <v>No</v>
      </c>
      <c r="H933" s="42">
        <f>VLOOKUP(A933,'Data Transformation'!G:O,9,0)</f>
        <v>1</v>
      </c>
      <c r="I933" s="42" t="str">
        <f>VLOOKUP(A933,'Data Transformation'!G:N,8,0)</f>
        <v>No</v>
      </c>
      <c r="J933" s="42" t="str">
        <f>VLOOKUP(A933,'Data Transformation'!G:P,10,0)</f>
        <v>Above Obesity</v>
      </c>
      <c r="K933" s="42" t="str">
        <f>VLOOKUP(A933,'Data Transformation'!G:Q,11,0)</f>
        <v>Prediabetes weight</v>
      </c>
      <c r="L933" s="42" t="str">
        <f>VLOOKUP(A933,'Data Transformation'!S:AB,10,0)</f>
        <v>2-Dec-1964</v>
      </c>
      <c r="M933" s="59">
        <f>VLOOKUP(A933,'Data Transformation'!S:AD,12,0)</f>
        <v>11743.93</v>
      </c>
      <c r="N933" s="42" t="str">
        <f>VLOOKUP(A933,'Data Transformation'!S:Y,7,0)</f>
        <v>tier - 3</v>
      </c>
      <c r="O933" s="42" t="str">
        <f>VLOOKUP(A933,'Data Transformation'!S:Z,8,0)</f>
        <v>tier - 1</v>
      </c>
      <c r="P933" s="42" t="str">
        <f>VLOOKUP(A933,'Data Transformation'!S:AA,9,0)</f>
        <v>R1012</v>
      </c>
      <c r="Q933" s="60">
        <f>VLOOKUP(A933,'Data Transformation'!S:AC,11,0)</f>
        <v>58</v>
      </c>
    </row>
    <row r="934">
      <c r="A934" s="56" t="s">
        <v>1940</v>
      </c>
      <c r="B934" s="42" t="str">
        <f>VLOOKUP(A934,'Data Transformation'!A:D,4,0)</f>
        <v>Hunter</v>
      </c>
      <c r="C934" s="57">
        <f>VLOOKUP(A934,'Data Transformation'!G:N,2,0)</f>
        <v>26.4</v>
      </c>
      <c r="D934" s="42">
        <f>VLOOKUP(A934,'Data Transformation'!G:I,3,0)</f>
        <v>9.29</v>
      </c>
      <c r="E934" s="42" t="str">
        <f>VLOOKUP(A934,'Data Transformation'!G:J,4,0)</f>
        <v>yes</v>
      </c>
      <c r="F934" s="42" t="str">
        <f>VLOOKUP(A934,'Data Transformation'!G:K,5,0)</f>
        <v>No</v>
      </c>
      <c r="G934" s="58" t="str">
        <f>VLOOKUP(A934,'Data Transformation'!G:L,6,0)</f>
        <v>Yes</v>
      </c>
      <c r="H934" s="42">
        <f>VLOOKUP(A934,'Data Transformation'!G:O,9,0)</f>
        <v>1</v>
      </c>
      <c r="I934" s="42" t="str">
        <f>VLOOKUP(A934,'Data Transformation'!G:N,8,0)</f>
        <v>No</v>
      </c>
      <c r="J934" s="42" t="str">
        <f>VLOOKUP(A934,'Data Transformation'!G:P,10,0)</f>
        <v>Overweight</v>
      </c>
      <c r="K934" s="42" t="str">
        <f>VLOOKUP(A934,'Data Transformation'!G:Q,11,0)</f>
        <v>Diabetes</v>
      </c>
      <c r="L934" s="42" t="str">
        <f>VLOOKUP(A934,'Data Transformation'!S:AB,10,0)</f>
        <v>9-Jun-1963</v>
      </c>
      <c r="M934" s="59">
        <f>VLOOKUP(A934,'Data Transformation'!S:AD,12,0)</f>
        <v>11743.3</v>
      </c>
      <c r="N934" s="42" t="str">
        <f>VLOOKUP(A934,'Data Transformation'!S:Y,7,0)</f>
        <v>tier - 3</v>
      </c>
      <c r="O934" s="42" t="str">
        <f>VLOOKUP(A934,'Data Transformation'!S:Z,8,0)</f>
        <v>tier - 3</v>
      </c>
      <c r="P934" s="42" t="str">
        <f>VLOOKUP(A934,'Data Transformation'!S:AA,9,0)</f>
        <v>R1013</v>
      </c>
      <c r="Q934" s="60">
        <f>VLOOKUP(A934,'Data Transformation'!S:AC,11,0)</f>
        <v>59</v>
      </c>
    </row>
    <row r="935">
      <c r="A935" s="56" t="s">
        <v>1942</v>
      </c>
      <c r="B935" s="42" t="str">
        <f>VLOOKUP(A935,'Data Transformation'!A:D,4,0)</f>
        <v>Moran</v>
      </c>
      <c r="C935" s="57">
        <f>VLOOKUP(A935,'Data Transformation'!G:N,2,0)</f>
        <v>28.1</v>
      </c>
      <c r="D935" s="42">
        <f>VLOOKUP(A935,'Data Transformation'!G:I,3,0)</f>
        <v>5.79</v>
      </c>
      <c r="E935" s="42" t="str">
        <f>VLOOKUP(A935,'Data Transformation'!G:J,4,0)</f>
        <v>yes</v>
      </c>
      <c r="F935" s="42" t="str">
        <f>VLOOKUP(A935,'Data Transformation'!G:K,5,0)</f>
        <v>No</v>
      </c>
      <c r="G935" s="58" t="str">
        <f>VLOOKUP(A935,'Data Transformation'!G:L,6,0)</f>
        <v>Yes</v>
      </c>
      <c r="H935" s="42">
        <f>VLOOKUP(A935,'Data Transformation'!G:O,9,0)</f>
        <v>1</v>
      </c>
      <c r="I935" s="42" t="str">
        <f>VLOOKUP(A935,'Data Transformation'!G:N,8,0)</f>
        <v>No</v>
      </c>
      <c r="J935" s="42" t="str">
        <f>VLOOKUP(A935,'Data Transformation'!G:P,10,0)</f>
        <v>Overweight</v>
      </c>
      <c r="K935" s="42" t="str">
        <f>VLOOKUP(A935,'Data Transformation'!G:Q,11,0)</f>
        <v>Prediabetes weight</v>
      </c>
      <c r="L935" s="42" t="str">
        <f>VLOOKUP(A935,'Data Transformation'!S:AB,10,0)</f>
        <v>12-Nov-1969</v>
      </c>
      <c r="M935" s="59">
        <f>VLOOKUP(A935,'Data Transformation'!S:AD,12,0)</f>
        <v>11741.73</v>
      </c>
      <c r="N935" s="42" t="str">
        <f>VLOOKUP(A935,'Data Transformation'!S:Y,7,0)</f>
        <v>tier - 3</v>
      </c>
      <c r="O935" s="42" t="str">
        <f>VLOOKUP(A935,'Data Transformation'!S:Z,8,0)</f>
        <v>tier - 1</v>
      </c>
      <c r="P935" s="42" t="str">
        <f>VLOOKUP(A935,'Data Transformation'!S:AA,9,0)</f>
        <v>R1011</v>
      </c>
      <c r="Q935" s="60">
        <f>VLOOKUP(A935,'Data Transformation'!S:AC,11,0)</f>
        <v>53</v>
      </c>
    </row>
    <row r="936">
      <c r="A936" s="56" t="s">
        <v>1944</v>
      </c>
      <c r="B936" s="42" t="str">
        <f>VLOOKUP(A936,'Data Transformation'!A:D,4,0)</f>
        <v>Ashby</v>
      </c>
      <c r="C936" s="57">
        <f>VLOOKUP(A936,'Data Transformation'!G:N,2,0)</f>
        <v>27</v>
      </c>
      <c r="D936" s="42">
        <f>VLOOKUP(A936,'Data Transformation'!G:I,3,0)</f>
        <v>4.54</v>
      </c>
      <c r="E936" s="42" t="str">
        <f>VLOOKUP(A936,'Data Transformation'!G:J,4,0)</f>
        <v>yes</v>
      </c>
      <c r="F936" s="42" t="str">
        <f>VLOOKUP(A936,'Data Transformation'!G:K,5,0)</f>
        <v>No</v>
      </c>
      <c r="G936" s="58" t="str">
        <f>VLOOKUP(A936,'Data Transformation'!G:L,6,0)</f>
        <v>No</v>
      </c>
      <c r="H936" s="42">
        <f>VLOOKUP(A936,'Data Transformation'!G:O,9,0)</f>
        <v>1</v>
      </c>
      <c r="I936" s="42" t="str">
        <f>VLOOKUP(A936,'Data Transformation'!G:N,8,0)</f>
        <v>No</v>
      </c>
      <c r="J936" s="42" t="str">
        <f>VLOOKUP(A936,'Data Transformation'!G:P,10,0)</f>
        <v>Overweight</v>
      </c>
      <c r="K936" s="42" t="str">
        <f>VLOOKUP(A936,'Data Transformation'!G:Q,11,0)</f>
        <v>Normal</v>
      </c>
      <c r="L936" s="42" t="str">
        <f>VLOOKUP(A936,'Data Transformation'!S:AB,10,0)</f>
        <v>5-Sep-1988</v>
      </c>
      <c r="M936" s="59">
        <f>VLOOKUP(A936,'Data Transformation'!S:AD,12,0)</f>
        <v>11737.85</v>
      </c>
      <c r="N936" s="42" t="str">
        <f>VLOOKUP(A936,'Data Transformation'!S:Y,7,0)</f>
        <v>tier - 3</v>
      </c>
      <c r="O936" s="42" t="str">
        <f>VLOOKUP(A936,'Data Transformation'!S:Z,8,0)</f>
        <v>tier - 1</v>
      </c>
      <c r="P936" s="42" t="str">
        <f>VLOOKUP(A936,'Data Transformation'!S:AA,9,0)</f>
        <v>R1011</v>
      </c>
      <c r="Q936" s="60">
        <f>VLOOKUP(A936,'Data Transformation'!S:AC,11,0)</f>
        <v>34</v>
      </c>
    </row>
    <row r="937">
      <c r="A937" s="56" t="s">
        <v>1946</v>
      </c>
      <c r="B937" s="42" t="str">
        <f>VLOOKUP(A937,'Data Transformation'!A:D,4,0)</f>
        <v>Ausen</v>
      </c>
      <c r="C937" s="57">
        <f>VLOOKUP(A937,'Data Transformation'!G:N,2,0)</f>
        <v>28.595</v>
      </c>
      <c r="D937" s="42">
        <f>VLOOKUP(A937,'Data Transformation'!G:I,3,0)</f>
        <v>4.68</v>
      </c>
      <c r="E937" s="42" t="str">
        <f>VLOOKUP(A937,'Data Transformation'!G:J,4,0)</f>
        <v>yes</v>
      </c>
      <c r="F937" s="42" t="str">
        <f>VLOOKUP(A937,'Data Transformation'!G:K,5,0)</f>
        <v>No</v>
      </c>
      <c r="G937" s="58" t="str">
        <f>VLOOKUP(A937,'Data Transformation'!G:L,6,0)</f>
        <v>No</v>
      </c>
      <c r="H937" s="42">
        <f>VLOOKUP(A937,'Data Transformation'!G:O,9,0)</f>
        <v>1</v>
      </c>
      <c r="I937" s="42" t="str">
        <f>VLOOKUP(A937,'Data Transformation'!G:N,8,0)</f>
        <v>No</v>
      </c>
      <c r="J937" s="42" t="str">
        <f>VLOOKUP(A937,'Data Transformation'!G:P,10,0)</f>
        <v>Overweight</v>
      </c>
      <c r="K937" s="42" t="str">
        <f>VLOOKUP(A937,'Data Transformation'!G:Q,11,0)</f>
        <v>Normal</v>
      </c>
      <c r="L937" s="42" t="str">
        <f>VLOOKUP(A937,'Data Transformation'!S:AB,10,0)</f>
        <v>9-Nov-1964</v>
      </c>
      <c r="M937" s="59">
        <f>VLOOKUP(A937,'Data Transformation'!S:AD,12,0)</f>
        <v>11735.88</v>
      </c>
      <c r="N937" s="42" t="str">
        <f>VLOOKUP(A937,'Data Transformation'!S:Y,7,0)</f>
        <v>tier - 3</v>
      </c>
      <c r="O937" s="42" t="str">
        <f>VLOOKUP(A937,'Data Transformation'!S:Z,8,0)</f>
        <v>tier - 1</v>
      </c>
      <c r="P937" s="42" t="str">
        <f>VLOOKUP(A937,'Data Transformation'!S:AA,9,0)</f>
        <v>R1012</v>
      </c>
      <c r="Q937" s="60">
        <f>VLOOKUP(A937,'Data Transformation'!S:AC,11,0)</f>
        <v>58</v>
      </c>
    </row>
    <row r="938">
      <c r="A938" s="56" t="s">
        <v>1948</v>
      </c>
      <c r="B938" s="42" t="str">
        <f>VLOOKUP(A938,'Data Transformation'!A:D,4,0)</f>
        <v>Savage</v>
      </c>
      <c r="C938" s="57">
        <f>VLOOKUP(A938,'Data Transformation'!G:N,2,0)</f>
        <v>36.8</v>
      </c>
      <c r="D938" s="42">
        <f>VLOOKUP(A938,'Data Transformation'!G:I,3,0)</f>
        <v>5.88</v>
      </c>
      <c r="E938" s="42" t="str">
        <f>VLOOKUP(A938,'Data Transformation'!G:J,4,0)</f>
        <v>No</v>
      </c>
      <c r="F938" s="42" t="str">
        <f>VLOOKUP(A938,'Data Transformation'!G:K,5,0)</f>
        <v>No</v>
      </c>
      <c r="G938" s="58" t="str">
        <f>VLOOKUP(A938,'Data Transformation'!G:L,6,0)</f>
        <v>No</v>
      </c>
      <c r="H938" s="42">
        <f>VLOOKUP(A938,'Data Transformation'!G:O,9,0)</f>
        <v>1</v>
      </c>
      <c r="I938" s="42" t="str">
        <f>VLOOKUP(A938,'Data Transformation'!G:N,8,0)</f>
        <v>No</v>
      </c>
      <c r="J938" s="42" t="str">
        <f>VLOOKUP(A938,'Data Transformation'!G:P,10,0)</f>
        <v>Above Obesity</v>
      </c>
      <c r="K938" s="42" t="str">
        <f>VLOOKUP(A938,'Data Transformation'!G:Q,11,0)</f>
        <v>Prediabetes weight</v>
      </c>
      <c r="L938" s="42" t="str">
        <f>VLOOKUP(A938,'Data Transformation'!S:AB,10,0)</f>
        <v>26-Nov-1984</v>
      </c>
      <c r="M938" s="59">
        <f>VLOOKUP(A938,'Data Transformation'!S:AD,12,0)</f>
        <v>11730.82</v>
      </c>
      <c r="N938" s="42" t="str">
        <f>VLOOKUP(A938,'Data Transformation'!S:Y,7,0)</f>
        <v>tier - 3</v>
      </c>
      <c r="O938" s="42" t="str">
        <f>VLOOKUP(A938,'Data Transformation'!S:Z,8,0)</f>
        <v>tier - 3</v>
      </c>
      <c r="P938" s="42" t="str">
        <f>VLOOKUP(A938,'Data Transformation'!S:AA,9,0)</f>
        <v>R1026</v>
      </c>
      <c r="Q938" s="60">
        <f>VLOOKUP(A938,'Data Transformation'!S:AC,11,0)</f>
        <v>38</v>
      </c>
    </row>
    <row r="939">
      <c r="A939" s="56" t="s">
        <v>1950</v>
      </c>
      <c r="B939" s="42" t="str">
        <f>VLOOKUP(A939,'Data Transformation'!A:D,4,0)</f>
        <v>O'Leary</v>
      </c>
      <c r="C939" s="57">
        <f>VLOOKUP(A939,'Data Transformation'!G:N,2,0)</f>
        <v>23.75</v>
      </c>
      <c r="D939" s="42">
        <f>VLOOKUP(A939,'Data Transformation'!G:I,3,0)</f>
        <v>5.42</v>
      </c>
      <c r="E939" s="42" t="str">
        <f>VLOOKUP(A939,'Data Transformation'!G:J,4,0)</f>
        <v>yes</v>
      </c>
      <c r="F939" s="42" t="str">
        <f>VLOOKUP(A939,'Data Transformation'!G:K,5,0)</f>
        <v>No</v>
      </c>
      <c r="G939" s="58" t="str">
        <f>VLOOKUP(A939,'Data Transformation'!G:L,6,0)</f>
        <v>Yes</v>
      </c>
      <c r="H939" s="42">
        <f>VLOOKUP(A939,'Data Transformation'!G:O,9,0)</f>
        <v>1</v>
      </c>
      <c r="I939" s="42" t="str">
        <f>VLOOKUP(A939,'Data Transformation'!G:N,8,0)</f>
        <v>No</v>
      </c>
      <c r="J939" s="42" t="str">
        <f>VLOOKUP(A939,'Data Transformation'!G:P,10,0)</f>
        <v>Normal weight</v>
      </c>
      <c r="K939" s="42" t="str">
        <f>VLOOKUP(A939,'Data Transformation'!G:Q,11,0)</f>
        <v>Normal</v>
      </c>
      <c r="L939" s="42" t="str">
        <f>VLOOKUP(A939,'Data Transformation'!S:AB,10,0)</f>
        <v>12-Oct-1969</v>
      </c>
      <c r="M939" s="59">
        <f>VLOOKUP(A939,'Data Transformation'!S:AD,12,0)</f>
        <v>11729.68</v>
      </c>
      <c r="N939" s="42" t="str">
        <f>VLOOKUP(A939,'Data Transformation'!S:Y,7,0)</f>
        <v>tier - 3</v>
      </c>
      <c r="O939" s="42" t="str">
        <f>VLOOKUP(A939,'Data Transformation'!S:Z,8,0)</f>
        <v>tier - 1</v>
      </c>
      <c r="P939" s="42" t="str">
        <f>VLOOKUP(A939,'Data Transformation'!S:AA,9,0)</f>
        <v>R1024</v>
      </c>
      <c r="Q939" s="60">
        <f>VLOOKUP(A939,'Data Transformation'!S:AC,11,0)</f>
        <v>53</v>
      </c>
    </row>
    <row r="940">
      <c r="A940" s="56" t="s">
        <v>1952</v>
      </c>
      <c r="B940" s="42" t="str">
        <f>VLOOKUP(A940,'Data Transformation'!A:D,4,0)</f>
        <v>Scoville</v>
      </c>
      <c r="C940" s="57">
        <f>VLOOKUP(A940,'Data Transformation'!G:N,2,0)</f>
        <v>35.62</v>
      </c>
      <c r="D940" s="42">
        <f>VLOOKUP(A940,'Data Transformation'!G:I,3,0)</f>
        <v>4.16</v>
      </c>
      <c r="E940" s="42" t="str">
        <f>VLOOKUP(A940,'Data Transformation'!G:J,4,0)</f>
        <v>No</v>
      </c>
      <c r="F940" s="42" t="str">
        <f>VLOOKUP(A940,'Data Transformation'!G:K,5,0)</f>
        <v>No</v>
      </c>
      <c r="G940" s="58" t="str">
        <f>VLOOKUP(A940,'Data Transformation'!G:L,6,0)</f>
        <v>No</v>
      </c>
      <c r="H940" s="42">
        <f>VLOOKUP(A940,'Data Transformation'!G:O,9,0)</f>
        <v>0</v>
      </c>
      <c r="I940" s="42" t="str">
        <f>VLOOKUP(A940,'Data Transformation'!G:N,8,0)</f>
        <v>No</v>
      </c>
      <c r="J940" s="42" t="str">
        <f>VLOOKUP(A940,'Data Transformation'!G:P,10,0)</f>
        <v>Above Obesity</v>
      </c>
      <c r="K940" s="42" t="str">
        <f>VLOOKUP(A940,'Data Transformation'!G:Q,11,0)</f>
        <v>Normal</v>
      </c>
      <c r="L940" s="42" t="str">
        <f>VLOOKUP(A940,'Data Transformation'!S:AB,10,0)</f>
        <v>21-Oct-1982</v>
      </c>
      <c r="M940" s="59">
        <f>VLOOKUP(A940,'Data Transformation'!S:AD,12,0)</f>
        <v>11712.97</v>
      </c>
      <c r="N940" s="42" t="str">
        <f>VLOOKUP(A940,'Data Transformation'!S:Y,7,0)</f>
        <v>tier - 3</v>
      </c>
      <c r="O940" s="42" t="str">
        <f>VLOOKUP(A940,'Data Transformation'!S:Z,8,0)</f>
        <v>tier - 2</v>
      </c>
      <c r="P940" s="42" t="str">
        <f>VLOOKUP(A940,'Data Transformation'!S:AA,9,0)</f>
        <v>R1021</v>
      </c>
      <c r="Q940" s="60">
        <f>VLOOKUP(A940,'Data Transformation'!S:AC,11,0)</f>
        <v>40</v>
      </c>
    </row>
    <row r="941">
      <c r="A941" s="56" t="s">
        <v>1954</v>
      </c>
      <c r="B941" s="42" t="str">
        <f>VLOOKUP(A941,'Data Transformation'!A:D,4,0)</f>
        <v>Kaus</v>
      </c>
      <c r="C941" s="57">
        <f>VLOOKUP(A941,'Data Transformation'!G:N,2,0)</f>
        <v>30.69</v>
      </c>
      <c r="D941" s="42">
        <f>VLOOKUP(A941,'Data Transformation'!G:I,3,0)</f>
        <v>7.05</v>
      </c>
      <c r="E941" s="42" t="str">
        <f>VLOOKUP(A941,'Data Transformation'!G:J,4,0)</f>
        <v>yes</v>
      </c>
      <c r="F941" s="42" t="str">
        <f>VLOOKUP(A941,'Data Transformation'!G:K,5,0)</f>
        <v>No</v>
      </c>
      <c r="G941" s="58" t="str">
        <f>VLOOKUP(A941,'Data Transformation'!G:L,6,0)</f>
        <v>No</v>
      </c>
      <c r="H941" s="42">
        <f>VLOOKUP(A941,'Data Transformation'!G:O,9,0)</f>
        <v>2</v>
      </c>
      <c r="I941" s="42" t="str">
        <f>VLOOKUP(A941,'Data Transformation'!G:N,8,0)</f>
        <v>No</v>
      </c>
      <c r="J941" s="42" t="str">
        <f>VLOOKUP(A941,'Data Transformation'!G:P,10,0)</f>
        <v>Above Obesity</v>
      </c>
      <c r="K941" s="42" t="str">
        <f>VLOOKUP(A941,'Data Transformation'!G:Q,11,0)</f>
        <v>Diabetes</v>
      </c>
      <c r="L941" s="42" t="str">
        <f>VLOOKUP(A941,'Data Transformation'!S:AB,10,0)</f>
        <v>1-Dec-1970</v>
      </c>
      <c r="M941" s="59">
        <f>VLOOKUP(A941,'Data Transformation'!S:AD,12,0)</f>
        <v>11696.52</v>
      </c>
      <c r="N941" s="42" t="str">
        <f>VLOOKUP(A941,'Data Transformation'!S:Y,7,0)</f>
        <v>tier - 3</v>
      </c>
      <c r="O941" s="42" t="str">
        <f>VLOOKUP(A941,'Data Transformation'!S:Z,8,0)</f>
        <v>tier - 1</v>
      </c>
      <c r="P941" s="42" t="str">
        <f>VLOOKUP(A941,'Data Transformation'!S:AA,9,0)</f>
        <v>R1021</v>
      </c>
      <c r="Q941" s="60">
        <f>VLOOKUP(A941,'Data Transformation'!S:AC,11,0)</f>
        <v>52</v>
      </c>
    </row>
    <row r="942">
      <c r="A942" s="56" t="s">
        <v>1956</v>
      </c>
      <c r="B942" s="42" t="str">
        <f>VLOOKUP(A942,'Data Transformation'!A:D,4,0)</f>
        <v>Rainey</v>
      </c>
      <c r="C942" s="57">
        <f>VLOOKUP(A942,'Data Transformation'!G:N,2,0)</f>
        <v>35.8</v>
      </c>
      <c r="D942" s="42">
        <f>VLOOKUP(A942,'Data Transformation'!G:I,3,0)</f>
        <v>5.63</v>
      </c>
      <c r="E942" s="42" t="str">
        <f>VLOOKUP(A942,'Data Transformation'!G:J,4,0)</f>
        <v>yes</v>
      </c>
      <c r="F942" s="42" t="str">
        <f>VLOOKUP(A942,'Data Transformation'!G:K,5,0)</f>
        <v>No</v>
      </c>
      <c r="G942" s="58" t="str">
        <f>VLOOKUP(A942,'Data Transformation'!G:L,6,0)</f>
        <v>No</v>
      </c>
      <c r="H942" s="42">
        <f>VLOOKUP(A942,'Data Transformation'!G:O,9,0)</f>
        <v>2</v>
      </c>
      <c r="I942" s="42" t="str">
        <f>VLOOKUP(A942,'Data Transformation'!G:N,8,0)</f>
        <v>No</v>
      </c>
      <c r="J942" s="42" t="str">
        <f>VLOOKUP(A942,'Data Transformation'!G:P,10,0)</f>
        <v>Above Obesity</v>
      </c>
      <c r="K942" s="42" t="str">
        <f>VLOOKUP(A942,'Data Transformation'!G:Q,11,0)</f>
        <v>Normal</v>
      </c>
      <c r="L942" s="42" t="str">
        <f>VLOOKUP(A942,'Data Transformation'!S:AB,10,0)</f>
        <v>9-Nov-1966</v>
      </c>
      <c r="M942" s="59">
        <f>VLOOKUP(A942,'Data Transformation'!S:AD,12,0)</f>
        <v>11674.13</v>
      </c>
      <c r="N942" s="42" t="str">
        <f>VLOOKUP(A942,'Data Transformation'!S:Y,7,0)</f>
        <v>tier - 3</v>
      </c>
      <c r="O942" s="42" t="str">
        <f>VLOOKUP(A942,'Data Transformation'!S:Z,8,0)</f>
        <v>tier - 1</v>
      </c>
      <c r="P942" s="42" t="str">
        <f>VLOOKUP(A942,'Data Transformation'!S:AA,9,0)</f>
        <v>R1011</v>
      </c>
      <c r="Q942" s="60">
        <f>VLOOKUP(A942,'Data Transformation'!S:AC,11,0)</f>
        <v>56</v>
      </c>
    </row>
    <row r="943">
      <c r="A943" s="56" t="s">
        <v>1958</v>
      </c>
      <c r="B943" s="42" t="str">
        <f>VLOOKUP(A943,'Data Transformation'!A:D,4,0)</f>
        <v>Rasch</v>
      </c>
      <c r="C943" s="57">
        <f>VLOOKUP(A943,'Data Transformation'!G:N,2,0)</f>
        <v>28.785</v>
      </c>
      <c r="D943" s="42">
        <f>VLOOKUP(A943,'Data Transformation'!G:I,3,0)</f>
        <v>4.24</v>
      </c>
      <c r="E943" s="42" t="str">
        <f>VLOOKUP(A943,'Data Transformation'!G:J,4,0)</f>
        <v>yes</v>
      </c>
      <c r="F943" s="42" t="str">
        <f>VLOOKUP(A943,'Data Transformation'!G:K,5,0)</f>
        <v>No</v>
      </c>
      <c r="G943" s="58" t="str">
        <f>VLOOKUP(A943,'Data Transformation'!G:L,6,0)</f>
        <v>No</v>
      </c>
      <c r="H943" s="42">
        <f>VLOOKUP(A943,'Data Transformation'!G:O,9,0)</f>
        <v>2</v>
      </c>
      <c r="I943" s="42" t="str">
        <f>VLOOKUP(A943,'Data Transformation'!G:N,8,0)</f>
        <v>No</v>
      </c>
      <c r="J943" s="42" t="str">
        <f>VLOOKUP(A943,'Data Transformation'!G:P,10,0)</f>
        <v>Overweight</v>
      </c>
      <c r="K943" s="42" t="str">
        <f>VLOOKUP(A943,'Data Transformation'!G:Q,11,0)</f>
        <v>Normal</v>
      </c>
      <c r="L943" s="42" t="str">
        <f>VLOOKUP(A943,'Data Transformation'!S:AB,10,0)</f>
        <v>23-Aug-1966</v>
      </c>
      <c r="M943" s="59">
        <f>VLOOKUP(A943,'Data Transformation'!S:AD,12,0)</f>
        <v>11658.38</v>
      </c>
      <c r="N943" s="42" t="str">
        <f>VLOOKUP(A943,'Data Transformation'!S:Y,7,0)</f>
        <v>tier - 3</v>
      </c>
      <c r="O943" s="42" t="str">
        <f>VLOOKUP(A943,'Data Transformation'!S:Z,8,0)</f>
        <v>tier - 3</v>
      </c>
      <c r="P943" s="42" t="str">
        <f>VLOOKUP(A943,'Data Transformation'!S:AA,9,0)</f>
        <v>R1024</v>
      </c>
      <c r="Q943" s="60">
        <f>VLOOKUP(A943,'Data Transformation'!S:AC,11,0)</f>
        <v>56</v>
      </c>
    </row>
    <row r="944">
      <c r="A944" s="56" t="s">
        <v>1960</v>
      </c>
      <c r="B944" s="42" t="str">
        <f>VLOOKUP(A944,'Data Transformation'!A:D,4,0)</f>
        <v>Plunkett</v>
      </c>
      <c r="C944" s="57">
        <f>VLOOKUP(A944,'Data Transformation'!G:N,2,0)</f>
        <v>28.595</v>
      </c>
      <c r="D944" s="42">
        <f>VLOOKUP(A944,'Data Transformation'!G:I,3,0)</f>
        <v>4.96</v>
      </c>
      <c r="E944" s="42" t="str">
        <f>VLOOKUP(A944,'Data Transformation'!G:J,4,0)</f>
        <v>yes</v>
      </c>
      <c r="F944" s="42" t="str">
        <f>VLOOKUP(A944,'Data Transformation'!G:K,5,0)</f>
        <v>No</v>
      </c>
      <c r="G944" s="58" t="str">
        <f>VLOOKUP(A944,'Data Transformation'!G:L,6,0)</f>
        <v>No</v>
      </c>
      <c r="H944" s="42">
        <f>VLOOKUP(A944,'Data Transformation'!G:O,9,0)</f>
        <v>2</v>
      </c>
      <c r="I944" s="42" t="str">
        <f>VLOOKUP(A944,'Data Transformation'!G:N,8,0)</f>
        <v>No</v>
      </c>
      <c r="J944" s="42" t="str">
        <f>VLOOKUP(A944,'Data Transformation'!G:P,10,0)</f>
        <v>Overweight</v>
      </c>
      <c r="K944" s="42" t="str">
        <f>VLOOKUP(A944,'Data Transformation'!G:Q,11,0)</f>
        <v>Normal</v>
      </c>
      <c r="L944" s="42" t="str">
        <f>VLOOKUP(A944,'Data Transformation'!S:AB,10,0)</f>
        <v>6-Jul-1966</v>
      </c>
      <c r="M944" s="59">
        <f>VLOOKUP(A944,'Data Transformation'!S:AD,12,0)</f>
        <v>11658.12</v>
      </c>
      <c r="N944" s="42" t="str">
        <f>VLOOKUP(A944,'Data Transformation'!S:Y,7,0)</f>
        <v>tier - 3</v>
      </c>
      <c r="O944" s="42" t="str">
        <f>VLOOKUP(A944,'Data Transformation'!S:Z,8,0)</f>
        <v>tier - 1</v>
      </c>
      <c r="P944" s="42" t="str">
        <f>VLOOKUP(A944,'Data Transformation'!S:AA,9,0)</f>
        <v>R1024</v>
      </c>
      <c r="Q944" s="60">
        <f>VLOOKUP(A944,'Data Transformation'!S:AC,11,0)</f>
        <v>56</v>
      </c>
    </row>
    <row r="945">
      <c r="A945" s="56" t="s">
        <v>1962</v>
      </c>
      <c r="B945" s="42" t="str">
        <f>VLOOKUP(A945,'Data Transformation'!A:D,4,0)</f>
        <v>Murphy</v>
      </c>
      <c r="C945" s="57">
        <f>VLOOKUP(A945,'Data Transformation'!G:N,2,0)</f>
        <v>48.75</v>
      </c>
      <c r="D945" s="42">
        <f>VLOOKUP(A945,'Data Transformation'!G:I,3,0)</f>
        <v>4.34</v>
      </c>
      <c r="E945" s="42" t="str">
        <f>VLOOKUP(A945,'Data Transformation'!G:J,4,0)</f>
        <v>No</v>
      </c>
      <c r="F945" s="42" t="str">
        <f>VLOOKUP(A945,'Data Transformation'!G:K,5,0)</f>
        <v>No</v>
      </c>
      <c r="G945" s="58" t="str">
        <f>VLOOKUP(A945,'Data Transformation'!G:L,6,0)</f>
        <v>No</v>
      </c>
      <c r="H945" s="42">
        <f>VLOOKUP(A945,'Data Transformation'!G:O,9,0)</f>
        <v>0</v>
      </c>
      <c r="I945" s="42" t="str">
        <f>VLOOKUP(A945,'Data Transformation'!G:N,8,0)</f>
        <v>No</v>
      </c>
      <c r="J945" s="42" t="str">
        <f>VLOOKUP(A945,'Data Transformation'!G:P,10,0)</f>
        <v>Above Obesity</v>
      </c>
      <c r="K945" s="42" t="str">
        <f>VLOOKUP(A945,'Data Transformation'!G:Q,11,0)</f>
        <v>Normal</v>
      </c>
      <c r="L945" s="42" t="str">
        <f>VLOOKUP(A945,'Data Transformation'!S:AB,10,0)</f>
        <v>20-Jul-1994</v>
      </c>
      <c r="M945" s="59">
        <f>VLOOKUP(A945,'Data Transformation'!S:AD,12,0)</f>
        <v>11657.81</v>
      </c>
      <c r="N945" s="42" t="str">
        <f>VLOOKUP(A945,'Data Transformation'!S:Y,7,0)</f>
        <v>tier - 3</v>
      </c>
      <c r="O945" s="42" t="str">
        <f>VLOOKUP(A945,'Data Transformation'!S:Z,8,0)</f>
        <v>tier - 2</v>
      </c>
      <c r="P945" s="42" t="str">
        <f>VLOOKUP(A945,'Data Transformation'!S:AA,9,0)</f>
        <v>R1023</v>
      </c>
      <c r="Q945" s="60">
        <f>VLOOKUP(A945,'Data Transformation'!S:AC,11,0)</f>
        <v>28</v>
      </c>
    </row>
    <row r="946">
      <c r="A946" s="56" t="s">
        <v>1964</v>
      </c>
      <c r="B946" s="42" t="str">
        <f>VLOOKUP(A946,'Data Transformation'!A:D,4,0)</f>
        <v>Gusmer</v>
      </c>
      <c r="C946" s="57">
        <f>VLOOKUP(A946,'Data Transformation'!G:N,2,0)</f>
        <v>28.31</v>
      </c>
      <c r="D946" s="42">
        <f>VLOOKUP(A946,'Data Transformation'!G:I,3,0)</f>
        <v>5.43</v>
      </c>
      <c r="E946" s="42" t="str">
        <f>VLOOKUP(A946,'Data Transformation'!G:J,4,0)</f>
        <v>yes</v>
      </c>
      <c r="F946" s="42" t="str">
        <f>VLOOKUP(A946,'Data Transformation'!G:K,5,0)</f>
        <v>No</v>
      </c>
      <c r="G946" s="58" t="str">
        <f>VLOOKUP(A946,'Data Transformation'!G:L,6,0)</f>
        <v>No</v>
      </c>
      <c r="H946" s="42">
        <f>VLOOKUP(A946,'Data Transformation'!G:O,9,0)</f>
        <v>2</v>
      </c>
      <c r="I946" s="42" t="str">
        <f>VLOOKUP(A946,'Data Transformation'!G:N,8,0)</f>
        <v>No</v>
      </c>
      <c r="J946" s="42" t="str">
        <f>VLOOKUP(A946,'Data Transformation'!G:P,10,0)</f>
        <v>Overweight</v>
      </c>
      <c r="K946" s="42" t="str">
        <f>VLOOKUP(A946,'Data Transformation'!G:Q,11,0)</f>
        <v>Normal</v>
      </c>
      <c r="L946" s="42" t="str">
        <f>VLOOKUP(A946,'Data Transformation'!S:AB,10,0)</f>
        <v>4-Oct-1966</v>
      </c>
      <c r="M946" s="59">
        <f>VLOOKUP(A946,'Data Transformation'!S:AD,12,0)</f>
        <v>11657.72</v>
      </c>
      <c r="N946" s="42" t="str">
        <f>VLOOKUP(A946,'Data Transformation'!S:Y,7,0)</f>
        <v>tier - 3</v>
      </c>
      <c r="O946" s="42" t="str">
        <f>VLOOKUP(A946,'Data Transformation'!S:Z,8,0)</f>
        <v>tier - 2</v>
      </c>
      <c r="P946" s="42" t="str">
        <f>VLOOKUP(A946,'Data Transformation'!S:AA,9,0)</f>
        <v>R1024</v>
      </c>
      <c r="Q946" s="60">
        <f>VLOOKUP(A946,'Data Transformation'!S:AC,11,0)</f>
        <v>56</v>
      </c>
    </row>
    <row r="947">
      <c r="A947" s="56" t="s">
        <v>1966</v>
      </c>
      <c r="B947" s="42" t="str">
        <f>VLOOKUP(A947,'Data Transformation'!A:D,4,0)</f>
        <v>Loftus</v>
      </c>
      <c r="C947" s="57">
        <f>VLOOKUP(A947,'Data Transformation'!G:N,2,0)</f>
        <v>38.39</v>
      </c>
      <c r="D947" s="42">
        <f>VLOOKUP(A947,'Data Transformation'!G:I,3,0)</f>
        <v>8.33</v>
      </c>
      <c r="E947" s="42" t="str">
        <f>VLOOKUP(A947,'Data Transformation'!G:J,4,0)</f>
        <v>yes</v>
      </c>
      <c r="F947" s="42" t="str">
        <f>VLOOKUP(A947,'Data Transformation'!G:K,5,0)</f>
        <v>No</v>
      </c>
      <c r="G947" s="58" t="str">
        <f>VLOOKUP(A947,'Data Transformation'!G:L,6,0)</f>
        <v>No</v>
      </c>
      <c r="H947" s="42">
        <f>VLOOKUP(A947,'Data Transformation'!G:O,9,0)</f>
        <v>1</v>
      </c>
      <c r="I947" s="42" t="str">
        <f>VLOOKUP(A947,'Data Transformation'!G:N,8,0)</f>
        <v>No</v>
      </c>
      <c r="J947" s="42" t="str">
        <f>VLOOKUP(A947,'Data Transformation'!G:P,10,0)</f>
        <v>Above Obesity</v>
      </c>
      <c r="K947" s="42" t="str">
        <f>VLOOKUP(A947,'Data Transformation'!G:Q,11,0)</f>
        <v>Diabetes</v>
      </c>
      <c r="L947" s="42" t="str">
        <f>VLOOKUP(A947,'Data Transformation'!S:AB,10,0)</f>
        <v>17-Jul-1986</v>
      </c>
      <c r="M947" s="59">
        <f>VLOOKUP(A947,'Data Transformation'!S:AD,12,0)</f>
        <v>11625.11</v>
      </c>
      <c r="N947" s="42" t="str">
        <f>VLOOKUP(A947,'Data Transformation'!S:Y,7,0)</f>
        <v>tier - 3</v>
      </c>
      <c r="O947" s="42" t="str">
        <f>VLOOKUP(A947,'Data Transformation'!S:Z,8,0)</f>
        <v>tier - 3</v>
      </c>
      <c r="P947" s="42" t="str">
        <f>VLOOKUP(A947,'Data Transformation'!S:AA,9,0)</f>
        <v>R1022</v>
      </c>
      <c r="Q947" s="60">
        <f>VLOOKUP(A947,'Data Transformation'!S:AC,11,0)</f>
        <v>36</v>
      </c>
    </row>
    <row r="948">
      <c r="A948" s="56" t="s">
        <v>1968</v>
      </c>
      <c r="B948" s="42" t="str">
        <f>VLOOKUP(A948,'Data Transformation'!A:D,4,0)</f>
        <v>Scott</v>
      </c>
      <c r="C948" s="57">
        <f>VLOOKUP(A948,'Data Transformation'!G:N,2,0)</f>
        <v>25.87</v>
      </c>
      <c r="D948" s="42">
        <f>VLOOKUP(A948,'Data Transformation'!G:I,3,0)</f>
        <v>5.63</v>
      </c>
      <c r="E948" s="42" t="str">
        <f>VLOOKUP(A948,'Data Transformation'!G:J,4,0)</f>
        <v>yes</v>
      </c>
      <c r="F948" s="42" t="str">
        <f>VLOOKUP(A948,'Data Transformation'!G:K,5,0)</f>
        <v>No</v>
      </c>
      <c r="G948" s="58" t="str">
        <f>VLOOKUP(A948,'Data Transformation'!G:L,6,0)</f>
        <v>No</v>
      </c>
      <c r="H948" s="42">
        <f>VLOOKUP(A948,'Data Transformation'!G:O,9,0)</f>
        <v>1</v>
      </c>
      <c r="I948" s="42" t="str">
        <f>VLOOKUP(A948,'Data Transformation'!G:N,8,0)</f>
        <v>No</v>
      </c>
      <c r="J948" s="42" t="str">
        <f>VLOOKUP(A948,'Data Transformation'!G:P,10,0)</f>
        <v>Overweight</v>
      </c>
      <c r="K948" s="42" t="str">
        <f>VLOOKUP(A948,'Data Transformation'!G:Q,11,0)</f>
        <v>Normal</v>
      </c>
      <c r="L948" s="42" t="str">
        <f>VLOOKUP(A948,'Data Transformation'!S:AB,10,0)</f>
        <v>20-Jun-1964</v>
      </c>
      <c r="M948" s="59">
        <f>VLOOKUP(A948,'Data Transformation'!S:AD,12,0)</f>
        <v>11602.75</v>
      </c>
      <c r="N948" s="42" t="str">
        <f>VLOOKUP(A948,'Data Transformation'!S:Y,7,0)</f>
        <v>tier - 3</v>
      </c>
      <c r="O948" s="42" t="str">
        <f>VLOOKUP(A948,'Data Transformation'!S:Z,8,0)</f>
        <v>tier - 1</v>
      </c>
      <c r="P948" s="42" t="str">
        <f>VLOOKUP(A948,'Data Transformation'!S:AA,9,0)</f>
        <v>R1020</v>
      </c>
      <c r="Q948" s="60">
        <f>VLOOKUP(A948,'Data Transformation'!S:AC,11,0)</f>
        <v>58</v>
      </c>
    </row>
    <row r="949">
      <c r="A949" s="56" t="s">
        <v>1970</v>
      </c>
      <c r="B949" s="42" t="str">
        <f>VLOOKUP(A949,'Data Transformation'!A:D,4,0)</f>
        <v>Alvarez</v>
      </c>
      <c r="C949" s="57">
        <f>VLOOKUP(A949,'Data Transformation'!G:N,2,0)</f>
        <v>43.7</v>
      </c>
      <c r="D949" s="42">
        <f>VLOOKUP(A949,'Data Transformation'!G:I,3,0)</f>
        <v>7.23</v>
      </c>
      <c r="E949" s="42" t="str">
        <f>VLOOKUP(A949,'Data Transformation'!G:J,4,0)</f>
        <v>No</v>
      </c>
      <c r="F949" s="42" t="str">
        <f>VLOOKUP(A949,'Data Transformation'!G:K,5,0)</f>
        <v>No</v>
      </c>
      <c r="G949" s="58" t="str">
        <f>VLOOKUP(A949,'Data Transformation'!G:L,6,0)</f>
        <v>No</v>
      </c>
      <c r="H949" s="42">
        <f>VLOOKUP(A949,'Data Transformation'!G:O,9,0)</f>
        <v>0</v>
      </c>
      <c r="I949" s="42" t="str">
        <f>VLOOKUP(A949,'Data Transformation'!G:N,8,0)</f>
        <v>No</v>
      </c>
      <c r="J949" s="42" t="str">
        <f>VLOOKUP(A949,'Data Transformation'!G:P,10,0)</f>
        <v>Above Obesity</v>
      </c>
      <c r="K949" s="42" t="str">
        <f>VLOOKUP(A949,'Data Transformation'!G:Q,11,0)</f>
        <v>Diabetes</v>
      </c>
      <c r="L949" s="42" t="str">
        <f>VLOOKUP(A949,'Data Transformation'!S:AB,10,0)</f>
        <v>6-Nov-1965</v>
      </c>
      <c r="M949" s="59">
        <f>VLOOKUP(A949,'Data Transformation'!S:AD,12,0)</f>
        <v>11576.13</v>
      </c>
      <c r="N949" s="42" t="str">
        <f>VLOOKUP(A949,'Data Transformation'!S:Y,7,0)</f>
        <v>tier - 3</v>
      </c>
      <c r="O949" s="42" t="str">
        <f>VLOOKUP(A949,'Data Transformation'!S:Z,8,0)</f>
        <v>tier - 3</v>
      </c>
      <c r="P949" s="42" t="str">
        <f>VLOOKUP(A949,'Data Transformation'!S:AA,9,0)</f>
        <v>R1011</v>
      </c>
      <c r="Q949" s="60">
        <f>VLOOKUP(A949,'Data Transformation'!S:AC,11,0)</f>
        <v>57</v>
      </c>
    </row>
    <row r="950">
      <c r="A950" s="56" t="s">
        <v>1972</v>
      </c>
      <c r="B950" s="42" t="str">
        <f>VLOOKUP(A950,'Data Transformation'!A:D,4,0)</f>
        <v>Petersson</v>
      </c>
      <c r="C950" s="57">
        <f>VLOOKUP(A950,'Data Transformation'!G:N,2,0)</f>
        <v>40.945</v>
      </c>
      <c r="D950" s="42">
        <f>VLOOKUP(A950,'Data Transformation'!G:I,3,0)</f>
        <v>10.57</v>
      </c>
      <c r="E950" s="42" t="str">
        <f>VLOOKUP(A950,'Data Transformation'!G:J,4,0)</f>
        <v>No</v>
      </c>
      <c r="F950" s="42" t="str">
        <f>VLOOKUP(A950,'Data Transformation'!G:K,5,0)</f>
        <v>No</v>
      </c>
      <c r="G950" s="58" t="str">
        <f>VLOOKUP(A950,'Data Transformation'!G:L,6,0)</f>
        <v>No</v>
      </c>
      <c r="H950" s="42">
        <f>VLOOKUP(A950,'Data Transformation'!G:O,9,0)</f>
        <v>0</v>
      </c>
      <c r="I950" s="42" t="str">
        <f>VLOOKUP(A950,'Data Transformation'!G:N,8,0)</f>
        <v>No</v>
      </c>
      <c r="J950" s="42" t="str">
        <f>VLOOKUP(A950,'Data Transformation'!G:P,10,0)</f>
        <v>Above Obesity</v>
      </c>
      <c r="K950" s="42" t="str">
        <f>VLOOKUP(A950,'Data Transformation'!G:Q,11,0)</f>
        <v>Diabetes</v>
      </c>
      <c r="L950" s="42" t="str">
        <f>VLOOKUP(A950,'Data Transformation'!S:AB,10,0)</f>
        <v>25-Dec-1965</v>
      </c>
      <c r="M950" s="59">
        <f>VLOOKUP(A950,'Data Transformation'!S:AD,12,0)</f>
        <v>11566.3</v>
      </c>
      <c r="N950" s="42" t="str">
        <f>VLOOKUP(A950,'Data Transformation'!S:Y,7,0)</f>
        <v>tier - 3</v>
      </c>
      <c r="O950" s="42" t="str">
        <f>VLOOKUP(A950,'Data Transformation'!S:Z,8,0)</f>
        <v>tier - 3</v>
      </c>
      <c r="P950" s="42" t="str">
        <f>VLOOKUP(A950,'Data Transformation'!S:AA,9,0)</f>
        <v>R1016</v>
      </c>
      <c r="Q950" s="60">
        <f>VLOOKUP(A950,'Data Transformation'!S:AC,11,0)</f>
        <v>57</v>
      </c>
    </row>
    <row r="951">
      <c r="A951" s="56" t="s">
        <v>1974</v>
      </c>
      <c r="B951" s="42" t="str">
        <f>VLOOKUP(A951,'Data Transformation'!A:D,4,0)</f>
        <v>Liaw</v>
      </c>
      <c r="C951" s="57">
        <f>VLOOKUP(A951,'Data Transformation'!G:N,2,0)</f>
        <v>27.94</v>
      </c>
      <c r="D951" s="42">
        <f>VLOOKUP(A951,'Data Transformation'!G:I,3,0)</f>
        <v>7.92</v>
      </c>
      <c r="E951" s="42" t="str">
        <f>VLOOKUP(A951,'Data Transformation'!G:J,4,0)</f>
        <v>No</v>
      </c>
      <c r="F951" s="42" t="str">
        <f>VLOOKUP(A951,'Data Transformation'!G:K,5,0)</f>
        <v>No</v>
      </c>
      <c r="G951" s="58" t="str">
        <f>VLOOKUP(A951,'Data Transformation'!G:L,6,0)</f>
        <v>No</v>
      </c>
      <c r="H951" s="42">
        <f>VLOOKUP(A951,'Data Transformation'!G:O,9,0)</f>
        <v>0</v>
      </c>
      <c r="I951" s="42" t="str">
        <f>VLOOKUP(A951,'Data Transformation'!G:N,8,0)</f>
        <v>No</v>
      </c>
      <c r="J951" s="42" t="str">
        <f>VLOOKUP(A951,'Data Transformation'!G:P,10,0)</f>
        <v>Overweight</v>
      </c>
      <c r="K951" s="42" t="str">
        <f>VLOOKUP(A951,'Data Transformation'!G:Q,11,0)</f>
        <v>Diabetes</v>
      </c>
      <c r="L951" s="42" t="str">
        <f>VLOOKUP(A951,'Data Transformation'!S:AB,10,0)</f>
        <v>27-Oct-1965</v>
      </c>
      <c r="M951" s="59">
        <f>VLOOKUP(A951,'Data Transformation'!S:AD,12,0)</f>
        <v>11554.22</v>
      </c>
      <c r="N951" s="42" t="str">
        <f>VLOOKUP(A951,'Data Transformation'!S:Y,7,0)</f>
        <v>tier - 3</v>
      </c>
      <c r="O951" s="42" t="str">
        <f>VLOOKUP(A951,'Data Transformation'!S:Z,8,0)</f>
        <v>tier - 1</v>
      </c>
      <c r="P951" s="42" t="str">
        <f>VLOOKUP(A951,'Data Transformation'!S:AA,9,0)</f>
        <v>R1013</v>
      </c>
      <c r="Q951" s="60">
        <f>VLOOKUP(A951,'Data Transformation'!S:AC,11,0)</f>
        <v>57</v>
      </c>
    </row>
    <row r="952">
      <c r="A952" s="56" t="s">
        <v>1976</v>
      </c>
      <c r="B952" s="42" t="str">
        <f>VLOOKUP(A952,'Data Transformation'!A:D,4,0)</f>
        <v>Tripaldi</v>
      </c>
      <c r="C952" s="57">
        <f>VLOOKUP(A952,'Data Transformation'!G:N,2,0)</f>
        <v>31.9</v>
      </c>
      <c r="D952" s="42">
        <f>VLOOKUP(A952,'Data Transformation'!G:I,3,0)</f>
        <v>10.12</v>
      </c>
      <c r="E952" s="42" t="str">
        <f>VLOOKUP(A952,'Data Transformation'!G:J,4,0)</f>
        <v>No</v>
      </c>
      <c r="F952" s="42" t="str">
        <f>VLOOKUP(A952,'Data Transformation'!G:K,5,0)</f>
        <v>No</v>
      </c>
      <c r="G952" s="58" t="str">
        <f>VLOOKUP(A952,'Data Transformation'!G:L,6,0)</f>
        <v>No</v>
      </c>
      <c r="H952" s="42">
        <f>VLOOKUP(A952,'Data Transformation'!G:O,9,0)</f>
        <v>2</v>
      </c>
      <c r="I952" s="42" t="str">
        <f>VLOOKUP(A952,'Data Transformation'!G:N,8,0)</f>
        <v>No</v>
      </c>
      <c r="J952" s="42" t="str">
        <f>VLOOKUP(A952,'Data Transformation'!G:P,10,0)</f>
        <v>Above Obesity</v>
      </c>
      <c r="K952" s="42" t="str">
        <f>VLOOKUP(A952,'Data Transformation'!G:Q,11,0)</f>
        <v>Diabetes</v>
      </c>
      <c r="L952" s="42" t="str">
        <f>VLOOKUP(A952,'Data Transformation'!S:AB,10,0)</f>
        <v>23-Jul-1973</v>
      </c>
      <c r="M952" s="59">
        <f>VLOOKUP(A952,'Data Transformation'!S:AD,12,0)</f>
        <v>11552.9</v>
      </c>
      <c r="N952" s="42" t="str">
        <f>VLOOKUP(A952,'Data Transformation'!S:Y,7,0)</f>
        <v>tier - 3</v>
      </c>
      <c r="O952" s="42" t="str">
        <f>VLOOKUP(A952,'Data Transformation'!S:Z,8,0)</f>
        <v>tier - 2</v>
      </c>
      <c r="P952" s="42" t="str">
        <f>VLOOKUP(A952,'Data Transformation'!S:AA,9,0)</f>
        <v>R1011</v>
      </c>
      <c r="Q952" s="60">
        <f>VLOOKUP(A952,'Data Transformation'!S:AC,11,0)</f>
        <v>49</v>
      </c>
    </row>
    <row r="953">
      <c r="A953" s="56" t="s">
        <v>1978</v>
      </c>
      <c r="B953" s="42" t="str">
        <f>VLOOKUP(A953,'Data Transformation'!A:D,4,0)</f>
        <v>Kelley</v>
      </c>
      <c r="C953" s="57">
        <f>VLOOKUP(A953,'Data Transformation'!G:N,2,0)</f>
        <v>31.64</v>
      </c>
      <c r="D953" s="42">
        <f>VLOOKUP(A953,'Data Transformation'!G:I,3,0)</f>
        <v>7.91</v>
      </c>
      <c r="E953" s="42" t="str">
        <f>VLOOKUP(A953,'Data Transformation'!G:J,4,0)</f>
        <v>No</v>
      </c>
      <c r="F953" s="42" t="str">
        <f>VLOOKUP(A953,'Data Transformation'!G:K,5,0)</f>
        <v>No</v>
      </c>
      <c r="G953" s="58" t="str">
        <f>VLOOKUP(A953,'Data Transformation'!G:L,6,0)</f>
        <v>No</v>
      </c>
      <c r="H953" s="42">
        <f>VLOOKUP(A953,'Data Transformation'!G:O,9,0)</f>
        <v>0</v>
      </c>
      <c r="I953" s="42" t="str">
        <f>VLOOKUP(A953,'Data Transformation'!G:N,8,0)</f>
        <v>No</v>
      </c>
      <c r="J953" s="42" t="str">
        <f>VLOOKUP(A953,'Data Transformation'!G:P,10,0)</f>
        <v>Above Obesity</v>
      </c>
      <c r="K953" s="42" t="str">
        <f>VLOOKUP(A953,'Data Transformation'!G:Q,11,0)</f>
        <v>Diabetes</v>
      </c>
      <c r="L953" s="42" t="str">
        <f>VLOOKUP(A953,'Data Transformation'!S:AB,10,0)</f>
        <v>1-Dec-1971</v>
      </c>
      <c r="M953" s="59">
        <f>VLOOKUP(A953,'Data Transformation'!S:AD,12,0)</f>
        <v>11540.25</v>
      </c>
      <c r="N953" s="42" t="str">
        <f>VLOOKUP(A953,'Data Transformation'!S:Y,7,0)</f>
        <v>tier - 3</v>
      </c>
      <c r="O953" s="42" t="str">
        <f>VLOOKUP(A953,'Data Transformation'!S:Z,8,0)</f>
        <v>tier - 1</v>
      </c>
      <c r="P953" s="42" t="str">
        <f>VLOOKUP(A953,'Data Transformation'!S:AA,9,0)</f>
        <v>R1012</v>
      </c>
      <c r="Q953" s="60">
        <f>VLOOKUP(A953,'Data Transformation'!S:AC,11,0)</f>
        <v>51</v>
      </c>
    </row>
    <row r="954">
      <c r="A954" s="56" t="s">
        <v>1980</v>
      </c>
      <c r="B954" s="42" t="str">
        <f>VLOOKUP(A954,'Data Transformation'!A:D,4,0)</f>
        <v>Endara</v>
      </c>
      <c r="C954" s="57">
        <f>VLOOKUP(A954,'Data Transformation'!G:N,2,0)</f>
        <v>46.7</v>
      </c>
      <c r="D954" s="42">
        <f>VLOOKUP(A954,'Data Transformation'!G:I,3,0)</f>
        <v>10.9</v>
      </c>
      <c r="E954" s="42" t="str">
        <f>VLOOKUP(A954,'Data Transformation'!G:J,4,0)</f>
        <v>No</v>
      </c>
      <c r="F954" s="42" t="str">
        <f>VLOOKUP(A954,'Data Transformation'!G:K,5,0)</f>
        <v>No</v>
      </c>
      <c r="G954" s="58" t="str">
        <f>VLOOKUP(A954,'Data Transformation'!G:L,6,0)</f>
        <v>No</v>
      </c>
      <c r="H954" s="42">
        <f>VLOOKUP(A954,'Data Transformation'!G:O,9,0)</f>
        <v>0</v>
      </c>
      <c r="I954" s="42" t="str">
        <f>VLOOKUP(A954,'Data Transformation'!G:N,8,0)</f>
        <v>No</v>
      </c>
      <c r="J954" s="42" t="str">
        <f>VLOOKUP(A954,'Data Transformation'!G:P,10,0)</f>
        <v>Above Obesity</v>
      </c>
      <c r="K954" s="42" t="str">
        <f>VLOOKUP(A954,'Data Transformation'!G:Q,11,0)</f>
        <v>Diabetes</v>
      </c>
      <c r="L954" s="42" t="str">
        <f>VLOOKUP(A954,'Data Transformation'!S:AB,10,0)</f>
        <v>14-Nov-1968</v>
      </c>
      <c r="M954" s="59">
        <f>VLOOKUP(A954,'Data Transformation'!S:AD,12,0)</f>
        <v>11538.42</v>
      </c>
      <c r="N954" s="42" t="str">
        <f>VLOOKUP(A954,'Data Transformation'!S:Y,7,0)</f>
        <v>tier - 3</v>
      </c>
      <c r="O954" s="42" t="str">
        <f>VLOOKUP(A954,'Data Transformation'!S:Z,8,0)</f>
        <v>tier - 1</v>
      </c>
      <c r="P954" s="42" t="str">
        <f>VLOOKUP(A954,'Data Transformation'!S:AA,9,0)</f>
        <v>R1011</v>
      </c>
      <c r="Q954" s="60">
        <f>VLOOKUP(A954,'Data Transformation'!S:AC,11,0)</f>
        <v>54</v>
      </c>
    </row>
    <row r="955">
      <c r="A955" s="56" t="s">
        <v>1982</v>
      </c>
      <c r="B955" s="42" t="str">
        <f>VLOOKUP(A955,'Data Transformation'!A:D,4,0)</f>
        <v>Valle</v>
      </c>
      <c r="C955" s="57">
        <f>VLOOKUP(A955,'Data Transformation'!G:N,2,0)</f>
        <v>18.335</v>
      </c>
      <c r="D955" s="42">
        <f>VLOOKUP(A955,'Data Transformation'!G:I,3,0)</f>
        <v>11.83</v>
      </c>
      <c r="E955" s="42" t="str">
        <f>VLOOKUP(A955,'Data Transformation'!G:J,4,0)</f>
        <v>No</v>
      </c>
      <c r="F955" s="42" t="str">
        <f>VLOOKUP(A955,'Data Transformation'!G:K,5,0)</f>
        <v>No</v>
      </c>
      <c r="G955" s="58" t="str">
        <f>VLOOKUP(A955,'Data Transformation'!G:L,6,0)</f>
        <v>No</v>
      </c>
      <c r="H955" s="42">
        <f>VLOOKUP(A955,'Data Transformation'!G:O,9,0)</f>
        <v>0</v>
      </c>
      <c r="I955" s="42" t="str">
        <f>VLOOKUP(A955,'Data Transformation'!G:N,8,0)</f>
        <v>No</v>
      </c>
      <c r="J955" s="42" t="str">
        <f>VLOOKUP(A955,'Data Transformation'!G:P,10,0)</f>
        <v>Underweight</v>
      </c>
      <c r="K955" s="42" t="str">
        <f>VLOOKUP(A955,'Data Transformation'!G:Q,11,0)</f>
        <v>Diabetes</v>
      </c>
      <c r="L955" s="42" t="str">
        <f>VLOOKUP(A955,'Data Transformation'!S:AB,10,0)</f>
        <v>3-Oct-1965</v>
      </c>
      <c r="M955" s="59">
        <f>VLOOKUP(A955,'Data Transformation'!S:AD,12,0)</f>
        <v>11534.87</v>
      </c>
      <c r="N955" s="42" t="str">
        <f>VLOOKUP(A955,'Data Transformation'!S:Y,7,0)</f>
        <v>tier - 3</v>
      </c>
      <c r="O955" s="42" t="str">
        <f>VLOOKUP(A955,'Data Transformation'!S:Z,8,0)</f>
        <v>tier - 1</v>
      </c>
      <c r="P955" s="42" t="str">
        <f>VLOOKUP(A955,'Data Transformation'!S:AA,9,0)</f>
        <v>R1017</v>
      </c>
      <c r="Q955" s="60">
        <f>VLOOKUP(A955,'Data Transformation'!S:AC,11,0)</f>
        <v>57</v>
      </c>
    </row>
    <row r="956">
      <c r="A956" s="56" t="s">
        <v>1984</v>
      </c>
      <c r="B956" s="42" t="str">
        <f>VLOOKUP(A956,'Data Transformation'!A:D,4,0)</f>
        <v>Germain</v>
      </c>
      <c r="C956" s="57">
        <f>VLOOKUP(A956,'Data Transformation'!G:N,2,0)</f>
        <v>31.24</v>
      </c>
      <c r="D956" s="42">
        <f>VLOOKUP(A956,'Data Transformation'!G:I,3,0)</f>
        <v>7.42</v>
      </c>
      <c r="E956" s="42" t="str">
        <f>VLOOKUP(A956,'Data Transformation'!G:J,4,0)</f>
        <v>yes</v>
      </c>
      <c r="F956" s="42" t="str">
        <f>VLOOKUP(A956,'Data Transformation'!G:K,5,0)</f>
        <v>No</v>
      </c>
      <c r="G956" s="58" t="str">
        <f>VLOOKUP(A956,'Data Transformation'!G:L,6,0)</f>
        <v>No</v>
      </c>
      <c r="H956" s="42">
        <f>VLOOKUP(A956,'Data Transformation'!G:O,9,0)</f>
        <v>2</v>
      </c>
      <c r="I956" s="42" t="str">
        <f>VLOOKUP(A956,'Data Transformation'!G:N,8,0)</f>
        <v>No</v>
      </c>
      <c r="J956" s="42" t="str">
        <f>VLOOKUP(A956,'Data Transformation'!G:P,10,0)</f>
        <v>Above Obesity</v>
      </c>
      <c r="K956" s="42" t="str">
        <f>VLOOKUP(A956,'Data Transformation'!G:Q,11,0)</f>
        <v>Diabetes</v>
      </c>
      <c r="L956" s="42" t="str">
        <f>VLOOKUP(A956,'Data Transformation'!S:AB,10,0)</f>
        <v>23-Jul-1970</v>
      </c>
      <c r="M956" s="59">
        <f>VLOOKUP(A956,'Data Transformation'!S:AD,12,0)</f>
        <v>11530.12</v>
      </c>
      <c r="N956" s="42" t="str">
        <f>VLOOKUP(A956,'Data Transformation'!S:Y,7,0)</f>
        <v>tier - 3</v>
      </c>
      <c r="O956" s="42" t="str">
        <f>VLOOKUP(A956,'Data Transformation'!S:Z,8,0)</f>
        <v>tier - 1</v>
      </c>
      <c r="P956" s="42" t="str">
        <f>VLOOKUP(A956,'Data Transformation'!S:AA,9,0)</f>
        <v>R1012</v>
      </c>
      <c r="Q956" s="60">
        <f>VLOOKUP(A956,'Data Transformation'!S:AC,11,0)</f>
        <v>52</v>
      </c>
    </row>
    <row r="957">
      <c r="A957" s="56" t="s">
        <v>1986</v>
      </c>
      <c r="B957" s="42" t="str">
        <f>VLOOKUP(A957,'Data Transformation'!A:D,4,0)</f>
        <v>Finecey</v>
      </c>
      <c r="C957" s="57">
        <f>VLOOKUP(A957,'Data Transformation'!G:N,2,0)</f>
        <v>39.22</v>
      </c>
      <c r="D957" s="42">
        <f>VLOOKUP(A957,'Data Transformation'!G:I,3,0)</f>
        <v>5.62</v>
      </c>
      <c r="E957" s="42" t="str">
        <f>VLOOKUP(A957,'Data Transformation'!G:J,4,0)</f>
        <v>yes</v>
      </c>
      <c r="F957" s="42" t="str">
        <f>VLOOKUP(A957,'Data Transformation'!G:K,5,0)</f>
        <v>No</v>
      </c>
      <c r="G957" s="58" t="str">
        <f>VLOOKUP(A957,'Data Transformation'!G:L,6,0)</f>
        <v>No</v>
      </c>
      <c r="H957" s="42">
        <f>VLOOKUP(A957,'Data Transformation'!G:O,9,0)</f>
        <v>1</v>
      </c>
      <c r="I957" s="42" t="str">
        <f>VLOOKUP(A957,'Data Transformation'!G:N,8,0)</f>
        <v>No</v>
      </c>
      <c r="J957" s="42" t="str">
        <f>VLOOKUP(A957,'Data Transformation'!G:P,10,0)</f>
        <v>Above Obesity</v>
      </c>
      <c r="K957" s="42" t="str">
        <f>VLOOKUP(A957,'Data Transformation'!G:Q,11,0)</f>
        <v>Normal</v>
      </c>
      <c r="L957" s="42" t="str">
        <f>VLOOKUP(A957,'Data Transformation'!S:AB,10,0)</f>
        <v>12-Jun-1988</v>
      </c>
      <c r="M957" s="59">
        <f>VLOOKUP(A957,'Data Transformation'!S:AD,12,0)</f>
        <v>11524.25</v>
      </c>
      <c r="N957" s="42" t="str">
        <f>VLOOKUP(A957,'Data Transformation'!S:Y,7,0)</f>
        <v>tier - 3</v>
      </c>
      <c r="O957" s="42" t="str">
        <f>VLOOKUP(A957,'Data Transformation'!S:Z,8,0)</f>
        <v>tier - 1</v>
      </c>
      <c r="P957" s="42" t="str">
        <f>VLOOKUP(A957,'Data Transformation'!S:AA,9,0)</f>
        <v>R1026</v>
      </c>
      <c r="Q957" s="60">
        <f>VLOOKUP(A957,'Data Transformation'!S:AC,11,0)</f>
        <v>34</v>
      </c>
    </row>
    <row r="958">
      <c r="A958" s="56" t="s">
        <v>1988</v>
      </c>
      <c r="B958" s="42" t="str">
        <f>VLOOKUP(A958,'Data Transformation'!A:D,4,0)</f>
        <v>Mendoza</v>
      </c>
      <c r="C958" s="57">
        <f>VLOOKUP(A958,'Data Transformation'!G:N,2,0)</f>
        <v>24.415</v>
      </c>
      <c r="D958" s="42">
        <f>VLOOKUP(A958,'Data Transformation'!G:I,3,0)</f>
        <v>7.16</v>
      </c>
      <c r="E958" s="42" t="str">
        <f>VLOOKUP(A958,'Data Transformation'!G:J,4,0)</f>
        <v>No</v>
      </c>
      <c r="F958" s="42" t="str">
        <f>VLOOKUP(A958,'Data Transformation'!G:K,5,0)</f>
        <v>No</v>
      </c>
      <c r="G958" s="58" t="str">
        <f>VLOOKUP(A958,'Data Transformation'!G:L,6,0)</f>
        <v>No</v>
      </c>
      <c r="H958" s="42">
        <f>VLOOKUP(A958,'Data Transformation'!G:O,9,0)</f>
        <v>0</v>
      </c>
      <c r="I958" s="42" t="str">
        <f>VLOOKUP(A958,'Data Transformation'!G:N,8,0)</f>
        <v>No</v>
      </c>
      <c r="J958" s="42" t="str">
        <f>VLOOKUP(A958,'Data Transformation'!G:P,10,0)</f>
        <v>Normal weight</v>
      </c>
      <c r="K958" s="42" t="str">
        <f>VLOOKUP(A958,'Data Transformation'!G:Q,11,0)</f>
        <v>Diabetes</v>
      </c>
      <c r="L958" s="42" t="str">
        <f>VLOOKUP(A958,'Data Transformation'!S:AB,10,0)</f>
        <v>19-Dec-1971</v>
      </c>
      <c r="M958" s="59">
        <f>VLOOKUP(A958,'Data Transformation'!S:AD,12,0)</f>
        <v>11520.1</v>
      </c>
      <c r="N958" s="42" t="str">
        <f>VLOOKUP(A958,'Data Transformation'!S:Y,7,0)</f>
        <v>tier - 3</v>
      </c>
      <c r="O958" s="42" t="str">
        <f>VLOOKUP(A958,'Data Transformation'!S:Z,8,0)</f>
        <v>tier - 1</v>
      </c>
      <c r="P958" s="42" t="str">
        <f>VLOOKUP(A958,'Data Transformation'!S:AA,9,0)</f>
        <v>R1012</v>
      </c>
      <c r="Q958" s="60">
        <f>VLOOKUP(A958,'Data Transformation'!S:AC,11,0)</f>
        <v>51</v>
      </c>
    </row>
    <row r="959">
      <c r="A959" s="56" t="s">
        <v>1990</v>
      </c>
      <c r="B959" s="42" t="str">
        <f>VLOOKUP(A959,'Data Transformation'!A:D,4,0)</f>
        <v>Roe</v>
      </c>
      <c r="C959" s="57">
        <f>VLOOKUP(A959,'Data Transformation'!G:N,2,0)</f>
        <v>32.3</v>
      </c>
      <c r="D959" s="42">
        <f>VLOOKUP(A959,'Data Transformation'!G:I,3,0)</f>
        <v>9.89</v>
      </c>
      <c r="E959" s="42" t="str">
        <f>VLOOKUP(A959,'Data Transformation'!G:J,4,0)</f>
        <v>No</v>
      </c>
      <c r="F959" s="42" t="str">
        <f>VLOOKUP(A959,'Data Transformation'!G:K,5,0)</f>
        <v>No</v>
      </c>
      <c r="G959" s="58" t="str">
        <f>VLOOKUP(A959,'Data Transformation'!G:L,6,0)</f>
        <v>No</v>
      </c>
      <c r="H959" s="42">
        <f>VLOOKUP(A959,'Data Transformation'!G:O,9,0)</f>
        <v>0</v>
      </c>
      <c r="I959" s="42" t="str">
        <f>VLOOKUP(A959,'Data Transformation'!G:N,8,0)</f>
        <v>No</v>
      </c>
      <c r="J959" s="42" t="str">
        <f>VLOOKUP(A959,'Data Transformation'!G:P,10,0)</f>
        <v>Above Obesity</v>
      </c>
      <c r="K959" s="42" t="str">
        <f>VLOOKUP(A959,'Data Transformation'!G:Q,11,0)</f>
        <v>Diabetes</v>
      </c>
      <c r="L959" s="42" t="str">
        <f>VLOOKUP(A959,'Data Transformation'!S:AB,10,0)</f>
        <v>24-Jun-1968</v>
      </c>
      <c r="M959" s="59">
        <f>VLOOKUP(A959,'Data Transformation'!S:AD,12,0)</f>
        <v>11512.41</v>
      </c>
      <c r="N959" s="42" t="str">
        <f>VLOOKUP(A959,'Data Transformation'!S:Y,7,0)</f>
        <v>tier - 3</v>
      </c>
      <c r="O959" s="42" t="str">
        <f>VLOOKUP(A959,'Data Transformation'!S:Z,8,0)</f>
        <v>tier - 1</v>
      </c>
      <c r="P959" s="42" t="str">
        <f>VLOOKUP(A959,'Data Transformation'!S:AA,9,0)</f>
        <v>R1024</v>
      </c>
      <c r="Q959" s="60">
        <f>VLOOKUP(A959,'Data Transformation'!S:AC,11,0)</f>
        <v>54</v>
      </c>
    </row>
    <row r="960">
      <c r="A960" s="56" t="s">
        <v>1992</v>
      </c>
      <c r="B960" s="42" t="str">
        <f>VLOOKUP(A960,'Data Transformation'!A:D,4,0)</f>
        <v>Webb</v>
      </c>
      <c r="C960" s="57">
        <f>VLOOKUP(A960,'Data Transformation'!G:N,2,0)</f>
        <v>39.94</v>
      </c>
      <c r="D960" s="42">
        <f>VLOOKUP(A960,'Data Transformation'!G:I,3,0)</f>
        <v>5.14</v>
      </c>
      <c r="E960" s="42" t="str">
        <f>VLOOKUP(A960,'Data Transformation'!G:J,4,0)</f>
        <v>No</v>
      </c>
      <c r="F960" s="42" t="str">
        <f>VLOOKUP(A960,'Data Transformation'!G:K,5,0)</f>
        <v>No</v>
      </c>
      <c r="G960" s="58" t="str">
        <f>VLOOKUP(A960,'Data Transformation'!G:L,6,0)</f>
        <v>No</v>
      </c>
      <c r="H960" s="42">
        <f>VLOOKUP(A960,'Data Transformation'!G:O,9,0)</f>
        <v>0</v>
      </c>
      <c r="I960" s="42" t="str">
        <f>VLOOKUP(A960,'Data Transformation'!G:N,8,0)</f>
        <v>No</v>
      </c>
      <c r="J960" s="42" t="str">
        <f>VLOOKUP(A960,'Data Transformation'!G:P,10,0)</f>
        <v>Above Obesity</v>
      </c>
      <c r="K960" s="42" t="str">
        <f>VLOOKUP(A960,'Data Transformation'!G:Q,11,0)</f>
        <v>Normal</v>
      </c>
      <c r="L960" s="42" t="str">
        <f>VLOOKUP(A960,'Data Transformation'!S:AB,10,0)</f>
        <v>6-Oct-1989</v>
      </c>
      <c r="M960" s="59">
        <f>VLOOKUP(A960,'Data Transformation'!S:AD,12,0)</f>
        <v>11511.61</v>
      </c>
      <c r="N960" s="42" t="str">
        <f>VLOOKUP(A960,'Data Transformation'!S:Y,7,0)</f>
        <v>tier - 3</v>
      </c>
      <c r="O960" s="42" t="str">
        <f>VLOOKUP(A960,'Data Transformation'!S:Z,8,0)</f>
        <v>tier - 3</v>
      </c>
      <c r="P960" s="42" t="str">
        <f>VLOOKUP(A960,'Data Transformation'!S:AA,9,0)</f>
        <v>R1026</v>
      </c>
      <c r="Q960" s="60">
        <f>VLOOKUP(A960,'Data Transformation'!S:AC,11,0)</f>
        <v>33</v>
      </c>
    </row>
    <row r="961">
      <c r="A961" s="56" t="s">
        <v>1994</v>
      </c>
      <c r="B961" s="42" t="str">
        <f>VLOOKUP(A961,'Data Transformation'!A:D,4,0)</f>
        <v>Stocker</v>
      </c>
      <c r="C961" s="57">
        <f>VLOOKUP(A961,'Data Transformation'!G:N,2,0)</f>
        <v>30</v>
      </c>
      <c r="D961" s="42">
        <f>VLOOKUP(A961,'Data Transformation'!G:I,3,0)</f>
        <v>5.61</v>
      </c>
      <c r="E961" s="42" t="str">
        <f>VLOOKUP(A961,'Data Transformation'!G:J,4,0)</f>
        <v>yes</v>
      </c>
      <c r="F961" s="42" t="str">
        <f>VLOOKUP(A961,'Data Transformation'!G:K,5,0)</f>
        <v>No</v>
      </c>
      <c r="G961" s="58" t="str">
        <f>VLOOKUP(A961,'Data Transformation'!G:L,6,0)</f>
        <v>Yes</v>
      </c>
      <c r="H961" s="42">
        <f>VLOOKUP(A961,'Data Transformation'!G:O,9,0)</f>
        <v>1</v>
      </c>
      <c r="I961" s="42" t="str">
        <f>VLOOKUP(A961,'Data Transformation'!G:N,8,0)</f>
        <v>No</v>
      </c>
      <c r="J961" s="42" t="str">
        <f>VLOOKUP(A961,'Data Transformation'!G:P,10,0)</f>
        <v>Above Obesity</v>
      </c>
      <c r="K961" s="42" t="str">
        <f>VLOOKUP(A961,'Data Transformation'!G:Q,11,0)</f>
        <v>Normal</v>
      </c>
      <c r="L961" s="42" t="str">
        <f>VLOOKUP(A961,'Data Transformation'!S:AB,10,0)</f>
        <v>11-Aug-1969</v>
      </c>
      <c r="M961" s="59">
        <f>VLOOKUP(A961,'Data Transformation'!S:AD,12,0)</f>
        <v>11497.69</v>
      </c>
      <c r="N961" s="42" t="str">
        <f>VLOOKUP(A961,'Data Transformation'!S:Y,7,0)</f>
        <v>tier - 3</v>
      </c>
      <c r="O961" s="42" t="str">
        <f>VLOOKUP(A961,'Data Transformation'!S:Z,8,0)</f>
        <v>tier - 1</v>
      </c>
      <c r="P961" s="42" t="str">
        <f>VLOOKUP(A961,'Data Transformation'!S:AA,9,0)</f>
        <v>R1012</v>
      </c>
      <c r="Q961" s="60">
        <f>VLOOKUP(A961,'Data Transformation'!S:AC,11,0)</f>
        <v>53</v>
      </c>
    </row>
    <row r="962">
      <c r="A962" s="56" t="s">
        <v>1996</v>
      </c>
      <c r="B962" s="42" t="str">
        <f>VLOOKUP(A962,'Data Transformation'!A:D,4,0)</f>
        <v>Jacobson</v>
      </c>
      <c r="C962" s="57">
        <f>VLOOKUP(A962,'Data Transformation'!G:N,2,0)</f>
        <v>35.34</v>
      </c>
      <c r="D962" s="42">
        <f>VLOOKUP(A962,'Data Transformation'!G:I,3,0)</f>
        <v>5.51</v>
      </c>
      <c r="E962" s="42" t="str">
        <f>VLOOKUP(A962,'Data Transformation'!G:J,4,0)</f>
        <v>yes</v>
      </c>
      <c r="F962" s="42" t="str">
        <f>VLOOKUP(A962,'Data Transformation'!G:K,5,0)</f>
        <v>No</v>
      </c>
      <c r="G962" s="58" t="str">
        <f>VLOOKUP(A962,'Data Transformation'!G:L,6,0)</f>
        <v>Yes</v>
      </c>
      <c r="H962" s="42">
        <f>VLOOKUP(A962,'Data Transformation'!G:O,9,0)</f>
        <v>1</v>
      </c>
      <c r="I962" s="42" t="str">
        <f>VLOOKUP(A962,'Data Transformation'!G:N,8,0)</f>
        <v>No</v>
      </c>
      <c r="J962" s="42" t="str">
        <f>VLOOKUP(A962,'Data Transformation'!G:P,10,0)</f>
        <v>Above Obesity</v>
      </c>
      <c r="K962" s="42" t="str">
        <f>VLOOKUP(A962,'Data Transformation'!G:Q,11,0)</f>
        <v>Normal</v>
      </c>
      <c r="L962" s="42" t="str">
        <f>VLOOKUP(A962,'Data Transformation'!S:AB,10,0)</f>
        <v>7-Jun-1983</v>
      </c>
      <c r="M962" s="59">
        <f>VLOOKUP(A962,'Data Transformation'!S:AD,12,0)</f>
        <v>11492.46</v>
      </c>
      <c r="N962" s="42" t="str">
        <f>VLOOKUP(A962,'Data Transformation'!S:Y,7,0)</f>
        <v>tier - 3</v>
      </c>
      <c r="O962" s="42" t="str">
        <f>VLOOKUP(A962,'Data Transformation'!S:Z,8,0)</f>
        <v>tier - 3</v>
      </c>
      <c r="P962" s="42" t="str">
        <f>VLOOKUP(A962,'Data Transformation'!S:AA,9,0)</f>
        <v>R1026</v>
      </c>
      <c r="Q962" s="60">
        <f>VLOOKUP(A962,'Data Transformation'!S:AC,11,0)</f>
        <v>40</v>
      </c>
    </row>
    <row r="963">
      <c r="A963" s="56" t="s">
        <v>1998</v>
      </c>
      <c r="B963" s="42" t="str">
        <f>VLOOKUP(A963,'Data Transformation'!A:D,4,0)</f>
        <v>Shaw</v>
      </c>
      <c r="C963" s="57">
        <f>VLOOKUP(A963,'Data Transformation'!G:N,2,0)</f>
        <v>32.205</v>
      </c>
      <c r="D963" s="42">
        <f>VLOOKUP(A963,'Data Transformation'!G:I,3,0)</f>
        <v>8.38</v>
      </c>
      <c r="E963" s="42" t="str">
        <f>VLOOKUP(A963,'Data Transformation'!G:J,4,0)</f>
        <v>yes</v>
      </c>
      <c r="F963" s="42" t="str">
        <f>VLOOKUP(A963,'Data Transformation'!G:K,5,0)</f>
        <v>No</v>
      </c>
      <c r="G963" s="58" t="str">
        <f>VLOOKUP(A963,'Data Transformation'!G:L,6,0)</f>
        <v>No</v>
      </c>
      <c r="H963" s="42">
        <f>VLOOKUP(A963,'Data Transformation'!G:O,9,0)</f>
        <v>2</v>
      </c>
      <c r="I963" s="42" t="str">
        <f>VLOOKUP(A963,'Data Transformation'!G:N,8,0)</f>
        <v>No</v>
      </c>
      <c r="J963" s="42" t="str">
        <f>VLOOKUP(A963,'Data Transformation'!G:P,10,0)</f>
        <v>Above Obesity</v>
      </c>
      <c r="K963" s="42" t="str">
        <f>VLOOKUP(A963,'Data Transformation'!G:Q,11,0)</f>
        <v>Diabetes</v>
      </c>
      <c r="L963" s="42" t="str">
        <f>VLOOKUP(A963,'Data Transformation'!S:AB,10,0)</f>
        <v>13-Oct-1970</v>
      </c>
      <c r="M963" s="59">
        <f>VLOOKUP(A963,'Data Transformation'!S:AD,12,0)</f>
        <v>11488.32</v>
      </c>
      <c r="N963" s="42" t="str">
        <f>VLOOKUP(A963,'Data Transformation'!S:Y,7,0)</f>
        <v>tier - 3</v>
      </c>
      <c r="O963" s="42" t="str">
        <f>VLOOKUP(A963,'Data Transformation'!S:Z,8,0)</f>
        <v>tier - 1</v>
      </c>
      <c r="P963" s="42" t="str">
        <f>VLOOKUP(A963,'Data Transformation'!S:AA,9,0)</f>
        <v>R1014</v>
      </c>
      <c r="Q963" s="60">
        <f>VLOOKUP(A963,'Data Transformation'!S:AC,11,0)</f>
        <v>52</v>
      </c>
    </row>
    <row r="964">
      <c r="A964" s="56" t="s">
        <v>2000</v>
      </c>
      <c r="B964" s="42" t="str">
        <f>VLOOKUP(A964,'Data Transformation'!A:D,4,0)</f>
        <v>Goodwin</v>
      </c>
      <c r="C964" s="57">
        <f>VLOOKUP(A964,'Data Transformation'!G:N,2,0)</f>
        <v>33.88</v>
      </c>
      <c r="D964" s="42">
        <f>VLOOKUP(A964,'Data Transformation'!G:I,3,0)</f>
        <v>4.68</v>
      </c>
      <c r="E964" s="42" t="str">
        <f>VLOOKUP(A964,'Data Transformation'!G:J,4,0)</f>
        <v>No</v>
      </c>
      <c r="F964" s="42" t="str">
        <f>VLOOKUP(A964,'Data Transformation'!G:K,5,0)</f>
        <v>yes</v>
      </c>
      <c r="G964" s="58" t="str">
        <f>VLOOKUP(A964,'Data Transformation'!G:L,6,0)</f>
        <v>No</v>
      </c>
      <c r="H964" s="42">
        <f>VLOOKUP(A964,'Data Transformation'!G:O,9,0)</f>
        <v>1</v>
      </c>
      <c r="I964" s="42" t="str">
        <f>VLOOKUP(A964,'Data Transformation'!G:N,8,0)</f>
        <v>No</v>
      </c>
      <c r="J964" s="42" t="str">
        <f>VLOOKUP(A964,'Data Transformation'!G:P,10,0)</f>
        <v>Above Obesity</v>
      </c>
      <c r="K964" s="42" t="str">
        <f>VLOOKUP(A964,'Data Transformation'!G:Q,11,0)</f>
        <v>Normal</v>
      </c>
      <c r="L964" s="42" t="str">
        <f>VLOOKUP(A964,'Data Transformation'!S:AB,10,0)</f>
        <v>10-Sep-2004</v>
      </c>
      <c r="M964" s="59">
        <f>VLOOKUP(A964,'Data Transformation'!S:AD,12,0)</f>
        <v>11482.63</v>
      </c>
      <c r="N964" s="42" t="str">
        <f>VLOOKUP(A964,'Data Transformation'!S:Y,7,0)</f>
        <v>tier - 3</v>
      </c>
      <c r="O964" s="42" t="str">
        <f>VLOOKUP(A964,'Data Transformation'!S:Z,8,0)</f>
        <v>tier - 2</v>
      </c>
      <c r="P964" s="42" t="str">
        <f>VLOOKUP(A964,'Data Transformation'!S:AA,9,0)</f>
        <v>R1013</v>
      </c>
      <c r="Q964" s="60">
        <f>VLOOKUP(A964,'Data Transformation'!S:AC,11,0)</f>
        <v>18</v>
      </c>
    </row>
    <row r="965">
      <c r="A965" s="56" t="s">
        <v>2002</v>
      </c>
      <c r="B965" s="42" t="str">
        <f>VLOOKUP(A965,'Data Transformation'!A:D,4,0)</f>
        <v>Brock</v>
      </c>
      <c r="C965" s="57">
        <f>VLOOKUP(A965,'Data Transformation'!G:N,2,0)</f>
        <v>26.63</v>
      </c>
      <c r="D965" s="42">
        <f>VLOOKUP(A965,'Data Transformation'!G:I,3,0)</f>
        <v>4.36</v>
      </c>
      <c r="E965" s="42" t="str">
        <f>VLOOKUP(A965,'Data Transformation'!G:J,4,0)</f>
        <v>yes</v>
      </c>
      <c r="F965" s="42" t="str">
        <f>VLOOKUP(A965,'Data Transformation'!G:K,5,0)</f>
        <v>No</v>
      </c>
      <c r="G965" s="58" t="str">
        <f>VLOOKUP(A965,'Data Transformation'!G:L,6,0)</f>
        <v>No</v>
      </c>
      <c r="H965" s="42">
        <f>VLOOKUP(A965,'Data Transformation'!G:O,9,0)</f>
        <v>2</v>
      </c>
      <c r="I965" s="42" t="str">
        <f>VLOOKUP(A965,'Data Transformation'!G:N,8,0)</f>
        <v>No</v>
      </c>
      <c r="J965" s="42" t="str">
        <f>VLOOKUP(A965,'Data Transformation'!G:P,10,0)</f>
        <v>Overweight</v>
      </c>
      <c r="K965" s="42" t="str">
        <f>VLOOKUP(A965,'Data Transformation'!G:Q,11,0)</f>
        <v>Normal</v>
      </c>
      <c r="L965" s="42" t="str">
        <f>VLOOKUP(A965,'Data Transformation'!S:AB,10,0)</f>
        <v>7-Sep-1966</v>
      </c>
      <c r="M965" s="59">
        <f>VLOOKUP(A965,'Data Transformation'!S:AD,12,0)</f>
        <v>11478.14</v>
      </c>
      <c r="N965" s="42" t="str">
        <f>VLOOKUP(A965,'Data Transformation'!S:Y,7,0)</f>
        <v>tier - 3</v>
      </c>
      <c r="O965" s="42" t="str">
        <f>VLOOKUP(A965,'Data Transformation'!S:Z,8,0)</f>
        <v>tier - 2</v>
      </c>
      <c r="P965" s="42" t="str">
        <f>VLOOKUP(A965,'Data Transformation'!S:AA,9,0)</f>
        <v>R1025</v>
      </c>
      <c r="Q965" s="60">
        <f>VLOOKUP(A965,'Data Transformation'!S:AC,11,0)</f>
        <v>56</v>
      </c>
    </row>
    <row r="966">
      <c r="A966" s="56" t="s">
        <v>2004</v>
      </c>
      <c r="B966" s="42" t="str">
        <f>VLOOKUP(A966,'Data Transformation'!A:D,4,0)</f>
        <v>Papp</v>
      </c>
      <c r="C966" s="57">
        <f>VLOOKUP(A966,'Data Transformation'!G:N,2,0)</f>
        <v>28.7</v>
      </c>
      <c r="D966" s="42">
        <f>VLOOKUP(A966,'Data Transformation'!G:I,3,0)</f>
        <v>7.74</v>
      </c>
      <c r="E966" s="42" t="str">
        <f>VLOOKUP(A966,'Data Transformation'!G:J,4,0)</f>
        <v>No</v>
      </c>
      <c r="F966" s="42" t="str">
        <f>VLOOKUP(A966,'Data Transformation'!G:K,5,0)</f>
        <v>No</v>
      </c>
      <c r="G966" s="58" t="str">
        <f>VLOOKUP(A966,'Data Transformation'!G:L,6,0)</f>
        <v>No</v>
      </c>
      <c r="H966" s="42">
        <f>VLOOKUP(A966,'Data Transformation'!G:O,9,0)</f>
        <v>0</v>
      </c>
      <c r="I966" s="42" t="str">
        <f>VLOOKUP(A966,'Data Transformation'!G:N,8,0)</f>
        <v>No</v>
      </c>
      <c r="J966" s="42" t="str">
        <f>VLOOKUP(A966,'Data Transformation'!G:P,10,0)</f>
        <v>Overweight</v>
      </c>
      <c r="K966" s="42" t="str">
        <f>VLOOKUP(A966,'Data Transformation'!G:Q,11,0)</f>
        <v>Diabetes</v>
      </c>
      <c r="L966" s="42" t="str">
        <f>VLOOKUP(A966,'Data Transformation'!S:AB,10,0)</f>
        <v>23-Jun-1965</v>
      </c>
      <c r="M966" s="59">
        <f>VLOOKUP(A966,'Data Transformation'!S:AD,12,0)</f>
        <v>11455.28</v>
      </c>
      <c r="N966" s="42" t="str">
        <f>VLOOKUP(A966,'Data Transformation'!S:Y,7,0)</f>
        <v>tier - 3</v>
      </c>
      <c r="O966" s="42" t="str">
        <f>VLOOKUP(A966,'Data Transformation'!S:Z,8,0)</f>
        <v>tier - 2</v>
      </c>
      <c r="P966" s="42" t="str">
        <f>VLOOKUP(A966,'Data Transformation'!S:AA,9,0)</f>
        <v>R1011</v>
      </c>
      <c r="Q966" s="60">
        <f>VLOOKUP(A966,'Data Transformation'!S:AC,11,0)</f>
        <v>57</v>
      </c>
    </row>
    <row r="967">
      <c r="A967" s="56" t="s">
        <v>2006</v>
      </c>
      <c r="B967" s="42" t="str">
        <f>VLOOKUP(A967,'Data Transformation'!A:D,4,0)</f>
        <v>Siragusa</v>
      </c>
      <c r="C967" s="57">
        <f>VLOOKUP(A967,'Data Transformation'!G:N,2,0)</f>
        <v>25.65</v>
      </c>
      <c r="D967" s="42">
        <f>VLOOKUP(A967,'Data Transformation'!G:I,3,0)</f>
        <v>4.05</v>
      </c>
      <c r="E967" s="42" t="str">
        <f>VLOOKUP(A967,'Data Transformation'!G:J,4,0)</f>
        <v>yes</v>
      </c>
      <c r="F967" s="42" t="str">
        <f>VLOOKUP(A967,'Data Transformation'!G:K,5,0)</f>
        <v>No</v>
      </c>
      <c r="G967" s="58" t="str">
        <f>VLOOKUP(A967,'Data Transformation'!G:L,6,0)</f>
        <v>No</v>
      </c>
      <c r="H967" s="42">
        <f>VLOOKUP(A967,'Data Transformation'!G:O,9,0)</f>
        <v>2</v>
      </c>
      <c r="I967" s="42" t="str">
        <f>VLOOKUP(A967,'Data Transformation'!G:N,8,0)</f>
        <v>No</v>
      </c>
      <c r="J967" s="42" t="str">
        <f>VLOOKUP(A967,'Data Transformation'!G:P,10,0)</f>
        <v>Overweight</v>
      </c>
      <c r="K967" s="42" t="str">
        <f>VLOOKUP(A967,'Data Transformation'!G:Q,11,0)</f>
        <v>Normal</v>
      </c>
      <c r="L967" s="42" t="str">
        <f>VLOOKUP(A967,'Data Transformation'!S:AB,10,0)</f>
        <v>14-Jun-1966</v>
      </c>
      <c r="M967" s="59">
        <f>VLOOKUP(A967,'Data Transformation'!S:AD,12,0)</f>
        <v>11454.02</v>
      </c>
      <c r="N967" s="42" t="str">
        <f>VLOOKUP(A967,'Data Transformation'!S:Y,7,0)</f>
        <v>tier - 3</v>
      </c>
      <c r="O967" s="42" t="str">
        <f>VLOOKUP(A967,'Data Transformation'!S:Z,8,0)</f>
        <v>tier - 1</v>
      </c>
      <c r="P967" s="42" t="str">
        <f>VLOOKUP(A967,'Data Transformation'!S:AA,9,0)</f>
        <v>R1012</v>
      </c>
      <c r="Q967" s="60">
        <f>VLOOKUP(A967,'Data Transformation'!S:AC,11,0)</f>
        <v>56</v>
      </c>
    </row>
    <row r="968">
      <c r="A968" s="56" t="s">
        <v>2008</v>
      </c>
      <c r="B968" s="42" t="str">
        <f>VLOOKUP(A968,'Data Transformation'!A:D,4,0)</f>
        <v>Pizarro</v>
      </c>
      <c r="C968" s="57">
        <f>VLOOKUP(A968,'Data Transformation'!G:N,2,0)</f>
        <v>36.385</v>
      </c>
      <c r="D968" s="42">
        <f>VLOOKUP(A968,'Data Transformation'!G:I,3,0)</f>
        <v>11.49</v>
      </c>
      <c r="E968" s="42" t="str">
        <f>VLOOKUP(A968,'Data Transformation'!G:J,4,0)</f>
        <v>No</v>
      </c>
      <c r="F968" s="42" t="str">
        <f>VLOOKUP(A968,'Data Transformation'!G:K,5,0)</f>
        <v>No</v>
      </c>
      <c r="G968" s="58" t="str">
        <f>VLOOKUP(A968,'Data Transformation'!G:L,6,0)</f>
        <v>No</v>
      </c>
      <c r="H968" s="42">
        <f>VLOOKUP(A968,'Data Transformation'!G:O,9,0)</f>
        <v>0</v>
      </c>
      <c r="I968" s="42" t="str">
        <f>VLOOKUP(A968,'Data Transformation'!G:N,8,0)</f>
        <v>No</v>
      </c>
      <c r="J968" s="42" t="str">
        <f>VLOOKUP(A968,'Data Transformation'!G:P,10,0)</f>
        <v>Above Obesity</v>
      </c>
      <c r="K968" s="42" t="str">
        <f>VLOOKUP(A968,'Data Transformation'!G:Q,11,0)</f>
        <v>Diabetes</v>
      </c>
      <c r="L968" s="42" t="str">
        <f>VLOOKUP(A968,'Data Transformation'!S:AB,10,0)</f>
        <v>12-Sep-1971</v>
      </c>
      <c r="M968" s="59">
        <f>VLOOKUP(A968,'Data Transformation'!S:AD,12,0)</f>
        <v>11436.74</v>
      </c>
      <c r="N968" s="42" t="str">
        <f>VLOOKUP(A968,'Data Transformation'!S:Y,7,0)</f>
        <v>tier - 3</v>
      </c>
      <c r="O968" s="42" t="str">
        <f>VLOOKUP(A968,'Data Transformation'!S:Z,8,0)</f>
        <v>tier - 3</v>
      </c>
      <c r="P968" s="42" t="str">
        <f>VLOOKUP(A968,'Data Transformation'!S:AA,9,0)</f>
        <v>R1012</v>
      </c>
      <c r="Q968" s="60">
        <f>VLOOKUP(A968,'Data Transformation'!S:AC,11,0)</f>
        <v>51</v>
      </c>
    </row>
    <row r="969">
      <c r="A969" s="56" t="s">
        <v>2010</v>
      </c>
      <c r="B969" s="42" t="str">
        <f>VLOOKUP(A969,'Data Transformation'!A:D,4,0)</f>
        <v>Strange</v>
      </c>
      <c r="C969" s="57">
        <f>VLOOKUP(A969,'Data Transformation'!G:N,2,0)</f>
        <v>34.69</v>
      </c>
      <c r="D969" s="42">
        <f>VLOOKUP(A969,'Data Transformation'!G:I,3,0)</f>
        <v>5.65</v>
      </c>
      <c r="E969" s="42" t="str">
        <f>VLOOKUP(A969,'Data Transformation'!G:J,4,0)</f>
        <v>No</v>
      </c>
      <c r="F969" s="42" t="str">
        <f>VLOOKUP(A969,'Data Transformation'!G:K,5,0)</f>
        <v>No</v>
      </c>
      <c r="G969" s="58" t="str">
        <f>VLOOKUP(A969,'Data Transformation'!G:L,6,0)</f>
        <v>No</v>
      </c>
      <c r="H969" s="42">
        <f>VLOOKUP(A969,'Data Transformation'!G:O,9,0)</f>
        <v>0</v>
      </c>
      <c r="I969" s="42" t="str">
        <f>VLOOKUP(A969,'Data Transformation'!G:N,8,0)</f>
        <v>No</v>
      </c>
      <c r="J969" s="42" t="str">
        <f>VLOOKUP(A969,'Data Transformation'!G:P,10,0)</f>
        <v>Above Obesity</v>
      </c>
      <c r="K969" s="42" t="str">
        <f>VLOOKUP(A969,'Data Transformation'!G:Q,11,0)</f>
        <v>Normal</v>
      </c>
      <c r="L969" s="42" t="str">
        <f>VLOOKUP(A969,'Data Transformation'!S:AB,10,0)</f>
        <v>17-Jul-1980</v>
      </c>
      <c r="M969" s="59">
        <f>VLOOKUP(A969,'Data Transformation'!S:AD,12,0)</f>
        <v>11435.74</v>
      </c>
      <c r="N969" s="42" t="str">
        <f>VLOOKUP(A969,'Data Transformation'!S:Y,7,0)</f>
        <v>tier - 3</v>
      </c>
      <c r="O969" s="42" t="str">
        <f>VLOOKUP(A969,'Data Transformation'!S:Z,8,0)</f>
        <v>tier - 3</v>
      </c>
      <c r="P969" s="42" t="str">
        <f>VLOOKUP(A969,'Data Transformation'!S:AA,9,0)</f>
        <v>R1021</v>
      </c>
      <c r="Q969" s="60">
        <f>VLOOKUP(A969,'Data Transformation'!S:AC,11,0)</f>
        <v>42</v>
      </c>
    </row>
    <row r="970">
      <c r="A970" s="56" t="s">
        <v>2012</v>
      </c>
      <c r="B970" s="42" t="str">
        <f>VLOOKUP(A970,'Data Transformation'!A:D,4,0)</f>
        <v>Eidinger</v>
      </c>
      <c r="C970" s="57">
        <f>VLOOKUP(A970,'Data Transformation'!G:N,2,0)</f>
        <v>37.68</v>
      </c>
      <c r="D970" s="42">
        <f>VLOOKUP(A970,'Data Transformation'!G:I,3,0)</f>
        <v>4.29</v>
      </c>
      <c r="E970" s="42" t="str">
        <f>VLOOKUP(A970,'Data Transformation'!G:J,4,0)</f>
        <v>YES</v>
      </c>
      <c r="F970" s="42" t="str">
        <f>VLOOKUP(A970,'Data Transformation'!G:K,5,0)</f>
        <v>No</v>
      </c>
      <c r="G970" s="58" t="str">
        <f>VLOOKUP(A970,'Data Transformation'!G:L,6,0)</f>
        <v>No</v>
      </c>
      <c r="H970" s="42">
        <f>VLOOKUP(A970,'Data Transformation'!G:O,9,0)</f>
        <v>0</v>
      </c>
      <c r="I970" s="42" t="str">
        <f>VLOOKUP(A970,'Data Transformation'!G:N,8,0)</f>
        <v>No</v>
      </c>
      <c r="J970" s="42" t="str">
        <f>VLOOKUP(A970,'Data Transformation'!G:P,10,0)</f>
        <v>Above Obesity</v>
      </c>
      <c r="K970" s="42" t="str">
        <f>VLOOKUP(A970,'Data Transformation'!G:Q,11,0)</f>
        <v>Normal</v>
      </c>
      <c r="L970" s="42" t="str">
        <f>VLOOKUP(A970,'Data Transformation'!S:AB,10,0)</f>
        <v>9-Jun-1985</v>
      </c>
      <c r="M970" s="59">
        <f>VLOOKUP(A970,'Data Transformation'!S:AD,12,0)</f>
        <v>11419.49</v>
      </c>
      <c r="N970" s="42" t="str">
        <f>VLOOKUP(A970,'Data Transformation'!S:Y,7,0)</f>
        <v>tier - 3</v>
      </c>
      <c r="O970" s="42" t="str">
        <f>VLOOKUP(A970,'Data Transformation'!S:Z,8,0)</f>
        <v>tier - 1</v>
      </c>
      <c r="P970" s="42" t="str">
        <f>VLOOKUP(A970,'Data Transformation'!S:AA,9,0)</f>
        <v>R1012</v>
      </c>
      <c r="Q970" s="60">
        <f>VLOOKUP(A970,'Data Transformation'!S:AC,11,0)</f>
        <v>37</v>
      </c>
    </row>
    <row r="971">
      <c r="A971" s="56" t="s">
        <v>2014</v>
      </c>
      <c r="B971" s="42" t="str">
        <f>VLOOKUP(A971,'Data Transformation'!A:D,4,0)</f>
        <v>Ginsburg</v>
      </c>
      <c r="C971" s="57">
        <f>VLOOKUP(A971,'Data Transformation'!G:N,2,0)</f>
        <v>35.49</v>
      </c>
      <c r="D971" s="42">
        <f>VLOOKUP(A971,'Data Transformation'!G:I,3,0)</f>
        <v>4.74</v>
      </c>
      <c r="E971" s="42" t="str">
        <f>VLOOKUP(A971,'Data Transformation'!G:J,4,0)</f>
        <v>yes</v>
      </c>
      <c r="F971" s="42" t="str">
        <f>VLOOKUP(A971,'Data Transformation'!G:K,5,0)</f>
        <v>No</v>
      </c>
      <c r="G971" s="58" t="str">
        <f>VLOOKUP(A971,'Data Transformation'!G:L,6,0)</f>
        <v>Yes</v>
      </c>
      <c r="H971" s="42">
        <f>VLOOKUP(A971,'Data Transformation'!G:O,9,0)</f>
        <v>1</v>
      </c>
      <c r="I971" s="42" t="str">
        <f>VLOOKUP(A971,'Data Transformation'!G:N,8,0)</f>
        <v>No</v>
      </c>
      <c r="J971" s="42" t="str">
        <f>VLOOKUP(A971,'Data Transformation'!G:P,10,0)</f>
        <v>Above Obesity</v>
      </c>
      <c r="K971" s="42" t="str">
        <f>VLOOKUP(A971,'Data Transformation'!G:Q,11,0)</f>
        <v>Normal</v>
      </c>
      <c r="L971" s="42" t="str">
        <f>VLOOKUP(A971,'Data Transformation'!S:AB,10,0)</f>
        <v>23-Oct-1983</v>
      </c>
      <c r="M971" s="59">
        <f>VLOOKUP(A971,'Data Transformation'!S:AD,12,0)</f>
        <v>11412.02</v>
      </c>
      <c r="N971" s="42" t="str">
        <f>VLOOKUP(A971,'Data Transformation'!S:Y,7,0)</f>
        <v>tier - 3</v>
      </c>
      <c r="O971" s="42" t="str">
        <f>VLOOKUP(A971,'Data Transformation'!S:Z,8,0)</f>
        <v>tier - 1</v>
      </c>
      <c r="P971" s="42" t="str">
        <f>VLOOKUP(A971,'Data Transformation'!S:AA,9,0)</f>
        <v>R1021</v>
      </c>
      <c r="Q971" s="60">
        <f>VLOOKUP(A971,'Data Transformation'!S:AC,11,0)</f>
        <v>39</v>
      </c>
    </row>
    <row r="972">
      <c r="A972" s="56" t="s">
        <v>2016</v>
      </c>
      <c r="B972" s="42" t="str">
        <f>VLOOKUP(A972,'Data Transformation'!A:D,4,0)</f>
        <v>Truex</v>
      </c>
      <c r="C972" s="57">
        <f>VLOOKUP(A972,'Data Transformation'!G:N,2,0)</f>
        <v>44.7</v>
      </c>
      <c r="D972" s="42">
        <f>VLOOKUP(A972,'Data Transformation'!G:I,3,0)</f>
        <v>7.6</v>
      </c>
      <c r="E972" s="42" t="str">
        <f>VLOOKUP(A972,'Data Transformation'!G:J,4,0)</f>
        <v>yes</v>
      </c>
      <c r="F972" s="42" t="str">
        <f>VLOOKUP(A972,'Data Transformation'!G:K,5,0)</f>
        <v>No</v>
      </c>
      <c r="G972" s="58" t="str">
        <f>VLOOKUP(A972,'Data Transformation'!G:L,6,0)</f>
        <v>No</v>
      </c>
      <c r="H972" s="42">
        <f>VLOOKUP(A972,'Data Transformation'!G:O,9,0)</f>
        <v>2</v>
      </c>
      <c r="I972" s="42" t="str">
        <f>VLOOKUP(A972,'Data Transformation'!G:N,8,0)</f>
        <v>No</v>
      </c>
      <c r="J972" s="42" t="str">
        <f>VLOOKUP(A972,'Data Transformation'!G:P,10,0)</f>
        <v>Above Obesity</v>
      </c>
      <c r="K972" s="42" t="str">
        <f>VLOOKUP(A972,'Data Transformation'!G:Q,11,0)</f>
        <v>Diabetes</v>
      </c>
      <c r="L972" s="42" t="str">
        <f>VLOOKUP(A972,'Data Transformation'!S:AB,10,0)</f>
        <v>7-Oct-1970</v>
      </c>
      <c r="M972" s="59">
        <f>VLOOKUP(A972,'Data Transformation'!S:AD,12,0)</f>
        <v>11411.69</v>
      </c>
      <c r="N972" s="42" t="str">
        <f>VLOOKUP(A972,'Data Transformation'!S:Y,7,0)</f>
        <v>tier - 3</v>
      </c>
      <c r="O972" s="42" t="str">
        <f>VLOOKUP(A972,'Data Transformation'!S:Z,8,0)</f>
        <v>tier - 2</v>
      </c>
      <c r="P972" s="42" t="str">
        <f>VLOOKUP(A972,'Data Transformation'!S:AA,9,0)</f>
        <v>R1011</v>
      </c>
      <c r="Q972" s="60">
        <f>VLOOKUP(A972,'Data Transformation'!S:AC,11,0)</f>
        <v>52</v>
      </c>
    </row>
    <row r="973">
      <c r="A973" s="56" t="s">
        <v>2018</v>
      </c>
      <c r="B973" s="42" t="str">
        <f>VLOOKUP(A973,'Data Transformation'!A:D,4,0)</f>
        <v>Higgins</v>
      </c>
      <c r="C973" s="57">
        <f>VLOOKUP(A973,'Data Transformation'!G:N,2,0)</f>
        <v>38.38</v>
      </c>
      <c r="D973" s="42">
        <f>VLOOKUP(A973,'Data Transformation'!G:I,3,0)</f>
        <v>8.5</v>
      </c>
      <c r="E973" s="42" t="str">
        <f>VLOOKUP(A973,'Data Transformation'!G:J,4,0)</f>
        <v>yes</v>
      </c>
      <c r="F973" s="42" t="str">
        <f>VLOOKUP(A973,'Data Transformation'!G:K,5,0)</f>
        <v>No</v>
      </c>
      <c r="G973" s="58" t="str">
        <f>VLOOKUP(A973,'Data Transformation'!G:L,6,0)</f>
        <v>No</v>
      </c>
      <c r="H973" s="42">
        <f>VLOOKUP(A973,'Data Transformation'!G:O,9,0)</f>
        <v>2</v>
      </c>
      <c r="I973" s="42" t="str">
        <f>VLOOKUP(A973,'Data Transformation'!G:N,8,0)</f>
        <v>No</v>
      </c>
      <c r="J973" s="42" t="str">
        <f>VLOOKUP(A973,'Data Transformation'!G:P,10,0)</f>
        <v>Above Obesity</v>
      </c>
      <c r="K973" s="42" t="str">
        <f>VLOOKUP(A973,'Data Transformation'!G:Q,11,0)</f>
        <v>Diabetes</v>
      </c>
      <c r="L973" s="42" t="str">
        <f>VLOOKUP(A973,'Data Transformation'!S:AB,10,0)</f>
        <v>2-Oct-1970</v>
      </c>
      <c r="M973" s="59">
        <f>VLOOKUP(A973,'Data Transformation'!S:AD,12,0)</f>
        <v>11396.9</v>
      </c>
      <c r="N973" s="42" t="str">
        <f>VLOOKUP(A973,'Data Transformation'!S:Y,7,0)</f>
        <v>tier - 3</v>
      </c>
      <c r="O973" s="42" t="str">
        <f>VLOOKUP(A973,'Data Transformation'!S:Z,8,0)</f>
        <v>tier - 3</v>
      </c>
      <c r="P973" s="42" t="str">
        <f>VLOOKUP(A973,'Data Transformation'!S:AA,9,0)</f>
        <v>R1024</v>
      </c>
      <c r="Q973" s="60">
        <f>VLOOKUP(A973,'Data Transformation'!S:AC,11,0)</f>
        <v>52</v>
      </c>
    </row>
    <row r="974">
      <c r="A974" s="56" t="s">
        <v>2020</v>
      </c>
      <c r="B974" s="42" t="str">
        <f>VLOOKUP(A974,'Data Transformation'!A:D,4,0)</f>
        <v>McCurdy</v>
      </c>
      <c r="C974" s="57">
        <f>VLOOKUP(A974,'Data Transformation'!G:N,2,0)</f>
        <v>35.245</v>
      </c>
      <c r="D974" s="42">
        <f>VLOOKUP(A974,'Data Transformation'!G:I,3,0)</f>
        <v>11.22</v>
      </c>
      <c r="E974" s="42" t="str">
        <f>VLOOKUP(A974,'Data Transformation'!G:J,4,0)</f>
        <v>YES</v>
      </c>
      <c r="F974" s="42" t="str">
        <f>VLOOKUP(A974,'Data Transformation'!G:K,5,0)</f>
        <v>No</v>
      </c>
      <c r="G974" s="58" t="str">
        <f>VLOOKUP(A974,'Data Transformation'!G:L,6,0)</f>
        <v>No</v>
      </c>
      <c r="H974" s="42">
        <f>VLOOKUP(A974,'Data Transformation'!G:O,9,0)</f>
        <v>0</v>
      </c>
      <c r="I974" s="42" t="str">
        <f>VLOOKUP(A974,'Data Transformation'!G:N,8,0)</f>
        <v>No</v>
      </c>
      <c r="J974" s="42" t="str">
        <f>VLOOKUP(A974,'Data Transformation'!G:P,10,0)</f>
        <v>Above Obesity</v>
      </c>
      <c r="K974" s="42" t="str">
        <f>VLOOKUP(A974,'Data Transformation'!G:Q,11,0)</f>
        <v>Diabetes</v>
      </c>
      <c r="L974" s="42" t="str">
        <f>VLOOKUP(A974,'Data Transformation'!S:AB,10,0)</f>
        <v>19-Dec-1967</v>
      </c>
      <c r="M974" s="59">
        <f>VLOOKUP(A974,'Data Transformation'!S:AD,12,0)</f>
        <v>11394.07</v>
      </c>
      <c r="N974" s="42" t="str">
        <f>VLOOKUP(A974,'Data Transformation'!S:Y,7,0)</f>
        <v>tier - 3</v>
      </c>
      <c r="O974" s="42" t="str">
        <f>VLOOKUP(A974,'Data Transformation'!S:Z,8,0)</f>
        <v>tier - 1</v>
      </c>
      <c r="P974" s="42" t="str">
        <f>VLOOKUP(A974,'Data Transformation'!S:AA,9,0)</f>
        <v>R1018</v>
      </c>
      <c r="Q974" s="60">
        <f>VLOOKUP(A974,'Data Transformation'!S:AC,11,0)</f>
        <v>55</v>
      </c>
    </row>
    <row r="975">
      <c r="A975" s="56" t="s">
        <v>2022</v>
      </c>
      <c r="B975" s="42" t="str">
        <f>VLOOKUP(A975,'Data Transformation'!A:D,4,0)</f>
        <v>Hughes</v>
      </c>
      <c r="C975" s="57">
        <f>VLOOKUP(A975,'Data Transformation'!G:N,2,0)</f>
        <v>49.84</v>
      </c>
      <c r="D975" s="42">
        <f>VLOOKUP(A975,'Data Transformation'!G:I,3,0)</f>
        <v>5.1</v>
      </c>
      <c r="E975" s="42" t="str">
        <f>VLOOKUP(A975,'Data Transformation'!G:J,4,0)</f>
        <v>yes</v>
      </c>
      <c r="F975" s="42" t="str">
        <f>VLOOKUP(A975,'Data Transformation'!G:K,5,0)</f>
        <v>No</v>
      </c>
      <c r="G975" s="58" t="str">
        <f>VLOOKUP(A975,'Data Transformation'!G:L,6,0)</f>
        <v>Yes</v>
      </c>
      <c r="H975" s="42">
        <f>VLOOKUP(A975,'Data Transformation'!G:O,9,0)</f>
        <v>1</v>
      </c>
      <c r="I975" s="42" t="str">
        <f>VLOOKUP(A975,'Data Transformation'!G:N,8,0)</f>
        <v>No</v>
      </c>
      <c r="J975" s="42" t="str">
        <f>VLOOKUP(A975,'Data Transformation'!G:P,10,0)</f>
        <v>Above Obesity</v>
      </c>
      <c r="K975" s="42" t="str">
        <f>VLOOKUP(A975,'Data Transformation'!G:Q,11,0)</f>
        <v>Normal</v>
      </c>
      <c r="L975" s="42" t="str">
        <f>VLOOKUP(A975,'Data Transformation'!S:AB,10,0)</f>
        <v>28-Jul-1997</v>
      </c>
      <c r="M975" s="59">
        <f>VLOOKUP(A975,'Data Transformation'!S:AD,12,0)</f>
        <v>11388.27</v>
      </c>
      <c r="N975" s="42" t="str">
        <f>VLOOKUP(A975,'Data Transformation'!S:Y,7,0)</f>
        <v>tier - 3</v>
      </c>
      <c r="O975" s="42" t="str">
        <f>VLOOKUP(A975,'Data Transformation'!S:Z,8,0)</f>
        <v>tier - 2</v>
      </c>
      <c r="P975" s="42" t="str">
        <f>VLOOKUP(A975,'Data Transformation'!S:AA,9,0)</f>
        <v>R1026</v>
      </c>
      <c r="Q975" s="60">
        <f>VLOOKUP(A975,'Data Transformation'!S:AC,11,0)</f>
        <v>25</v>
      </c>
    </row>
    <row r="976">
      <c r="A976" s="56" t="s">
        <v>2024</v>
      </c>
      <c r="B976" s="42" t="str">
        <f>VLOOKUP(A976,'Data Transformation'!A:D,4,0)</f>
        <v>Varner</v>
      </c>
      <c r="C976" s="57">
        <f>VLOOKUP(A976,'Data Transformation'!G:N,2,0)</f>
        <v>49.06</v>
      </c>
      <c r="D976" s="42">
        <f>VLOOKUP(A976,'Data Transformation'!G:I,3,0)</f>
        <v>5.43</v>
      </c>
      <c r="E976" s="42" t="str">
        <f>VLOOKUP(A976,'Data Transformation'!G:J,4,0)</f>
        <v>yes</v>
      </c>
      <c r="F976" s="42" t="str">
        <f>VLOOKUP(A976,'Data Transformation'!G:K,5,0)</f>
        <v>No</v>
      </c>
      <c r="G976" s="58" t="str">
        <f>VLOOKUP(A976,'Data Transformation'!G:L,6,0)</f>
        <v>No</v>
      </c>
      <c r="H976" s="42">
        <f>VLOOKUP(A976,'Data Transformation'!G:O,9,0)</f>
        <v>1</v>
      </c>
      <c r="I976" s="42" t="str">
        <f>VLOOKUP(A976,'Data Transformation'!G:N,8,0)</f>
        <v>No</v>
      </c>
      <c r="J976" s="42" t="str">
        <f>VLOOKUP(A976,'Data Transformation'!G:P,10,0)</f>
        <v>Above Obesity</v>
      </c>
      <c r="K976" s="42" t="str">
        <f>VLOOKUP(A976,'Data Transformation'!G:Q,11,0)</f>
        <v>Normal</v>
      </c>
      <c r="L976" s="42" t="str">
        <f>VLOOKUP(A976,'Data Transformation'!S:AB,10,0)</f>
        <v>13-Jun-1964</v>
      </c>
      <c r="M976" s="59">
        <f>VLOOKUP(A976,'Data Transformation'!S:AD,12,0)</f>
        <v>11381.33</v>
      </c>
      <c r="N976" s="42" t="str">
        <f>VLOOKUP(A976,'Data Transformation'!S:Y,7,0)</f>
        <v>tier - 3</v>
      </c>
      <c r="O976" s="42" t="str">
        <f>VLOOKUP(A976,'Data Transformation'!S:Z,8,0)</f>
        <v>tier - 2</v>
      </c>
      <c r="P976" s="42" t="str">
        <f>VLOOKUP(A976,'Data Transformation'!S:AA,9,0)</f>
        <v>R1013</v>
      </c>
      <c r="Q976" s="60">
        <f>VLOOKUP(A976,'Data Transformation'!S:AC,11,0)</f>
        <v>58</v>
      </c>
    </row>
    <row r="977">
      <c r="A977" s="56" t="s">
        <v>2026</v>
      </c>
      <c r="B977" s="42" t="str">
        <f>VLOOKUP(A977,'Data Transformation'!A:D,4,0)</f>
        <v>Dahmen</v>
      </c>
      <c r="C977" s="57">
        <f>VLOOKUP(A977,'Data Transformation'!G:N,2,0)</f>
        <v>30.88</v>
      </c>
      <c r="D977" s="42">
        <f>VLOOKUP(A977,'Data Transformation'!G:I,3,0)</f>
        <v>5.82</v>
      </c>
      <c r="E977" s="42" t="str">
        <f>VLOOKUP(A977,'Data Transformation'!G:J,4,0)</f>
        <v>No</v>
      </c>
      <c r="F977" s="42" t="str">
        <f>VLOOKUP(A977,'Data Transformation'!G:K,5,0)</f>
        <v>No</v>
      </c>
      <c r="G977" s="58" t="str">
        <f>VLOOKUP(A977,'Data Transformation'!G:L,6,0)</f>
        <v>No</v>
      </c>
      <c r="H977" s="42">
        <f>VLOOKUP(A977,'Data Transformation'!G:O,9,0)</f>
        <v>2</v>
      </c>
      <c r="I977" s="42" t="str">
        <f>VLOOKUP(A977,'Data Transformation'!G:N,8,0)</f>
        <v>No</v>
      </c>
      <c r="J977" s="42" t="str">
        <f>VLOOKUP(A977,'Data Transformation'!G:P,10,0)</f>
        <v>Above Obesity</v>
      </c>
      <c r="K977" s="42" t="str">
        <f>VLOOKUP(A977,'Data Transformation'!G:Q,11,0)</f>
        <v>Prediabetes weight</v>
      </c>
      <c r="L977" s="42" t="str">
        <f>VLOOKUP(A977,'Data Transformation'!S:AB,10,0)</f>
        <v>6-Dec-1972</v>
      </c>
      <c r="M977" s="59">
        <f>VLOOKUP(A977,'Data Transformation'!S:AD,12,0)</f>
        <v>11378.57</v>
      </c>
      <c r="N977" s="42" t="str">
        <f>VLOOKUP(A977,'Data Transformation'!S:Y,7,0)</f>
        <v>tier - 3</v>
      </c>
      <c r="O977" s="42" t="str">
        <f>VLOOKUP(A977,'Data Transformation'!S:Z,8,0)</f>
        <v>tier - 2</v>
      </c>
      <c r="P977" s="42" t="str">
        <f>VLOOKUP(A977,'Data Transformation'!S:AA,9,0)</f>
        <v>R1025</v>
      </c>
      <c r="Q977" s="60">
        <f>VLOOKUP(A977,'Data Transformation'!S:AC,11,0)</f>
        <v>50</v>
      </c>
    </row>
    <row r="978">
      <c r="A978" s="56" t="s">
        <v>2028</v>
      </c>
      <c r="B978" s="42" t="str">
        <f>VLOOKUP(A978,'Data Transformation'!A:D,4,0)</f>
        <v>Young</v>
      </c>
      <c r="C978" s="57">
        <f>VLOOKUP(A978,'Data Transformation'!G:N,2,0)</f>
        <v>33.35</v>
      </c>
      <c r="D978" s="42">
        <f>VLOOKUP(A978,'Data Transformation'!G:I,3,0)</f>
        <v>6.05</v>
      </c>
      <c r="E978" s="42" t="str">
        <f>VLOOKUP(A978,'Data Transformation'!G:J,4,0)</f>
        <v>No</v>
      </c>
      <c r="F978" s="42" t="str">
        <f>VLOOKUP(A978,'Data Transformation'!G:K,5,0)</f>
        <v>No</v>
      </c>
      <c r="G978" s="58" t="str">
        <f>VLOOKUP(A978,'Data Transformation'!G:L,6,0)</f>
        <v>Yes</v>
      </c>
      <c r="H978" s="42">
        <f>VLOOKUP(A978,'Data Transformation'!G:O,9,0)</f>
        <v>1</v>
      </c>
      <c r="I978" s="42" t="str">
        <f>VLOOKUP(A978,'Data Transformation'!G:N,8,0)</f>
        <v>No</v>
      </c>
      <c r="J978" s="42" t="str">
        <f>VLOOKUP(A978,'Data Transformation'!G:P,10,0)</f>
        <v>Above Obesity</v>
      </c>
      <c r="K978" s="42" t="str">
        <f>VLOOKUP(A978,'Data Transformation'!G:Q,11,0)</f>
        <v>Prediabetes weight</v>
      </c>
      <c r="L978" s="42" t="str">
        <f>VLOOKUP(A978,'Data Transformation'!S:AB,10,0)</f>
        <v>7-Jun-1979</v>
      </c>
      <c r="M978" s="59">
        <f>VLOOKUP(A978,'Data Transformation'!S:AD,12,0)</f>
        <v>11369.39</v>
      </c>
      <c r="N978" s="42" t="str">
        <f>VLOOKUP(A978,'Data Transformation'!S:Y,7,0)</f>
        <v>tier - 3</v>
      </c>
      <c r="O978" s="42" t="str">
        <f>VLOOKUP(A978,'Data Transformation'!S:Z,8,0)</f>
        <v>tier - 1</v>
      </c>
      <c r="P978" s="42" t="str">
        <f>VLOOKUP(A978,'Data Transformation'!S:AA,9,0)</f>
        <v>R1026</v>
      </c>
      <c r="Q978" s="60">
        <f>VLOOKUP(A978,'Data Transformation'!S:AC,11,0)</f>
        <v>44</v>
      </c>
    </row>
    <row r="979">
      <c r="A979" s="56" t="s">
        <v>2030</v>
      </c>
      <c r="B979" s="42" t="str">
        <f>VLOOKUP(A979,'Data Transformation'!A:D,4,0)</f>
        <v>Fraser</v>
      </c>
      <c r="C979" s="57">
        <f>VLOOKUP(A979,'Data Transformation'!G:N,2,0)</f>
        <v>38</v>
      </c>
      <c r="D979" s="42">
        <f>VLOOKUP(A979,'Data Transformation'!G:I,3,0)</f>
        <v>6.38</v>
      </c>
      <c r="E979" s="42" t="str">
        <f>VLOOKUP(A979,'Data Transformation'!G:J,4,0)</f>
        <v>yes</v>
      </c>
      <c r="F979" s="42" t="str">
        <f>VLOOKUP(A979,'Data Transformation'!G:K,5,0)</f>
        <v>No</v>
      </c>
      <c r="G979" s="58" t="str">
        <f>VLOOKUP(A979,'Data Transformation'!G:L,6,0)</f>
        <v>No</v>
      </c>
      <c r="H979" s="42">
        <f>VLOOKUP(A979,'Data Transformation'!G:O,9,0)</f>
        <v>1</v>
      </c>
      <c r="I979" s="42" t="str">
        <f>VLOOKUP(A979,'Data Transformation'!G:N,8,0)</f>
        <v>No</v>
      </c>
      <c r="J979" s="42" t="str">
        <f>VLOOKUP(A979,'Data Transformation'!G:P,10,0)</f>
        <v>Above Obesity</v>
      </c>
      <c r="K979" s="42" t="str">
        <f>VLOOKUP(A979,'Data Transformation'!G:Q,11,0)</f>
        <v>Prediabetes weight</v>
      </c>
      <c r="L979" s="42" t="str">
        <f>VLOOKUP(A979,'Data Transformation'!S:AB,10,0)</f>
        <v>13-Dec-1964</v>
      </c>
      <c r="M979" s="59">
        <f>VLOOKUP(A979,'Data Transformation'!S:AD,12,0)</f>
        <v>11365.95</v>
      </c>
      <c r="N979" s="42" t="str">
        <f>VLOOKUP(A979,'Data Transformation'!S:Y,7,0)</f>
        <v>tier - 3</v>
      </c>
      <c r="O979" s="42" t="str">
        <f>VLOOKUP(A979,'Data Transformation'!S:Z,8,0)</f>
        <v>tier - 2</v>
      </c>
      <c r="P979" s="42" t="str">
        <f>VLOOKUP(A979,'Data Transformation'!S:AA,9,0)</f>
        <v>R1011</v>
      </c>
      <c r="Q979" s="60">
        <f>VLOOKUP(A979,'Data Transformation'!S:AC,11,0)</f>
        <v>58</v>
      </c>
    </row>
    <row r="980">
      <c r="A980" s="56" t="s">
        <v>2032</v>
      </c>
      <c r="B980" s="42" t="str">
        <f>VLOOKUP(A980,'Data Transformation'!A:D,4,0)</f>
        <v>Deeg</v>
      </c>
      <c r="C980" s="57">
        <f>VLOOKUP(A980,'Data Transformation'!G:N,2,0)</f>
        <v>36.08</v>
      </c>
      <c r="D980" s="42">
        <f>VLOOKUP(A980,'Data Transformation'!G:I,3,0)</f>
        <v>5.73</v>
      </c>
      <c r="E980" s="42" t="str">
        <f>VLOOKUP(A980,'Data Transformation'!G:J,4,0)</f>
        <v>yes</v>
      </c>
      <c r="F980" s="42" t="str">
        <f>VLOOKUP(A980,'Data Transformation'!G:K,5,0)</f>
        <v>No</v>
      </c>
      <c r="G980" s="58" t="str">
        <f>VLOOKUP(A980,'Data Transformation'!G:L,6,0)</f>
        <v>No</v>
      </c>
      <c r="H980" s="42">
        <f>VLOOKUP(A980,'Data Transformation'!G:O,9,0)</f>
        <v>1</v>
      </c>
      <c r="I980" s="42" t="str">
        <f>VLOOKUP(A980,'Data Transformation'!G:N,8,0)</f>
        <v>No</v>
      </c>
      <c r="J980" s="42" t="str">
        <f>VLOOKUP(A980,'Data Transformation'!G:P,10,0)</f>
        <v>Above Obesity</v>
      </c>
      <c r="K980" s="42" t="str">
        <f>VLOOKUP(A980,'Data Transformation'!G:Q,11,0)</f>
        <v>Prediabetes weight</v>
      </c>
      <c r="L980" s="42" t="str">
        <f>VLOOKUP(A980,'Data Transformation'!S:AB,10,0)</f>
        <v>3-Jul-1964</v>
      </c>
      <c r="M980" s="59">
        <f>VLOOKUP(A980,'Data Transformation'!S:AD,12,0)</f>
        <v>11363.28</v>
      </c>
      <c r="N980" s="42" t="str">
        <f>VLOOKUP(A980,'Data Transformation'!S:Y,7,0)</f>
        <v>tier - 3</v>
      </c>
      <c r="O980" s="42" t="str">
        <f>VLOOKUP(A980,'Data Transformation'!S:Z,8,0)</f>
        <v>tier - 1</v>
      </c>
      <c r="P980" s="42" t="str">
        <f>VLOOKUP(A980,'Data Transformation'!S:AA,9,0)</f>
        <v>R1013</v>
      </c>
      <c r="Q980" s="60">
        <f>VLOOKUP(A980,'Data Transformation'!S:AC,11,0)</f>
        <v>58</v>
      </c>
    </row>
    <row r="981">
      <c r="A981" s="56" t="s">
        <v>2034</v>
      </c>
      <c r="B981" s="42" t="str">
        <f>VLOOKUP(A981,'Data Transformation'!A:D,4,0)</f>
        <v>Robertson</v>
      </c>
      <c r="C981" s="57">
        <f>VLOOKUP(A981,'Data Transformation'!G:N,2,0)</f>
        <v>35.7</v>
      </c>
      <c r="D981" s="42">
        <f>VLOOKUP(A981,'Data Transformation'!G:I,3,0)</f>
        <v>5.47</v>
      </c>
      <c r="E981" s="42" t="str">
        <f>VLOOKUP(A981,'Data Transformation'!G:J,4,0)</f>
        <v>yes</v>
      </c>
      <c r="F981" s="42" t="str">
        <f>VLOOKUP(A981,'Data Transformation'!G:K,5,0)</f>
        <v>No</v>
      </c>
      <c r="G981" s="58" t="str">
        <f>VLOOKUP(A981,'Data Transformation'!G:L,6,0)</f>
        <v>No</v>
      </c>
      <c r="H981" s="42">
        <f>VLOOKUP(A981,'Data Transformation'!G:O,9,0)</f>
        <v>1</v>
      </c>
      <c r="I981" s="42" t="str">
        <f>VLOOKUP(A981,'Data Transformation'!G:N,8,0)</f>
        <v>No</v>
      </c>
      <c r="J981" s="42" t="str">
        <f>VLOOKUP(A981,'Data Transformation'!G:P,10,0)</f>
        <v>Above Obesity</v>
      </c>
      <c r="K981" s="42" t="str">
        <f>VLOOKUP(A981,'Data Transformation'!G:Q,11,0)</f>
        <v>Normal</v>
      </c>
      <c r="L981" s="42" t="str">
        <f>VLOOKUP(A981,'Data Transformation'!S:AB,10,0)</f>
        <v>4-Jul-1964</v>
      </c>
      <c r="M981" s="59">
        <f>VLOOKUP(A981,'Data Transformation'!S:AD,12,0)</f>
        <v>11362.76</v>
      </c>
      <c r="N981" s="42" t="str">
        <f>VLOOKUP(A981,'Data Transformation'!S:Y,7,0)</f>
        <v>tier - 3</v>
      </c>
      <c r="O981" s="42" t="str">
        <f>VLOOKUP(A981,'Data Transformation'!S:Z,8,0)</f>
        <v>tier - 1</v>
      </c>
      <c r="P981" s="42" t="str">
        <f>VLOOKUP(A981,'Data Transformation'!S:AA,9,0)</f>
        <v>R1011</v>
      </c>
      <c r="Q981" s="60">
        <f>VLOOKUP(A981,'Data Transformation'!S:AC,11,0)</f>
        <v>58</v>
      </c>
    </row>
    <row r="982">
      <c r="A982" s="56" t="s">
        <v>2036</v>
      </c>
      <c r="B982" s="42" t="str">
        <f>VLOOKUP(A982,'Data Transformation'!A:D,4,0)</f>
        <v>Peck</v>
      </c>
      <c r="C982" s="57">
        <f>VLOOKUP(A982,'Data Transformation'!G:N,2,0)</f>
        <v>34.01</v>
      </c>
      <c r="D982" s="42">
        <f>VLOOKUP(A982,'Data Transformation'!G:I,3,0)</f>
        <v>11.3</v>
      </c>
      <c r="E982" s="42" t="str">
        <f>VLOOKUP(A982,'Data Transformation'!G:J,4,0)</f>
        <v>No</v>
      </c>
      <c r="F982" s="42" t="str">
        <f>VLOOKUP(A982,'Data Transformation'!G:K,5,0)</f>
        <v>No</v>
      </c>
      <c r="G982" s="58" t="str">
        <f>VLOOKUP(A982,'Data Transformation'!G:L,6,0)</f>
        <v>No</v>
      </c>
      <c r="H982" s="42">
        <f>VLOOKUP(A982,'Data Transformation'!G:O,9,0)</f>
        <v>0</v>
      </c>
      <c r="I982" s="42" t="str">
        <f>VLOOKUP(A982,'Data Transformation'!G:N,8,0)</f>
        <v>No</v>
      </c>
      <c r="J982" s="42" t="str">
        <f>VLOOKUP(A982,'Data Transformation'!G:P,10,0)</f>
        <v>Above Obesity</v>
      </c>
      <c r="K982" s="42" t="str">
        <f>VLOOKUP(A982,'Data Transformation'!G:Q,11,0)</f>
        <v>Diabetes</v>
      </c>
      <c r="L982" s="42" t="str">
        <f>VLOOKUP(A982,'Data Transformation'!S:AB,10,0)</f>
        <v>26-Sep-1965</v>
      </c>
      <c r="M982" s="59">
        <f>VLOOKUP(A982,'Data Transformation'!S:AD,12,0)</f>
        <v>11356.66</v>
      </c>
      <c r="N982" s="42" t="str">
        <f>VLOOKUP(A982,'Data Transformation'!S:Y,7,0)</f>
        <v>tier - 3</v>
      </c>
      <c r="O982" s="42" t="str">
        <f>VLOOKUP(A982,'Data Transformation'!S:Z,8,0)</f>
        <v>tier - 3</v>
      </c>
      <c r="P982" s="42" t="str">
        <f>VLOOKUP(A982,'Data Transformation'!S:AA,9,0)</f>
        <v>R1012</v>
      </c>
      <c r="Q982" s="60">
        <f>VLOOKUP(A982,'Data Transformation'!S:AC,11,0)</f>
        <v>57</v>
      </c>
    </row>
    <row r="983">
      <c r="A983" s="56" t="s">
        <v>2038</v>
      </c>
      <c r="B983" s="42" t="str">
        <f>VLOOKUP(A983,'Data Transformation'!A:D,4,0)</f>
        <v>Burger</v>
      </c>
      <c r="C983" s="57">
        <f>VLOOKUP(A983,'Data Transformation'!G:N,2,0)</f>
        <v>31.54</v>
      </c>
      <c r="D983" s="42">
        <f>VLOOKUP(A983,'Data Transformation'!G:I,3,0)</f>
        <v>6.72</v>
      </c>
      <c r="E983" s="42" t="str">
        <f>VLOOKUP(A983,'Data Transformation'!G:J,4,0)</f>
        <v>No</v>
      </c>
      <c r="F983" s="42" t="str">
        <f>VLOOKUP(A983,'Data Transformation'!G:K,5,0)</f>
        <v>No</v>
      </c>
      <c r="G983" s="58" t="str">
        <f>VLOOKUP(A983,'Data Transformation'!G:L,6,0)</f>
        <v>No</v>
      </c>
      <c r="H983" s="42">
        <f>VLOOKUP(A983,'Data Transformation'!G:O,9,0)</f>
        <v>0</v>
      </c>
      <c r="I983" s="42" t="str">
        <f>VLOOKUP(A983,'Data Transformation'!G:N,8,0)</f>
        <v>No</v>
      </c>
      <c r="J983" s="42" t="str">
        <f>VLOOKUP(A983,'Data Transformation'!G:P,10,0)</f>
        <v>Above Obesity</v>
      </c>
      <c r="K983" s="42" t="str">
        <f>VLOOKUP(A983,'Data Transformation'!G:Q,11,0)</f>
        <v>Diabetes</v>
      </c>
      <c r="L983" s="42" t="str">
        <f>VLOOKUP(A983,'Data Transformation'!S:AB,10,0)</f>
        <v>29-Nov-1965</v>
      </c>
      <c r="M983" s="59">
        <f>VLOOKUP(A983,'Data Transformation'!S:AD,12,0)</f>
        <v>11353.23</v>
      </c>
      <c r="N983" s="42" t="str">
        <f>VLOOKUP(A983,'Data Transformation'!S:Y,7,0)</f>
        <v>tier - 3</v>
      </c>
      <c r="O983" s="42" t="str">
        <f>VLOOKUP(A983,'Data Transformation'!S:Z,8,0)</f>
        <v>tier - 1</v>
      </c>
      <c r="P983" s="42" t="str">
        <f>VLOOKUP(A983,'Data Transformation'!S:AA,9,0)</f>
        <v>R1012</v>
      </c>
      <c r="Q983" s="60">
        <f>VLOOKUP(A983,'Data Transformation'!S:AC,11,0)</f>
        <v>57</v>
      </c>
    </row>
    <row r="984">
      <c r="A984" s="56" t="s">
        <v>2040</v>
      </c>
      <c r="B984" s="42" t="str">
        <f>VLOOKUP(A984,'Data Transformation'!A:D,4,0)</f>
        <v>Blain</v>
      </c>
      <c r="C984" s="57">
        <f>VLOOKUP(A984,'Data Transformation'!G:N,2,0)</f>
        <v>23.3</v>
      </c>
      <c r="D984" s="42">
        <f>VLOOKUP(A984,'Data Transformation'!G:I,3,0)</f>
        <v>5.36</v>
      </c>
      <c r="E984" s="42" t="str">
        <f>VLOOKUP(A984,'Data Transformation'!G:J,4,0)</f>
        <v>yes</v>
      </c>
      <c r="F984" s="42" t="str">
        <f>VLOOKUP(A984,'Data Transformation'!G:K,5,0)</f>
        <v>No</v>
      </c>
      <c r="G984" s="58" t="str">
        <f>VLOOKUP(A984,'Data Transformation'!G:L,6,0)</f>
        <v>No</v>
      </c>
      <c r="H984" s="42">
        <f>VLOOKUP(A984,'Data Transformation'!G:O,9,0)</f>
        <v>1</v>
      </c>
      <c r="I984" s="42" t="str">
        <f>VLOOKUP(A984,'Data Transformation'!G:N,8,0)</f>
        <v>No</v>
      </c>
      <c r="J984" s="42" t="str">
        <f>VLOOKUP(A984,'Data Transformation'!G:P,10,0)</f>
        <v>Normal weight</v>
      </c>
      <c r="K984" s="42" t="str">
        <f>VLOOKUP(A984,'Data Transformation'!G:Q,11,0)</f>
        <v>Normal</v>
      </c>
      <c r="L984" s="42" t="str">
        <f>VLOOKUP(A984,'Data Transformation'!S:AB,10,0)</f>
        <v>12-Jul-1964</v>
      </c>
      <c r="M984" s="59">
        <f>VLOOKUP(A984,'Data Transformation'!S:AD,12,0)</f>
        <v>11345.52</v>
      </c>
      <c r="N984" s="42" t="str">
        <f>VLOOKUP(A984,'Data Transformation'!S:Y,7,0)</f>
        <v>tier - 3</v>
      </c>
      <c r="O984" s="42" t="str">
        <f>VLOOKUP(A984,'Data Transformation'!S:Z,8,0)</f>
        <v>tier - 3</v>
      </c>
      <c r="P984" s="42" t="str">
        <f>VLOOKUP(A984,'Data Transformation'!S:AA,9,0)</f>
        <v>R1011</v>
      </c>
      <c r="Q984" s="60">
        <f>VLOOKUP(A984,'Data Transformation'!S:AC,11,0)</f>
        <v>58</v>
      </c>
    </row>
    <row r="985">
      <c r="A985" s="56" t="s">
        <v>2042</v>
      </c>
      <c r="B985" s="42" t="str">
        <f>VLOOKUP(A985,'Data Transformation'!A:D,4,0)</f>
        <v>Winters</v>
      </c>
      <c r="C985" s="57">
        <f>VLOOKUP(A985,'Data Transformation'!G:N,2,0)</f>
        <v>27.75</v>
      </c>
      <c r="D985" s="42">
        <f>VLOOKUP(A985,'Data Transformation'!G:I,3,0)</f>
        <v>9.88</v>
      </c>
      <c r="E985" s="42" t="str">
        <f>VLOOKUP(A985,'Data Transformation'!G:J,4,0)</f>
        <v>No</v>
      </c>
      <c r="F985" s="42" t="str">
        <f>VLOOKUP(A985,'Data Transformation'!G:K,5,0)</f>
        <v>No</v>
      </c>
      <c r="G985" s="58" t="str">
        <f>VLOOKUP(A985,'Data Transformation'!G:L,6,0)</f>
        <v>No</v>
      </c>
      <c r="H985" s="42">
        <f>VLOOKUP(A985,'Data Transformation'!G:O,9,0)</f>
        <v>0</v>
      </c>
      <c r="I985" s="42" t="str">
        <f>VLOOKUP(A985,'Data Transformation'!G:N,8,0)</f>
        <v>No</v>
      </c>
      <c r="J985" s="42" t="str">
        <f>VLOOKUP(A985,'Data Transformation'!G:P,10,0)</f>
        <v>Overweight</v>
      </c>
      <c r="K985" s="42" t="str">
        <f>VLOOKUP(A985,'Data Transformation'!G:Q,11,0)</f>
        <v>Diabetes</v>
      </c>
      <c r="L985" s="42" t="str">
        <f>VLOOKUP(A985,'Data Transformation'!S:AB,10,0)</f>
        <v>2-Nov-1968</v>
      </c>
      <c r="M985" s="59">
        <f>VLOOKUP(A985,'Data Transformation'!S:AD,12,0)</f>
        <v>11344.32</v>
      </c>
      <c r="N985" s="42" t="str">
        <f>VLOOKUP(A985,'Data Transformation'!S:Y,7,0)</f>
        <v>tier - 3</v>
      </c>
      <c r="O985" s="42" t="str">
        <f>VLOOKUP(A985,'Data Transformation'!S:Z,8,0)</f>
        <v>tier - 2</v>
      </c>
      <c r="P985" s="42" t="str">
        <f>VLOOKUP(A985,'Data Transformation'!S:AA,9,0)</f>
        <v>R1025</v>
      </c>
      <c r="Q985" s="60">
        <f>VLOOKUP(A985,'Data Transformation'!S:AC,11,0)</f>
        <v>54</v>
      </c>
    </row>
    <row r="986">
      <c r="A986" s="56" t="s">
        <v>2044</v>
      </c>
      <c r="B986" s="42" t="str">
        <f>VLOOKUP(A986,'Data Transformation'!A:D,4,0)</f>
        <v>McCue</v>
      </c>
      <c r="C986" s="57">
        <f>VLOOKUP(A986,'Data Transformation'!G:N,2,0)</f>
        <v>42.46</v>
      </c>
      <c r="D986" s="42">
        <f>VLOOKUP(A986,'Data Transformation'!G:I,3,0)</f>
        <v>4.11</v>
      </c>
      <c r="E986" s="42" t="str">
        <f>VLOOKUP(A986,'Data Transformation'!G:J,4,0)</f>
        <v>No</v>
      </c>
      <c r="F986" s="42" t="str">
        <f>VLOOKUP(A986,'Data Transformation'!G:K,5,0)</f>
        <v>No</v>
      </c>
      <c r="G986" s="58" t="str">
        <f>VLOOKUP(A986,'Data Transformation'!G:L,6,0)</f>
        <v>No</v>
      </c>
      <c r="H986" s="42">
        <f>VLOOKUP(A986,'Data Transformation'!G:O,9,0)</f>
        <v>0</v>
      </c>
      <c r="I986" s="42" t="str">
        <f>VLOOKUP(A986,'Data Transformation'!G:N,8,0)</f>
        <v>No</v>
      </c>
      <c r="J986" s="42" t="str">
        <f>VLOOKUP(A986,'Data Transformation'!G:P,10,0)</f>
        <v>Above Obesity</v>
      </c>
      <c r="K986" s="42" t="str">
        <f>VLOOKUP(A986,'Data Transformation'!G:Q,11,0)</f>
        <v>Normal</v>
      </c>
      <c r="L986" s="42" t="str">
        <f>VLOOKUP(A986,'Data Transformation'!S:AB,10,0)</f>
        <v>19-Aug-1989</v>
      </c>
      <c r="M986" s="59">
        <f>VLOOKUP(A986,'Data Transformation'!S:AD,12,0)</f>
        <v>11326.71</v>
      </c>
      <c r="N986" s="42" t="str">
        <f>VLOOKUP(A986,'Data Transformation'!S:Y,7,0)</f>
        <v>tier - 3</v>
      </c>
      <c r="O986" s="42" t="str">
        <f>VLOOKUP(A986,'Data Transformation'!S:Z,8,0)</f>
        <v>tier - 3</v>
      </c>
      <c r="P986" s="42" t="str">
        <f>VLOOKUP(A986,'Data Transformation'!S:AA,9,0)</f>
        <v>R1013</v>
      </c>
      <c r="Q986" s="60">
        <f>VLOOKUP(A986,'Data Transformation'!S:AC,11,0)</f>
        <v>33</v>
      </c>
    </row>
    <row r="987">
      <c r="A987" s="56" t="s">
        <v>2046</v>
      </c>
      <c r="B987" s="42" t="str">
        <f>VLOOKUP(A987,'Data Transformation'!A:D,4,0)</f>
        <v>Webster</v>
      </c>
      <c r="C987" s="57">
        <f>VLOOKUP(A987,'Data Transformation'!G:N,2,0)</f>
        <v>54.47</v>
      </c>
      <c r="D987" s="42">
        <f>VLOOKUP(A987,'Data Transformation'!G:I,3,0)</f>
        <v>7.48</v>
      </c>
      <c r="E987" s="42" t="str">
        <f>VLOOKUP(A987,'Data Transformation'!G:J,4,0)</f>
        <v>No</v>
      </c>
      <c r="F987" s="42" t="str">
        <f>VLOOKUP(A987,'Data Transformation'!G:K,5,0)</f>
        <v>No</v>
      </c>
      <c r="G987" s="58" t="str">
        <f>VLOOKUP(A987,'Data Transformation'!G:L,6,0)</f>
        <v>No</v>
      </c>
      <c r="H987" s="42">
        <f>VLOOKUP(A987,'Data Transformation'!G:O,9,0)</f>
        <v>0</v>
      </c>
      <c r="I987" s="42" t="str">
        <f>VLOOKUP(A987,'Data Transformation'!G:N,8,0)</f>
        <v>No</v>
      </c>
      <c r="J987" s="42" t="str">
        <f>VLOOKUP(A987,'Data Transformation'!G:P,10,0)</f>
        <v>Above Obesity</v>
      </c>
      <c r="K987" s="42" t="str">
        <f>VLOOKUP(A987,'Data Transformation'!G:Q,11,0)</f>
        <v>Diabetes</v>
      </c>
      <c r="L987" s="42" t="str">
        <f>VLOOKUP(A987,'Data Transformation'!S:AB,10,0)</f>
        <v>20-Sep-2002</v>
      </c>
      <c r="M987" s="59">
        <f>VLOOKUP(A987,'Data Transformation'!S:AD,12,0)</f>
        <v>11321.49</v>
      </c>
      <c r="N987" s="42" t="str">
        <f>VLOOKUP(A987,'Data Transformation'!S:Y,7,0)</f>
        <v>tier - 3</v>
      </c>
      <c r="O987" s="42" t="str">
        <f>VLOOKUP(A987,'Data Transformation'!S:Z,8,0)</f>
        <v>tier - 3</v>
      </c>
      <c r="P987" s="42" t="str">
        <f>VLOOKUP(A987,'Data Transformation'!S:AA,9,0)</f>
        <v>R1012</v>
      </c>
      <c r="Q987" s="60">
        <f>VLOOKUP(A987,'Data Transformation'!S:AC,11,0)</f>
        <v>20</v>
      </c>
    </row>
    <row r="988">
      <c r="A988" s="56" t="s">
        <v>2048</v>
      </c>
      <c r="B988" s="42" t="str">
        <f>VLOOKUP(A988,'Data Transformation'!A:D,4,0)</f>
        <v>Anderson</v>
      </c>
      <c r="C988" s="57">
        <f>VLOOKUP(A988,'Data Transformation'!G:N,2,0)</f>
        <v>24.93</v>
      </c>
      <c r="D988" s="42">
        <f>VLOOKUP(A988,'Data Transformation'!G:I,3,0)</f>
        <v>9.18</v>
      </c>
      <c r="E988" s="42" t="str">
        <f>VLOOKUP(A988,'Data Transformation'!G:J,4,0)</f>
        <v>yes</v>
      </c>
      <c r="F988" s="42" t="str">
        <f>VLOOKUP(A988,'Data Transformation'!G:K,5,0)</f>
        <v>No</v>
      </c>
      <c r="G988" s="58" t="str">
        <f>VLOOKUP(A988,'Data Transformation'!G:L,6,0)</f>
        <v>Yes</v>
      </c>
      <c r="H988" s="42">
        <f>VLOOKUP(A988,'Data Transformation'!G:O,9,0)</f>
        <v>1</v>
      </c>
      <c r="I988" s="42" t="str">
        <f>VLOOKUP(A988,'Data Transformation'!G:N,8,0)</f>
        <v>No</v>
      </c>
      <c r="J988" s="42" t="str">
        <f>VLOOKUP(A988,'Data Transformation'!G:P,10,0)</f>
        <v>Normal weight</v>
      </c>
      <c r="K988" s="42" t="str">
        <f>VLOOKUP(A988,'Data Transformation'!G:Q,11,0)</f>
        <v>Diabetes</v>
      </c>
      <c r="L988" s="42" t="str">
        <f>VLOOKUP(A988,'Data Transformation'!S:AB,10,0)</f>
        <v>11-Jul-1963</v>
      </c>
      <c r="M988" s="59">
        <f>VLOOKUP(A988,'Data Transformation'!S:AD,12,0)</f>
        <v>11319.12</v>
      </c>
      <c r="N988" s="42" t="str">
        <f>VLOOKUP(A988,'Data Transformation'!S:Y,7,0)</f>
        <v>tier - 3</v>
      </c>
      <c r="O988" s="42" t="str">
        <f>VLOOKUP(A988,'Data Transformation'!S:Z,8,0)</f>
        <v>tier - 1</v>
      </c>
      <c r="P988" s="42" t="str">
        <f>VLOOKUP(A988,'Data Transformation'!S:AA,9,0)</f>
        <v>R1012</v>
      </c>
      <c r="Q988" s="60">
        <f>VLOOKUP(A988,'Data Transformation'!S:AC,11,0)</f>
        <v>59</v>
      </c>
    </row>
    <row r="989">
      <c r="A989" s="56" t="s">
        <v>2050</v>
      </c>
      <c r="B989" s="42" t="str">
        <f>VLOOKUP(A989,'Data Transformation'!A:D,4,0)</f>
        <v>Chiappone</v>
      </c>
      <c r="C989" s="57">
        <f>VLOOKUP(A989,'Data Transformation'!G:N,2,0)</f>
        <v>48.12</v>
      </c>
      <c r="D989" s="42">
        <f>VLOOKUP(A989,'Data Transformation'!G:I,3,0)</f>
        <v>4.51</v>
      </c>
      <c r="E989" s="42" t="str">
        <f>VLOOKUP(A989,'Data Transformation'!G:J,4,0)</f>
        <v>yes</v>
      </c>
      <c r="F989" s="42" t="str">
        <f>VLOOKUP(A989,'Data Transformation'!G:K,5,0)</f>
        <v>No</v>
      </c>
      <c r="G989" s="58" t="str">
        <f>VLOOKUP(A989,'Data Transformation'!G:L,6,0)</f>
        <v>No</v>
      </c>
      <c r="H989" s="42">
        <f>VLOOKUP(A989,'Data Transformation'!G:O,9,0)</f>
        <v>1</v>
      </c>
      <c r="I989" s="42" t="str">
        <f>VLOOKUP(A989,'Data Transformation'!G:N,8,0)</f>
        <v>No</v>
      </c>
      <c r="J989" s="42" t="str">
        <f>VLOOKUP(A989,'Data Transformation'!G:P,10,0)</f>
        <v>Above Obesity</v>
      </c>
      <c r="K989" s="42" t="str">
        <f>VLOOKUP(A989,'Data Transformation'!G:Q,11,0)</f>
        <v>Normal</v>
      </c>
      <c r="L989" s="42" t="str">
        <f>VLOOKUP(A989,'Data Transformation'!S:AB,10,0)</f>
        <v>10-Dec-1995</v>
      </c>
      <c r="M989" s="59">
        <f>VLOOKUP(A989,'Data Transformation'!S:AD,12,0)</f>
        <v>11318.57</v>
      </c>
      <c r="N989" s="42" t="str">
        <f>VLOOKUP(A989,'Data Transformation'!S:Y,7,0)</f>
        <v>tier - 3</v>
      </c>
      <c r="O989" s="42" t="str">
        <f>VLOOKUP(A989,'Data Transformation'!S:Z,8,0)</f>
        <v>tier - 2</v>
      </c>
      <c r="P989" s="42" t="str">
        <f>VLOOKUP(A989,'Data Transformation'!S:AA,9,0)</f>
        <v>R1026</v>
      </c>
      <c r="Q989" s="60">
        <f>VLOOKUP(A989,'Data Transformation'!S:AC,11,0)</f>
        <v>27</v>
      </c>
    </row>
    <row r="990">
      <c r="A990" s="56" t="s">
        <v>2052</v>
      </c>
      <c r="B990" s="42" t="str">
        <f>VLOOKUP(A990,'Data Transformation'!A:D,4,0)</f>
        <v>Opie</v>
      </c>
      <c r="C990" s="57">
        <f>VLOOKUP(A990,'Data Transformation'!G:N,2,0)</f>
        <v>24.91</v>
      </c>
      <c r="D990" s="42">
        <f>VLOOKUP(A990,'Data Transformation'!G:I,3,0)</f>
        <v>7.33</v>
      </c>
      <c r="E990" s="42" t="str">
        <f>VLOOKUP(A990,'Data Transformation'!G:J,4,0)</f>
        <v>yes</v>
      </c>
      <c r="F990" s="42" t="str">
        <f>VLOOKUP(A990,'Data Transformation'!G:K,5,0)</f>
        <v>No</v>
      </c>
      <c r="G990" s="58" t="str">
        <f>VLOOKUP(A990,'Data Transformation'!G:L,6,0)</f>
        <v>Yes</v>
      </c>
      <c r="H990" s="42">
        <f>VLOOKUP(A990,'Data Transformation'!G:O,9,0)</f>
        <v>1</v>
      </c>
      <c r="I990" s="42" t="str">
        <f>VLOOKUP(A990,'Data Transformation'!G:N,8,0)</f>
        <v>No</v>
      </c>
      <c r="J990" s="42" t="str">
        <f>VLOOKUP(A990,'Data Transformation'!G:P,10,0)</f>
        <v>Normal weight</v>
      </c>
      <c r="K990" s="42" t="str">
        <f>VLOOKUP(A990,'Data Transformation'!G:Q,11,0)</f>
        <v>Diabetes</v>
      </c>
      <c r="L990" s="42" t="str">
        <f>VLOOKUP(A990,'Data Transformation'!S:AB,10,0)</f>
        <v>22-Nov-1963</v>
      </c>
      <c r="M990" s="59">
        <f>VLOOKUP(A990,'Data Transformation'!S:AD,12,0)</f>
        <v>11312.33</v>
      </c>
      <c r="N990" s="42" t="str">
        <f>VLOOKUP(A990,'Data Transformation'!S:Y,7,0)</f>
        <v>tier - 3</v>
      </c>
      <c r="O990" s="42" t="str">
        <f>VLOOKUP(A990,'Data Transformation'!S:Z,8,0)</f>
        <v>tier - 3</v>
      </c>
      <c r="P990" s="42" t="str">
        <f>VLOOKUP(A990,'Data Transformation'!S:AA,9,0)</f>
        <v>R1012</v>
      </c>
      <c r="Q990" s="60">
        <f>VLOOKUP(A990,'Data Transformation'!S:AC,11,0)</f>
        <v>59</v>
      </c>
    </row>
    <row r="991">
      <c r="A991" s="56" t="s">
        <v>2054</v>
      </c>
      <c r="B991" s="42" t="str">
        <f>VLOOKUP(A991,'Data Transformation'!A:D,4,0)</f>
        <v>Donnelly</v>
      </c>
      <c r="C991" s="57">
        <f>VLOOKUP(A991,'Data Transformation'!G:N,2,0)</f>
        <v>27.645</v>
      </c>
      <c r="D991" s="42">
        <f>VLOOKUP(A991,'Data Transformation'!G:I,3,0)</f>
        <v>10.56</v>
      </c>
      <c r="E991" s="42" t="str">
        <f>VLOOKUP(A991,'Data Transformation'!G:J,4,0)</f>
        <v>No</v>
      </c>
      <c r="F991" s="42" t="str">
        <f>VLOOKUP(A991,'Data Transformation'!G:K,5,0)</f>
        <v>No</v>
      </c>
      <c r="G991" s="58" t="str">
        <f>VLOOKUP(A991,'Data Transformation'!G:L,6,0)</f>
        <v>No</v>
      </c>
      <c r="H991" s="42">
        <f>VLOOKUP(A991,'Data Transformation'!G:O,9,0)</f>
        <v>0</v>
      </c>
      <c r="I991" s="42" t="str">
        <f>VLOOKUP(A991,'Data Transformation'!G:N,8,0)</f>
        <v>No</v>
      </c>
      <c r="J991" s="42" t="str">
        <f>VLOOKUP(A991,'Data Transformation'!G:P,10,0)</f>
        <v>Overweight</v>
      </c>
      <c r="K991" s="42" t="str">
        <f>VLOOKUP(A991,'Data Transformation'!G:Q,11,0)</f>
        <v>Diabetes</v>
      </c>
      <c r="L991" s="42" t="str">
        <f>VLOOKUP(A991,'Data Transformation'!S:AB,10,0)</f>
        <v>6-Oct-1968</v>
      </c>
      <c r="M991" s="59">
        <f>VLOOKUP(A991,'Data Transformation'!S:AD,12,0)</f>
        <v>11305.93</v>
      </c>
      <c r="N991" s="42" t="str">
        <f>VLOOKUP(A991,'Data Transformation'!S:Y,7,0)</f>
        <v>tier - 3</v>
      </c>
      <c r="O991" s="42" t="str">
        <f>VLOOKUP(A991,'Data Transformation'!S:Z,8,0)</f>
        <v>tier - 1</v>
      </c>
      <c r="P991" s="42" t="str">
        <f>VLOOKUP(A991,'Data Transformation'!S:AA,9,0)</f>
        <v>R1012</v>
      </c>
      <c r="Q991" s="60">
        <f>VLOOKUP(A991,'Data Transformation'!S:AC,11,0)</f>
        <v>54</v>
      </c>
    </row>
    <row r="992">
      <c r="A992" s="56" t="s">
        <v>2056</v>
      </c>
      <c r="B992" s="42" t="str">
        <f>VLOOKUP(A992,'Data Transformation'!A:D,4,0)</f>
        <v>Rall</v>
      </c>
      <c r="C992" s="57">
        <f>VLOOKUP(A992,'Data Transformation'!G:N,2,0)</f>
        <v>33.7</v>
      </c>
      <c r="D992" s="42">
        <f>VLOOKUP(A992,'Data Transformation'!G:I,3,0)</f>
        <v>4.01</v>
      </c>
      <c r="E992" s="42" t="str">
        <f>VLOOKUP(A992,'Data Transformation'!G:J,4,0)</f>
        <v>No</v>
      </c>
      <c r="F992" s="42" t="str">
        <f>VLOOKUP(A992,'Data Transformation'!G:K,5,0)</f>
        <v>No</v>
      </c>
      <c r="G992" s="58" t="str">
        <f>VLOOKUP(A992,'Data Transformation'!G:L,6,0)</f>
        <v>No</v>
      </c>
      <c r="H992" s="42">
        <f>VLOOKUP(A992,'Data Transformation'!G:O,9,0)</f>
        <v>2</v>
      </c>
      <c r="I992" s="42" t="str">
        <f>VLOOKUP(A992,'Data Transformation'!G:N,8,0)</f>
        <v>No</v>
      </c>
      <c r="J992" s="42" t="str">
        <f>VLOOKUP(A992,'Data Transformation'!G:P,10,0)</f>
        <v>Above Obesity</v>
      </c>
      <c r="K992" s="42" t="str">
        <f>VLOOKUP(A992,'Data Transformation'!G:Q,11,0)</f>
        <v>Normal</v>
      </c>
      <c r="L992" s="42" t="str">
        <f>VLOOKUP(A992,'Data Transformation'!S:AB,10,0)</f>
        <v>25-Sep-1972</v>
      </c>
      <c r="M992" s="59">
        <f>VLOOKUP(A992,'Data Transformation'!S:AD,12,0)</f>
        <v>11299.34</v>
      </c>
      <c r="N992" s="42" t="str">
        <f>VLOOKUP(A992,'Data Transformation'!S:Y,7,0)</f>
        <v>tier - 3</v>
      </c>
      <c r="O992" s="42" t="str">
        <f>VLOOKUP(A992,'Data Transformation'!S:Z,8,0)</f>
        <v>tier - 2</v>
      </c>
      <c r="P992" s="42" t="str">
        <f>VLOOKUP(A992,'Data Transformation'!S:AA,9,0)</f>
        <v>R1011</v>
      </c>
      <c r="Q992" s="60">
        <f>VLOOKUP(A992,'Data Transformation'!S:AC,11,0)</f>
        <v>50</v>
      </c>
    </row>
    <row r="993">
      <c r="A993" s="56" t="s">
        <v>2058</v>
      </c>
      <c r="B993" s="42" t="str">
        <f>VLOOKUP(A993,'Data Transformation'!A:D,4,0)</f>
        <v>Mitchell</v>
      </c>
      <c r="C993" s="57">
        <f>VLOOKUP(A993,'Data Transformation'!G:N,2,0)</f>
        <v>38.93</v>
      </c>
      <c r="D993" s="42">
        <f>VLOOKUP(A993,'Data Transformation'!G:I,3,0)</f>
        <v>5.64</v>
      </c>
      <c r="E993" s="42" t="str">
        <f>VLOOKUP(A993,'Data Transformation'!G:J,4,0)</f>
        <v>yes</v>
      </c>
      <c r="F993" s="42" t="str">
        <f>VLOOKUP(A993,'Data Transformation'!G:K,5,0)</f>
        <v>No</v>
      </c>
      <c r="G993" s="58" t="str">
        <f>VLOOKUP(A993,'Data Transformation'!G:L,6,0)</f>
        <v>No</v>
      </c>
      <c r="H993" s="42">
        <f>VLOOKUP(A993,'Data Transformation'!G:O,9,0)</f>
        <v>1</v>
      </c>
      <c r="I993" s="42" t="str">
        <f>VLOOKUP(A993,'Data Transformation'!G:N,8,0)</f>
        <v>No</v>
      </c>
      <c r="J993" s="42" t="str">
        <f>VLOOKUP(A993,'Data Transformation'!G:P,10,0)</f>
        <v>Above Obesity</v>
      </c>
      <c r="K993" s="42" t="str">
        <f>VLOOKUP(A993,'Data Transformation'!G:Q,11,0)</f>
        <v>Normal</v>
      </c>
      <c r="L993" s="42" t="str">
        <f>VLOOKUP(A993,'Data Transformation'!S:AB,10,0)</f>
        <v>14-Nov-1988</v>
      </c>
      <c r="M993" s="59">
        <f>VLOOKUP(A993,'Data Transformation'!S:AD,12,0)</f>
        <v>11294.57</v>
      </c>
      <c r="N993" s="42" t="str">
        <f>VLOOKUP(A993,'Data Transformation'!S:Y,7,0)</f>
        <v>tier - 3</v>
      </c>
      <c r="O993" s="42" t="str">
        <f>VLOOKUP(A993,'Data Transformation'!S:Z,8,0)</f>
        <v>tier - 1</v>
      </c>
      <c r="P993" s="42" t="str">
        <f>VLOOKUP(A993,'Data Transformation'!S:AA,9,0)</f>
        <v>R1022</v>
      </c>
      <c r="Q993" s="60">
        <f>VLOOKUP(A993,'Data Transformation'!S:AC,11,0)</f>
        <v>34</v>
      </c>
    </row>
    <row r="994">
      <c r="A994" s="56" t="s">
        <v>2060</v>
      </c>
      <c r="B994" s="42" t="str">
        <f>VLOOKUP(A994,'Data Transformation'!A:D,4,0)</f>
        <v>Chen</v>
      </c>
      <c r="C994" s="57">
        <f>VLOOKUP(A994,'Data Transformation'!G:N,2,0)</f>
        <v>32.775</v>
      </c>
      <c r="D994" s="42">
        <f>VLOOKUP(A994,'Data Transformation'!G:I,3,0)</f>
        <v>8.02</v>
      </c>
      <c r="E994" s="42" t="str">
        <f>VLOOKUP(A994,'Data Transformation'!G:J,4,0)</f>
        <v>yes</v>
      </c>
      <c r="F994" s="42" t="str">
        <f>VLOOKUP(A994,'Data Transformation'!G:K,5,0)</f>
        <v>No</v>
      </c>
      <c r="G994" s="58" t="str">
        <f>VLOOKUP(A994,'Data Transformation'!G:L,6,0)</f>
        <v>No</v>
      </c>
      <c r="H994" s="42">
        <f>VLOOKUP(A994,'Data Transformation'!G:O,9,0)</f>
        <v>2</v>
      </c>
      <c r="I994" s="42" t="str">
        <f>VLOOKUP(A994,'Data Transformation'!G:N,8,0)</f>
        <v>No</v>
      </c>
      <c r="J994" s="42" t="str">
        <f>VLOOKUP(A994,'Data Transformation'!G:P,10,0)</f>
        <v>Above Obesity</v>
      </c>
      <c r="K994" s="42" t="str">
        <f>VLOOKUP(A994,'Data Transformation'!G:Q,11,0)</f>
        <v>Diabetes</v>
      </c>
      <c r="L994" s="42" t="str">
        <f>VLOOKUP(A994,'Data Transformation'!S:AB,10,0)</f>
        <v>22-Jun-1970</v>
      </c>
      <c r="M994" s="59">
        <f>VLOOKUP(A994,'Data Transformation'!S:AD,12,0)</f>
        <v>11289.11</v>
      </c>
      <c r="N994" s="42" t="str">
        <f>VLOOKUP(A994,'Data Transformation'!S:Y,7,0)</f>
        <v>tier - 3</v>
      </c>
      <c r="O994" s="42" t="str">
        <f>VLOOKUP(A994,'Data Transformation'!S:Z,8,0)</f>
        <v>tier - 1</v>
      </c>
      <c r="P994" s="42" t="str">
        <f>VLOOKUP(A994,'Data Transformation'!S:AA,9,0)</f>
        <v>R1012</v>
      </c>
      <c r="Q994" s="60">
        <f>VLOOKUP(A994,'Data Transformation'!S:AC,11,0)</f>
        <v>52</v>
      </c>
    </row>
    <row r="995">
      <c r="A995" s="56" t="s">
        <v>2062</v>
      </c>
      <c r="B995" s="42" t="str">
        <f>VLOOKUP(A995,'Data Transformation'!A:D,4,0)</f>
        <v>Tufaro</v>
      </c>
      <c r="C995" s="57">
        <f>VLOOKUP(A995,'Data Transformation'!G:N,2,0)</f>
        <v>29.83</v>
      </c>
      <c r="D995" s="42">
        <f>VLOOKUP(A995,'Data Transformation'!G:I,3,0)</f>
        <v>7.2</v>
      </c>
      <c r="E995" s="42" t="str">
        <f>VLOOKUP(A995,'Data Transformation'!G:J,4,0)</f>
        <v>YES</v>
      </c>
      <c r="F995" s="42" t="str">
        <f>VLOOKUP(A995,'Data Transformation'!G:K,5,0)</f>
        <v>No</v>
      </c>
      <c r="G995" s="58" t="str">
        <f>VLOOKUP(A995,'Data Transformation'!G:L,6,0)</f>
        <v>No</v>
      </c>
      <c r="H995" s="42">
        <f>VLOOKUP(A995,'Data Transformation'!G:O,9,0)</f>
        <v>0</v>
      </c>
      <c r="I995" s="42" t="str">
        <f>VLOOKUP(A995,'Data Transformation'!G:N,8,0)</f>
        <v>No</v>
      </c>
      <c r="J995" s="42" t="str">
        <f>VLOOKUP(A995,'Data Transformation'!G:P,10,0)</f>
        <v>Overweight</v>
      </c>
      <c r="K995" s="42" t="str">
        <f>VLOOKUP(A995,'Data Transformation'!G:Q,11,0)</f>
        <v>Diabetes</v>
      </c>
      <c r="L995" s="42" t="str">
        <f>VLOOKUP(A995,'Data Transformation'!S:AB,10,0)</f>
        <v>14-Jun-1967</v>
      </c>
      <c r="M995" s="59">
        <f>VLOOKUP(A995,'Data Transformation'!S:AD,12,0)</f>
        <v>11286.54</v>
      </c>
      <c r="N995" s="42" t="str">
        <f>VLOOKUP(A995,'Data Transformation'!S:Y,7,0)</f>
        <v>tier - 3</v>
      </c>
      <c r="O995" s="42" t="str">
        <f>VLOOKUP(A995,'Data Transformation'!S:Z,8,0)</f>
        <v>tier - 3</v>
      </c>
      <c r="P995" s="42" t="str">
        <f>VLOOKUP(A995,'Data Transformation'!S:AA,9,0)</f>
        <v>R1024</v>
      </c>
      <c r="Q995" s="60">
        <f>VLOOKUP(A995,'Data Transformation'!S:AC,11,0)</f>
        <v>55</v>
      </c>
    </row>
    <row r="996">
      <c r="A996" s="56" t="s">
        <v>2064</v>
      </c>
      <c r="B996" s="42" t="str">
        <f>VLOOKUP(A996,'Data Transformation'!A:D,4,0)</f>
        <v>Peters</v>
      </c>
      <c r="C996" s="57">
        <f>VLOOKUP(A996,'Data Transformation'!G:N,2,0)</f>
        <v>28.31</v>
      </c>
      <c r="D996" s="42">
        <f>VLOOKUP(A996,'Data Transformation'!G:I,3,0)</f>
        <v>4.55</v>
      </c>
      <c r="E996" s="42" t="str">
        <f>VLOOKUP(A996,'Data Transformation'!G:J,4,0)</f>
        <v>No</v>
      </c>
      <c r="F996" s="42" t="str">
        <f>VLOOKUP(A996,'Data Transformation'!G:K,5,0)</f>
        <v>yes</v>
      </c>
      <c r="G996" s="58" t="str">
        <f>VLOOKUP(A996,'Data Transformation'!G:L,6,0)</f>
        <v>No</v>
      </c>
      <c r="H996" s="42">
        <f>VLOOKUP(A996,'Data Transformation'!G:O,9,0)</f>
        <v>1</v>
      </c>
      <c r="I996" s="42" t="str">
        <f>VLOOKUP(A996,'Data Transformation'!G:N,8,0)</f>
        <v>No</v>
      </c>
      <c r="J996" s="42" t="str">
        <f>VLOOKUP(A996,'Data Transformation'!G:P,10,0)</f>
        <v>Overweight</v>
      </c>
      <c r="K996" s="42" t="str">
        <f>VLOOKUP(A996,'Data Transformation'!G:Q,11,0)</f>
        <v>Normal</v>
      </c>
      <c r="L996" s="42" t="str">
        <f>VLOOKUP(A996,'Data Transformation'!S:AB,10,0)</f>
        <v>4-Oct-2004</v>
      </c>
      <c r="M996" s="59">
        <f>VLOOKUP(A996,'Data Transformation'!S:AD,12,0)</f>
        <v>11272.33</v>
      </c>
      <c r="N996" s="42" t="str">
        <f>VLOOKUP(A996,'Data Transformation'!S:Y,7,0)</f>
        <v>tier - 3</v>
      </c>
      <c r="O996" s="42" t="str">
        <f>VLOOKUP(A996,'Data Transformation'!S:Z,8,0)</f>
        <v>tier - 2</v>
      </c>
      <c r="P996" s="42" t="str">
        <f>VLOOKUP(A996,'Data Transformation'!S:AA,9,0)</f>
        <v>R1019</v>
      </c>
      <c r="Q996" s="60">
        <f>VLOOKUP(A996,'Data Transformation'!S:AC,11,0)</f>
        <v>18</v>
      </c>
    </row>
    <row r="997">
      <c r="A997" s="56" t="s">
        <v>2066</v>
      </c>
      <c r="B997" s="42" t="str">
        <f>VLOOKUP(A997,'Data Transformation'!A:D,4,0)</f>
        <v>Susedik</v>
      </c>
      <c r="C997" s="57">
        <f>VLOOKUP(A997,'Data Transformation'!G:N,2,0)</f>
        <v>29.79</v>
      </c>
      <c r="D997" s="42">
        <f>VLOOKUP(A997,'Data Transformation'!G:I,3,0)</f>
        <v>9.03</v>
      </c>
      <c r="E997" s="42" t="str">
        <f>VLOOKUP(A997,'Data Transformation'!G:J,4,0)</f>
        <v>No</v>
      </c>
      <c r="F997" s="42" t="str">
        <f>VLOOKUP(A997,'Data Transformation'!G:K,5,0)</f>
        <v>No</v>
      </c>
      <c r="G997" s="58" t="str">
        <f>VLOOKUP(A997,'Data Transformation'!G:L,6,0)</f>
        <v>No</v>
      </c>
      <c r="H997" s="42">
        <f>VLOOKUP(A997,'Data Transformation'!G:O,9,0)</f>
        <v>0</v>
      </c>
      <c r="I997" s="42" t="str">
        <f>VLOOKUP(A997,'Data Transformation'!G:N,8,0)</f>
        <v>No</v>
      </c>
      <c r="J997" s="42" t="str">
        <f>VLOOKUP(A997,'Data Transformation'!G:P,10,0)</f>
        <v>Overweight</v>
      </c>
      <c r="K997" s="42" t="str">
        <f>VLOOKUP(A997,'Data Transformation'!G:Q,11,0)</f>
        <v>Diabetes</v>
      </c>
      <c r="L997" s="42" t="str">
        <f>VLOOKUP(A997,'Data Transformation'!S:AB,10,0)</f>
        <v>26-Dec-1971</v>
      </c>
      <c r="M997" s="59">
        <f>VLOOKUP(A997,'Data Transformation'!S:AD,12,0)</f>
        <v>11265.71</v>
      </c>
      <c r="N997" s="42" t="str">
        <f>VLOOKUP(A997,'Data Transformation'!S:Y,7,0)</f>
        <v>tier - 3</v>
      </c>
      <c r="O997" s="42" t="str">
        <f>VLOOKUP(A997,'Data Transformation'!S:Z,8,0)</f>
        <v>tier - 1</v>
      </c>
      <c r="P997" s="42" t="str">
        <f>VLOOKUP(A997,'Data Transformation'!S:AA,9,0)</f>
        <v>R1025</v>
      </c>
      <c r="Q997" s="60">
        <f>VLOOKUP(A997,'Data Transformation'!S:AC,11,0)</f>
        <v>51</v>
      </c>
    </row>
    <row r="998">
      <c r="A998" s="56" t="s">
        <v>2068</v>
      </c>
      <c r="B998" s="42" t="str">
        <f>VLOOKUP(A998,'Data Transformation'!A:D,4,0)</f>
        <v>Garcia</v>
      </c>
      <c r="C998" s="57">
        <f>VLOOKUP(A998,'Data Transformation'!G:N,2,0)</f>
        <v>36.6</v>
      </c>
      <c r="D998" s="42">
        <f>VLOOKUP(A998,'Data Transformation'!G:I,3,0)</f>
        <v>5.2</v>
      </c>
      <c r="E998" s="42" t="str">
        <f>VLOOKUP(A998,'Data Transformation'!G:J,4,0)</f>
        <v>yes</v>
      </c>
      <c r="F998" s="42" t="str">
        <f>VLOOKUP(A998,'Data Transformation'!G:K,5,0)</f>
        <v>No</v>
      </c>
      <c r="G998" s="58" t="str">
        <f>VLOOKUP(A998,'Data Transformation'!G:L,6,0)</f>
        <v>Yes</v>
      </c>
      <c r="H998" s="42">
        <f>VLOOKUP(A998,'Data Transformation'!G:O,9,0)</f>
        <v>1</v>
      </c>
      <c r="I998" s="42" t="str">
        <f>VLOOKUP(A998,'Data Transformation'!G:N,8,0)</f>
        <v>No</v>
      </c>
      <c r="J998" s="42" t="str">
        <f>VLOOKUP(A998,'Data Transformation'!G:P,10,0)</f>
        <v>Above Obesity</v>
      </c>
      <c r="K998" s="42" t="str">
        <f>VLOOKUP(A998,'Data Transformation'!G:Q,11,0)</f>
        <v>Normal</v>
      </c>
      <c r="L998" s="42" t="str">
        <f>VLOOKUP(A998,'Data Transformation'!S:AB,10,0)</f>
        <v>11-Oct-1969</v>
      </c>
      <c r="M998" s="59">
        <f>VLOOKUP(A998,'Data Transformation'!S:AD,12,0)</f>
        <v>11264.54</v>
      </c>
      <c r="N998" s="42" t="str">
        <f>VLOOKUP(A998,'Data Transformation'!S:Y,7,0)</f>
        <v>tier - 3</v>
      </c>
      <c r="O998" s="42" t="str">
        <f>VLOOKUP(A998,'Data Transformation'!S:Z,8,0)</f>
        <v>tier - 2</v>
      </c>
      <c r="P998" s="42" t="str">
        <f>VLOOKUP(A998,'Data Transformation'!S:AA,9,0)</f>
        <v>R1011</v>
      </c>
      <c r="Q998" s="60">
        <f>VLOOKUP(A998,'Data Transformation'!S:AC,11,0)</f>
        <v>53</v>
      </c>
    </row>
    <row r="999">
      <c r="A999" s="56" t="s">
        <v>2070</v>
      </c>
      <c r="B999" s="42" t="str">
        <f>VLOOKUP(A999,'Data Transformation'!A:D,4,0)</f>
        <v>Deady</v>
      </c>
      <c r="C999" s="57">
        <f>VLOOKUP(A999,'Data Transformation'!G:N,2,0)</f>
        <v>35.93</v>
      </c>
      <c r="D999" s="42">
        <f>VLOOKUP(A999,'Data Transformation'!G:I,3,0)</f>
        <v>8.3</v>
      </c>
      <c r="E999" s="42" t="str">
        <f>VLOOKUP(A999,'Data Transformation'!G:J,4,0)</f>
        <v>YES</v>
      </c>
      <c r="F999" s="42" t="str">
        <f>VLOOKUP(A999,'Data Transformation'!G:K,5,0)</f>
        <v>No</v>
      </c>
      <c r="G999" s="58" t="str">
        <f>VLOOKUP(A999,'Data Transformation'!G:L,6,0)</f>
        <v>No</v>
      </c>
      <c r="H999" s="42">
        <f>VLOOKUP(A999,'Data Transformation'!G:O,9,0)</f>
        <v>0</v>
      </c>
      <c r="I999" s="42" t="str">
        <f>VLOOKUP(A999,'Data Transformation'!G:N,8,0)</f>
        <v>No</v>
      </c>
      <c r="J999" s="42" t="str">
        <f>VLOOKUP(A999,'Data Transformation'!G:P,10,0)</f>
        <v>Above Obesity</v>
      </c>
      <c r="K999" s="42" t="str">
        <f>VLOOKUP(A999,'Data Transformation'!G:Q,11,0)</f>
        <v>Diabetes</v>
      </c>
      <c r="L999" s="42" t="str">
        <f>VLOOKUP(A999,'Data Transformation'!S:AB,10,0)</f>
        <v>2-Oct-1981</v>
      </c>
      <c r="M999" s="59">
        <f>VLOOKUP(A999,'Data Transformation'!S:AD,12,0)</f>
        <v>11255.29</v>
      </c>
      <c r="N999" s="42" t="str">
        <f>VLOOKUP(A999,'Data Transformation'!S:Y,7,0)</f>
        <v>tier - 3</v>
      </c>
      <c r="O999" s="42" t="str">
        <f>VLOOKUP(A999,'Data Transformation'!S:Z,8,0)</f>
        <v>tier - 1</v>
      </c>
      <c r="P999" s="42" t="str">
        <f>VLOOKUP(A999,'Data Transformation'!S:AA,9,0)</f>
        <v>R1026</v>
      </c>
      <c r="Q999" s="60">
        <f>VLOOKUP(A999,'Data Transformation'!S:AC,11,0)</f>
        <v>41</v>
      </c>
    </row>
    <row r="1000">
      <c r="A1000" s="56" t="s">
        <v>2072</v>
      </c>
      <c r="B1000" s="42" t="str">
        <f>VLOOKUP(A1000,'Data Transformation'!A:D,4,0)</f>
        <v>Campbell</v>
      </c>
      <c r="C1000" s="57">
        <f>VLOOKUP(A1000,'Data Transformation'!G:N,2,0)</f>
        <v>28.6</v>
      </c>
      <c r="D1000" s="42">
        <f>VLOOKUP(A1000,'Data Transformation'!G:I,3,0)</f>
        <v>5.56</v>
      </c>
      <c r="E1000" s="42" t="str">
        <f>VLOOKUP(A1000,'Data Transformation'!G:J,4,0)</f>
        <v>yes</v>
      </c>
      <c r="F1000" s="42" t="str">
        <f>VLOOKUP(A1000,'Data Transformation'!G:K,5,0)</f>
        <v>No</v>
      </c>
      <c r="G1000" s="58" t="str">
        <f>VLOOKUP(A1000,'Data Transformation'!G:L,6,0)</f>
        <v>Yes</v>
      </c>
      <c r="H1000" s="42">
        <f>VLOOKUP(A1000,'Data Transformation'!G:O,9,0)</f>
        <v>1</v>
      </c>
      <c r="I1000" s="42" t="str">
        <f>VLOOKUP(A1000,'Data Transformation'!G:N,8,0)</f>
        <v>No</v>
      </c>
      <c r="J1000" s="42" t="str">
        <f>VLOOKUP(A1000,'Data Transformation'!G:P,10,0)</f>
        <v>Overweight</v>
      </c>
      <c r="K1000" s="42" t="str">
        <f>VLOOKUP(A1000,'Data Transformation'!G:Q,11,0)</f>
        <v>Normal</v>
      </c>
      <c r="L1000" s="42" t="str">
        <f>VLOOKUP(A1000,'Data Transformation'!S:AB,10,0)</f>
        <v>20-Aug-1969</v>
      </c>
      <c r="M1000" s="59">
        <f>VLOOKUP(A1000,'Data Transformation'!S:AD,12,0)</f>
        <v>11253.42</v>
      </c>
      <c r="N1000" s="42" t="str">
        <f>VLOOKUP(A1000,'Data Transformation'!S:Y,7,0)</f>
        <v>tier - 3</v>
      </c>
      <c r="O1000" s="42" t="str">
        <f>VLOOKUP(A1000,'Data Transformation'!S:Z,8,0)</f>
        <v>tier - 1</v>
      </c>
      <c r="P1000" s="42" t="str">
        <f>VLOOKUP(A1000,'Data Transformation'!S:AA,9,0)</f>
        <v>R1011</v>
      </c>
      <c r="Q1000" s="60">
        <f>VLOOKUP(A1000,'Data Transformation'!S:AC,11,0)</f>
        <v>53</v>
      </c>
    </row>
    <row r="1001">
      <c r="A1001" s="56" t="s">
        <v>2074</v>
      </c>
      <c r="B1001" s="42" t="str">
        <f>VLOOKUP(A1001,'Data Transformation'!A:D,4,0)</f>
        <v>Schaefer</v>
      </c>
      <c r="C1001" s="57">
        <f>VLOOKUP(A1001,'Data Transformation'!G:N,2,0)</f>
        <v>39.17</v>
      </c>
      <c r="D1001" s="42">
        <f>VLOOKUP(A1001,'Data Transformation'!G:I,3,0)</f>
        <v>4.15</v>
      </c>
      <c r="E1001" s="42" t="str">
        <f>VLOOKUP(A1001,'Data Transformation'!G:J,4,0)</f>
        <v>No</v>
      </c>
      <c r="F1001" s="42" t="str">
        <f>VLOOKUP(A1001,'Data Transformation'!G:K,5,0)</f>
        <v>No</v>
      </c>
      <c r="G1001" s="58" t="str">
        <f>VLOOKUP(A1001,'Data Transformation'!G:L,6,0)</f>
        <v>No</v>
      </c>
      <c r="H1001" s="42">
        <f>VLOOKUP(A1001,'Data Transformation'!G:O,9,0)</f>
        <v>0</v>
      </c>
      <c r="I1001" s="42" t="str">
        <f>VLOOKUP(A1001,'Data Transformation'!G:N,8,0)</f>
        <v>No</v>
      </c>
      <c r="J1001" s="42" t="str">
        <f>VLOOKUP(A1001,'Data Transformation'!G:P,10,0)</f>
        <v>Above Obesity</v>
      </c>
      <c r="K1001" s="42" t="str">
        <f>VLOOKUP(A1001,'Data Transformation'!G:Q,11,0)</f>
        <v>Normal</v>
      </c>
      <c r="L1001" s="42" t="str">
        <f>VLOOKUP(A1001,'Data Transformation'!S:AB,10,0)</f>
        <v>17-Dec-1989</v>
      </c>
      <c r="M1001" s="59">
        <f>VLOOKUP(A1001,'Data Transformation'!S:AD,12,0)</f>
        <v>11250.43</v>
      </c>
      <c r="N1001" s="42" t="str">
        <f>VLOOKUP(A1001,'Data Transformation'!S:Y,7,0)</f>
        <v>tier - 3</v>
      </c>
      <c r="O1001" s="42" t="str">
        <f>VLOOKUP(A1001,'Data Transformation'!S:Z,8,0)</f>
        <v>tier - 2</v>
      </c>
      <c r="P1001" s="42" t="str">
        <f>VLOOKUP(A1001,'Data Transformation'!S:AA,9,0)</f>
        <v>R1026</v>
      </c>
      <c r="Q1001" s="60">
        <f>VLOOKUP(A1001,'Data Transformation'!S:AC,11,0)</f>
        <v>33</v>
      </c>
    </row>
    <row r="1002">
      <c r="A1002" s="56" t="s">
        <v>2076</v>
      </c>
      <c r="B1002" s="42" t="str">
        <f>VLOOKUP(A1002,'Data Transformation'!A:D,4,0)</f>
        <v>D'Alessandro</v>
      </c>
      <c r="C1002" s="57">
        <f>VLOOKUP(A1002,'Data Transformation'!G:N,2,0)</f>
        <v>26.41</v>
      </c>
      <c r="D1002" s="42">
        <f>VLOOKUP(A1002,'Data Transformation'!G:I,3,0)</f>
        <v>5.99</v>
      </c>
      <c r="E1002" s="42" t="str">
        <f>VLOOKUP(A1002,'Data Transformation'!G:J,4,0)</f>
        <v>yes</v>
      </c>
      <c r="F1002" s="42" t="str">
        <f>VLOOKUP(A1002,'Data Transformation'!G:K,5,0)</f>
        <v>No</v>
      </c>
      <c r="G1002" s="58" t="str">
        <f>VLOOKUP(A1002,'Data Transformation'!G:L,6,0)</f>
        <v>Yes</v>
      </c>
      <c r="H1002" s="42">
        <f>VLOOKUP(A1002,'Data Transformation'!G:O,9,0)</f>
        <v>1</v>
      </c>
      <c r="I1002" s="42" t="str">
        <f>VLOOKUP(A1002,'Data Transformation'!G:N,8,0)</f>
        <v>No</v>
      </c>
      <c r="J1002" s="42" t="str">
        <f>VLOOKUP(A1002,'Data Transformation'!G:P,10,0)</f>
        <v>Overweight</v>
      </c>
      <c r="K1002" s="42" t="str">
        <f>VLOOKUP(A1002,'Data Transformation'!G:Q,11,0)</f>
        <v>Prediabetes weight</v>
      </c>
      <c r="L1002" s="42" t="str">
        <f>VLOOKUP(A1002,'Data Transformation'!S:AB,10,0)</f>
        <v>30-Dec-1969</v>
      </c>
      <c r="M1002" s="59">
        <f>VLOOKUP(A1002,'Data Transformation'!S:AD,12,0)</f>
        <v>11244.38</v>
      </c>
      <c r="N1002" s="42" t="str">
        <f>VLOOKUP(A1002,'Data Transformation'!S:Y,7,0)</f>
        <v>tier - 3</v>
      </c>
      <c r="O1002" s="42" t="str">
        <f>VLOOKUP(A1002,'Data Transformation'!S:Z,8,0)</f>
        <v>tier - 1</v>
      </c>
      <c r="P1002" s="42" t="str">
        <f>VLOOKUP(A1002,'Data Transformation'!S:AA,9,0)</f>
        <v>R1016</v>
      </c>
      <c r="Q1002" s="60">
        <f>VLOOKUP(A1002,'Data Transformation'!S:AC,11,0)</f>
        <v>53</v>
      </c>
    </row>
    <row r="1003">
      <c r="A1003" s="56" t="s">
        <v>2078</v>
      </c>
      <c r="B1003" s="42" t="str">
        <f>VLOOKUP(A1003,'Data Transformation'!A:D,4,0)</f>
        <v>Wyss</v>
      </c>
      <c r="C1003" s="57">
        <f>VLOOKUP(A1003,'Data Transformation'!G:N,2,0)</f>
        <v>30.63</v>
      </c>
      <c r="D1003" s="42">
        <f>VLOOKUP(A1003,'Data Transformation'!G:I,3,0)</f>
        <v>5.8</v>
      </c>
      <c r="E1003" s="42" t="str">
        <f>VLOOKUP(A1003,'Data Transformation'!G:J,4,0)</f>
        <v>YES</v>
      </c>
      <c r="F1003" s="42" t="str">
        <f>VLOOKUP(A1003,'Data Transformation'!G:K,5,0)</f>
        <v>No</v>
      </c>
      <c r="G1003" s="58" t="str">
        <f>VLOOKUP(A1003,'Data Transformation'!G:L,6,0)</f>
        <v>No</v>
      </c>
      <c r="H1003" s="42">
        <f>VLOOKUP(A1003,'Data Transformation'!G:O,9,0)</f>
        <v>0</v>
      </c>
      <c r="I1003" s="42" t="str">
        <f>VLOOKUP(A1003,'Data Transformation'!G:N,8,0)</f>
        <v>No</v>
      </c>
      <c r="J1003" s="42" t="str">
        <f>VLOOKUP(A1003,'Data Transformation'!G:P,10,0)</f>
        <v>Above Obesity</v>
      </c>
      <c r="K1003" s="42" t="str">
        <f>VLOOKUP(A1003,'Data Transformation'!G:Q,11,0)</f>
        <v>Prediabetes weight</v>
      </c>
      <c r="L1003" s="42" t="str">
        <f>VLOOKUP(A1003,'Data Transformation'!S:AB,10,0)</f>
        <v>28-Jun-1976</v>
      </c>
      <c r="M1003" s="59">
        <f>VLOOKUP(A1003,'Data Transformation'!S:AD,12,0)</f>
        <v>11217.35</v>
      </c>
      <c r="N1003" s="42" t="str">
        <f>VLOOKUP(A1003,'Data Transformation'!S:Y,7,0)</f>
        <v>tier - 3</v>
      </c>
      <c r="O1003" s="42" t="str">
        <f>VLOOKUP(A1003,'Data Transformation'!S:Z,8,0)</f>
        <v>tier - 2</v>
      </c>
      <c r="P1003" s="42" t="str">
        <f>VLOOKUP(A1003,'Data Transformation'!S:AA,9,0)</f>
        <v>R1025</v>
      </c>
      <c r="Q1003" s="60">
        <f>VLOOKUP(A1003,'Data Transformation'!S:AC,11,0)</f>
        <v>46</v>
      </c>
    </row>
    <row r="1004">
      <c r="A1004" s="56" t="s">
        <v>2080</v>
      </c>
      <c r="B1004" s="42" t="str">
        <f>VLOOKUP(A1004,'Data Transformation'!A:D,4,0)</f>
        <v>Rose</v>
      </c>
      <c r="C1004" s="57">
        <f>VLOOKUP(A1004,'Data Transformation'!G:N,2,0)</f>
        <v>31.73</v>
      </c>
      <c r="D1004" s="42">
        <f>VLOOKUP(A1004,'Data Transformation'!G:I,3,0)</f>
        <v>7.32</v>
      </c>
      <c r="E1004" s="42" t="str">
        <f>VLOOKUP(A1004,'Data Transformation'!G:J,4,0)</f>
        <v>yes</v>
      </c>
      <c r="F1004" s="42" t="str">
        <f>VLOOKUP(A1004,'Data Transformation'!G:K,5,0)</f>
        <v>No</v>
      </c>
      <c r="G1004" s="58" t="str">
        <f>VLOOKUP(A1004,'Data Transformation'!G:L,6,0)</f>
        <v>No</v>
      </c>
      <c r="H1004" s="42">
        <f>VLOOKUP(A1004,'Data Transformation'!G:O,9,0)</f>
        <v>2</v>
      </c>
      <c r="I1004" s="42" t="str">
        <f>VLOOKUP(A1004,'Data Transformation'!G:N,8,0)</f>
        <v>No</v>
      </c>
      <c r="J1004" s="42" t="str">
        <f>VLOOKUP(A1004,'Data Transformation'!G:P,10,0)</f>
        <v>Above Obesity</v>
      </c>
      <c r="K1004" s="42" t="str">
        <f>VLOOKUP(A1004,'Data Transformation'!G:Q,11,0)</f>
        <v>Diabetes</v>
      </c>
      <c r="L1004" s="42" t="str">
        <f>VLOOKUP(A1004,'Data Transformation'!S:AB,10,0)</f>
        <v>14-Jun-1970</v>
      </c>
      <c r="M1004" s="59">
        <f>VLOOKUP(A1004,'Data Transformation'!S:AD,12,0)</f>
        <v>11187.66</v>
      </c>
      <c r="N1004" s="42" t="str">
        <f>VLOOKUP(A1004,'Data Transformation'!S:Y,7,0)</f>
        <v>tier - 3</v>
      </c>
      <c r="O1004" s="42" t="str">
        <f>VLOOKUP(A1004,'Data Transformation'!S:Z,8,0)</f>
        <v>tier - 2</v>
      </c>
      <c r="P1004" s="42" t="str">
        <f>VLOOKUP(A1004,'Data Transformation'!S:AA,9,0)</f>
        <v>R1012</v>
      </c>
      <c r="Q1004" s="60">
        <f>VLOOKUP(A1004,'Data Transformation'!S:AC,11,0)</f>
        <v>52</v>
      </c>
    </row>
    <row r="1005">
      <c r="A1005" s="56" t="s">
        <v>2082</v>
      </c>
      <c r="B1005" s="42" t="str">
        <f>VLOOKUP(A1005,'Data Transformation'!A:D,4,0)</f>
        <v>Hopper</v>
      </c>
      <c r="C1005" s="57">
        <f>VLOOKUP(A1005,'Data Transformation'!G:N,2,0)</f>
        <v>30.7</v>
      </c>
      <c r="D1005" s="42">
        <f>VLOOKUP(A1005,'Data Transformation'!G:I,3,0)</f>
        <v>5.16</v>
      </c>
      <c r="E1005" s="42" t="str">
        <f>VLOOKUP(A1005,'Data Transformation'!G:J,4,0)</f>
        <v>No</v>
      </c>
      <c r="F1005" s="42" t="str">
        <f>VLOOKUP(A1005,'Data Transformation'!G:K,5,0)</f>
        <v>No</v>
      </c>
      <c r="G1005" s="58" t="str">
        <f>VLOOKUP(A1005,'Data Transformation'!G:L,6,0)</f>
        <v>No</v>
      </c>
      <c r="H1005" s="42">
        <f>VLOOKUP(A1005,'Data Transformation'!G:O,9,0)</f>
        <v>2</v>
      </c>
      <c r="I1005" s="42" t="str">
        <f>VLOOKUP(A1005,'Data Transformation'!G:N,8,0)</f>
        <v>No</v>
      </c>
      <c r="J1005" s="42" t="str">
        <f>VLOOKUP(A1005,'Data Transformation'!G:P,10,0)</f>
        <v>Above Obesity</v>
      </c>
      <c r="K1005" s="42" t="str">
        <f>VLOOKUP(A1005,'Data Transformation'!G:Q,11,0)</f>
        <v>Normal</v>
      </c>
      <c r="L1005" s="42" t="str">
        <f>VLOOKUP(A1005,'Data Transformation'!S:AB,10,0)</f>
        <v>3-Sep-1972</v>
      </c>
      <c r="M1005" s="59">
        <f>VLOOKUP(A1005,'Data Transformation'!S:AD,12,0)</f>
        <v>11186.2</v>
      </c>
      <c r="N1005" s="42" t="str">
        <f>VLOOKUP(A1005,'Data Transformation'!S:Y,7,0)</f>
        <v>tier - 3</v>
      </c>
      <c r="O1005" s="42" t="str">
        <f>VLOOKUP(A1005,'Data Transformation'!S:Z,8,0)</f>
        <v>tier - 2</v>
      </c>
      <c r="P1005" s="42" t="str">
        <f>VLOOKUP(A1005,'Data Transformation'!S:AA,9,0)</f>
        <v>R1021</v>
      </c>
      <c r="Q1005" s="60">
        <f>VLOOKUP(A1005,'Data Transformation'!S:AC,11,0)</f>
        <v>50</v>
      </c>
    </row>
    <row r="1006">
      <c r="A1006" s="56" t="s">
        <v>2084</v>
      </c>
      <c r="B1006" s="42" t="str">
        <f>VLOOKUP(A1006,'Data Transformation'!A:D,4,0)</f>
        <v>Finneran</v>
      </c>
      <c r="C1006" s="57">
        <f>VLOOKUP(A1006,'Data Transformation'!G:N,2,0)</f>
        <v>25.935</v>
      </c>
      <c r="D1006" s="42">
        <f>VLOOKUP(A1006,'Data Transformation'!G:I,3,0)</f>
        <v>5.96</v>
      </c>
      <c r="E1006" s="42" t="str">
        <f>VLOOKUP(A1006,'Data Transformation'!G:J,4,0)</f>
        <v>yes</v>
      </c>
      <c r="F1006" s="42" t="str">
        <f>VLOOKUP(A1006,'Data Transformation'!G:K,5,0)</f>
        <v>No</v>
      </c>
      <c r="G1006" s="58" t="str">
        <f>VLOOKUP(A1006,'Data Transformation'!G:L,6,0)</f>
        <v>No</v>
      </c>
      <c r="H1006" s="42">
        <f>VLOOKUP(A1006,'Data Transformation'!G:O,9,0)</f>
        <v>2</v>
      </c>
      <c r="I1006" s="42" t="str">
        <f>VLOOKUP(A1006,'Data Transformation'!G:N,8,0)</f>
        <v>No</v>
      </c>
      <c r="J1006" s="42" t="str">
        <f>VLOOKUP(A1006,'Data Transformation'!G:P,10,0)</f>
        <v>Overweight</v>
      </c>
      <c r="K1006" s="42" t="str">
        <f>VLOOKUP(A1006,'Data Transformation'!G:Q,11,0)</f>
        <v>Prediabetes weight</v>
      </c>
      <c r="L1006" s="42" t="str">
        <f>VLOOKUP(A1006,'Data Transformation'!S:AB,10,0)</f>
        <v>6-Aug-1966</v>
      </c>
      <c r="M1006" s="59">
        <f>VLOOKUP(A1006,'Data Transformation'!S:AD,12,0)</f>
        <v>11165.42</v>
      </c>
      <c r="N1006" s="42" t="str">
        <f>VLOOKUP(A1006,'Data Transformation'!S:Y,7,0)</f>
        <v>tier - 3</v>
      </c>
      <c r="O1006" s="42" t="str">
        <f>VLOOKUP(A1006,'Data Transformation'!S:Z,8,0)</f>
        <v>tier - 1</v>
      </c>
      <c r="P1006" s="42" t="str">
        <f>VLOOKUP(A1006,'Data Transformation'!S:AA,9,0)</f>
        <v>R1016</v>
      </c>
      <c r="Q1006" s="60">
        <f>VLOOKUP(A1006,'Data Transformation'!S:AC,11,0)</f>
        <v>56</v>
      </c>
    </row>
    <row r="1007">
      <c r="A1007" s="56" t="s">
        <v>2086</v>
      </c>
      <c r="B1007" s="42" t="str">
        <f>VLOOKUP(A1007,'Data Transformation'!A:D,4,0)</f>
        <v>Basham</v>
      </c>
      <c r="C1007" s="57">
        <f>VLOOKUP(A1007,'Data Transformation'!G:N,2,0)</f>
        <v>35.9</v>
      </c>
      <c r="D1007" s="42">
        <f>VLOOKUP(A1007,'Data Transformation'!G:I,3,0)</f>
        <v>4.85</v>
      </c>
      <c r="E1007" s="42" t="str">
        <f>VLOOKUP(A1007,'Data Transformation'!G:J,4,0)</f>
        <v>yes</v>
      </c>
      <c r="F1007" s="42" t="str">
        <f>VLOOKUP(A1007,'Data Transformation'!G:K,5,0)</f>
        <v>No</v>
      </c>
      <c r="G1007" s="58" t="str">
        <f>VLOOKUP(A1007,'Data Transformation'!G:L,6,0)</f>
        <v>Yes</v>
      </c>
      <c r="H1007" s="42">
        <f>VLOOKUP(A1007,'Data Transformation'!G:O,9,0)</f>
        <v>1</v>
      </c>
      <c r="I1007" s="42" t="str">
        <f>VLOOKUP(A1007,'Data Transformation'!G:N,8,0)</f>
        <v>No</v>
      </c>
      <c r="J1007" s="42" t="str">
        <f>VLOOKUP(A1007,'Data Transformation'!G:P,10,0)</f>
        <v>Above Obesity</v>
      </c>
      <c r="K1007" s="42" t="str">
        <f>VLOOKUP(A1007,'Data Transformation'!G:Q,11,0)</f>
        <v>Normal</v>
      </c>
      <c r="L1007" s="42" t="str">
        <f>VLOOKUP(A1007,'Data Transformation'!S:AB,10,0)</f>
        <v>25-Jun-1969</v>
      </c>
      <c r="M1007" s="59">
        <f>VLOOKUP(A1007,'Data Transformation'!S:AD,12,0)</f>
        <v>11163.57</v>
      </c>
      <c r="N1007" s="42" t="str">
        <f>VLOOKUP(A1007,'Data Transformation'!S:Y,7,0)</f>
        <v>tier - 3</v>
      </c>
      <c r="O1007" s="42" t="str">
        <f>VLOOKUP(A1007,'Data Transformation'!S:Z,8,0)</f>
        <v>tier - 2</v>
      </c>
      <c r="P1007" s="42" t="str">
        <f>VLOOKUP(A1007,'Data Transformation'!S:AA,9,0)</f>
        <v>R1011</v>
      </c>
      <c r="Q1007" s="60">
        <f>VLOOKUP(A1007,'Data Transformation'!S:AC,11,0)</f>
        <v>53</v>
      </c>
    </row>
    <row r="1008">
      <c r="A1008" s="56" t="s">
        <v>2088</v>
      </c>
      <c r="B1008" s="42" t="str">
        <f>VLOOKUP(A1008,'Data Transformation'!A:D,4,0)</f>
        <v>Inman</v>
      </c>
      <c r="C1008" s="57">
        <f>VLOOKUP(A1008,'Data Transformation'!G:N,2,0)</f>
        <v>26.7</v>
      </c>
      <c r="D1008" s="42">
        <f>VLOOKUP(A1008,'Data Transformation'!G:I,3,0)</f>
        <v>5.09</v>
      </c>
      <c r="E1008" s="42" t="str">
        <f>VLOOKUP(A1008,'Data Transformation'!G:J,4,0)</f>
        <v>yes</v>
      </c>
      <c r="F1008" s="42" t="str">
        <f>VLOOKUP(A1008,'Data Transformation'!G:K,5,0)</f>
        <v>No</v>
      </c>
      <c r="G1008" s="58" t="str">
        <f>VLOOKUP(A1008,'Data Transformation'!G:L,6,0)</f>
        <v>Yes</v>
      </c>
      <c r="H1008" s="42">
        <f>VLOOKUP(A1008,'Data Transformation'!G:O,9,0)</f>
        <v>1</v>
      </c>
      <c r="I1008" s="42" t="str">
        <f>VLOOKUP(A1008,'Data Transformation'!G:N,8,0)</f>
        <v>No</v>
      </c>
      <c r="J1008" s="42" t="str">
        <f>VLOOKUP(A1008,'Data Transformation'!G:P,10,0)</f>
        <v>Overweight</v>
      </c>
      <c r="K1008" s="42" t="str">
        <f>VLOOKUP(A1008,'Data Transformation'!G:Q,11,0)</f>
        <v>Normal</v>
      </c>
      <c r="L1008" s="42" t="str">
        <f>VLOOKUP(A1008,'Data Transformation'!S:AB,10,0)</f>
        <v>30-Nov-1969</v>
      </c>
      <c r="M1008" s="59">
        <f>VLOOKUP(A1008,'Data Transformation'!S:AD,12,0)</f>
        <v>11150.78</v>
      </c>
      <c r="N1008" s="42" t="str">
        <f>VLOOKUP(A1008,'Data Transformation'!S:Y,7,0)</f>
        <v>tier - 3</v>
      </c>
      <c r="O1008" s="42" t="str">
        <f>VLOOKUP(A1008,'Data Transformation'!S:Z,8,0)</f>
        <v>tier - 2</v>
      </c>
      <c r="P1008" s="42" t="str">
        <f>VLOOKUP(A1008,'Data Transformation'!S:AA,9,0)</f>
        <v>R1011</v>
      </c>
      <c r="Q1008" s="60">
        <f>VLOOKUP(A1008,'Data Transformation'!S:AC,11,0)</f>
        <v>53</v>
      </c>
    </row>
    <row r="1009">
      <c r="A1009" s="56" t="s">
        <v>2090</v>
      </c>
      <c r="B1009" s="42" t="str">
        <f>VLOOKUP(A1009,'Data Transformation'!A:D,4,0)</f>
        <v>Oscal</v>
      </c>
      <c r="C1009" s="57">
        <f>VLOOKUP(A1009,'Data Transformation'!G:N,2,0)</f>
        <v>33.71</v>
      </c>
      <c r="D1009" s="42">
        <f>VLOOKUP(A1009,'Data Transformation'!G:I,3,0)</f>
        <v>4.94</v>
      </c>
      <c r="E1009" s="42" t="str">
        <f>VLOOKUP(A1009,'Data Transformation'!G:J,4,0)</f>
        <v>No</v>
      </c>
      <c r="F1009" s="42" t="str">
        <f>VLOOKUP(A1009,'Data Transformation'!G:K,5,0)</f>
        <v>No</v>
      </c>
      <c r="G1009" s="58" t="str">
        <f>VLOOKUP(A1009,'Data Transformation'!G:L,6,0)</f>
        <v>No</v>
      </c>
      <c r="H1009" s="42">
        <f>VLOOKUP(A1009,'Data Transformation'!G:O,9,0)</f>
        <v>0</v>
      </c>
      <c r="I1009" s="42" t="str">
        <f>VLOOKUP(A1009,'Data Transformation'!G:N,8,0)</f>
        <v>No</v>
      </c>
      <c r="J1009" s="42" t="str">
        <f>VLOOKUP(A1009,'Data Transformation'!G:P,10,0)</f>
        <v>Above Obesity</v>
      </c>
      <c r="K1009" s="42" t="str">
        <f>VLOOKUP(A1009,'Data Transformation'!G:Q,11,0)</f>
        <v>Normal</v>
      </c>
      <c r="L1009" s="42" t="str">
        <f>VLOOKUP(A1009,'Data Transformation'!S:AB,10,0)</f>
        <v>20-Aug-1980</v>
      </c>
      <c r="M1009" s="59">
        <f>VLOOKUP(A1009,'Data Transformation'!S:AD,12,0)</f>
        <v>11103.33</v>
      </c>
      <c r="N1009" s="42" t="str">
        <f>VLOOKUP(A1009,'Data Transformation'!S:Y,7,0)</f>
        <v>tier - 3</v>
      </c>
      <c r="O1009" s="42" t="str">
        <f>VLOOKUP(A1009,'Data Transformation'!S:Z,8,0)</f>
        <v>tier - 1</v>
      </c>
      <c r="P1009" s="42" t="str">
        <f>VLOOKUP(A1009,'Data Transformation'!S:AA,9,0)</f>
        <v>R1021</v>
      </c>
      <c r="Q1009" s="60">
        <f>VLOOKUP(A1009,'Data Transformation'!S:AC,11,0)</f>
        <v>42</v>
      </c>
    </row>
    <row r="1010">
      <c r="A1010" s="56" t="s">
        <v>2092</v>
      </c>
      <c r="B1010" s="42" t="str">
        <f>VLOOKUP(A1010,'Data Transformation'!A:D,4,0)</f>
        <v>Craft</v>
      </c>
      <c r="C1010" s="57">
        <f>VLOOKUP(A1010,'Data Transformation'!G:N,2,0)</f>
        <v>41.91</v>
      </c>
      <c r="D1010" s="42">
        <f>VLOOKUP(A1010,'Data Transformation'!G:I,3,0)</f>
        <v>4.92</v>
      </c>
      <c r="E1010" s="42" t="str">
        <f>VLOOKUP(A1010,'Data Transformation'!G:J,4,0)</f>
        <v>yes</v>
      </c>
      <c r="F1010" s="42" t="str">
        <f>VLOOKUP(A1010,'Data Transformation'!G:K,5,0)</f>
        <v>No</v>
      </c>
      <c r="G1010" s="58" t="str">
        <f>VLOOKUP(A1010,'Data Transformation'!G:L,6,0)</f>
        <v>No</v>
      </c>
      <c r="H1010" s="42">
        <f>VLOOKUP(A1010,'Data Transformation'!G:O,9,0)</f>
        <v>2</v>
      </c>
      <c r="I1010" s="42" t="str">
        <f>VLOOKUP(A1010,'Data Transformation'!G:N,8,0)</f>
        <v>No</v>
      </c>
      <c r="J1010" s="42" t="str">
        <f>VLOOKUP(A1010,'Data Transformation'!G:P,10,0)</f>
        <v>Above Obesity</v>
      </c>
      <c r="K1010" s="42" t="str">
        <f>VLOOKUP(A1010,'Data Transformation'!G:Q,11,0)</f>
        <v>Normal</v>
      </c>
      <c r="L1010" s="42" t="str">
        <f>VLOOKUP(A1010,'Data Transformation'!S:AB,10,0)</f>
        <v>5-Jul-1966</v>
      </c>
      <c r="M1010" s="59">
        <f>VLOOKUP(A1010,'Data Transformation'!S:AD,12,0)</f>
        <v>11093.62</v>
      </c>
      <c r="N1010" s="42" t="str">
        <f>VLOOKUP(A1010,'Data Transformation'!S:Y,7,0)</f>
        <v>tier - 3</v>
      </c>
      <c r="O1010" s="42" t="str">
        <f>VLOOKUP(A1010,'Data Transformation'!S:Z,8,0)</f>
        <v>tier - 1</v>
      </c>
      <c r="P1010" s="42" t="str">
        <f>VLOOKUP(A1010,'Data Transformation'!S:AA,9,0)</f>
        <v>R1013</v>
      </c>
      <c r="Q1010" s="60">
        <f>VLOOKUP(A1010,'Data Transformation'!S:AC,11,0)</f>
        <v>56</v>
      </c>
    </row>
    <row r="1011">
      <c r="A1011" s="56" t="s">
        <v>2094</v>
      </c>
      <c r="B1011" s="42" t="str">
        <f>VLOOKUP(A1011,'Data Transformation'!A:D,4,0)</f>
        <v>Kebede</v>
      </c>
      <c r="C1011" s="57">
        <f>VLOOKUP(A1011,'Data Transformation'!G:N,2,0)</f>
        <v>39.82</v>
      </c>
      <c r="D1011" s="42">
        <f>VLOOKUP(A1011,'Data Transformation'!G:I,3,0)</f>
        <v>6.05</v>
      </c>
      <c r="E1011" s="42" t="str">
        <f>VLOOKUP(A1011,'Data Transformation'!G:J,4,0)</f>
        <v>yes</v>
      </c>
      <c r="F1011" s="42" t="str">
        <f>VLOOKUP(A1011,'Data Transformation'!G:K,5,0)</f>
        <v>No</v>
      </c>
      <c r="G1011" s="58" t="str">
        <f>VLOOKUP(A1011,'Data Transformation'!G:L,6,0)</f>
        <v>No</v>
      </c>
      <c r="H1011" s="42">
        <f>VLOOKUP(A1011,'Data Transformation'!G:O,9,0)</f>
        <v>2</v>
      </c>
      <c r="I1011" s="42" t="str">
        <f>VLOOKUP(A1011,'Data Transformation'!G:N,8,0)</f>
        <v>No</v>
      </c>
      <c r="J1011" s="42" t="str">
        <f>VLOOKUP(A1011,'Data Transformation'!G:P,10,0)</f>
        <v>Above Obesity</v>
      </c>
      <c r="K1011" s="42" t="str">
        <f>VLOOKUP(A1011,'Data Transformation'!G:Q,11,0)</f>
        <v>Prediabetes weight</v>
      </c>
      <c r="L1011" s="42" t="str">
        <f>VLOOKUP(A1011,'Data Transformation'!S:AB,10,0)</f>
        <v>9-Sep-1966</v>
      </c>
      <c r="M1011" s="59">
        <f>VLOOKUP(A1011,'Data Transformation'!S:AD,12,0)</f>
        <v>11090.72</v>
      </c>
      <c r="N1011" s="42" t="str">
        <f>VLOOKUP(A1011,'Data Transformation'!S:Y,7,0)</f>
        <v>tier - 3</v>
      </c>
      <c r="O1011" s="42" t="str">
        <f>VLOOKUP(A1011,'Data Transformation'!S:Z,8,0)</f>
        <v>tier - 1</v>
      </c>
      <c r="P1011" s="42" t="str">
        <f>VLOOKUP(A1011,'Data Transformation'!S:AA,9,0)</f>
        <v>R1013</v>
      </c>
      <c r="Q1011" s="60">
        <f>VLOOKUP(A1011,'Data Transformation'!S:AC,11,0)</f>
        <v>56</v>
      </c>
    </row>
    <row r="1012">
      <c r="A1012" s="56" t="s">
        <v>2096</v>
      </c>
      <c r="B1012" s="42" t="str">
        <f>VLOOKUP(A1012,'Data Transformation'!A:D,4,0)</f>
        <v>Strobel</v>
      </c>
      <c r="C1012" s="57">
        <f>VLOOKUP(A1012,'Data Transformation'!G:N,2,0)</f>
        <v>28.12</v>
      </c>
      <c r="D1012" s="42">
        <f>VLOOKUP(A1012,'Data Transformation'!G:I,3,0)</f>
        <v>4.67</v>
      </c>
      <c r="E1012" s="42" t="str">
        <f>VLOOKUP(A1012,'Data Transformation'!G:J,4,0)</f>
        <v>No</v>
      </c>
      <c r="F1012" s="42" t="str">
        <f>VLOOKUP(A1012,'Data Transformation'!G:K,5,0)</f>
        <v>No</v>
      </c>
      <c r="G1012" s="58" t="str">
        <f>VLOOKUP(A1012,'Data Transformation'!G:L,6,0)</f>
        <v>No</v>
      </c>
      <c r="H1012" s="42">
        <f>VLOOKUP(A1012,'Data Transformation'!G:O,9,0)</f>
        <v>2</v>
      </c>
      <c r="I1012" s="42" t="str">
        <f>VLOOKUP(A1012,'Data Transformation'!G:N,8,0)</f>
        <v>No</v>
      </c>
      <c r="J1012" s="42" t="str">
        <f>VLOOKUP(A1012,'Data Transformation'!G:P,10,0)</f>
        <v>Overweight</v>
      </c>
      <c r="K1012" s="42" t="str">
        <f>VLOOKUP(A1012,'Data Transformation'!G:Q,11,0)</f>
        <v>Normal</v>
      </c>
      <c r="L1012" s="42" t="str">
        <f>VLOOKUP(A1012,'Data Transformation'!S:AB,10,0)</f>
        <v>7-Oct-1972</v>
      </c>
      <c r="M1012" s="59">
        <f>VLOOKUP(A1012,'Data Transformation'!S:AD,12,0)</f>
        <v>11085.59</v>
      </c>
      <c r="N1012" s="42" t="str">
        <f>VLOOKUP(A1012,'Data Transformation'!S:Y,7,0)</f>
        <v>tier - 3</v>
      </c>
      <c r="O1012" s="42" t="str">
        <f>VLOOKUP(A1012,'Data Transformation'!S:Z,8,0)</f>
        <v>tier - 2</v>
      </c>
      <c r="P1012" s="42" t="str">
        <f>VLOOKUP(A1012,'Data Transformation'!S:AA,9,0)</f>
        <v>R1012</v>
      </c>
      <c r="Q1012" s="60">
        <f>VLOOKUP(A1012,'Data Transformation'!S:AC,11,0)</f>
        <v>50</v>
      </c>
    </row>
    <row r="1013">
      <c r="A1013" s="56" t="s">
        <v>2098</v>
      </c>
      <c r="B1013" s="42" t="str">
        <f>VLOOKUP(A1013,'Data Transformation'!A:D,4,0)</f>
        <v>Dalton</v>
      </c>
      <c r="C1013" s="57">
        <f>VLOOKUP(A1013,'Data Transformation'!G:N,2,0)</f>
        <v>26.98</v>
      </c>
      <c r="D1013" s="42">
        <f>VLOOKUP(A1013,'Data Transformation'!G:I,3,0)</f>
        <v>9.81</v>
      </c>
      <c r="E1013" s="42" t="str">
        <f>VLOOKUP(A1013,'Data Transformation'!G:J,4,0)</f>
        <v>YES</v>
      </c>
      <c r="F1013" s="42" t="str">
        <f>VLOOKUP(A1013,'Data Transformation'!G:K,5,0)</f>
        <v>No</v>
      </c>
      <c r="G1013" s="58" t="str">
        <f>VLOOKUP(A1013,'Data Transformation'!G:L,6,0)</f>
        <v>No</v>
      </c>
      <c r="H1013" s="42">
        <f>VLOOKUP(A1013,'Data Transformation'!G:O,9,0)</f>
        <v>0</v>
      </c>
      <c r="I1013" s="42" t="str">
        <f>VLOOKUP(A1013,'Data Transformation'!G:N,8,0)</f>
        <v>No</v>
      </c>
      <c r="J1013" s="42" t="str">
        <f>VLOOKUP(A1013,'Data Transformation'!G:P,10,0)</f>
        <v>Overweight</v>
      </c>
      <c r="K1013" s="42" t="str">
        <f>VLOOKUP(A1013,'Data Transformation'!G:Q,11,0)</f>
        <v>Diabetes</v>
      </c>
      <c r="L1013" s="42" t="str">
        <f>VLOOKUP(A1013,'Data Transformation'!S:AB,10,0)</f>
        <v>4-Sep-1967</v>
      </c>
      <c r="M1013" s="59">
        <f>VLOOKUP(A1013,'Data Transformation'!S:AD,12,0)</f>
        <v>11082.58</v>
      </c>
      <c r="N1013" s="42" t="str">
        <f>VLOOKUP(A1013,'Data Transformation'!S:Y,7,0)</f>
        <v>tier - 3</v>
      </c>
      <c r="O1013" s="42" t="str">
        <f>VLOOKUP(A1013,'Data Transformation'!S:Z,8,0)</f>
        <v>tier - 2</v>
      </c>
      <c r="P1013" s="42" t="str">
        <f>VLOOKUP(A1013,'Data Transformation'!S:AA,9,0)</f>
        <v>R1012</v>
      </c>
      <c r="Q1013" s="60">
        <f>VLOOKUP(A1013,'Data Transformation'!S:AC,11,0)</f>
        <v>55</v>
      </c>
    </row>
    <row r="1014">
      <c r="A1014" s="56" t="s">
        <v>2100</v>
      </c>
      <c r="B1014" s="42" t="str">
        <f>VLOOKUP(A1014,'Data Transformation'!A:D,4,0)</f>
        <v>Morimoto</v>
      </c>
      <c r="C1014" s="57">
        <f>VLOOKUP(A1014,'Data Transformation'!G:N,2,0)</f>
        <v>27.2</v>
      </c>
      <c r="D1014" s="42">
        <f>VLOOKUP(A1014,'Data Transformation'!G:I,3,0)</f>
        <v>6.06</v>
      </c>
      <c r="E1014" s="42" t="str">
        <f>VLOOKUP(A1014,'Data Transformation'!G:J,4,0)</f>
        <v>yes</v>
      </c>
      <c r="F1014" s="42" t="str">
        <f>VLOOKUP(A1014,'Data Transformation'!G:K,5,0)</f>
        <v>No</v>
      </c>
      <c r="G1014" s="58" t="str">
        <f>VLOOKUP(A1014,'Data Transformation'!G:L,6,0)</f>
        <v>No</v>
      </c>
      <c r="H1014" s="42">
        <f>VLOOKUP(A1014,'Data Transformation'!G:O,9,0)</f>
        <v>2</v>
      </c>
      <c r="I1014" s="42" t="str">
        <f>VLOOKUP(A1014,'Data Transformation'!G:N,8,0)</f>
        <v>No</v>
      </c>
      <c r="J1014" s="42" t="str">
        <f>VLOOKUP(A1014,'Data Transformation'!G:P,10,0)</f>
        <v>Overweight</v>
      </c>
      <c r="K1014" s="42" t="str">
        <f>VLOOKUP(A1014,'Data Transformation'!G:Q,11,0)</f>
        <v>Prediabetes weight</v>
      </c>
      <c r="L1014" s="42" t="str">
        <f>VLOOKUP(A1014,'Data Transformation'!S:AB,10,0)</f>
        <v>20-Nov-1966</v>
      </c>
      <c r="M1014" s="59">
        <f>VLOOKUP(A1014,'Data Transformation'!S:AD,12,0)</f>
        <v>11073.18</v>
      </c>
      <c r="N1014" s="42" t="str">
        <f>VLOOKUP(A1014,'Data Transformation'!S:Y,7,0)</f>
        <v>tier - 3</v>
      </c>
      <c r="O1014" s="42" t="str">
        <f>VLOOKUP(A1014,'Data Transformation'!S:Z,8,0)</f>
        <v>tier - 3</v>
      </c>
      <c r="P1014" s="42" t="str">
        <f>VLOOKUP(A1014,'Data Transformation'!S:AA,9,0)</f>
        <v>R1011</v>
      </c>
      <c r="Q1014" s="60">
        <f>VLOOKUP(A1014,'Data Transformation'!S:AC,11,0)</f>
        <v>56</v>
      </c>
    </row>
    <row r="1015">
      <c r="A1015" s="56" t="s">
        <v>2102</v>
      </c>
      <c r="B1015" s="42" t="str">
        <f>VLOOKUP(A1015,'Data Transformation'!A:D,4,0)</f>
        <v>Manlove</v>
      </c>
      <c r="C1015" s="57">
        <f>VLOOKUP(A1015,'Data Transformation'!G:N,2,0)</f>
        <v>25.3</v>
      </c>
      <c r="D1015" s="42">
        <f>VLOOKUP(A1015,'Data Transformation'!G:I,3,0)</f>
        <v>5.19</v>
      </c>
      <c r="E1015" s="42" t="str">
        <f>VLOOKUP(A1015,'Data Transformation'!G:J,4,0)</f>
        <v>yes</v>
      </c>
      <c r="F1015" s="42" t="str">
        <f>VLOOKUP(A1015,'Data Transformation'!G:K,5,0)</f>
        <v>No</v>
      </c>
      <c r="G1015" s="58" t="str">
        <f>VLOOKUP(A1015,'Data Transformation'!G:L,6,0)</f>
        <v>No</v>
      </c>
      <c r="H1015" s="42">
        <f>VLOOKUP(A1015,'Data Transformation'!G:O,9,0)</f>
        <v>2</v>
      </c>
      <c r="I1015" s="42" t="str">
        <f>VLOOKUP(A1015,'Data Transformation'!G:N,8,0)</f>
        <v>No</v>
      </c>
      <c r="J1015" s="42" t="str">
        <f>VLOOKUP(A1015,'Data Transformation'!G:P,10,0)</f>
        <v>Overweight</v>
      </c>
      <c r="K1015" s="42" t="str">
        <f>VLOOKUP(A1015,'Data Transformation'!G:Q,11,0)</f>
        <v>Normal</v>
      </c>
      <c r="L1015" s="42" t="str">
        <f>VLOOKUP(A1015,'Data Transformation'!S:AB,10,0)</f>
        <v>7-Nov-1966</v>
      </c>
      <c r="M1015" s="59">
        <f>VLOOKUP(A1015,'Data Transformation'!S:AD,12,0)</f>
        <v>11070.54</v>
      </c>
      <c r="N1015" s="42" t="str">
        <f>VLOOKUP(A1015,'Data Transformation'!S:Y,7,0)</f>
        <v>tier - 3</v>
      </c>
      <c r="O1015" s="42" t="str">
        <f>VLOOKUP(A1015,'Data Transformation'!S:Z,8,0)</f>
        <v>tier - 3</v>
      </c>
      <c r="P1015" s="42" t="str">
        <f>VLOOKUP(A1015,'Data Transformation'!S:AA,9,0)</f>
        <v>R1011</v>
      </c>
      <c r="Q1015" s="60">
        <f>VLOOKUP(A1015,'Data Transformation'!S:AC,11,0)</f>
        <v>56</v>
      </c>
    </row>
    <row r="1016">
      <c r="A1016" s="56" t="s">
        <v>2104</v>
      </c>
      <c r="B1016" s="42" t="str">
        <f>VLOOKUP(A1016,'Data Transformation'!A:D,4,0)</f>
        <v>Madzik</v>
      </c>
      <c r="C1016" s="57">
        <f>VLOOKUP(A1016,'Data Transformation'!G:N,2,0)</f>
        <v>30.25</v>
      </c>
      <c r="D1016" s="42">
        <f>VLOOKUP(A1016,'Data Transformation'!G:I,3,0)</f>
        <v>10.16</v>
      </c>
      <c r="E1016" s="42" t="str">
        <f>VLOOKUP(A1016,'Data Transformation'!G:J,4,0)</f>
        <v>No</v>
      </c>
      <c r="F1016" s="42" t="str">
        <f>VLOOKUP(A1016,'Data Transformation'!G:K,5,0)</f>
        <v>No</v>
      </c>
      <c r="G1016" s="58" t="str">
        <f>VLOOKUP(A1016,'Data Transformation'!G:L,6,0)</f>
        <v>No</v>
      </c>
      <c r="H1016" s="42">
        <f>VLOOKUP(A1016,'Data Transformation'!G:O,9,0)</f>
        <v>0</v>
      </c>
      <c r="I1016" s="42" t="str">
        <f>VLOOKUP(A1016,'Data Transformation'!G:N,8,0)</f>
        <v>No</v>
      </c>
      <c r="J1016" s="42" t="str">
        <f>VLOOKUP(A1016,'Data Transformation'!G:P,10,0)</f>
        <v>Above Obesity</v>
      </c>
      <c r="K1016" s="42" t="str">
        <f>VLOOKUP(A1016,'Data Transformation'!G:Q,11,0)</f>
        <v>Diabetes</v>
      </c>
      <c r="L1016" s="42" t="str">
        <f>VLOOKUP(A1016,'Data Transformation'!S:AB,10,0)</f>
        <v>9-Nov-1971</v>
      </c>
      <c r="M1016" s="59">
        <f>VLOOKUP(A1016,'Data Transformation'!S:AD,12,0)</f>
        <v>11068.77</v>
      </c>
      <c r="N1016" s="42" t="str">
        <f>VLOOKUP(A1016,'Data Transformation'!S:Y,7,0)</f>
        <v>tier - 3</v>
      </c>
      <c r="O1016" s="42" t="str">
        <f>VLOOKUP(A1016,'Data Transformation'!S:Z,8,0)</f>
        <v>tier - 2</v>
      </c>
      <c r="P1016" s="42" t="str">
        <f>VLOOKUP(A1016,'Data Transformation'!S:AA,9,0)</f>
        <v>R1012</v>
      </c>
      <c r="Q1016" s="60">
        <f>VLOOKUP(A1016,'Data Transformation'!S:AC,11,0)</f>
        <v>51</v>
      </c>
    </row>
    <row r="1017">
      <c r="A1017" s="56" t="s">
        <v>2106</v>
      </c>
      <c r="B1017" s="42" t="str">
        <f>VLOOKUP(A1017,'Data Transformation'!A:D,4,0)</f>
        <v>Hobson</v>
      </c>
      <c r="C1017" s="57">
        <f>VLOOKUP(A1017,'Data Transformation'!G:N,2,0)</f>
        <v>54</v>
      </c>
      <c r="D1017" s="42">
        <f>VLOOKUP(A1017,'Data Transformation'!G:I,3,0)</f>
        <v>4.68</v>
      </c>
      <c r="E1017" s="42" t="str">
        <f>VLOOKUP(A1017,'Data Transformation'!G:J,4,0)</f>
        <v>yes</v>
      </c>
      <c r="F1017" s="42" t="str">
        <f>VLOOKUP(A1017,'Data Transformation'!G:K,5,0)</f>
        <v>yes</v>
      </c>
      <c r="G1017" s="58" t="str">
        <f>VLOOKUP(A1017,'Data Transformation'!G:L,6,0)</f>
        <v>No</v>
      </c>
      <c r="H1017" s="42">
        <f>VLOOKUP(A1017,'Data Transformation'!G:O,9,0)</f>
        <v>2</v>
      </c>
      <c r="I1017" s="42" t="str">
        <f>VLOOKUP(A1017,'Data Transformation'!G:N,8,0)</f>
        <v>No</v>
      </c>
      <c r="J1017" s="42" t="str">
        <f>VLOOKUP(A1017,'Data Transformation'!G:P,10,0)</f>
        <v>Above Obesity</v>
      </c>
      <c r="K1017" s="42" t="str">
        <f>VLOOKUP(A1017,'Data Transformation'!G:Q,11,0)</f>
        <v>Normal</v>
      </c>
      <c r="L1017" s="42" t="str">
        <f>VLOOKUP(A1017,'Data Transformation'!S:AB,10,0)</f>
        <v>18-Sep-2000</v>
      </c>
      <c r="M1017" s="59">
        <f>VLOOKUP(A1017,'Data Transformation'!S:AD,12,0)</f>
        <v>11068.7</v>
      </c>
      <c r="N1017" s="42" t="str">
        <f>VLOOKUP(A1017,'Data Transformation'!S:Y,7,0)</f>
        <v>tier - 3</v>
      </c>
      <c r="O1017" s="42" t="str">
        <f>VLOOKUP(A1017,'Data Transformation'!S:Z,8,0)</f>
        <v>tier - 1</v>
      </c>
      <c r="P1017" s="42" t="str">
        <f>VLOOKUP(A1017,'Data Transformation'!S:AA,9,0)</f>
        <v>R1011</v>
      </c>
      <c r="Q1017" s="60">
        <f>VLOOKUP(A1017,'Data Transformation'!S:AC,11,0)</f>
        <v>22</v>
      </c>
    </row>
    <row r="1018">
      <c r="A1018" s="56" t="s">
        <v>2108</v>
      </c>
      <c r="B1018" s="42" t="str">
        <f>VLOOKUP(A1018,'Data Transformation'!A:D,4,0)</f>
        <v>Reyes</v>
      </c>
      <c r="C1018" s="57">
        <f>VLOOKUP(A1018,'Data Transformation'!G:N,2,0)</f>
        <v>51.86</v>
      </c>
      <c r="D1018" s="42">
        <f>VLOOKUP(A1018,'Data Transformation'!G:I,3,0)</f>
        <v>5.32</v>
      </c>
      <c r="E1018" s="42" t="str">
        <f>VLOOKUP(A1018,'Data Transformation'!G:J,4,0)</f>
        <v>YES</v>
      </c>
      <c r="F1018" s="42" t="str">
        <f>VLOOKUP(A1018,'Data Transformation'!G:K,5,0)</f>
        <v>No</v>
      </c>
      <c r="G1018" s="58" t="str">
        <f>VLOOKUP(A1018,'Data Transformation'!G:L,6,0)</f>
        <v>No</v>
      </c>
      <c r="H1018" s="42">
        <f>VLOOKUP(A1018,'Data Transformation'!G:O,9,0)</f>
        <v>0</v>
      </c>
      <c r="I1018" s="42" t="str">
        <f>VLOOKUP(A1018,'Data Transformation'!G:N,8,0)</f>
        <v>No</v>
      </c>
      <c r="J1018" s="42" t="str">
        <f>VLOOKUP(A1018,'Data Transformation'!G:P,10,0)</f>
        <v>Above Obesity</v>
      </c>
      <c r="K1018" s="42" t="str">
        <f>VLOOKUP(A1018,'Data Transformation'!G:Q,11,0)</f>
        <v>Normal</v>
      </c>
      <c r="L1018" s="42" t="str">
        <f>VLOOKUP(A1018,'Data Transformation'!S:AB,10,0)</f>
        <v>17-Dec-2001</v>
      </c>
      <c r="M1018" s="59">
        <f>VLOOKUP(A1018,'Data Transformation'!S:AD,12,0)</f>
        <v>11046.02</v>
      </c>
      <c r="N1018" s="42" t="str">
        <f>VLOOKUP(A1018,'Data Transformation'!S:Y,7,0)</f>
        <v>tier - 3</v>
      </c>
      <c r="O1018" s="42" t="str">
        <f>VLOOKUP(A1018,'Data Transformation'!S:Z,8,0)</f>
        <v>tier - 1</v>
      </c>
      <c r="P1018" s="42" t="str">
        <f>VLOOKUP(A1018,'Data Transformation'!S:AA,9,0)</f>
        <v>R1026</v>
      </c>
      <c r="Q1018" s="60">
        <f>VLOOKUP(A1018,'Data Transformation'!S:AC,11,0)</f>
        <v>21</v>
      </c>
    </row>
    <row r="1019">
      <c r="A1019" s="56" t="s">
        <v>2110</v>
      </c>
      <c r="B1019" s="42" t="str">
        <f>VLOOKUP(A1019,'Data Transformation'!A:D,4,0)</f>
        <v>Tierney</v>
      </c>
      <c r="C1019" s="57">
        <f>VLOOKUP(A1019,'Data Transformation'!G:N,2,0)</f>
        <v>31.39</v>
      </c>
      <c r="D1019" s="42">
        <f>VLOOKUP(A1019,'Data Transformation'!G:I,3,0)</f>
        <v>6.99</v>
      </c>
      <c r="E1019" s="42" t="str">
        <f>VLOOKUP(A1019,'Data Transformation'!G:J,4,0)</f>
        <v>No</v>
      </c>
      <c r="F1019" s="42" t="str">
        <f>VLOOKUP(A1019,'Data Transformation'!G:K,5,0)</f>
        <v>No</v>
      </c>
      <c r="G1019" s="58" t="str">
        <f>VLOOKUP(A1019,'Data Transformation'!G:L,6,0)</f>
        <v>No</v>
      </c>
      <c r="H1019" s="42">
        <f>VLOOKUP(A1019,'Data Transformation'!G:O,9,0)</f>
        <v>0</v>
      </c>
      <c r="I1019" s="42" t="str">
        <f>VLOOKUP(A1019,'Data Transformation'!G:N,8,0)</f>
        <v>No</v>
      </c>
      <c r="J1019" s="42" t="str">
        <f>VLOOKUP(A1019,'Data Transformation'!G:P,10,0)</f>
        <v>Above Obesity</v>
      </c>
      <c r="K1019" s="42" t="str">
        <f>VLOOKUP(A1019,'Data Transformation'!G:Q,11,0)</f>
        <v>Diabetes</v>
      </c>
      <c r="L1019" s="42" t="str">
        <f>VLOOKUP(A1019,'Data Transformation'!S:AB,10,0)</f>
        <v>30-Aug-1974</v>
      </c>
      <c r="M1019" s="59">
        <f>VLOOKUP(A1019,'Data Transformation'!S:AD,12,0)</f>
        <v>11037.85</v>
      </c>
      <c r="N1019" s="42" t="str">
        <f>VLOOKUP(A1019,'Data Transformation'!S:Y,7,0)</f>
        <v>tier - 3</v>
      </c>
      <c r="O1019" s="42" t="str">
        <f>VLOOKUP(A1019,'Data Transformation'!S:Z,8,0)</f>
        <v>tier - 2</v>
      </c>
      <c r="P1019" s="42" t="str">
        <f>VLOOKUP(A1019,'Data Transformation'!S:AA,9,0)</f>
        <v>R1025</v>
      </c>
      <c r="Q1019" s="60">
        <f>VLOOKUP(A1019,'Data Transformation'!S:AC,11,0)</f>
        <v>48</v>
      </c>
    </row>
    <row r="1020">
      <c r="A1020" s="56" t="s">
        <v>2112</v>
      </c>
      <c r="B1020" s="42" t="str">
        <f>VLOOKUP(A1020,'Data Transformation'!A:D,4,0)</f>
        <v>Gabris</v>
      </c>
      <c r="C1020" s="57">
        <f>VLOOKUP(A1020,'Data Transformation'!G:N,2,0)</f>
        <v>39.97</v>
      </c>
      <c r="D1020" s="42">
        <f>VLOOKUP(A1020,'Data Transformation'!G:I,3,0)</f>
        <v>5.55</v>
      </c>
      <c r="E1020" s="42" t="str">
        <f>VLOOKUP(A1020,'Data Transformation'!G:J,4,0)</f>
        <v>No</v>
      </c>
      <c r="F1020" s="42" t="str">
        <f>VLOOKUP(A1020,'Data Transformation'!G:K,5,0)</f>
        <v>No</v>
      </c>
      <c r="G1020" s="58" t="str">
        <f>VLOOKUP(A1020,'Data Transformation'!G:L,6,0)</f>
        <v>No</v>
      </c>
      <c r="H1020" s="42">
        <f>VLOOKUP(A1020,'Data Transformation'!G:O,9,0)</f>
        <v>0</v>
      </c>
      <c r="I1020" s="42" t="str">
        <f>VLOOKUP(A1020,'Data Transformation'!G:N,8,0)</f>
        <v>No</v>
      </c>
      <c r="J1020" s="42" t="str">
        <f>VLOOKUP(A1020,'Data Transformation'!G:P,10,0)</f>
        <v>Above Obesity</v>
      </c>
      <c r="K1020" s="42" t="str">
        <f>VLOOKUP(A1020,'Data Transformation'!G:Q,11,0)</f>
        <v>Normal</v>
      </c>
      <c r="L1020" s="42" t="str">
        <f>VLOOKUP(A1020,'Data Transformation'!S:AB,10,0)</f>
        <v>25-Oct-1989</v>
      </c>
      <c r="M1020" s="59">
        <f>VLOOKUP(A1020,'Data Transformation'!S:AD,12,0)</f>
        <v>11037.51</v>
      </c>
      <c r="N1020" s="42" t="str">
        <f>VLOOKUP(A1020,'Data Transformation'!S:Y,7,0)</f>
        <v>tier - 3</v>
      </c>
      <c r="O1020" s="42" t="str">
        <f>VLOOKUP(A1020,'Data Transformation'!S:Z,8,0)</f>
        <v>tier - 1</v>
      </c>
      <c r="P1020" s="42" t="str">
        <f>VLOOKUP(A1020,'Data Transformation'!S:AA,9,0)</f>
        <v>R1012</v>
      </c>
      <c r="Q1020" s="60">
        <f>VLOOKUP(A1020,'Data Transformation'!S:AC,11,0)</f>
        <v>33</v>
      </c>
    </row>
    <row r="1021">
      <c r="A1021" s="56" t="s">
        <v>2114</v>
      </c>
      <c r="B1021" s="42" t="str">
        <f>VLOOKUP(A1021,'Data Transformation'!A:D,4,0)</f>
        <v>Howard</v>
      </c>
      <c r="C1021" s="57">
        <f>VLOOKUP(A1021,'Data Transformation'!G:N,2,0)</f>
        <v>41.23</v>
      </c>
      <c r="D1021" s="42">
        <f>VLOOKUP(A1021,'Data Transformation'!G:I,3,0)</f>
        <v>6.94</v>
      </c>
      <c r="E1021" s="42" t="str">
        <f>VLOOKUP(A1021,'Data Transformation'!G:J,4,0)</f>
        <v>No</v>
      </c>
      <c r="F1021" s="42" t="str">
        <f>VLOOKUP(A1021,'Data Transformation'!G:K,5,0)</f>
        <v>No</v>
      </c>
      <c r="G1021" s="58" t="str">
        <f>VLOOKUP(A1021,'Data Transformation'!G:L,6,0)</f>
        <v>No</v>
      </c>
      <c r="H1021" s="42">
        <f>VLOOKUP(A1021,'Data Transformation'!G:O,9,0)</f>
        <v>0</v>
      </c>
      <c r="I1021" s="42" t="str">
        <f>VLOOKUP(A1021,'Data Transformation'!G:N,8,0)</f>
        <v>No</v>
      </c>
      <c r="J1021" s="42" t="str">
        <f>VLOOKUP(A1021,'Data Transformation'!G:P,10,0)</f>
        <v>Above Obesity</v>
      </c>
      <c r="K1021" s="42" t="str">
        <f>VLOOKUP(A1021,'Data Transformation'!G:Q,11,0)</f>
        <v>Diabetes</v>
      </c>
      <c r="L1021" s="42" t="str">
        <f>VLOOKUP(A1021,'Data Transformation'!S:AB,10,0)</f>
        <v>10-Dec-1974</v>
      </c>
      <c r="M1021" s="59">
        <f>VLOOKUP(A1021,'Data Transformation'!S:AD,12,0)</f>
        <v>11033.66</v>
      </c>
      <c r="N1021" s="42" t="str">
        <f>VLOOKUP(A1021,'Data Transformation'!S:Y,7,0)</f>
        <v>tier - 3</v>
      </c>
      <c r="O1021" s="42" t="str">
        <f>VLOOKUP(A1021,'Data Transformation'!S:Z,8,0)</f>
        <v>tier - 3</v>
      </c>
      <c r="P1021" s="42" t="str">
        <f>VLOOKUP(A1021,'Data Transformation'!S:AA,9,0)</f>
        <v>R1012</v>
      </c>
      <c r="Q1021" s="60">
        <f>VLOOKUP(A1021,'Data Transformation'!S:AC,11,0)</f>
        <v>48</v>
      </c>
    </row>
    <row r="1022">
      <c r="A1022" s="56" t="s">
        <v>2116</v>
      </c>
      <c r="B1022" s="42" t="str">
        <f>VLOOKUP(A1022,'Data Transformation'!A:D,4,0)</f>
        <v>Kallay</v>
      </c>
      <c r="C1022" s="57">
        <f>VLOOKUP(A1022,'Data Transformation'!G:N,2,0)</f>
        <v>49.45</v>
      </c>
      <c r="D1022" s="42">
        <f>VLOOKUP(A1022,'Data Transformation'!G:I,3,0)</f>
        <v>4.2</v>
      </c>
      <c r="E1022" s="42" t="str">
        <f>VLOOKUP(A1022,'Data Transformation'!G:J,4,0)</f>
        <v>YES</v>
      </c>
      <c r="F1022" s="42" t="str">
        <f>VLOOKUP(A1022,'Data Transformation'!G:K,5,0)</f>
        <v>No</v>
      </c>
      <c r="G1022" s="58" t="str">
        <f>VLOOKUP(A1022,'Data Transformation'!G:L,6,0)</f>
        <v>No</v>
      </c>
      <c r="H1022" s="42">
        <f>VLOOKUP(A1022,'Data Transformation'!G:O,9,0)</f>
        <v>0</v>
      </c>
      <c r="I1022" s="42" t="str">
        <f>VLOOKUP(A1022,'Data Transformation'!G:N,8,0)</f>
        <v>No</v>
      </c>
      <c r="J1022" s="42" t="str">
        <f>VLOOKUP(A1022,'Data Transformation'!G:P,10,0)</f>
        <v>Above Obesity</v>
      </c>
      <c r="K1022" s="42" t="str">
        <f>VLOOKUP(A1022,'Data Transformation'!G:Q,11,0)</f>
        <v>Normal</v>
      </c>
      <c r="L1022" s="42" t="str">
        <f>VLOOKUP(A1022,'Data Transformation'!S:AB,10,0)</f>
        <v>21-Jul-1996</v>
      </c>
      <c r="M1022" s="59">
        <f>VLOOKUP(A1022,'Data Transformation'!S:AD,12,0)</f>
        <v>11028.56</v>
      </c>
      <c r="N1022" s="42" t="str">
        <f>VLOOKUP(A1022,'Data Transformation'!S:Y,7,0)</f>
        <v>tier - 3</v>
      </c>
      <c r="O1022" s="42" t="str">
        <f>VLOOKUP(A1022,'Data Transformation'!S:Z,8,0)</f>
        <v>tier - 3</v>
      </c>
      <c r="P1022" s="42" t="str">
        <f>VLOOKUP(A1022,'Data Transformation'!S:AA,9,0)</f>
        <v>R1012</v>
      </c>
      <c r="Q1022" s="60">
        <f>VLOOKUP(A1022,'Data Transformation'!S:AC,11,0)</f>
        <v>26</v>
      </c>
    </row>
    <row r="1023">
      <c r="A1023" s="56" t="s">
        <v>2118</v>
      </c>
      <c r="B1023" s="42" t="str">
        <f>VLOOKUP(A1023,'Data Transformation'!A:D,4,0)</f>
        <v>Leguizamo</v>
      </c>
      <c r="C1023" s="57">
        <f>VLOOKUP(A1023,'Data Transformation'!G:N,2,0)</f>
        <v>41.04</v>
      </c>
      <c r="D1023" s="42">
        <f>VLOOKUP(A1023,'Data Transformation'!G:I,3,0)</f>
        <v>5.59</v>
      </c>
      <c r="E1023" s="42" t="str">
        <f>VLOOKUP(A1023,'Data Transformation'!G:J,4,0)</f>
        <v>No</v>
      </c>
      <c r="F1023" s="42" t="str">
        <f>VLOOKUP(A1023,'Data Transformation'!G:K,5,0)</f>
        <v>No</v>
      </c>
      <c r="G1023" s="58" t="str">
        <f>VLOOKUP(A1023,'Data Transformation'!G:L,6,0)</f>
        <v>No</v>
      </c>
      <c r="H1023" s="42">
        <f>VLOOKUP(A1023,'Data Transformation'!G:O,9,0)</f>
        <v>0</v>
      </c>
      <c r="I1023" s="42" t="str">
        <f>VLOOKUP(A1023,'Data Transformation'!G:N,8,0)</f>
        <v>No</v>
      </c>
      <c r="J1023" s="42" t="str">
        <f>VLOOKUP(A1023,'Data Transformation'!G:P,10,0)</f>
        <v>Above Obesity</v>
      </c>
      <c r="K1023" s="42" t="str">
        <f>VLOOKUP(A1023,'Data Transformation'!G:Q,11,0)</f>
        <v>Normal</v>
      </c>
      <c r="L1023" s="42" t="str">
        <f>VLOOKUP(A1023,'Data Transformation'!S:AB,10,0)</f>
        <v>26-Jun-1991</v>
      </c>
      <c r="M1023" s="59">
        <f>VLOOKUP(A1023,'Data Transformation'!S:AD,12,0)</f>
        <v>11018.05</v>
      </c>
      <c r="N1023" s="42" t="str">
        <f>VLOOKUP(A1023,'Data Transformation'!S:Y,7,0)</f>
        <v>tier - 3</v>
      </c>
      <c r="O1023" s="42" t="str">
        <f>VLOOKUP(A1023,'Data Transformation'!S:Z,8,0)</f>
        <v>tier - 2</v>
      </c>
      <c r="P1023" s="42" t="str">
        <f>VLOOKUP(A1023,'Data Transformation'!S:AA,9,0)</f>
        <v>R1012</v>
      </c>
      <c r="Q1023" s="60">
        <f>VLOOKUP(A1023,'Data Transformation'!S:AC,11,0)</f>
        <v>31</v>
      </c>
    </row>
    <row r="1024">
      <c r="A1024" s="56" t="s">
        <v>2120</v>
      </c>
      <c r="B1024" s="42" t="str">
        <f>VLOOKUP(A1024,'Data Transformation'!A:D,4,0)</f>
        <v>Escartin</v>
      </c>
      <c r="C1024" s="57">
        <f>VLOOKUP(A1024,'Data Transformation'!G:N,2,0)</f>
        <v>27.93</v>
      </c>
      <c r="D1024" s="42">
        <f>VLOOKUP(A1024,'Data Transformation'!G:I,3,0)</f>
        <v>9.96</v>
      </c>
      <c r="E1024" s="42" t="str">
        <f>VLOOKUP(A1024,'Data Transformation'!G:J,4,0)</f>
        <v>No</v>
      </c>
      <c r="F1024" s="42" t="str">
        <f>VLOOKUP(A1024,'Data Transformation'!G:K,5,0)</f>
        <v>No</v>
      </c>
      <c r="G1024" s="58" t="str">
        <f>VLOOKUP(A1024,'Data Transformation'!G:L,6,0)</f>
        <v>No</v>
      </c>
      <c r="H1024" s="42">
        <f>VLOOKUP(A1024,'Data Transformation'!G:O,9,0)</f>
        <v>0</v>
      </c>
      <c r="I1024" s="42" t="str">
        <f>VLOOKUP(A1024,'Data Transformation'!G:N,8,0)</f>
        <v>No</v>
      </c>
      <c r="J1024" s="42" t="str">
        <f>VLOOKUP(A1024,'Data Transformation'!G:P,10,0)</f>
        <v>Overweight</v>
      </c>
      <c r="K1024" s="42" t="str">
        <f>VLOOKUP(A1024,'Data Transformation'!G:Q,11,0)</f>
        <v>Diabetes</v>
      </c>
      <c r="L1024" s="42" t="str">
        <f>VLOOKUP(A1024,'Data Transformation'!S:AB,10,0)</f>
        <v>15-Dec-1974</v>
      </c>
      <c r="M1024" s="59">
        <f>VLOOKUP(A1024,'Data Transformation'!S:AD,12,0)</f>
        <v>11015.17</v>
      </c>
      <c r="N1024" s="42" t="str">
        <f>VLOOKUP(A1024,'Data Transformation'!S:Y,7,0)</f>
        <v>tier - 3</v>
      </c>
      <c r="O1024" s="42" t="str">
        <f>VLOOKUP(A1024,'Data Transformation'!S:Z,8,0)</f>
        <v>tier - 1</v>
      </c>
      <c r="P1024" s="42" t="str">
        <f>VLOOKUP(A1024,'Data Transformation'!S:AA,9,0)</f>
        <v>R1012</v>
      </c>
      <c r="Q1024" s="60">
        <f>VLOOKUP(A1024,'Data Transformation'!S:AC,11,0)</f>
        <v>48</v>
      </c>
    </row>
    <row r="1025">
      <c r="A1025" s="56" t="s">
        <v>2122</v>
      </c>
      <c r="B1025" s="42" t="str">
        <f>VLOOKUP(A1025,'Data Transformation'!A:D,4,0)</f>
        <v>Chorey</v>
      </c>
      <c r="C1025" s="57">
        <f>VLOOKUP(A1025,'Data Transformation'!G:N,2,0)</f>
        <v>21.01</v>
      </c>
      <c r="D1025" s="42">
        <f>VLOOKUP(A1025,'Data Transformation'!G:I,3,0)</f>
        <v>7.37</v>
      </c>
      <c r="E1025" s="42" t="str">
        <f>VLOOKUP(A1025,'Data Transformation'!G:J,4,0)</f>
        <v>No</v>
      </c>
      <c r="F1025" s="42" t="str">
        <f>VLOOKUP(A1025,'Data Transformation'!G:K,5,0)</f>
        <v>No</v>
      </c>
      <c r="G1025" s="58" t="str">
        <f>VLOOKUP(A1025,'Data Transformation'!G:L,6,0)</f>
        <v>No</v>
      </c>
      <c r="H1025" s="42">
        <f>VLOOKUP(A1025,'Data Transformation'!G:O,9,0)</f>
        <v>0</v>
      </c>
      <c r="I1025" s="42" t="str">
        <f>VLOOKUP(A1025,'Data Transformation'!G:N,8,0)</f>
        <v>No</v>
      </c>
      <c r="J1025" s="42" t="str">
        <f>VLOOKUP(A1025,'Data Transformation'!G:P,10,0)</f>
        <v>Normal weight</v>
      </c>
      <c r="K1025" s="42" t="str">
        <f>VLOOKUP(A1025,'Data Transformation'!G:Q,11,0)</f>
        <v>Diabetes</v>
      </c>
      <c r="L1025" s="42" t="str">
        <f>VLOOKUP(A1025,'Data Transformation'!S:AB,10,0)</f>
        <v>24-Oct-1968</v>
      </c>
      <c r="M1025" s="59">
        <f>VLOOKUP(A1025,'Data Transformation'!S:AD,12,0)</f>
        <v>11013.71</v>
      </c>
      <c r="N1025" s="42" t="str">
        <f>VLOOKUP(A1025,'Data Transformation'!S:Y,7,0)</f>
        <v>tier - 3</v>
      </c>
      <c r="O1025" s="42" t="str">
        <f>VLOOKUP(A1025,'Data Transformation'!S:Z,8,0)</f>
        <v>tier - 1</v>
      </c>
      <c r="P1025" s="42" t="str">
        <f>VLOOKUP(A1025,'Data Transformation'!S:AA,9,0)</f>
        <v>R1013</v>
      </c>
      <c r="Q1025" s="60">
        <f>VLOOKUP(A1025,'Data Transformation'!S:AC,11,0)</f>
        <v>54</v>
      </c>
    </row>
    <row r="1026">
      <c r="A1026" s="56" t="s">
        <v>2124</v>
      </c>
      <c r="B1026" s="42" t="str">
        <f>VLOOKUP(A1026,'Data Transformation'!A:D,4,0)</f>
        <v>McVay</v>
      </c>
      <c r="C1026" s="57">
        <f>VLOOKUP(A1026,'Data Transformation'!G:N,2,0)</f>
        <v>52.37</v>
      </c>
      <c r="D1026" s="42">
        <f>VLOOKUP(A1026,'Data Transformation'!G:I,3,0)</f>
        <v>5.06</v>
      </c>
      <c r="E1026" s="42" t="str">
        <f>VLOOKUP(A1026,'Data Transformation'!G:J,4,0)</f>
        <v>yes</v>
      </c>
      <c r="F1026" s="42" t="str">
        <f>VLOOKUP(A1026,'Data Transformation'!G:K,5,0)</f>
        <v>yes</v>
      </c>
      <c r="G1026" s="58" t="str">
        <f>VLOOKUP(A1026,'Data Transformation'!G:L,6,0)</f>
        <v>No</v>
      </c>
      <c r="H1026" s="42">
        <f>VLOOKUP(A1026,'Data Transformation'!G:O,9,0)</f>
        <v>2</v>
      </c>
      <c r="I1026" s="42" t="str">
        <f>VLOOKUP(A1026,'Data Transformation'!G:N,8,0)</f>
        <v>No</v>
      </c>
      <c r="J1026" s="42" t="str">
        <f>VLOOKUP(A1026,'Data Transformation'!G:P,10,0)</f>
        <v>Above Obesity</v>
      </c>
      <c r="K1026" s="42" t="str">
        <f>VLOOKUP(A1026,'Data Transformation'!G:Q,11,0)</f>
        <v>Normal</v>
      </c>
      <c r="L1026" s="42" t="str">
        <f>VLOOKUP(A1026,'Data Transformation'!S:AB,10,0)</f>
        <v>17-Sep-2000</v>
      </c>
      <c r="M1026" s="59">
        <f>VLOOKUP(A1026,'Data Transformation'!S:AD,12,0)</f>
        <v>10991.58</v>
      </c>
      <c r="N1026" s="42" t="str">
        <f>VLOOKUP(A1026,'Data Transformation'!S:Y,7,0)</f>
        <v>tier - 3</v>
      </c>
      <c r="O1026" s="42" t="str">
        <f>VLOOKUP(A1026,'Data Transformation'!S:Z,8,0)</f>
        <v>tier - 3</v>
      </c>
      <c r="P1026" s="42" t="str">
        <f>VLOOKUP(A1026,'Data Transformation'!S:AA,9,0)</f>
        <v>R1012</v>
      </c>
      <c r="Q1026" s="60">
        <f>VLOOKUP(A1026,'Data Transformation'!S:AC,11,0)</f>
        <v>22</v>
      </c>
    </row>
    <row r="1027">
      <c r="A1027" s="56" t="s">
        <v>2126</v>
      </c>
      <c r="B1027" s="42" t="str">
        <f>VLOOKUP(A1027,'Data Transformation'!A:D,4,0)</f>
        <v>Vinson</v>
      </c>
      <c r="C1027" s="57">
        <f>VLOOKUP(A1027,'Data Transformation'!G:N,2,0)</f>
        <v>40.37</v>
      </c>
      <c r="D1027" s="42">
        <f>VLOOKUP(A1027,'Data Transformation'!G:I,3,0)</f>
        <v>8.21</v>
      </c>
      <c r="E1027" s="42" t="str">
        <f>VLOOKUP(A1027,'Data Transformation'!G:J,4,0)</f>
        <v>No</v>
      </c>
      <c r="F1027" s="42" t="str">
        <f>VLOOKUP(A1027,'Data Transformation'!G:K,5,0)</f>
        <v>No</v>
      </c>
      <c r="G1027" s="58" t="str">
        <f>VLOOKUP(A1027,'Data Transformation'!G:L,6,0)</f>
        <v>No</v>
      </c>
      <c r="H1027" s="42">
        <f>VLOOKUP(A1027,'Data Transformation'!G:O,9,0)</f>
        <v>0</v>
      </c>
      <c r="I1027" s="42" t="str">
        <f>VLOOKUP(A1027,'Data Transformation'!G:N,8,0)</f>
        <v>No</v>
      </c>
      <c r="J1027" s="42" t="str">
        <f>VLOOKUP(A1027,'Data Transformation'!G:P,10,0)</f>
        <v>Above Obesity</v>
      </c>
      <c r="K1027" s="42" t="str">
        <f>VLOOKUP(A1027,'Data Transformation'!G:Q,11,0)</f>
        <v>Diabetes</v>
      </c>
      <c r="L1027" s="42" t="str">
        <f>VLOOKUP(A1027,'Data Transformation'!S:AB,10,0)</f>
        <v>18-Dec-1965</v>
      </c>
      <c r="M1027" s="59">
        <f>VLOOKUP(A1027,'Data Transformation'!S:AD,12,0)</f>
        <v>10982.5</v>
      </c>
      <c r="N1027" s="42" t="str">
        <f>VLOOKUP(A1027,'Data Transformation'!S:Y,7,0)</f>
        <v>tier - 3</v>
      </c>
      <c r="O1027" s="42" t="str">
        <f>VLOOKUP(A1027,'Data Transformation'!S:Z,8,0)</f>
        <v>tier - 3</v>
      </c>
      <c r="P1027" s="42" t="str">
        <f>VLOOKUP(A1027,'Data Transformation'!S:AA,9,0)</f>
        <v>R1013</v>
      </c>
      <c r="Q1027" s="60">
        <f>VLOOKUP(A1027,'Data Transformation'!S:AC,11,0)</f>
        <v>57</v>
      </c>
    </row>
    <row r="1028">
      <c r="A1028" s="56" t="s">
        <v>2128</v>
      </c>
      <c r="B1028" s="42" t="str">
        <f>VLOOKUP(A1028,'Data Transformation'!A:D,4,0)</f>
        <v>Astrike-Davis</v>
      </c>
      <c r="C1028" s="57">
        <f>VLOOKUP(A1028,'Data Transformation'!G:N,2,0)</f>
        <v>41.47</v>
      </c>
      <c r="D1028" s="42">
        <f>VLOOKUP(A1028,'Data Transformation'!G:I,3,0)</f>
        <v>10.34</v>
      </c>
      <c r="E1028" s="42" t="str">
        <f>VLOOKUP(A1028,'Data Transformation'!G:J,4,0)</f>
        <v>No</v>
      </c>
      <c r="F1028" s="42" t="str">
        <f>VLOOKUP(A1028,'Data Transformation'!G:K,5,0)</f>
        <v>No</v>
      </c>
      <c r="G1028" s="58" t="str">
        <f>VLOOKUP(A1028,'Data Transformation'!G:L,6,0)</f>
        <v>No</v>
      </c>
      <c r="H1028" s="42">
        <f>VLOOKUP(A1028,'Data Transformation'!G:O,9,0)</f>
        <v>2</v>
      </c>
      <c r="I1028" s="42" t="str">
        <f>VLOOKUP(A1028,'Data Transformation'!G:N,8,0)</f>
        <v>No</v>
      </c>
      <c r="J1028" s="42" t="str">
        <f>VLOOKUP(A1028,'Data Transformation'!G:P,10,0)</f>
        <v>Above Obesity</v>
      </c>
      <c r="K1028" s="42" t="str">
        <f>VLOOKUP(A1028,'Data Transformation'!G:Q,11,0)</f>
        <v>Diabetes</v>
      </c>
      <c r="L1028" s="42" t="str">
        <f>VLOOKUP(A1028,'Data Transformation'!S:AB,10,0)</f>
        <v>21-Oct-1973</v>
      </c>
      <c r="M1028" s="59">
        <f>VLOOKUP(A1028,'Data Transformation'!S:AD,12,0)</f>
        <v>10977.21</v>
      </c>
      <c r="N1028" s="42" t="str">
        <f>VLOOKUP(A1028,'Data Transformation'!S:Y,7,0)</f>
        <v>tier - 3</v>
      </c>
      <c r="O1028" s="42" t="str">
        <f>VLOOKUP(A1028,'Data Transformation'!S:Z,8,0)</f>
        <v>tier - 1</v>
      </c>
      <c r="P1028" s="42" t="str">
        <f>VLOOKUP(A1028,'Data Transformation'!S:AA,9,0)</f>
        <v>R1013</v>
      </c>
      <c r="Q1028" s="60">
        <f>VLOOKUP(A1028,'Data Transformation'!S:AC,11,0)</f>
        <v>49</v>
      </c>
    </row>
    <row r="1029">
      <c r="A1029" s="56" t="s">
        <v>2130</v>
      </c>
      <c r="B1029" s="42" t="str">
        <f>VLOOKUP(A1029,'Data Transformation'!A:D,4,0)</f>
        <v>Harder</v>
      </c>
      <c r="C1029" s="57">
        <f>VLOOKUP(A1029,'Data Transformation'!G:N,2,0)</f>
        <v>33.725</v>
      </c>
      <c r="D1029" s="42">
        <f>VLOOKUP(A1029,'Data Transformation'!G:I,3,0)</f>
        <v>5.51</v>
      </c>
      <c r="E1029" s="42" t="str">
        <f>VLOOKUP(A1029,'Data Transformation'!G:J,4,0)</f>
        <v>yes</v>
      </c>
      <c r="F1029" s="42" t="str">
        <f>VLOOKUP(A1029,'Data Transformation'!G:K,5,0)</f>
        <v>No</v>
      </c>
      <c r="G1029" s="58" t="str">
        <f>VLOOKUP(A1029,'Data Transformation'!G:L,6,0)</f>
        <v>No</v>
      </c>
      <c r="H1029" s="42">
        <f>VLOOKUP(A1029,'Data Transformation'!G:O,9,0)</f>
        <v>2</v>
      </c>
      <c r="I1029" s="42" t="str">
        <f>VLOOKUP(A1029,'Data Transformation'!G:N,8,0)</f>
        <v>No</v>
      </c>
      <c r="J1029" s="42" t="str">
        <f>VLOOKUP(A1029,'Data Transformation'!G:P,10,0)</f>
        <v>Above Obesity</v>
      </c>
      <c r="K1029" s="42" t="str">
        <f>VLOOKUP(A1029,'Data Transformation'!G:Q,11,0)</f>
        <v>Normal</v>
      </c>
      <c r="L1029" s="42" t="str">
        <f>VLOOKUP(A1029,'Data Transformation'!S:AB,10,0)</f>
        <v>9-Jul-1966</v>
      </c>
      <c r="M1029" s="59">
        <f>VLOOKUP(A1029,'Data Transformation'!S:AD,12,0)</f>
        <v>10976.25</v>
      </c>
      <c r="N1029" s="42" t="str">
        <f>VLOOKUP(A1029,'Data Transformation'!S:Y,7,0)</f>
        <v>tier - 3</v>
      </c>
      <c r="O1029" s="42" t="str">
        <f>VLOOKUP(A1029,'Data Transformation'!S:Z,8,0)</f>
        <v>tier - 2</v>
      </c>
      <c r="P1029" s="42" t="str">
        <f>VLOOKUP(A1029,'Data Transformation'!S:AA,9,0)</f>
        <v>R1012</v>
      </c>
      <c r="Q1029" s="60">
        <f>VLOOKUP(A1029,'Data Transformation'!S:AC,11,0)</f>
        <v>56</v>
      </c>
    </row>
    <row r="1030">
      <c r="A1030" s="56" t="s">
        <v>2132</v>
      </c>
      <c r="B1030" s="42" t="str">
        <f>VLOOKUP(A1030,'Data Transformation'!A:D,4,0)</f>
        <v>Bell</v>
      </c>
      <c r="C1030" s="57">
        <f>VLOOKUP(A1030,'Data Transformation'!G:N,2,0)</f>
        <v>28.1</v>
      </c>
      <c r="D1030" s="42">
        <f>VLOOKUP(A1030,'Data Transformation'!G:I,3,0)</f>
        <v>11.2</v>
      </c>
      <c r="E1030" s="42" t="str">
        <f>VLOOKUP(A1030,'Data Transformation'!G:J,4,0)</f>
        <v>No</v>
      </c>
      <c r="F1030" s="42" t="str">
        <f>VLOOKUP(A1030,'Data Transformation'!G:K,5,0)</f>
        <v>No</v>
      </c>
      <c r="G1030" s="58" t="str">
        <f>VLOOKUP(A1030,'Data Transformation'!G:L,6,0)</f>
        <v>No</v>
      </c>
      <c r="H1030" s="42">
        <f>VLOOKUP(A1030,'Data Transformation'!G:O,9,0)</f>
        <v>0</v>
      </c>
      <c r="I1030" s="42" t="str">
        <f>VLOOKUP(A1030,'Data Transformation'!G:N,8,0)</f>
        <v>No</v>
      </c>
      <c r="J1030" s="42" t="str">
        <f>VLOOKUP(A1030,'Data Transformation'!G:P,10,0)</f>
        <v>Overweight</v>
      </c>
      <c r="K1030" s="42" t="str">
        <f>VLOOKUP(A1030,'Data Transformation'!G:Q,11,0)</f>
        <v>Diabetes</v>
      </c>
      <c r="L1030" s="42" t="str">
        <f>VLOOKUP(A1030,'Data Transformation'!S:AB,10,0)</f>
        <v>19-Jun-1965</v>
      </c>
      <c r="M1030" s="59">
        <f>VLOOKUP(A1030,'Data Transformation'!S:AD,12,0)</f>
        <v>10965.45</v>
      </c>
      <c r="N1030" s="42" t="str">
        <f>VLOOKUP(A1030,'Data Transformation'!S:Y,7,0)</f>
        <v>tier - 3</v>
      </c>
      <c r="O1030" s="42" t="str">
        <f>VLOOKUP(A1030,'Data Transformation'!S:Z,8,0)</f>
        <v>tier - 2</v>
      </c>
      <c r="P1030" s="42" t="str">
        <f>VLOOKUP(A1030,'Data Transformation'!S:AA,9,0)</f>
        <v>R1011</v>
      </c>
      <c r="Q1030" s="60">
        <f>VLOOKUP(A1030,'Data Transformation'!S:AC,11,0)</f>
        <v>57</v>
      </c>
    </row>
    <row r="1031">
      <c r="A1031" s="56" t="s">
        <v>2134</v>
      </c>
      <c r="B1031" s="42" t="str">
        <f>VLOOKUP(A1031,'Data Transformation'!A:D,4,0)</f>
        <v>Dawes</v>
      </c>
      <c r="C1031" s="57">
        <f>VLOOKUP(A1031,'Data Transformation'!G:N,2,0)</f>
        <v>37.43</v>
      </c>
      <c r="D1031" s="42">
        <f>VLOOKUP(A1031,'Data Transformation'!G:I,3,0)</f>
        <v>4.35</v>
      </c>
      <c r="E1031" s="42" t="str">
        <f>VLOOKUP(A1031,'Data Transformation'!G:J,4,0)</f>
        <v>yes</v>
      </c>
      <c r="F1031" s="42" t="str">
        <f>VLOOKUP(A1031,'Data Transformation'!G:K,5,0)</f>
        <v>No</v>
      </c>
      <c r="G1031" s="58" t="str">
        <f>VLOOKUP(A1031,'Data Transformation'!G:L,6,0)</f>
        <v>Yes</v>
      </c>
      <c r="H1031" s="42">
        <f>VLOOKUP(A1031,'Data Transformation'!G:O,9,0)</f>
        <v>1</v>
      </c>
      <c r="I1031" s="42" t="str">
        <f>VLOOKUP(A1031,'Data Transformation'!G:N,8,0)</f>
        <v>No</v>
      </c>
      <c r="J1031" s="42" t="str">
        <f>VLOOKUP(A1031,'Data Transformation'!G:P,10,0)</f>
        <v>Above Obesity</v>
      </c>
      <c r="K1031" s="42" t="str">
        <f>VLOOKUP(A1031,'Data Transformation'!G:Q,11,0)</f>
        <v>Normal</v>
      </c>
      <c r="L1031" s="42" t="str">
        <f>VLOOKUP(A1031,'Data Transformation'!S:AB,10,0)</f>
        <v>14-Aug-1969</v>
      </c>
      <c r="M1031" s="59">
        <f>VLOOKUP(A1031,'Data Transformation'!S:AD,12,0)</f>
        <v>10959.69</v>
      </c>
      <c r="N1031" s="42" t="str">
        <f>VLOOKUP(A1031,'Data Transformation'!S:Y,7,0)</f>
        <v>tier - 3</v>
      </c>
      <c r="O1031" s="42" t="str">
        <f>VLOOKUP(A1031,'Data Transformation'!S:Z,8,0)</f>
        <v>tier - 3</v>
      </c>
      <c r="P1031" s="42" t="str">
        <f>VLOOKUP(A1031,'Data Transformation'!S:AA,9,0)</f>
        <v>R1012</v>
      </c>
      <c r="Q1031" s="60">
        <f>VLOOKUP(A1031,'Data Transformation'!S:AC,11,0)</f>
        <v>53</v>
      </c>
    </row>
    <row r="1032">
      <c r="A1032" s="56" t="s">
        <v>2136</v>
      </c>
      <c r="B1032" s="42" t="str">
        <f>VLOOKUP(A1032,'Data Transformation'!A:D,4,0)</f>
        <v>Larios</v>
      </c>
      <c r="C1032" s="57">
        <f>VLOOKUP(A1032,'Data Transformation'!G:N,2,0)</f>
        <v>23.7</v>
      </c>
      <c r="D1032" s="42">
        <f>VLOOKUP(A1032,'Data Transformation'!G:I,3,0)</f>
        <v>10.45</v>
      </c>
      <c r="E1032" s="42" t="str">
        <f>VLOOKUP(A1032,'Data Transformation'!G:J,4,0)</f>
        <v>No</v>
      </c>
      <c r="F1032" s="42" t="str">
        <f>VLOOKUP(A1032,'Data Transformation'!G:K,5,0)</f>
        <v>No</v>
      </c>
      <c r="G1032" s="58" t="str">
        <f>VLOOKUP(A1032,'Data Transformation'!G:L,6,0)</f>
        <v>No</v>
      </c>
      <c r="H1032" s="42">
        <f>VLOOKUP(A1032,'Data Transformation'!G:O,9,0)</f>
        <v>0</v>
      </c>
      <c r="I1032" s="42" t="str">
        <f>VLOOKUP(A1032,'Data Transformation'!G:N,8,0)</f>
        <v>No</v>
      </c>
      <c r="J1032" s="42" t="str">
        <f>VLOOKUP(A1032,'Data Transformation'!G:P,10,0)</f>
        <v>Normal weight</v>
      </c>
      <c r="K1032" s="42" t="str">
        <f>VLOOKUP(A1032,'Data Transformation'!G:Q,11,0)</f>
        <v>Diabetes</v>
      </c>
      <c r="L1032" s="42" t="str">
        <f>VLOOKUP(A1032,'Data Transformation'!S:AB,10,0)</f>
        <v>4-Dec-1965</v>
      </c>
      <c r="M1032" s="59">
        <f>VLOOKUP(A1032,'Data Transformation'!S:AD,12,0)</f>
        <v>10959.33</v>
      </c>
      <c r="N1032" s="42" t="str">
        <f>VLOOKUP(A1032,'Data Transformation'!S:Y,7,0)</f>
        <v>tier - 3</v>
      </c>
      <c r="O1032" s="42" t="str">
        <f>VLOOKUP(A1032,'Data Transformation'!S:Z,8,0)</f>
        <v>tier - 3</v>
      </c>
      <c r="P1032" s="42" t="str">
        <f>VLOOKUP(A1032,'Data Transformation'!S:AA,9,0)</f>
        <v>R1011</v>
      </c>
      <c r="Q1032" s="60">
        <f>VLOOKUP(A1032,'Data Transformation'!S:AC,11,0)</f>
        <v>57</v>
      </c>
    </row>
    <row r="1033">
      <c r="A1033" s="56" t="s">
        <v>2138</v>
      </c>
      <c r="B1033" s="42" t="str">
        <f>VLOOKUP(A1033,'Data Transformation'!A:D,4,0)</f>
        <v>Yaremczuk</v>
      </c>
      <c r="C1033" s="57">
        <f>VLOOKUP(A1033,'Data Transformation'!G:N,2,0)</f>
        <v>24.795</v>
      </c>
      <c r="D1033" s="42">
        <f>VLOOKUP(A1033,'Data Transformation'!G:I,3,0)</f>
        <v>4.07</v>
      </c>
      <c r="E1033" s="42" t="str">
        <f>VLOOKUP(A1033,'Data Transformation'!G:J,4,0)</f>
        <v>yes</v>
      </c>
      <c r="F1033" s="42" t="str">
        <f>VLOOKUP(A1033,'Data Transformation'!G:K,5,0)</f>
        <v>No</v>
      </c>
      <c r="G1033" s="58" t="str">
        <f>VLOOKUP(A1033,'Data Transformation'!G:L,6,0)</f>
        <v>Yes</v>
      </c>
      <c r="H1033" s="42">
        <f>VLOOKUP(A1033,'Data Transformation'!G:O,9,0)</f>
        <v>1</v>
      </c>
      <c r="I1033" s="42" t="str">
        <f>VLOOKUP(A1033,'Data Transformation'!G:N,8,0)</f>
        <v>No</v>
      </c>
      <c r="J1033" s="42" t="str">
        <f>VLOOKUP(A1033,'Data Transformation'!G:P,10,0)</f>
        <v>Normal weight</v>
      </c>
      <c r="K1033" s="42" t="str">
        <f>VLOOKUP(A1033,'Data Transformation'!G:Q,11,0)</f>
        <v>Normal</v>
      </c>
      <c r="L1033" s="42" t="str">
        <f>VLOOKUP(A1033,'Data Transformation'!S:AB,10,0)</f>
        <v>10-Nov-1969</v>
      </c>
      <c r="M1033" s="59">
        <f>VLOOKUP(A1033,'Data Transformation'!S:AD,12,0)</f>
        <v>10942.13</v>
      </c>
      <c r="N1033" s="42" t="str">
        <f>VLOOKUP(A1033,'Data Transformation'!S:Y,7,0)</f>
        <v>tier - 3</v>
      </c>
      <c r="O1033" s="42" t="str">
        <f>VLOOKUP(A1033,'Data Transformation'!S:Z,8,0)</f>
        <v>tier - 3</v>
      </c>
      <c r="P1033" s="42" t="str">
        <f>VLOOKUP(A1033,'Data Transformation'!S:AA,9,0)</f>
        <v>R1012</v>
      </c>
      <c r="Q1033" s="60">
        <f>VLOOKUP(A1033,'Data Transformation'!S:AC,11,0)</f>
        <v>53</v>
      </c>
    </row>
    <row r="1034">
      <c r="A1034" s="56" t="s">
        <v>2140</v>
      </c>
      <c r="B1034" s="42" t="str">
        <f>VLOOKUP(A1034,'Data Transformation'!A:D,4,0)</f>
        <v>Knight</v>
      </c>
      <c r="C1034" s="57">
        <f>VLOOKUP(A1034,'Data Transformation'!G:N,2,0)</f>
        <v>31.9</v>
      </c>
      <c r="D1034" s="42">
        <f>VLOOKUP(A1034,'Data Transformation'!G:I,3,0)</f>
        <v>8.34</v>
      </c>
      <c r="E1034" s="42" t="str">
        <f>VLOOKUP(A1034,'Data Transformation'!G:J,4,0)</f>
        <v>No</v>
      </c>
      <c r="F1034" s="42" t="str">
        <f>VLOOKUP(A1034,'Data Transformation'!G:K,5,0)</f>
        <v>No</v>
      </c>
      <c r="G1034" s="58" t="str">
        <f>VLOOKUP(A1034,'Data Transformation'!G:L,6,0)</f>
        <v>No</v>
      </c>
      <c r="H1034" s="42">
        <f>VLOOKUP(A1034,'Data Transformation'!G:O,9,0)</f>
        <v>0</v>
      </c>
      <c r="I1034" s="42" t="str">
        <f>VLOOKUP(A1034,'Data Transformation'!G:N,8,0)</f>
        <v>No</v>
      </c>
      <c r="J1034" s="42" t="str">
        <f>VLOOKUP(A1034,'Data Transformation'!G:P,10,0)</f>
        <v>Above Obesity</v>
      </c>
      <c r="K1034" s="42" t="str">
        <f>VLOOKUP(A1034,'Data Transformation'!G:Q,11,0)</f>
        <v>Diabetes</v>
      </c>
      <c r="L1034" s="42" t="str">
        <f>VLOOKUP(A1034,'Data Transformation'!S:AB,10,0)</f>
        <v>12-Nov-1968</v>
      </c>
      <c r="M1034" s="59">
        <f>VLOOKUP(A1034,'Data Transformation'!S:AD,12,0)</f>
        <v>10928.85</v>
      </c>
      <c r="N1034" s="42" t="str">
        <f>VLOOKUP(A1034,'Data Transformation'!S:Y,7,0)</f>
        <v>tier - 3</v>
      </c>
      <c r="O1034" s="42" t="str">
        <f>VLOOKUP(A1034,'Data Transformation'!S:Z,8,0)</f>
        <v>tier - 3</v>
      </c>
      <c r="P1034" s="42" t="str">
        <f>VLOOKUP(A1034,'Data Transformation'!S:AA,9,0)</f>
        <v>R1013</v>
      </c>
      <c r="Q1034" s="60">
        <f>VLOOKUP(A1034,'Data Transformation'!S:AC,11,0)</f>
        <v>54</v>
      </c>
    </row>
    <row r="1035">
      <c r="A1035" s="56" t="s">
        <v>2142</v>
      </c>
      <c r="B1035" s="42" t="str">
        <f>VLOOKUP(A1035,'Data Transformation'!A:D,4,0)</f>
        <v>Eversman</v>
      </c>
      <c r="C1035" s="57">
        <f>VLOOKUP(A1035,'Data Transformation'!G:N,2,0)</f>
        <v>32.68</v>
      </c>
      <c r="D1035" s="42">
        <f>VLOOKUP(A1035,'Data Transformation'!G:I,3,0)</f>
        <v>7.41</v>
      </c>
      <c r="E1035" s="42" t="str">
        <f>VLOOKUP(A1035,'Data Transformation'!G:J,4,0)</f>
        <v>No</v>
      </c>
      <c r="F1035" s="42" t="str">
        <f>VLOOKUP(A1035,'Data Transformation'!G:K,5,0)</f>
        <v>No</v>
      </c>
      <c r="G1035" s="58" t="str">
        <f>VLOOKUP(A1035,'Data Transformation'!G:L,6,0)</f>
        <v>No</v>
      </c>
      <c r="H1035" s="42">
        <f>VLOOKUP(A1035,'Data Transformation'!G:O,9,0)</f>
        <v>0</v>
      </c>
      <c r="I1035" s="42" t="str">
        <f>VLOOKUP(A1035,'Data Transformation'!G:N,8,0)</f>
        <v>No</v>
      </c>
      <c r="J1035" s="42" t="str">
        <f>VLOOKUP(A1035,'Data Transformation'!G:P,10,0)</f>
        <v>Above Obesity</v>
      </c>
      <c r="K1035" s="42" t="str">
        <f>VLOOKUP(A1035,'Data Transformation'!G:Q,11,0)</f>
        <v>Diabetes</v>
      </c>
      <c r="L1035" s="42" t="str">
        <f>VLOOKUP(A1035,'Data Transformation'!S:AB,10,0)</f>
        <v>13-Nov-1968</v>
      </c>
      <c r="M1035" s="59">
        <f>VLOOKUP(A1035,'Data Transformation'!S:AD,12,0)</f>
        <v>10923.93</v>
      </c>
      <c r="N1035" s="42" t="str">
        <f>VLOOKUP(A1035,'Data Transformation'!S:Y,7,0)</f>
        <v>tier - 3</v>
      </c>
      <c r="O1035" s="42" t="str">
        <f>VLOOKUP(A1035,'Data Transformation'!S:Z,8,0)</f>
        <v>tier - 1</v>
      </c>
      <c r="P1035" s="42" t="str">
        <f>VLOOKUP(A1035,'Data Transformation'!S:AA,9,0)</f>
        <v>R1024</v>
      </c>
      <c r="Q1035" s="60">
        <f>VLOOKUP(A1035,'Data Transformation'!S:AC,11,0)</f>
        <v>54</v>
      </c>
    </row>
    <row r="1036">
      <c r="A1036" s="56" t="s">
        <v>2144</v>
      </c>
      <c r="B1036" s="42" t="str">
        <f>VLOOKUP(A1036,'Data Transformation'!A:D,4,0)</f>
        <v>Hickory</v>
      </c>
      <c r="C1036" s="57">
        <f>VLOOKUP(A1036,'Data Transformation'!G:N,2,0)</f>
        <v>47.13</v>
      </c>
      <c r="D1036" s="42">
        <f>VLOOKUP(A1036,'Data Transformation'!G:I,3,0)</f>
        <v>4.31</v>
      </c>
      <c r="E1036" s="42" t="str">
        <f>VLOOKUP(A1036,'Data Transformation'!G:J,4,0)</f>
        <v>No</v>
      </c>
      <c r="F1036" s="42" t="str">
        <f>VLOOKUP(A1036,'Data Transformation'!G:K,5,0)</f>
        <v>No</v>
      </c>
      <c r="G1036" s="58" t="str">
        <f>VLOOKUP(A1036,'Data Transformation'!G:L,6,0)</f>
        <v>No</v>
      </c>
      <c r="H1036" s="42">
        <f>VLOOKUP(A1036,'Data Transformation'!G:O,9,0)</f>
        <v>0</v>
      </c>
      <c r="I1036" s="42" t="str">
        <f>VLOOKUP(A1036,'Data Transformation'!G:N,8,0)</f>
        <v>No</v>
      </c>
      <c r="J1036" s="42" t="str">
        <f>VLOOKUP(A1036,'Data Transformation'!G:P,10,0)</f>
        <v>Above Obesity</v>
      </c>
      <c r="K1036" s="42" t="str">
        <f>VLOOKUP(A1036,'Data Transformation'!G:Q,11,0)</f>
        <v>Normal</v>
      </c>
      <c r="L1036" s="42" t="str">
        <f>VLOOKUP(A1036,'Data Transformation'!S:AB,10,0)</f>
        <v>6-Sep-1994</v>
      </c>
      <c r="M1036" s="59">
        <f>VLOOKUP(A1036,'Data Transformation'!S:AD,12,0)</f>
        <v>10886.66</v>
      </c>
      <c r="N1036" s="42" t="str">
        <f>VLOOKUP(A1036,'Data Transformation'!S:Y,7,0)</f>
        <v>tier - 3</v>
      </c>
      <c r="O1036" s="42" t="str">
        <f>VLOOKUP(A1036,'Data Transformation'!S:Z,8,0)</f>
        <v>tier - 3</v>
      </c>
      <c r="P1036" s="42" t="str">
        <f>VLOOKUP(A1036,'Data Transformation'!S:AA,9,0)</f>
        <v>R1012</v>
      </c>
      <c r="Q1036" s="60">
        <f>VLOOKUP(A1036,'Data Transformation'!S:AC,11,0)</f>
        <v>28</v>
      </c>
    </row>
    <row r="1037">
      <c r="A1037" s="56" t="s">
        <v>2146</v>
      </c>
      <c r="B1037" s="42" t="str">
        <f>VLOOKUP(A1037,'Data Transformation'!A:D,4,0)</f>
        <v>Mooney</v>
      </c>
      <c r="C1037" s="57">
        <f>VLOOKUP(A1037,'Data Transformation'!G:N,2,0)</f>
        <v>36.67</v>
      </c>
      <c r="D1037" s="42">
        <f>VLOOKUP(A1037,'Data Transformation'!G:I,3,0)</f>
        <v>10.83</v>
      </c>
      <c r="E1037" s="42" t="str">
        <f>VLOOKUP(A1037,'Data Transformation'!G:J,4,0)</f>
        <v>No</v>
      </c>
      <c r="F1037" s="42" t="str">
        <f>VLOOKUP(A1037,'Data Transformation'!G:K,5,0)</f>
        <v>No</v>
      </c>
      <c r="G1037" s="58" t="str">
        <f>VLOOKUP(A1037,'Data Transformation'!G:L,6,0)</f>
        <v>No</v>
      </c>
      <c r="H1037" s="42">
        <f>VLOOKUP(A1037,'Data Transformation'!G:O,9,0)</f>
        <v>0</v>
      </c>
      <c r="I1037" s="42" t="str">
        <f>VLOOKUP(A1037,'Data Transformation'!G:N,8,0)</f>
        <v>No</v>
      </c>
      <c r="J1037" s="42" t="str">
        <f>VLOOKUP(A1037,'Data Transformation'!G:P,10,0)</f>
        <v>Above Obesity</v>
      </c>
      <c r="K1037" s="42" t="str">
        <f>VLOOKUP(A1037,'Data Transformation'!G:Q,11,0)</f>
        <v>Diabetes</v>
      </c>
      <c r="L1037" s="42" t="str">
        <f>VLOOKUP(A1037,'Data Transformation'!S:AB,10,0)</f>
        <v>20-Dec-1971</v>
      </c>
      <c r="M1037" s="59">
        <f>VLOOKUP(A1037,'Data Transformation'!S:AD,12,0)</f>
        <v>10848.13</v>
      </c>
      <c r="N1037" s="42" t="str">
        <f>VLOOKUP(A1037,'Data Transformation'!S:Y,7,0)</f>
        <v>tier - 3</v>
      </c>
      <c r="O1037" s="42" t="str">
        <f>VLOOKUP(A1037,'Data Transformation'!S:Z,8,0)</f>
        <v>tier - 3</v>
      </c>
      <c r="P1037" s="42" t="str">
        <f>VLOOKUP(A1037,'Data Transformation'!S:AA,9,0)</f>
        <v>R1012</v>
      </c>
      <c r="Q1037" s="60">
        <f>VLOOKUP(A1037,'Data Transformation'!S:AC,11,0)</f>
        <v>51</v>
      </c>
    </row>
    <row r="1038">
      <c r="A1038" s="56" t="s">
        <v>2148</v>
      </c>
      <c r="B1038" s="42" t="str">
        <f>VLOOKUP(A1038,'Data Transformation'!A:D,4,0)</f>
        <v>Craighead</v>
      </c>
      <c r="C1038" s="57">
        <f>VLOOKUP(A1038,'Data Transformation'!G:N,2,0)</f>
        <v>33.63</v>
      </c>
      <c r="D1038" s="42">
        <f>VLOOKUP(A1038,'Data Transformation'!G:I,3,0)</f>
        <v>11.31</v>
      </c>
      <c r="E1038" s="42" t="str">
        <f>VLOOKUP(A1038,'Data Transformation'!G:J,4,0)</f>
        <v>No</v>
      </c>
      <c r="F1038" s="42" t="str">
        <f>VLOOKUP(A1038,'Data Transformation'!G:K,5,0)</f>
        <v>No</v>
      </c>
      <c r="G1038" s="58" t="str">
        <f>VLOOKUP(A1038,'Data Transformation'!G:L,6,0)</f>
        <v>No</v>
      </c>
      <c r="H1038" s="42">
        <f>VLOOKUP(A1038,'Data Transformation'!G:O,9,0)</f>
        <v>0</v>
      </c>
      <c r="I1038" s="42" t="str">
        <f>VLOOKUP(A1038,'Data Transformation'!G:N,8,0)</f>
        <v>No</v>
      </c>
      <c r="J1038" s="42" t="str">
        <f>VLOOKUP(A1038,'Data Transformation'!G:P,10,0)</f>
        <v>Above Obesity</v>
      </c>
      <c r="K1038" s="42" t="str">
        <f>VLOOKUP(A1038,'Data Transformation'!G:Q,11,0)</f>
        <v>Diabetes</v>
      </c>
      <c r="L1038" s="42" t="str">
        <f>VLOOKUP(A1038,'Data Transformation'!S:AB,10,0)</f>
        <v>28-Jul-1968</v>
      </c>
      <c r="M1038" s="59">
        <f>VLOOKUP(A1038,'Data Transformation'!S:AD,12,0)</f>
        <v>10825.25</v>
      </c>
      <c r="N1038" s="42" t="str">
        <f>VLOOKUP(A1038,'Data Transformation'!S:Y,7,0)</f>
        <v>tier - 3</v>
      </c>
      <c r="O1038" s="42" t="str">
        <f>VLOOKUP(A1038,'Data Transformation'!S:Z,8,0)</f>
        <v>tier - 3</v>
      </c>
      <c r="P1038" s="42" t="str">
        <f>VLOOKUP(A1038,'Data Transformation'!S:AA,9,0)</f>
        <v>R1012</v>
      </c>
      <c r="Q1038" s="60">
        <f>VLOOKUP(A1038,'Data Transformation'!S:AC,11,0)</f>
        <v>54</v>
      </c>
    </row>
    <row r="1039">
      <c r="A1039" s="56" t="s">
        <v>2150</v>
      </c>
      <c r="B1039" s="42" t="str">
        <f>VLOOKUP(A1039,'Data Transformation'!A:D,4,0)</f>
        <v>Gardner</v>
      </c>
      <c r="C1039" s="57">
        <f>VLOOKUP(A1039,'Data Transformation'!G:N,2,0)</f>
        <v>32.67</v>
      </c>
      <c r="D1039" s="42">
        <f>VLOOKUP(A1039,'Data Transformation'!G:I,3,0)</f>
        <v>11.81</v>
      </c>
      <c r="E1039" s="42" t="str">
        <f>VLOOKUP(A1039,'Data Transformation'!G:J,4,0)</f>
        <v>YES</v>
      </c>
      <c r="F1039" s="42" t="str">
        <f>VLOOKUP(A1039,'Data Transformation'!G:K,5,0)</f>
        <v>No</v>
      </c>
      <c r="G1039" s="58" t="str">
        <f>VLOOKUP(A1039,'Data Transformation'!G:L,6,0)</f>
        <v>No</v>
      </c>
      <c r="H1039" s="42">
        <f>VLOOKUP(A1039,'Data Transformation'!G:O,9,0)</f>
        <v>0</v>
      </c>
      <c r="I1039" s="42" t="str">
        <f>VLOOKUP(A1039,'Data Transformation'!G:N,8,0)</f>
        <v>No</v>
      </c>
      <c r="J1039" s="42" t="str">
        <f>VLOOKUP(A1039,'Data Transformation'!G:P,10,0)</f>
        <v>Above Obesity</v>
      </c>
      <c r="K1039" s="42" t="str">
        <f>VLOOKUP(A1039,'Data Transformation'!G:Q,11,0)</f>
        <v>Diabetes</v>
      </c>
      <c r="L1039" s="42" t="str">
        <f>VLOOKUP(A1039,'Data Transformation'!S:AB,10,0)</f>
        <v>2-Oct-1967</v>
      </c>
      <c r="M1039" s="59">
        <f>VLOOKUP(A1039,'Data Transformation'!S:AD,12,0)</f>
        <v>10807.49</v>
      </c>
      <c r="N1039" s="42" t="str">
        <f>VLOOKUP(A1039,'Data Transformation'!S:Y,7,0)</f>
        <v>tier - 3</v>
      </c>
      <c r="O1039" s="42" t="str">
        <f>VLOOKUP(A1039,'Data Transformation'!S:Z,8,0)</f>
        <v>tier - 2</v>
      </c>
      <c r="P1039" s="42" t="str">
        <f>VLOOKUP(A1039,'Data Transformation'!S:AA,9,0)</f>
        <v>R1013</v>
      </c>
      <c r="Q1039" s="60">
        <f>VLOOKUP(A1039,'Data Transformation'!S:AC,11,0)</f>
        <v>55</v>
      </c>
    </row>
    <row r="1040">
      <c r="A1040" s="56" t="s">
        <v>2152</v>
      </c>
      <c r="B1040" s="42" t="str">
        <f>VLOOKUP(A1040,'Data Transformation'!A:D,4,0)</f>
        <v>Lohrenz</v>
      </c>
      <c r="C1040" s="57">
        <f>VLOOKUP(A1040,'Data Transformation'!G:N,2,0)</f>
        <v>33.3</v>
      </c>
      <c r="D1040" s="42">
        <f>VLOOKUP(A1040,'Data Transformation'!G:I,3,0)</f>
        <v>8.26</v>
      </c>
      <c r="E1040" s="42" t="str">
        <f>VLOOKUP(A1040,'Data Transformation'!G:J,4,0)</f>
        <v>yes</v>
      </c>
      <c r="F1040" s="42" t="str">
        <f>VLOOKUP(A1040,'Data Transformation'!G:K,5,0)</f>
        <v>No</v>
      </c>
      <c r="G1040" s="58" t="str">
        <f>VLOOKUP(A1040,'Data Transformation'!G:L,6,0)</f>
        <v>No</v>
      </c>
      <c r="H1040" s="42">
        <f>VLOOKUP(A1040,'Data Transformation'!G:O,9,0)</f>
        <v>2</v>
      </c>
      <c r="I1040" s="42" t="str">
        <f>VLOOKUP(A1040,'Data Transformation'!G:N,8,0)</f>
        <v>No</v>
      </c>
      <c r="J1040" s="42" t="str">
        <f>VLOOKUP(A1040,'Data Transformation'!G:P,10,0)</f>
        <v>Above Obesity</v>
      </c>
      <c r="K1040" s="42" t="str">
        <f>VLOOKUP(A1040,'Data Transformation'!G:Q,11,0)</f>
        <v>Diabetes</v>
      </c>
      <c r="L1040" s="42" t="str">
        <f>VLOOKUP(A1040,'Data Transformation'!S:AB,10,0)</f>
        <v>18-Dec-1970</v>
      </c>
      <c r="M1040" s="59">
        <f>VLOOKUP(A1040,'Data Transformation'!S:AD,12,0)</f>
        <v>10806.84</v>
      </c>
      <c r="N1040" s="42" t="str">
        <f>VLOOKUP(A1040,'Data Transformation'!S:Y,7,0)</f>
        <v>tier - 3</v>
      </c>
      <c r="O1040" s="42" t="str">
        <f>VLOOKUP(A1040,'Data Transformation'!S:Z,8,0)</f>
        <v>tier - 2</v>
      </c>
      <c r="P1040" s="42" t="str">
        <f>VLOOKUP(A1040,'Data Transformation'!S:AA,9,0)</f>
        <v>R1011</v>
      </c>
      <c r="Q1040" s="60">
        <f>VLOOKUP(A1040,'Data Transformation'!S:AC,11,0)</f>
        <v>52</v>
      </c>
    </row>
    <row r="1041">
      <c r="A1041" s="56" t="s">
        <v>2154</v>
      </c>
      <c r="B1041" s="42" t="str">
        <f>VLOOKUP(A1041,'Data Transformation'!A:D,4,0)</f>
        <v>Demise</v>
      </c>
      <c r="C1041" s="57">
        <f>VLOOKUP(A1041,'Data Transformation'!G:N,2,0)</f>
        <v>30.78</v>
      </c>
      <c r="D1041" s="42">
        <f>VLOOKUP(A1041,'Data Transformation'!G:I,3,0)</f>
        <v>10.74</v>
      </c>
      <c r="E1041" s="42" t="str">
        <f>VLOOKUP(A1041,'Data Transformation'!G:J,4,0)</f>
        <v>yes</v>
      </c>
      <c r="F1041" s="42" t="str">
        <f>VLOOKUP(A1041,'Data Transformation'!G:K,5,0)</f>
        <v>No</v>
      </c>
      <c r="G1041" s="58" t="str">
        <f>VLOOKUP(A1041,'Data Transformation'!G:L,6,0)</f>
        <v>No</v>
      </c>
      <c r="H1041" s="42">
        <f>VLOOKUP(A1041,'Data Transformation'!G:O,9,0)</f>
        <v>2</v>
      </c>
      <c r="I1041" s="42" t="str">
        <f>VLOOKUP(A1041,'Data Transformation'!G:N,8,0)</f>
        <v>No</v>
      </c>
      <c r="J1041" s="42" t="str">
        <f>VLOOKUP(A1041,'Data Transformation'!G:P,10,0)</f>
        <v>Above Obesity</v>
      </c>
      <c r="K1041" s="42" t="str">
        <f>VLOOKUP(A1041,'Data Transformation'!G:Q,11,0)</f>
        <v>Diabetes</v>
      </c>
      <c r="L1041" s="42" t="str">
        <f>VLOOKUP(A1041,'Data Transformation'!S:AB,10,0)</f>
        <v>28-Oct-1970</v>
      </c>
      <c r="M1041" s="59">
        <f>VLOOKUP(A1041,'Data Transformation'!S:AD,12,0)</f>
        <v>10797.34</v>
      </c>
      <c r="N1041" s="42" t="str">
        <f>VLOOKUP(A1041,'Data Transformation'!S:Y,7,0)</f>
        <v>tier - 3</v>
      </c>
      <c r="O1041" s="42" t="str">
        <f>VLOOKUP(A1041,'Data Transformation'!S:Z,8,0)</f>
        <v>tier - 2</v>
      </c>
      <c r="P1041" s="42" t="str">
        <f>VLOOKUP(A1041,'Data Transformation'!S:AA,9,0)</f>
        <v>R1023</v>
      </c>
      <c r="Q1041" s="60">
        <f>VLOOKUP(A1041,'Data Transformation'!S:AC,11,0)</f>
        <v>52</v>
      </c>
    </row>
    <row r="1042">
      <c r="A1042" s="56" t="s">
        <v>2156</v>
      </c>
      <c r="B1042" s="42" t="str">
        <f>VLOOKUP(A1042,'Data Transformation'!A:D,4,0)</f>
        <v>Nelson</v>
      </c>
      <c r="C1042" s="57">
        <f>VLOOKUP(A1042,'Data Transformation'!G:N,2,0)</f>
        <v>28.975</v>
      </c>
      <c r="D1042" s="42">
        <f>VLOOKUP(A1042,'Data Transformation'!G:I,3,0)</f>
        <v>7.69</v>
      </c>
      <c r="E1042" s="42" t="str">
        <f>VLOOKUP(A1042,'Data Transformation'!G:J,4,0)</f>
        <v>YES</v>
      </c>
      <c r="F1042" s="42" t="str">
        <f>VLOOKUP(A1042,'Data Transformation'!G:K,5,0)</f>
        <v>No</v>
      </c>
      <c r="G1042" s="58" t="str">
        <f>VLOOKUP(A1042,'Data Transformation'!G:L,6,0)</f>
        <v>No</v>
      </c>
      <c r="H1042" s="42">
        <f>VLOOKUP(A1042,'Data Transformation'!G:O,9,0)</f>
        <v>0</v>
      </c>
      <c r="I1042" s="42" t="str">
        <f>VLOOKUP(A1042,'Data Transformation'!G:N,8,0)</f>
        <v>No</v>
      </c>
      <c r="J1042" s="42" t="str">
        <f>VLOOKUP(A1042,'Data Transformation'!G:P,10,0)</f>
        <v>Overweight</v>
      </c>
      <c r="K1042" s="42" t="str">
        <f>VLOOKUP(A1042,'Data Transformation'!G:Q,11,0)</f>
        <v>Diabetes</v>
      </c>
      <c r="L1042" s="42" t="str">
        <f>VLOOKUP(A1042,'Data Transformation'!S:AB,10,0)</f>
        <v>23-Oct-1967</v>
      </c>
      <c r="M1042" s="59">
        <f>VLOOKUP(A1042,'Data Transformation'!S:AD,12,0)</f>
        <v>10796.35</v>
      </c>
      <c r="N1042" s="42" t="str">
        <f>VLOOKUP(A1042,'Data Transformation'!S:Y,7,0)</f>
        <v>tier - 3</v>
      </c>
      <c r="O1042" s="42" t="str">
        <f>VLOOKUP(A1042,'Data Transformation'!S:Z,8,0)</f>
        <v>tier - 1</v>
      </c>
      <c r="P1042" s="42" t="str">
        <f>VLOOKUP(A1042,'Data Transformation'!S:AA,9,0)</f>
        <v>R1019</v>
      </c>
      <c r="Q1042" s="60">
        <f>VLOOKUP(A1042,'Data Transformation'!S:AC,11,0)</f>
        <v>55</v>
      </c>
    </row>
    <row r="1043">
      <c r="A1043" s="56" t="s">
        <v>2158</v>
      </c>
      <c r="B1043" s="42" t="str">
        <f>VLOOKUP(A1043,'Data Transformation'!A:D,4,0)</f>
        <v>Guitard</v>
      </c>
      <c r="C1043" s="57">
        <f>VLOOKUP(A1043,'Data Transformation'!G:N,2,0)</f>
        <v>33.4</v>
      </c>
      <c r="D1043" s="42">
        <f>VLOOKUP(A1043,'Data Transformation'!G:I,3,0)</f>
        <v>4.84</v>
      </c>
      <c r="E1043" s="42" t="str">
        <f>VLOOKUP(A1043,'Data Transformation'!G:J,4,0)</f>
        <v>No</v>
      </c>
      <c r="F1043" s="42" t="str">
        <f>VLOOKUP(A1043,'Data Transformation'!G:K,5,0)</f>
        <v>No</v>
      </c>
      <c r="G1043" s="58" t="str">
        <f>VLOOKUP(A1043,'Data Transformation'!G:L,6,0)</f>
        <v>No</v>
      </c>
      <c r="H1043" s="42">
        <f>VLOOKUP(A1043,'Data Transformation'!G:O,9,0)</f>
        <v>0</v>
      </c>
      <c r="I1043" s="42" t="str">
        <f>VLOOKUP(A1043,'Data Transformation'!G:N,8,0)</f>
        <v>No</v>
      </c>
      <c r="J1043" s="42" t="str">
        <f>VLOOKUP(A1043,'Data Transformation'!G:P,10,0)</f>
        <v>Above Obesity</v>
      </c>
      <c r="K1043" s="42" t="str">
        <f>VLOOKUP(A1043,'Data Transformation'!G:Q,11,0)</f>
        <v>Normal</v>
      </c>
      <c r="L1043" s="42" t="str">
        <f>VLOOKUP(A1043,'Data Transformation'!S:AB,10,0)</f>
        <v>24-Dec-1999</v>
      </c>
      <c r="M1043" s="59">
        <f>VLOOKUP(A1043,'Data Transformation'!S:AD,12,0)</f>
        <v>10795.94</v>
      </c>
      <c r="N1043" s="42" t="str">
        <f>VLOOKUP(A1043,'Data Transformation'!S:Y,7,0)</f>
        <v>tier - 3</v>
      </c>
      <c r="O1043" s="42" t="str">
        <f>VLOOKUP(A1043,'Data Transformation'!S:Z,8,0)</f>
        <v>tier - 1</v>
      </c>
      <c r="P1043" s="42" t="str">
        <f>VLOOKUP(A1043,'Data Transformation'!S:AA,9,0)</f>
        <v>R1011</v>
      </c>
      <c r="Q1043" s="60">
        <f>VLOOKUP(A1043,'Data Transformation'!S:AC,11,0)</f>
        <v>23</v>
      </c>
    </row>
    <row r="1044">
      <c r="A1044" s="56" t="s">
        <v>2160</v>
      </c>
      <c r="B1044" s="42" t="str">
        <f>VLOOKUP(A1044,'Data Transformation'!A:D,4,0)</f>
        <v>Navas</v>
      </c>
      <c r="C1044" s="57">
        <f>VLOOKUP(A1044,'Data Transformation'!G:N,2,0)</f>
        <v>21.5</v>
      </c>
      <c r="D1044" s="42">
        <f>VLOOKUP(A1044,'Data Transformation'!G:I,3,0)</f>
        <v>9.77</v>
      </c>
      <c r="E1044" s="42" t="str">
        <f>VLOOKUP(A1044,'Data Transformation'!G:J,4,0)</f>
        <v>YES</v>
      </c>
      <c r="F1044" s="42" t="str">
        <f>VLOOKUP(A1044,'Data Transformation'!G:K,5,0)</f>
        <v>No</v>
      </c>
      <c r="G1044" s="58" t="str">
        <f>VLOOKUP(A1044,'Data Transformation'!G:L,6,0)</f>
        <v>No</v>
      </c>
      <c r="H1044" s="42">
        <f>VLOOKUP(A1044,'Data Transformation'!G:O,9,0)</f>
        <v>0</v>
      </c>
      <c r="I1044" s="42" t="str">
        <f>VLOOKUP(A1044,'Data Transformation'!G:N,8,0)</f>
        <v>No</v>
      </c>
      <c r="J1044" s="42" t="str">
        <f>VLOOKUP(A1044,'Data Transformation'!G:P,10,0)</f>
        <v>Normal weight</v>
      </c>
      <c r="K1044" s="42" t="str">
        <f>VLOOKUP(A1044,'Data Transformation'!G:Q,11,0)</f>
        <v>Diabetes</v>
      </c>
      <c r="L1044" s="42" t="str">
        <f>VLOOKUP(A1044,'Data Transformation'!S:AB,10,0)</f>
        <v>11-Nov-1967</v>
      </c>
      <c r="M1044" s="59">
        <f>VLOOKUP(A1044,'Data Transformation'!S:AD,12,0)</f>
        <v>10791.96</v>
      </c>
      <c r="N1044" s="42" t="str">
        <f>VLOOKUP(A1044,'Data Transformation'!S:Y,7,0)</f>
        <v>tier - 3</v>
      </c>
      <c r="O1044" s="42" t="str">
        <f>VLOOKUP(A1044,'Data Transformation'!S:Z,8,0)</f>
        <v>tier - 2</v>
      </c>
      <c r="P1044" s="42" t="str">
        <f>VLOOKUP(A1044,'Data Transformation'!S:AA,9,0)</f>
        <v>R1011</v>
      </c>
      <c r="Q1044" s="60">
        <f>VLOOKUP(A1044,'Data Transformation'!S:AC,11,0)</f>
        <v>55</v>
      </c>
    </row>
    <row r="1045">
      <c r="A1045" s="56" t="s">
        <v>2162</v>
      </c>
      <c r="B1045" s="42" t="str">
        <f>VLOOKUP(A1045,'Data Transformation'!A:D,4,0)</f>
        <v>Ptucha</v>
      </c>
      <c r="C1045" s="57">
        <f>VLOOKUP(A1045,'Data Transformation'!G:N,2,0)</f>
        <v>38.14</v>
      </c>
      <c r="D1045" s="42">
        <f>VLOOKUP(A1045,'Data Transformation'!G:I,3,0)</f>
        <v>5.84</v>
      </c>
      <c r="E1045" s="42" t="str">
        <f>VLOOKUP(A1045,'Data Transformation'!G:J,4,0)</f>
        <v>No</v>
      </c>
      <c r="F1045" s="42" t="str">
        <f>VLOOKUP(A1045,'Data Transformation'!G:K,5,0)</f>
        <v>No</v>
      </c>
      <c r="G1045" s="58" t="str">
        <f>VLOOKUP(A1045,'Data Transformation'!G:L,6,0)</f>
        <v>No</v>
      </c>
      <c r="H1045" s="42">
        <f>VLOOKUP(A1045,'Data Transformation'!G:O,9,0)</f>
        <v>0</v>
      </c>
      <c r="I1045" s="42" t="str">
        <f>VLOOKUP(A1045,'Data Transformation'!G:N,8,0)</f>
        <v>No</v>
      </c>
      <c r="J1045" s="42" t="str">
        <f>VLOOKUP(A1045,'Data Transformation'!G:P,10,0)</f>
        <v>Above Obesity</v>
      </c>
      <c r="K1045" s="42" t="str">
        <f>VLOOKUP(A1045,'Data Transformation'!G:Q,11,0)</f>
        <v>Prediabetes weight</v>
      </c>
      <c r="L1045" s="42" t="str">
        <f>VLOOKUP(A1045,'Data Transformation'!S:AB,10,0)</f>
        <v>25-Nov-1989</v>
      </c>
      <c r="M1045" s="59">
        <f>VLOOKUP(A1045,'Data Transformation'!S:AD,12,0)</f>
        <v>10769.75</v>
      </c>
      <c r="N1045" s="42" t="str">
        <f>VLOOKUP(A1045,'Data Transformation'!S:Y,7,0)</f>
        <v>tier - 3</v>
      </c>
      <c r="O1045" s="42" t="str">
        <f>VLOOKUP(A1045,'Data Transformation'!S:Z,8,0)</f>
        <v>tier - 2</v>
      </c>
      <c r="P1045" s="42" t="str">
        <f>VLOOKUP(A1045,'Data Transformation'!S:AA,9,0)</f>
        <v>R1022</v>
      </c>
      <c r="Q1045" s="60">
        <f>VLOOKUP(A1045,'Data Transformation'!S:AC,11,0)</f>
        <v>33</v>
      </c>
    </row>
    <row r="1046">
      <c r="A1046" s="56" t="s">
        <v>2164</v>
      </c>
      <c r="B1046" s="42" t="str">
        <f>VLOOKUP(A1046,'Data Transformation'!A:D,4,0)</f>
        <v>Kirouac</v>
      </c>
      <c r="C1046" s="57">
        <f>VLOOKUP(A1046,'Data Transformation'!G:N,2,0)</f>
        <v>35.42</v>
      </c>
      <c r="D1046" s="42">
        <f>VLOOKUP(A1046,'Data Transformation'!G:I,3,0)</f>
        <v>8.7</v>
      </c>
      <c r="E1046" s="42" t="str">
        <f>VLOOKUP(A1046,'Data Transformation'!G:J,4,0)</f>
        <v>yes</v>
      </c>
      <c r="F1046" s="42" t="str">
        <f>VLOOKUP(A1046,'Data Transformation'!G:K,5,0)</f>
        <v>No</v>
      </c>
      <c r="G1046" s="58" t="str">
        <f>VLOOKUP(A1046,'Data Transformation'!G:L,6,0)</f>
        <v>No</v>
      </c>
      <c r="H1046" s="42">
        <f>VLOOKUP(A1046,'Data Transformation'!G:O,9,0)</f>
        <v>1</v>
      </c>
      <c r="I1046" s="42" t="str">
        <f>VLOOKUP(A1046,'Data Transformation'!G:N,8,0)</f>
        <v>No</v>
      </c>
      <c r="J1046" s="42" t="str">
        <f>VLOOKUP(A1046,'Data Transformation'!G:P,10,0)</f>
        <v>Above Obesity</v>
      </c>
      <c r="K1046" s="42" t="str">
        <f>VLOOKUP(A1046,'Data Transformation'!G:Q,11,0)</f>
        <v>Diabetes</v>
      </c>
      <c r="L1046" s="42" t="str">
        <f>VLOOKUP(A1046,'Data Transformation'!S:AB,10,0)</f>
        <v>29-Aug-1986</v>
      </c>
      <c r="M1046" s="59">
        <f>VLOOKUP(A1046,'Data Transformation'!S:AD,12,0)</f>
        <v>10749.02</v>
      </c>
      <c r="N1046" s="42" t="str">
        <f>VLOOKUP(A1046,'Data Transformation'!S:Y,7,0)</f>
        <v>tier - 3</v>
      </c>
      <c r="O1046" s="42" t="str">
        <f>VLOOKUP(A1046,'Data Transformation'!S:Z,8,0)</f>
        <v>tier - 1</v>
      </c>
      <c r="P1046" s="42" t="str">
        <f>VLOOKUP(A1046,'Data Transformation'!S:AA,9,0)</f>
        <v>R1026</v>
      </c>
      <c r="Q1046" s="60">
        <f>VLOOKUP(A1046,'Data Transformation'!S:AC,11,0)</f>
        <v>36</v>
      </c>
    </row>
    <row r="1047">
      <c r="A1047" s="56" t="s">
        <v>2166</v>
      </c>
      <c r="B1047" s="42" t="str">
        <f>VLOOKUP(A1047,'Data Transformation'!A:D,4,0)</f>
        <v>Toews</v>
      </c>
      <c r="C1047" s="57">
        <f>VLOOKUP(A1047,'Data Transformation'!G:N,2,0)</f>
        <v>35.625</v>
      </c>
      <c r="D1047" s="42">
        <f>VLOOKUP(A1047,'Data Transformation'!G:I,3,0)</f>
        <v>10.79</v>
      </c>
      <c r="E1047" s="42" t="str">
        <f>VLOOKUP(A1047,'Data Transformation'!G:J,4,0)</f>
        <v>No</v>
      </c>
      <c r="F1047" s="42" t="str">
        <f>VLOOKUP(A1047,'Data Transformation'!G:K,5,0)</f>
        <v>No</v>
      </c>
      <c r="G1047" s="58" t="str">
        <f>VLOOKUP(A1047,'Data Transformation'!G:L,6,0)</f>
        <v>No</v>
      </c>
      <c r="H1047" s="42">
        <f>VLOOKUP(A1047,'Data Transformation'!G:O,9,0)</f>
        <v>0</v>
      </c>
      <c r="I1047" s="42" t="str">
        <f>VLOOKUP(A1047,'Data Transformation'!G:N,8,0)</f>
        <v>No</v>
      </c>
      <c r="J1047" s="42" t="str">
        <f>VLOOKUP(A1047,'Data Transformation'!G:P,10,0)</f>
        <v>Above Obesity</v>
      </c>
      <c r="K1047" s="42" t="str">
        <f>VLOOKUP(A1047,'Data Transformation'!G:Q,11,0)</f>
        <v>Diabetes</v>
      </c>
      <c r="L1047" s="42" t="str">
        <f>VLOOKUP(A1047,'Data Transformation'!S:AB,10,0)</f>
        <v>9-Dec-1974</v>
      </c>
      <c r="M1047" s="59">
        <f>VLOOKUP(A1047,'Data Transformation'!S:AD,12,0)</f>
        <v>10736.87</v>
      </c>
      <c r="N1047" s="42" t="str">
        <f>VLOOKUP(A1047,'Data Transformation'!S:Y,7,0)</f>
        <v>tier - 3</v>
      </c>
      <c r="O1047" s="42" t="str">
        <f>VLOOKUP(A1047,'Data Transformation'!S:Z,8,0)</f>
        <v>tier - 1</v>
      </c>
      <c r="P1047" s="42" t="str">
        <f>VLOOKUP(A1047,'Data Transformation'!S:AA,9,0)</f>
        <v>R1016</v>
      </c>
      <c r="Q1047" s="60">
        <f>VLOOKUP(A1047,'Data Transformation'!S:AC,11,0)</f>
        <v>48</v>
      </c>
    </row>
    <row r="1048">
      <c r="A1048" s="56" t="s">
        <v>2168</v>
      </c>
      <c r="B1048" s="42" t="str">
        <f>VLOOKUP(A1048,'Data Transformation'!A:D,4,0)</f>
        <v>Perry</v>
      </c>
      <c r="C1048" s="57">
        <f>VLOOKUP(A1048,'Data Transformation'!G:N,2,0)</f>
        <v>45.51</v>
      </c>
      <c r="D1048" s="42">
        <f>VLOOKUP(A1048,'Data Transformation'!G:I,3,0)</f>
        <v>4.32</v>
      </c>
      <c r="E1048" s="42" t="str">
        <f>VLOOKUP(A1048,'Data Transformation'!G:J,4,0)</f>
        <v>No</v>
      </c>
      <c r="F1048" s="42" t="str">
        <f>VLOOKUP(A1048,'Data Transformation'!G:K,5,0)</f>
        <v>No</v>
      </c>
      <c r="G1048" s="58" t="str">
        <f>VLOOKUP(A1048,'Data Transformation'!G:L,6,0)</f>
        <v>No</v>
      </c>
      <c r="H1048" s="42">
        <f>VLOOKUP(A1048,'Data Transformation'!G:O,9,0)</f>
        <v>1</v>
      </c>
      <c r="I1048" s="42" t="str">
        <f>VLOOKUP(A1048,'Data Transformation'!G:N,8,0)</f>
        <v>No</v>
      </c>
      <c r="J1048" s="42" t="str">
        <f>VLOOKUP(A1048,'Data Transformation'!G:P,10,0)</f>
        <v>Above Obesity</v>
      </c>
      <c r="K1048" s="42" t="str">
        <f>VLOOKUP(A1048,'Data Transformation'!G:Q,11,0)</f>
        <v>Normal</v>
      </c>
      <c r="L1048" s="42" t="str">
        <f>VLOOKUP(A1048,'Data Transformation'!S:AB,10,0)</f>
        <v>25-Jun-1992</v>
      </c>
      <c r="M1048" s="59">
        <f>VLOOKUP(A1048,'Data Transformation'!S:AD,12,0)</f>
        <v>10719.57</v>
      </c>
      <c r="N1048" s="42" t="str">
        <f>VLOOKUP(A1048,'Data Transformation'!S:Y,7,0)</f>
        <v>tier - 3</v>
      </c>
      <c r="O1048" s="42" t="str">
        <f>VLOOKUP(A1048,'Data Transformation'!S:Z,8,0)</f>
        <v>tier - 1</v>
      </c>
      <c r="P1048" s="42" t="str">
        <f>VLOOKUP(A1048,'Data Transformation'!S:AA,9,0)</f>
        <v>R1012</v>
      </c>
      <c r="Q1048" s="60">
        <f>VLOOKUP(A1048,'Data Transformation'!S:AC,11,0)</f>
        <v>30</v>
      </c>
    </row>
    <row r="1049">
      <c r="A1049" s="56" t="s">
        <v>2170</v>
      </c>
      <c r="B1049" s="42" t="str">
        <f>VLOOKUP(A1049,'Data Transformation'!A:D,4,0)</f>
        <v>Kretz</v>
      </c>
      <c r="C1049" s="57">
        <f>VLOOKUP(A1049,'Data Transformation'!G:N,2,0)</f>
        <v>37.1</v>
      </c>
      <c r="D1049" s="42">
        <f>VLOOKUP(A1049,'Data Transformation'!G:I,3,0)</f>
        <v>7.19</v>
      </c>
      <c r="E1049" s="42" t="str">
        <f>VLOOKUP(A1049,'Data Transformation'!G:J,4,0)</f>
        <v>YES</v>
      </c>
      <c r="F1049" s="42" t="str">
        <f>VLOOKUP(A1049,'Data Transformation'!G:K,5,0)</f>
        <v>No</v>
      </c>
      <c r="G1049" s="58" t="str">
        <f>VLOOKUP(A1049,'Data Transformation'!G:L,6,0)</f>
        <v>No</v>
      </c>
      <c r="H1049" s="42">
        <f>VLOOKUP(A1049,'Data Transformation'!G:O,9,0)</f>
        <v>0</v>
      </c>
      <c r="I1049" s="42" t="str">
        <f>VLOOKUP(A1049,'Data Transformation'!G:N,8,0)</f>
        <v>No</v>
      </c>
      <c r="J1049" s="42" t="str">
        <f>VLOOKUP(A1049,'Data Transformation'!G:P,10,0)</f>
        <v>Above Obesity</v>
      </c>
      <c r="K1049" s="42" t="str">
        <f>VLOOKUP(A1049,'Data Transformation'!G:Q,11,0)</f>
        <v>Diabetes</v>
      </c>
      <c r="L1049" s="42" t="str">
        <f>VLOOKUP(A1049,'Data Transformation'!S:AB,10,0)</f>
        <v>5-Oct-1967</v>
      </c>
      <c r="M1049" s="59">
        <f>VLOOKUP(A1049,'Data Transformation'!S:AD,12,0)</f>
        <v>10713.64</v>
      </c>
      <c r="N1049" s="42" t="str">
        <f>VLOOKUP(A1049,'Data Transformation'!S:Y,7,0)</f>
        <v>tier - 3</v>
      </c>
      <c r="O1049" s="42" t="str">
        <f>VLOOKUP(A1049,'Data Transformation'!S:Z,8,0)</f>
        <v>tier - 3</v>
      </c>
      <c r="P1049" s="42" t="str">
        <f>VLOOKUP(A1049,'Data Transformation'!S:AA,9,0)</f>
        <v>R1011</v>
      </c>
      <c r="Q1049" s="60">
        <f>VLOOKUP(A1049,'Data Transformation'!S:AC,11,0)</f>
        <v>55</v>
      </c>
    </row>
    <row r="1050">
      <c r="A1050" s="56" t="s">
        <v>2172</v>
      </c>
      <c r="B1050" s="42" t="str">
        <f>VLOOKUP(A1050,'Data Transformation'!A:D,4,0)</f>
        <v>Hempel</v>
      </c>
      <c r="C1050" s="57">
        <f>VLOOKUP(A1050,'Data Transformation'!G:N,2,0)</f>
        <v>30.5</v>
      </c>
      <c r="D1050" s="42">
        <f>VLOOKUP(A1050,'Data Transformation'!G:I,3,0)</f>
        <v>11.94</v>
      </c>
      <c r="E1050" s="42" t="str">
        <f>VLOOKUP(A1050,'Data Transformation'!G:J,4,0)</f>
        <v>YES</v>
      </c>
      <c r="F1050" s="42" t="str">
        <f>VLOOKUP(A1050,'Data Transformation'!G:K,5,0)</f>
        <v>No</v>
      </c>
      <c r="G1050" s="58" t="str">
        <f>VLOOKUP(A1050,'Data Transformation'!G:L,6,0)</f>
        <v>No</v>
      </c>
      <c r="H1050" s="42">
        <f>VLOOKUP(A1050,'Data Transformation'!G:O,9,0)</f>
        <v>0</v>
      </c>
      <c r="I1050" s="42" t="str">
        <f>VLOOKUP(A1050,'Data Transformation'!G:N,8,0)</f>
        <v>No</v>
      </c>
      <c r="J1050" s="42" t="str">
        <f>VLOOKUP(A1050,'Data Transformation'!G:P,10,0)</f>
        <v>Above Obesity</v>
      </c>
      <c r="K1050" s="42" t="str">
        <f>VLOOKUP(A1050,'Data Transformation'!G:Q,11,0)</f>
        <v>Diabetes</v>
      </c>
      <c r="L1050" s="42" t="str">
        <f>VLOOKUP(A1050,'Data Transformation'!S:AB,10,0)</f>
        <v>30-Jul-1967</v>
      </c>
      <c r="M1050" s="59">
        <f>VLOOKUP(A1050,'Data Transformation'!S:AD,12,0)</f>
        <v>10704.47</v>
      </c>
      <c r="N1050" s="42" t="str">
        <f>VLOOKUP(A1050,'Data Transformation'!S:Y,7,0)</f>
        <v>tier - 3</v>
      </c>
      <c r="O1050" s="42" t="str">
        <f>VLOOKUP(A1050,'Data Transformation'!S:Z,8,0)</f>
        <v>tier - 2</v>
      </c>
      <c r="P1050" s="42" t="str">
        <f>VLOOKUP(A1050,'Data Transformation'!S:AA,9,0)</f>
        <v>R1011</v>
      </c>
      <c r="Q1050" s="60">
        <f>VLOOKUP(A1050,'Data Transformation'!S:AC,11,0)</f>
        <v>55</v>
      </c>
    </row>
    <row r="1051">
      <c r="A1051" s="56" t="s">
        <v>2174</v>
      </c>
      <c r="B1051" s="42" t="str">
        <f>VLOOKUP(A1051,'Data Transformation'!A:D,4,0)</f>
        <v>McBroom</v>
      </c>
      <c r="C1051" s="57">
        <f>VLOOKUP(A1051,'Data Transformation'!G:N,2,0)</f>
        <v>28.16</v>
      </c>
      <c r="D1051" s="42">
        <f>VLOOKUP(A1051,'Data Transformation'!G:I,3,0)</f>
        <v>5.56</v>
      </c>
      <c r="E1051" s="42" t="str">
        <f>VLOOKUP(A1051,'Data Transformation'!G:J,4,0)</f>
        <v>No</v>
      </c>
      <c r="F1051" s="42" t="str">
        <f>VLOOKUP(A1051,'Data Transformation'!G:K,5,0)</f>
        <v>No</v>
      </c>
      <c r="G1051" s="58" t="str">
        <f>VLOOKUP(A1051,'Data Transformation'!G:L,6,0)</f>
        <v>No</v>
      </c>
      <c r="H1051" s="42">
        <f>VLOOKUP(A1051,'Data Transformation'!G:O,9,0)</f>
        <v>2</v>
      </c>
      <c r="I1051" s="42" t="str">
        <f>VLOOKUP(A1051,'Data Transformation'!G:N,8,0)</f>
        <v>No</v>
      </c>
      <c r="J1051" s="42" t="str">
        <f>VLOOKUP(A1051,'Data Transformation'!G:P,10,0)</f>
        <v>Overweight</v>
      </c>
      <c r="K1051" s="42" t="str">
        <f>VLOOKUP(A1051,'Data Transformation'!G:Q,11,0)</f>
        <v>Normal</v>
      </c>
      <c r="L1051" s="42" t="str">
        <f>VLOOKUP(A1051,'Data Transformation'!S:AB,10,0)</f>
        <v>24-Oct-1972</v>
      </c>
      <c r="M1051" s="59">
        <f>VLOOKUP(A1051,'Data Transformation'!S:AD,12,0)</f>
        <v>10702.64</v>
      </c>
      <c r="N1051" s="42" t="str">
        <f>VLOOKUP(A1051,'Data Transformation'!S:Y,7,0)</f>
        <v>tier - 3</v>
      </c>
      <c r="O1051" s="42" t="str">
        <f>VLOOKUP(A1051,'Data Transformation'!S:Z,8,0)</f>
        <v>tier - 3</v>
      </c>
      <c r="P1051" s="42" t="str">
        <f>VLOOKUP(A1051,'Data Transformation'!S:AA,9,0)</f>
        <v>R1013</v>
      </c>
      <c r="Q1051" s="60">
        <f>VLOOKUP(A1051,'Data Transformation'!S:AC,11,0)</f>
        <v>50</v>
      </c>
    </row>
    <row r="1052">
      <c r="A1052" s="56" t="s">
        <v>2176</v>
      </c>
      <c r="B1052" s="42" t="str">
        <f>VLOOKUP(A1052,'Data Transformation'!A:D,4,0)</f>
        <v>Yoo</v>
      </c>
      <c r="C1052" s="57">
        <f>VLOOKUP(A1052,'Data Transformation'!G:N,2,0)</f>
        <v>29.1</v>
      </c>
      <c r="D1052" s="42">
        <f>VLOOKUP(A1052,'Data Transformation'!G:I,3,0)</f>
        <v>5.64</v>
      </c>
      <c r="E1052" s="42" t="str">
        <f>VLOOKUP(A1052,'Data Transformation'!G:J,4,0)</f>
        <v>YES</v>
      </c>
      <c r="F1052" s="42" t="str">
        <f>VLOOKUP(A1052,'Data Transformation'!G:K,5,0)</f>
        <v>No</v>
      </c>
      <c r="G1052" s="58" t="str">
        <f>VLOOKUP(A1052,'Data Transformation'!G:L,6,0)</f>
        <v>No</v>
      </c>
      <c r="H1052" s="42">
        <f>VLOOKUP(A1052,'Data Transformation'!G:O,9,0)</f>
        <v>0</v>
      </c>
      <c r="I1052" s="42" t="str">
        <f>VLOOKUP(A1052,'Data Transformation'!G:N,8,0)</f>
        <v>No</v>
      </c>
      <c r="J1052" s="42" t="str">
        <f>VLOOKUP(A1052,'Data Transformation'!G:P,10,0)</f>
        <v>Overweight</v>
      </c>
      <c r="K1052" s="42" t="str">
        <f>VLOOKUP(A1052,'Data Transformation'!G:Q,11,0)</f>
        <v>Normal</v>
      </c>
      <c r="L1052" s="42" t="str">
        <f>VLOOKUP(A1052,'Data Transformation'!S:AB,10,0)</f>
        <v>30-Sep-1976</v>
      </c>
      <c r="M1052" s="59">
        <f>VLOOKUP(A1052,'Data Transformation'!S:AD,12,0)</f>
        <v>10698.38</v>
      </c>
      <c r="N1052" s="42" t="str">
        <f>VLOOKUP(A1052,'Data Transformation'!S:Y,7,0)</f>
        <v>tier - 3</v>
      </c>
      <c r="O1052" s="42" t="str">
        <f>VLOOKUP(A1052,'Data Transformation'!S:Z,8,0)</f>
        <v>tier - 1</v>
      </c>
      <c r="P1052" s="42" t="str">
        <f>VLOOKUP(A1052,'Data Transformation'!S:AA,9,0)</f>
        <v>R1025</v>
      </c>
      <c r="Q1052" s="60">
        <f>VLOOKUP(A1052,'Data Transformation'!S:AC,11,0)</f>
        <v>46</v>
      </c>
    </row>
    <row r="1053">
      <c r="A1053" s="56" t="s">
        <v>2178</v>
      </c>
      <c r="B1053" s="42" t="str">
        <f>VLOOKUP(A1053,'Data Transformation'!A:D,4,0)</f>
        <v>Rand</v>
      </c>
      <c r="C1053" s="57">
        <f>VLOOKUP(A1053,'Data Transformation'!G:N,2,0)</f>
        <v>30.22</v>
      </c>
      <c r="D1053" s="42">
        <f>VLOOKUP(A1053,'Data Transformation'!G:I,3,0)</f>
        <v>4.65</v>
      </c>
      <c r="E1053" s="42" t="str">
        <f>VLOOKUP(A1053,'Data Transformation'!G:J,4,0)</f>
        <v>No</v>
      </c>
      <c r="F1053" s="42" t="str">
        <f>VLOOKUP(A1053,'Data Transformation'!G:K,5,0)</f>
        <v>No</v>
      </c>
      <c r="G1053" s="58" t="str">
        <f>VLOOKUP(A1053,'Data Transformation'!G:L,6,0)</f>
        <v>No</v>
      </c>
      <c r="H1053" s="42">
        <f>VLOOKUP(A1053,'Data Transformation'!G:O,9,0)</f>
        <v>0</v>
      </c>
      <c r="I1053" s="42" t="str">
        <f>VLOOKUP(A1053,'Data Transformation'!G:N,8,0)</f>
        <v>No</v>
      </c>
      <c r="J1053" s="42" t="str">
        <f>VLOOKUP(A1053,'Data Transformation'!G:P,10,0)</f>
        <v>Above Obesity</v>
      </c>
      <c r="K1053" s="42" t="str">
        <f>VLOOKUP(A1053,'Data Transformation'!G:Q,11,0)</f>
        <v>Normal</v>
      </c>
      <c r="L1053" s="42" t="str">
        <f>VLOOKUP(A1053,'Data Transformation'!S:AB,10,0)</f>
        <v>2-Aug-1977</v>
      </c>
      <c r="M1053" s="59">
        <f>VLOOKUP(A1053,'Data Transformation'!S:AD,12,0)</f>
        <v>10690.11</v>
      </c>
      <c r="N1053" s="42" t="str">
        <f>VLOOKUP(A1053,'Data Transformation'!S:Y,7,0)</f>
        <v>tier - 3</v>
      </c>
      <c r="O1053" s="42" t="str">
        <f>VLOOKUP(A1053,'Data Transformation'!S:Z,8,0)</f>
        <v>tier - 2</v>
      </c>
      <c r="P1053" s="42" t="str">
        <f>VLOOKUP(A1053,'Data Transformation'!S:AA,9,0)</f>
        <v>R1021</v>
      </c>
      <c r="Q1053" s="60">
        <f>VLOOKUP(A1053,'Data Transformation'!S:AC,11,0)</f>
        <v>45</v>
      </c>
    </row>
    <row r="1054">
      <c r="A1054" s="56" t="s">
        <v>2180</v>
      </c>
      <c r="B1054" s="42" t="str">
        <f>VLOOKUP(A1054,'Data Transformation'!A:D,4,0)</f>
        <v>Wolfe</v>
      </c>
      <c r="C1054" s="57">
        <f>VLOOKUP(A1054,'Data Transformation'!G:N,2,0)</f>
        <v>24.29</v>
      </c>
      <c r="D1054" s="42">
        <f>VLOOKUP(A1054,'Data Transformation'!G:I,3,0)</f>
        <v>9.05</v>
      </c>
      <c r="E1054" s="42" t="str">
        <f>VLOOKUP(A1054,'Data Transformation'!G:J,4,0)</f>
        <v>No</v>
      </c>
      <c r="F1054" s="42" t="str">
        <f>VLOOKUP(A1054,'Data Transformation'!G:K,5,0)</f>
        <v>No</v>
      </c>
      <c r="G1054" s="58" t="str">
        <f>VLOOKUP(A1054,'Data Transformation'!G:L,6,0)</f>
        <v>No</v>
      </c>
      <c r="H1054" s="42">
        <f>VLOOKUP(A1054,'Data Transformation'!G:O,9,0)</f>
        <v>0</v>
      </c>
      <c r="I1054" s="42" t="str">
        <f>VLOOKUP(A1054,'Data Transformation'!G:N,8,0)</f>
        <v>No</v>
      </c>
      <c r="J1054" s="42" t="str">
        <f>VLOOKUP(A1054,'Data Transformation'!G:P,10,0)</f>
        <v>Normal weight</v>
      </c>
      <c r="K1054" s="42" t="str">
        <f>VLOOKUP(A1054,'Data Transformation'!G:Q,11,0)</f>
        <v>Diabetes</v>
      </c>
      <c r="L1054" s="42" t="str">
        <f>VLOOKUP(A1054,'Data Transformation'!S:AB,10,0)</f>
        <v>7-Sep-1962</v>
      </c>
      <c r="M1054" s="59">
        <f>VLOOKUP(A1054,'Data Transformation'!S:AD,12,0)</f>
        <v>10676.83</v>
      </c>
      <c r="N1054" s="42" t="str">
        <f>VLOOKUP(A1054,'Data Transformation'!S:Y,7,0)</f>
        <v>tier - 3</v>
      </c>
      <c r="O1054" s="42" t="str">
        <f>VLOOKUP(A1054,'Data Transformation'!S:Z,8,0)</f>
        <v>tier - 3</v>
      </c>
      <c r="P1054" s="42" t="str">
        <f>VLOOKUP(A1054,'Data Transformation'!S:AA,9,0)</f>
        <v>R1013</v>
      </c>
      <c r="Q1054" s="60">
        <f>VLOOKUP(A1054,'Data Transformation'!S:AC,11,0)</f>
        <v>60</v>
      </c>
    </row>
    <row r="1055">
      <c r="A1055" s="56" t="s">
        <v>2182</v>
      </c>
      <c r="B1055" s="42" t="str">
        <f>VLOOKUP(A1055,'Data Transformation'!A:D,4,0)</f>
        <v>Vance</v>
      </c>
      <c r="C1055" s="57">
        <f>VLOOKUP(A1055,'Data Transformation'!G:N,2,0)</f>
        <v>29.39</v>
      </c>
      <c r="D1055" s="42">
        <f>VLOOKUP(A1055,'Data Transformation'!G:I,3,0)</f>
        <v>4.52</v>
      </c>
      <c r="E1055" s="42" t="str">
        <f>VLOOKUP(A1055,'Data Transformation'!G:J,4,0)</f>
        <v>YES</v>
      </c>
      <c r="F1055" s="42" t="str">
        <f>VLOOKUP(A1055,'Data Transformation'!G:K,5,0)</f>
        <v>No</v>
      </c>
      <c r="G1055" s="58" t="str">
        <f>VLOOKUP(A1055,'Data Transformation'!G:L,6,0)</f>
        <v>No</v>
      </c>
      <c r="H1055" s="42">
        <f>VLOOKUP(A1055,'Data Transformation'!G:O,9,0)</f>
        <v>0</v>
      </c>
      <c r="I1055" s="42" t="str">
        <f>VLOOKUP(A1055,'Data Transformation'!G:N,8,0)</f>
        <v>No</v>
      </c>
      <c r="J1055" s="42" t="str">
        <f>VLOOKUP(A1055,'Data Transformation'!G:P,10,0)</f>
        <v>Overweight</v>
      </c>
      <c r="K1055" s="42" t="str">
        <f>VLOOKUP(A1055,'Data Transformation'!G:Q,11,0)</f>
        <v>Normal</v>
      </c>
      <c r="L1055" s="42" t="str">
        <f>VLOOKUP(A1055,'Data Transformation'!S:AB,10,0)</f>
        <v>22-Nov-1976</v>
      </c>
      <c r="M1055" s="59">
        <f>VLOOKUP(A1055,'Data Transformation'!S:AD,12,0)</f>
        <v>10665.44</v>
      </c>
      <c r="N1055" s="42" t="str">
        <f>VLOOKUP(A1055,'Data Transformation'!S:Y,7,0)</f>
        <v>tier - 3</v>
      </c>
      <c r="O1055" s="42" t="str">
        <f>VLOOKUP(A1055,'Data Transformation'!S:Z,8,0)</f>
        <v>tier - 2</v>
      </c>
      <c r="P1055" s="42" t="str">
        <f>VLOOKUP(A1055,'Data Transformation'!S:AA,9,0)</f>
        <v>R1021</v>
      </c>
      <c r="Q1055" s="60">
        <f>VLOOKUP(A1055,'Data Transformation'!S:AC,11,0)</f>
        <v>46</v>
      </c>
    </row>
    <row r="1056">
      <c r="A1056" s="56" t="s">
        <v>2184</v>
      </c>
      <c r="B1056" s="42" t="str">
        <f>VLOOKUP(A1056,'Data Transformation'!A:D,4,0)</f>
        <v>Burnett</v>
      </c>
      <c r="C1056" s="57">
        <f>VLOOKUP(A1056,'Data Transformation'!G:N,2,0)</f>
        <v>25.66</v>
      </c>
      <c r="D1056" s="42">
        <f>VLOOKUP(A1056,'Data Transformation'!G:I,3,0)</f>
        <v>4.62</v>
      </c>
      <c r="E1056" s="42" t="str">
        <f>VLOOKUP(A1056,'Data Transformation'!G:J,4,0)</f>
        <v>yes</v>
      </c>
      <c r="F1056" s="42" t="str">
        <f>VLOOKUP(A1056,'Data Transformation'!G:K,5,0)</f>
        <v>No</v>
      </c>
      <c r="G1056" s="58" t="str">
        <f>VLOOKUP(A1056,'Data Transformation'!G:L,6,0)</f>
        <v>No</v>
      </c>
      <c r="H1056" s="42">
        <f>VLOOKUP(A1056,'Data Transformation'!G:O,9,0)</f>
        <v>1</v>
      </c>
      <c r="I1056" s="42" t="str">
        <f>VLOOKUP(A1056,'Data Transformation'!G:N,8,0)</f>
        <v>No</v>
      </c>
      <c r="J1056" s="42" t="str">
        <f>VLOOKUP(A1056,'Data Transformation'!G:P,10,0)</f>
        <v>Overweight</v>
      </c>
      <c r="K1056" s="42" t="str">
        <f>VLOOKUP(A1056,'Data Transformation'!G:Q,11,0)</f>
        <v>Normal</v>
      </c>
      <c r="L1056" s="42" t="str">
        <f>VLOOKUP(A1056,'Data Transformation'!S:AB,10,0)</f>
        <v>8-Aug-1964</v>
      </c>
      <c r="M1056" s="59">
        <f>VLOOKUP(A1056,'Data Transformation'!S:AD,12,0)</f>
        <v>10627.81</v>
      </c>
      <c r="N1056" s="42" t="str">
        <f>VLOOKUP(A1056,'Data Transformation'!S:Y,7,0)</f>
        <v>tier - 3</v>
      </c>
      <c r="O1056" s="42" t="str">
        <f>VLOOKUP(A1056,'Data Transformation'!S:Z,8,0)</f>
        <v>tier - 3</v>
      </c>
      <c r="P1056" s="42" t="str">
        <f>VLOOKUP(A1056,'Data Transformation'!S:AA,9,0)</f>
        <v>R1013</v>
      </c>
      <c r="Q1056" s="60">
        <f>VLOOKUP(A1056,'Data Transformation'!S:AC,11,0)</f>
        <v>58</v>
      </c>
    </row>
    <row r="1057">
      <c r="A1057" s="56" t="s">
        <v>2186</v>
      </c>
      <c r="B1057" s="42" t="str">
        <f>VLOOKUP(A1057,'Data Transformation'!A:D,4,0)</f>
        <v>Clason</v>
      </c>
      <c r="C1057" s="57">
        <f>VLOOKUP(A1057,'Data Transformation'!G:N,2,0)</f>
        <v>39.11</v>
      </c>
      <c r="D1057" s="42">
        <f>VLOOKUP(A1057,'Data Transformation'!G:I,3,0)</f>
        <v>5.87</v>
      </c>
      <c r="E1057" s="42" t="str">
        <f>VLOOKUP(A1057,'Data Transformation'!G:J,4,0)</f>
        <v>No</v>
      </c>
      <c r="F1057" s="42" t="str">
        <f>VLOOKUP(A1057,'Data Transformation'!G:K,5,0)</f>
        <v>No</v>
      </c>
      <c r="G1057" s="58" t="str">
        <f>VLOOKUP(A1057,'Data Transformation'!G:L,6,0)</f>
        <v>No</v>
      </c>
      <c r="H1057" s="42">
        <f>VLOOKUP(A1057,'Data Transformation'!G:O,9,0)</f>
        <v>0</v>
      </c>
      <c r="I1057" s="42" t="str">
        <f>VLOOKUP(A1057,'Data Transformation'!G:N,8,0)</f>
        <v>No</v>
      </c>
      <c r="J1057" s="42" t="str">
        <f>VLOOKUP(A1057,'Data Transformation'!G:P,10,0)</f>
        <v>Above Obesity</v>
      </c>
      <c r="K1057" s="42" t="str">
        <f>VLOOKUP(A1057,'Data Transformation'!G:Q,11,0)</f>
        <v>Prediabetes weight</v>
      </c>
      <c r="L1057" s="42" t="str">
        <f>VLOOKUP(A1057,'Data Transformation'!S:AB,10,0)</f>
        <v>6-Jul-1990</v>
      </c>
      <c r="M1057" s="59">
        <f>VLOOKUP(A1057,'Data Transformation'!S:AD,12,0)</f>
        <v>10620.26</v>
      </c>
      <c r="N1057" s="42" t="str">
        <f>VLOOKUP(A1057,'Data Transformation'!S:Y,7,0)</f>
        <v>tier - 3</v>
      </c>
      <c r="O1057" s="42" t="str">
        <f>VLOOKUP(A1057,'Data Transformation'!S:Z,8,0)</f>
        <v>tier - 3</v>
      </c>
      <c r="P1057" s="42" t="str">
        <f>VLOOKUP(A1057,'Data Transformation'!S:AA,9,0)</f>
        <v>R1012</v>
      </c>
      <c r="Q1057" s="60">
        <f>VLOOKUP(A1057,'Data Transformation'!S:AC,11,0)</f>
        <v>32</v>
      </c>
    </row>
    <row r="1058">
      <c r="A1058" s="56" t="s">
        <v>2188</v>
      </c>
      <c r="B1058" s="42" t="str">
        <f>VLOOKUP(A1058,'Data Transformation'!A:D,4,0)</f>
        <v>Donnelly</v>
      </c>
      <c r="C1058" s="57">
        <f>VLOOKUP(A1058,'Data Transformation'!G:N,2,0)</f>
        <v>43.78</v>
      </c>
      <c r="D1058" s="42">
        <f>VLOOKUP(A1058,'Data Transformation'!G:I,3,0)</f>
        <v>5.71</v>
      </c>
      <c r="E1058" s="42" t="str">
        <f>VLOOKUP(A1058,'Data Transformation'!G:J,4,0)</f>
        <v>No</v>
      </c>
      <c r="F1058" s="42" t="str">
        <f>VLOOKUP(A1058,'Data Transformation'!G:K,5,0)</f>
        <v>No</v>
      </c>
      <c r="G1058" s="58" t="str">
        <f>VLOOKUP(A1058,'Data Transformation'!G:L,6,0)</f>
        <v>No</v>
      </c>
      <c r="H1058" s="42">
        <f>VLOOKUP(A1058,'Data Transformation'!G:O,9,0)</f>
        <v>1</v>
      </c>
      <c r="I1058" s="42" t="str">
        <f>VLOOKUP(A1058,'Data Transformation'!G:N,8,0)</f>
        <v>No</v>
      </c>
      <c r="J1058" s="42" t="str">
        <f>VLOOKUP(A1058,'Data Transformation'!G:P,10,0)</f>
        <v>Above Obesity</v>
      </c>
      <c r="K1058" s="42" t="str">
        <f>VLOOKUP(A1058,'Data Transformation'!G:Q,11,0)</f>
        <v>Prediabetes weight</v>
      </c>
      <c r="L1058" s="42" t="str">
        <f>VLOOKUP(A1058,'Data Transformation'!S:AB,10,0)</f>
        <v>23-Jul-1992</v>
      </c>
      <c r="M1058" s="59">
        <f>VLOOKUP(A1058,'Data Transformation'!S:AD,12,0)</f>
        <v>10617.04</v>
      </c>
      <c r="N1058" s="42" t="str">
        <f>VLOOKUP(A1058,'Data Transformation'!S:Y,7,0)</f>
        <v>tier - 3</v>
      </c>
      <c r="O1058" s="42" t="str">
        <f>VLOOKUP(A1058,'Data Transformation'!S:Z,8,0)</f>
        <v>tier - 3</v>
      </c>
      <c r="P1058" s="42" t="str">
        <f>VLOOKUP(A1058,'Data Transformation'!S:AA,9,0)</f>
        <v>R1026</v>
      </c>
      <c r="Q1058" s="60">
        <f>VLOOKUP(A1058,'Data Transformation'!S:AC,11,0)</f>
        <v>30</v>
      </c>
    </row>
    <row r="1059">
      <c r="A1059" s="56" t="s">
        <v>2190</v>
      </c>
      <c r="B1059" s="42" t="str">
        <f>VLOOKUP(A1059,'Data Transformation'!A:D,4,0)</f>
        <v>Pietz</v>
      </c>
      <c r="C1059" s="57">
        <f>VLOOKUP(A1059,'Data Transformation'!G:N,2,0)</f>
        <v>24.35</v>
      </c>
      <c r="D1059" s="42">
        <f>VLOOKUP(A1059,'Data Transformation'!G:I,3,0)</f>
        <v>9.08</v>
      </c>
      <c r="E1059" s="42" t="str">
        <f>VLOOKUP(A1059,'Data Transformation'!G:J,4,0)</f>
        <v>No</v>
      </c>
      <c r="F1059" s="42" t="str">
        <f>VLOOKUP(A1059,'Data Transformation'!G:K,5,0)</f>
        <v>No</v>
      </c>
      <c r="G1059" s="58" t="str">
        <f>VLOOKUP(A1059,'Data Transformation'!G:L,6,0)</f>
        <v>No</v>
      </c>
      <c r="H1059" s="42">
        <f>VLOOKUP(A1059,'Data Transformation'!G:O,9,0)</f>
        <v>0</v>
      </c>
      <c r="I1059" s="42" t="str">
        <f>VLOOKUP(A1059,'Data Transformation'!G:N,8,0)</f>
        <v>No</v>
      </c>
      <c r="J1059" s="42" t="str">
        <f>VLOOKUP(A1059,'Data Transformation'!G:P,10,0)</f>
        <v>Normal weight</v>
      </c>
      <c r="K1059" s="42" t="str">
        <f>VLOOKUP(A1059,'Data Transformation'!G:Q,11,0)</f>
        <v>Diabetes</v>
      </c>
      <c r="L1059" s="42" t="str">
        <f>VLOOKUP(A1059,'Data Transformation'!S:AB,10,0)</f>
        <v>27-Jun-1965</v>
      </c>
      <c r="M1059" s="59">
        <f>VLOOKUP(A1059,'Data Transformation'!S:AD,12,0)</f>
        <v>10608.67</v>
      </c>
      <c r="N1059" s="42" t="str">
        <f>VLOOKUP(A1059,'Data Transformation'!S:Y,7,0)</f>
        <v>tier - 3</v>
      </c>
      <c r="O1059" s="42" t="str">
        <f>VLOOKUP(A1059,'Data Transformation'!S:Z,8,0)</f>
        <v>tier - 3</v>
      </c>
      <c r="P1059" s="42" t="str">
        <f>VLOOKUP(A1059,'Data Transformation'!S:AA,9,0)</f>
        <v>R1012</v>
      </c>
      <c r="Q1059" s="60">
        <f>VLOOKUP(A1059,'Data Transformation'!S:AC,11,0)</f>
        <v>57</v>
      </c>
    </row>
    <row r="1060">
      <c r="A1060" s="56" t="s">
        <v>2192</v>
      </c>
      <c r="B1060" s="42" t="str">
        <f>VLOOKUP(A1060,'Data Transformation'!A:D,4,0)</f>
        <v>Tegenkamp</v>
      </c>
      <c r="C1060" s="57">
        <f>VLOOKUP(A1060,'Data Transformation'!G:N,2,0)</f>
        <v>40.3</v>
      </c>
      <c r="D1060" s="42">
        <f>VLOOKUP(A1060,'Data Transformation'!G:I,3,0)</f>
        <v>5.3</v>
      </c>
      <c r="E1060" s="42" t="str">
        <f>VLOOKUP(A1060,'Data Transformation'!G:J,4,0)</f>
        <v>yes</v>
      </c>
      <c r="F1060" s="42" t="str">
        <f>VLOOKUP(A1060,'Data Transformation'!G:K,5,0)</f>
        <v>No</v>
      </c>
      <c r="G1060" s="58" t="str">
        <f>VLOOKUP(A1060,'Data Transformation'!G:L,6,0)</f>
        <v>No</v>
      </c>
      <c r="H1060" s="42">
        <f>VLOOKUP(A1060,'Data Transformation'!G:O,9,0)</f>
        <v>2</v>
      </c>
      <c r="I1060" s="42" t="str">
        <f>VLOOKUP(A1060,'Data Transformation'!G:N,8,0)</f>
        <v>No</v>
      </c>
      <c r="J1060" s="42" t="str">
        <f>VLOOKUP(A1060,'Data Transformation'!G:P,10,0)</f>
        <v>Above Obesity</v>
      </c>
      <c r="K1060" s="42" t="str">
        <f>VLOOKUP(A1060,'Data Transformation'!G:Q,11,0)</f>
        <v>Normal</v>
      </c>
      <c r="L1060" s="42" t="str">
        <f>VLOOKUP(A1060,'Data Transformation'!S:AB,10,0)</f>
        <v>2-Jul-1966</v>
      </c>
      <c r="M1060" s="59">
        <f>VLOOKUP(A1060,'Data Transformation'!S:AD,12,0)</f>
        <v>10602.39</v>
      </c>
      <c r="N1060" s="42" t="str">
        <f>VLOOKUP(A1060,'Data Transformation'!S:Y,7,0)</f>
        <v>tier - 3</v>
      </c>
      <c r="O1060" s="42" t="str">
        <f>VLOOKUP(A1060,'Data Transformation'!S:Z,8,0)</f>
        <v>tier - 3</v>
      </c>
      <c r="P1060" s="42" t="str">
        <f>VLOOKUP(A1060,'Data Transformation'!S:AA,9,0)</f>
        <v>R1011</v>
      </c>
      <c r="Q1060" s="60">
        <f>VLOOKUP(A1060,'Data Transformation'!S:AC,11,0)</f>
        <v>56</v>
      </c>
    </row>
    <row r="1061">
      <c r="A1061" s="56" t="s">
        <v>2194</v>
      </c>
      <c r="B1061" s="42" t="str">
        <f>VLOOKUP(A1061,'Data Transformation'!A:D,4,0)</f>
        <v>Dover</v>
      </c>
      <c r="C1061" s="57">
        <f>VLOOKUP(A1061,'Data Transformation'!G:N,2,0)</f>
        <v>32.775</v>
      </c>
      <c r="D1061" s="42">
        <f>VLOOKUP(A1061,'Data Transformation'!G:I,3,0)</f>
        <v>11.76</v>
      </c>
      <c r="E1061" s="42" t="str">
        <f>VLOOKUP(A1061,'Data Transformation'!G:J,4,0)</f>
        <v>YES</v>
      </c>
      <c r="F1061" s="42" t="str">
        <f>VLOOKUP(A1061,'Data Transformation'!G:K,5,0)</f>
        <v>No</v>
      </c>
      <c r="G1061" s="58" t="str">
        <f>VLOOKUP(A1061,'Data Transformation'!G:L,6,0)</f>
        <v>No</v>
      </c>
      <c r="H1061" s="42">
        <f>VLOOKUP(A1061,'Data Transformation'!G:O,9,0)</f>
        <v>0</v>
      </c>
      <c r="I1061" s="42" t="str">
        <f>VLOOKUP(A1061,'Data Transformation'!G:N,8,0)</f>
        <v>No</v>
      </c>
      <c r="J1061" s="42" t="str">
        <f>VLOOKUP(A1061,'Data Transformation'!G:P,10,0)</f>
        <v>Above Obesity</v>
      </c>
      <c r="K1061" s="42" t="str">
        <f>VLOOKUP(A1061,'Data Transformation'!G:Q,11,0)</f>
        <v>Diabetes</v>
      </c>
      <c r="L1061" s="42" t="str">
        <f>VLOOKUP(A1061,'Data Transformation'!S:AB,10,0)</f>
        <v>23-Jun-1967</v>
      </c>
      <c r="M1061" s="59">
        <f>VLOOKUP(A1061,'Data Transformation'!S:AD,12,0)</f>
        <v>10601.63</v>
      </c>
      <c r="N1061" s="42" t="str">
        <f>VLOOKUP(A1061,'Data Transformation'!S:Y,7,0)</f>
        <v>tier - 3</v>
      </c>
      <c r="O1061" s="42" t="str">
        <f>VLOOKUP(A1061,'Data Transformation'!S:Z,8,0)</f>
        <v>tier - 2</v>
      </c>
      <c r="P1061" s="42" t="str">
        <f>VLOOKUP(A1061,'Data Transformation'!S:AA,9,0)</f>
        <v>R1012</v>
      </c>
      <c r="Q1061" s="60">
        <f>VLOOKUP(A1061,'Data Transformation'!S:AC,11,0)</f>
        <v>55</v>
      </c>
    </row>
    <row r="1062">
      <c r="A1062" s="56" t="s">
        <v>2196</v>
      </c>
      <c r="B1062" s="42" t="str">
        <f>VLOOKUP(A1062,'Data Transformation'!A:D,4,0)</f>
        <v>Dockemeyer</v>
      </c>
      <c r="C1062" s="57">
        <f>VLOOKUP(A1062,'Data Transformation'!G:N,2,0)</f>
        <v>39.6</v>
      </c>
      <c r="D1062" s="42">
        <f>VLOOKUP(A1062,'Data Transformation'!G:I,3,0)</f>
        <v>5.11</v>
      </c>
      <c r="E1062" s="42" t="str">
        <f>VLOOKUP(A1062,'Data Transformation'!G:J,4,0)</f>
        <v>yes</v>
      </c>
      <c r="F1062" s="42" t="str">
        <f>VLOOKUP(A1062,'Data Transformation'!G:K,5,0)</f>
        <v>No</v>
      </c>
      <c r="G1062" s="58" t="str">
        <f>VLOOKUP(A1062,'Data Transformation'!G:L,6,0)</f>
        <v>No</v>
      </c>
      <c r="H1062" s="42">
        <f>VLOOKUP(A1062,'Data Transformation'!G:O,9,0)</f>
        <v>2</v>
      </c>
      <c r="I1062" s="42" t="str">
        <f>VLOOKUP(A1062,'Data Transformation'!G:N,8,0)</f>
        <v>No</v>
      </c>
      <c r="J1062" s="42" t="str">
        <f>VLOOKUP(A1062,'Data Transformation'!G:P,10,0)</f>
        <v>Above Obesity</v>
      </c>
      <c r="K1062" s="42" t="str">
        <f>VLOOKUP(A1062,'Data Transformation'!G:Q,11,0)</f>
        <v>Normal</v>
      </c>
      <c r="L1062" s="42" t="str">
        <f>VLOOKUP(A1062,'Data Transformation'!S:AB,10,0)</f>
        <v>20-Jul-1966</v>
      </c>
      <c r="M1062" s="59">
        <f>VLOOKUP(A1062,'Data Transformation'!S:AD,12,0)</f>
        <v>10601.41</v>
      </c>
      <c r="N1062" s="42" t="str">
        <f>VLOOKUP(A1062,'Data Transformation'!S:Y,7,0)</f>
        <v>tier - 3</v>
      </c>
      <c r="O1062" s="42" t="str">
        <f>VLOOKUP(A1062,'Data Transformation'!S:Z,8,0)</f>
        <v>tier - 2</v>
      </c>
      <c r="P1062" s="42" t="str">
        <f>VLOOKUP(A1062,'Data Transformation'!S:AA,9,0)</f>
        <v>R1011</v>
      </c>
      <c r="Q1062" s="60">
        <f>VLOOKUP(A1062,'Data Transformation'!S:AC,11,0)</f>
        <v>56</v>
      </c>
    </row>
    <row r="1063">
      <c r="A1063" s="56" t="s">
        <v>2198</v>
      </c>
      <c r="B1063" s="42" t="str">
        <f>VLOOKUP(A1063,'Data Transformation'!A:D,4,0)</f>
        <v>Steele</v>
      </c>
      <c r="C1063" s="57">
        <f>VLOOKUP(A1063,'Data Transformation'!G:N,2,0)</f>
        <v>30.97</v>
      </c>
      <c r="D1063" s="42">
        <f>VLOOKUP(A1063,'Data Transformation'!G:I,3,0)</f>
        <v>5.54</v>
      </c>
      <c r="E1063" s="42" t="str">
        <f>VLOOKUP(A1063,'Data Transformation'!G:J,4,0)</f>
        <v>No</v>
      </c>
      <c r="F1063" s="42" t="str">
        <f>VLOOKUP(A1063,'Data Transformation'!G:K,5,0)</f>
        <v>No</v>
      </c>
      <c r="G1063" s="58" t="str">
        <f>VLOOKUP(A1063,'Data Transformation'!G:L,6,0)</f>
        <v>No</v>
      </c>
      <c r="H1063" s="42">
        <f>VLOOKUP(A1063,'Data Transformation'!G:O,9,0)</f>
        <v>2</v>
      </c>
      <c r="I1063" s="42" t="str">
        <f>VLOOKUP(A1063,'Data Transformation'!G:N,8,0)</f>
        <v>No</v>
      </c>
      <c r="J1063" s="42" t="str">
        <f>VLOOKUP(A1063,'Data Transformation'!G:P,10,0)</f>
        <v>Above Obesity</v>
      </c>
      <c r="K1063" s="42" t="str">
        <f>VLOOKUP(A1063,'Data Transformation'!G:Q,11,0)</f>
        <v>Normal</v>
      </c>
      <c r="L1063" s="42" t="str">
        <f>VLOOKUP(A1063,'Data Transformation'!S:AB,10,0)</f>
        <v>14-Dec-1972</v>
      </c>
      <c r="M1063" s="59">
        <f>VLOOKUP(A1063,'Data Transformation'!S:AD,12,0)</f>
        <v>10600.55</v>
      </c>
      <c r="N1063" s="42" t="str">
        <f>VLOOKUP(A1063,'Data Transformation'!S:Y,7,0)</f>
        <v>tier - 3</v>
      </c>
      <c r="O1063" s="42" t="str">
        <f>VLOOKUP(A1063,'Data Transformation'!S:Z,8,0)</f>
        <v>tier - 1</v>
      </c>
      <c r="P1063" s="42" t="str">
        <f>VLOOKUP(A1063,'Data Transformation'!S:AA,9,0)</f>
        <v>R1012</v>
      </c>
      <c r="Q1063" s="60">
        <f>VLOOKUP(A1063,'Data Transformation'!S:AC,11,0)</f>
        <v>50</v>
      </c>
    </row>
    <row r="1064">
      <c r="A1064" s="56" t="s">
        <v>2200</v>
      </c>
      <c r="B1064" s="42" t="str">
        <f>VLOOKUP(A1064,'Data Transformation'!A:D,4,0)</f>
        <v>Harel</v>
      </c>
      <c r="C1064" s="57">
        <f>VLOOKUP(A1064,'Data Transformation'!G:N,2,0)</f>
        <v>27.645</v>
      </c>
      <c r="D1064" s="42">
        <f>VLOOKUP(A1064,'Data Transformation'!G:I,3,0)</f>
        <v>8.87</v>
      </c>
      <c r="E1064" s="42" t="str">
        <f>VLOOKUP(A1064,'Data Transformation'!G:J,4,0)</f>
        <v>YES</v>
      </c>
      <c r="F1064" s="42" t="str">
        <f>VLOOKUP(A1064,'Data Transformation'!G:K,5,0)</f>
        <v>No</v>
      </c>
      <c r="G1064" s="58" t="str">
        <f>VLOOKUP(A1064,'Data Transformation'!G:L,6,0)</f>
        <v>No</v>
      </c>
      <c r="H1064" s="42">
        <f>VLOOKUP(A1064,'Data Transformation'!G:O,9,0)</f>
        <v>0</v>
      </c>
      <c r="I1064" s="42" t="str">
        <f>VLOOKUP(A1064,'Data Transformation'!G:N,8,0)</f>
        <v>No</v>
      </c>
      <c r="J1064" s="42" t="str">
        <f>VLOOKUP(A1064,'Data Transformation'!G:P,10,0)</f>
        <v>Overweight</v>
      </c>
      <c r="K1064" s="42" t="str">
        <f>VLOOKUP(A1064,'Data Transformation'!G:Q,11,0)</f>
        <v>Diabetes</v>
      </c>
      <c r="L1064" s="42" t="str">
        <f>VLOOKUP(A1064,'Data Transformation'!S:AB,10,0)</f>
        <v>29-Nov-1967</v>
      </c>
      <c r="M1064" s="59">
        <f>VLOOKUP(A1064,'Data Transformation'!S:AD,12,0)</f>
        <v>10594.5</v>
      </c>
      <c r="N1064" s="42" t="str">
        <f>VLOOKUP(A1064,'Data Transformation'!S:Y,7,0)</f>
        <v>tier - 3</v>
      </c>
      <c r="O1064" s="42" t="str">
        <f>VLOOKUP(A1064,'Data Transformation'!S:Z,8,0)</f>
        <v>tier - 1</v>
      </c>
      <c r="P1064" s="42" t="str">
        <f>VLOOKUP(A1064,'Data Transformation'!S:AA,9,0)</f>
        <v>R1012</v>
      </c>
      <c r="Q1064" s="60">
        <f>VLOOKUP(A1064,'Data Transformation'!S:AC,11,0)</f>
        <v>55</v>
      </c>
    </row>
    <row r="1065">
      <c r="A1065" s="56" t="s">
        <v>2202</v>
      </c>
      <c r="B1065" s="42" t="str">
        <f>VLOOKUP(A1065,'Data Transformation'!A:D,4,0)</f>
        <v>Aguila</v>
      </c>
      <c r="C1065" s="57">
        <f>VLOOKUP(A1065,'Data Transformation'!G:N,2,0)</f>
        <v>34.43</v>
      </c>
      <c r="D1065" s="42">
        <f>VLOOKUP(A1065,'Data Transformation'!G:I,3,0)</f>
        <v>5.96</v>
      </c>
      <c r="E1065" s="42" t="str">
        <f>VLOOKUP(A1065,'Data Transformation'!G:J,4,0)</f>
        <v>yes</v>
      </c>
      <c r="F1065" s="42" t="str">
        <f>VLOOKUP(A1065,'Data Transformation'!G:K,5,0)</f>
        <v>No</v>
      </c>
      <c r="G1065" s="58" t="str">
        <f>VLOOKUP(A1065,'Data Transformation'!G:L,6,0)</f>
        <v>No</v>
      </c>
      <c r="H1065" s="42">
        <f>VLOOKUP(A1065,'Data Transformation'!G:O,9,0)</f>
        <v>2</v>
      </c>
      <c r="I1065" s="42" t="str">
        <f>VLOOKUP(A1065,'Data Transformation'!G:N,8,0)</f>
        <v>No</v>
      </c>
      <c r="J1065" s="42" t="str">
        <f>VLOOKUP(A1065,'Data Transformation'!G:P,10,0)</f>
        <v>Above Obesity</v>
      </c>
      <c r="K1065" s="42" t="str">
        <f>VLOOKUP(A1065,'Data Transformation'!G:Q,11,0)</f>
        <v>Prediabetes weight</v>
      </c>
      <c r="L1065" s="42" t="str">
        <f>VLOOKUP(A1065,'Data Transformation'!S:AB,10,0)</f>
        <v>3-Nov-1966</v>
      </c>
      <c r="M1065" s="59">
        <f>VLOOKUP(A1065,'Data Transformation'!S:AD,12,0)</f>
        <v>10594.23</v>
      </c>
      <c r="N1065" s="42" t="str">
        <f>VLOOKUP(A1065,'Data Transformation'!S:Y,7,0)</f>
        <v>tier - 3</v>
      </c>
      <c r="O1065" s="42" t="str">
        <f>VLOOKUP(A1065,'Data Transformation'!S:Z,8,0)</f>
        <v>tier - 3</v>
      </c>
      <c r="P1065" s="42" t="str">
        <f>VLOOKUP(A1065,'Data Transformation'!S:AA,9,0)</f>
        <v>R1013</v>
      </c>
      <c r="Q1065" s="60">
        <f>VLOOKUP(A1065,'Data Transformation'!S:AC,11,0)</f>
        <v>56</v>
      </c>
    </row>
    <row r="1066">
      <c r="A1066" s="56" t="s">
        <v>2204</v>
      </c>
      <c r="B1066" s="42" t="str">
        <f>VLOOKUP(A1066,'Data Transformation'!A:D,4,0)</f>
        <v>Vallejo Sarmiento</v>
      </c>
      <c r="C1066" s="57">
        <f>VLOOKUP(A1066,'Data Transformation'!G:N,2,0)</f>
        <v>39.6</v>
      </c>
      <c r="D1066" s="42">
        <f>VLOOKUP(A1066,'Data Transformation'!G:I,3,0)</f>
        <v>4.44</v>
      </c>
      <c r="E1066" s="42" t="str">
        <f>VLOOKUP(A1066,'Data Transformation'!G:J,4,0)</f>
        <v>yes</v>
      </c>
      <c r="F1066" s="42" t="str">
        <f>VLOOKUP(A1066,'Data Transformation'!G:K,5,0)</f>
        <v>No</v>
      </c>
      <c r="G1066" s="58" t="str">
        <f>VLOOKUP(A1066,'Data Transformation'!G:L,6,0)</f>
        <v>Yes</v>
      </c>
      <c r="H1066" s="42">
        <f>VLOOKUP(A1066,'Data Transformation'!G:O,9,0)</f>
        <v>1</v>
      </c>
      <c r="I1066" s="42" t="str">
        <f>VLOOKUP(A1066,'Data Transformation'!G:N,8,0)</f>
        <v>No</v>
      </c>
      <c r="J1066" s="42" t="str">
        <f>VLOOKUP(A1066,'Data Transformation'!G:P,10,0)</f>
        <v>Above Obesity</v>
      </c>
      <c r="K1066" s="42" t="str">
        <f>VLOOKUP(A1066,'Data Transformation'!G:Q,11,0)</f>
        <v>Normal</v>
      </c>
      <c r="L1066" s="42" t="str">
        <f>VLOOKUP(A1066,'Data Transformation'!S:AB,10,0)</f>
        <v>25-Dec-1969</v>
      </c>
      <c r="M1066" s="59">
        <f>VLOOKUP(A1066,'Data Transformation'!S:AD,12,0)</f>
        <v>10579.71</v>
      </c>
      <c r="N1066" s="42" t="str">
        <f>VLOOKUP(A1066,'Data Transformation'!S:Y,7,0)</f>
        <v>tier - 3</v>
      </c>
      <c r="O1066" s="42" t="str">
        <f>VLOOKUP(A1066,'Data Transformation'!S:Z,8,0)</f>
        <v>tier - 3</v>
      </c>
      <c r="P1066" s="42" t="str">
        <f>VLOOKUP(A1066,'Data Transformation'!S:AA,9,0)</f>
        <v>R1013</v>
      </c>
      <c r="Q1066" s="60">
        <f>VLOOKUP(A1066,'Data Transformation'!S:AC,11,0)</f>
        <v>53</v>
      </c>
    </row>
    <row r="1067">
      <c r="A1067" s="56" t="s">
        <v>2206</v>
      </c>
      <c r="B1067" s="42" t="str">
        <f>VLOOKUP(A1067,'Data Transformation'!A:D,4,0)</f>
        <v>Beisheim</v>
      </c>
      <c r="C1067" s="57">
        <f>VLOOKUP(A1067,'Data Transformation'!G:N,2,0)</f>
        <v>22.1</v>
      </c>
      <c r="D1067" s="42">
        <f>VLOOKUP(A1067,'Data Transformation'!G:I,3,0)</f>
        <v>4.65</v>
      </c>
      <c r="E1067" s="42" t="str">
        <f>VLOOKUP(A1067,'Data Transformation'!G:J,4,0)</f>
        <v>yes</v>
      </c>
      <c r="F1067" s="42" t="str">
        <f>VLOOKUP(A1067,'Data Transformation'!G:K,5,0)</f>
        <v>No</v>
      </c>
      <c r="G1067" s="58" t="str">
        <f>VLOOKUP(A1067,'Data Transformation'!G:L,6,0)</f>
        <v>No</v>
      </c>
      <c r="H1067" s="42">
        <f>VLOOKUP(A1067,'Data Transformation'!G:O,9,0)</f>
        <v>2</v>
      </c>
      <c r="I1067" s="42" t="str">
        <f>VLOOKUP(A1067,'Data Transformation'!G:N,8,0)</f>
        <v>No</v>
      </c>
      <c r="J1067" s="42" t="str">
        <f>VLOOKUP(A1067,'Data Transformation'!G:P,10,0)</f>
        <v>Normal weight</v>
      </c>
      <c r="K1067" s="42" t="str">
        <f>VLOOKUP(A1067,'Data Transformation'!G:Q,11,0)</f>
        <v>Normal</v>
      </c>
      <c r="L1067" s="42" t="str">
        <f>VLOOKUP(A1067,'Data Transformation'!S:AB,10,0)</f>
        <v>11-Dec-1966</v>
      </c>
      <c r="M1067" s="59">
        <f>VLOOKUP(A1067,'Data Transformation'!S:AD,12,0)</f>
        <v>10577.09</v>
      </c>
      <c r="N1067" s="42" t="str">
        <f>VLOOKUP(A1067,'Data Transformation'!S:Y,7,0)</f>
        <v>tier - 3</v>
      </c>
      <c r="O1067" s="42" t="str">
        <f>VLOOKUP(A1067,'Data Transformation'!S:Z,8,0)</f>
        <v>tier - 3</v>
      </c>
      <c r="P1067" s="42" t="str">
        <f>VLOOKUP(A1067,'Data Transformation'!S:AA,9,0)</f>
        <v>R1011</v>
      </c>
      <c r="Q1067" s="60">
        <f>VLOOKUP(A1067,'Data Transformation'!S:AC,11,0)</f>
        <v>56</v>
      </c>
    </row>
    <row r="1068">
      <c r="A1068" s="56" t="s">
        <v>2208</v>
      </c>
      <c r="B1068" s="42" t="str">
        <f>VLOOKUP(A1068,'Data Transformation'!A:D,4,0)</f>
        <v>Lenhoff</v>
      </c>
      <c r="C1068" s="57">
        <f>VLOOKUP(A1068,'Data Transformation'!G:N,2,0)</f>
        <v>33.25</v>
      </c>
      <c r="D1068" s="42">
        <f>VLOOKUP(A1068,'Data Transformation'!G:I,3,0)</f>
        <v>5.64</v>
      </c>
      <c r="E1068" s="42" t="str">
        <f>VLOOKUP(A1068,'Data Transformation'!G:J,4,0)</f>
        <v>yes</v>
      </c>
      <c r="F1068" s="42" t="str">
        <f>VLOOKUP(A1068,'Data Transformation'!G:K,5,0)</f>
        <v>No</v>
      </c>
      <c r="G1068" s="58" t="str">
        <f>VLOOKUP(A1068,'Data Transformation'!G:L,6,0)</f>
        <v>Yes</v>
      </c>
      <c r="H1068" s="42">
        <f>VLOOKUP(A1068,'Data Transformation'!G:O,9,0)</f>
        <v>1</v>
      </c>
      <c r="I1068" s="42" t="str">
        <f>VLOOKUP(A1068,'Data Transformation'!G:N,8,0)</f>
        <v>No</v>
      </c>
      <c r="J1068" s="42" t="str">
        <f>VLOOKUP(A1068,'Data Transformation'!G:P,10,0)</f>
        <v>Above Obesity</v>
      </c>
      <c r="K1068" s="42" t="str">
        <f>VLOOKUP(A1068,'Data Transformation'!G:Q,11,0)</f>
        <v>Normal</v>
      </c>
      <c r="L1068" s="42" t="str">
        <f>VLOOKUP(A1068,'Data Transformation'!S:AB,10,0)</f>
        <v>17-Jul-1969</v>
      </c>
      <c r="M1068" s="59">
        <f>VLOOKUP(A1068,'Data Transformation'!S:AD,12,0)</f>
        <v>10564.88</v>
      </c>
      <c r="N1068" s="42" t="str">
        <f>VLOOKUP(A1068,'Data Transformation'!S:Y,7,0)</f>
        <v>tier - 3</v>
      </c>
      <c r="O1068" s="42" t="str">
        <f>VLOOKUP(A1068,'Data Transformation'!S:Z,8,0)</f>
        <v>tier - 1</v>
      </c>
      <c r="P1068" s="42" t="str">
        <f>VLOOKUP(A1068,'Data Transformation'!S:AA,9,0)</f>
        <v>R1024</v>
      </c>
      <c r="Q1068" s="60">
        <f>VLOOKUP(A1068,'Data Transformation'!S:AC,11,0)</f>
        <v>53</v>
      </c>
    </row>
    <row r="1069">
      <c r="A1069" s="56" t="s">
        <v>2210</v>
      </c>
      <c r="B1069" s="42" t="str">
        <f>VLOOKUP(A1069,'Data Transformation'!A:D,4,0)</f>
        <v>Wehrwein</v>
      </c>
      <c r="C1069" s="57">
        <f>VLOOKUP(A1069,'Data Transformation'!G:N,2,0)</f>
        <v>33.33</v>
      </c>
      <c r="D1069" s="42">
        <f>VLOOKUP(A1069,'Data Transformation'!G:I,3,0)</f>
        <v>10.19</v>
      </c>
      <c r="E1069" s="42" t="str">
        <f>VLOOKUP(A1069,'Data Transformation'!G:J,4,0)</f>
        <v>No</v>
      </c>
      <c r="F1069" s="42" t="str">
        <f>VLOOKUP(A1069,'Data Transformation'!G:K,5,0)</f>
        <v>No</v>
      </c>
      <c r="G1069" s="58" t="str">
        <f>VLOOKUP(A1069,'Data Transformation'!G:L,6,0)</f>
        <v>No</v>
      </c>
      <c r="H1069" s="42">
        <f>VLOOKUP(A1069,'Data Transformation'!G:O,9,0)</f>
        <v>0</v>
      </c>
      <c r="I1069" s="42" t="str">
        <f>VLOOKUP(A1069,'Data Transformation'!G:N,8,0)</f>
        <v>No</v>
      </c>
      <c r="J1069" s="42" t="str">
        <f>VLOOKUP(A1069,'Data Transformation'!G:P,10,0)</f>
        <v>Above Obesity</v>
      </c>
      <c r="K1069" s="42" t="str">
        <f>VLOOKUP(A1069,'Data Transformation'!G:Q,11,0)</f>
        <v>Diabetes</v>
      </c>
      <c r="L1069" s="42" t="str">
        <f>VLOOKUP(A1069,'Data Transformation'!S:AB,10,0)</f>
        <v>29-Jun-1971</v>
      </c>
      <c r="M1069" s="59">
        <f>VLOOKUP(A1069,'Data Transformation'!S:AD,12,0)</f>
        <v>10560.49</v>
      </c>
      <c r="N1069" s="42" t="str">
        <f>VLOOKUP(A1069,'Data Transformation'!S:Y,7,0)</f>
        <v>tier - 3</v>
      </c>
      <c r="O1069" s="42" t="str">
        <f>VLOOKUP(A1069,'Data Transformation'!S:Z,8,0)</f>
        <v>tier - 2</v>
      </c>
      <c r="P1069" s="42" t="str">
        <f>VLOOKUP(A1069,'Data Transformation'!S:AA,9,0)</f>
        <v>R1013</v>
      </c>
      <c r="Q1069" s="60">
        <f>VLOOKUP(A1069,'Data Transformation'!S:AC,11,0)</f>
        <v>51</v>
      </c>
    </row>
    <row r="1070">
      <c r="A1070" s="56" t="s">
        <v>2212</v>
      </c>
      <c r="B1070" s="42" t="str">
        <f>VLOOKUP(A1070,'Data Transformation'!A:D,4,0)</f>
        <v>Wallace</v>
      </c>
      <c r="C1070" s="57">
        <f>VLOOKUP(A1070,'Data Transformation'!G:N,2,0)</f>
        <v>30.5</v>
      </c>
      <c r="D1070" s="42">
        <f>VLOOKUP(A1070,'Data Transformation'!G:I,3,0)</f>
        <v>10.79</v>
      </c>
      <c r="E1070" s="42" t="str">
        <f>VLOOKUP(A1070,'Data Transformation'!G:J,4,0)</f>
        <v>No</v>
      </c>
      <c r="F1070" s="42" t="str">
        <f>VLOOKUP(A1070,'Data Transformation'!G:K,5,0)</f>
        <v>No</v>
      </c>
      <c r="G1070" s="58" t="str">
        <f>VLOOKUP(A1070,'Data Transformation'!G:L,6,0)</f>
        <v>No</v>
      </c>
      <c r="H1070" s="42">
        <f>VLOOKUP(A1070,'Data Transformation'!G:O,9,0)</f>
        <v>0</v>
      </c>
      <c r="I1070" s="42" t="str">
        <f>VLOOKUP(A1070,'Data Transformation'!G:N,8,0)</f>
        <v>No</v>
      </c>
      <c r="J1070" s="42" t="str">
        <f>VLOOKUP(A1070,'Data Transformation'!G:P,10,0)</f>
        <v>Above Obesity</v>
      </c>
      <c r="K1070" s="42" t="str">
        <f>VLOOKUP(A1070,'Data Transformation'!G:Q,11,0)</f>
        <v>Diabetes</v>
      </c>
      <c r="L1070" s="42" t="str">
        <f>VLOOKUP(A1070,'Data Transformation'!S:AB,10,0)</f>
        <v>26-Sep-1971</v>
      </c>
      <c r="M1070" s="59">
        <f>VLOOKUP(A1070,'Data Transformation'!S:AD,12,0)</f>
        <v>10546.48</v>
      </c>
      <c r="N1070" s="42" t="str">
        <f>VLOOKUP(A1070,'Data Transformation'!S:Y,7,0)</f>
        <v>tier - 3</v>
      </c>
      <c r="O1070" s="42" t="str">
        <f>VLOOKUP(A1070,'Data Transformation'!S:Z,8,0)</f>
        <v>tier - 3</v>
      </c>
      <c r="P1070" s="42" t="str">
        <f>VLOOKUP(A1070,'Data Transformation'!S:AA,9,0)</f>
        <v>R1011</v>
      </c>
      <c r="Q1070" s="60">
        <f>VLOOKUP(A1070,'Data Transformation'!S:AC,11,0)</f>
        <v>51</v>
      </c>
    </row>
    <row r="1071">
      <c r="A1071" s="56" t="s">
        <v>2214</v>
      </c>
      <c r="B1071" s="42" t="str">
        <f>VLOOKUP(A1071,'Data Transformation'!A:D,4,0)</f>
        <v>Markowitz</v>
      </c>
      <c r="C1071" s="57">
        <f>VLOOKUP(A1071,'Data Transformation'!G:N,2,0)</f>
        <v>30.3</v>
      </c>
      <c r="D1071" s="42">
        <f>VLOOKUP(A1071,'Data Transformation'!G:I,3,0)</f>
        <v>4.24</v>
      </c>
      <c r="E1071" s="42" t="str">
        <f>VLOOKUP(A1071,'Data Transformation'!G:J,4,0)</f>
        <v>No</v>
      </c>
      <c r="F1071" s="42" t="str">
        <f>VLOOKUP(A1071,'Data Transformation'!G:K,5,0)</f>
        <v>No</v>
      </c>
      <c r="G1071" s="58" t="str">
        <f>VLOOKUP(A1071,'Data Transformation'!G:L,6,0)</f>
        <v>No</v>
      </c>
      <c r="H1071" s="42">
        <f>VLOOKUP(A1071,'Data Transformation'!G:O,9,0)</f>
        <v>0</v>
      </c>
      <c r="I1071" s="42" t="str">
        <f>VLOOKUP(A1071,'Data Transformation'!G:N,8,0)</f>
        <v>No</v>
      </c>
      <c r="J1071" s="42" t="str">
        <f>VLOOKUP(A1071,'Data Transformation'!G:P,10,0)</f>
        <v>Above Obesity</v>
      </c>
      <c r="K1071" s="42" t="str">
        <f>VLOOKUP(A1071,'Data Transformation'!G:Q,11,0)</f>
        <v>Normal</v>
      </c>
      <c r="L1071" s="42" t="str">
        <f>VLOOKUP(A1071,'Data Transformation'!S:AB,10,0)</f>
        <v>25-Oct-1977</v>
      </c>
      <c r="M1071" s="59">
        <f>VLOOKUP(A1071,'Data Transformation'!S:AD,12,0)</f>
        <v>10495.6</v>
      </c>
      <c r="N1071" s="42" t="str">
        <f>VLOOKUP(A1071,'Data Transformation'!S:Y,7,0)</f>
        <v>tier - 3</v>
      </c>
      <c r="O1071" s="42" t="str">
        <f>VLOOKUP(A1071,'Data Transformation'!S:Z,8,0)</f>
        <v>tier - 1</v>
      </c>
      <c r="P1071" s="42" t="str">
        <f>VLOOKUP(A1071,'Data Transformation'!S:AA,9,0)</f>
        <v>R1012</v>
      </c>
      <c r="Q1071" s="60">
        <f>VLOOKUP(A1071,'Data Transformation'!S:AC,11,0)</f>
        <v>45</v>
      </c>
    </row>
    <row r="1072">
      <c r="A1072" s="56" t="s">
        <v>2216</v>
      </c>
      <c r="B1072" s="42" t="str">
        <f>VLOOKUP(A1072,'Data Transformation'!A:D,4,0)</f>
        <v>Vos</v>
      </c>
      <c r="C1072" s="57">
        <f>VLOOKUP(A1072,'Data Transformation'!G:N,2,0)</f>
        <v>26.22</v>
      </c>
      <c r="D1072" s="42">
        <f>VLOOKUP(A1072,'Data Transformation'!G:I,3,0)</f>
        <v>5.83</v>
      </c>
      <c r="E1072" s="42" t="str">
        <f>VLOOKUP(A1072,'Data Transformation'!G:J,4,0)</f>
        <v>No</v>
      </c>
      <c r="F1072" s="42" t="str">
        <f>VLOOKUP(A1072,'Data Transformation'!G:K,5,0)</f>
        <v>No</v>
      </c>
      <c r="G1072" s="58" t="str">
        <f>VLOOKUP(A1072,'Data Transformation'!G:L,6,0)</f>
        <v>No</v>
      </c>
      <c r="H1072" s="42">
        <f>VLOOKUP(A1072,'Data Transformation'!G:O,9,0)</f>
        <v>2</v>
      </c>
      <c r="I1072" s="42" t="str">
        <f>VLOOKUP(A1072,'Data Transformation'!G:N,8,0)</f>
        <v>No</v>
      </c>
      <c r="J1072" s="42" t="str">
        <f>VLOOKUP(A1072,'Data Transformation'!G:P,10,0)</f>
        <v>Overweight</v>
      </c>
      <c r="K1072" s="42" t="str">
        <f>VLOOKUP(A1072,'Data Transformation'!G:Q,11,0)</f>
        <v>Prediabetes weight</v>
      </c>
      <c r="L1072" s="42" t="str">
        <f>VLOOKUP(A1072,'Data Transformation'!S:AB,10,0)</f>
        <v>19-Oct-1972</v>
      </c>
      <c r="M1072" s="59">
        <f>VLOOKUP(A1072,'Data Transformation'!S:AD,12,0)</f>
        <v>10493.95</v>
      </c>
      <c r="N1072" s="42" t="str">
        <f>VLOOKUP(A1072,'Data Transformation'!S:Y,7,0)</f>
        <v>tier - 3</v>
      </c>
      <c r="O1072" s="42" t="str">
        <f>VLOOKUP(A1072,'Data Transformation'!S:Z,8,0)</f>
        <v>tier - 1</v>
      </c>
      <c r="P1072" s="42" t="str">
        <f>VLOOKUP(A1072,'Data Transformation'!S:AA,9,0)</f>
        <v>R1012</v>
      </c>
      <c r="Q1072" s="60">
        <f>VLOOKUP(A1072,'Data Transformation'!S:AC,11,0)</f>
        <v>50</v>
      </c>
    </row>
    <row r="1073">
      <c r="A1073" s="56" t="s">
        <v>2218</v>
      </c>
      <c r="B1073" s="42" t="str">
        <f>VLOOKUP(A1073,'Data Transformation'!A:D,4,0)</f>
        <v>McLeod</v>
      </c>
      <c r="C1073" s="57">
        <f>VLOOKUP(A1073,'Data Transformation'!G:N,2,0)</f>
        <v>29.99</v>
      </c>
      <c r="D1073" s="42">
        <f>VLOOKUP(A1073,'Data Transformation'!G:I,3,0)</f>
        <v>11.85</v>
      </c>
      <c r="E1073" s="42" t="str">
        <f>VLOOKUP(A1073,'Data Transformation'!G:J,4,0)</f>
        <v>No</v>
      </c>
      <c r="F1073" s="42" t="str">
        <f>VLOOKUP(A1073,'Data Transformation'!G:K,5,0)</f>
        <v>No</v>
      </c>
      <c r="G1073" s="58" t="str">
        <f>VLOOKUP(A1073,'Data Transformation'!G:L,6,0)</f>
        <v>No</v>
      </c>
      <c r="H1073" s="42">
        <f>VLOOKUP(A1073,'Data Transformation'!G:O,9,0)</f>
        <v>0</v>
      </c>
      <c r="I1073" s="42" t="str">
        <f>VLOOKUP(A1073,'Data Transformation'!G:N,8,0)</f>
        <v>No</v>
      </c>
      <c r="J1073" s="42" t="str">
        <f>VLOOKUP(A1073,'Data Transformation'!G:P,10,0)</f>
        <v>Overweight</v>
      </c>
      <c r="K1073" s="42" t="str">
        <f>VLOOKUP(A1073,'Data Transformation'!G:Q,11,0)</f>
        <v>Diabetes</v>
      </c>
      <c r="L1073" s="42" t="str">
        <f>VLOOKUP(A1073,'Data Transformation'!S:AB,10,0)</f>
        <v>21-Aug-1978</v>
      </c>
      <c r="M1073" s="59">
        <f>VLOOKUP(A1073,'Data Transformation'!S:AD,12,0)</f>
        <v>10486.55</v>
      </c>
      <c r="N1073" s="42" t="str">
        <f>VLOOKUP(A1073,'Data Transformation'!S:Y,7,0)</f>
        <v>tier - 3</v>
      </c>
      <c r="O1073" s="42" t="str">
        <f>VLOOKUP(A1073,'Data Transformation'!S:Z,8,0)</f>
        <v>tier - 3</v>
      </c>
      <c r="P1073" s="42" t="str">
        <f>VLOOKUP(A1073,'Data Transformation'!S:AA,9,0)</f>
        <v>R1025</v>
      </c>
      <c r="Q1073" s="60">
        <f>VLOOKUP(A1073,'Data Transformation'!S:AC,11,0)</f>
        <v>44</v>
      </c>
    </row>
    <row r="1074">
      <c r="A1074" s="56" t="s">
        <v>2220</v>
      </c>
      <c r="B1074" s="42" t="str">
        <f>VLOOKUP(A1074,'Data Transformation'!A:D,4,0)</f>
        <v>Balcom</v>
      </c>
      <c r="C1074" s="57">
        <f>VLOOKUP(A1074,'Data Transformation'!G:N,2,0)</f>
        <v>36.38</v>
      </c>
      <c r="D1074" s="42">
        <f>VLOOKUP(A1074,'Data Transformation'!G:I,3,0)</f>
        <v>5.98</v>
      </c>
      <c r="E1074" s="42" t="str">
        <f>VLOOKUP(A1074,'Data Transformation'!G:J,4,0)</f>
        <v>No</v>
      </c>
      <c r="F1074" s="42" t="str">
        <f>VLOOKUP(A1074,'Data Transformation'!G:K,5,0)</f>
        <v>No</v>
      </c>
      <c r="G1074" s="58" t="str">
        <f>VLOOKUP(A1074,'Data Transformation'!G:L,6,0)</f>
        <v>No</v>
      </c>
      <c r="H1074" s="42">
        <f>VLOOKUP(A1074,'Data Transformation'!G:O,9,0)</f>
        <v>1</v>
      </c>
      <c r="I1074" s="42" t="str">
        <f>VLOOKUP(A1074,'Data Transformation'!G:N,8,0)</f>
        <v>No</v>
      </c>
      <c r="J1074" s="42" t="str">
        <f>VLOOKUP(A1074,'Data Transformation'!G:P,10,0)</f>
        <v>Above Obesity</v>
      </c>
      <c r="K1074" s="42" t="str">
        <f>VLOOKUP(A1074,'Data Transformation'!G:Q,11,0)</f>
        <v>Prediabetes weight</v>
      </c>
      <c r="L1074" s="42" t="str">
        <f>VLOOKUP(A1074,'Data Transformation'!S:AB,10,0)</f>
        <v>28-Jun-1987</v>
      </c>
      <c r="M1074" s="59">
        <f>VLOOKUP(A1074,'Data Transformation'!S:AD,12,0)</f>
        <v>10464.83</v>
      </c>
      <c r="N1074" s="42" t="str">
        <f>VLOOKUP(A1074,'Data Transformation'!S:Y,7,0)</f>
        <v>tier - 3</v>
      </c>
      <c r="O1074" s="42" t="str">
        <f>VLOOKUP(A1074,'Data Transformation'!S:Z,8,0)</f>
        <v>tier - 1</v>
      </c>
      <c r="P1074" s="42" t="str">
        <f>VLOOKUP(A1074,'Data Transformation'!S:AA,9,0)</f>
        <v>R1012</v>
      </c>
      <c r="Q1074" s="60">
        <f>VLOOKUP(A1074,'Data Transformation'!S:AC,11,0)</f>
        <v>35</v>
      </c>
    </row>
    <row r="1075">
      <c r="A1075" s="56" t="s">
        <v>2222</v>
      </c>
      <c r="B1075" s="42" t="str">
        <f>VLOOKUP(A1075,'Data Transformation'!A:D,4,0)</f>
        <v>Dirth</v>
      </c>
      <c r="C1075" s="57">
        <f>VLOOKUP(A1075,'Data Transformation'!G:N,2,0)</f>
        <v>31.16</v>
      </c>
      <c r="D1075" s="42">
        <f>VLOOKUP(A1075,'Data Transformation'!G:I,3,0)</f>
        <v>4.26</v>
      </c>
      <c r="E1075" s="42" t="str">
        <f>VLOOKUP(A1075,'Data Transformation'!G:J,4,0)</f>
        <v>yes</v>
      </c>
      <c r="F1075" s="42" t="str">
        <f>VLOOKUP(A1075,'Data Transformation'!G:K,5,0)</f>
        <v>No</v>
      </c>
      <c r="G1075" s="58" t="str">
        <f>VLOOKUP(A1075,'Data Transformation'!G:L,6,0)</f>
        <v>Yes</v>
      </c>
      <c r="H1075" s="42">
        <f>VLOOKUP(A1075,'Data Transformation'!G:O,9,0)</f>
        <v>1</v>
      </c>
      <c r="I1075" s="42" t="str">
        <f>VLOOKUP(A1075,'Data Transformation'!G:N,8,0)</f>
        <v>No</v>
      </c>
      <c r="J1075" s="42" t="str">
        <f>VLOOKUP(A1075,'Data Transformation'!G:P,10,0)</f>
        <v>Above Obesity</v>
      </c>
      <c r="K1075" s="42" t="str">
        <f>VLOOKUP(A1075,'Data Transformation'!G:Q,11,0)</f>
        <v>Normal</v>
      </c>
      <c r="L1075" s="42" t="str">
        <f>VLOOKUP(A1075,'Data Transformation'!S:AB,10,0)</f>
        <v>22-Sep-1969</v>
      </c>
      <c r="M1075" s="59">
        <f>VLOOKUP(A1075,'Data Transformation'!S:AD,12,0)</f>
        <v>10461.98</v>
      </c>
      <c r="N1075" s="42" t="str">
        <f>VLOOKUP(A1075,'Data Transformation'!S:Y,7,0)</f>
        <v>tier - 3</v>
      </c>
      <c r="O1075" s="42" t="str">
        <f>VLOOKUP(A1075,'Data Transformation'!S:Z,8,0)</f>
        <v>tier - 1</v>
      </c>
      <c r="P1075" s="42" t="str">
        <f>VLOOKUP(A1075,'Data Transformation'!S:AA,9,0)</f>
        <v>R1012</v>
      </c>
      <c r="Q1075" s="60">
        <f>VLOOKUP(A1075,'Data Transformation'!S:AC,11,0)</f>
        <v>53</v>
      </c>
    </row>
    <row r="1076">
      <c r="A1076" s="56" t="s">
        <v>2224</v>
      </c>
      <c r="B1076" s="42" t="str">
        <f>VLOOKUP(A1076,'Data Transformation'!A:D,4,0)</f>
        <v>Inglish</v>
      </c>
      <c r="C1076" s="57">
        <f>VLOOKUP(A1076,'Data Transformation'!G:N,2,0)</f>
        <v>25.55</v>
      </c>
      <c r="D1076" s="42">
        <f>VLOOKUP(A1076,'Data Transformation'!G:I,3,0)</f>
        <v>4.96</v>
      </c>
      <c r="E1076" s="42" t="str">
        <f>VLOOKUP(A1076,'Data Transformation'!G:J,4,0)</f>
        <v>yes</v>
      </c>
      <c r="F1076" s="42" t="str">
        <f>VLOOKUP(A1076,'Data Transformation'!G:K,5,0)</f>
        <v>No</v>
      </c>
      <c r="G1076" s="58" t="str">
        <f>VLOOKUP(A1076,'Data Transformation'!G:L,6,0)</f>
        <v>No</v>
      </c>
      <c r="H1076" s="42">
        <f>VLOOKUP(A1076,'Data Transformation'!G:O,9,0)</f>
        <v>1</v>
      </c>
      <c r="I1076" s="42" t="str">
        <f>VLOOKUP(A1076,'Data Transformation'!G:N,8,0)</f>
        <v>No</v>
      </c>
      <c r="J1076" s="42" t="str">
        <f>VLOOKUP(A1076,'Data Transformation'!G:P,10,0)</f>
        <v>Overweight</v>
      </c>
      <c r="K1076" s="42" t="str">
        <f>VLOOKUP(A1076,'Data Transformation'!G:Q,11,0)</f>
        <v>Normal</v>
      </c>
      <c r="L1076" s="42" t="str">
        <f>VLOOKUP(A1076,'Data Transformation'!S:AB,10,0)</f>
        <v>27-Jul-1964</v>
      </c>
      <c r="M1076" s="59">
        <f>VLOOKUP(A1076,'Data Transformation'!S:AD,12,0)</f>
        <v>10459.19</v>
      </c>
      <c r="N1076" s="42" t="str">
        <f>VLOOKUP(A1076,'Data Transformation'!S:Y,7,0)</f>
        <v>tier - 3</v>
      </c>
      <c r="O1076" s="42" t="str">
        <f>VLOOKUP(A1076,'Data Transformation'!S:Z,8,0)</f>
        <v>tier - 1</v>
      </c>
      <c r="P1076" s="42" t="str">
        <f>VLOOKUP(A1076,'Data Transformation'!S:AA,9,0)</f>
        <v>R1013</v>
      </c>
      <c r="Q1076" s="60">
        <f>VLOOKUP(A1076,'Data Transformation'!S:AC,11,0)</f>
        <v>58</v>
      </c>
    </row>
    <row r="1077">
      <c r="A1077" s="56" t="s">
        <v>2226</v>
      </c>
      <c r="B1077" s="42" t="str">
        <f>VLOOKUP(A1077,'Data Transformation'!A:D,4,0)</f>
        <v>Matthews</v>
      </c>
      <c r="C1077" s="57">
        <f>VLOOKUP(A1077,'Data Transformation'!G:N,2,0)</f>
        <v>28.77</v>
      </c>
      <c r="D1077" s="42">
        <f>VLOOKUP(A1077,'Data Transformation'!G:I,3,0)</f>
        <v>4</v>
      </c>
      <c r="E1077" s="42" t="str">
        <f>VLOOKUP(A1077,'Data Transformation'!G:J,4,0)</f>
        <v>YES</v>
      </c>
      <c r="F1077" s="42" t="str">
        <f>VLOOKUP(A1077,'Data Transformation'!G:K,5,0)</f>
        <v>No</v>
      </c>
      <c r="G1077" s="58" t="str">
        <f>VLOOKUP(A1077,'Data Transformation'!G:L,6,0)</f>
        <v>No</v>
      </c>
      <c r="H1077" s="42">
        <f>VLOOKUP(A1077,'Data Transformation'!G:O,9,0)</f>
        <v>0</v>
      </c>
      <c r="I1077" s="42" t="str">
        <f>VLOOKUP(A1077,'Data Transformation'!G:N,8,0)</f>
        <v>No</v>
      </c>
      <c r="J1077" s="42" t="str">
        <f>VLOOKUP(A1077,'Data Transformation'!G:P,10,0)</f>
        <v>Overweight</v>
      </c>
      <c r="K1077" s="42" t="str">
        <f>VLOOKUP(A1077,'Data Transformation'!G:Q,11,0)</f>
        <v>Normal</v>
      </c>
      <c r="L1077" s="42" t="str">
        <f>VLOOKUP(A1077,'Data Transformation'!S:AB,10,0)</f>
        <v>3-Aug-1976</v>
      </c>
      <c r="M1077" s="59">
        <f>VLOOKUP(A1077,'Data Transformation'!S:AD,12,0)</f>
        <v>10455.14</v>
      </c>
      <c r="N1077" s="42" t="str">
        <f>VLOOKUP(A1077,'Data Transformation'!S:Y,7,0)</f>
        <v>tier - 3</v>
      </c>
      <c r="O1077" s="42" t="str">
        <f>VLOOKUP(A1077,'Data Transformation'!S:Z,8,0)</f>
        <v>tier - 2</v>
      </c>
      <c r="P1077" s="42" t="str">
        <f>VLOOKUP(A1077,'Data Transformation'!S:AA,9,0)</f>
        <v>R1021</v>
      </c>
      <c r="Q1077" s="60">
        <f>VLOOKUP(A1077,'Data Transformation'!S:AC,11,0)</f>
        <v>46</v>
      </c>
    </row>
    <row r="1078">
      <c r="A1078" s="56" t="s">
        <v>2228</v>
      </c>
      <c r="B1078" s="42" t="str">
        <f>VLOOKUP(A1078,'Data Transformation'!A:D,4,0)</f>
        <v>Massa-Musiak</v>
      </c>
      <c r="C1078" s="57">
        <f>VLOOKUP(A1078,'Data Transformation'!G:N,2,0)</f>
        <v>23.14</v>
      </c>
      <c r="D1078" s="42">
        <f>VLOOKUP(A1078,'Data Transformation'!G:I,3,0)</f>
        <v>4.15</v>
      </c>
      <c r="E1078" s="42" t="str">
        <f>VLOOKUP(A1078,'Data Transformation'!G:J,4,0)</f>
        <v>yes</v>
      </c>
      <c r="F1078" s="42" t="str">
        <f>VLOOKUP(A1078,'Data Transformation'!G:K,5,0)</f>
        <v>No</v>
      </c>
      <c r="G1078" s="58" t="str">
        <f>VLOOKUP(A1078,'Data Transformation'!G:L,6,0)</f>
        <v>No</v>
      </c>
      <c r="H1078" s="42">
        <f>VLOOKUP(A1078,'Data Transformation'!G:O,9,0)</f>
        <v>1</v>
      </c>
      <c r="I1078" s="42" t="str">
        <f>VLOOKUP(A1078,'Data Transformation'!G:N,8,0)</f>
        <v>No</v>
      </c>
      <c r="J1078" s="42" t="str">
        <f>VLOOKUP(A1078,'Data Transformation'!G:P,10,0)</f>
        <v>Normal weight</v>
      </c>
      <c r="K1078" s="42" t="str">
        <f>VLOOKUP(A1078,'Data Transformation'!G:Q,11,0)</f>
        <v>Normal</v>
      </c>
      <c r="L1078" s="42" t="str">
        <f>VLOOKUP(A1078,'Data Transformation'!S:AB,10,0)</f>
        <v>14-Oct-1964</v>
      </c>
      <c r="M1078" s="59">
        <f>VLOOKUP(A1078,'Data Transformation'!S:AD,12,0)</f>
        <v>10455.1</v>
      </c>
      <c r="N1078" s="42" t="str">
        <f>VLOOKUP(A1078,'Data Transformation'!S:Y,7,0)</f>
        <v>tier - 3</v>
      </c>
      <c r="O1078" s="42" t="str">
        <f>VLOOKUP(A1078,'Data Transformation'!S:Z,8,0)</f>
        <v>tier - 1</v>
      </c>
      <c r="P1078" s="42" t="str">
        <f>VLOOKUP(A1078,'Data Transformation'!S:AA,9,0)</f>
        <v>R1012</v>
      </c>
      <c r="Q1078" s="60">
        <f>VLOOKUP(A1078,'Data Transformation'!S:AC,11,0)</f>
        <v>58</v>
      </c>
    </row>
    <row r="1079">
      <c r="A1079" s="56" t="s">
        <v>2230</v>
      </c>
      <c r="B1079" s="42" t="str">
        <f>VLOOKUP(A1079,'Data Transformation'!A:D,4,0)</f>
        <v>Bailey</v>
      </c>
      <c r="C1079" s="57">
        <f>VLOOKUP(A1079,'Data Transformation'!G:N,2,0)</f>
        <v>39.6</v>
      </c>
      <c r="D1079" s="42">
        <f>VLOOKUP(A1079,'Data Transformation'!G:I,3,0)</f>
        <v>11.36</v>
      </c>
      <c r="E1079" s="42" t="str">
        <f>VLOOKUP(A1079,'Data Transformation'!G:J,4,0)</f>
        <v>No</v>
      </c>
      <c r="F1079" s="42" t="str">
        <f>VLOOKUP(A1079,'Data Transformation'!G:K,5,0)</f>
        <v>No</v>
      </c>
      <c r="G1079" s="58" t="str">
        <f>VLOOKUP(A1079,'Data Transformation'!G:L,6,0)</f>
        <v>No</v>
      </c>
      <c r="H1079" s="42">
        <f>VLOOKUP(A1079,'Data Transformation'!G:O,9,0)</f>
        <v>0</v>
      </c>
      <c r="I1079" s="42" t="str">
        <f>VLOOKUP(A1079,'Data Transformation'!G:N,8,0)</f>
        <v>No</v>
      </c>
      <c r="J1079" s="42" t="str">
        <f>VLOOKUP(A1079,'Data Transformation'!G:P,10,0)</f>
        <v>Above Obesity</v>
      </c>
      <c r="K1079" s="42" t="str">
        <f>VLOOKUP(A1079,'Data Transformation'!G:Q,11,0)</f>
        <v>Diabetes</v>
      </c>
      <c r="L1079" s="42" t="str">
        <f>VLOOKUP(A1079,'Data Transformation'!S:AB,10,0)</f>
        <v>8-Nov-1968</v>
      </c>
      <c r="M1079" s="59">
        <f>VLOOKUP(A1079,'Data Transformation'!S:AD,12,0)</f>
        <v>10450.55</v>
      </c>
      <c r="N1079" s="42" t="str">
        <f>VLOOKUP(A1079,'Data Transformation'!S:Y,7,0)</f>
        <v>tier - 3</v>
      </c>
      <c r="O1079" s="42" t="str">
        <f>VLOOKUP(A1079,'Data Transformation'!S:Z,8,0)</f>
        <v>tier - 1</v>
      </c>
      <c r="P1079" s="42" t="str">
        <f>VLOOKUP(A1079,'Data Transformation'!S:AA,9,0)</f>
        <v>R1011</v>
      </c>
      <c r="Q1079" s="60">
        <f>VLOOKUP(A1079,'Data Transformation'!S:AC,11,0)</f>
        <v>54</v>
      </c>
    </row>
    <row r="1080">
      <c r="A1080" s="56" t="s">
        <v>2232</v>
      </c>
      <c r="B1080" s="42" t="str">
        <f>VLOOKUP(A1080,'Data Transformation'!A:D,4,0)</f>
        <v>Jacoby</v>
      </c>
      <c r="C1080" s="57">
        <f>VLOOKUP(A1080,'Data Transformation'!G:N,2,0)</f>
        <v>29.2</v>
      </c>
      <c r="D1080" s="42">
        <f>VLOOKUP(A1080,'Data Transformation'!G:I,3,0)</f>
        <v>7.53</v>
      </c>
      <c r="E1080" s="42" t="str">
        <f>VLOOKUP(A1080,'Data Transformation'!G:J,4,0)</f>
        <v>No</v>
      </c>
      <c r="F1080" s="42" t="str">
        <f>VLOOKUP(A1080,'Data Transformation'!G:K,5,0)</f>
        <v>No</v>
      </c>
      <c r="G1080" s="58" t="str">
        <f>VLOOKUP(A1080,'Data Transformation'!G:L,6,0)</f>
        <v>No</v>
      </c>
      <c r="H1080" s="42">
        <f>VLOOKUP(A1080,'Data Transformation'!G:O,9,0)</f>
        <v>0</v>
      </c>
      <c r="I1080" s="42" t="str">
        <f>VLOOKUP(A1080,'Data Transformation'!G:N,8,0)</f>
        <v>No</v>
      </c>
      <c r="J1080" s="42" t="str">
        <f>VLOOKUP(A1080,'Data Transformation'!G:P,10,0)</f>
        <v>Overweight</v>
      </c>
      <c r="K1080" s="42" t="str">
        <f>VLOOKUP(A1080,'Data Transformation'!G:Q,11,0)</f>
        <v>Diabetes</v>
      </c>
      <c r="L1080" s="42" t="str">
        <f>VLOOKUP(A1080,'Data Transformation'!S:AB,10,0)</f>
        <v>29-Aug-1968</v>
      </c>
      <c r="M1080" s="59">
        <f>VLOOKUP(A1080,'Data Transformation'!S:AD,12,0)</f>
        <v>10436.1</v>
      </c>
      <c r="N1080" s="42" t="str">
        <f>VLOOKUP(A1080,'Data Transformation'!S:Y,7,0)</f>
        <v>tier - 3</v>
      </c>
      <c r="O1080" s="42" t="str">
        <f>VLOOKUP(A1080,'Data Transformation'!S:Z,8,0)</f>
        <v>tier - 3</v>
      </c>
      <c r="P1080" s="42" t="str">
        <f>VLOOKUP(A1080,'Data Transformation'!S:AA,9,0)</f>
        <v>R1011</v>
      </c>
      <c r="Q1080" s="60">
        <f>VLOOKUP(A1080,'Data Transformation'!S:AC,11,0)</f>
        <v>54</v>
      </c>
    </row>
    <row r="1081">
      <c r="A1081" s="56" t="s">
        <v>2234</v>
      </c>
      <c r="B1081" s="42" t="str">
        <f>VLOOKUP(A1081,'Data Transformation'!A:D,4,0)</f>
        <v>Crimmings</v>
      </c>
      <c r="C1081" s="57">
        <f>VLOOKUP(A1081,'Data Transformation'!G:N,2,0)</f>
        <v>32.775</v>
      </c>
      <c r="D1081" s="42">
        <f>VLOOKUP(A1081,'Data Transformation'!G:I,3,0)</f>
        <v>7.95</v>
      </c>
      <c r="E1081" s="42" t="str">
        <f>VLOOKUP(A1081,'Data Transformation'!G:J,4,0)</f>
        <v>No</v>
      </c>
      <c r="F1081" s="42" t="str">
        <f>VLOOKUP(A1081,'Data Transformation'!G:K,5,0)</f>
        <v>No</v>
      </c>
      <c r="G1081" s="58" t="str">
        <f>VLOOKUP(A1081,'Data Transformation'!G:L,6,0)</f>
        <v>No</v>
      </c>
      <c r="H1081" s="42">
        <f>VLOOKUP(A1081,'Data Transformation'!G:O,9,0)</f>
        <v>0</v>
      </c>
      <c r="I1081" s="42" t="str">
        <f>VLOOKUP(A1081,'Data Transformation'!G:N,8,0)</f>
        <v>No</v>
      </c>
      <c r="J1081" s="42" t="str">
        <f>VLOOKUP(A1081,'Data Transformation'!G:P,10,0)</f>
        <v>Above Obesity</v>
      </c>
      <c r="K1081" s="42" t="str">
        <f>VLOOKUP(A1081,'Data Transformation'!G:Q,11,0)</f>
        <v>Diabetes</v>
      </c>
      <c r="L1081" s="42" t="str">
        <f>VLOOKUP(A1081,'Data Transformation'!S:AB,10,0)</f>
        <v>23-Aug-1968</v>
      </c>
      <c r="M1081" s="59">
        <f>VLOOKUP(A1081,'Data Transformation'!S:AD,12,0)</f>
        <v>10435.07</v>
      </c>
      <c r="N1081" s="42" t="str">
        <f>VLOOKUP(A1081,'Data Transformation'!S:Y,7,0)</f>
        <v>tier - 3</v>
      </c>
      <c r="O1081" s="42" t="str">
        <f>VLOOKUP(A1081,'Data Transformation'!S:Z,8,0)</f>
        <v>tier - 1</v>
      </c>
      <c r="P1081" s="42" t="str">
        <f>VLOOKUP(A1081,'Data Transformation'!S:AA,9,0)</f>
        <v>R1016</v>
      </c>
      <c r="Q1081" s="60">
        <f>VLOOKUP(A1081,'Data Transformation'!S:AC,11,0)</f>
        <v>54</v>
      </c>
    </row>
    <row r="1082">
      <c r="A1082" s="56" t="s">
        <v>2236</v>
      </c>
      <c r="B1082" s="42" t="str">
        <f>VLOOKUP(A1082,'Data Transformation'!A:D,4,0)</f>
        <v>Crane</v>
      </c>
      <c r="C1082" s="57">
        <f>VLOOKUP(A1082,'Data Transformation'!G:N,2,0)</f>
        <v>24.035</v>
      </c>
      <c r="D1082" s="42">
        <f>VLOOKUP(A1082,'Data Transformation'!G:I,3,0)</f>
        <v>8.5</v>
      </c>
      <c r="E1082" s="42" t="str">
        <f>VLOOKUP(A1082,'Data Transformation'!G:J,4,0)</f>
        <v>No</v>
      </c>
      <c r="F1082" s="42" t="str">
        <f>VLOOKUP(A1082,'Data Transformation'!G:K,5,0)</f>
        <v>No</v>
      </c>
      <c r="G1082" s="58" t="str">
        <f>VLOOKUP(A1082,'Data Transformation'!G:L,6,0)</f>
        <v>No</v>
      </c>
      <c r="H1082" s="42">
        <f>VLOOKUP(A1082,'Data Transformation'!G:O,9,0)</f>
        <v>0</v>
      </c>
      <c r="I1082" s="42" t="str">
        <f>VLOOKUP(A1082,'Data Transformation'!G:N,8,0)</f>
        <v>No</v>
      </c>
      <c r="J1082" s="42" t="str">
        <f>VLOOKUP(A1082,'Data Transformation'!G:P,10,0)</f>
        <v>Normal weight</v>
      </c>
      <c r="K1082" s="42" t="str">
        <f>VLOOKUP(A1082,'Data Transformation'!G:Q,11,0)</f>
        <v>Diabetes</v>
      </c>
      <c r="L1082" s="42" t="str">
        <f>VLOOKUP(A1082,'Data Transformation'!S:AB,10,0)</f>
        <v>27-Dec-1968</v>
      </c>
      <c r="M1082" s="59">
        <f>VLOOKUP(A1082,'Data Transformation'!S:AD,12,0)</f>
        <v>10422.92</v>
      </c>
      <c r="N1082" s="42" t="str">
        <f>VLOOKUP(A1082,'Data Transformation'!S:Y,7,0)</f>
        <v>tier - 3</v>
      </c>
      <c r="O1082" s="42" t="str">
        <f>VLOOKUP(A1082,'Data Transformation'!S:Z,8,0)</f>
        <v>tier - 1</v>
      </c>
      <c r="P1082" s="42" t="str">
        <f>VLOOKUP(A1082,'Data Transformation'!S:AA,9,0)</f>
        <v>R1017</v>
      </c>
      <c r="Q1082" s="60">
        <f>VLOOKUP(A1082,'Data Transformation'!S:AC,11,0)</f>
        <v>54</v>
      </c>
    </row>
    <row r="1083">
      <c r="A1083" s="56" t="s">
        <v>2238</v>
      </c>
      <c r="B1083" s="42" t="str">
        <f>VLOOKUP(A1083,'Data Transformation'!A:D,4,0)</f>
        <v>Swartzfager</v>
      </c>
      <c r="C1083" s="57">
        <f>VLOOKUP(A1083,'Data Transformation'!G:N,2,0)</f>
        <v>30.55</v>
      </c>
      <c r="D1083" s="42">
        <f>VLOOKUP(A1083,'Data Transformation'!G:I,3,0)</f>
        <v>5.89</v>
      </c>
      <c r="E1083" s="42" t="str">
        <f>VLOOKUP(A1083,'Data Transformation'!G:J,4,0)</f>
        <v>No</v>
      </c>
      <c r="F1083" s="42" t="str">
        <f>VLOOKUP(A1083,'Data Transformation'!G:K,5,0)</f>
        <v>No</v>
      </c>
      <c r="G1083" s="58" t="str">
        <f>VLOOKUP(A1083,'Data Transformation'!G:L,6,0)</f>
        <v>Yes</v>
      </c>
      <c r="H1083" s="42">
        <f>VLOOKUP(A1083,'Data Transformation'!G:O,9,0)</f>
        <v>1</v>
      </c>
      <c r="I1083" s="42" t="str">
        <f>VLOOKUP(A1083,'Data Transformation'!G:N,8,0)</f>
        <v>No</v>
      </c>
      <c r="J1083" s="42" t="str">
        <f>VLOOKUP(A1083,'Data Transformation'!G:P,10,0)</f>
        <v>Above Obesity</v>
      </c>
      <c r="K1083" s="42" t="str">
        <f>VLOOKUP(A1083,'Data Transformation'!G:Q,11,0)</f>
        <v>Prediabetes weight</v>
      </c>
      <c r="L1083" s="42" t="str">
        <f>VLOOKUP(A1083,'Data Transformation'!S:AB,10,0)</f>
        <v>25-Nov-1979</v>
      </c>
      <c r="M1083" s="59">
        <f>VLOOKUP(A1083,'Data Transformation'!S:AD,12,0)</f>
        <v>10419.65</v>
      </c>
      <c r="N1083" s="42" t="str">
        <f>VLOOKUP(A1083,'Data Transformation'!S:Y,7,0)</f>
        <v>tier - 3</v>
      </c>
      <c r="O1083" s="42" t="str">
        <f>VLOOKUP(A1083,'Data Transformation'!S:Z,8,0)</f>
        <v>tier - 2</v>
      </c>
      <c r="P1083" s="42" t="str">
        <f>VLOOKUP(A1083,'Data Transformation'!S:AA,9,0)</f>
        <v>R1025</v>
      </c>
      <c r="Q1083" s="60">
        <f>VLOOKUP(A1083,'Data Transformation'!S:AC,11,0)</f>
        <v>43</v>
      </c>
    </row>
    <row r="1084">
      <c r="A1084" s="56" t="s">
        <v>2240</v>
      </c>
      <c r="B1084" s="42" t="str">
        <f>VLOOKUP(A1084,'Data Transformation'!A:D,4,0)</f>
        <v>Clevenger</v>
      </c>
      <c r="C1084" s="57">
        <f>VLOOKUP(A1084,'Data Transformation'!G:N,2,0)</f>
        <v>28.81</v>
      </c>
      <c r="D1084" s="42">
        <f>VLOOKUP(A1084,'Data Transformation'!G:I,3,0)</f>
        <v>8.76</v>
      </c>
      <c r="E1084" s="42" t="str">
        <f>VLOOKUP(A1084,'Data Transformation'!G:J,4,0)</f>
        <v>No</v>
      </c>
      <c r="F1084" s="42" t="str">
        <f>VLOOKUP(A1084,'Data Transformation'!G:K,5,0)</f>
        <v>No</v>
      </c>
      <c r="G1084" s="58" t="str">
        <f>VLOOKUP(A1084,'Data Transformation'!G:L,6,0)</f>
        <v>No</v>
      </c>
      <c r="H1084" s="42">
        <f>VLOOKUP(A1084,'Data Transformation'!G:O,9,0)</f>
        <v>2</v>
      </c>
      <c r="I1084" s="42" t="str">
        <f>VLOOKUP(A1084,'Data Transformation'!G:N,8,0)</f>
        <v>No</v>
      </c>
      <c r="J1084" s="42" t="str">
        <f>VLOOKUP(A1084,'Data Transformation'!G:P,10,0)</f>
        <v>Overweight</v>
      </c>
      <c r="K1084" s="42" t="str">
        <f>VLOOKUP(A1084,'Data Transformation'!G:Q,11,0)</f>
        <v>Diabetes</v>
      </c>
      <c r="L1084" s="42" t="str">
        <f>VLOOKUP(A1084,'Data Transformation'!S:AB,10,0)</f>
        <v>11-Oct-1973</v>
      </c>
      <c r="M1084" s="59">
        <f>VLOOKUP(A1084,'Data Transformation'!S:AD,12,0)</f>
        <v>10419.59</v>
      </c>
      <c r="N1084" s="42" t="str">
        <f>VLOOKUP(A1084,'Data Transformation'!S:Y,7,0)</f>
        <v>tier - 3</v>
      </c>
      <c r="O1084" s="42" t="str">
        <f>VLOOKUP(A1084,'Data Transformation'!S:Z,8,0)</f>
        <v>tier - 2</v>
      </c>
      <c r="P1084" s="42" t="str">
        <f>VLOOKUP(A1084,'Data Transformation'!S:AA,9,0)</f>
        <v>R1025</v>
      </c>
      <c r="Q1084" s="60">
        <f>VLOOKUP(A1084,'Data Transformation'!S:AC,11,0)</f>
        <v>49</v>
      </c>
    </row>
    <row r="1085">
      <c r="A1085" s="56" t="s">
        <v>2242</v>
      </c>
      <c r="B1085" s="42" t="str">
        <f>VLOOKUP(A1085,'Data Transformation'!A:D,4,0)</f>
        <v>Reichardt</v>
      </c>
      <c r="C1085" s="57">
        <f>VLOOKUP(A1085,'Data Transformation'!G:N,2,0)</f>
        <v>31.66</v>
      </c>
      <c r="D1085" s="42">
        <f>VLOOKUP(A1085,'Data Transformation'!G:I,3,0)</f>
        <v>4.11</v>
      </c>
      <c r="E1085" s="42" t="str">
        <f>VLOOKUP(A1085,'Data Transformation'!G:J,4,0)</f>
        <v>No</v>
      </c>
      <c r="F1085" s="42" t="str">
        <f>VLOOKUP(A1085,'Data Transformation'!G:K,5,0)</f>
        <v>No</v>
      </c>
      <c r="G1085" s="58" t="str">
        <f>VLOOKUP(A1085,'Data Transformation'!G:L,6,0)</f>
        <v>No</v>
      </c>
      <c r="H1085" s="42">
        <f>VLOOKUP(A1085,'Data Transformation'!G:O,9,0)</f>
        <v>0</v>
      </c>
      <c r="I1085" s="42" t="str">
        <f>VLOOKUP(A1085,'Data Transformation'!G:N,8,0)</f>
        <v>No</v>
      </c>
      <c r="J1085" s="42" t="str">
        <f>VLOOKUP(A1085,'Data Transformation'!G:P,10,0)</f>
        <v>Above Obesity</v>
      </c>
      <c r="K1085" s="42" t="str">
        <f>VLOOKUP(A1085,'Data Transformation'!G:Q,11,0)</f>
        <v>Normal</v>
      </c>
      <c r="L1085" s="42" t="str">
        <f>VLOOKUP(A1085,'Data Transformation'!S:AB,10,0)</f>
        <v>24-Oct-1980</v>
      </c>
      <c r="M1085" s="59">
        <f>VLOOKUP(A1085,'Data Transformation'!S:AD,12,0)</f>
        <v>10407.98</v>
      </c>
      <c r="N1085" s="42" t="str">
        <f>VLOOKUP(A1085,'Data Transformation'!S:Y,7,0)</f>
        <v>tier - 3</v>
      </c>
      <c r="O1085" s="42" t="str">
        <f>VLOOKUP(A1085,'Data Transformation'!S:Z,8,0)</f>
        <v>tier - 1</v>
      </c>
      <c r="P1085" s="42" t="str">
        <f>VLOOKUP(A1085,'Data Transformation'!S:AA,9,0)</f>
        <v>R1021</v>
      </c>
      <c r="Q1085" s="60">
        <f>VLOOKUP(A1085,'Data Transformation'!S:AC,11,0)</f>
        <v>42</v>
      </c>
    </row>
    <row r="1086">
      <c r="A1086" s="56" t="s">
        <v>2244</v>
      </c>
      <c r="B1086" s="42" t="str">
        <f>VLOOKUP(A1086,'Data Transformation'!A:D,4,0)</f>
        <v>Morton</v>
      </c>
      <c r="C1086" s="57">
        <f>VLOOKUP(A1086,'Data Transformation'!G:N,2,0)</f>
        <v>28.215</v>
      </c>
      <c r="D1086" s="42">
        <f>VLOOKUP(A1086,'Data Transformation'!G:I,3,0)</f>
        <v>7.56</v>
      </c>
      <c r="E1086" s="42" t="str">
        <f>VLOOKUP(A1086,'Data Transformation'!G:J,4,0)</f>
        <v>yes</v>
      </c>
      <c r="F1086" s="42" t="str">
        <f>VLOOKUP(A1086,'Data Transformation'!G:K,5,0)</f>
        <v>No</v>
      </c>
      <c r="G1086" s="58" t="str">
        <f>VLOOKUP(A1086,'Data Transformation'!G:L,6,0)</f>
        <v>No</v>
      </c>
      <c r="H1086" s="42">
        <f>VLOOKUP(A1086,'Data Transformation'!G:O,9,0)</f>
        <v>1</v>
      </c>
      <c r="I1086" s="42" t="str">
        <f>VLOOKUP(A1086,'Data Transformation'!G:N,8,0)</f>
        <v>No</v>
      </c>
      <c r="J1086" s="42" t="str">
        <f>VLOOKUP(A1086,'Data Transformation'!G:P,10,0)</f>
        <v>Overweight</v>
      </c>
      <c r="K1086" s="42" t="str">
        <f>VLOOKUP(A1086,'Data Transformation'!G:Q,11,0)</f>
        <v>Diabetes</v>
      </c>
      <c r="L1086" s="42" t="str">
        <f>VLOOKUP(A1086,'Data Transformation'!S:AB,10,0)</f>
        <v>5-Jun-1975</v>
      </c>
      <c r="M1086" s="59">
        <f>VLOOKUP(A1086,'Data Transformation'!S:AD,12,0)</f>
        <v>10407.09</v>
      </c>
      <c r="N1086" s="42" t="str">
        <f>VLOOKUP(A1086,'Data Transformation'!S:Y,7,0)</f>
        <v>tier - 3</v>
      </c>
      <c r="O1086" s="42" t="str">
        <f>VLOOKUP(A1086,'Data Transformation'!S:Z,8,0)</f>
        <v>tier - 1</v>
      </c>
      <c r="P1086" s="42" t="str">
        <f>VLOOKUP(A1086,'Data Transformation'!S:AA,9,0)</f>
        <v>R1015</v>
      </c>
      <c r="Q1086" s="60">
        <f>VLOOKUP(A1086,'Data Transformation'!S:AC,11,0)</f>
        <v>48</v>
      </c>
    </row>
    <row r="1087">
      <c r="A1087" s="56" t="s">
        <v>2246</v>
      </c>
      <c r="B1087" s="42" t="str">
        <f>VLOOKUP(A1087,'Data Transformation'!A:D,4,0)</f>
        <v>Sunstrum</v>
      </c>
      <c r="C1087" s="57">
        <f>VLOOKUP(A1087,'Data Transformation'!G:N,2,0)</f>
        <v>26.12</v>
      </c>
      <c r="D1087" s="42">
        <f>VLOOKUP(A1087,'Data Transformation'!G:I,3,0)</f>
        <v>4.17</v>
      </c>
      <c r="E1087" s="42" t="str">
        <f>VLOOKUP(A1087,'Data Transformation'!G:J,4,0)</f>
        <v>yes</v>
      </c>
      <c r="F1087" s="42" t="str">
        <f>VLOOKUP(A1087,'Data Transformation'!G:K,5,0)</f>
        <v>No</v>
      </c>
      <c r="G1087" s="58" t="str">
        <f>VLOOKUP(A1087,'Data Transformation'!G:L,6,0)</f>
        <v>Yes</v>
      </c>
      <c r="H1087" s="42">
        <f>VLOOKUP(A1087,'Data Transformation'!G:O,9,0)</f>
        <v>1</v>
      </c>
      <c r="I1087" s="42" t="str">
        <f>VLOOKUP(A1087,'Data Transformation'!G:N,8,0)</f>
        <v>No</v>
      </c>
      <c r="J1087" s="42" t="str">
        <f>VLOOKUP(A1087,'Data Transformation'!G:P,10,0)</f>
        <v>Overweight</v>
      </c>
      <c r="K1087" s="42" t="str">
        <f>VLOOKUP(A1087,'Data Transformation'!G:Q,11,0)</f>
        <v>Normal</v>
      </c>
      <c r="L1087" s="42" t="str">
        <f>VLOOKUP(A1087,'Data Transformation'!S:AB,10,0)</f>
        <v>7-Jul-1969</v>
      </c>
      <c r="M1087" s="59">
        <f>VLOOKUP(A1087,'Data Transformation'!S:AD,12,0)</f>
        <v>10403.27</v>
      </c>
      <c r="N1087" s="42" t="str">
        <f>VLOOKUP(A1087,'Data Transformation'!S:Y,7,0)</f>
        <v>tier - 3</v>
      </c>
      <c r="O1087" s="42" t="str">
        <f>VLOOKUP(A1087,'Data Transformation'!S:Z,8,0)</f>
        <v>tier - 2</v>
      </c>
      <c r="P1087" s="42" t="str">
        <f>VLOOKUP(A1087,'Data Transformation'!S:AA,9,0)</f>
        <v>R1020</v>
      </c>
      <c r="Q1087" s="60">
        <f>VLOOKUP(A1087,'Data Transformation'!S:AC,11,0)</f>
        <v>53</v>
      </c>
    </row>
    <row r="1088">
      <c r="A1088" s="56" t="s">
        <v>2248</v>
      </c>
      <c r="B1088" s="42" t="str">
        <f>VLOOKUP(A1088,'Data Transformation'!A:D,4,0)</f>
        <v>Frownfelter</v>
      </c>
      <c r="C1088" s="57">
        <f>VLOOKUP(A1088,'Data Transformation'!G:N,2,0)</f>
        <v>36.63</v>
      </c>
      <c r="D1088" s="42">
        <f>VLOOKUP(A1088,'Data Transformation'!G:I,3,0)</f>
        <v>11.42</v>
      </c>
      <c r="E1088" s="42" t="str">
        <f>VLOOKUP(A1088,'Data Transformation'!G:J,4,0)</f>
        <v>No</v>
      </c>
      <c r="F1088" s="42" t="str">
        <f>VLOOKUP(A1088,'Data Transformation'!G:K,5,0)</f>
        <v>No</v>
      </c>
      <c r="G1088" s="58" t="str">
        <f>VLOOKUP(A1088,'Data Transformation'!G:L,6,0)</f>
        <v>No</v>
      </c>
      <c r="H1088" s="42">
        <f>VLOOKUP(A1088,'Data Transformation'!G:O,9,0)</f>
        <v>2</v>
      </c>
      <c r="I1088" s="42" t="str">
        <f>VLOOKUP(A1088,'Data Transformation'!G:N,8,0)</f>
        <v>No</v>
      </c>
      <c r="J1088" s="42" t="str">
        <f>VLOOKUP(A1088,'Data Transformation'!G:P,10,0)</f>
        <v>Above Obesity</v>
      </c>
      <c r="K1088" s="42" t="str">
        <f>VLOOKUP(A1088,'Data Transformation'!G:Q,11,0)</f>
        <v>Diabetes</v>
      </c>
      <c r="L1088" s="42" t="str">
        <f>VLOOKUP(A1088,'Data Transformation'!S:AB,10,0)</f>
        <v>19-Sep-1973</v>
      </c>
      <c r="M1088" s="59">
        <f>VLOOKUP(A1088,'Data Transformation'!S:AD,12,0)</f>
        <v>10381.48</v>
      </c>
      <c r="N1088" s="42" t="str">
        <f>VLOOKUP(A1088,'Data Transformation'!S:Y,7,0)</f>
        <v>tier - 3</v>
      </c>
      <c r="O1088" s="42" t="str">
        <f>VLOOKUP(A1088,'Data Transformation'!S:Z,8,0)</f>
        <v>tier - 3</v>
      </c>
      <c r="P1088" s="42" t="str">
        <f>VLOOKUP(A1088,'Data Transformation'!S:AA,9,0)</f>
        <v>R1013</v>
      </c>
      <c r="Q1088" s="60">
        <f>VLOOKUP(A1088,'Data Transformation'!S:AC,11,0)</f>
        <v>49</v>
      </c>
    </row>
    <row r="1089">
      <c r="A1089" s="56" t="s">
        <v>2250</v>
      </c>
      <c r="B1089" s="42" t="str">
        <f>VLOOKUP(A1089,'Data Transformation'!A:D,4,0)</f>
        <v>Richter</v>
      </c>
      <c r="C1089" s="57">
        <f>VLOOKUP(A1089,'Data Transformation'!G:N,2,0)</f>
        <v>33.345</v>
      </c>
      <c r="D1089" s="42">
        <f>VLOOKUP(A1089,'Data Transformation'!G:I,3,0)</f>
        <v>7.33</v>
      </c>
      <c r="E1089" s="42" t="str">
        <f>VLOOKUP(A1089,'Data Transformation'!G:J,4,0)</f>
        <v>No</v>
      </c>
      <c r="F1089" s="42" t="str">
        <f>VLOOKUP(A1089,'Data Transformation'!G:K,5,0)</f>
        <v>No</v>
      </c>
      <c r="G1089" s="58" t="str">
        <f>VLOOKUP(A1089,'Data Transformation'!G:L,6,0)</f>
        <v>No</v>
      </c>
      <c r="H1089" s="42">
        <f>VLOOKUP(A1089,'Data Transformation'!G:O,9,0)</f>
        <v>2</v>
      </c>
      <c r="I1089" s="42" t="str">
        <f>VLOOKUP(A1089,'Data Transformation'!G:N,8,0)</f>
        <v>No</v>
      </c>
      <c r="J1089" s="42" t="str">
        <f>VLOOKUP(A1089,'Data Transformation'!G:P,10,0)</f>
        <v>Above Obesity</v>
      </c>
      <c r="K1089" s="42" t="str">
        <f>VLOOKUP(A1089,'Data Transformation'!G:Q,11,0)</f>
        <v>Diabetes</v>
      </c>
      <c r="L1089" s="42" t="str">
        <f>VLOOKUP(A1089,'Data Transformation'!S:AB,10,0)</f>
        <v>29-Sep-1973</v>
      </c>
      <c r="M1089" s="59">
        <f>VLOOKUP(A1089,'Data Transformation'!S:AD,12,0)</f>
        <v>10370.91</v>
      </c>
      <c r="N1089" s="42" t="str">
        <f>VLOOKUP(A1089,'Data Transformation'!S:Y,7,0)</f>
        <v>tier - 3</v>
      </c>
      <c r="O1089" s="42" t="str">
        <f>VLOOKUP(A1089,'Data Transformation'!S:Z,8,0)</f>
        <v>tier - 3</v>
      </c>
      <c r="P1089" s="42" t="str">
        <f>VLOOKUP(A1089,'Data Transformation'!S:AA,9,0)</f>
        <v>R1024</v>
      </c>
      <c r="Q1089" s="60">
        <f>VLOOKUP(A1089,'Data Transformation'!S:AC,11,0)</f>
        <v>49</v>
      </c>
    </row>
    <row r="1090">
      <c r="A1090" s="56" t="s">
        <v>2252</v>
      </c>
      <c r="B1090" s="42" t="str">
        <f>VLOOKUP(A1090,'Data Transformation'!A:D,4,0)</f>
        <v>England</v>
      </c>
      <c r="C1090" s="57">
        <f>VLOOKUP(A1090,'Data Transformation'!G:N,2,0)</f>
        <v>27.11</v>
      </c>
      <c r="D1090" s="42">
        <f>VLOOKUP(A1090,'Data Transformation'!G:I,3,0)</f>
        <v>6.7</v>
      </c>
      <c r="E1090" s="42" t="str">
        <f>VLOOKUP(A1090,'Data Transformation'!G:J,4,0)</f>
        <v>No</v>
      </c>
      <c r="F1090" s="42" t="str">
        <f>VLOOKUP(A1090,'Data Transformation'!G:K,5,0)</f>
        <v>No</v>
      </c>
      <c r="G1090" s="58" t="str">
        <f>VLOOKUP(A1090,'Data Transformation'!G:L,6,0)</f>
        <v>No</v>
      </c>
      <c r="H1090" s="42">
        <f>VLOOKUP(A1090,'Data Transformation'!G:O,9,0)</f>
        <v>0</v>
      </c>
      <c r="I1090" s="42" t="str">
        <f>VLOOKUP(A1090,'Data Transformation'!G:N,8,0)</f>
        <v>No</v>
      </c>
      <c r="J1090" s="42" t="str">
        <f>VLOOKUP(A1090,'Data Transformation'!G:P,10,0)</f>
        <v>Overweight</v>
      </c>
      <c r="K1090" s="42" t="str">
        <f>VLOOKUP(A1090,'Data Transformation'!G:Q,11,0)</f>
        <v>Diabetes</v>
      </c>
      <c r="L1090" s="42" t="str">
        <f>VLOOKUP(A1090,'Data Transformation'!S:AB,10,0)</f>
        <v>6-Sep-1971</v>
      </c>
      <c r="M1090" s="59">
        <f>VLOOKUP(A1090,'Data Transformation'!S:AD,12,0)</f>
        <v>10356.67</v>
      </c>
      <c r="N1090" s="42" t="str">
        <f>VLOOKUP(A1090,'Data Transformation'!S:Y,7,0)</f>
        <v>tier - 3</v>
      </c>
      <c r="O1090" s="42" t="str">
        <f>VLOOKUP(A1090,'Data Transformation'!S:Z,8,0)</f>
        <v>tier - 1</v>
      </c>
      <c r="P1090" s="42" t="str">
        <f>VLOOKUP(A1090,'Data Transformation'!S:AA,9,0)</f>
        <v>R1025</v>
      </c>
      <c r="Q1090" s="60">
        <f>VLOOKUP(A1090,'Data Transformation'!S:AC,11,0)</f>
        <v>51</v>
      </c>
    </row>
    <row r="1091">
      <c r="A1091" s="56" t="s">
        <v>2254</v>
      </c>
      <c r="B1091" s="42" t="str">
        <f>VLOOKUP(A1091,'Data Transformation'!A:D,4,0)</f>
        <v>McLean</v>
      </c>
      <c r="C1091" s="57">
        <f>VLOOKUP(A1091,'Data Transformation'!G:N,2,0)</f>
        <v>26.6</v>
      </c>
      <c r="D1091" s="42">
        <f>VLOOKUP(A1091,'Data Transformation'!G:I,3,0)</f>
        <v>5.27</v>
      </c>
      <c r="E1091" s="42" t="str">
        <f>VLOOKUP(A1091,'Data Transformation'!G:J,4,0)</f>
        <v>yes</v>
      </c>
      <c r="F1091" s="42" t="str">
        <f>VLOOKUP(A1091,'Data Transformation'!G:K,5,0)</f>
        <v>No</v>
      </c>
      <c r="G1091" s="58" t="str">
        <f>VLOOKUP(A1091,'Data Transformation'!G:L,6,0)</f>
        <v>Yes</v>
      </c>
      <c r="H1091" s="42">
        <f>VLOOKUP(A1091,'Data Transformation'!G:O,9,0)</f>
        <v>1</v>
      </c>
      <c r="I1091" s="42" t="str">
        <f>VLOOKUP(A1091,'Data Transformation'!G:N,8,0)</f>
        <v>No</v>
      </c>
      <c r="J1091" s="42" t="str">
        <f>VLOOKUP(A1091,'Data Transformation'!G:P,10,0)</f>
        <v>Overweight</v>
      </c>
      <c r="K1091" s="42" t="str">
        <f>VLOOKUP(A1091,'Data Transformation'!G:Q,11,0)</f>
        <v>Normal</v>
      </c>
      <c r="L1091" s="42" t="str">
        <f>VLOOKUP(A1091,'Data Transformation'!S:AB,10,0)</f>
        <v>17-Jun-1969</v>
      </c>
      <c r="M1091" s="59">
        <f>VLOOKUP(A1091,'Data Transformation'!S:AD,12,0)</f>
        <v>10355.64</v>
      </c>
      <c r="N1091" s="42" t="str">
        <f>VLOOKUP(A1091,'Data Transformation'!S:Y,7,0)</f>
        <v>tier - 3</v>
      </c>
      <c r="O1091" s="42" t="str">
        <f>VLOOKUP(A1091,'Data Transformation'!S:Z,8,0)</f>
        <v>tier - 1</v>
      </c>
      <c r="P1091" s="42" t="str">
        <f>VLOOKUP(A1091,'Data Transformation'!S:AA,9,0)</f>
        <v>R1012</v>
      </c>
      <c r="Q1091" s="60">
        <f>VLOOKUP(A1091,'Data Transformation'!S:AC,11,0)</f>
        <v>53</v>
      </c>
    </row>
    <row r="1092">
      <c r="A1092" s="56" t="s">
        <v>2256</v>
      </c>
      <c r="B1092" s="42" t="str">
        <f>VLOOKUP(A1092,'Data Transformation'!A:D,4,0)</f>
        <v>Gardner</v>
      </c>
      <c r="C1092" s="57">
        <f>VLOOKUP(A1092,'Data Transformation'!G:N,2,0)</f>
        <v>30.41</v>
      </c>
      <c r="D1092" s="42">
        <f>VLOOKUP(A1092,'Data Transformation'!G:I,3,0)</f>
        <v>7.72</v>
      </c>
      <c r="E1092" s="42" t="str">
        <f>VLOOKUP(A1092,'Data Transformation'!G:J,4,0)</f>
        <v>No</v>
      </c>
      <c r="F1092" s="42" t="str">
        <f>VLOOKUP(A1092,'Data Transformation'!G:K,5,0)</f>
        <v>No</v>
      </c>
      <c r="G1092" s="58" t="str">
        <f>VLOOKUP(A1092,'Data Transformation'!G:L,6,0)</f>
        <v>No</v>
      </c>
      <c r="H1092" s="42">
        <f>VLOOKUP(A1092,'Data Transformation'!G:O,9,0)</f>
        <v>0</v>
      </c>
      <c r="I1092" s="42" t="str">
        <f>VLOOKUP(A1092,'Data Transformation'!G:N,8,0)</f>
        <v>No</v>
      </c>
      <c r="J1092" s="42" t="str">
        <f>VLOOKUP(A1092,'Data Transformation'!G:P,10,0)</f>
        <v>Above Obesity</v>
      </c>
      <c r="K1092" s="42" t="str">
        <f>VLOOKUP(A1092,'Data Transformation'!G:Q,11,0)</f>
        <v>Diabetes</v>
      </c>
      <c r="L1092" s="42" t="str">
        <f>VLOOKUP(A1092,'Data Transformation'!S:AB,10,0)</f>
        <v>29-Sep-1974</v>
      </c>
      <c r="M1092" s="59">
        <f>VLOOKUP(A1092,'Data Transformation'!S:AD,12,0)</f>
        <v>10352.48</v>
      </c>
      <c r="N1092" s="42" t="str">
        <f>VLOOKUP(A1092,'Data Transformation'!S:Y,7,0)</f>
        <v>tier - 3</v>
      </c>
      <c r="O1092" s="42" t="str">
        <f>VLOOKUP(A1092,'Data Transformation'!S:Z,8,0)</f>
        <v>tier - 1</v>
      </c>
      <c r="P1092" s="42" t="str">
        <f>VLOOKUP(A1092,'Data Transformation'!S:AA,9,0)</f>
        <v>R1012</v>
      </c>
      <c r="Q1092" s="60">
        <f>VLOOKUP(A1092,'Data Transformation'!S:AC,11,0)</f>
        <v>48</v>
      </c>
    </row>
    <row r="1093">
      <c r="A1093" s="56" t="s">
        <v>2258</v>
      </c>
      <c r="B1093" s="42" t="str">
        <f>VLOOKUP(A1093,'Data Transformation'!A:D,4,0)</f>
        <v>Lane</v>
      </c>
      <c r="C1093" s="57">
        <f>VLOOKUP(A1093,'Data Transformation'!G:N,2,0)</f>
        <v>28.98</v>
      </c>
      <c r="D1093" s="42">
        <f>VLOOKUP(A1093,'Data Transformation'!G:I,3,0)</f>
        <v>8.68</v>
      </c>
      <c r="E1093" s="42" t="str">
        <f>VLOOKUP(A1093,'Data Transformation'!G:J,4,0)</f>
        <v>No</v>
      </c>
      <c r="F1093" s="42" t="str">
        <f>VLOOKUP(A1093,'Data Transformation'!G:K,5,0)</f>
        <v>No</v>
      </c>
      <c r="G1093" s="58" t="str">
        <f>VLOOKUP(A1093,'Data Transformation'!G:L,6,0)</f>
        <v>No</v>
      </c>
      <c r="H1093" s="42">
        <f>VLOOKUP(A1093,'Data Transformation'!G:O,9,0)</f>
        <v>2</v>
      </c>
      <c r="I1093" s="42" t="str">
        <f>VLOOKUP(A1093,'Data Transformation'!G:N,8,0)</f>
        <v>No</v>
      </c>
      <c r="J1093" s="42" t="str">
        <f>VLOOKUP(A1093,'Data Transformation'!G:P,10,0)</f>
        <v>Overweight</v>
      </c>
      <c r="K1093" s="42" t="str">
        <f>VLOOKUP(A1093,'Data Transformation'!G:Q,11,0)</f>
        <v>Diabetes</v>
      </c>
      <c r="L1093" s="42" t="str">
        <f>VLOOKUP(A1093,'Data Transformation'!S:AB,10,0)</f>
        <v>8-Aug-1973</v>
      </c>
      <c r="M1093" s="59">
        <f>VLOOKUP(A1093,'Data Transformation'!S:AD,12,0)</f>
        <v>10345.93</v>
      </c>
      <c r="N1093" s="42" t="str">
        <f>VLOOKUP(A1093,'Data Transformation'!S:Y,7,0)</f>
        <v>tier - 3</v>
      </c>
      <c r="O1093" s="42" t="str">
        <f>VLOOKUP(A1093,'Data Transformation'!S:Z,8,0)</f>
        <v>tier - 2</v>
      </c>
      <c r="P1093" s="42" t="str">
        <f>VLOOKUP(A1093,'Data Transformation'!S:AA,9,0)</f>
        <v>R1021</v>
      </c>
      <c r="Q1093" s="60">
        <f>VLOOKUP(A1093,'Data Transformation'!S:AC,11,0)</f>
        <v>49</v>
      </c>
    </row>
    <row r="1094">
      <c r="A1094" s="56" t="s">
        <v>2260</v>
      </c>
      <c r="B1094" s="42" t="str">
        <f>VLOOKUP(A1094,'Data Transformation'!A:D,4,0)</f>
        <v>Vonachen</v>
      </c>
      <c r="C1094" s="57">
        <f>VLOOKUP(A1094,'Data Transformation'!G:N,2,0)</f>
        <v>31.24</v>
      </c>
      <c r="D1094" s="42">
        <f>VLOOKUP(A1094,'Data Transformation'!G:I,3,0)</f>
        <v>9.8</v>
      </c>
      <c r="E1094" s="42" t="str">
        <f>VLOOKUP(A1094,'Data Transformation'!G:J,4,0)</f>
        <v>No</v>
      </c>
      <c r="F1094" s="42" t="str">
        <f>VLOOKUP(A1094,'Data Transformation'!G:K,5,0)</f>
        <v>No</v>
      </c>
      <c r="G1094" s="58" t="str">
        <f>VLOOKUP(A1094,'Data Transformation'!G:L,6,0)</f>
        <v>No</v>
      </c>
      <c r="H1094" s="42">
        <f>VLOOKUP(A1094,'Data Transformation'!G:O,9,0)</f>
        <v>0</v>
      </c>
      <c r="I1094" s="42" t="str">
        <f>VLOOKUP(A1094,'Data Transformation'!G:N,8,0)</f>
        <v>No</v>
      </c>
      <c r="J1094" s="42" t="str">
        <f>VLOOKUP(A1094,'Data Transformation'!G:P,10,0)</f>
        <v>Above Obesity</v>
      </c>
      <c r="K1094" s="42" t="str">
        <f>VLOOKUP(A1094,'Data Transformation'!G:Q,11,0)</f>
        <v>Diabetes</v>
      </c>
      <c r="L1094" s="42" t="str">
        <f>VLOOKUP(A1094,'Data Transformation'!S:AB,10,0)</f>
        <v>19-Jul-1968</v>
      </c>
      <c r="M1094" s="59">
        <f>VLOOKUP(A1094,'Data Transformation'!S:AD,12,0)</f>
        <v>10338.93</v>
      </c>
      <c r="N1094" s="42" t="str">
        <f>VLOOKUP(A1094,'Data Transformation'!S:Y,7,0)</f>
        <v>tier - 3</v>
      </c>
      <c r="O1094" s="42" t="str">
        <f>VLOOKUP(A1094,'Data Transformation'!S:Z,8,0)</f>
        <v>tier - 1</v>
      </c>
      <c r="P1094" s="42" t="str">
        <f>VLOOKUP(A1094,'Data Transformation'!S:AA,9,0)</f>
        <v>R1013</v>
      </c>
      <c r="Q1094" s="60">
        <f>VLOOKUP(A1094,'Data Transformation'!S:AC,11,0)</f>
        <v>54</v>
      </c>
    </row>
    <row r="1095">
      <c r="A1095" s="56" t="s">
        <v>2262</v>
      </c>
      <c r="B1095" s="42" t="str">
        <f>VLOOKUP(A1095,'Data Transformation'!A:D,4,0)</f>
        <v>Smith</v>
      </c>
      <c r="C1095" s="57">
        <f>VLOOKUP(A1095,'Data Transformation'!G:N,2,0)</f>
        <v>31.54</v>
      </c>
      <c r="D1095" s="42">
        <f>VLOOKUP(A1095,'Data Transformation'!G:I,3,0)</f>
        <v>4.44</v>
      </c>
      <c r="E1095" s="42" t="str">
        <f>VLOOKUP(A1095,'Data Transformation'!G:J,4,0)</f>
        <v>No</v>
      </c>
      <c r="F1095" s="42" t="str">
        <f>VLOOKUP(A1095,'Data Transformation'!G:K,5,0)</f>
        <v>No</v>
      </c>
      <c r="G1095" s="58" t="str">
        <f>VLOOKUP(A1095,'Data Transformation'!G:L,6,0)</f>
        <v>No</v>
      </c>
      <c r="H1095" s="42">
        <f>VLOOKUP(A1095,'Data Transformation'!G:O,9,0)</f>
        <v>0</v>
      </c>
      <c r="I1095" s="42" t="str">
        <f>VLOOKUP(A1095,'Data Transformation'!G:N,8,0)</f>
        <v>No</v>
      </c>
      <c r="J1095" s="42" t="str">
        <f>VLOOKUP(A1095,'Data Transformation'!G:P,10,0)</f>
        <v>Above Obesity</v>
      </c>
      <c r="K1095" s="42" t="str">
        <f>VLOOKUP(A1095,'Data Transformation'!G:Q,11,0)</f>
        <v>Normal</v>
      </c>
      <c r="L1095" s="42" t="str">
        <f>VLOOKUP(A1095,'Data Transformation'!S:AB,10,0)</f>
        <v>21-Jul-1982</v>
      </c>
      <c r="M1095" s="59">
        <f>VLOOKUP(A1095,'Data Transformation'!S:AD,12,0)</f>
        <v>10329.06</v>
      </c>
      <c r="N1095" s="42" t="str">
        <f>VLOOKUP(A1095,'Data Transformation'!S:Y,7,0)</f>
        <v>tier - 3</v>
      </c>
      <c r="O1095" s="42" t="str">
        <f>VLOOKUP(A1095,'Data Transformation'!S:Z,8,0)</f>
        <v>tier - 1</v>
      </c>
      <c r="P1095" s="42" t="str">
        <f>VLOOKUP(A1095,'Data Transformation'!S:AA,9,0)</f>
        <v>R1021</v>
      </c>
      <c r="Q1095" s="60">
        <f>VLOOKUP(A1095,'Data Transformation'!S:AC,11,0)</f>
        <v>40</v>
      </c>
    </row>
    <row r="1096">
      <c r="A1096" s="56" t="s">
        <v>2264</v>
      </c>
      <c r="B1096" s="42" t="str">
        <f>VLOOKUP(A1096,'Data Transformation'!A:D,4,0)</f>
        <v>Kidwell</v>
      </c>
      <c r="C1096" s="57">
        <f>VLOOKUP(A1096,'Data Transformation'!G:N,2,0)</f>
        <v>38.6</v>
      </c>
      <c r="D1096" s="42">
        <f>VLOOKUP(A1096,'Data Transformation'!G:I,3,0)</f>
        <v>7.19</v>
      </c>
      <c r="E1096" s="42" t="str">
        <f>VLOOKUP(A1096,'Data Transformation'!G:J,4,0)</f>
        <v>yes</v>
      </c>
      <c r="F1096" s="42" t="str">
        <f>VLOOKUP(A1096,'Data Transformation'!G:K,5,0)</f>
        <v>No</v>
      </c>
      <c r="G1096" s="58" t="str">
        <f>VLOOKUP(A1096,'Data Transformation'!G:L,6,0)</f>
        <v>No</v>
      </c>
      <c r="H1096" s="42">
        <f>VLOOKUP(A1096,'Data Transformation'!G:O,9,0)</f>
        <v>2</v>
      </c>
      <c r="I1096" s="42" t="str">
        <f>VLOOKUP(A1096,'Data Transformation'!G:N,8,0)</f>
        <v>No</v>
      </c>
      <c r="J1096" s="42" t="str">
        <f>VLOOKUP(A1096,'Data Transformation'!G:P,10,0)</f>
        <v>Above Obesity</v>
      </c>
      <c r="K1096" s="42" t="str">
        <f>VLOOKUP(A1096,'Data Transformation'!G:Q,11,0)</f>
        <v>Diabetes</v>
      </c>
      <c r="L1096" s="42" t="str">
        <f>VLOOKUP(A1096,'Data Transformation'!S:AB,10,0)</f>
        <v>1-Dec-1970</v>
      </c>
      <c r="M1096" s="59">
        <f>VLOOKUP(A1096,'Data Transformation'!S:AD,12,0)</f>
        <v>10325.21</v>
      </c>
      <c r="N1096" s="42" t="str">
        <f>VLOOKUP(A1096,'Data Transformation'!S:Y,7,0)</f>
        <v>tier - 3</v>
      </c>
      <c r="O1096" s="42" t="str">
        <f>VLOOKUP(A1096,'Data Transformation'!S:Z,8,0)</f>
        <v>tier - 3</v>
      </c>
      <c r="P1096" s="42" t="str">
        <f>VLOOKUP(A1096,'Data Transformation'!S:AA,9,0)</f>
        <v>R1011</v>
      </c>
      <c r="Q1096" s="60">
        <f>VLOOKUP(A1096,'Data Transformation'!S:AC,11,0)</f>
        <v>52</v>
      </c>
    </row>
    <row r="1097">
      <c r="A1097" s="56" t="s">
        <v>2266</v>
      </c>
      <c r="B1097" s="42" t="str">
        <f>VLOOKUP(A1097,'Data Transformation'!A:D,4,0)</f>
        <v>Betancourth</v>
      </c>
      <c r="C1097" s="57">
        <f>VLOOKUP(A1097,'Data Transformation'!G:N,2,0)</f>
        <v>37.95</v>
      </c>
      <c r="D1097" s="42">
        <f>VLOOKUP(A1097,'Data Transformation'!G:I,3,0)</f>
        <v>6.06</v>
      </c>
      <c r="E1097" s="42" t="str">
        <f>VLOOKUP(A1097,'Data Transformation'!G:J,4,0)</f>
        <v>No</v>
      </c>
      <c r="F1097" s="42" t="str">
        <f>VLOOKUP(A1097,'Data Transformation'!G:K,5,0)</f>
        <v>No</v>
      </c>
      <c r="G1097" s="58" t="str">
        <f>VLOOKUP(A1097,'Data Transformation'!G:L,6,0)</f>
        <v>No</v>
      </c>
      <c r="H1097" s="42">
        <f>VLOOKUP(A1097,'Data Transformation'!G:O,9,0)</f>
        <v>0</v>
      </c>
      <c r="I1097" s="42" t="str">
        <f>VLOOKUP(A1097,'Data Transformation'!G:N,8,0)</f>
        <v>No</v>
      </c>
      <c r="J1097" s="42" t="str">
        <f>VLOOKUP(A1097,'Data Transformation'!G:P,10,0)</f>
        <v>Above Obesity</v>
      </c>
      <c r="K1097" s="42" t="str">
        <f>VLOOKUP(A1097,'Data Transformation'!G:Q,11,0)</f>
        <v>Prediabetes weight</v>
      </c>
      <c r="L1097" s="42" t="str">
        <f>VLOOKUP(A1097,'Data Transformation'!S:AB,10,0)</f>
        <v>21-Aug-1991</v>
      </c>
      <c r="M1097" s="59">
        <f>VLOOKUP(A1097,'Data Transformation'!S:AD,12,0)</f>
        <v>10322.9</v>
      </c>
      <c r="N1097" s="42" t="str">
        <f>VLOOKUP(A1097,'Data Transformation'!S:Y,7,0)</f>
        <v>tier - 3</v>
      </c>
      <c r="O1097" s="42" t="str">
        <f>VLOOKUP(A1097,'Data Transformation'!S:Z,8,0)</f>
        <v>tier - 1</v>
      </c>
      <c r="P1097" s="42" t="str">
        <f>VLOOKUP(A1097,'Data Transformation'!S:AA,9,0)</f>
        <v>R1026</v>
      </c>
      <c r="Q1097" s="60">
        <f>VLOOKUP(A1097,'Data Transformation'!S:AC,11,0)</f>
        <v>31</v>
      </c>
    </row>
    <row r="1098">
      <c r="A1098" s="56" t="s">
        <v>2268</v>
      </c>
      <c r="B1098" s="42" t="str">
        <f>VLOOKUP(A1098,'Data Transformation'!A:D,4,0)</f>
        <v>Henstrom</v>
      </c>
      <c r="C1098" s="57">
        <f>VLOOKUP(A1098,'Data Transformation'!G:N,2,0)</f>
        <v>38.97</v>
      </c>
      <c r="D1098" s="42">
        <f>VLOOKUP(A1098,'Data Transformation'!G:I,3,0)</f>
        <v>5.12</v>
      </c>
      <c r="E1098" s="42" t="str">
        <f>VLOOKUP(A1098,'Data Transformation'!G:J,4,0)</f>
        <v>No</v>
      </c>
      <c r="F1098" s="42" t="str">
        <f>VLOOKUP(A1098,'Data Transformation'!G:K,5,0)</f>
        <v>No</v>
      </c>
      <c r="G1098" s="58" t="str">
        <f>VLOOKUP(A1098,'Data Transformation'!G:L,6,0)</f>
        <v>No</v>
      </c>
      <c r="H1098" s="42">
        <f>VLOOKUP(A1098,'Data Transformation'!G:O,9,0)</f>
        <v>0</v>
      </c>
      <c r="I1098" s="42" t="str">
        <f>VLOOKUP(A1098,'Data Transformation'!G:N,8,0)</f>
        <v>No</v>
      </c>
      <c r="J1098" s="42" t="str">
        <f>VLOOKUP(A1098,'Data Transformation'!G:P,10,0)</f>
        <v>Above Obesity</v>
      </c>
      <c r="K1098" s="42" t="str">
        <f>VLOOKUP(A1098,'Data Transformation'!G:Q,11,0)</f>
        <v>Normal</v>
      </c>
      <c r="L1098" s="42" t="str">
        <f>VLOOKUP(A1098,'Data Transformation'!S:AB,10,0)</f>
        <v>17-Nov-1991</v>
      </c>
      <c r="M1098" s="59">
        <f>VLOOKUP(A1098,'Data Transformation'!S:AD,12,0)</f>
        <v>10315.91</v>
      </c>
      <c r="N1098" s="42" t="str">
        <f>VLOOKUP(A1098,'Data Transformation'!S:Y,7,0)</f>
        <v>tier - 3</v>
      </c>
      <c r="O1098" s="42" t="str">
        <f>VLOOKUP(A1098,'Data Transformation'!S:Z,8,0)</f>
        <v>tier - 2</v>
      </c>
      <c r="P1098" s="42" t="str">
        <f>VLOOKUP(A1098,'Data Transformation'!S:AA,9,0)</f>
        <v>R1012</v>
      </c>
      <c r="Q1098" s="60">
        <f>VLOOKUP(A1098,'Data Transformation'!S:AC,11,0)</f>
        <v>31</v>
      </c>
    </row>
    <row r="1099">
      <c r="A1099" s="56" t="s">
        <v>2270</v>
      </c>
      <c r="B1099" s="42" t="str">
        <f>VLOOKUP(A1099,'Data Transformation'!A:D,4,0)</f>
        <v>Pereira</v>
      </c>
      <c r="C1099" s="57">
        <f>VLOOKUP(A1099,'Data Transformation'!G:N,2,0)</f>
        <v>21.2</v>
      </c>
      <c r="D1099" s="42">
        <f>VLOOKUP(A1099,'Data Transformation'!G:I,3,0)</f>
        <v>10.72</v>
      </c>
      <c r="E1099" s="42" t="str">
        <f>VLOOKUP(A1099,'Data Transformation'!G:J,4,0)</f>
        <v>No</v>
      </c>
      <c r="F1099" s="42" t="str">
        <f>VLOOKUP(A1099,'Data Transformation'!G:K,5,0)</f>
        <v>No</v>
      </c>
      <c r="G1099" s="58" t="str">
        <f>VLOOKUP(A1099,'Data Transformation'!G:L,6,0)</f>
        <v>No</v>
      </c>
      <c r="H1099" s="42">
        <f>VLOOKUP(A1099,'Data Transformation'!G:O,9,0)</f>
        <v>0</v>
      </c>
      <c r="I1099" s="42" t="str">
        <f>VLOOKUP(A1099,'Data Transformation'!G:N,8,0)</f>
        <v>No</v>
      </c>
      <c r="J1099" s="42" t="str">
        <f>VLOOKUP(A1099,'Data Transformation'!G:P,10,0)</f>
        <v>Normal weight</v>
      </c>
      <c r="K1099" s="42" t="str">
        <f>VLOOKUP(A1099,'Data Transformation'!G:Q,11,0)</f>
        <v>Diabetes</v>
      </c>
      <c r="L1099" s="42" t="str">
        <f>VLOOKUP(A1099,'Data Transformation'!S:AB,10,0)</f>
        <v>12-Jul-1962</v>
      </c>
      <c r="M1099" s="59">
        <f>VLOOKUP(A1099,'Data Transformation'!S:AD,12,0)</f>
        <v>10310.78</v>
      </c>
      <c r="N1099" s="42" t="str">
        <f>VLOOKUP(A1099,'Data Transformation'!S:Y,7,0)</f>
        <v>tier - 3</v>
      </c>
      <c r="O1099" s="42" t="str">
        <f>VLOOKUP(A1099,'Data Transformation'!S:Z,8,0)</f>
        <v>tier - 3</v>
      </c>
      <c r="P1099" s="42" t="str">
        <f>VLOOKUP(A1099,'Data Transformation'!S:AA,9,0)</f>
        <v>R1012</v>
      </c>
      <c r="Q1099" s="60">
        <f>VLOOKUP(A1099,'Data Transformation'!S:AC,11,0)</f>
        <v>60</v>
      </c>
    </row>
    <row r="1100">
      <c r="A1100" s="56" t="s">
        <v>2272</v>
      </c>
      <c r="B1100" s="42" t="str">
        <f>VLOOKUP(A1100,'Data Transformation'!A:D,4,0)</f>
        <v>Black</v>
      </c>
      <c r="C1100" s="57">
        <f>VLOOKUP(A1100,'Data Transformation'!G:N,2,0)</f>
        <v>23.96</v>
      </c>
      <c r="D1100" s="42">
        <f>VLOOKUP(A1100,'Data Transformation'!G:I,3,0)</f>
        <v>9.58</v>
      </c>
      <c r="E1100" s="42" t="str">
        <f>VLOOKUP(A1100,'Data Transformation'!G:J,4,0)</f>
        <v>yes</v>
      </c>
      <c r="F1100" s="42" t="str">
        <f>VLOOKUP(A1100,'Data Transformation'!G:K,5,0)</f>
        <v>No</v>
      </c>
      <c r="G1100" s="58" t="str">
        <f>VLOOKUP(A1100,'Data Transformation'!G:L,6,0)</f>
        <v>Yes</v>
      </c>
      <c r="H1100" s="42">
        <f>VLOOKUP(A1100,'Data Transformation'!G:O,9,0)</f>
        <v>1</v>
      </c>
      <c r="I1100" s="42" t="str">
        <f>VLOOKUP(A1100,'Data Transformation'!G:N,8,0)</f>
        <v>No</v>
      </c>
      <c r="J1100" s="42" t="str">
        <f>VLOOKUP(A1100,'Data Transformation'!G:P,10,0)</f>
        <v>Normal weight</v>
      </c>
      <c r="K1100" s="42" t="str">
        <f>VLOOKUP(A1100,'Data Transformation'!G:Q,11,0)</f>
        <v>Diabetes</v>
      </c>
      <c r="L1100" s="42" t="str">
        <f>VLOOKUP(A1100,'Data Transformation'!S:AB,10,0)</f>
        <v>24-Sep-1963</v>
      </c>
      <c r="M1100" s="59">
        <f>VLOOKUP(A1100,'Data Transformation'!S:AD,12,0)</f>
        <v>10308.04</v>
      </c>
      <c r="N1100" s="42" t="str">
        <f>VLOOKUP(A1100,'Data Transformation'!S:Y,7,0)</f>
        <v>tier - 3</v>
      </c>
      <c r="O1100" s="42" t="str">
        <f>VLOOKUP(A1100,'Data Transformation'!S:Z,8,0)</f>
        <v>tier - 1</v>
      </c>
      <c r="P1100" s="42" t="str">
        <f>VLOOKUP(A1100,'Data Transformation'!S:AA,9,0)</f>
        <v>R1013</v>
      </c>
      <c r="Q1100" s="60">
        <f>VLOOKUP(A1100,'Data Transformation'!S:AC,11,0)</f>
        <v>59</v>
      </c>
    </row>
    <row r="1101">
      <c r="A1101" s="56" t="s">
        <v>2274</v>
      </c>
      <c r="B1101" s="42" t="str">
        <f>VLOOKUP(A1101,'Data Transformation'!A:D,4,0)</f>
        <v>Brown</v>
      </c>
      <c r="C1101" s="57">
        <f>VLOOKUP(A1101,'Data Transformation'!G:N,2,0)</f>
        <v>35.93</v>
      </c>
      <c r="D1101" s="42">
        <f>VLOOKUP(A1101,'Data Transformation'!G:I,3,0)</f>
        <v>6.4</v>
      </c>
      <c r="E1101" s="42" t="str">
        <f>VLOOKUP(A1101,'Data Transformation'!G:J,4,0)</f>
        <v>yes</v>
      </c>
      <c r="F1101" s="42" t="str">
        <f>VLOOKUP(A1101,'Data Transformation'!G:K,5,0)</f>
        <v>No</v>
      </c>
      <c r="G1101" s="58" t="str">
        <f>VLOOKUP(A1101,'Data Transformation'!G:L,6,0)</f>
        <v>No</v>
      </c>
      <c r="H1101" s="42">
        <f>VLOOKUP(A1101,'Data Transformation'!G:O,9,0)</f>
        <v>1</v>
      </c>
      <c r="I1101" s="42" t="str">
        <f>VLOOKUP(A1101,'Data Transformation'!G:N,8,0)</f>
        <v>No</v>
      </c>
      <c r="J1101" s="42" t="str">
        <f>VLOOKUP(A1101,'Data Transformation'!G:P,10,0)</f>
        <v>Above Obesity</v>
      </c>
      <c r="K1101" s="42" t="str">
        <f>VLOOKUP(A1101,'Data Transformation'!G:Q,11,0)</f>
        <v>Prediabetes weight</v>
      </c>
      <c r="L1101" s="42" t="str">
        <f>VLOOKUP(A1101,'Data Transformation'!S:AB,10,0)</f>
        <v>14-Sep-1988</v>
      </c>
      <c r="M1101" s="59">
        <f>VLOOKUP(A1101,'Data Transformation'!S:AD,12,0)</f>
        <v>10276.99</v>
      </c>
      <c r="N1101" s="42" t="str">
        <f>VLOOKUP(A1101,'Data Transformation'!S:Y,7,0)</f>
        <v>tier - 3</v>
      </c>
      <c r="O1101" s="42" t="str">
        <f>VLOOKUP(A1101,'Data Transformation'!S:Z,8,0)</f>
        <v>tier - 1</v>
      </c>
      <c r="P1101" s="42" t="str">
        <f>VLOOKUP(A1101,'Data Transformation'!S:AA,9,0)</f>
        <v>R1021</v>
      </c>
      <c r="Q1101" s="60">
        <f>VLOOKUP(A1101,'Data Transformation'!S:AC,11,0)</f>
        <v>34</v>
      </c>
    </row>
    <row r="1102">
      <c r="A1102" s="56" t="s">
        <v>2276</v>
      </c>
      <c r="B1102" s="42" t="str">
        <f>VLOOKUP(A1102,'Data Transformation'!A:D,4,0)</f>
        <v>Reasoner</v>
      </c>
      <c r="C1102" s="57">
        <f>VLOOKUP(A1102,'Data Transformation'!G:N,2,0)</f>
        <v>26.11</v>
      </c>
      <c r="D1102" s="42">
        <f>VLOOKUP(A1102,'Data Transformation'!G:I,3,0)</f>
        <v>6.8</v>
      </c>
      <c r="E1102" s="42" t="str">
        <f>VLOOKUP(A1102,'Data Transformation'!G:J,4,0)</f>
        <v>yes</v>
      </c>
      <c r="F1102" s="42" t="str">
        <f>VLOOKUP(A1102,'Data Transformation'!G:K,5,0)</f>
        <v>No</v>
      </c>
      <c r="G1102" s="58" t="str">
        <f>VLOOKUP(A1102,'Data Transformation'!G:L,6,0)</f>
        <v>No</v>
      </c>
      <c r="H1102" s="42">
        <f>VLOOKUP(A1102,'Data Transformation'!G:O,9,0)</f>
        <v>2</v>
      </c>
      <c r="I1102" s="42" t="str">
        <f>VLOOKUP(A1102,'Data Transformation'!G:N,8,0)</f>
        <v>No</v>
      </c>
      <c r="J1102" s="42" t="str">
        <f>VLOOKUP(A1102,'Data Transformation'!G:P,10,0)</f>
        <v>Overweight</v>
      </c>
      <c r="K1102" s="42" t="str">
        <f>VLOOKUP(A1102,'Data Transformation'!G:Q,11,0)</f>
        <v>Diabetes</v>
      </c>
      <c r="L1102" s="42" t="str">
        <f>VLOOKUP(A1102,'Data Transformation'!S:AB,10,0)</f>
        <v>21-Jun-1970</v>
      </c>
      <c r="M1102" s="59">
        <f>VLOOKUP(A1102,'Data Transformation'!S:AD,12,0)</f>
        <v>10274.33</v>
      </c>
      <c r="N1102" s="42" t="str">
        <f>VLOOKUP(A1102,'Data Transformation'!S:Y,7,0)</f>
        <v>tier - 3</v>
      </c>
      <c r="O1102" s="42" t="str">
        <f>VLOOKUP(A1102,'Data Transformation'!S:Z,8,0)</f>
        <v>tier - 1</v>
      </c>
      <c r="P1102" s="42" t="str">
        <f>VLOOKUP(A1102,'Data Transformation'!S:AA,9,0)</f>
        <v>R1024</v>
      </c>
      <c r="Q1102" s="60">
        <f>VLOOKUP(A1102,'Data Transformation'!S:AC,11,0)</f>
        <v>52</v>
      </c>
    </row>
    <row r="1103">
      <c r="A1103" s="56" t="s">
        <v>2278</v>
      </c>
      <c r="B1103" s="42" t="str">
        <f>VLOOKUP(A1103,'Data Transformation'!A:D,4,0)</f>
        <v>Wandzilak</v>
      </c>
      <c r="C1103" s="57">
        <f>VLOOKUP(A1103,'Data Transformation'!G:N,2,0)</f>
        <v>32.3</v>
      </c>
      <c r="D1103" s="42">
        <f>VLOOKUP(A1103,'Data Transformation'!G:I,3,0)</f>
        <v>9.48</v>
      </c>
      <c r="E1103" s="42" t="str">
        <f>VLOOKUP(A1103,'Data Transformation'!G:J,4,0)</f>
        <v>No</v>
      </c>
      <c r="F1103" s="42" t="str">
        <f>VLOOKUP(A1103,'Data Transformation'!G:K,5,0)</f>
        <v>No</v>
      </c>
      <c r="G1103" s="58" t="str">
        <f>VLOOKUP(A1103,'Data Transformation'!G:L,6,0)</f>
        <v>No</v>
      </c>
      <c r="H1103" s="42">
        <f>VLOOKUP(A1103,'Data Transformation'!G:O,9,0)</f>
        <v>2</v>
      </c>
      <c r="I1103" s="42" t="str">
        <f>VLOOKUP(A1103,'Data Transformation'!G:N,8,0)</f>
        <v>No</v>
      </c>
      <c r="J1103" s="42" t="str">
        <f>VLOOKUP(A1103,'Data Transformation'!G:P,10,0)</f>
        <v>Above Obesity</v>
      </c>
      <c r="K1103" s="42" t="str">
        <f>VLOOKUP(A1103,'Data Transformation'!G:Q,11,0)</f>
        <v>Diabetes</v>
      </c>
      <c r="L1103" s="42" t="str">
        <f>VLOOKUP(A1103,'Data Transformation'!S:AB,10,0)</f>
        <v>27-Nov-1973</v>
      </c>
      <c r="M1103" s="59">
        <f>VLOOKUP(A1103,'Data Transformation'!S:AD,12,0)</f>
        <v>10269.46</v>
      </c>
      <c r="N1103" s="42" t="str">
        <f>VLOOKUP(A1103,'Data Transformation'!S:Y,7,0)</f>
        <v>tier - 3</v>
      </c>
      <c r="O1103" s="42" t="str">
        <f>VLOOKUP(A1103,'Data Transformation'!S:Z,8,0)</f>
        <v>tier - 3</v>
      </c>
      <c r="P1103" s="42" t="str">
        <f>VLOOKUP(A1103,'Data Transformation'!S:AA,9,0)</f>
        <v>R1012</v>
      </c>
      <c r="Q1103" s="60">
        <f>VLOOKUP(A1103,'Data Transformation'!S:AC,11,0)</f>
        <v>49</v>
      </c>
    </row>
    <row r="1104">
      <c r="A1104" s="56" t="s">
        <v>2280</v>
      </c>
      <c r="B1104" s="42" t="str">
        <f>VLOOKUP(A1104,'Data Transformation'!A:D,4,0)</f>
        <v>Carver</v>
      </c>
      <c r="C1104" s="57">
        <f>VLOOKUP(A1104,'Data Transformation'!G:N,2,0)</f>
        <v>28.69</v>
      </c>
      <c r="D1104" s="42">
        <f>VLOOKUP(A1104,'Data Transformation'!G:I,3,0)</f>
        <v>7.45</v>
      </c>
      <c r="E1104" s="42" t="str">
        <f>VLOOKUP(A1104,'Data Transformation'!G:J,4,0)</f>
        <v>No</v>
      </c>
      <c r="F1104" s="42" t="str">
        <f>VLOOKUP(A1104,'Data Transformation'!G:K,5,0)</f>
        <v>No</v>
      </c>
      <c r="G1104" s="58" t="str">
        <f>VLOOKUP(A1104,'Data Transformation'!G:L,6,0)</f>
        <v>No</v>
      </c>
      <c r="H1104" s="42">
        <f>VLOOKUP(A1104,'Data Transformation'!G:O,9,0)</f>
        <v>2</v>
      </c>
      <c r="I1104" s="42" t="str">
        <f>VLOOKUP(A1104,'Data Transformation'!G:N,8,0)</f>
        <v>No</v>
      </c>
      <c r="J1104" s="42" t="str">
        <f>VLOOKUP(A1104,'Data Transformation'!G:P,10,0)</f>
        <v>Overweight</v>
      </c>
      <c r="K1104" s="42" t="str">
        <f>VLOOKUP(A1104,'Data Transformation'!G:Q,11,0)</f>
        <v>Diabetes</v>
      </c>
      <c r="L1104" s="42" t="str">
        <f>VLOOKUP(A1104,'Data Transformation'!S:AB,10,0)</f>
        <v>5-Sep-1973</v>
      </c>
      <c r="M1104" s="59">
        <f>VLOOKUP(A1104,'Data Transformation'!S:AD,12,0)</f>
        <v>10264.44</v>
      </c>
      <c r="N1104" s="42" t="str">
        <f>VLOOKUP(A1104,'Data Transformation'!S:Y,7,0)</f>
        <v>tier - 3</v>
      </c>
      <c r="O1104" s="42" t="str">
        <f>VLOOKUP(A1104,'Data Transformation'!S:Z,8,0)</f>
        <v>tier - 2</v>
      </c>
      <c r="P1104" s="42" t="str">
        <f>VLOOKUP(A1104,'Data Transformation'!S:AA,9,0)</f>
        <v>R1012</v>
      </c>
      <c r="Q1104" s="60">
        <f>VLOOKUP(A1104,'Data Transformation'!S:AC,11,0)</f>
        <v>49</v>
      </c>
    </row>
    <row r="1105">
      <c r="A1105" s="56" t="s">
        <v>2282</v>
      </c>
      <c r="B1105" s="42" t="str">
        <f>VLOOKUP(A1105,'Data Transformation'!A:D,4,0)</f>
        <v>Borror</v>
      </c>
      <c r="C1105" s="57">
        <f>VLOOKUP(A1105,'Data Transformation'!G:N,2,0)</f>
        <v>31.28</v>
      </c>
      <c r="D1105" s="42">
        <f>VLOOKUP(A1105,'Data Transformation'!G:I,3,0)</f>
        <v>6.94</v>
      </c>
      <c r="E1105" s="42" t="str">
        <f>VLOOKUP(A1105,'Data Transformation'!G:J,4,0)</f>
        <v>yes</v>
      </c>
      <c r="F1105" s="42" t="str">
        <f>VLOOKUP(A1105,'Data Transformation'!G:K,5,0)</f>
        <v>No</v>
      </c>
      <c r="G1105" s="58" t="str">
        <f>VLOOKUP(A1105,'Data Transformation'!G:L,6,0)</f>
        <v>No</v>
      </c>
      <c r="H1105" s="42">
        <f>VLOOKUP(A1105,'Data Transformation'!G:O,9,0)</f>
        <v>1</v>
      </c>
      <c r="I1105" s="42" t="str">
        <f>VLOOKUP(A1105,'Data Transformation'!G:N,8,0)</f>
        <v>No</v>
      </c>
      <c r="J1105" s="42" t="str">
        <f>VLOOKUP(A1105,'Data Transformation'!G:P,10,0)</f>
        <v>Above Obesity</v>
      </c>
      <c r="K1105" s="42" t="str">
        <f>VLOOKUP(A1105,'Data Transformation'!G:Q,11,0)</f>
        <v>Diabetes</v>
      </c>
      <c r="L1105" s="42" t="str">
        <f>VLOOKUP(A1105,'Data Transformation'!S:AB,10,0)</f>
        <v>15-Aug-1975</v>
      </c>
      <c r="M1105" s="59">
        <f>VLOOKUP(A1105,'Data Transformation'!S:AD,12,0)</f>
        <v>10259.13</v>
      </c>
      <c r="N1105" s="42" t="str">
        <f>VLOOKUP(A1105,'Data Transformation'!S:Y,7,0)</f>
        <v>tier - 3</v>
      </c>
      <c r="O1105" s="42" t="str">
        <f>VLOOKUP(A1105,'Data Transformation'!S:Z,8,0)</f>
        <v>tier - 2</v>
      </c>
      <c r="P1105" s="42" t="str">
        <f>VLOOKUP(A1105,'Data Transformation'!S:AA,9,0)</f>
        <v>R1011</v>
      </c>
      <c r="Q1105" s="60">
        <f>VLOOKUP(A1105,'Data Transformation'!S:AC,11,0)</f>
        <v>47</v>
      </c>
    </row>
    <row r="1106">
      <c r="A1106" s="56" t="s">
        <v>2284</v>
      </c>
      <c r="B1106" s="42" t="str">
        <f>VLOOKUP(A1106,'Data Transformation'!A:D,4,0)</f>
        <v>Saad</v>
      </c>
      <c r="C1106" s="57">
        <f>VLOOKUP(A1106,'Data Transformation'!G:N,2,0)</f>
        <v>30.21</v>
      </c>
      <c r="D1106" s="42">
        <f>VLOOKUP(A1106,'Data Transformation'!G:I,3,0)</f>
        <v>7.83</v>
      </c>
      <c r="E1106" s="42" t="str">
        <f>VLOOKUP(A1106,'Data Transformation'!G:J,4,0)</f>
        <v>No</v>
      </c>
      <c r="F1106" s="42" t="str">
        <f>VLOOKUP(A1106,'Data Transformation'!G:K,5,0)</f>
        <v>No</v>
      </c>
      <c r="G1106" s="58" t="str">
        <f>VLOOKUP(A1106,'Data Transformation'!G:L,6,0)</f>
        <v>No</v>
      </c>
      <c r="H1106" s="42">
        <f>VLOOKUP(A1106,'Data Transformation'!G:O,9,0)</f>
        <v>0</v>
      </c>
      <c r="I1106" s="42" t="str">
        <f>VLOOKUP(A1106,'Data Transformation'!G:N,8,0)</f>
        <v>No</v>
      </c>
      <c r="J1106" s="42" t="str">
        <f>VLOOKUP(A1106,'Data Transformation'!G:P,10,0)</f>
        <v>Above Obesity</v>
      </c>
      <c r="K1106" s="42" t="str">
        <f>VLOOKUP(A1106,'Data Transformation'!G:Q,11,0)</f>
        <v>Diabetes</v>
      </c>
      <c r="L1106" s="42" t="str">
        <f>VLOOKUP(A1106,'Data Transformation'!S:AB,10,0)</f>
        <v>23-Sep-1968</v>
      </c>
      <c r="M1106" s="59">
        <f>VLOOKUP(A1106,'Data Transformation'!S:AD,12,0)</f>
        <v>10231.5</v>
      </c>
      <c r="N1106" s="42" t="str">
        <f>VLOOKUP(A1106,'Data Transformation'!S:Y,7,0)</f>
        <v>tier - 3</v>
      </c>
      <c r="O1106" s="42" t="str">
        <f>VLOOKUP(A1106,'Data Transformation'!S:Z,8,0)</f>
        <v>tier - 1</v>
      </c>
      <c r="P1106" s="42" t="str">
        <f>VLOOKUP(A1106,'Data Transformation'!S:AA,9,0)</f>
        <v>R1012</v>
      </c>
      <c r="Q1106" s="60">
        <f>VLOOKUP(A1106,'Data Transformation'!S:AC,11,0)</f>
        <v>54</v>
      </c>
    </row>
    <row r="1107">
      <c r="A1107" s="56" t="s">
        <v>2286</v>
      </c>
      <c r="B1107" s="42" t="str">
        <f>VLOOKUP(A1107,'Data Transformation'!A:D,4,0)</f>
        <v>Paul</v>
      </c>
      <c r="C1107" s="57">
        <f>VLOOKUP(A1107,'Data Transformation'!G:N,2,0)</f>
        <v>38.28</v>
      </c>
      <c r="D1107" s="42">
        <f>VLOOKUP(A1107,'Data Transformation'!G:I,3,0)</f>
        <v>10.17</v>
      </c>
      <c r="E1107" s="42" t="str">
        <f>VLOOKUP(A1107,'Data Transformation'!G:J,4,0)</f>
        <v>YES</v>
      </c>
      <c r="F1107" s="42" t="str">
        <f>VLOOKUP(A1107,'Data Transformation'!G:K,5,0)</f>
        <v>No</v>
      </c>
      <c r="G1107" s="58" t="str">
        <f>VLOOKUP(A1107,'Data Transformation'!G:L,6,0)</f>
        <v>No</v>
      </c>
      <c r="H1107" s="42">
        <f>VLOOKUP(A1107,'Data Transformation'!G:O,9,0)</f>
        <v>0</v>
      </c>
      <c r="I1107" s="42" t="str">
        <f>VLOOKUP(A1107,'Data Transformation'!G:N,8,0)</f>
        <v>No</v>
      </c>
      <c r="J1107" s="42" t="str">
        <f>VLOOKUP(A1107,'Data Transformation'!G:P,10,0)</f>
        <v>Above Obesity</v>
      </c>
      <c r="K1107" s="42" t="str">
        <f>VLOOKUP(A1107,'Data Transformation'!G:Q,11,0)</f>
        <v>Diabetes</v>
      </c>
      <c r="L1107" s="42" t="str">
        <f>VLOOKUP(A1107,'Data Transformation'!S:AB,10,0)</f>
        <v>28-Jun-1967</v>
      </c>
      <c r="M1107" s="59">
        <f>VLOOKUP(A1107,'Data Transformation'!S:AD,12,0)</f>
        <v>10226.28</v>
      </c>
      <c r="N1107" s="42" t="str">
        <f>VLOOKUP(A1107,'Data Transformation'!S:Y,7,0)</f>
        <v>tier - 3</v>
      </c>
      <c r="O1107" s="42" t="str">
        <f>VLOOKUP(A1107,'Data Transformation'!S:Z,8,0)</f>
        <v>tier - 3</v>
      </c>
      <c r="P1107" s="42" t="str">
        <f>VLOOKUP(A1107,'Data Transformation'!S:AA,9,0)</f>
        <v>R1013</v>
      </c>
      <c r="Q1107" s="60">
        <f>VLOOKUP(A1107,'Data Transformation'!S:AC,11,0)</f>
        <v>55</v>
      </c>
    </row>
    <row r="1108">
      <c r="A1108" s="56" t="s">
        <v>2288</v>
      </c>
      <c r="B1108" s="42" t="str">
        <f>VLOOKUP(A1108,'Data Transformation'!A:D,4,0)</f>
        <v>Trail</v>
      </c>
      <c r="C1108" s="57">
        <f>VLOOKUP(A1108,'Data Transformation'!G:N,2,0)</f>
        <v>29.9</v>
      </c>
      <c r="D1108" s="42">
        <f>VLOOKUP(A1108,'Data Transformation'!G:I,3,0)</f>
        <v>8.96</v>
      </c>
      <c r="E1108" s="42" t="str">
        <f>VLOOKUP(A1108,'Data Transformation'!G:J,4,0)</f>
        <v>YES</v>
      </c>
      <c r="F1108" s="42" t="str">
        <f>VLOOKUP(A1108,'Data Transformation'!G:K,5,0)</f>
        <v>No</v>
      </c>
      <c r="G1108" s="58" t="str">
        <f>VLOOKUP(A1108,'Data Transformation'!G:L,6,0)</f>
        <v>No</v>
      </c>
      <c r="H1108" s="42">
        <f>VLOOKUP(A1108,'Data Transformation'!G:O,9,0)</f>
        <v>0</v>
      </c>
      <c r="I1108" s="42" t="str">
        <f>VLOOKUP(A1108,'Data Transformation'!G:N,8,0)</f>
        <v>No</v>
      </c>
      <c r="J1108" s="42" t="str">
        <f>VLOOKUP(A1108,'Data Transformation'!G:P,10,0)</f>
        <v>Overweight</v>
      </c>
      <c r="K1108" s="42" t="str">
        <f>VLOOKUP(A1108,'Data Transformation'!G:Q,11,0)</f>
        <v>Diabetes</v>
      </c>
      <c r="L1108" s="42" t="str">
        <f>VLOOKUP(A1108,'Data Transformation'!S:AB,10,0)</f>
        <v>26-Sep-1967</v>
      </c>
      <c r="M1108" s="59">
        <f>VLOOKUP(A1108,'Data Transformation'!S:AD,12,0)</f>
        <v>10214.64</v>
      </c>
      <c r="N1108" s="42" t="str">
        <f>VLOOKUP(A1108,'Data Transformation'!S:Y,7,0)</f>
        <v>tier - 3</v>
      </c>
      <c r="O1108" s="42" t="str">
        <f>VLOOKUP(A1108,'Data Transformation'!S:Z,8,0)</f>
        <v>tier - 2</v>
      </c>
      <c r="P1108" s="42" t="str">
        <f>VLOOKUP(A1108,'Data Transformation'!S:AA,9,0)</f>
        <v>R1011</v>
      </c>
      <c r="Q1108" s="60">
        <f>VLOOKUP(A1108,'Data Transformation'!S:AC,11,0)</f>
        <v>55</v>
      </c>
    </row>
    <row r="1109">
      <c r="A1109" s="56" t="s">
        <v>2290</v>
      </c>
      <c r="B1109" s="42" t="str">
        <f>VLOOKUP(A1109,'Data Transformation'!A:D,4,0)</f>
        <v>Benton</v>
      </c>
      <c r="C1109" s="57">
        <f>VLOOKUP(A1109,'Data Transformation'!G:N,2,0)</f>
        <v>23.18</v>
      </c>
      <c r="D1109" s="42">
        <f>VLOOKUP(A1109,'Data Transformation'!G:I,3,0)</f>
        <v>6.96</v>
      </c>
      <c r="E1109" s="42" t="str">
        <f>VLOOKUP(A1109,'Data Transformation'!G:J,4,0)</f>
        <v>yes</v>
      </c>
      <c r="F1109" s="42" t="str">
        <f>VLOOKUP(A1109,'Data Transformation'!G:K,5,0)</f>
        <v>No</v>
      </c>
      <c r="G1109" s="58" t="str">
        <f>VLOOKUP(A1109,'Data Transformation'!G:L,6,0)</f>
        <v>No</v>
      </c>
      <c r="H1109" s="42">
        <f>VLOOKUP(A1109,'Data Transformation'!G:O,9,0)</f>
        <v>2</v>
      </c>
      <c r="I1109" s="42" t="str">
        <f>VLOOKUP(A1109,'Data Transformation'!G:N,8,0)</f>
        <v>No</v>
      </c>
      <c r="J1109" s="42" t="str">
        <f>VLOOKUP(A1109,'Data Transformation'!G:P,10,0)</f>
        <v>Normal weight</v>
      </c>
      <c r="K1109" s="42" t="str">
        <f>VLOOKUP(A1109,'Data Transformation'!G:Q,11,0)</f>
        <v>Diabetes</v>
      </c>
      <c r="L1109" s="42" t="str">
        <f>VLOOKUP(A1109,'Data Transformation'!S:AB,10,0)</f>
        <v>24-Dec-1970</v>
      </c>
      <c r="M1109" s="59">
        <f>VLOOKUP(A1109,'Data Transformation'!S:AD,12,0)</f>
        <v>10197.77</v>
      </c>
      <c r="N1109" s="42" t="str">
        <f>VLOOKUP(A1109,'Data Transformation'!S:Y,7,0)</f>
        <v>tier - 3</v>
      </c>
      <c r="O1109" s="42" t="str">
        <f>VLOOKUP(A1109,'Data Transformation'!S:Z,8,0)</f>
        <v>tier - 1</v>
      </c>
      <c r="P1109" s="42" t="str">
        <f>VLOOKUP(A1109,'Data Transformation'!S:AA,9,0)</f>
        <v>R1024</v>
      </c>
      <c r="Q1109" s="60">
        <f>VLOOKUP(A1109,'Data Transformation'!S:AC,11,0)</f>
        <v>52</v>
      </c>
    </row>
    <row r="1110">
      <c r="A1110" s="56" t="s">
        <v>2292</v>
      </c>
      <c r="B1110" s="42" t="str">
        <f>VLOOKUP(A1110,'Data Transformation'!A:D,4,0)</f>
        <v>Bauman</v>
      </c>
      <c r="C1110" s="57">
        <f>VLOOKUP(A1110,'Data Transformation'!G:N,2,0)</f>
        <v>33.02</v>
      </c>
      <c r="D1110" s="42">
        <f>VLOOKUP(A1110,'Data Transformation'!G:I,3,0)</f>
        <v>5.07</v>
      </c>
      <c r="E1110" s="42" t="str">
        <f>VLOOKUP(A1110,'Data Transformation'!G:J,4,0)</f>
        <v>YES</v>
      </c>
      <c r="F1110" s="42" t="str">
        <f>VLOOKUP(A1110,'Data Transformation'!G:K,5,0)</f>
        <v>No</v>
      </c>
      <c r="G1110" s="58" t="str">
        <f>VLOOKUP(A1110,'Data Transformation'!G:L,6,0)</f>
        <v>No</v>
      </c>
      <c r="H1110" s="42">
        <f>VLOOKUP(A1110,'Data Transformation'!G:O,9,0)</f>
        <v>0</v>
      </c>
      <c r="I1110" s="42" t="str">
        <f>VLOOKUP(A1110,'Data Transformation'!G:N,8,0)</f>
        <v>No</v>
      </c>
      <c r="J1110" s="42" t="str">
        <f>VLOOKUP(A1110,'Data Transformation'!G:P,10,0)</f>
        <v>Above Obesity</v>
      </c>
      <c r="K1110" s="42" t="str">
        <f>VLOOKUP(A1110,'Data Transformation'!G:Q,11,0)</f>
        <v>Normal</v>
      </c>
      <c r="L1110" s="42" t="str">
        <f>VLOOKUP(A1110,'Data Transformation'!S:AB,10,0)</f>
        <v>16-Oct-1985</v>
      </c>
      <c r="M1110" s="59">
        <f>VLOOKUP(A1110,'Data Transformation'!S:AD,12,0)</f>
        <v>10191.82</v>
      </c>
      <c r="N1110" s="42" t="str">
        <f>VLOOKUP(A1110,'Data Transformation'!S:Y,7,0)</f>
        <v>tier - 3</v>
      </c>
      <c r="O1110" s="42" t="str">
        <f>VLOOKUP(A1110,'Data Transformation'!S:Z,8,0)</f>
        <v>tier - 2</v>
      </c>
      <c r="P1110" s="42" t="str">
        <f>VLOOKUP(A1110,'Data Transformation'!S:AA,9,0)</f>
        <v>R1026</v>
      </c>
      <c r="Q1110" s="60">
        <f>VLOOKUP(A1110,'Data Transformation'!S:AC,11,0)</f>
        <v>37</v>
      </c>
    </row>
    <row r="1111">
      <c r="A1111" s="56" t="s">
        <v>2294</v>
      </c>
      <c r="B1111" s="42" t="str">
        <f>VLOOKUP(A1111,'Data Transformation'!A:D,4,0)</f>
        <v>Bakula</v>
      </c>
      <c r="C1111" s="57">
        <f>VLOOKUP(A1111,'Data Transformation'!G:N,2,0)</f>
        <v>27.29</v>
      </c>
      <c r="D1111" s="42">
        <f>VLOOKUP(A1111,'Data Transformation'!G:I,3,0)</f>
        <v>5.85</v>
      </c>
      <c r="E1111" s="42" t="str">
        <f>VLOOKUP(A1111,'Data Transformation'!G:J,4,0)</f>
        <v>No</v>
      </c>
      <c r="F1111" s="42" t="str">
        <f>VLOOKUP(A1111,'Data Transformation'!G:K,5,0)</f>
        <v>No</v>
      </c>
      <c r="G1111" s="58" t="str">
        <f>VLOOKUP(A1111,'Data Transformation'!G:L,6,0)</f>
        <v>No</v>
      </c>
      <c r="H1111" s="42">
        <f>VLOOKUP(A1111,'Data Transformation'!G:O,9,0)</f>
        <v>2</v>
      </c>
      <c r="I1111" s="42" t="str">
        <f>VLOOKUP(A1111,'Data Transformation'!G:N,8,0)</f>
        <v>No</v>
      </c>
      <c r="J1111" s="42" t="str">
        <f>VLOOKUP(A1111,'Data Transformation'!G:P,10,0)</f>
        <v>Overweight</v>
      </c>
      <c r="K1111" s="42" t="str">
        <f>VLOOKUP(A1111,'Data Transformation'!G:Q,11,0)</f>
        <v>Prediabetes weight</v>
      </c>
      <c r="L1111" s="42" t="str">
        <f>VLOOKUP(A1111,'Data Transformation'!S:AB,10,0)</f>
        <v>10-Jul-1972</v>
      </c>
      <c r="M1111" s="59">
        <f>VLOOKUP(A1111,'Data Transformation'!S:AD,12,0)</f>
        <v>10160.87</v>
      </c>
      <c r="N1111" s="42" t="str">
        <f>VLOOKUP(A1111,'Data Transformation'!S:Y,7,0)</f>
        <v>tier - 3</v>
      </c>
      <c r="O1111" s="42" t="str">
        <f>VLOOKUP(A1111,'Data Transformation'!S:Z,8,0)</f>
        <v>tier - 3</v>
      </c>
      <c r="P1111" s="42" t="str">
        <f>VLOOKUP(A1111,'Data Transformation'!S:AA,9,0)</f>
        <v>R1025</v>
      </c>
      <c r="Q1111" s="60">
        <f>VLOOKUP(A1111,'Data Transformation'!S:AC,11,0)</f>
        <v>50</v>
      </c>
    </row>
    <row r="1112">
      <c r="A1112" s="56" t="s">
        <v>2296</v>
      </c>
      <c r="B1112" s="42" t="str">
        <f>VLOOKUP(A1112,'Data Transformation'!A:D,4,0)</f>
        <v>Edwards</v>
      </c>
      <c r="C1112" s="57">
        <f>VLOOKUP(A1112,'Data Transformation'!G:N,2,0)</f>
        <v>23.18</v>
      </c>
      <c r="D1112" s="42">
        <f>VLOOKUP(A1112,'Data Transformation'!G:I,3,0)</f>
        <v>10.56</v>
      </c>
      <c r="E1112" s="42" t="str">
        <f>VLOOKUP(A1112,'Data Transformation'!G:J,4,0)</f>
        <v>No</v>
      </c>
      <c r="F1112" s="42" t="str">
        <f>VLOOKUP(A1112,'Data Transformation'!G:K,5,0)</f>
        <v>No</v>
      </c>
      <c r="G1112" s="58" t="str">
        <f>VLOOKUP(A1112,'Data Transformation'!G:L,6,0)</f>
        <v>No</v>
      </c>
      <c r="H1112" s="42">
        <f>VLOOKUP(A1112,'Data Transformation'!G:O,9,0)</f>
        <v>2</v>
      </c>
      <c r="I1112" s="42" t="str">
        <f>VLOOKUP(A1112,'Data Transformation'!G:N,8,0)</f>
        <v>No</v>
      </c>
      <c r="J1112" s="42" t="str">
        <f>VLOOKUP(A1112,'Data Transformation'!G:P,10,0)</f>
        <v>Normal weight</v>
      </c>
      <c r="K1112" s="42" t="str">
        <f>VLOOKUP(A1112,'Data Transformation'!G:Q,11,0)</f>
        <v>Diabetes</v>
      </c>
      <c r="L1112" s="42" t="str">
        <f>VLOOKUP(A1112,'Data Transformation'!S:AB,10,0)</f>
        <v>13-Oct-1973</v>
      </c>
      <c r="M1112" s="59">
        <f>VLOOKUP(A1112,'Data Transformation'!S:AD,12,0)</f>
        <v>10156.78</v>
      </c>
      <c r="N1112" s="42" t="str">
        <f>VLOOKUP(A1112,'Data Transformation'!S:Y,7,0)</f>
        <v>tier - 3</v>
      </c>
      <c r="O1112" s="42" t="str">
        <f>VLOOKUP(A1112,'Data Transformation'!S:Z,8,0)</f>
        <v>tier - 2</v>
      </c>
      <c r="P1112" s="42" t="str">
        <f>VLOOKUP(A1112,'Data Transformation'!S:AA,9,0)</f>
        <v>R1012</v>
      </c>
      <c r="Q1112" s="60">
        <f>VLOOKUP(A1112,'Data Transformation'!S:AC,11,0)</f>
        <v>49</v>
      </c>
    </row>
    <row r="1113">
      <c r="A1113" s="56" t="s">
        <v>2298</v>
      </c>
      <c r="B1113" s="42" t="str">
        <f>VLOOKUP(A1113,'Data Transformation'!A:D,4,0)</f>
        <v>Davis</v>
      </c>
      <c r="C1113" s="57">
        <f>VLOOKUP(A1113,'Data Transformation'!G:N,2,0)</f>
        <v>32.66</v>
      </c>
      <c r="D1113" s="42">
        <f>VLOOKUP(A1113,'Data Transformation'!G:I,3,0)</f>
        <v>8.92</v>
      </c>
      <c r="E1113" s="42" t="str">
        <f>VLOOKUP(A1113,'Data Transformation'!G:J,4,0)</f>
        <v>YES</v>
      </c>
      <c r="F1113" s="42" t="str">
        <f>VLOOKUP(A1113,'Data Transformation'!G:K,5,0)</f>
        <v>No</v>
      </c>
      <c r="G1113" s="58" t="str">
        <f>VLOOKUP(A1113,'Data Transformation'!G:L,6,0)</f>
        <v>No</v>
      </c>
      <c r="H1113" s="42">
        <f>VLOOKUP(A1113,'Data Transformation'!G:O,9,0)</f>
        <v>0</v>
      </c>
      <c r="I1113" s="42" t="str">
        <f>VLOOKUP(A1113,'Data Transformation'!G:N,8,0)</f>
        <v>No</v>
      </c>
      <c r="J1113" s="42" t="str">
        <f>VLOOKUP(A1113,'Data Transformation'!G:P,10,0)</f>
        <v>Above Obesity</v>
      </c>
      <c r="K1113" s="42" t="str">
        <f>VLOOKUP(A1113,'Data Transformation'!G:Q,11,0)</f>
        <v>Diabetes</v>
      </c>
      <c r="L1113" s="42" t="str">
        <f>VLOOKUP(A1113,'Data Transformation'!S:AB,10,0)</f>
        <v>12-Jun-1981</v>
      </c>
      <c r="M1113" s="59">
        <f>VLOOKUP(A1113,'Data Transformation'!S:AD,12,0)</f>
        <v>10146.13</v>
      </c>
      <c r="N1113" s="42" t="str">
        <f>VLOOKUP(A1113,'Data Transformation'!S:Y,7,0)</f>
        <v>tier - 3</v>
      </c>
      <c r="O1113" s="42" t="str">
        <f>VLOOKUP(A1113,'Data Transformation'!S:Z,8,0)</f>
        <v>tier - 1</v>
      </c>
      <c r="P1113" s="42" t="str">
        <f>VLOOKUP(A1113,'Data Transformation'!S:AA,9,0)</f>
        <v>R1025</v>
      </c>
      <c r="Q1113" s="60">
        <f>VLOOKUP(A1113,'Data Transformation'!S:AC,11,0)</f>
        <v>41</v>
      </c>
    </row>
    <row r="1114">
      <c r="A1114" s="56" t="s">
        <v>2300</v>
      </c>
      <c r="B1114" s="42" t="str">
        <f>VLOOKUP(A1114,'Data Transformation'!A:D,4,0)</f>
        <v>Weiler</v>
      </c>
      <c r="C1114" s="57">
        <f>VLOOKUP(A1114,'Data Transformation'!G:N,2,0)</f>
        <v>30.78</v>
      </c>
      <c r="D1114" s="42">
        <f>VLOOKUP(A1114,'Data Transformation'!G:I,3,0)</f>
        <v>8.63</v>
      </c>
      <c r="E1114" s="42" t="str">
        <f>VLOOKUP(A1114,'Data Transformation'!G:J,4,0)</f>
        <v>No</v>
      </c>
      <c r="F1114" s="42" t="str">
        <f>VLOOKUP(A1114,'Data Transformation'!G:K,5,0)</f>
        <v>No</v>
      </c>
      <c r="G1114" s="58" t="str">
        <f>VLOOKUP(A1114,'Data Transformation'!G:L,6,0)</f>
        <v>No</v>
      </c>
      <c r="H1114" s="42">
        <f>VLOOKUP(A1114,'Data Transformation'!G:O,9,0)</f>
        <v>0</v>
      </c>
      <c r="I1114" s="42" t="str">
        <f>VLOOKUP(A1114,'Data Transformation'!G:N,8,0)</f>
        <v>No</v>
      </c>
      <c r="J1114" s="42" t="str">
        <f>VLOOKUP(A1114,'Data Transformation'!G:P,10,0)</f>
        <v>Above Obesity</v>
      </c>
      <c r="K1114" s="42" t="str">
        <f>VLOOKUP(A1114,'Data Transformation'!G:Q,11,0)</f>
        <v>Diabetes</v>
      </c>
      <c r="L1114" s="42" t="str">
        <f>VLOOKUP(A1114,'Data Transformation'!S:AB,10,0)</f>
        <v>30-Dec-1974</v>
      </c>
      <c r="M1114" s="59">
        <f>VLOOKUP(A1114,'Data Transformation'!S:AD,12,0)</f>
        <v>10141.14</v>
      </c>
      <c r="N1114" s="42" t="str">
        <f>VLOOKUP(A1114,'Data Transformation'!S:Y,7,0)</f>
        <v>tier - 3</v>
      </c>
      <c r="O1114" s="42" t="str">
        <f>VLOOKUP(A1114,'Data Transformation'!S:Z,8,0)</f>
        <v>tier - 1</v>
      </c>
      <c r="P1114" s="42" t="str">
        <f>VLOOKUP(A1114,'Data Transformation'!S:AA,9,0)</f>
        <v>R1016</v>
      </c>
      <c r="Q1114" s="60">
        <f>VLOOKUP(A1114,'Data Transformation'!S:AC,11,0)</f>
        <v>48</v>
      </c>
    </row>
    <row r="1115">
      <c r="A1115" s="56" t="s">
        <v>2302</v>
      </c>
      <c r="B1115" s="42" t="str">
        <f>VLOOKUP(A1115,'Data Transformation'!A:D,4,0)</f>
        <v>Schaaf</v>
      </c>
      <c r="C1115" s="57">
        <f>VLOOKUP(A1115,'Data Transformation'!G:N,2,0)</f>
        <v>47.2</v>
      </c>
      <c r="D1115" s="42">
        <f>VLOOKUP(A1115,'Data Transformation'!G:I,3,0)</f>
        <v>6.29</v>
      </c>
      <c r="E1115" s="42" t="str">
        <f>VLOOKUP(A1115,'Data Transformation'!G:J,4,0)</f>
        <v>yes</v>
      </c>
      <c r="F1115" s="42" t="str">
        <f>VLOOKUP(A1115,'Data Transformation'!G:K,5,0)</f>
        <v>No</v>
      </c>
      <c r="G1115" s="58" t="str">
        <f>VLOOKUP(A1115,'Data Transformation'!G:L,6,0)</f>
        <v>Yes</v>
      </c>
      <c r="H1115" s="42">
        <f>VLOOKUP(A1115,'Data Transformation'!G:O,9,0)</f>
        <v>1</v>
      </c>
      <c r="I1115" s="42" t="str">
        <f>VLOOKUP(A1115,'Data Transformation'!G:N,8,0)</f>
        <v>No</v>
      </c>
      <c r="J1115" s="42" t="str">
        <f>VLOOKUP(A1115,'Data Transformation'!G:P,10,0)</f>
        <v>Above Obesity</v>
      </c>
      <c r="K1115" s="42" t="str">
        <f>VLOOKUP(A1115,'Data Transformation'!G:Q,11,0)</f>
        <v>Prediabetes weight</v>
      </c>
      <c r="L1115" s="42" t="str">
        <f>VLOOKUP(A1115,'Data Transformation'!S:AB,10,0)</f>
        <v>5-Sep-1997</v>
      </c>
      <c r="M1115" s="59">
        <f>VLOOKUP(A1115,'Data Transformation'!S:AD,12,0)</f>
        <v>10139.84</v>
      </c>
      <c r="N1115" s="42" t="str">
        <f>VLOOKUP(A1115,'Data Transformation'!S:Y,7,0)</f>
        <v>tier - 3</v>
      </c>
      <c r="O1115" s="42" t="str">
        <f>VLOOKUP(A1115,'Data Transformation'!S:Z,8,0)</f>
        <v>tier - 2</v>
      </c>
      <c r="P1115" s="42" t="str">
        <f>VLOOKUP(A1115,'Data Transformation'!S:AA,9,0)</f>
        <v>R1012</v>
      </c>
      <c r="Q1115" s="60">
        <f>VLOOKUP(A1115,'Data Transformation'!S:AC,11,0)</f>
        <v>25</v>
      </c>
    </row>
    <row r="1116">
      <c r="A1116" s="56" t="s">
        <v>2304</v>
      </c>
      <c r="B1116" s="42" t="str">
        <f>VLOOKUP(A1116,'Data Transformation'!A:D,4,0)</f>
        <v>Sack</v>
      </c>
      <c r="C1116" s="57">
        <f>VLOOKUP(A1116,'Data Transformation'!G:N,2,0)</f>
        <v>31.6</v>
      </c>
      <c r="D1116" s="42">
        <f>VLOOKUP(A1116,'Data Transformation'!G:I,3,0)</f>
        <v>5.75</v>
      </c>
      <c r="E1116" s="42" t="str">
        <f>VLOOKUP(A1116,'Data Transformation'!G:J,4,0)</f>
        <v>No</v>
      </c>
      <c r="F1116" s="42" t="str">
        <f>VLOOKUP(A1116,'Data Transformation'!G:K,5,0)</f>
        <v>No</v>
      </c>
      <c r="G1116" s="58" t="str">
        <f>VLOOKUP(A1116,'Data Transformation'!G:L,6,0)</f>
        <v>No</v>
      </c>
      <c r="H1116" s="42">
        <f>VLOOKUP(A1116,'Data Transformation'!G:O,9,0)</f>
        <v>2</v>
      </c>
      <c r="I1116" s="42" t="str">
        <f>VLOOKUP(A1116,'Data Transformation'!G:N,8,0)</f>
        <v>No</v>
      </c>
      <c r="J1116" s="42" t="str">
        <f>VLOOKUP(A1116,'Data Transformation'!G:P,10,0)</f>
        <v>Above Obesity</v>
      </c>
      <c r="K1116" s="42" t="str">
        <f>VLOOKUP(A1116,'Data Transformation'!G:Q,11,0)</f>
        <v>Prediabetes weight</v>
      </c>
      <c r="L1116" s="42" t="str">
        <f>VLOOKUP(A1116,'Data Transformation'!S:AB,10,0)</f>
        <v>16-Nov-1972</v>
      </c>
      <c r="M1116" s="59">
        <f>VLOOKUP(A1116,'Data Transformation'!S:AD,12,0)</f>
        <v>10118.42</v>
      </c>
      <c r="N1116" s="42" t="str">
        <f>VLOOKUP(A1116,'Data Transformation'!S:Y,7,0)</f>
        <v>tier - 3</v>
      </c>
      <c r="O1116" s="42" t="str">
        <f>VLOOKUP(A1116,'Data Transformation'!S:Z,8,0)</f>
        <v>tier - 3</v>
      </c>
      <c r="P1116" s="42" t="str">
        <f>VLOOKUP(A1116,'Data Transformation'!S:AA,9,0)</f>
        <v>R1011</v>
      </c>
      <c r="Q1116" s="60">
        <f>VLOOKUP(A1116,'Data Transformation'!S:AC,11,0)</f>
        <v>50</v>
      </c>
    </row>
    <row r="1117">
      <c r="A1117" s="56" t="s">
        <v>2306</v>
      </c>
      <c r="B1117" s="42" t="str">
        <f>VLOOKUP(A1117,'Data Transformation'!A:D,4,0)</f>
        <v>Chenard</v>
      </c>
      <c r="C1117" s="57">
        <f>VLOOKUP(A1117,'Data Transformation'!G:N,2,0)</f>
        <v>33.915</v>
      </c>
      <c r="D1117" s="42">
        <f>VLOOKUP(A1117,'Data Transformation'!G:I,3,0)</f>
        <v>6.66</v>
      </c>
      <c r="E1117" s="42" t="str">
        <f>VLOOKUP(A1117,'Data Transformation'!G:J,4,0)</f>
        <v>yes</v>
      </c>
      <c r="F1117" s="42" t="str">
        <f>VLOOKUP(A1117,'Data Transformation'!G:K,5,0)</f>
        <v>No</v>
      </c>
      <c r="G1117" s="58" t="str">
        <f>VLOOKUP(A1117,'Data Transformation'!G:L,6,0)</f>
        <v>No</v>
      </c>
      <c r="H1117" s="42">
        <f>VLOOKUP(A1117,'Data Transformation'!G:O,9,0)</f>
        <v>1</v>
      </c>
      <c r="I1117" s="42" t="str">
        <f>VLOOKUP(A1117,'Data Transformation'!G:N,8,0)</f>
        <v>No</v>
      </c>
      <c r="J1117" s="42" t="str">
        <f>VLOOKUP(A1117,'Data Transformation'!G:P,10,0)</f>
        <v>Above Obesity</v>
      </c>
      <c r="K1117" s="42" t="str">
        <f>VLOOKUP(A1117,'Data Transformation'!G:Q,11,0)</f>
        <v>Diabetes</v>
      </c>
      <c r="L1117" s="42" t="str">
        <f>VLOOKUP(A1117,'Data Transformation'!S:AB,10,0)</f>
        <v>2-Jul-1975</v>
      </c>
      <c r="M1117" s="59">
        <f>VLOOKUP(A1117,'Data Transformation'!S:AD,12,0)</f>
        <v>10115.01</v>
      </c>
      <c r="N1117" s="42" t="str">
        <f>VLOOKUP(A1117,'Data Transformation'!S:Y,7,0)</f>
        <v>tier - 3</v>
      </c>
      <c r="O1117" s="42" t="str">
        <f>VLOOKUP(A1117,'Data Transformation'!S:Z,8,0)</f>
        <v>tier - 3</v>
      </c>
      <c r="P1117" s="42" t="str">
        <f>VLOOKUP(A1117,'Data Transformation'!S:AA,9,0)</f>
        <v>R1012</v>
      </c>
      <c r="Q1117" s="60">
        <f>VLOOKUP(A1117,'Data Transformation'!S:AC,11,0)</f>
        <v>47</v>
      </c>
    </row>
    <row r="1118">
      <c r="A1118" s="56" t="s">
        <v>2308</v>
      </c>
      <c r="B1118" s="42" t="str">
        <f>VLOOKUP(A1118,'Data Transformation'!A:D,4,0)</f>
        <v>Williamson</v>
      </c>
      <c r="C1118" s="57">
        <f>VLOOKUP(A1118,'Data Transformation'!G:N,2,0)</f>
        <v>23.54</v>
      </c>
      <c r="D1118" s="42">
        <f>VLOOKUP(A1118,'Data Transformation'!G:I,3,0)</f>
        <v>5.1</v>
      </c>
      <c r="E1118" s="42" t="str">
        <f>VLOOKUP(A1118,'Data Transformation'!G:J,4,0)</f>
        <v>No</v>
      </c>
      <c r="F1118" s="42" t="str">
        <f>VLOOKUP(A1118,'Data Transformation'!G:K,5,0)</f>
        <v>No</v>
      </c>
      <c r="G1118" s="58" t="str">
        <f>VLOOKUP(A1118,'Data Transformation'!G:L,6,0)</f>
        <v>No</v>
      </c>
      <c r="H1118" s="42">
        <f>VLOOKUP(A1118,'Data Transformation'!G:O,9,0)</f>
        <v>2</v>
      </c>
      <c r="I1118" s="42" t="str">
        <f>VLOOKUP(A1118,'Data Transformation'!G:N,8,0)</f>
        <v>No</v>
      </c>
      <c r="J1118" s="42" t="str">
        <f>VLOOKUP(A1118,'Data Transformation'!G:P,10,0)</f>
        <v>Normal weight</v>
      </c>
      <c r="K1118" s="42" t="str">
        <f>VLOOKUP(A1118,'Data Transformation'!G:Q,11,0)</f>
        <v>Normal</v>
      </c>
      <c r="L1118" s="42" t="str">
        <f>VLOOKUP(A1118,'Data Transformation'!S:AB,10,0)</f>
        <v>8-Aug-1972</v>
      </c>
      <c r="M1118" s="59">
        <f>VLOOKUP(A1118,'Data Transformation'!S:AD,12,0)</f>
        <v>10107.22</v>
      </c>
      <c r="N1118" s="42" t="str">
        <f>VLOOKUP(A1118,'Data Transformation'!S:Y,7,0)</f>
        <v>tier - 3</v>
      </c>
      <c r="O1118" s="42" t="str">
        <f>VLOOKUP(A1118,'Data Transformation'!S:Z,8,0)</f>
        <v>tier - 1</v>
      </c>
      <c r="P1118" s="42" t="str">
        <f>VLOOKUP(A1118,'Data Transformation'!S:AA,9,0)</f>
        <v>R1013</v>
      </c>
      <c r="Q1118" s="60">
        <f>VLOOKUP(A1118,'Data Transformation'!S:AC,11,0)</f>
        <v>50</v>
      </c>
    </row>
    <row r="1119">
      <c r="A1119" s="56" t="s">
        <v>2310</v>
      </c>
      <c r="B1119" s="42" t="str">
        <f>VLOOKUP(A1119,'Data Transformation'!A:D,4,0)</f>
        <v>Dollas</v>
      </c>
      <c r="C1119" s="57">
        <f>VLOOKUP(A1119,'Data Transformation'!G:N,2,0)</f>
        <v>27.075</v>
      </c>
      <c r="D1119" s="42">
        <f>VLOOKUP(A1119,'Data Transformation'!G:I,3,0)</f>
        <v>4.41</v>
      </c>
      <c r="E1119" s="42" t="str">
        <f>VLOOKUP(A1119,'Data Transformation'!G:J,4,0)</f>
        <v>No</v>
      </c>
      <c r="F1119" s="42" t="str">
        <f>VLOOKUP(A1119,'Data Transformation'!G:K,5,0)</f>
        <v>No</v>
      </c>
      <c r="G1119" s="58" t="str">
        <f>VLOOKUP(A1119,'Data Transformation'!G:L,6,0)</f>
        <v>No</v>
      </c>
      <c r="H1119" s="42">
        <f>VLOOKUP(A1119,'Data Transformation'!G:O,9,0)</f>
        <v>2</v>
      </c>
      <c r="I1119" s="42" t="str">
        <f>VLOOKUP(A1119,'Data Transformation'!G:N,8,0)</f>
        <v>No</v>
      </c>
      <c r="J1119" s="42" t="str">
        <f>VLOOKUP(A1119,'Data Transformation'!G:P,10,0)</f>
        <v>Overweight</v>
      </c>
      <c r="K1119" s="42" t="str">
        <f>VLOOKUP(A1119,'Data Transformation'!G:Q,11,0)</f>
        <v>Normal</v>
      </c>
      <c r="L1119" s="42" t="str">
        <f>VLOOKUP(A1119,'Data Transformation'!S:AB,10,0)</f>
        <v>19-Oct-1972</v>
      </c>
      <c r="M1119" s="59">
        <f>VLOOKUP(A1119,'Data Transformation'!S:AD,12,0)</f>
        <v>10106.13</v>
      </c>
      <c r="N1119" s="42" t="str">
        <f>VLOOKUP(A1119,'Data Transformation'!S:Y,7,0)</f>
        <v>tier - 3</v>
      </c>
      <c r="O1119" s="42" t="str">
        <f>VLOOKUP(A1119,'Data Transformation'!S:Z,8,0)</f>
        <v>tier - 1</v>
      </c>
      <c r="P1119" s="42" t="str">
        <f>VLOOKUP(A1119,'Data Transformation'!S:AA,9,0)</f>
        <v>R1024</v>
      </c>
      <c r="Q1119" s="60">
        <f>VLOOKUP(A1119,'Data Transformation'!S:AC,11,0)</f>
        <v>50</v>
      </c>
    </row>
    <row r="1120">
      <c r="A1120" s="56" t="s">
        <v>2312</v>
      </c>
      <c r="B1120" s="42" t="str">
        <f>VLOOKUP(A1120,'Data Transformation'!A:D,4,0)</f>
        <v>Sprague</v>
      </c>
      <c r="C1120" s="57">
        <f>VLOOKUP(A1120,'Data Transformation'!G:N,2,0)</f>
        <v>25.8</v>
      </c>
      <c r="D1120" s="42">
        <f>VLOOKUP(A1120,'Data Transformation'!G:I,3,0)</f>
        <v>5.52</v>
      </c>
      <c r="E1120" s="42" t="str">
        <f>VLOOKUP(A1120,'Data Transformation'!G:J,4,0)</f>
        <v>YES</v>
      </c>
      <c r="F1120" s="42" t="str">
        <f>VLOOKUP(A1120,'Data Transformation'!G:K,5,0)</f>
        <v>No</v>
      </c>
      <c r="G1120" s="58" t="str">
        <f>VLOOKUP(A1120,'Data Transformation'!G:L,6,0)</f>
        <v>No</v>
      </c>
      <c r="H1120" s="42">
        <f>VLOOKUP(A1120,'Data Transformation'!G:O,9,0)</f>
        <v>0</v>
      </c>
      <c r="I1120" s="42" t="str">
        <f>VLOOKUP(A1120,'Data Transformation'!G:N,8,0)</f>
        <v>No</v>
      </c>
      <c r="J1120" s="42" t="str">
        <f>VLOOKUP(A1120,'Data Transformation'!G:P,10,0)</f>
        <v>Overweight</v>
      </c>
      <c r="K1120" s="42" t="str">
        <f>VLOOKUP(A1120,'Data Transformation'!G:Q,11,0)</f>
        <v>Normal</v>
      </c>
      <c r="L1120" s="42" t="str">
        <f>VLOOKUP(A1120,'Data Transformation'!S:AB,10,0)</f>
        <v>19-Dec-1976</v>
      </c>
      <c r="M1120" s="59">
        <f>VLOOKUP(A1120,'Data Transformation'!S:AD,12,0)</f>
        <v>10096.97</v>
      </c>
      <c r="N1120" s="42" t="str">
        <f>VLOOKUP(A1120,'Data Transformation'!S:Y,7,0)</f>
        <v>tier - 3</v>
      </c>
      <c r="O1120" s="42" t="str">
        <f>VLOOKUP(A1120,'Data Transformation'!S:Z,8,0)</f>
        <v>tier - 2</v>
      </c>
      <c r="P1120" s="42" t="str">
        <f>VLOOKUP(A1120,'Data Transformation'!S:AA,9,0)</f>
        <v>R1011</v>
      </c>
      <c r="Q1120" s="60">
        <f>VLOOKUP(A1120,'Data Transformation'!S:AC,11,0)</f>
        <v>46</v>
      </c>
    </row>
    <row r="1121">
      <c r="A1121" s="56" t="s">
        <v>2314</v>
      </c>
      <c r="B1121" s="42" t="str">
        <f>VLOOKUP(A1121,'Data Transformation'!A:D,4,0)</f>
        <v>Michell</v>
      </c>
      <c r="C1121" s="57">
        <f>VLOOKUP(A1121,'Data Transformation'!G:N,2,0)</f>
        <v>36.1</v>
      </c>
      <c r="D1121" s="42">
        <f>VLOOKUP(A1121,'Data Transformation'!G:I,3,0)</f>
        <v>4.62</v>
      </c>
      <c r="E1121" s="42" t="str">
        <f>VLOOKUP(A1121,'Data Transformation'!G:J,4,0)</f>
        <v>yes</v>
      </c>
      <c r="F1121" s="42" t="str">
        <f>VLOOKUP(A1121,'Data Transformation'!G:K,5,0)</f>
        <v>No</v>
      </c>
      <c r="G1121" s="58" t="str">
        <f>VLOOKUP(A1121,'Data Transformation'!G:L,6,0)</f>
        <v>Yes</v>
      </c>
      <c r="H1121" s="42">
        <f>VLOOKUP(A1121,'Data Transformation'!G:O,9,0)</f>
        <v>1</v>
      </c>
      <c r="I1121" s="42" t="str">
        <f>VLOOKUP(A1121,'Data Transformation'!G:N,8,0)</f>
        <v>No</v>
      </c>
      <c r="J1121" s="42" t="str">
        <f>VLOOKUP(A1121,'Data Transformation'!G:P,10,0)</f>
        <v>Above Obesity</v>
      </c>
      <c r="K1121" s="42" t="str">
        <f>VLOOKUP(A1121,'Data Transformation'!G:Q,11,0)</f>
        <v>Normal</v>
      </c>
      <c r="L1121" s="42" t="str">
        <f>VLOOKUP(A1121,'Data Transformation'!S:AB,10,0)</f>
        <v>3-Jul-1969</v>
      </c>
      <c r="M1121" s="59">
        <f>VLOOKUP(A1121,'Data Transformation'!S:AD,12,0)</f>
        <v>10085.85</v>
      </c>
      <c r="N1121" s="42" t="str">
        <f>VLOOKUP(A1121,'Data Transformation'!S:Y,7,0)</f>
        <v>tier - 3</v>
      </c>
      <c r="O1121" s="42" t="str">
        <f>VLOOKUP(A1121,'Data Transformation'!S:Z,8,0)</f>
        <v>tier - 3</v>
      </c>
      <c r="P1121" s="42" t="str">
        <f>VLOOKUP(A1121,'Data Transformation'!S:AA,9,0)</f>
        <v>R1011</v>
      </c>
      <c r="Q1121" s="60">
        <f>VLOOKUP(A1121,'Data Transformation'!S:AC,11,0)</f>
        <v>53</v>
      </c>
    </row>
    <row r="1122">
      <c r="A1122" s="56" t="s">
        <v>2316</v>
      </c>
      <c r="B1122" s="42" t="str">
        <f>VLOOKUP(A1122,'Data Transformation'!A:D,4,0)</f>
        <v>Datwyler</v>
      </c>
      <c r="C1122" s="57">
        <f>VLOOKUP(A1122,'Data Transformation'!G:N,2,0)</f>
        <v>30.495</v>
      </c>
      <c r="D1122" s="42">
        <f>VLOOKUP(A1122,'Data Transformation'!G:I,3,0)</f>
        <v>5.74</v>
      </c>
      <c r="E1122" s="42" t="str">
        <f>VLOOKUP(A1122,'Data Transformation'!G:J,4,0)</f>
        <v>yes</v>
      </c>
      <c r="F1122" s="42" t="str">
        <f>VLOOKUP(A1122,'Data Transformation'!G:K,5,0)</f>
        <v>No</v>
      </c>
      <c r="G1122" s="58" t="str">
        <f>VLOOKUP(A1122,'Data Transformation'!G:L,6,0)</f>
        <v>Yes</v>
      </c>
      <c r="H1122" s="42">
        <f>VLOOKUP(A1122,'Data Transformation'!G:O,9,0)</f>
        <v>1</v>
      </c>
      <c r="I1122" s="42" t="str">
        <f>VLOOKUP(A1122,'Data Transformation'!G:N,8,0)</f>
        <v>No</v>
      </c>
      <c r="J1122" s="42" t="str">
        <f>VLOOKUP(A1122,'Data Transformation'!G:P,10,0)</f>
        <v>Above Obesity</v>
      </c>
      <c r="K1122" s="42" t="str">
        <f>VLOOKUP(A1122,'Data Transformation'!G:Q,11,0)</f>
        <v>Prediabetes weight</v>
      </c>
      <c r="L1122" s="42" t="str">
        <f>VLOOKUP(A1122,'Data Transformation'!S:AB,10,0)</f>
        <v>27-Oct-1969</v>
      </c>
      <c r="M1122" s="59">
        <f>VLOOKUP(A1122,'Data Transformation'!S:AD,12,0)</f>
        <v>10072.06</v>
      </c>
      <c r="N1122" s="42" t="str">
        <f>VLOOKUP(A1122,'Data Transformation'!S:Y,7,0)</f>
        <v>tier - 3</v>
      </c>
      <c r="O1122" s="42" t="str">
        <f>VLOOKUP(A1122,'Data Transformation'!S:Z,8,0)</f>
        <v>tier - 1</v>
      </c>
      <c r="P1122" s="42" t="str">
        <f>VLOOKUP(A1122,'Data Transformation'!S:AA,9,0)</f>
        <v>R1017</v>
      </c>
      <c r="Q1122" s="60">
        <f>VLOOKUP(A1122,'Data Transformation'!S:AC,11,0)</f>
        <v>53</v>
      </c>
    </row>
    <row r="1123">
      <c r="A1123" s="56" t="s">
        <v>2318</v>
      </c>
      <c r="B1123" s="42" t="str">
        <f>VLOOKUP(A1123,'Data Transformation'!A:D,4,0)</f>
        <v>Mead</v>
      </c>
      <c r="C1123" s="57">
        <f>VLOOKUP(A1123,'Data Transformation'!G:N,2,0)</f>
        <v>21.4</v>
      </c>
      <c r="D1123" s="42">
        <f>VLOOKUP(A1123,'Data Transformation'!G:I,3,0)</f>
        <v>6.3</v>
      </c>
      <c r="E1123" s="42" t="str">
        <f>VLOOKUP(A1123,'Data Transformation'!G:J,4,0)</f>
        <v>yes</v>
      </c>
      <c r="F1123" s="42" t="str">
        <f>VLOOKUP(A1123,'Data Transformation'!G:K,5,0)</f>
        <v>No</v>
      </c>
      <c r="G1123" s="58" t="str">
        <f>VLOOKUP(A1123,'Data Transformation'!G:L,6,0)</f>
        <v>Yes</v>
      </c>
      <c r="H1123" s="42">
        <f>VLOOKUP(A1123,'Data Transformation'!G:O,9,0)</f>
        <v>1</v>
      </c>
      <c r="I1123" s="42" t="str">
        <f>VLOOKUP(A1123,'Data Transformation'!G:N,8,0)</f>
        <v>No</v>
      </c>
      <c r="J1123" s="42" t="str">
        <f>VLOOKUP(A1123,'Data Transformation'!G:P,10,0)</f>
        <v>Normal weight</v>
      </c>
      <c r="K1123" s="42" t="str">
        <f>VLOOKUP(A1123,'Data Transformation'!G:Q,11,0)</f>
        <v>Prediabetes weight</v>
      </c>
      <c r="L1123" s="42" t="str">
        <f>VLOOKUP(A1123,'Data Transformation'!S:AB,10,0)</f>
        <v>22-Aug-1969</v>
      </c>
      <c r="M1123" s="59">
        <f>VLOOKUP(A1123,'Data Transformation'!S:AD,12,0)</f>
        <v>10065.41</v>
      </c>
      <c r="N1123" s="42" t="str">
        <f>VLOOKUP(A1123,'Data Transformation'!S:Y,7,0)</f>
        <v>tier - 3</v>
      </c>
      <c r="O1123" s="42" t="str">
        <f>VLOOKUP(A1123,'Data Transformation'!S:Z,8,0)</f>
        <v>tier - 2</v>
      </c>
      <c r="P1123" s="42" t="str">
        <f>VLOOKUP(A1123,'Data Transformation'!S:AA,9,0)</f>
        <v>R1011</v>
      </c>
      <c r="Q1123" s="60">
        <f>VLOOKUP(A1123,'Data Transformation'!S:AC,11,0)</f>
        <v>53</v>
      </c>
    </row>
    <row r="1124">
      <c r="A1124" s="56" t="s">
        <v>2320</v>
      </c>
      <c r="B1124" s="42" t="str">
        <f>VLOOKUP(A1124,'Data Transformation'!A:D,4,0)</f>
        <v>Kennedy</v>
      </c>
      <c r="C1124" s="57">
        <f>VLOOKUP(A1124,'Data Transformation'!G:N,2,0)</f>
        <v>32.3</v>
      </c>
      <c r="D1124" s="42">
        <f>VLOOKUP(A1124,'Data Transformation'!G:I,3,0)</f>
        <v>10.27</v>
      </c>
      <c r="E1124" s="42" t="str">
        <f>VLOOKUP(A1124,'Data Transformation'!G:J,4,0)</f>
        <v>No</v>
      </c>
      <c r="F1124" s="42" t="str">
        <f>VLOOKUP(A1124,'Data Transformation'!G:K,5,0)</f>
        <v>No</v>
      </c>
      <c r="G1124" s="58" t="str">
        <f>VLOOKUP(A1124,'Data Transformation'!G:L,6,0)</f>
        <v>No</v>
      </c>
      <c r="H1124" s="42">
        <f>VLOOKUP(A1124,'Data Transformation'!G:O,9,0)</f>
        <v>0</v>
      </c>
      <c r="I1124" s="42" t="str">
        <f>VLOOKUP(A1124,'Data Transformation'!G:N,8,0)</f>
        <v>No</v>
      </c>
      <c r="J1124" s="42" t="str">
        <f>VLOOKUP(A1124,'Data Transformation'!G:P,10,0)</f>
        <v>Above Obesity</v>
      </c>
      <c r="K1124" s="42" t="str">
        <f>VLOOKUP(A1124,'Data Transformation'!G:Q,11,0)</f>
        <v>Diabetes</v>
      </c>
      <c r="L1124" s="42" t="str">
        <f>VLOOKUP(A1124,'Data Transformation'!S:AB,10,0)</f>
        <v>30-Aug-1974</v>
      </c>
      <c r="M1124" s="59">
        <f>VLOOKUP(A1124,'Data Transformation'!S:AD,12,0)</f>
        <v>10043.25</v>
      </c>
      <c r="N1124" s="42" t="str">
        <f>VLOOKUP(A1124,'Data Transformation'!S:Y,7,0)</f>
        <v>tier - 3</v>
      </c>
      <c r="O1124" s="42" t="str">
        <f>VLOOKUP(A1124,'Data Transformation'!S:Z,8,0)</f>
        <v>tier - 2</v>
      </c>
      <c r="P1124" s="42" t="str">
        <f>VLOOKUP(A1124,'Data Transformation'!S:AA,9,0)</f>
        <v>R1024</v>
      </c>
      <c r="Q1124" s="60">
        <f>VLOOKUP(A1124,'Data Transformation'!S:AC,11,0)</f>
        <v>48</v>
      </c>
    </row>
    <row r="1125">
      <c r="A1125" s="56" t="s">
        <v>2322</v>
      </c>
      <c r="B1125" s="42" t="str">
        <f>VLOOKUP(A1125,'Data Transformation'!A:D,4,0)</f>
        <v>Czech</v>
      </c>
      <c r="C1125" s="57">
        <f>VLOOKUP(A1125,'Data Transformation'!G:N,2,0)</f>
        <v>29.78</v>
      </c>
      <c r="D1125" s="42">
        <f>VLOOKUP(A1125,'Data Transformation'!G:I,3,0)</f>
        <v>5.85</v>
      </c>
      <c r="E1125" s="42" t="str">
        <f>VLOOKUP(A1125,'Data Transformation'!G:J,4,0)</f>
        <v>No</v>
      </c>
      <c r="F1125" s="42" t="str">
        <f>VLOOKUP(A1125,'Data Transformation'!G:K,5,0)</f>
        <v>No</v>
      </c>
      <c r="G1125" s="58" t="str">
        <f>VLOOKUP(A1125,'Data Transformation'!G:L,6,0)</f>
        <v>Yes</v>
      </c>
      <c r="H1125" s="42">
        <f>VLOOKUP(A1125,'Data Transformation'!G:O,9,0)</f>
        <v>1</v>
      </c>
      <c r="I1125" s="42" t="str">
        <f>VLOOKUP(A1125,'Data Transformation'!G:N,8,0)</f>
        <v>No</v>
      </c>
      <c r="J1125" s="42" t="str">
        <f>VLOOKUP(A1125,'Data Transformation'!G:P,10,0)</f>
        <v>Overweight</v>
      </c>
      <c r="K1125" s="42" t="str">
        <f>VLOOKUP(A1125,'Data Transformation'!G:Q,11,0)</f>
        <v>Prediabetes weight</v>
      </c>
      <c r="L1125" s="42" t="str">
        <f>VLOOKUP(A1125,'Data Transformation'!S:AB,10,0)</f>
        <v>28-Dec-1979</v>
      </c>
      <c r="M1125" s="59">
        <f>VLOOKUP(A1125,'Data Transformation'!S:AD,12,0)</f>
        <v>10027.15</v>
      </c>
      <c r="N1125" s="42" t="str">
        <f>VLOOKUP(A1125,'Data Transformation'!S:Y,7,0)</f>
        <v>tier - 3</v>
      </c>
      <c r="O1125" s="42" t="str">
        <f>VLOOKUP(A1125,'Data Transformation'!S:Z,8,0)</f>
        <v>tier - 1</v>
      </c>
      <c r="P1125" s="42" t="str">
        <f>VLOOKUP(A1125,'Data Transformation'!S:AA,9,0)</f>
        <v>R1021</v>
      </c>
      <c r="Q1125" s="60">
        <f>VLOOKUP(A1125,'Data Transformation'!S:AC,11,0)</f>
        <v>43</v>
      </c>
    </row>
    <row r="1126">
      <c r="A1126" s="56" t="s">
        <v>2324</v>
      </c>
      <c r="B1126" s="42" t="str">
        <f>VLOOKUP(A1126,'Data Transformation'!A:D,4,0)</f>
        <v>O'Brien</v>
      </c>
      <c r="C1126" s="57">
        <f>VLOOKUP(A1126,'Data Transformation'!G:N,2,0)</f>
        <v>34.76</v>
      </c>
      <c r="D1126" s="42">
        <f>VLOOKUP(A1126,'Data Transformation'!G:I,3,0)</f>
        <v>5.92</v>
      </c>
      <c r="E1126" s="42" t="str">
        <f>VLOOKUP(A1126,'Data Transformation'!G:J,4,0)</f>
        <v>yes</v>
      </c>
      <c r="F1126" s="42" t="str">
        <f>VLOOKUP(A1126,'Data Transformation'!G:K,5,0)</f>
        <v>No</v>
      </c>
      <c r="G1126" s="58" t="str">
        <f>VLOOKUP(A1126,'Data Transformation'!G:L,6,0)</f>
        <v>No</v>
      </c>
      <c r="H1126" s="42">
        <f>VLOOKUP(A1126,'Data Transformation'!G:O,9,0)</f>
        <v>1</v>
      </c>
      <c r="I1126" s="42" t="str">
        <f>VLOOKUP(A1126,'Data Transformation'!G:N,8,0)</f>
        <v>No</v>
      </c>
      <c r="J1126" s="42" t="str">
        <f>VLOOKUP(A1126,'Data Transformation'!G:P,10,0)</f>
        <v>Above Obesity</v>
      </c>
      <c r="K1126" s="42" t="str">
        <f>VLOOKUP(A1126,'Data Transformation'!G:Q,11,0)</f>
        <v>Prediabetes weight</v>
      </c>
      <c r="L1126" s="42" t="str">
        <f>VLOOKUP(A1126,'Data Transformation'!S:AB,10,0)</f>
        <v>3-Jul-1988</v>
      </c>
      <c r="M1126" s="59">
        <f>VLOOKUP(A1126,'Data Transformation'!S:AD,12,0)</f>
        <v>10011.44</v>
      </c>
      <c r="N1126" s="42" t="str">
        <f>VLOOKUP(A1126,'Data Transformation'!S:Y,7,0)</f>
        <v>tier - 3</v>
      </c>
      <c r="O1126" s="42" t="str">
        <f>VLOOKUP(A1126,'Data Transformation'!S:Z,8,0)</f>
        <v>tier - 3</v>
      </c>
      <c r="P1126" s="42" t="str">
        <f>VLOOKUP(A1126,'Data Transformation'!S:AA,9,0)</f>
        <v>R1026</v>
      </c>
      <c r="Q1126" s="60">
        <f>VLOOKUP(A1126,'Data Transformation'!S:AC,11,0)</f>
        <v>34</v>
      </c>
    </row>
    <row r="1127">
      <c r="A1127" s="56" t="s">
        <v>2326</v>
      </c>
      <c r="B1127" s="42" t="str">
        <f>VLOOKUP(A1127,'Data Transformation'!A:D,4,0)</f>
        <v>Bachman</v>
      </c>
      <c r="C1127" s="57">
        <f>VLOOKUP(A1127,'Data Transformation'!G:N,2,0)</f>
        <v>18.335</v>
      </c>
      <c r="D1127" s="42">
        <f>VLOOKUP(A1127,'Data Transformation'!G:I,3,0)</f>
        <v>10.01</v>
      </c>
      <c r="E1127" s="42" t="str">
        <f>VLOOKUP(A1127,'Data Transformation'!G:J,4,0)</f>
        <v>yes</v>
      </c>
      <c r="F1127" s="42" t="str">
        <f>VLOOKUP(A1127,'Data Transformation'!G:K,5,0)</f>
        <v>No</v>
      </c>
      <c r="G1127" s="58" t="str">
        <f>VLOOKUP(A1127,'Data Transformation'!G:L,6,0)</f>
        <v>No</v>
      </c>
      <c r="H1127" s="42">
        <f>VLOOKUP(A1127,'Data Transformation'!G:O,9,0)</f>
        <v>2</v>
      </c>
      <c r="I1127" s="42" t="str">
        <f>VLOOKUP(A1127,'Data Transformation'!G:N,8,0)</f>
        <v>No</v>
      </c>
      <c r="J1127" s="42" t="str">
        <f>VLOOKUP(A1127,'Data Transformation'!G:P,10,0)</f>
        <v>Underweight</v>
      </c>
      <c r="K1127" s="42" t="str">
        <f>VLOOKUP(A1127,'Data Transformation'!G:Q,11,0)</f>
        <v>Diabetes</v>
      </c>
      <c r="L1127" s="42" t="str">
        <f>VLOOKUP(A1127,'Data Transformation'!S:AB,10,0)</f>
        <v>11-Aug-1970</v>
      </c>
      <c r="M1127" s="59">
        <f>VLOOKUP(A1127,'Data Transformation'!S:AD,12,0)</f>
        <v>9991.04</v>
      </c>
      <c r="N1127" s="42" t="str">
        <f>VLOOKUP(A1127,'Data Transformation'!S:Y,7,0)</f>
        <v>tier - 2</v>
      </c>
      <c r="O1127" s="42" t="str">
        <f>VLOOKUP(A1127,'Data Transformation'!S:Z,8,0)</f>
        <v>tier - 3</v>
      </c>
      <c r="P1127" s="42" t="str">
        <f>VLOOKUP(A1127,'Data Transformation'!S:AA,9,0)</f>
        <v>R1012</v>
      </c>
      <c r="Q1127" s="60">
        <f>VLOOKUP(A1127,'Data Transformation'!S:AC,11,0)</f>
        <v>52</v>
      </c>
    </row>
    <row r="1128">
      <c r="A1128" s="56" t="s">
        <v>2328</v>
      </c>
      <c r="B1128" s="42" t="str">
        <f>VLOOKUP(A1128,'Data Transformation'!A:D,4,0)</f>
        <v>Bednar</v>
      </c>
      <c r="C1128" s="57">
        <f>VLOOKUP(A1128,'Data Transformation'!G:N,2,0)</f>
        <v>32.3</v>
      </c>
      <c r="D1128" s="42">
        <f>VLOOKUP(A1128,'Data Transformation'!G:I,3,0)</f>
        <v>9.59</v>
      </c>
      <c r="E1128" s="42" t="str">
        <f>VLOOKUP(A1128,'Data Transformation'!G:J,4,0)</f>
        <v>No</v>
      </c>
      <c r="F1128" s="42" t="str">
        <f>VLOOKUP(A1128,'Data Transformation'!G:K,5,0)</f>
        <v>No</v>
      </c>
      <c r="G1128" s="58" t="str">
        <f>VLOOKUP(A1128,'Data Transformation'!G:L,6,0)</f>
        <v>No</v>
      </c>
      <c r="H1128" s="42">
        <f>VLOOKUP(A1128,'Data Transformation'!G:O,9,0)</f>
        <v>0</v>
      </c>
      <c r="I1128" s="42" t="str">
        <f>VLOOKUP(A1128,'Data Transformation'!G:N,8,0)</f>
        <v>No</v>
      </c>
      <c r="J1128" s="42" t="str">
        <f>VLOOKUP(A1128,'Data Transformation'!G:P,10,0)</f>
        <v>Above Obesity</v>
      </c>
      <c r="K1128" s="42" t="str">
        <f>VLOOKUP(A1128,'Data Transformation'!G:Q,11,0)</f>
        <v>Diabetes</v>
      </c>
      <c r="L1128" s="42" t="str">
        <f>VLOOKUP(A1128,'Data Transformation'!S:AB,10,0)</f>
        <v>6-Oct-1971</v>
      </c>
      <c r="M1128" s="59">
        <f>VLOOKUP(A1128,'Data Transformation'!S:AD,12,0)</f>
        <v>9964.06</v>
      </c>
      <c r="N1128" s="42" t="str">
        <f>VLOOKUP(A1128,'Data Transformation'!S:Y,7,0)</f>
        <v>tier - 2</v>
      </c>
      <c r="O1128" s="42" t="str">
        <f>VLOOKUP(A1128,'Data Transformation'!S:Z,8,0)</f>
        <v>tier - 2</v>
      </c>
      <c r="P1128" s="42" t="str">
        <f>VLOOKUP(A1128,'Data Transformation'!S:AA,9,0)</f>
        <v>R1019</v>
      </c>
      <c r="Q1128" s="60">
        <f>VLOOKUP(A1128,'Data Transformation'!S:AC,11,0)</f>
        <v>51</v>
      </c>
    </row>
    <row r="1129">
      <c r="A1129" s="56" t="s">
        <v>2330</v>
      </c>
      <c r="B1129" s="42" t="str">
        <f>VLOOKUP(A1129,'Data Transformation'!A:D,4,0)</f>
        <v>Daye</v>
      </c>
      <c r="C1129" s="57">
        <f>VLOOKUP(A1129,'Data Transformation'!G:N,2,0)</f>
        <v>27.74</v>
      </c>
      <c r="D1129" s="42">
        <f>VLOOKUP(A1129,'Data Transformation'!G:I,3,0)</f>
        <v>10.37</v>
      </c>
      <c r="E1129" s="42" t="str">
        <f>VLOOKUP(A1129,'Data Transformation'!G:J,4,0)</f>
        <v>No</v>
      </c>
      <c r="F1129" s="42" t="str">
        <f>VLOOKUP(A1129,'Data Transformation'!G:K,5,0)</f>
        <v>No</v>
      </c>
      <c r="G1129" s="58" t="str">
        <f>VLOOKUP(A1129,'Data Transformation'!G:L,6,0)</f>
        <v>No</v>
      </c>
      <c r="H1129" s="42">
        <f>VLOOKUP(A1129,'Data Transformation'!G:O,9,0)</f>
        <v>0</v>
      </c>
      <c r="I1129" s="42" t="str">
        <f>VLOOKUP(A1129,'Data Transformation'!G:N,8,0)</f>
        <v>No</v>
      </c>
      <c r="J1129" s="42" t="str">
        <f>VLOOKUP(A1129,'Data Transformation'!G:P,10,0)</f>
        <v>Overweight</v>
      </c>
      <c r="K1129" s="42" t="str">
        <f>VLOOKUP(A1129,'Data Transformation'!G:Q,11,0)</f>
        <v>Diabetes</v>
      </c>
      <c r="L1129" s="42" t="str">
        <f>VLOOKUP(A1129,'Data Transformation'!S:AB,10,0)</f>
        <v>26-Dec-1971</v>
      </c>
      <c r="M1129" s="59">
        <f>VLOOKUP(A1129,'Data Transformation'!S:AD,12,0)</f>
        <v>9957.72</v>
      </c>
      <c r="N1129" s="42" t="str">
        <f>VLOOKUP(A1129,'Data Transformation'!S:Y,7,0)</f>
        <v>tier - 2</v>
      </c>
      <c r="O1129" s="42" t="str">
        <f>VLOOKUP(A1129,'Data Transformation'!S:Z,8,0)</f>
        <v>tier - 3</v>
      </c>
      <c r="P1129" s="42" t="str">
        <f>VLOOKUP(A1129,'Data Transformation'!S:AA,9,0)</f>
        <v>R1018</v>
      </c>
      <c r="Q1129" s="60">
        <f>VLOOKUP(A1129,'Data Transformation'!S:AC,11,0)</f>
        <v>51</v>
      </c>
    </row>
    <row r="1130">
      <c r="A1130" s="56" t="s">
        <v>2332</v>
      </c>
      <c r="B1130" s="42" t="str">
        <f>VLOOKUP(A1130,'Data Transformation'!A:D,4,0)</f>
        <v>Clarke</v>
      </c>
      <c r="C1130" s="57">
        <f>VLOOKUP(A1130,'Data Transformation'!G:N,2,0)</f>
        <v>24</v>
      </c>
      <c r="D1130" s="42">
        <f>VLOOKUP(A1130,'Data Transformation'!G:I,3,0)</f>
        <v>4.01</v>
      </c>
      <c r="E1130" s="42" t="str">
        <f>VLOOKUP(A1130,'Data Transformation'!G:J,4,0)</f>
        <v>yes</v>
      </c>
      <c r="F1130" s="42" t="str">
        <f>VLOOKUP(A1130,'Data Transformation'!G:K,5,0)</f>
        <v>No</v>
      </c>
      <c r="G1130" s="58" t="str">
        <f>VLOOKUP(A1130,'Data Transformation'!G:L,6,0)</f>
        <v>No</v>
      </c>
      <c r="H1130" s="42">
        <f>VLOOKUP(A1130,'Data Transformation'!G:O,9,0)</f>
        <v>1</v>
      </c>
      <c r="I1130" s="42" t="str">
        <f>VLOOKUP(A1130,'Data Transformation'!G:N,8,0)</f>
        <v>No</v>
      </c>
      <c r="J1130" s="42" t="str">
        <f>VLOOKUP(A1130,'Data Transformation'!G:P,10,0)</f>
        <v>Normal weight</v>
      </c>
      <c r="K1130" s="42" t="str">
        <f>VLOOKUP(A1130,'Data Transformation'!G:Q,11,0)</f>
        <v>Normal</v>
      </c>
      <c r="L1130" s="42" t="str">
        <f>VLOOKUP(A1130,'Data Transformation'!S:AB,10,0)</f>
        <v>11-Sep-1964</v>
      </c>
      <c r="M1130" s="59">
        <f>VLOOKUP(A1130,'Data Transformation'!S:AD,12,0)</f>
        <v>9933.44</v>
      </c>
      <c r="N1130" s="42" t="str">
        <f>VLOOKUP(A1130,'Data Transformation'!S:Y,7,0)</f>
        <v>tier - 3</v>
      </c>
      <c r="O1130" s="42" t="str">
        <f>VLOOKUP(A1130,'Data Transformation'!S:Z,8,0)</f>
        <v>tier - 3</v>
      </c>
      <c r="P1130" s="42" t="str">
        <f>VLOOKUP(A1130,'Data Transformation'!S:AA,9,0)</f>
        <v>R1013</v>
      </c>
      <c r="Q1130" s="60">
        <f>VLOOKUP(A1130,'Data Transformation'!S:AC,11,0)</f>
        <v>58</v>
      </c>
    </row>
    <row r="1131">
      <c r="A1131" s="56" t="s">
        <v>2334</v>
      </c>
      <c r="B1131" s="42" t="str">
        <f>VLOOKUP(A1131,'Data Transformation'!A:D,4,0)</f>
        <v>Koren</v>
      </c>
      <c r="C1131" s="57">
        <f>VLOOKUP(A1131,'Data Transformation'!G:N,2,0)</f>
        <v>31.78</v>
      </c>
      <c r="D1131" s="42">
        <f>VLOOKUP(A1131,'Data Transformation'!G:I,3,0)</f>
        <v>4.24</v>
      </c>
      <c r="E1131" s="42" t="str">
        <f>VLOOKUP(A1131,'Data Transformation'!G:J,4,0)</f>
        <v>yes</v>
      </c>
      <c r="F1131" s="42" t="str">
        <f>VLOOKUP(A1131,'Data Transformation'!G:K,5,0)</f>
        <v>No</v>
      </c>
      <c r="G1131" s="58" t="str">
        <f>VLOOKUP(A1131,'Data Transformation'!G:L,6,0)</f>
        <v>Yes</v>
      </c>
      <c r="H1131" s="42">
        <f>VLOOKUP(A1131,'Data Transformation'!G:O,9,0)</f>
        <v>1</v>
      </c>
      <c r="I1131" s="42" t="str">
        <f>VLOOKUP(A1131,'Data Transformation'!G:N,8,0)</f>
        <v>No</v>
      </c>
      <c r="J1131" s="42" t="str">
        <f>VLOOKUP(A1131,'Data Transformation'!G:P,10,0)</f>
        <v>Above Obesity</v>
      </c>
      <c r="K1131" s="42" t="str">
        <f>VLOOKUP(A1131,'Data Transformation'!G:Q,11,0)</f>
        <v>Normal</v>
      </c>
      <c r="L1131" s="42" t="str">
        <f>VLOOKUP(A1131,'Data Transformation'!S:AB,10,0)</f>
        <v>3-Dec-1983</v>
      </c>
      <c r="M1131" s="59">
        <f>VLOOKUP(A1131,'Data Transformation'!S:AD,12,0)</f>
        <v>9931.96</v>
      </c>
      <c r="N1131" s="42" t="str">
        <f>VLOOKUP(A1131,'Data Transformation'!S:Y,7,0)</f>
        <v>tier - 2</v>
      </c>
      <c r="O1131" s="42" t="str">
        <f>VLOOKUP(A1131,'Data Transformation'!S:Z,8,0)</f>
        <v>tier - 2</v>
      </c>
      <c r="P1131" s="42" t="str">
        <f>VLOOKUP(A1131,'Data Transformation'!S:AA,9,0)</f>
        <v>R1012</v>
      </c>
      <c r="Q1131" s="60">
        <f>VLOOKUP(A1131,'Data Transformation'!S:AC,11,0)</f>
        <v>39</v>
      </c>
    </row>
    <row r="1132">
      <c r="A1132" s="56" t="s">
        <v>2336</v>
      </c>
      <c r="B1132" s="42" t="str">
        <f>VLOOKUP(A1132,'Data Transformation'!A:D,4,0)</f>
        <v>Kuramoto</v>
      </c>
      <c r="C1132" s="57">
        <f>VLOOKUP(A1132,'Data Transformation'!G:N,2,0)</f>
        <v>32.25</v>
      </c>
      <c r="D1132" s="42">
        <f>VLOOKUP(A1132,'Data Transformation'!G:I,3,0)</f>
        <v>5.36</v>
      </c>
      <c r="E1132" s="42" t="str">
        <f>VLOOKUP(A1132,'Data Transformation'!G:J,4,0)</f>
        <v>YES</v>
      </c>
      <c r="F1132" s="42" t="str">
        <f>VLOOKUP(A1132,'Data Transformation'!G:K,5,0)</f>
        <v>No</v>
      </c>
      <c r="G1132" s="58" t="str">
        <f>VLOOKUP(A1132,'Data Transformation'!G:L,6,0)</f>
        <v>No</v>
      </c>
      <c r="H1132" s="42">
        <f>VLOOKUP(A1132,'Data Transformation'!G:O,9,0)</f>
        <v>0</v>
      </c>
      <c r="I1132" s="42" t="str">
        <f>VLOOKUP(A1132,'Data Transformation'!G:N,8,0)</f>
        <v>No</v>
      </c>
      <c r="J1132" s="42" t="str">
        <f>VLOOKUP(A1132,'Data Transformation'!G:P,10,0)</f>
        <v>Above Obesity</v>
      </c>
      <c r="K1132" s="42" t="str">
        <f>VLOOKUP(A1132,'Data Transformation'!G:Q,11,0)</f>
        <v>Normal</v>
      </c>
      <c r="L1132" s="42" t="str">
        <f>VLOOKUP(A1132,'Data Transformation'!S:AB,10,0)</f>
        <v>19-Aug-1985</v>
      </c>
      <c r="M1132" s="59">
        <f>VLOOKUP(A1132,'Data Transformation'!S:AD,12,0)</f>
        <v>9930.64</v>
      </c>
      <c r="N1132" s="42" t="str">
        <f>VLOOKUP(A1132,'Data Transformation'!S:Y,7,0)</f>
        <v>tier - 2</v>
      </c>
      <c r="O1132" s="42" t="str">
        <f>VLOOKUP(A1132,'Data Transformation'!S:Z,8,0)</f>
        <v>tier - 3</v>
      </c>
      <c r="P1132" s="42" t="str">
        <f>VLOOKUP(A1132,'Data Transformation'!S:AA,9,0)</f>
        <v>R1025</v>
      </c>
      <c r="Q1132" s="60">
        <f>VLOOKUP(A1132,'Data Transformation'!S:AC,11,0)</f>
        <v>37</v>
      </c>
    </row>
    <row r="1133">
      <c r="A1133" s="56" t="s">
        <v>2338</v>
      </c>
      <c r="B1133" s="42" t="str">
        <f>VLOOKUP(A1133,'Data Transformation'!A:D,4,0)</f>
        <v>Lynn</v>
      </c>
      <c r="C1133" s="57">
        <f>VLOOKUP(A1133,'Data Transformation'!G:N,2,0)</f>
        <v>30.115</v>
      </c>
      <c r="D1133" s="42">
        <f>VLOOKUP(A1133,'Data Transformation'!G:I,3,0)</f>
        <v>4.99</v>
      </c>
      <c r="E1133" s="42" t="str">
        <f>VLOOKUP(A1133,'Data Transformation'!G:J,4,0)</f>
        <v>No</v>
      </c>
      <c r="F1133" s="42" t="str">
        <f>VLOOKUP(A1133,'Data Transformation'!G:K,5,0)</f>
        <v>No</v>
      </c>
      <c r="G1133" s="58" t="str">
        <f>VLOOKUP(A1133,'Data Transformation'!G:L,6,0)</f>
        <v>No</v>
      </c>
      <c r="H1133" s="42">
        <f>VLOOKUP(A1133,'Data Transformation'!G:O,9,0)</f>
        <v>2</v>
      </c>
      <c r="I1133" s="42" t="str">
        <f>VLOOKUP(A1133,'Data Transformation'!G:N,8,0)</f>
        <v>No</v>
      </c>
      <c r="J1133" s="42" t="str">
        <f>VLOOKUP(A1133,'Data Transformation'!G:P,10,0)</f>
        <v>Above Obesity</v>
      </c>
      <c r="K1133" s="42" t="str">
        <f>VLOOKUP(A1133,'Data Transformation'!G:Q,11,0)</f>
        <v>Normal</v>
      </c>
      <c r="L1133" s="42" t="str">
        <f>VLOOKUP(A1133,'Data Transformation'!S:AB,10,0)</f>
        <v>14-Sep-1972</v>
      </c>
      <c r="M1133" s="59">
        <f>VLOOKUP(A1133,'Data Transformation'!S:AD,12,0)</f>
        <v>9910.36</v>
      </c>
      <c r="N1133" s="42" t="str">
        <f>VLOOKUP(A1133,'Data Transformation'!S:Y,7,0)</f>
        <v>tier - 2</v>
      </c>
      <c r="O1133" s="42" t="str">
        <f>VLOOKUP(A1133,'Data Transformation'!S:Z,8,0)</f>
        <v>tier - 3</v>
      </c>
      <c r="P1133" s="42" t="str">
        <f>VLOOKUP(A1133,'Data Transformation'!S:AA,9,0)</f>
        <v>R1012</v>
      </c>
      <c r="Q1133" s="60">
        <f>VLOOKUP(A1133,'Data Transformation'!S:AC,11,0)</f>
        <v>50</v>
      </c>
    </row>
    <row r="1134">
      <c r="A1134" s="56" t="s">
        <v>2340</v>
      </c>
      <c r="B1134" s="42" t="str">
        <f>VLOOKUP(A1134,'Data Transformation'!A:D,4,0)</f>
        <v>Dierksen</v>
      </c>
      <c r="C1134" s="57">
        <f>VLOOKUP(A1134,'Data Transformation'!G:N,2,0)</f>
        <v>22.41</v>
      </c>
      <c r="D1134" s="42">
        <f>VLOOKUP(A1134,'Data Transformation'!G:I,3,0)</f>
        <v>8.68</v>
      </c>
      <c r="E1134" s="42" t="str">
        <f>VLOOKUP(A1134,'Data Transformation'!G:J,4,0)</f>
        <v>No</v>
      </c>
      <c r="F1134" s="42" t="str">
        <f>VLOOKUP(A1134,'Data Transformation'!G:K,5,0)</f>
        <v>No</v>
      </c>
      <c r="G1134" s="58" t="str">
        <f>VLOOKUP(A1134,'Data Transformation'!G:L,6,0)</f>
        <v>No</v>
      </c>
      <c r="H1134" s="42">
        <f>VLOOKUP(A1134,'Data Transformation'!G:O,9,0)</f>
        <v>0</v>
      </c>
      <c r="I1134" s="42" t="str">
        <f>VLOOKUP(A1134,'Data Transformation'!G:N,8,0)</f>
        <v>No</v>
      </c>
      <c r="J1134" s="42" t="str">
        <f>VLOOKUP(A1134,'Data Transformation'!G:P,10,0)</f>
        <v>Normal weight</v>
      </c>
      <c r="K1134" s="42" t="str">
        <f>VLOOKUP(A1134,'Data Transformation'!G:Q,11,0)</f>
        <v>Diabetes</v>
      </c>
      <c r="L1134" s="42" t="str">
        <f>VLOOKUP(A1134,'Data Transformation'!S:AB,10,0)</f>
        <v>17-Aug-1962</v>
      </c>
      <c r="M1134" s="59">
        <f>VLOOKUP(A1134,'Data Transformation'!S:AD,12,0)</f>
        <v>9907.83</v>
      </c>
      <c r="N1134" s="42" t="str">
        <f>VLOOKUP(A1134,'Data Transformation'!S:Y,7,0)</f>
        <v>tier - 3</v>
      </c>
      <c r="O1134" s="42" t="str">
        <f>VLOOKUP(A1134,'Data Transformation'!S:Z,8,0)</f>
        <v>tier - 2</v>
      </c>
      <c r="P1134" s="42" t="str">
        <f>VLOOKUP(A1134,'Data Transformation'!S:AA,9,0)</f>
        <v>R1013</v>
      </c>
      <c r="Q1134" s="60">
        <f>VLOOKUP(A1134,'Data Transformation'!S:AC,11,0)</f>
        <v>60</v>
      </c>
    </row>
    <row r="1135">
      <c r="A1135" s="56" t="s">
        <v>2342</v>
      </c>
      <c r="B1135" s="42" t="str">
        <f>VLOOKUP(A1135,'Data Transformation'!A:D,4,0)</f>
        <v>Zoeller</v>
      </c>
      <c r="C1135" s="57">
        <f>VLOOKUP(A1135,'Data Transformation'!G:N,2,0)</f>
        <v>45.72</v>
      </c>
      <c r="D1135" s="42">
        <f>VLOOKUP(A1135,'Data Transformation'!G:I,3,0)</f>
        <v>4.23</v>
      </c>
      <c r="E1135" s="42" t="str">
        <f>VLOOKUP(A1135,'Data Transformation'!G:J,4,0)</f>
        <v>YES</v>
      </c>
      <c r="F1135" s="42" t="str">
        <f>VLOOKUP(A1135,'Data Transformation'!G:K,5,0)</f>
        <v>No</v>
      </c>
      <c r="G1135" s="58" t="str">
        <f>VLOOKUP(A1135,'Data Transformation'!G:L,6,0)</f>
        <v>No</v>
      </c>
      <c r="H1135" s="42">
        <f>VLOOKUP(A1135,'Data Transformation'!G:O,9,0)</f>
        <v>0</v>
      </c>
      <c r="I1135" s="42" t="str">
        <f>VLOOKUP(A1135,'Data Transformation'!G:N,8,0)</f>
        <v>No</v>
      </c>
      <c r="J1135" s="42" t="str">
        <f>VLOOKUP(A1135,'Data Transformation'!G:P,10,0)</f>
        <v>Above Obesity</v>
      </c>
      <c r="K1135" s="42" t="str">
        <f>VLOOKUP(A1135,'Data Transformation'!G:Q,11,0)</f>
        <v>Normal</v>
      </c>
      <c r="L1135" s="42" t="str">
        <f>VLOOKUP(A1135,'Data Transformation'!S:AB,10,0)</f>
        <v>8-Jul-1996</v>
      </c>
      <c r="M1135" s="59">
        <f>VLOOKUP(A1135,'Data Transformation'!S:AD,12,0)</f>
        <v>9894.69</v>
      </c>
      <c r="N1135" s="42" t="str">
        <f>VLOOKUP(A1135,'Data Transformation'!S:Y,7,0)</f>
        <v>tier - 2</v>
      </c>
      <c r="O1135" s="42" t="str">
        <f>VLOOKUP(A1135,'Data Transformation'!S:Z,8,0)</f>
        <v>tier - 3</v>
      </c>
      <c r="P1135" s="42" t="str">
        <f>VLOOKUP(A1135,'Data Transformation'!S:AA,9,0)</f>
        <v>R1012</v>
      </c>
      <c r="Q1135" s="60">
        <f>VLOOKUP(A1135,'Data Transformation'!S:AC,11,0)</f>
        <v>26</v>
      </c>
    </row>
    <row r="1136">
      <c r="A1136" s="56" t="s">
        <v>2344</v>
      </c>
      <c r="B1136" s="42" t="str">
        <f>VLOOKUP(A1136,'Data Transformation'!A:D,4,0)</f>
        <v>Flesch</v>
      </c>
      <c r="C1136" s="57">
        <f>VLOOKUP(A1136,'Data Transformation'!G:N,2,0)</f>
        <v>25</v>
      </c>
      <c r="D1136" s="42">
        <f>VLOOKUP(A1136,'Data Transformation'!G:I,3,0)</f>
        <v>5.32</v>
      </c>
      <c r="E1136" s="42" t="str">
        <f>VLOOKUP(A1136,'Data Transformation'!G:J,4,0)</f>
        <v>yes</v>
      </c>
      <c r="F1136" s="42" t="str">
        <f>VLOOKUP(A1136,'Data Transformation'!G:K,5,0)</f>
        <v>No</v>
      </c>
      <c r="G1136" s="58" t="str">
        <f>VLOOKUP(A1136,'Data Transformation'!G:L,6,0)</f>
        <v>No</v>
      </c>
      <c r="H1136" s="42">
        <f>VLOOKUP(A1136,'Data Transformation'!G:O,9,0)</f>
        <v>2</v>
      </c>
      <c r="I1136" s="42" t="str">
        <f>VLOOKUP(A1136,'Data Transformation'!G:N,8,0)</f>
        <v>No</v>
      </c>
      <c r="J1136" s="42" t="str">
        <f>VLOOKUP(A1136,'Data Transformation'!G:P,10,0)</f>
        <v>Overweight</v>
      </c>
      <c r="K1136" s="42" t="str">
        <f>VLOOKUP(A1136,'Data Transformation'!G:Q,11,0)</f>
        <v>Normal</v>
      </c>
      <c r="L1136" s="42" t="str">
        <f>VLOOKUP(A1136,'Data Transformation'!S:AB,10,0)</f>
        <v>5-Nov-1966</v>
      </c>
      <c r="M1136" s="59">
        <f>VLOOKUP(A1136,'Data Transformation'!S:AD,12,0)</f>
        <v>9890.23</v>
      </c>
      <c r="N1136" s="42" t="str">
        <f>VLOOKUP(A1136,'Data Transformation'!S:Y,7,0)</f>
        <v>tier - 3</v>
      </c>
      <c r="O1136" s="42" t="str">
        <f>VLOOKUP(A1136,'Data Transformation'!S:Z,8,0)</f>
        <v>tier - 3</v>
      </c>
      <c r="P1136" s="42" t="str">
        <f>VLOOKUP(A1136,'Data Transformation'!S:AA,9,0)</f>
        <v>R1013</v>
      </c>
      <c r="Q1136" s="60">
        <f>VLOOKUP(A1136,'Data Transformation'!S:AC,11,0)</f>
        <v>56</v>
      </c>
    </row>
    <row r="1137">
      <c r="A1137" s="56" t="s">
        <v>2346</v>
      </c>
      <c r="B1137" s="42" t="str">
        <f>VLOOKUP(A1137,'Data Transformation'!A:D,4,0)</f>
        <v>Maltby</v>
      </c>
      <c r="C1137" s="57">
        <f>VLOOKUP(A1137,'Data Transformation'!G:N,2,0)</f>
        <v>39.5</v>
      </c>
      <c r="D1137" s="42">
        <f>VLOOKUP(A1137,'Data Transformation'!G:I,3,0)</f>
        <v>6.66</v>
      </c>
      <c r="E1137" s="42" t="str">
        <f>VLOOKUP(A1137,'Data Transformation'!G:J,4,0)</f>
        <v>No</v>
      </c>
      <c r="F1137" s="42" t="str">
        <f>VLOOKUP(A1137,'Data Transformation'!G:K,5,0)</f>
        <v>No</v>
      </c>
      <c r="G1137" s="58" t="str">
        <f>VLOOKUP(A1137,'Data Transformation'!G:L,6,0)</f>
        <v>No</v>
      </c>
      <c r="H1137" s="42">
        <f>VLOOKUP(A1137,'Data Transformation'!G:O,9,0)</f>
        <v>0</v>
      </c>
      <c r="I1137" s="42" t="str">
        <f>VLOOKUP(A1137,'Data Transformation'!G:N,8,0)</f>
        <v>No</v>
      </c>
      <c r="J1137" s="42" t="str">
        <f>VLOOKUP(A1137,'Data Transformation'!G:P,10,0)</f>
        <v>Above Obesity</v>
      </c>
      <c r="K1137" s="42" t="str">
        <f>VLOOKUP(A1137,'Data Transformation'!G:Q,11,0)</f>
        <v>Diabetes</v>
      </c>
      <c r="L1137" s="42" t="str">
        <f>VLOOKUP(A1137,'Data Transformation'!S:AB,10,0)</f>
        <v>8-Nov-1971</v>
      </c>
      <c r="M1137" s="59">
        <f>VLOOKUP(A1137,'Data Transformation'!S:AD,12,0)</f>
        <v>9880.07</v>
      </c>
      <c r="N1137" s="42" t="str">
        <f>VLOOKUP(A1137,'Data Transformation'!S:Y,7,0)</f>
        <v>tier - 2</v>
      </c>
      <c r="O1137" s="42" t="str">
        <f>VLOOKUP(A1137,'Data Transformation'!S:Z,8,0)</f>
        <v>tier - 3</v>
      </c>
      <c r="P1137" s="42" t="str">
        <f>VLOOKUP(A1137,'Data Transformation'!S:AA,9,0)</f>
        <v>R1011</v>
      </c>
      <c r="Q1137" s="60">
        <f>VLOOKUP(A1137,'Data Transformation'!S:AC,11,0)</f>
        <v>51</v>
      </c>
    </row>
    <row r="1138">
      <c r="A1138" s="56" t="s">
        <v>2348</v>
      </c>
      <c r="B1138" s="42" t="str">
        <f>VLOOKUP(A1138,'Data Transformation'!A:D,4,0)</f>
        <v>Custance</v>
      </c>
      <c r="C1138" s="57">
        <f>VLOOKUP(A1138,'Data Transformation'!G:N,2,0)</f>
        <v>37.73</v>
      </c>
      <c r="D1138" s="42">
        <f>VLOOKUP(A1138,'Data Transformation'!G:I,3,0)</f>
        <v>7.4</v>
      </c>
      <c r="E1138" s="42" t="str">
        <f>VLOOKUP(A1138,'Data Transformation'!G:J,4,0)</f>
        <v>No</v>
      </c>
      <c r="F1138" s="42" t="str">
        <f>VLOOKUP(A1138,'Data Transformation'!G:K,5,0)</f>
        <v>No</v>
      </c>
      <c r="G1138" s="58" t="str">
        <f>VLOOKUP(A1138,'Data Transformation'!G:L,6,0)</f>
        <v>No</v>
      </c>
      <c r="H1138" s="42">
        <f>VLOOKUP(A1138,'Data Transformation'!G:O,9,0)</f>
        <v>0</v>
      </c>
      <c r="I1138" s="42" t="str">
        <f>VLOOKUP(A1138,'Data Transformation'!G:N,8,0)</f>
        <v>No</v>
      </c>
      <c r="J1138" s="42" t="str">
        <f>VLOOKUP(A1138,'Data Transformation'!G:P,10,0)</f>
        <v>Above Obesity</v>
      </c>
      <c r="K1138" s="42" t="str">
        <f>VLOOKUP(A1138,'Data Transformation'!G:Q,11,0)</f>
        <v>Diabetes</v>
      </c>
      <c r="L1138" s="42" t="str">
        <f>VLOOKUP(A1138,'Data Transformation'!S:AB,10,0)</f>
        <v>3-Oct-1971</v>
      </c>
      <c r="M1138" s="59">
        <f>VLOOKUP(A1138,'Data Transformation'!S:AD,12,0)</f>
        <v>9877.61</v>
      </c>
      <c r="N1138" s="42" t="str">
        <f>VLOOKUP(A1138,'Data Transformation'!S:Y,7,0)</f>
        <v>tier - 2</v>
      </c>
      <c r="O1138" s="42" t="str">
        <f>VLOOKUP(A1138,'Data Transformation'!S:Z,8,0)</f>
        <v>tier - 1</v>
      </c>
      <c r="P1138" s="42" t="str">
        <f>VLOOKUP(A1138,'Data Transformation'!S:AA,9,0)</f>
        <v>R1013</v>
      </c>
      <c r="Q1138" s="60">
        <f>VLOOKUP(A1138,'Data Transformation'!S:AC,11,0)</f>
        <v>51</v>
      </c>
    </row>
    <row r="1139">
      <c r="A1139" s="56" t="s">
        <v>2350</v>
      </c>
      <c r="B1139" s="42" t="str">
        <f>VLOOKUP(A1139,'Data Transformation'!A:D,4,0)</f>
        <v>Choi</v>
      </c>
      <c r="C1139" s="57">
        <f>VLOOKUP(A1139,'Data Transformation'!G:N,2,0)</f>
        <v>40.66</v>
      </c>
      <c r="D1139" s="42">
        <f>VLOOKUP(A1139,'Data Transformation'!G:I,3,0)</f>
        <v>10.08</v>
      </c>
      <c r="E1139" s="42" t="str">
        <f>VLOOKUP(A1139,'Data Transformation'!G:J,4,0)</f>
        <v>No</v>
      </c>
      <c r="F1139" s="42" t="str">
        <f>VLOOKUP(A1139,'Data Transformation'!G:K,5,0)</f>
        <v>No</v>
      </c>
      <c r="G1139" s="58" t="str">
        <f>VLOOKUP(A1139,'Data Transformation'!G:L,6,0)</f>
        <v>No</v>
      </c>
      <c r="H1139" s="42">
        <f>VLOOKUP(A1139,'Data Transformation'!G:O,9,0)</f>
        <v>0</v>
      </c>
      <c r="I1139" s="42" t="str">
        <f>VLOOKUP(A1139,'Data Transformation'!G:N,8,0)</f>
        <v>No</v>
      </c>
      <c r="J1139" s="42" t="str">
        <f>VLOOKUP(A1139,'Data Transformation'!G:P,10,0)</f>
        <v>Above Obesity</v>
      </c>
      <c r="K1139" s="42" t="str">
        <f>VLOOKUP(A1139,'Data Transformation'!G:Q,11,0)</f>
        <v>Diabetes</v>
      </c>
      <c r="L1139" s="42" t="str">
        <f>VLOOKUP(A1139,'Data Transformation'!S:AB,10,0)</f>
        <v>3-Jul-1971</v>
      </c>
      <c r="M1139" s="59">
        <f>VLOOKUP(A1139,'Data Transformation'!S:AD,12,0)</f>
        <v>9875.68</v>
      </c>
      <c r="N1139" s="42" t="str">
        <f>VLOOKUP(A1139,'Data Transformation'!S:Y,7,0)</f>
        <v>tier - 2</v>
      </c>
      <c r="O1139" s="42" t="str">
        <f>VLOOKUP(A1139,'Data Transformation'!S:Z,8,0)</f>
        <v>tier - 3</v>
      </c>
      <c r="P1139" s="42" t="str">
        <f>VLOOKUP(A1139,'Data Transformation'!S:AA,9,0)</f>
        <v>R1024</v>
      </c>
      <c r="Q1139" s="60">
        <f>VLOOKUP(A1139,'Data Transformation'!S:AC,11,0)</f>
        <v>51</v>
      </c>
    </row>
    <row r="1140">
      <c r="A1140" s="56" t="s">
        <v>2352</v>
      </c>
      <c r="B1140" s="42" t="str">
        <f>VLOOKUP(A1140,'Data Transformation'!A:D,4,0)</f>
        <v>Barnett</v>
      </c>
      <c r="C1140" s="57">
        <f>VLOOKUP(A1140,'Data Transformation'!G:N,2,0)</f>
        <v>34.2</v>
      </c>
      <c r="D1140" s="42">
        <f>VLOOKUP(A1140,'Data Transformation'!G:I,3,0)</f>
        <v>8.58</v>
      </c>
      <c r="E1140" s="42" t="str">
        <f>VLOOKUP(A1140,'Data Transformation'!G:J,4,0)</f>
        <v>No</v>
      </c>
      <c r="F1140" s="42" t="str">
        <f>VLOOKUP(A1140,'Data Transformation'!G:K,5,0)</f>
        <v>No</v>
      </c>
      <c r="G1140" s="58" t="str">
        <f>VLOOKUP(A1140,'Data Transformation'!G:L,6,0)</f>
        <v>No</v>
      </c>
      <c r="H1140" s="42">
        <f>VLOOKUP(A1140,'Data Transformation'!G:O,9,0)</f>
        <v>0</v>
      </c>
      <c r="I1140" s="42" t="str">
        <f>VLOOKUP(A1140,'Data Transformation'!G:N,8,0)</f>
        <v>No</v>
      </c>
      <c r="J1140" s="42" t="str">
        <f>VLOOKUP(A1140,'Data Transformation'!G:P,10,0)</f>
        <v>Above Obesity</v>
      </c>
      <c r="K1140" s="42" t="str">
        <f>VLOOKUP(A1140,'Data Transformation'!G:Q,11,0)</f>
        <v>Diabetes</v>
      </c>
      <c r="L1140" s="42" t="str">
        <f>VLOOKUP(A1140,'Data Transformation'!S:AB,10,0)</f>
        <v>22-Dec-1971</v>
      </c>
      <c r="M1140" s="59">
        <f>VLOOKUP(A1140,'Data Transformation'!S:AD,12,0)</f>
        <v>9872.7</v>
      </c>
      <c r="N1140" s="42" t="str">
        <f>VLOOKUP(A1140,'Data Transformation'!S:Y,7,0)</f>
        <v>tier - 2</v>
      </c>
      <c r="O1140" s="42" t="str">
        <f>VLOOKUP(A1140,'Data Transformation'!S:Z,8,0)</f>
        <v>tier - 2</v>
      </c>
      <c r="P1140" s="42" t="str">
        <f>VLOOKUP(A1140,'Data Transformation'!S:AA,9,0)</f>
        <v>R1011</v>
      </c>
      <c r="Q1140" s="60">
        <f>VLOOKUP(A1140,'Data Transformation'!S:AC,11,0)</f>
        <v>51</v>
      </c>
    </row>
    <row r="1141">
      <c r="A1141" s="56" t="s">
        <v>2354</v>
      </c>
      <c r="B1141" s="42" t="str">
        <f>VLOOKUP(A1141,'Data Transformation'!A:D,4,0)</f>
        <v>Proulx</v>
      </c>
      <c r="C1141" s="57">
        <f>VLOOKUP(A1141,'Data Transformation'!G:N,2,0)</f>
        <v>46.51</v>
      </c>
      <c r="D1141" s="42">
        <f>VLOOKUP(A1141,'Data Transformation'!G:I,3,0)</f>
        <v>5.84</v>
      </c>
      <c r="E1141" s="42" t="str">
        <f>VLOOKUP(A1141,'Data Transformation'!G:J,4,0)</f>
        <v>No</v>
      </c>
      <c r="F1141" s="42" t="str">
        <f>VLOOKUP(A1141,'Data Transformation'!G:K,5,0)</f>
        <v>No</v>
      </c>
      <c r="G1141" s="58" t="str">
        <f>VLOOKUP(A1141,'Data Transformation'!G:L,6,0)</f>
        <v>No</v>
      </c>
      <c r="H1141" s="42">
        <f>VLOOKUP(A1141,'Data Transformation'!G:O,9,0)</f>
        <v>1</v>
      </c>
      <c r="I1141" s="42" t="str">
        <f>VLOOKUP(A1141,'Data Transformation'!G:N,8,0)</f>
        <v>No</v>
      </c>
      <c r="J1141" s="42" t="str">
        <f>VLOOKUP(A1141,'Data Transformation'!G:P,10,0)</f>
        <v>Above Obesity</v>
      </c>
      <c r="K1141" s="42" t="str">
        <f>VLOOKUP(A1141,'Data Transformation'!G:Q,11,0)</f>
        <v>Prediabetes weight</v>
      </c>
      <c r="L1141" s="42" t="str">
        <f>VLOOKUP(A1141,'Data Transformation'!S:AB,10,0)</f>
        <v>6-Jul-1998</v>
      </c>
      <c r="M1141" s="59">
        <f>VLOOKUP(A1141,'Data Transformation'!S:AD,12,0)</f>
        <v>9870.59</v>
      </c>
      <c r="N1141" s="42" t="str">
        <f>VLOOKUP(A1141,'Data Transformation'!S:Y,7,0)</f>
        <v>tier - 2</v>
      </c>
      <c r="O1141" s="42" t="str">
        <f>VLOOKUP(A1141,'Data Transformation'!S:Z,8,0)</f>
        <v>tier - 2</v>
      </c>
      <c r="P1141" s="42" t="str">
        <f>VLOOKUP(A1141,'Data Transformation'!S:AA,9,0)</f>
        <v>R1023</v>
      </c>
      <c r="Q1141" s="60">
        <f>VLOOKUP(A1141,'Data Transformation'!S:AC,11,0)</f>
        <v>24</v>
      </c>
    </row>
    <row r="1142">
      <c r="A1142" s="56" t="s">
        <v>2356</v>
      </c>
      <c r="B1142" s="42" t="str">
        <f>VLOOKUP(A1142,'Data Transformation'!A:D,4,0)</f>
        <v>Hamilton</v>
      </c>
      <c r="C1142" s="57">
        <f>VLOOKUP(A1142,'Data Transformation'!G:N,2,0)</f>
        <v>28.88</v>
      </c>
      <c r="D1142" s="42">
        <f>VLOOKUP(A1142,'Data Transformation'!G:I,3,0)</f>
        <v>4.86</v>
      </c>
      <c r="E1142" s="42" t="str">
        <f>VLOOKUP(A1142,'Data Transformation'!G:J,4,0)</f>
        <v>yes</v>
      </c>
      <c r="F1142" s="42" t="str">
        <f>VLOOKUP(A1142,'Data Transformation'!G:K,5,0)</f>
        <v>No</v>
      </c>
      <c r="G1142" s="58" t="str">
        <f>VLOOKUP(A1142,'Data Transformation'!G:L,6,0)</f>
        <v>Yes</v>
      </c>
      <c r="H1142" s="42">
        <f>VLOOKUP(A1142,'Data Transformation'!G:O,9,0)</f>
        <v>1</v>
      </c>
      <c r="I1142" s="42" t="str">
        <f>VLOOKUP(A1142,'Data Transformation'!G:N,8,0)</f>
        <v>No</v>
      </c>
      <c r="J1142" s="42" t="str">
        <f>VLOOKUP(A1142,'Data Transformation'!G:P,10,0)</f>
        <v>Overweight</v>
      </c>
      <c r="K1142" s="42" t="str">
        <f>VLOOKUP(A1142,'Data Transformation'!G:Q,11,0)</f>
        <v>Normal</v>
      </c>
      <c r="L1142" s="42" t="str">
        <f>VLOOKUP(A1142,'Data Transformation'!S:AB,10,0)</f>
        <v>13-Aug-1969</v>
      </c>
      <c r="M1142" s="59">
        <f>VLOOKUP(A1142,'Data Transformation'!S:AD,12,0)</f>
        <v>9869.81</v>
      </c>
      <c r="N1142" s="42" t="str">
        <f>VLOOKUP(A1142,'Data Transformation'!S:Y,7,0)</f>
        <v>tier - 3</v>
      </c>
      <c r="O1142" s="42" t="str">
        <f>VLOOKUP(A1142,'Data Transformation'!S:Z,8,0)</f>
        <v>tier - 3</v>
      </c>
      <c r="P1142" s="42" t="str">
        <f>VLOOKUP(A1142,'Data Transformation'!S:AA,9,0)</f>
        <v>R1012</v>
      </c>
      <c r="Q1142" s="60">
        <f>VLOOKUP(A1142,'Data Transformation'!S:AC,11,0)</f>
        <v>53</v>
      </c>
    </row>
    <row r="1143">
      <c r="A1143" s="56" t="s">
        <v>2358</v>
      </c>
      <c r="B1143" s="42" t="str">
        <f>VLOOKUP(A1143,'Data Transformation'!A:D,4,0)</f>
        <v>Lundine</v>
      </c>
      <c r="C1143" s="57">
        <f>VLOOKUP(A1143,'Data Transformation'!G:N,2,0)</f>
        <v>33.915</v>
      </c>
      <c r="D1143" s="42">
        <f>VLOOKUP(A1143,'Data Transformation'!G:I,3,0)</f>
        <v>11.52</v>
      </c>
      <c r="E1143" s="42" t="str">
        <f>VLOOKUP(A1143,'Data Transformation'!G:J,4,0)</f>
        <v>No</v>
      </c>
      <c r="F1143" s="42" t="str">
        <f>VLOOKUP(A1143,'Data Transformation'!G:K,5,0)</f>
        <v>No</v>
      </c>
      <c r="G1143" s="58" t="str">
        <f>VLOOKUP(A1143,'Data Transformation'!G:L,6,0)</f>
        <v>No</v>
      </c>
      <c r="H1143" s="42">
        <f>VLOOKUP(A1143,'Data Transformation'!G:O,9,0)</f>
        <v>0</v>
      </c>
      <c r="I1143" s="42" t="str">
        <f>VLOOKUP(A1143,'Data Transformation'!G:N,8,0)</f>
        <v>No</v>
      </c>
      <c r="J1143" s="42" t="str">
        <f>VLOOKUP(A1143,'Data Transformation'!G:P,10,0)</f>
        <v>Above Obesity</v>
      </c>
      <c r="K1143" s="42" t="str">
        <f>VLOOKUP(A1143,'Data Transformation'!G:Q,11,0)</f>
        <v>Diabetes</v>
      </c>
      <c r="L1143" s="42" t="str">
        <f>VLOOKUP(A1143,'Data Transformation'!S:AB,10,0)</f>
        <v>9-Nov-1971</v>
      </c>
      <c r="M1143" s="59">
        <f>VLOOKUP(A1143,'Data Transformation'!S:AD,12,0)</f>
        <v>9866.3</v>
      </c>
      <c r="N1143" s="42" t="str">
        <f>VLOOKUP(A1143,'Data Transformation'!S:Y,7,0)</f>
        <v>tier - 2</v>
      </c>
      <c r="O1143" s="42" t="str">
        <f>VLOOKUP(A1143,'Data Transformation'!S:Z,8,0)</f>
        <v>tier - 3</v>
      </c>
      <c r="P1143" s="42" t="str">
        <f>VLOOKUP(A1143,'Data Transformation'!S:AA,9,0)</f>
        <v>R1024</v>
      </c>
      <c r="Q1143" s="60">
        <f>VLOOKUP(A1143,'Data Transformation'!S:AC,11,0)</f>
        <v>51</v>
      </c>
    </row>
    <row r="1144">
      <c r="A1144" s="56" t="s">
        <v>2360</v>
      </c>
      <c r="B1144" s="42" t="str">
        <f>VLOOKUP(A1144,'Data Transformation'!A:D,4,0)</f>
        <v>Paullin</v>
      </c>
      <c r="C1144" s="57">
        <f>VLOOKUP(A1144,'Data Transformation'!G:N,2,0)</f>
        <v>24.32</v>
      </c>
      <c r="D1144" s="42">
        <f>VLOOKUP(A1144,'Data Transformation'!G:I,3,0)</f>
        <v>6.15</v>
      </c>
      <c r="E1144" s="42" t="str">
        <f>VLOOKUP(A1144,'Data Transformation'!G:J,4,0)</f>
        <v>yes</v>
      </c>
      <c r="F1144" s="42" t="str">
        <f>VLOOKUP(A1144,'Data Transformation'!G:K,5,0)</f>
        <v>No</v>
      </c>
      <c r="G1144" s="58" t="str">
        <f>VLOOKUP(A1144,'Data Transformation'!G:L,6,0)</f>
        <v>Yes</v>
      </c>
      <c r="H1144" s="42">
        <f>VLOOKUP(A1144,'Data Transformation'!G:O,9,0)</f>
        <v>1</v>
      </c>
      <c r="I1144" s="42" t="str">
        <f>VLOOKUP(A1144,'Data Transformation'!G:N,8,0)</f>
        <v>No</v>
      </c>
      <c r="J1144" s="42" t="str">
        <f>VLOOKUP(A1144,'Data Transformation'!G:P,10,0)</f>
        <v>Normal weight</v>
      </c>
      <c r="K1144" s="42" t="str">
        <f>VLOOKUP(A1144,'Data Transformation'!G:Q,11,0)</f>
        <v>Prediabetes weight</v>
      </c>
      <c r="L1144" s="42" t="str">
        <f>VLOOKUP(A1144,'Data Transformation'!S:AB,10,0)</f>
        <v>20-Oct-1969</v>
      </c>
      <c r="M1144" s="59">
        <f>VLOOKUP(A1144,'Data Transformation'!S:AD,12,0)</f>
        <v>9863.47</v>
      </c>
      <c r="N1144" s="42" t="str">
        <f>VLOOKUP(A1144,'Data Transformation'!S:Y,7,0)</f>
        <v>tier - 3</v>
      </c>
      <c r="O1144" s="42" t="str">
        <f>VLOOKUP(A1144,'Data Transformation'!S:Z,8,0)</f>
        <v>tier - 3</v>
      </c>
      <c r="P1144" s="42" t="str">
        <f>VLOOKUP(A1144,'Data Transformation'!S:AA,9,0)</f>
        <v>R1012</v>
      </c>
      <c r="Q1144" s="60">
        <f>VLOOKUP(A1144,'Data Transformation'!S:AC,11,0)</f>
        <v>53</v>
      </c>
    </row>
    <row r="1145">
      <c r="A1145" s="56" t="s">
        <v>2362</v>
      </c>
      <c r="B1145" s="42" t="str">
        <f>VLOOKUP(A1145,'Data Transformation'!A:D,4,0)</f>
        <v>Delucia</v>
      </c>
      <c r="C1145" s="57">
        <f>VLOOKUP(A1145,'Data Transformation'!G:N,2,0)</f>
        <v>25.8</v>
      </c>
      <c r="D1145" s="42">
        <f>VLOOKUP(A1145,'Data Transformation'!G:I,3,0)</f>
        <v>9.94</v>
      </c>
      <c r="E1145" s="42" t="str">
        <f>VLOOKUP(A1145,'Data Transformation'!G:J,4,0)</f>
        <v>No</v>
      </c>
      <c r="F1145" s="42" t="str">
        <f>VLOOKUP(A1145,'Data Transformation'!G:K,5,0)</f>
        <v>No</v>
      </c>
      <c r="G1145" s="58" t="str">
        <f>VLOOKUP(A1145,'Data Transformation'!G:L,6,0)</f>
        <v>No</v>
      </c>
      <c r="H1145" s="42">
        <f>VLOOKUP(A1145,'Data Transformation'!G:O,9,0)</f>
        <v>0</v>
      </c>
      <c r="I1145" s="42" t="str">
        <f>VLOOKUP(A1145,'Data Transformation'!G:N,8,0)</f>
        <v>No</v>
      </c>
      <c r="J1145" s="42" t="str">
        <f>VLOOKUP(A1145,'Data Transformation'!G:P,10,0)</f>
        <v>Overweight</v>
      </c>
      <c r="K1145" s="42" t="str">
        <f>VLOOKUP(A1145,'Data Transformation'!G:Q,11,0)</f>
        <v>Diabetes</v>
      </c>
      <c r="L1145" s="42" t="str">
        <f>VLOOKUP(A1145,'Data Transformation'!S:AB,10,0)</f>
        <v>17-Jul-1971</v>
      </c>
      <c r="M1145" s="59">
        <f>VLOOKUP(A1145,'Data Transformation'!S:AD,12,0)</f>
        <v>9861.03</v>
      </c>
      <c r="N1145" s="42" t="str">
        <f>VLOOKUP(A1145,'Data Transformation'!S:Y,7,0)</f>
        <v>tier - 2</v>
      </c>
      <c r="O1145" s="42" t="str">
        <f>VLOOKUP(A1145,'Data Transformation'!S:Z,8,0)</f>
        <v>tier - 2</v>
      </c>
      <c r="P1145" s="42" t="str">
        <f>VLOOKUP(A1145,'Data Transformation'!S:AA,9,0)</f>
        <v>R1011</v>
      </c>
      <c r="Q1145" s="60">
        <f>VLOOKUP(A1145,'Data Transformation'!S:AC,11,0)</f>
        <v>51</v>
      </c>
    </row>
    <row r="1146">
      <c r="A1146" s="56" t="s">
        <v>2364</v>
      </c>
      <c r="B1146" s="42" t="str">
        <f>VLOOKUP(A1146,'Data Transformation'!A:D,4,0)</f>
        <v>Valentine</v>
      </c>
      <c r="C1146" s="57">
        <f>VLOOKUP(A1146,'Data Transformation'!G:N,2,0)</f>
        <v>21.56</v>
      </c>
      <c r="D1146" s="42">
        <f>VLOOKUP(A1146,'Data Transformation'!G:I,3,0)</f>
        <v>10.56</v>
      </c>
      <c r="E1146" s="42" t="str">
        <f>VLOOKUP(A1146,'Data Transformation'!G:J,4,0)</f>
        <v>No</v>
      </c>
      <c r="F1146" s="42" t="str">
        <f>VLOOKUP(A1146,'Data Transformation'!G:K,5,0)</f>
        <v>No</v>
      </c>
      <c r="G1146" s="58" t="str">
        <f>VLOOKUP(A1146,'Data Transformation'!G:L,6,0)</f>
        <v>No</v>
      </c>
      <c r="H1146" s="42">
        <f>VLOOKUP(A1146,'Data Transformation'!G:O,9,0)</f>
        <v>0</v>
      </c>
      <c r="I1146" s="42" t="str">
        <f>VLOOKUP(A1146,'Data Transformation'!G:N,8,0)</f>
        <v>No</v>
      </c>
      <c r="J1146" s="42" t="str">
        <f>VLOOKUP(A1146,'Data Transformation'!G:P,10,0)</f>
        <v>Normal weight</v>
      </c>
      <c r="K1146" s="42" t="str">
        <f>VLOOKUP(A1146,'Data Transformation'!G:Q,11,0)</f>
        <v>Diabetes</v>
      </c>
      <c r="L1146" s="42" t="str">
        <f>VLOOKUP(A1146,'Data Transformation'!S:AB,10,0)</f>
        <v>23-Oct-1971</v>
      </c>
      <c r="M1146" s="59">
        <f>VLOOKUP(A1146,'Data Transformation'!S:AD,12,0)</f>
        <v>9855.13</v>
      </c>
      <c r="N1146" s="42" t="str">
        <f>VLOOKUP(A1146,'Data Transformation'!S:Y,7,0)</f>
        <v>tier - 2</v>
      </c>
      <c r="O1146" s="42" t="str">
        <f>VLOOKUP(A1146,'Data Transformation'!S:Z,8,0)</f>
        <v>tier - 3</v>
      </c>
      <c r="P1146" s="42" t="str">
        <f>VLOOKUP(A1146,'Data Transformation'!S:AA,9,0)</f>
        <v>R1013</v>
      </c>
      <c r="Q1146" s="60">
        <f>VLOOKUP(A1146,'Data Transformation'!S:AC,11,0)</f>
        <v>51</v>
      </c>
    </row>
    <row r="1147">
      <c r="A1147" s="56" t="s">
        <v>2366</v>
      </c>
      <c r="B1147" s="42" t="str">
        <f>VLOOKUP(A1147,'Data Transformation'!A:D,4,0)</f>
        <v>Mohara</v>
      </c>
      <c r="C1147" s="57">
        <f>VLOOKUP(A1147,'Data Transformation'!G:N,2,0)</f>
        <v>31.6</v>
      </c>
      <c r="D1147" s="42">
        <f>VLOOKUP(A1147,'Data Transformation'!G:I,3,0)</f>
        <v>6.79</v>
      </c>
      <c r="E1147" s="42" t="str">
        <f>VLOOKUP(A1147,'Data Transformation'!G:J,4,0)</f>
        <v>No</v>
      </c>
      <c r="F1147" s="42" t="str">
        <f>VLOOKUP(A1147,'Data Transformation'!G:K,5,0)</f>
        <v>No</v>
      </c>
      <c r="G1147" s="58" t="str">
        <f>VLOOKUP(A1147,'Data Transformation'!G:L,6,0)</f>
        <v>No</v>
      </c>
      <c r="H1147" s="42">
        <f>VLOOKUP(A1147,'Data Transformation'!G:O,9,0)</f>
        <v>0</v>
      </c>
      <c r="I1147" s="42" t="str">
        <f>VLOOKUP(A1147,'Data Transformation'!G:N,8,0)</f>
        <v>No</v>
      </c>
      <c r="J1147" s="42" t="str">
        <f>VLOOKUP(A1147,'Data Transformation'!G:P,10,0)</f>
        <v>Above Obesity</v>
      </c>
      <c r="K1147" s="42" t="str">
        <f>VLOOKUP(A1147,'Data Transformation'!G:Q,11,0)</f>
        <v>Diabetes</v>
      </c>
      <c r="L1147" s="42" t="str">
        <f>VLOOKUP(A1147,'Data Transformation'!S:AB,10,0)</f>
        <v>4-Nov-1968</v>
      </c>
      <c r="M1147" s="59">
        <f>VLOOKUP(A1147,'Data Transformation'!S:AD,12,0)</f>
        <v>9850.43</v>
      </c>
      <c r="N1147" s="42" t="str">
        <f>VLOOKUP(A1147,'Data Transformation'!S:Y,7,0)</f>
        <v>tier - 3</v>
      </c>
      <c r="O1147" s="42" t="str">
        <f>VLOOKUP(A1147,'Data Transformation'!S:Z,8,0)</f>
        <v>tier - 3</v>
      </c>
      <c r="P1147" s="42" t="str">
        <f>VLOOKUP(A1147,'Data Transformation'!S:AA,9,0)</f>
        <v>R1011</v>
      </c>
      <c r="Q1147" s="60">
        <f>VLOOKUP(A1147,'Data Transformation'!S:AC,11,0)</f>
        <v>54</v>
      </c>
    </row>
    <row r="1148">
      <c r="A1148" s="56" t="s">
        <v>2368</v>
      </c>
      <c r="B1148" s="42" t="str">
        <f>VLOOKUP(A1148,'Data Transformation'!A:D,4,0)</f>
        <v>Fairbrother</v>
      </c>
      <c r="C1148" s="57">
        <f>VLOOKUP(A1148,'Data Transformation'!G:N,2,0)</f>
        <v>42.93</v>
      </c>
      <c r="D1148" s="42">
        <f>VLOOKUP(A1148,'Data Transformation'!G:I,3,0)</f>
        <v>4.8</v>
      </c>
      <c r="E1148" s="42" t="str">
        <f>VLOOKUP(A1148,'Data Transformation'!G:J,4,0)</f>
        <v>No</v>
      </c>
      <c r="F1148" s="42" t="str">
        <f>VLOOKUP(A1148,'Data Transformation'!G:K,5,0)</f>
        <v>No</v>
      </c>
      <c r="G1148" s="58" t="str">
        <f>VLOOKUP(A1148,'Data Transformation'!G:L,6,0)</f>
        <v>No</v>
      </c>
      <c r="H1148" s="42">
        <f>VLOOKUP(A1148,'Data Transformation'!G:O,9,0)</f>
        <v>1</v>
      </c>
      <c r="I1148" s="42" t="str">
        <f>VLOOKUP(A1148,'Data Transformation'!G:N,8,0)</f>
        <v>No</v>
      </c>
      <c r="J1148" s="42" t="str">
        <f>VLOOKUP(A1148,'Data Transformation'!G:P,10,0)</f>
        <v>Above Obesity</v>
      </c>
      <c r="K1148" s="42" t="str">
        <f>VLOOKUP(A1148,'Data Transformation'!G:Q,11,0)</f>
        <v>Normal</v>
      </c>
      <c r="L1148" s="42" t="str">
        <f>VLOOKUP(A1148,'Data Transformation'!S:AB,10,0)</f>
        <v>13-Aug-1992</v>
      </c>
      <c r="M1148" s="59">
        <f>VLOOKUP(A1148,'Data Transformation'!S:AD,12,0)</f>
        <v>9844.45</v>
      </c>
      <c r="N1148" s="42" t="str">
        <f>VLOOKUP(A1148,'Data Transformation'!S:Y,7,0)</f>
        <v>tier - 2</v>
      </c>
      <c r="O1148" s="42" t="str">
        <f>VLOOKUP(A1148,'Data Transformation'!S:Z,8,0)</f>
        <v>tier - 1</v>
      </c>
      <c r="P1148" s="42" t="str">
        <f>VLOOKUP(A1148,'Data Transformation'!S:AA,9,0)</f>
        <v>R1012</v>
      </c>
      <c r="Q1148" s="60">
        <f>VLOOKUP(A1148,'Data Transformation'!S:AC,11,0)</f>
        <v>30</v>
      </c>
    </row>
    <row r="1149">
      <c r="A1149" s="56" t="s">
        <v>2370</v>
      </c>
      <c r="B1149" s="42" t="str">
        <f>VLOOKUP(A1149,'Data Transformation'!A:D,4,0)</f>
        <v>Fagan</v>
      </c>
      <c r="C1149" s="57">
        <f>VLOOKUP(A1149,'Data Transformation'!G:N,2,0)</f>
        <v>26.72</v>
      </c>
      <c r="D1149" s="42">
        <f>VLOOKUP(A1149,'Data Transformation'!G:I,3,0)</f>
        <v>5.75</v>
      </c>
      <c r="E1149" s="42" t="str">
        <f>VLOOKUP(A1149,'Data Transformation'!G:J,4,0)</f>
        <v>No</v>
      </c>
      <c r="F1149" s="42" t="str">
        <f>VLOOKUP(A1149,'Data Transformation'!G:K,5,0)</f>
        <v>No</v>
      </c>
      <c r="G1149" s="58" t="str">
        <f>VLOOKUP(A1149,'Data Transformation'!G:L,6,0)</f>
        <v>No</v>
      </c>
      <c r="H1149" s="42">
        <f>VLOOKUP(A1149,'Data Transformation'!G:O,9,0)</f>
        <v>2</v>
      </c>
      <c r="I1149" s="42" t="str">
        <f>VLOOKUP(A1149,'Data Transformation'!G:N,8,0)</f>
        <v>No</v>
      </c>
      <c r="J1149" s="42" t="str">
        <f>VLOOKUP(A1149,'Data Transformation'!G:P,10,0)</f>
        <v>Overweight</v>
      </c>
      <c r="K1149" s="42" t="str">
        <f>VLOOKUP(A1149,'Data Transformation'!G:Q,11,0)</f>
        <v>Prediabetes weight</v>
      </c>
      <c r="L1149" s="42" t="str">
        <f>VLOOKUP(A1149,'Data Transformation'!S:AB,10,0)</f>
        <v>26-Sep-1972</v>
      </c>
      <c r="M1149" s="59">
        <f>VLOOKUP(A1149,'Data Transformation'!S:AD,12,0)</f>
        <v>9836.21</v>
      </c>
      <c r="N1149" s="42" t="str">
        <f>VLOOKUP(A1149,'Data Transformation'!S:Y,7,0)</f>
        <v>tier - 2</v>
      </c>
      <c r="O1149" s="42" t="str">
        <f>VLOOKUP(A1149,'Data Transformation'!S:Z,8,0)</f>
        <v>tier - 3</v>
      </c>
      <c r="P1149" s="42" t="str">
        <f>VLOOKUP(A1149,'Data Transformation'!S:AA,9,0)</f>
        <v>R1021</v>
      </c>
      <c r="Q1149" s="60">
        <f>VLOOKUP(A1149,'Data Transformation'!S:AC,11,0)</f>
        <v>50</v>
      </c>
    </row>
    <row r="1150">
      <c r="A1150" s="56" t="s">
        <v>2372</v>
      </c>
      <c r="B1150" s="42" t="str">
        <f>VLOOKUP(A1150,'Data Transformation'!A:D,4,0)</f>
        <v>Toth</v>
      </c>
      <c r="C1150" s="57">
        <f>VLOOKUP(A1150,'Data Transformation'!G:N,2,0)</f>
        <v>26.67</v>
      </c>
      <c r="D1150" s="42">
        <f>VLOOKUP(A1150,'Data Transformation'!G:I,3,0)</f>
        <v>5.81</v>
      </c>
      <c r="E1150" s="42" t="str">
        <f>VLOOKUP(A1150,'Data Transformation'!G:J,4,0)</f>
        <v>No</v>
      </c>
      <c r="F1150" s="42" t="str">
        <f>VLOOKUP(A1150,'Data Transformation'!G:K,5,0)</f>
        <v>No</v>
      </c>
      <c r="G1150" s="58" t="str">
        <f>VLOOKUP(A1150,'Data Transformation'!G:L,6,0)</f>
        <v>No</v>
      </c>
      <c r="H1150" s="42">
        <f>VLOOKUP(A1150,'Data Transformation'!G:O,9,0)</f>
        <v>2</v>
      </c>
      <c r="I1150" s="42" t="str">
        <f>VLOOKUP(A1150,'Data Transformation'!G:N,8,0)</f>
        <v>No</v>
      </c>
      <c r="J1150" s="42" t="str">
        <f>VLOOKUP(A1150,'Data Transformation'!G:P,10,0)</f>
        <v>Overweight</v>
      </c>
      <c r="K1150" s="42" t="str">
        <f>VLOOKUP(A1150,'Data Transformation'!G:Q,11,0)</f>
        <v>Prediabetes weight</v>
      </c>
      <c r="L1150" s="42" t="str">
        <f>VLOOKUP(A1150,'Data Transformation'!S:AB,10,0)</f>
        <v>28-Jun-1972</v>
      </c>
      <c r="M1150" s="59">
        <f>VLOOKUP(A1150,'Data Transformation'!S:AD,12,0)</f>
        <v>9819.25</v>
      </c>
      <c r="N1150" s="42" t="str">
        <f>VLOOKUP(A1150,'Data Transformation'!S:Y,7,0)</f>
        <v>tier - 2</v>
      </c>
      <c r="O1150" s="42" t="str">
        <f>VLOOKUP(A1150,'Data Transformation'!S:Z,8,0)</f>
        <v>tier - 2</v>
      </c>
      <c r="P1150" s="42" t="str">
        <f>VLOOKUP(A1150,'Data Transformation'!S:AA,9,0)</f>
        <v>R1021</v>
      </c>
      <c r="Q1150" s="60">
        <f>VLOOKUP(A1150,'Data Transformation'!S:AC,11,0)</f>
        <v>50</v>
      </c>
    </row>
    <row r="1151">
      <c r="A1151" s="56" t="s">
        <v>2374</v>
      </c>
      <c r="B1151" s="42" t="str">
        <f>VLOOKUP(A1151,'Data Transformation'!A:D,4,0)</f>
        <v>Guinn</v>
      </c>
      <c r="C1151" s="57">
        <f>VLOOKUP(A1151,'Data Transformation'!G:N,2,0)</f>
        <v>42.68</v>
      </c>
      <c r="D1151" s="42">
        <f>VLOOKUP(A1151,'Data Transformation'!G:I,3,0)</f>
        <v>9.28</v>
      </c>
      <c r="E1151" s="42" t="str">
        <f>VLOOKUP(A1151,'Data Transformation'!G:J,4,0)</f>
        <v>No</v>
      </c>
      <c r="F1151" s="42" t="str">
        <f>VLOOKUP(A1151,'Data Transformation'!G:K,5,0)</f>
        <v>No</v>
      </c>
      <c r="G1151" s="58" t="str">
        <f>VLOOKUP(A1151,'Data Transformation'!G:L,6,0)</f>
        <v>No</v>
      </c>
      <c r="H1151" s="42">
        <f>VLOOKUP(A1151,'Data Transformation'!G:O,9,0)</f>
        <v>2</v>
      </c>
      <c r="I1151" s="42" t="str">
        <f>VLOOKUP(A1151,'Data Transformation'!G:N,8,0)</f>
        <v>No</v>
      </c>
      <c r="J1151" s="42" t="str">
        <f>VLOOKUP(A1151,'Data Transformation'!G:P,10,0)</f>
        <v>Above Obesity</v>
      </c>
      <c r="K1151" s="42" t="str">
        <f>VLOOKUP(A1151,'Data Transformation'!G:Q,11,0)</f>
        <v>Diabetes</v>
      </c>
      <c r="L1151" s="42" t="str">
        <f>VLOOKUP(A1151,'Data Transformation'!S:AB,10,0)</f>
        <v>17-Sep-1973</v>
      </c>
      <c r="M1151" s="59">
        <f>VLOOKUP(A1151,'Data Transformation'!S:AD,12,0)</f>
        <v>9800.89</v>
      </c>
      <c r="N1151" s="42" t="str">
        <f>VLOOKUP(A1151,'Data Transformation'!S:Y,7,0)</f>
        <v>tier - 2</v>
      </c>
      <c r="O1151" s="42" t="str">
        <f>VLOOKUP(A1151,'Data Transformation'!S:Z,8,0)</f>
        <v>tier - 1</v>
      </c>
      <c r="P1151" s="42" t="str">
        <f>VLOOKUP(A1151,'Data Transformation'!S:AA,9,0)</f>
        <v>R1013</v>
      </c>
      <c r="Q1151" s="60">
        <f>VLOOKUP(A1151,'Data Transformation'!S:AC,11,0)</f>
        <v>49</v>
      </c>
    </row>
    <row r="1152">
      <c r="A1152" s="56" t="s">
        <v>2376</v>
      </c>
      <c r="B1152" s="42" t="str">
        <f>VLOOKUP(A1152,'Data Transformation'!A:D,4,0)</f>
        <v>Rogers</v>
      </c>
      <c r="C1152" s="57">
        <f>VLOOKUP(A1152,'Data Transformation'!G:N,2,0)</f>
        <v>24.31</v>
      </c>
      <c r="D1152" s="42">
        <f>VLOOKUP(A1152,'Data Transformation'!G:I,3,0)</f>
        <v>6.37</v>
      </c>
      <c r="E1152" s="42" t="str">
        <f>VLOOKUP(A1152,'Data Transformation'!G:J,4,0)</f>
        <v>No</v>
      </c>
      <c r="F1152" s="42" t="str">
        <f>VLOOKUP(A1152,'Data Transformation'!G:K,5,0)</f>
        <v>No</v>
      </c>
      <c r="G1152" s="58" t="str">
        <f>VLOOKUP(A1152,'Data Transformation'!G:L,6,0)</f>
        <v>No</v>
      </c>
      <c r="H1152" s="42">
        <f>VLOOKUP(A1152,'Data Transformation'!G:O,9,0)</f>
        <v>0</v>
      </c>
      <c r="I1152" s="42" t="str">
        <f>VLOOKUP(A1152,'Data Transformation'!G:N,8,0)</f>
        <v>No</v>
      </c>
      <c r="J1152" s="42" t="str">
        <f>VLOOKUP(A1152,'Data Transformation'!G:P,10,0)</f>
        <v>Normal weight</v>
      </c>
      <c r="K1152" s="42" t="str">
        <f>VLOOKUP(A1152,'Data Transformation'!G:Q,11,0)</f>
        <v>Prediabetes weight</v>
      </c>
      <c r="L1152" s="42" t="str">
        <f>VLOOKUP(A1152,'Data Transformation'!S:AB,10,0)</f>
        <v>7-Jun-1977</v>
      </c>
      <c r="M1152" s="59">
        <f>VLOOKUP(A1152,'Data Transformation'!S:AD,12,0)</f>
        <v>9788.87</v>
      </c>
      <c r="N1152" s="42" t="str">
        <f>VLOOKUP(A1152,'Data Transformation'!S:Y,7,0)</f>
        <v>tier - 3</v>
      </c>
      <c r="O1152" s="42" t="str">
        <f>VLOOKUP(A1152,'Data Transformation'!S:Z,8,0)</f>
        <v>tier - 2</v>
      </c>
      <c r="P1152" s="42" t="str">
        <f>VLOOKUP(A1152,'Data Transformation'!S:AA,9,0)</f>
        <v>R1013</v>
      </c>
      <c r="Q1152" s="60">
        <f>VLOOKUP(A1152,'Data Transformation'!S:AC,11,0)</f>
        <v>46</v>
      </c>
    </row>
    <row r="1153">
      <c r="A1153" s="56" t="s">
        <v>2378</v>
      </c>
      <c r="B1153" s="42" t="str">
        <f>VLOOKUP(A1153,'Data Transformation'!A:D,4,0)</f>
        <v>Diviney</v>
      </c>
      <c r="C1153" s="57">
        <f>VLOOKUP(A1153,'Data Transformation'!G:N,2,0)</f>
        <v>44.75</v>
      </c>
      <c r="D1153" s="42">
        <f>VLOOKUP(A1153,'Data Transformation'!G:I,3,0)</f>
        <v>5.09</v>
      </c>
      <c r="E1153" s="42" t="str">
        <f>VLOOKUP(A1153,'Data Transformation'!G:J,4,0)</f>
        <v>YES</v>
      </c>
      <c r="F1153" s="42" t="str">
        <f>VLOOKUP(A1153,'Data Transformation'!G:K,5,0)</f>
        <v>No</v>
      </c>
      <c r="G1153" s="58" t="str">
        <f>VLOOKUP(A1153,'Data Transformation'!G:L,6,0)</f>
        <v>No</v>
      </c>
      <c r="H1153" s="42">
        <f>VLOOKUP(A1153,'Data Transformation'!G:O,9,0)</f>
        <v>0</v>
      </c>
      <c r="I1153" s="42" t="str">
        <f>VLOOKUP(A1153,'Data Transformation'!G:N,8,0)</f>
        <v>No</v>
      </c>
      <c r="J1153" s="42" t="str">
        <f>VLOOKUP(A1153,'Data Transformation'!G:P,10,0)</f>
        <v>Above Obesity</v>
      </c>
      <c r="K1153" s="42" t="str">
        <f>VLOOKUP(A1153,'Data Transformation'!G:Q,11,0)</f>
        <v>Normal</v>
      </c>
      <c r="L1153" s="42" t="str">
        <f>VLOOKUP(A1153,'Data Transformation'!S:AB,10,0)</f>
        <v>8-Aug-1996</v>
      </c>
      <c r="M1153" s="59">
        <f>VLOOKUP(A1153,'Data Transformation'!S:AD,12,0)</f>
        <v>9787.32</v>
      </c>
      <c r="N1153" s="42" t="str">
        <f>VLOOKUP(A1153,'Data Transformation'!S:Y,7,0)</f>
        <v>tier - 2</v>
      </c>
      <c r="O1153" s="42" t="str">
        <f>VLOOKUP(A1153,'Data Transformation'!S:Z,8,0)</f>
        <v>tier - 3</v>
      </c>
      <c r="P1153" s="42" t="str">
        <f>VLOOKUP(A1153,'Data Transformation'!S:AA,9,0)</f>
        <v>R1023</v>
      </c>
      <c r="Q1153" s="60">
        <f>VLOOKUP(A1153,'Data Transformation'!S:AC,11,0)</f>
        <v>26</v>
      </c>
    </row>
    <row r="1154">
      <c r="A1154" s="56" t="s">
        <v>2380</v>
      </c>
      <c r="B1154" s="42" t="str">
        <f>VLOOKUP(A1154,'Data Transformation'!A:D,4,0)</f>
        <v>Marlatt</v>
      </c>
      <c r="C1154" s="57">
        <f>VLOOKUP(A1154,'Data Transformation'!G:N,2,0)</f>
        <v>30.78</v>
      </c>
      <c r="D1154" s="42">
        <f>VLOOKUP(A1154,'Data Transformation'!G:I,3,0)</f>
        <v>7.94</v>
      </c>
      <c r="E1154" s="42" t="str">
        <f>VLOOKUP(A1154,'Data Transformation'!G:J,4,0)</f>
        <v>No</v>
      </c>
      <c r="F1154" s="42" t="str">
        <f>VLOOKUP(A1154,'Data Transformation'!G:K,5,0)</f>
        <v>No</v>
      </c>
      <c r="G1154" s="58" t="str">
        <f>VLOOKUP(A1154,'Data Transformation'!G:L,6,0)</f>
        <v>No</v>
      </c>
      <c r="H1154" s="42">
        <f>VLOOKUP(A1154,'Data Transformation'!G:O,9,0)</f>
        <v>2</v>
      </c>
      <c r="I1154" s="42" t="str">
        <f>VLOOKUP(A1154,'Data Transformation'!G:N,8,0)</f>
        <v>No</v>
      </c>
      <c r="J1154" s="42" t="str">
        <f>VLOOKUP(A1154,'Data Transformation'!G:P,10,0)</f>
        <v>Above Obesity</v>
      </c>
      <c r="K1154" s="42" t="str">
        <f>VLOOKUP(A1154,'Data Transformation'!G:Q,11,0)</f>
        <v>Diabetes</v>
      </c>
      <c r="L1154" s="42" t="str">
        <f>VLOOKUP(A1154,'Data Transformation'!S:AB,10,0)</f>
        <v>7-Jul-1973</v>
      </c>
      <c r="M1154" s="59">
        <f>VLOOKUP(A1154,'Data Transformation'!S:AD,12,0)</f>
        <v>9778.35</v>
      </c>
      <c r="N1154" s="42" t="str">
        <f>VLOOKUP(A1154,'Data Transformation'!S:Y,7,0)</f>
        <v>tier - 2</v>
      </c>
      <c r="O1154" s="42" t="str">
        <f>VLOOKUP(A1154,'Data Transformation'!S:Z,8,0)</f>
        <v>tier - 2</v>
      </c>
      <c r="P1154" s="42" t="str">
        <f>VLOOKUP(A1154,'Data Transformation'!S:AA,9,0)</f>
        <v>R1024</v>
      </c>
      <c r="Q1154" s="60">
        <f>VLOOKUP(A1154,'Data Transformation'!S:AC,11,0)</f>
        <v>49</v>
      </c>
    </row>
    <row r="1155">
      <c r="A1155" s="56" t="s">
        <v>2382</v>
      </c>
      <c r="B1155" s="42" t="str">
        <f>VLOOKUP(A1155,'Data Transformation'!A:D,4,0)</f>
        <v>Ohler</v>
      </c>
      <c r="C1155" s="57">
        <f>VLOOKUP(A1155,'Data Transformation'!G:N,2,0)</f>
        <v>21.86</v>
      </c>
      <c r="D1155" s="42">
        <f>VLOOKUP(A1155,'Data Transformation'!G:I,3,0)</f>
        <v>10.95</v>
      </c>
      <c r="E1155" s="42" t="str">
        <f>VLOOKUP(A1155,'Data Transformation'!G:J,4,0)</f>
        <v>No</v>
      </c>
      <c r="F1155" s="42" t="str">
        <f>VLOOKUP(A1155,'Data Transformation'!G:K,5,0)</f>
        <v>No</v>
      </c>
      <c r="G1155" s="58" t="str">
        <f>VLOOKUP(A1155,'Data Transformation'!G:L,6,0)</f>
        <v>No</v>
      </c>
      <c r="H1155" s="42">
        <f>VLOOKUP(A1155,'Data Transformation'!G:O,9,0)</f>
        <v>0</v>
      </c>
      <c r="I1155" s="42" t="str">
        <f>VLOOKUP(A1155,'Data Transformation'!G:N,8,0)</f>
        <v>No</v>
      </c>
      <c r="J1155" s="42" t="str">
        <f>VLOOKUP(A1155,'Data Transformation'!G:P,10,0)</f>
        <v>Normal weight</v>
      </c>
      <c r="K1155" s="42" t="str">
        <f>VLOOKUP(A1155,'Data Transformation'!G:Q,11,0)</f>
        <v>Diabetes</v>
      </c>
      <c r="L1155" s="42" t="str">
        <f>VLOOKUP(A1155,'Data Transformation'!S:AB,10,0)</f>
        <v>5-Sep-1965</v>
      </c>
      <c r="M1155" s="59">
        <f>VLOOKUP(A1155,'Data Transformation'!S:AD,12,0)</f>
        <v>9764.08</v>
      </c>
      <c r="N1155" s="42" t="str">
        <f>VLOOKUP(A1155,'Data Transformation'!S:Y,7,0)</f>
        <v>tier - 3</v>
      </c>
      <c r="O1155" s="42" t="str">
        <f>VLOOKUP(A1155,'Data Transformation'!S:Z,8,0)</f>
        <v>tier - 1</v>
      </c>
      <c r="P1155" s="42" t="str">
        <f>VLOOKUP(A1155,'Data Transformation'!S:AA,9,0)</f>
        <v>R1012</v>
      </c>
      <c r="Q1155" s="60">
        <f>VLOOKUP(A1155,'Data Transformation'!S:AC,11,0)</f>
        <v>57</v>
      </c>
    </row>
    <row r="1156">
      <c r="A1156" s="56" t="s">
        <v>2384</v>
      </c>
      <c r="B1156" s="42" t="str">
        <f>VLOOKUP(A1156,'Data Transformation'!A:D,4,0)</f>
        <v>Mossler</v>
      </c>
      <c r="C1156" s="57">
        <f>VLOOKUP(A1156,'Data Transformation'!G:N,2,0)</f>
        <v>49.09</v>
      </c>
      <c r="D1156" s="42">
        <f>VLOOKUP(A1156,'Data Transformation'!G:I,3,0)</f>
        <v>6.3</v>
      </c>
      <c r="E1156" s="42" t="str">
        <f>VLOOKUP(A1156,'Data Transformation'!G:J,4,0)</f>
        <v>YES</v>
      </c>
      <c r="F1156" s="42" t="str">
        <f>VLOOKUP(A1156,'Data Transformation'!G:K,5,0)</f>
        <v>No</v>
      </c>
      <c r="G1156" s="58" t="str">
        <f>VLOOKUP(A1156,'Data Transformation'!G:L,6,0)</f>
        <v>No</v>
      </c>
      <c r="H1156" s="42">
        <f>VLOOKUP(A1156,'Data Transformation'!G:O,9,0)</f>
        <v>0</v>
      </c>
      <c r="I1156" s="42" t="str">
        <f>VLOOKUP(A1156,'Data Transformation'!G:N,8,0)</f>
        <v>No</v>
      </c>
      <c r="J1156" s="42" t="str">
        <f>VLOOKUP(A1156,'Data Transformation'!G:P,10,0)</f>
        <v>Above Obesity</v>
      </c>
      <c r="K1156" s="42" t="str">
        <f>VLOOKUP(A1156,'Data Transformation'!G:Q,11,0)</f>
        <v>Prediabetes weight</v>
      </c>
      <c r="L1156" s="42" t="str">
        <f>VLOOKUP(A1156,'Data Transformation'!S:AB,10,0)</f>
        <v>14-Jul-2001</v>
      </c>
      <c r="M1156" s="59">
        <f>VLOOKUP(A1156,'Data Transformation'!S:AD,12,0)</f>
        <v>9753.49</v>
      </c>
      <c r="N1156" s="42" t="str">
        <f>VLOOKUP(A1156,'Data Transformation'!S:Y,7,0)</f>
        <v>tier - 2</v>
      </c>
      <c r="O1156" s="42" t="str">
        <f>VLOOKUP(A1156,'Data Transformation'!S:Z,8,0)</f>
        <v>tier - 2</v>
      </c>
      <c r="P1156" s="42" t="str">
        <f>VLOOKUP(A1156,'Data Transformation'!S:AA,9,0)</f>
        <v>R1012</v>
      </c>
      <c r="Q1156" s="60">
        <f>VLOOKUP(A1156,'Data Transformation'!S:AC,11,0)</f>
        <v>21</v>
      </c>
    </row>
    <row r="1157">
      <c r="A1157" s="56" t="s">
        <v>2386</v>
      </c>
      <c r="B1157" s="42" t="str">
        <f>VLOOKUP(A1157,'Data Transformation'!A:D,4,0)</f>
        <v>Segall</v>
      </c>
      <c r="C1157" s="57">
        <f>VLOOKUP(A1157,'Data Transformation'!G:N,2,0)</f>
        <v>47.74</v>
      </c>
      <c r="D1157" s="42">
        <f>VLOOKUP(A1157,'Data Transformation'!G:I,3,0)</f>
        <v>8.05</v>
      </c>
      <c r="E1157" s="42" t="str">
        <f>VLOOKUP(A1157,'Data Transformation'!G:J,4,0)</f>
        <v>yes</v>
      </c>
      <c r="F1157" s="42" t="str">
        <f>VLOOKUP(A1157,'Data Transformation'!G:K,5,0)</f>
        <v>No</v>
      </c>
      <c r="G1157" s="58" t="str">
        <f>VLOOKUP(A1157,'Data Transformation'!G:L,6,0)</f>
        <v>No</v>
      </c>
      <c r="H1157" s="42">
        <f>VLOOKUP(A1157,'Data Transformation'!G:O,9,0)</f>
        <v>2</v>
      </c>
      <c r="I1157" s="42" t="str">
        <f>VLOOKUP(A1157,'Data Transformation'!G:N,8,0)</f>
        <v>No</v>
      </c>
      <c r="J1157" s="42" t="str">
        <f>VLOOKUP(A1157,'Data Transformation'!G:P,10,0)</f>
        <v>Above Obesity</v>
      </c>
      <c r="K1157" s="42" t="str">
        <f>VLOOKUP(A1157,'Data Transformation'!G:Q,11,0)</f>
        <v>Diabetes</v>
      </c>
      <c r="L1157" s="42" t="str">
        <f>VLOOKUP(A1157,'Data Transformation'!S:AB,10,0)</f>
        <v>4-Jul-1970</v>
      </c>
      <c r="M1157" s="59">
        <f>VLOOKUP(A1157,'Data Transformation'!S:AD,12,0)</f>
        <v>9748.91</v>
      </c>
      <c r="N1157" s="42" t="str">
        <f>VLOOKUP(A1157,'Data Transformation'!S:Y,7,0)</f>
        <v>tier - 2</v>
      </c>
      <c r="O1157" s="42" t="str">
        <f>VLOOKUP(A1157,'Data Transformation'!S:Z,8,0)</f>
        <v>tier - 1</v>
      </c>
      <c r="P1157" s="42" t="str">
        <f>VLOOKUP(A1157,'Data Transformation'!S:AA,9,0)</f>
        <v>R1013</v>
      </c>
      <c r="Q1157" s="60">
        <f>VLOOKUP(A1157,'Data Transformation'!S:AC,11,0)</f>
        <v>52</v>
      </c>
    </row>
    <row r="1158">
      <c r="A1158" s="56" t="s">
        <v>2388</v>
      </c>
      <c r="B1158" s="42" t="str">
        <f>VLOOKUP(A1158,'Data Transformation'!A:D,4,0)</f>
        <v>Sprieser</v>
      </c>
      <c r="C1158" s="57">
        <f>VLOOKUP(A1158,'Data Transformation'!G:N,2,0)</f>
        <v>30.2</v>
      </c>
      <c r="D1158" s="42">
        <f>VLOOKUP(A1158,'Data Transformation'!G:I,3,0)</f>
        <v>9.88</v>
      </c>
      <c r="E1158" s="42" t="str">
        <f>VLOOKUP(A1158,'Data Transformation'!G:J,4,0)</f>
        <v>yes</v>
      </c>
      <c r="F1158" s="42" t="str">
        <f>VLOOKUP(A1158,'Data Transformation'!G:K,5,0)</f>
        <v>No</v>
      </c>
      <c r="G1158" s="58" t="str">
        <f>VLOOKUP(A1158,'Data Transformation'!G:L,6,0)</f>
        <v>No</v>
      </c>
      <c r="H1158" s="42">
        <f>VLOOKUP(A1158,'Data Transformation'!G:O,9,0)</f>
        <v>2</v>
      </c>
      <c r="I1158" s="42" t="str">
        <f>VLOOKUP(A1158,'Data Transformation'!G:N,8,0)</f>
        <v>No</v>
      </c>
      <c r="J1158" s="42" t="str">
        <f>VLOOKUP(A1158,'Data Transformation'!G:P,10,0)</f>
        <v>Above Obesity</v>
      </c>
      <c r="K1158" s="42" t="str">
        <f>VLOOKUP(A1158,'Data Transformation'!G:Q,11,0)</f>
        <v>Diabetes</v>
      </c>
      <c r="L1158" s="42" t="str">
        <f>VLOOKUP(A1158,'Data Transformation'!S:AB,10,0)</f>
        <v>18-Aug-1970</v>
      </c>
      <c r="M1158" s="59">
        <f>VLOOKUP(A1158,'Data Transformation'!S:AD,12,0)</f>
        <v>9724.53</v>
      </c>
      <c r="N1158" s="42" t="str">
        <f>VLOOKUP(A1158,'Data Transformation'!S:Y,7,0)</f>
        <v>tier - 3</v>
      </c>
      <c r="O1158" s="42" t="str">
        <f>VLOOKUP(A1158,'Data Transformation'!S:Z,8,0)</f>
        <v>tier - 1</v>
      </c>
      <c r="P1158" s="42" t="str">
        <f>VLOOKUP(A1158,'Data Transformation'!S:AA,9,0)</f>
        <v>R1011</v>
      </c>
      <c r="Q1158" s="60">
        <f>VLOOKUP(A1158,'Data Transformation'!S:AC,11,0)</f>
        <v>52</v>
      </c>
    </row>
    <row r="1159">
      <c r="A1159" s="56" t="s">
        <v>2390</v>
      </c>
      <c r="B1159" s="42" t="str">
        <f>VLOOKUP(A1159,'Data Transformation'!A:D,4,0)</f>
        <v>Blanco</v>
      </c>
      <c r="C1159" s="57">
        <f>VLOOKUP(A1159,'Data Transformation'!G:N,2,0)</f>
        <v>33.25</v>
      </c>
      <c r="D1159" s="42">
        <f>VLOOKUP(A1159,'Data Transformation'!G:I,3,0)</f>
        <v>7.42</v>
      </c>
      <c r="E1159" s="42" t="str">
        <f>VLOOKUP(A1159,'Data Transformation'!G:J,4,0)</f>
        <v>yes</v>
      </c>
      <c r="F1159" s="42" t="str">
        <f>VLOOKUP(A1159,'Data Transformation'!G:K,5,0)</f>
        <v>No</v>
      </c>
      <c r="G1159" s="58" t="str">
        <f>VLOOKUP(A1159,'Data Transformation'!G:L,6,0)</f>
        <v>No</v>
      </c>
      <c r="H1159" s="42">
        <f>VLOOKUP(A1159,'Data Transformation'!G:O,9,0)</f>
        <v>2</v>
      </c>
      <c r="I1159" s="42" t="str">
        <f>VLOOKUP(A1159,'Data Transformation'!G:N,8,0)</f>
        <v>No</v>
      </c>
      <c r="J1159" s="42" t="str">
        <f>VLOOKUP(A1159,'Data Transformation'!G:P,10,0)</f>
        <v>Above Obesity</v>
      </c>
      <c r="K1159" s="42" t="str">
        <f>VLOOKUP(A1159,'Data Transformation'!G:Q,11,0)</f>
        <v>Diabetes</v>
      </c>
      <c r="L1159" s="42" t="str">
        <f>VLOOKUP(A1159,'Data Transformation'!S:AB,10,0)</f>
        <v>12-Sep-1970</v>
      </c>
      <c r="M1159" s="59">
        <f>VLOOKUP(A1159,'Data Transformation'!S:AD,12,0)</f>
        <v>9722.77</v>
      </c>
      <c r="N1159" s="42" t="str">
        <f>VLOOKUP(A1159,'Data Transformation'!S:Y,7,0)</f>
        <v>tier - 3</v>
      </c>
      <c r="O1159" s="42" t="str">
        <f>VLOOKUP(A1159,'Data Transformation'!S:Z,8,0)</f>
        <v>tier - 1</v>
      </c>
      <c r="P1159" s="42" t="str">
        <f>VLOOKUP(A1159,'Data Transformation'!S:AA,9,0)</f>
        <v>R1016</v>
      </c>
      <c r="Q1159" s="60">
        <f>VLOOKUP(A1159,'Data Transformation'!S:AC,11,0)</f>
        <v>52</v>
      </c>
    </row>
    <row r="1160">
      <c r="A1160" s="56" t="s">
        <v>2392</v>
      </c>
      <c r="B1160" s="42" t="str">
        <f>VLOOKUP(A1160,'Data Transformation'!A:D,4,0)</f>
        <v>Sheptock</v>
      </c>
      <c r="C1160" s="57">
        <f>VLOOKUP(A1160,'Data Transformation'!G:N,2,0)</f>
        <v>26.6</v>
      </c>
      <c r="D1160" s="42">
        <f>VLOOKUP(A1160,'Data Transformation'!G:I,3,0)</f>
        <v>8.45</v>
      </c>
      <c r="E1160" s="42" t="str">
        <f>VLOOKUP(A1160,'Data Transformation'!G:J,4,0)</f>
        <v>yes</v>
      </c>
      <c r="F1160" s="42" t="str">
        <f>VLOOKUP(A1160,'Data Transformation'!G:K,5,0)</f>
        <v>No</v>
      </c>
      <c r="G1160" s="58" t="str">
        <f>VLOOKUP(A1160,'Data Transformation'!G:L,6,0)</f>
        <v>No</v>
      </c>
      <c r="H1160" s="42">
        <f>VLOOKUP(A1160,'Data Transformation'!G:O,9,0)</f>
        <v>1</v>
      </c>
      <c r="I1160" s="42" t="str">
        <f>VLOOKUP(A1160,'Data Transformation'!G:N,8,0)</f>
        <v>No</v>
      </c>
      <c r="J1160" s="42" t="str">
        <f>VLOOKUP(A1160,'Data Transformation'!G:P,10,0)</f>
        <v>Overweight</v>
      </c>
      <c r="K1160" s="42" t="str">
        <f>VLOOKUP(A1160,'Data Transformation'!G:Q,11,0)</f>
        <v>Diabetes</v>
      </c>
      <c r="L1160" s="42" t="str">
        <f>VLOOKUP(A1160,'Data Transformation'!S:AB,10,0)</f>
        <v>27-Jun-1975</v>
      </c>
      <c r="M1160" s="59">
        <f>VLOOKUP(A1160,'Data Transformation'!S:AD,12,0)</f>
        <v>9715.84</v>
      </c>
      <c r="N1160" s="42" t="str">
        <f>VLOOKUP(A1160,'Data Transformation'!S:Y,7,0)</f>
        <v>tier - 2</v>
      </c>
      <c r="O1160" s="42" t="str">
        <f>VLOOKUP(A1160,'Data Transformation'!S:Z,8,0)</f>
        <v>tier - 1</v>
      </c>
      <c r="P1160" s="42" t="str">
        <f>VLOOKUP(A1160,'Data Transformation'!S:AA,9,0)</f>
        <v>R1024</v>
      </c>
      <c r="Q1160" s="60">
        <f>VLOOKUP(A1160,'Data Transformation'!S:AC,11,0)</f>
        <v>47</v>
      </c>
    </row>
    <row r="1161">
      <c r="A1161" s="56" t="s">
        <v>2394</v>
      </c>
      <c r="B1161" s="42" t="str">
        <f>VLOOKUP(A1161,'Data Transformation'!A:D,4,0)</f>
        <v>Chruniak</v>
      </c>
      <c r="C1161" s="57">
        <f>VLOOKUP(A1161,'Data Transformation'!G:N,2,0)</f>
        <v>26.35</v>
      </c>
      <c r="D1161" s="42">
        <f>VLOOKUP(A1161,'Data Transformation'!G:I,3,0)</f>
        <v>6.21</v>
      </c>
      <c r="E1161" s="42" t="str">
        <f>VLOOKUP(A1161,'Data Transformation'!G:J,4,0)</f>
        <v>No</v>
      </c>
      <c r="F1161" s="42" t="str">
        <f>VLOOKUP(A1161,'Data Transformation'!G:K,5,0)</f>
        <v>No</v>
      </c>
      <c r="G1161" s="58" t="str">
        <f>VLOOKUP(A1161,'Data Transformation'!G:L,6,0)</f>
        <v>No</v>
      </c>
      <c r="H1161" s="42">
        <f>VLOOKUP(A1161,'Data Transformation'!G:O,9,0)</f>
        <v>2</v>
      </c>
      <c r="I1161" s="42" t="str">
        <f>VLOOKUP(A1161,'Data Transformation'!G:N,8,0)</f>
        <v>No</v>
      </c>
      <c r="J1161" s="42" t="str">
        <f>VLOOKUP(A1161,'Data Transformation'!G:P,10,0)</f>
        <v>Overweight</v>
      </c>
      <c r="K1161" s="42" t="str">
        <f>VLOOKUP(A1161,'Data Transformation'!G:Q,11,0)</f>
        <v>Prediabetes weight</v>
      </c>
      <c r="L1161" s="42" t="str">
        <f>VLOOKUP(A1161,'Data Transformation'!S:AB,10,0)</f>
        <v>10-Jul-1972</v>
      </c>
      <c r="M1161" s="59">
        <f>VLOOKUP(A1161,'Data Transformation'!S:AD,12,0)</f>
        <v>9710.71</v>
      </c>
      <c r="N1161" s="42" t="str">
        <f>VLOOKUP(A1161,'Data Transformation'!S:Y,7,0)</f>
        <v>tier - 2</v>
      </c>
      <c r="O1161" s="42" t="str">
        <f>VLOOKUP(A1161,'Data Transformation'!S:Z,8,0)</f>
        <v>tier - 1</v>
      </c>
      <c r="P1161" s="42" t="str">
        <f>VLOOKUP(A1161,'Data Transformation'!S:AA,9,0)</f>
        <v>R1021</v>
      </c>
      <c r="Q1161" s="60">
        <f>VLOOKUP(A1161,'Data Transformation'!S:AC,11,0)</f>
        <v>50</v>
      </c>
    </row>
    <row r="1162">
      <c r="A1162" s="56" t="s">
        <v>2396</v>
      </c>
      <c r="B1162" s="42" t="str">
        <f>VLOOKUP(A1162,'Data Transformation'!A:D,4,0)</f>
        <v>Miller</v>
      </c>
      <c r="C1162" s="57">
        <f>VLOOKUP(A1162,'Data Transformation'!G:N,2,0)</f>
        <v>39.995</v>
      </c>
      <c r="D1162" s="42">
        <f>VLOOKUP(A1162,'Data Transformation'!G:I,3,0)</f>
        <v>4.65</v>
      </c>
      <c r="E1162" s="42" t="str">
        <f>VLOOKUP(A1162,'Data Transformation'!G:J,4,0)</f>
        <v>No</v>
      </c>
      <c r="F1162" s="42" t="str">
        <f>VLOOKUP(A1162,'Data Transformation'!G:K,5,0)</f>
        <v>No</v>
      </c>
      <c r="G1162" s="58" t="str">
        <f>VLOOKUP(A1162,'Data Transformation'!G:L,6,0)</f>
        <v>No</v>
      </c>
      <c r="H1162" s="42">
        <f>VLOOKUP(A1162,'Data Transformation'!G:O,9,0)</f>
        <v>0</v>
      </c>
      <c r="I1162" s="42" t="str">
        <f>VLOOKUP(A1162,'Data Transformation'!G:N,8,0)</f>
        <v>No</v>
      </c>
      <c r="J1162" s="42" t="str">
        <f>VLOOKUP(A1162,'Data Transformation'!G:P,10,0)</f>
        <v>Above Obesity</v>
      </c>
      <c r="K1162" s="42" t="str">
        <f>VLOOKUP(A1162,'Data Transformation'!G:Q,11,0)</f>
        <v>Normal</v>
      </c>
      <c r="L1162" s="42" t="str">
        <f>VLOOKUP(A1162,'Data Transformation'!S:AB,10,0)</f>
        <v>19-Sep-1977</v>
      </c>
      <c r="M1162" s="59">
        <f>VLOOKUP(A1162,'Data Transformation'!S:AD,12,0)</f>
        <v>9704.67</v>
      </c>
      <c r="N1162" s="42" t="str">
        <f>VLOOKUP(A1162,'Data Transformation'!S:Y,7,0)</f>
        <v>tier - 2</v>
      </c>
      <c r="O1162" s="42" t="str">
        <f>VLOOKUP(A1162,'Data Transformation'!S:Z,8,0)</f>
        <v>tier - 3</v>
      </c>
      <c r="P1162" s="42" t="str">
        <f>VLOOKUP(A1162,'Data Transformation'!S:AA,9,0)</f>
        <v>R1024</v>
      </c>
      <c r="Q1162" s="60">
        <f>VLOOKUP(A1162,'Data Transformation'!S:AC,11,0)</f>
        <v>45</v>
      </c>
    </row>
    <row r="1163">
      <c r="A1163" s="56" t="s">
        <v>2398</v>
      </c>
      <c r="B1163" s="42" t="str">
        <f>VLOOKUP(A1163,'Data Transformation'!A:D,4,0)</f>
        <v>Theis</v>
      </c>
      <c r="C1163" s="57">
        <f>VLOOKUP(A1163,'Data Transformation'!G:N,2,0)</f>
        <v>22.92</v>
      </c>
      <c r="D1163" s="42">
        <f>VLOOKUP(A1163,'Data Transformation'!G:I,3,0)</f>
        <v>5.87</v>
      </c>
      <c r="E1163" s="42" t="str">
        <f>VLOOKUP(A1163,'Data Transformation'!G:J,4,0)</f>
        <v>yes</v>
      </c>
      <c r="F1163" s="42" t="str">
        <f>VLOOKUP(A1163,'Data Transformation'!G:K,5,0)</f>
        <v>No</v>
      </c>
      <c r="G1163" s="58" t="str">
        <f>VLOOKUP(A1163,'Data Transformation'!G:L,6,0)</f>
        <v>No</v>
      </c>
      <c r="H1163" s="42">
        <f>VLOOKUP(A1163,'Data Transformation'!G:O,9,0)</f>
        <v>1</v>
      </c>
      <c r="I1163" s="42" t="str">
        <f>VLOOKUP(A1163,'Data Transformation'!G:N,8,0)</f>
        <v>No</v>
      </c>
      <c r="J1163" s="42" t="str">
        <f>VLOOKUP(A1163,'Data Transformation'!G:P,10,0)</f>
        <v>Normal weight</v>
      </c>
      <c r="K1163" s="42" t="str">
        <f>VLOOKUP(A1163,'Data Transformation'!G:Q,11,0)</f>
        <v>Prediabetes weight</v>
      </c>
      <c r="L1163" s="42" t="str">
        <f>VLOOKUP(A1163,'Data Transformation'!S:AB,10,0)</f>
        <v>7-Nov-1964</v>
      </c>
      <c r="M1163" s="59">
        <f>VLOOKUP(A1163,'Data Transformation'!S:AD,12,0)</f>
        <v>9698.42</v>
      </c>
      <c r="N1163" s="42" t="str">
        <f>VLOOKUP(A1163,'Data Transformation'!S:Y,7,0)</f>
        <v>tier - 3</v>
      </c>
      <c r="O1163" s="42" t="str">
        <f>VLOOKUP(A1163,'Data Transformation'!S:Z,8,0)</f>
        <v>tier - 3</v>
      </c>
      <c r="P1163" s="42" t="str">
        <f>VLOOKUP(A1163,'Data Transformation'!S:AA,9,0)</f>
        <v>R1013</v>
      </c>
      <c r="Q1163" s="60">
        <f>VLOOKUP(A1163,'Data Transformation'!S:AC,11,0)</f>
        <v>58</v>
      </c>
    </row>
    <row r="1164">
      <c r="A1164" s="56" t="s">
        <v>2400</v>
      </c>
      <c r="B1164" s="42" t="str">
        <f>VLOOKUP(A1164,'Data Transformation'!A:D,4,0)</f>
        <v>Sadler</v>
      </c>
      <c r="C1164" s="57">
        <f>VLOOKUP(A1164,'Data Transformation'!G:N,2,0)</f>
        <v>24.78</v>
      </c>
      <c r="D1164" s="42">
        <f>VLOOKUP(A1164,'Data Transformation'!G:I,3,0)</f>
        <v>4.24</v>
      </c>
      <c r="E1164" s="42" t="str">
        <f>VLOOKUP(A1164,'Data Transformation'!G:J,4,0)</f>
        <v>yes</v>
      </c>
      <c r="F1164" s="42" t="str">
        <f>VLOOKUP(A1164,'Data Transformation'!G:K,5,0)</f>
        <v>No</v>
      </c>
      <c r="G1164" s="58" t="str">
        <f>VLOOKUP(A1164,'Data Transformation'!G:L,6,0)</f>
        <v>No</v>
      </c>
      <c r="H1164" s="42">
        <f>VLOOKUP(A1164,'Data Transformation'!G:O,9,0)</f>
        <v>2</v>
      </c>
      <c r="I1164" s="42" t="str">
        <f>VLOOKUP(A1164,'Data Transformation'!G:N,8,0)</f>
        <v>No</v>
      </c>
      <c r="J1164" s="42" t="str">
        <f>VLOOKUP(A1164,'Data Transformation'!G:P,10,0)</f>
        <v>Normal weight</v>
      </c>
      <c r="K1164" s="42" t="str">
        <f>VLOOKUP(A1164,'Data Transformation'!G:Q,11,0)</f>
        <v>Normal</v>
      </c>
      <c r="L1164" s="42" t="str">
        <f>VLOOKUP(A1164,'Data Transformation'!S:AB,10,0)</f>
        <v>16-Sep-1966</v>
      </c>
      <c r="M1164" s="59">
        <f>VLOOKUP(A1164,'Data Transformation'!S:AD,12,0)</f>
        <v>9684.29</v>
      </c>
      <c r="N1164" s="42" t="str">
        <f>VLOOKUP(A1164,'Data Transformation'!S:Y,7,0)</f>
        <v>tier - 3</v>
      </c>
      <c r="O1164" s="42" t="str">
        <f>VLOOKUP(A1164,'Data Transformation'!S:Z,8,0)</f>
        <v>tier - 2</v>
      </c>
      <c r="P1164" s="42" t="str">
        <f>VLOOKUP(A1164,'Data Transformation'!S:AA,9,0)</f>
        <v>R1013</v>
      </c>
      <c r="Q1164" s="60">
        <f>VLOOKUP(A1164,'Data Transformation'!S:AC,11,0)</f>
        <v>56</v>
      </c>
    </row>
    <row r="1165">
      <c r="A1165" s="56" t="s">
        <v>2402</v>
      </c>
      <c r="B1165" s="42" t="str">
        <f>VLOOKUP(A1165,'Data Transformation'!A:D,4,0)</f>
        <v>Auger</v>
      </c>
      <c r="C1165" s="57">
        <f>VLOOKUP(A1165,'Data Transformation'!G:N,2,0)</f>
        <v>34.07</v>
      </c>
      <c r="D1165" s="42">
        <f>VLOOKUP(A1165,'Data Transformation'!G:I,3,0)</f>
        <v>7.81</v>
      </c>
      <c r="E1165" s="42" t="str">
        <f>VLOOKUP(A1165,'Data Transformation'!G:J,4,0)</f>
        <v>YES</v>
      </c>
      <c r="F1165" s="42" t="str">
        <f>VLOOKUP(A1165,'Data Transformation'!G:K,5,0)</f>
        <v>No</v>
      </c>
      <c r="G1165" s="58" t="str">
        <f>VLOOKUP(A1165,'Data Transformation'!G:L,6,0)</f>
        <v>No</v>
      </c>
      <c r="H1165" s="42">
        <f>VLOOKUP(A1165,'Data Transformation'!G:O,9,0)</f>
        <v>0</v>
      </c>
      <c r="I1165" s="42" t="str">
        <f>VLOOKUP(A1165,'Data Transformation'!G:N,8,0)</f>
        <v>No</v>
      </c>
      <c r="J1165" s="42" t="str">
        <f>VLOOKUP(A1165,'Data Transformation'!G:P,10,0)</f>
        <v>Above Obesity</v>
      </c>
      <c r="K1165" s="42" t="str">
        <f>VLOOKUP(A1165,'Data Transformation'!G:Q,11,0)</f>
        <v>Diabetes</v>
      </c>
      <c r="L1165" s="42" t="str">
        <f>VLOOKUP(A1165,'Data Transformation'!S:AB,10,0)</f>
        <v>8-Aug-1981</v>
      </c>
      <c r="M1165" s="59">
        <f>VLOOKUP(A1165,'Data Transformation'!S:AD,12,0)</f>
        <v>9664.34</v>
      </c>
      <c r="N1165" s="42" t="str">
        <f>VLOOKUP(A1165,'Data Transformation'!S:Y,7,0)</f>
        <v>tier - 2</v>
      </c>
      <c r="O1165" s="42" t="str">
        <f>VLOOKUP(A1165,'Data Transformation'!S:Z,8,0)</f>
        <v>tier - 3</v>
      </c>
      <c r="P1165" s="42" t="str">
        <f>VLOOKUP(A1165,'Data Transformation'!S:AA,9,0)</f>
        <v>R1011</v>
      </c>
      <c r="Q1165" s="60">
        <f>VLOOKUP(A1165,'Data Transformation'!S:AC,11,0)</f>
        <v>41</v>
      </c>
    </row>
    <row r="1166">
      <c r="A1166" s="56" t="s">
        <v>2404</v>
      </c>
      <c r="B1166" s="42" t="str">
        <f>VLOOKUP(A1166,'Data Transformation'!A:D,4,0)</f>
        <v>Steadman</v>
      </c>
      <c r="C1166" s="57">
        <f>VLOOKUP(A1166,'Data Transformation'!G:N,2,0)</f>
        <v>30.14</v>
      </c>
      <c r="D1166" s="42">
        <f>VLOOKUP(A1166,'Data Transformation'!G:I,3,0)</f>
        <v>9.85</v>
      </c>
      <c r="E1166" s="42" t="str">
        <f>VLOOKUP(A1166,'Data Transformation'!G:J,4,0)</f>
        <v>No</v>
      </c>
      <c r="F1166" s="42" t="str">
        <f>VLOOKUP(A1166,'Data Transformation'!G:K,5,0)</f>
        <v>No</v>
      </c>
      <c r="G1166" s="58" t="str">
        <f>VLOOKUP(A1166,'Data Transformation'!G:L,6,0)</f>
        <v>No</v>
      </c>
      <c r="H1166" s="42">
        <f>VLOOKUP(A1166,'Data Transformation'!G:O,9,0)</f>
        <v>0</v>
      </c>
      <c r="I1166" s="42" t="str">
        <f>VLOOKUP(A1166,'Data Transformation'!G:N,8,0)</f>
        <v>No</v>
      </c>
      <c r="J1166" s="42" t="str">
        <f>VLOOKUP(A1166,'Data Transformation'!G:P,10,0)</f>
        <v>Above Obesity</v>
      </c>
      <c r="K1166" s="42" t="str">
        <f>VLOOKUP(A1166,'Data Transformation'!G:Q,11,0)</f>
        <v>Diabetes</v>
      </c>
      <c r="L1166" s="42" t="str">
        <f>VLOOKUP(A1166,'Data Transformation'!S:AB,10,0)</f>
        <v>8-Jul-1974</v>
      </c>
      <c r="M1166" s="59">
        <f>VLOOKUP(A1166,'Data Transformation'!S:AD,12,0)</f>
        <v>9653.81</v>
      </c>
      <c r="N1166" s="42" t="str">
        <f>VLOOKUP(A1166,'Data Transformation'!S:Y,7,0)</f>
        <v>tier - 2</v>
      </c>
      <c r="O1166" s="42" t="str">
        <f>VLOOKUP(A1166,'Data Transformation'!S:Z,8,0)</f>
        <v>tier - 2</v>
      </c>
      <c r="P1166" s="42" t="str">
        <f>VLOOKUP(A1166,'Data Transformation'!S:AA,9,0)</f>
        <v>R1011</v>
      </c>
      <c r="Q1166" s="60">
        <f>VLOOKUP(A1166,'Data Transformation'!S:AC,11,0)</f>
        <v>48</v>
      </c>
    </row>
    <row r="1167">
      <c r="A1167" s="56" t="s">
        <v>2406</v>
      </c>
      <c r="B1167" s="42" t="str">
        <f>VLOOKUP(A1167,'Data Transformation'!A:D,4,0)</f>
        <v>McCarron</v>
      </c>
      <c r="C1167" s="57">
        <f>VLOOKUP(A1167,'Data Transformation'!G:N,2,0)</f>
        <v>18.05</v>
      </c>
      <c r="D1167" s="42">
        <f>VLOOKUP(A1167,'Data Transformation'!G:I,3,0)</f>
        <v>6.94</v>
      </c>
      <c r="E1167" s="42" t="str">
        <f>VLOOKUP(A1167,'Data Transformation'!G:J,4,0)</f>
        <v>No</v>
      </c>
      <c r="F1167" s="42" t="str">
        <f>VLOOKUP(A1167,'Data Transformation'!G:K,5,0)</f>
        <v>No</v>
      </c>
      <c r="G1167" s="58" t="str">
        <f>VLOOKUP(A1167,'Data Transformation'!G:L,6,0)</f>
        <v>No</v>
      </c>
      <c r="H1167" s="42">
        <f>VLOOKUP(A1167,'Data Transformation'!G:O,9,0)</f>
        <v>0</v>
      </c>
      <c r="I1167" s="42" t="str">
        <f>VLOOKUP(A1167,'Data Transformation'!G:N,8,0)</f>
        <v>No</v>
      </c>
      <c r="J1167" s="42" t="str">
        <f>VLOOKUP(A1167,'Data Transformation'!G:P,10,0)</f>
        <v>Underweight</v>
      </c>
      <c r="K1167" s="42" t="str">
        <f>VLOOKUP(A1167,'Data Transformation'!G:Q,11,0)</f>
        <v>Diabetes</v>
      </c>
      <c r="L1167" s="42" t="str">
        <f>VLOOKUP(A1167,'Data Transformation'!S:AB,10,0)</f>
        <v>19-Jul-1971</v>
      </c>
      <c r="M1167" s="59">
        <f>VLOOKUP(A1167,'Data Transformation'!S:AD,12,0)</f>
        <v>9644.25</v>
      </c>
      <c r="N1167" s="42" t="str">
        <f>VLOOKUP(A1167,'Data Transformation'!S:Y,7,0)</f>
        <v>tier - 2</v>
      </c>
      <c r="O1167" s="42" t="str">
        <f>VLOOKUP(A1167,'Data Transformation'!S:Z,8,0)</f>
        <v>tier - 1</v>
      </c>
      <c r="P1167" s="42" t="str">
        <f>VLOOKUP(A1167,'Data Transformation'!S:AA,9,0)</f>
        <v>R1012</v>
      </c>
      <c r="Q1167" s="60">
        <f>VLOOKUP(A1167,'Data Transformation'!S:AC,11,0)</f>
        <v>51</v>
      </c>
    </row>
    <row r="1168">
      <c r="A1168" s="56" t="s">
        <v>2408</v>
      </c>
      <c r="B1168" s="42" t="str">
        <f>VLOOKUP(A1168,'Data Transformation'!A:D,4,0)</f>
        <v>Roecker</v>
      </c>
      <c r="C1168" s="57">
        <f>VLOOKUP(A1168,'Data Transformation'!G:N,2,0)</f>
        <v>37.4</v>
      </c>
      <c r="D1168" s="42">
        <f>VLOOKUP(A1168,'Data Transformation'!G:I,3,0)</f>
        <v>11.3</v>
      </c>
      <c r="E1168" s="42" t="str">
        <f>VLOOKUP(A1168,'Data Transformation'!G:J,4,0)</f>
        <v>yes</v>
      </c>
      <c r="F1168" s="42" t="str">
        <f>VLOOKUP(A1168,'Data Transformation'!G:K,5,0)</f>
        <v>No</v>
      </c>
      <c r="G1168" s="58" t="str">
        <f>VLOOKUP(A1168,'Data Transformation'!G:L,6,0)</f>
        <v>No</v>
      </c>
      <c r="H1168" s="42">
        <f>VLOOKUP(A1168,'Data Transformation'!G:O,9,0)</f>
        <v>2</v>
      </c>
      <c r="I1168" s="42" t="str">
        <f>VLOOKUP(A1168,'Data Transformation'!G:N,8,0)</f>
        <v>No</v>
      </c>
      <c r="J1168" s="42" t="str">
        <f>VLOOKUP(A1168,'Data Transformation'!G:P,10,0)</f>
        <v>Above Obesity</v>
      </c>
      <c r="K1168" s="42" t="str">
        <f>VLOOKUP(A1168,'Data Transformation'!G:Q,11,0)</f>
        <v>Diabetes</v>
      </c>
      <c r="L1168" s="42" t="str">
        <f>VLOOKUP(A1168,'Data Transformation'!S:AB,10,0)</f>
        <v>30-Sep-1970</v>
      </c>
      <c r="M1168" s="59">
        <f>VLOOKUP(A1168,'Data Transformation'!S:AD,12,0)</f>
        <v>9634.54</v>
      </c>
      <c r="N1168" s="42" t="str">
        <f>VLOOKUP(A1168,'Data Transformation'!S:Y,7,0)</f>
        <v>tier - 2</v>
      </c>
      <c r="O1168" s="42" t="str">
        <f>VLOOKUP(A1168,'Data Transformation'!S:Z,8,0)</f>
        <v>tier - 2</v>
      </c>
      <c r="P1168" s="42" t="str">
        <f>VLOOKUP(A1168,'Data Transformation'!S:AA,9,0)</f>
        <v>R1011</v>
      </c>
      <c r="Q1168" s="60">
        <f>VLOOKUP(A1168,'Data Transformation'!S:AC,11,0)</f>
        <v>52</v>
      </c>
    </row>
    <row r="1169">
      <c r="A1169" s="56" t="s">
        <v>2410</v>
      </c>
      <c r="B1169" s="42" t="str">
        <f>VLOOKUP(A1169,'Data Transformation'!A:D,4,0)</f>
        <v>Giumarra</v>
      </c>
      <c r="C1169" s="57">
        <f>VLOOKUP(A1169,'Data Transformation'!G:N,2,0)</f>
        <v>25.75</v>
      </c>
      <c r="D1169" s="42">
        <f>VLOOKUP(A1169,'Data Transformation'!G:I,3,0)</f>
        <v>9.23</v>
      </c>
      <c r="E1169" s="42" t="str">
        <f>VLOOKUP(A1169,'Data Transformation'!G:J,4,0)</f>
        <v>No</v>
      </c>
      <c r="F1169" s="42" t="str">
        <f>VLOOKUP(A1169,'Data Transformation'!G:K,5,0)</f>
        <v>No</v>
      </c>
      <c r="G1169" s="58" t="str">
        <f>VLOOKUP(A1169,'Data Transformation'!G:L,6,0)</f>
        <v>No</v>
      </c>
      <c r="H1169" s="42">
        <f>VLOOKUP(A1169,'Data Transformation'!G:O,9,0)</f>
        <v>0</v>
      </c>
      <c r="I1169" s="42" t="str">
        <f>VLOOKUP(A1169,'Data Transformation'!G:N,8,0)</f>
        <v>No</v>
      </c>
      <c r="J1169" s="42" t="str">
        <f>VLOOKUP(A1169,'Data Transformation'!G:P,10,0)</f>
        <v>Overweight</v>
      </c>
      <c r="K1169" s="42" t="str">
        <f>VLOOKUP(A1169,'Data Transformation'!G:Q,11,0)</f>
        <v>Diabetes</v>
      </c>
      <c r="L1169" s="42" t="str">
        <f>VLOOKUP(A1169,'Data Transformation'!S:AB,10,0)</f>
        <v>22-Jun-1968</v>
      </c>
      <c r="M1169" s="59">
        <f>VLOOKUP(A1169,'Data Transformation'!S:AD,12,0)</f>
        <v>9630.91</v>
      </c>
      <c r="N1169" s="42" t="str">
        <f>VLOOKUP(A1169,'Data Transformation'!S:Y,7,0)</f>
        <v>tier - 3</v>
      </c>
      <c r="O1169" s="42" t="str">
        <f>VLOOKUP(A1169,'Data Transformation'!S:Z,8,0)</f>
        <v>tier - 2</v>
      </c>
      <c r="P1169" s="42" t="str">
        <f>VLOOKUP(A1169,'Data Transformation'!S:AA,9,0)</f>
        <v>R1013</v>
      </c>
      <c r="Q1169" s="60">
        <f>VLOOKUP(A1169,'Data Transformation'!S:AC,11,0)</f>
        <v>54</v>
      </c>
    </row>
    <row r="1170">
      <c r="A1170" s="56" t="s">
        <v>2412</v>
      </c>
      <c r="B1170" s="42" t="str">
        <f>VLOOKUP(A1170,'Data Transformation'!A:D,4,0)</f>
        <v>Peters</v>
      </c>
      <c r="C1170" s="57">
        <f>VLOOKUP(A1170,'Data Transformation'!G:N,2,0)</f>
        <v>32.3</v>
      </c>
      <c r="D1170" s="42">
        <f>VLOOKUP(A1170,'Data Transformation'!G:I,3,0)</f>
        <v>4.37</v>
      </c>
      <c r="E1170" s="42" t="str">
        <f>VLOOKUP(A1170,'Data Transformation'!G:J,4,0)</f>
        <v>No</v>
      </c>
      <c r="F1170" s="42" t="str">
        <f>VLOOKUP(A1170,'Data Transformation'!G:K,5,0)</f>
        <v>No</v>
      </c>
      <c r="G1170" s="58" t="str">
        <f>VLOOKUP(A1170,'Data Transformation'!G:L,6,0)</f>
        <v>No</v>
      </c>
      <c r="H1170" s="42">
        <f>VLOOKUP(A1170,'Data Transformation'!G:O,9,0)</f>
        <v>2</v>
      </c>
      <c r="I1170" s="42" t="str">
        <f>VLOOKUP(A1170,'Data Transformation'!G:N,8,0)</f>
        <v>No</v>
      </c>
      <c r="J1170" s="42" t="str">
        <f>VLOOKUP(A1170,'Data Transformation'!G:P,10,0)</f>
        <v>Above Obesity</v>
      </c>
      <c r="K1170" s="42" t="str">
        <f>VLOOKUP(A1170,'Data Transformation'!G:Q,11,0)</f>
        <v>Normal</v>
      </c>
      <c r="L1170" s="42" t="str">
        <f>VLOOKUP(A1170,'Data Transformation'!S:AB,10,0)</f>
        <v>23-Oct-1972</v>
      </c>
      <c r="M1170" s="59">
        <f>VLOOKUP(A1170,'Data Transformation'!S:AD,12,0)</f>
        <v>9630.4</v>
      </c>
      <c r="N1170" s="42" t="str">
        <f>VLOOKUP(A1170,'Data Transformation'!S:Y,7,0)</f>
        <v>tier - 2</v>
      </c>
      <c r="O1170" s="42" t="str">
        <f>VLOOKUP(A1170,'Data Transformation'!S:Z,8,0)</f>
        <v>tier - 2</v>
      </c>
      <c r="P1170" s="42" t="str">
        <f>VLOOKUP(A1170,'Data Transformation'!S:AA,9,0)</f>
        <v>R1011</v>
      </c>
      <c r="Q1170" s="60">
        <f>VLOOKUP(A1170,'Data Transformation'!S:AC,11,0)</f>
        <v>50</v>
      </c>
    </row>
    <row r="1171">
      <c r="A1171" s="56" t="s">
        <v>2414</v>
      </c>
      <c r="B1171" s="42" t="str">
        <f>VLOOKUP(A1171,'Data Transformation'!A:D,4,0)</f>
        <v>Bower</v>
      </c>
      <c r="C1171" s="57">
        <f>VLOOKUP(A1171,'Data Transformation'!G:N,2,0)</f>
        <v>28.61</v>
      </c>
      <c r="D1171" s="42">
        <f>VLOOKUP(A1171,'Data Transformation'!G:I,3,0)</f>
        <v>5.76</v>
      </c>
      <c r="E1171" s="42" t="str">
        <f>VLOOKUP(A1171,'Data Transformation'!G:J,4,0)</f>
        <v>No</v>
      </c>
      <c r="F1171" s="42" t="str">
        <f>VLOOKUP(A1171,'Data Transformation'!G:K,5,0)</f>
        <v>No</v>
      </c>
      <c r="G1171" s="58" t="str">
        <f>VLOOKUP(A1171,'Data Transformation'!G:L,6,0)</f>
        <v>Yes</v>
      </c>
      <c r="H1171" s="42">
        <f>VLOOKUP(A1171,'Data Transformation'!G:O,9,0)</f>
        <v>1</v>
      </c>
      <c r="I1171" s="42" t="str">
        <f>VLOOKUP(A1171,'Data Transformation'!G:N,8,0)</f>
        <v>No</v>
      </c>
      <c r="J1171" s="42" t="str">
        <f>VLOOKUP(A1171,'Data Transformation'!G:P,10,0)</f>
        <v>Overweight</v>
      </c>
      <c r="K1171" s="42" t="str">
        <f>VLOOKUP(A1171,'Data Transformation'!G:Q,11,0)</f>
        <v>Prediabetes weight</v>
      </c>
      <c r="L1171" s="42" t="str">
        <f>VLOOKUP(A1171,'Data Transformation'!S:AB,10,0)</f>
        <v>19-Dec-1979</v>
      </c>
      <c r="M1171" s="59">
        <f>VLOOKUP(A1171,'Data Transformation'!S:AD,12,0)</f>
        <v>9630.3</v>
      </c>
      <c r="N1171" s="42" t="str">
        <f>VLOOKUP(A1171,'Data Transformation'!S:Y,7,0)</f>
        <v>tier - 2</v>
      </c>
      <c r="O1171" s="42" t="str">
        <f>VLOOKUP(A1171,'Data Transformation'!S:Z,8,0)</f>
        <v>tier - 2</v>
      </c>
      <c r="P1171" s="42" t="str">
        <f>VLOOKUP(A1171,'Data Transformation'!S:AA,9,0)</f>
        <v>R1021</v>
      </c>
      <c r="Q1171" s="60">
        <f>VLOOKUP(A1171,'Data Transformation'!S:AC,11,0)</f>
        <v>43</v>
      </c>
    </row>
    <row r="1172">
      <c r="A1172" s="56" t="s">
        <v>2416</v>
      </c>
      <c r="B1172" s="42" t="str">
        <f>VLOOKUP(A1172,'Data Transformation'!A:D,4,0)</f>
        <v>Chen</v>
      </c>
      <c r="C1172" s="57">
        <f>VLOOKUP(A1172,'Data Transformation'!G:N,2,0)</f>
        <v>45.41</v>
      </c>
      <c r="D1172" s="42">
        <f>VLOOKUP(A1172,'Data Transformation'!G:I,3,0)</f>
        <v>4.96</v>
      </c>
      <c r="E1172" s="42" t="str">
        <f>VLOOKUP(A1172,'Data Transformation'!G:J,4,0)</f>
        <v>No</v>
      </c>
      <c r="F1172" s="42" t="str">
        <f>VLOOKUP(A1172,'Data Transformation'!G:K,5,0)</f>
        <v>No</v>
      </c>
      <c r="G1172" s="58" t="str">
        <f>VLOOKUP(A1172,'Data Transformation'!G:L,6,0)</f>
        <v>No</v>
      </c>
      <c r="H1172" s="42">
        <f>VLOOKUP(A1172,'Data Transformation'!G:O,9,0)</f>
        <v>1</v>
      </c>
      <c r="I1172" s="42" t="str">
        <f>VLOOKUP(A1172,'Data Transformation'!G:N,8,0)</f>
        <v>No</v>
      </c>
      <c r="J1172" s="42" t="str">
        <f>VLOOKUP(A1172,'Data Transformation'!G:P,10,0)</f>
        <v>Above Obesity</v>
      </c>
      <c r="K1172" s="42" t="str">
        <f>VLOOKUP(A1172,'Data Transformation'!G:Q,11,0)</f>
        <v>Normal</v>
      </c>
      <c r="L1172" s="42" t="str">
        <f>VLOOKUP(A1172,'Data Transformation'!S:AB,10,0)</f>
        <v>23-Jun-1998</v>
      </c>
      <c r="M1172" s="59">
        <f>VLOOKUP(A1172,'Data Transformation'!S:AD,12,0)</f>
        <v>9628.79</v>
      </c>
      <c r="N1172" s="42" t="str">
        <f>VLOOKUP(A1172,'Data Transformation'!S:Y,7,0)</f>
        <v>tier - 2</v>
      </c>
      <c r="O1172" s="42" t="str">
        <f>VLOOKUP(A1172,'Data Transformation'!S:Z,8,0)</f>
        <v>tier - 2</v>
      </c>
      <c r="P1172" s="42" t="str">
        <f>VLOOKUP(A1172,'Data Transformation'!S:AA,9,0)</f>
        <v>R1026</v>
      </c>
      <c r="Q1172" s="60">
        <f>VLOOKUP(A1172,'Data Transformation'!S:AC,11,0)</f>
        <v>24</v>
      </c>
    </row>
    <row r="1173">
      <c r="A1173" s="56" t="s">
        <v>2418</v>
      </c>
      <c r="B1173" s="42" t="str">
        <f>VLOOKUP(A1173,'Data Transformation'!A:D,4,0)</f>
        <v>Capriccioso</v>
      </c>
      <c r="C1173" s="57">
        <f>VLOOKUP(A1173,'Data Transformation'!G:N,2,0)</f>
        <v>31.2</v>
      </c>
      <c r="D1173" s="42">
        <f>VLOOKUP(A1173,'Data Transformation'!G:I,3,0)</f>
        <v>11.04</v>
      </c>
      <c r="E1173" s="42" t="str">
        <f>VLOOKUP(A1173,'Data Transformation'!G:J,4,0)</f>
        <v>yes</v>
      </c>
      <c r="F1173" s="42" t="str">
        <f>VLOOKUP(A1173,'Data Transformation'!G:K,5,0)</f>
        <v>No</v>
      </c>
      <c r="G1173" s="58" t="str">
        <f>VLOOKUP(A1173,'Data Transformation'!G:L,6,0)</f>
        <v>No</v>
      </c>
      <c r="H1173" s="42">
        <f>VLOOKUP(A1173,'Data Transformation'!G:O,9,0)</f>
        <v>2</v>
      </c>
      <c r="I1173" s="42" t="str">
        <f>VLOOKUP(A1173,'Data Transformation'!G:N,8,0)</f>
        <v>No</v>
      </c>
      <c r="J1173" s="42" t="str">
        <f>VLOOKUP(A1173,'Data Transformation'!G:P,10,0)</f>
        <v>Above Obesity</v>
      </c>
      <c r="K1173" s="42" t="str">
        <f>VLOOKUP(A1173,'Data Transformation'!G:Q,11,0)</f>
        <v>Diabetes</v>
      </c>
      <c r="L1173" s="42" t="str">
        <f>VLOOKUP(A1173,'Data Transformation'!S:AB,10,0)</f>
        <v>16-Dec-1970</v>
      </c>
      <c r="M1173" s="59">
        <f>VLOOKUP(A1173,'Data Transformation'!S:AD,12,0)</f>
        <v>9625.92</v>
      </c>
      <c r="N1173" s="42" t="str">
        <f>VLOOKUP(A1173,'Data Transformation'!S:Y,7,0)</f>
        <v>tier - 2</v>
      </c>
      <c r="O1173" s="42" t="str">
        <f>VLOOKUP(A1173,'Data Transformation'!S:Z,8,0)</f>
        <v>tier - 3</v>
      </c>
      <c r="P1173" s="42" t="str">
        <f>VLOOKUP(A1173,'Data Transformation'!S:AA,9,0)</f>
        <v>R1011</v>
      </c>
      <c r="Q1173" s="60">
        <f>VLOOKUP(A1173,'Data Transformation'!S:AC,11,0)</f>
        <v>52</v>
      </c>
    </row>
    <row r="1174">
      <c r="A1174" s="56" t="s">
        <v>2420</v>
      </c>
      <c r="B1174" s="42" t="str">
        <f>VLOOKUP(A1174,'Data Transformation'!A:D,4,0)</f>
        <v>Starbuck</v>
      </c>
      <c r="C1174" s="57">
        <f>VLOOKUP(A1174,'Data Transformation'!G:N,2,0)</f>
        <v>29.83</v>
      </c>
      <c r="D1174" s="42">
        <f>VLOOKUP(A1174,'Data Transformation'!G:I,3,0)</f>
        <v>7.81</v>
      </c>
      <c r="E1174" s="42" t="str">
        <f>VLOOKUP(A1174,'Data Transformation'!G:J,4,0)</f>
        <v>yes</v>
      </c>
      <c r="F1174" s="42" t="str">
        <f>VLOOKUP(A1174,'Data Transformation'!G:K,5,0)</f>
        <v>No</v>
      </c>
      <c r="G1174" s="58" t="str">
        <f>VLOOKUP(A1174,'Data Transformation'!G:L,6,0)</f>
        <v>No</v>
      </c>
      <c r="H1174" s="42">
        <f>VLOOKUP(A1174,'Data Transformation'!G:O,9,0)</f>
        <v>1</v>
      </c>
      <c r="I1174" s="42" t="str">
        <f>VLOOKUP(A1174,'Data Transformation'!G:N,8,0)</f>
        <v>No</v>
      </c>
      <c r="J1174" s="42" t="str">
        <f>VLOOKUP(A1174,'Data Transformation'!G:P,10,0)</f>
        <v>Overweight</v>
      </c>
      <c r="K1174" s="42" t="str">
        <f>VLOOKUP(A1174,'Data Transformation'!G:Q,11,0)</f>
        <v>Diabetes</v>
      </c>
      <c r="L1174" s="42" t="str">
        <f>VLOOKUP(A1174,'Data Transformation'!S:AB,10,0)</f>
        <v>29-Oct-1975</v>
      </c>
      <c r="M1174" s="59">
        <f>VLOOKUP(A1174,'Data Transformation'!S:AD,12,0)</f>
        <v>9620.33</v>
      </c>
      <c r="N1174" s="42" t="str">
        <f>VLOOKUP(A1174,'Data Transformation'!S:Y,7,0)</f>
        <v>tier - 3</v>
      </c>
      <c r="O1174" s="42" t="str">
        <f>VLOOKUP(A1174,'Data Transformation'!S:Z,8,0)</f>
        <v>tier - 3</v>
      </c>
      <c r="P1174" s="42" t="str">
        <f>VLOOKUP(A1174,'Data Transformation'!S:AA,9,0)</f>
        <v>R1012</v>
      </c>
      <c r="Q1174" s="60">
        <f>VLOOKUP(A1174,'Data Transformation'!S:AC,11,0)</f>
        <v>47</v>
      </c>
    </row>
    <row r="1175">
      <c r="A1175" s="56" t="s">
        <v>2422</v>
      </c>
      <c r="B1175" s="42" t="str">
        <f>VLOOKUP(A1175,'Data Transformation'!A:D,4,0)</f>
        <v>McMahon</v>
      </c>
      <c r="C1175" s="57">
        <f>VLOOKUP(A1175,'Data Transformation'!G:N,2,0)</f>
        <v>29.06</v>
      </c>
      <c r="D1175" s="42">
        <f>VLOOKUP(A1175,'Data Transformation'!G:I,3,0)</f>
        <v>4.55</v>
      </c>
      <c r="E1175" s="42" t="str">
        <f>VLOOKUP(A1175,'Data Transformation'!G:J,4,0)</f>
        <v>No</v>
      </c>
      <c r="F1175" s="42" t="str">
        <f>VLOOKUP(A1175,'Data Transformation'!G:K,5,0)</f>
        <v>No</v>
      </c>
      <c r="G1175" s="58" t="str">
        <f>VLOOKUP(A1175,'Data Transformation'!G:L,6,0)</f>
        <v>No</v>
      </c>
      <c r="H1175" s="42">
        <f>VLOOKUP(A1175,'Data Transformation'!G:O,9,0)</f>
        <v>0</v>
      </c>
      <c r="I1175" s="42" t="str">
        <f>VLOOKUP(A1175,'Data Transformation'!G:N,8,0)</f>
        <v>No</v>
      </c>
      <c r="J1175" s="42" t="str">
        <f>VLOOKUP(A1175,'Data Transformation'!G:P,10,0)</f>
        <v>Overweight</v>
      </c>
      <c r="K1175" s="42" t="str">
        <f>VLOOKUP(A1175,'Data Transformation'!G:Q,11,0)</f>
        <v>Normal</v>
      </c>
      <c r="L1175" s="42" t="str">
        <f>VLOOKUP(A1175,'Data Transformation'!S:AB,10,0)</f>
        <v>29-Aug-1982</v>
      </c>
      <c r="M1175" s="59">
        <f>VLOOKUP(A1175,'Data Transformation'!S:AD,12,0)</f>
        <v>9619.18</v>
      </c>
      <c r="N1175" s="42" t="str">
        <f>VLOOKUP(A1175,'Data Transformation'!S:Y,7,0)</f>
        <v>tier - 2</v>
      </c>
      <c r="O1175" s="42" t="str">
        <f>VLOOKUP(A1175,'Data Transformation'!S:Z,8,0)</f>
        <v>tier - 1</v>
      </c>
      <c r="P1175" s="42" t="str">
        <f>VLOOKUP(A1175,'Data Transformation'!S:AA,9,0)</f>
        <v>R1025</v>
      </c>
      <c r="Q1175" s="60">
        <f>VLOOKUP(A1175,'Data Transformation'!S:AC,11,0)</f>
        <v>40</v>
      </c>
    </row>
    <row r="1176">
      <c r="A1176" s="56" t="s">
        <v>2424</v>
      </c>
      <c r="B1176" s="42" t="str">
        <f>VLOOKUP(A1176,'Data Transformation'!A:D,4,0)</f>
        <v>Rissell</v>
      </c>
      <c r="C1176" s="57">
        <f>VLOOKUP(A1176,'Data Transformation'!G:N,2,0)</f>
        <v>27.455</v>
      </c>
      <c r="D1176" s="42">
        <f>VLOOKUP(A1176,'Data Transformation'!G:I,3,0)</f>
        <v>6.13</v>
      </c>
      <c r="E1176" s="42" t="str">
        <f>VLOOKUP(A1176,'Data Transformation'!G:J,4,0)</f>
        <v>No</v>
      </c>
      <c r="F1176" s="42" t="str">
        <f>VLOOKUP(A1176,'Data Transformation'!G:K,5,0)</f>
        <v>No</v>
      </c>
      <c r="G1176" s="58" t="str">
        <f>VLOOKUP(A1176,'Data Transformation'!G:L,6,0)</f>
        <v>No</v>
      </c>
      <c r="H1176" s="42">
        <f>VLOOKUP(A1176,'Data Transformation'!G:O,9,0)</f>
        <v>2</v>
      </c>
      <c r="I1176" s="42" t="str">
        <f>VLOOKUP(A1176,'Data Transformation'!G:N,8,0)</f>
        <v>No</v>
      </c>
      <c r="J1176" s="42" t="str">
        <f>VLOOKUP(A1176,'Data Transformation'!G:P,10,0)</f>
        <v>Overweight</v>
      </c>
      <c r="K1176" s="42" t="str">
        <f>VLOOKUP(A1176,'Data Transformation'!G:Q,11,0)</f>
        <v>Prediabetes weight</v>
      </c>
      <c r="L1176" s="42" t="str">
        <f>VLOOKUP(A1176,'Data Transformation'!S:AB,10,0)</f>
        <v>27-Dec-1972</v>
      </c>
      <c r="M1176" s="59">
        <f>VLOOKUP(A1176,'Data Transformation'!S:AD,12,0)</f>
        <v>9617.66</v>
      </c>
      <c r="N1176" s="42" t="str">
        <f>VLOOKUP(A1176,'Data Transformation'!S:Y,7,0)</f>
        <v>tier - 3</v>
      </c>
      <c r="O1176" s="42" t="str">
        <f>VLOOKUP(A1176,'Data Transformation'!S:Z,8,0)</f>
        <v>tier - 3</v>
      </c>
      <c r="P1176" s="42" t="str">
        <f>VLOOKUP(A1176,'Data Transformation'!S:AA,9,0)</f>
        <v>R1016</v>
      </c>
      <c r="Q1176" s="60">
        <f>VLOOKUP(A1176,'Data Transformation'!S:AC,11,0)</f>
        <v>50</v>
      </c>
    </row>
    <row r="1177">
      <c r="A1177" s="56" t="s">
        <v>2426</v>
      </c>
      <c r="B1177" s="42" t="str">
        <f>VLOOKUP(A1177,'Data Transformation'!A:D,4,0)</f>
        <v>Kromroy</v>
      </c>
      <c r="C1177" s="57">
        <f>VLOOKUP(A1177,'Data Transformation'!G:N,2,0)</f>
        <v>23.01</v>
      </c>
      <c r="D1177" s="42">
        <f>VLOOKUP(A1177,'Data Transformation'!G:I,3,0)</f>
        <v>6.04</v>
      </c>
      <c r="E1177" s="42" t="str">
        <f>VLOOKUP(A1177,'Data Transformation'!G:J,4,0)</f>
        <v>yes</v>
      </c>
      <c r="F1177" s="42" t="str">
        <f>VLOOKUP(A1177,'Data Transformation'!G:K,5,0)</f>
        <v>No</v>
      </c>
      <c r="G1177" s="58" t="str">
        <f>VLOOKUP(A1177,'Data Transformation'!G:L,6,0)</f>
        <v>No</v>
      </c>
      <c r="H1177" s="42">
        <f>VLOOKUP(A1177,'Data Transformation'!G:O,9,0)</f>
        <v>1</v>
      </c>
      <c r="I1177" s="42" t="str">
        <f>VLOOKUP(A1177,'Data Transformation'!G:N,8,0)</f>
        <v>No</v>
      </c>
      <c r="J1177" s="42" t="str">
        <f>VLOOKUP(A1177,'Data Transformation'!G:P,10,0)</f>
        <v>Normal weight</v>
      </c>
      <c r="K1177" s="42" t="str">
        <f>VLOOKUP(A1177,'Data Transformation'!G:Q,11,0)</f>
        <v>Prediabetes weight</v>
      </c>
      <c r="L1177" s="42" t="str">
        <f>VLOOKUP(A1177,'Data Transformation'!S:AB,10,0)</f>
        <v>15-Dec-1964</v>
      </c>
      <c r="M1177" s="59">
        <f>VLOOKUP(A1177,'Data Transformation'!S:AD,12,0)</f>
        <v>9597.63</v>
      </c>
      <c r="N1177" s="42" t="str">
        <f>VLOOKUP(A1177,'Data Transformation'!S:Y,7,0)</f>
        <v>tier - 3</v>
      </c>
      <c r="O1177" s="42" t="str">
        <f>VLOOKUP(A1177,'Data Transformation'!S:Z,8,0)</f>
        <v>tier - 3</v>
      </c>
      <c r="P1177" s="42" t="str">
        <f>VLOOKUP(A1177,'Data Transformation'!S:AA,9,0)</f>
        <v>R1013</v>
      </c>
      <c r="Q1177" s="60">
        <f>VLOOKUP(A1177,'Data Transformation'!S:AC,11,0)</f>
        <v>58</v>
      </c>
    </row>
    <row r="1178">
      <c r="A1178" s="56" t="s">
        <v>2428</v>
      </c>
      <c r="B1178" s="42" t="str">
        <f>VLOOKUP(A1178,'Data Transformation'!A:D,4,0)</f>
        <v>Manfredi</v>
      </c>
      <c r="C1178" s="57">
        <f>VLOOKUP(A1178,'Data Transformation'!G:N,2,0)</f>
        <v>31.39</v>
      </c>
      <c r="D1178" s="42">
        <f>VLOOKUP(A1178,'Data Transformation'!G:I,3,0)</f>
        <v>8.85</v>
      </c>
      <c r="E1178" s="42" t="str">
        <f>VLOOKUP(A1178,'Data Transformation'!G:J,4,0)</f>
        <v>YES</v>
      </c>
      <c r="F1178" s="42" t="str">
        <f>VLOOKUP(A1178,'Data Transformation'!G:K,5,0)</f>
        <v>No</v>
      </c>
      <c r="G1178" s="58" t="str">
        <f>VLOOKUP(A1178,'Data Transformation'!G:L,6,0)</f>
        <v>No</v>
      </c>
      <c r="H1178" s="42">
        <f>VLOOKUP(A1178,'Data Transformation'!G:O,9,0)</f>
        <v>0</v>
      </c>
      <c r="I1178" s="42" t="str">
        <f>VLOOKUP(A1178,'Data Transformation'!G:N,8,0)</f>
        <v>No</v>
      </c>
      <c r="J1178" s="42" t="str">
        <f>VLOOKUP(A1178,'Data Transformation'!G:P,10,0)</f>
        <v>Above Obesity</v>
      </c>
      <c r="K1178" s="42" t="str">
        <f>VLOOKUP(A1178,'Data Transformation'!G:Q,11,0)</f>
        <v>Diabetes</v>
      </c>
      <c r="L1178" s="42" t="str">
        <f>VLOOKUP(A1178,'Data Transformation'!S:AB,10,0)</f>
        <v>18-Oct-1981</v>
      </c>
      <c r="M1178" s="59">
        <f>VLOOKUP(A1178,'Data Transformation'!S:AD,12,0)</f>
        <v>9584.04</v>
      </c>
      <c r="N1178" s="42" t="str">
        <f>VLOOKUP(A1178,'Data Transformation'!S:Y,7,0)</f>
        <v>tier - 2</v>
      </c>
      <c r="O1178" s="42" t="str">
        <f>VLOOKUP(A1178,'Data Transformation'!S:Z,8,0)</f>
        <v>tier - 1</v>
      </c>
      <c r="P1178" s="42" t="str">
        <f>VLOOKUP(A1178,'Data Transformation'!S:AA,9,0)</f>
        <v>R1021</v>
      </c>
      <c r="Q1178" s="60">
        <f>VLOOKUP(A1178,'Data Transformation'!S:AC,11,0)</f>
        <v>41</v>
      </c>
    </row>
    <row r="1179">
      <c r="A1179" s="56" t="s">
        <v>2430</v>
      </c>
      <c r="B1179" s="42" t="str">
        <f>VLOOKUP(A1179,'Data Transformation'!A:D,4,0)</f>
        <v>Manwaring</v>
      </c>
      <c r="C1179" s="57">
        <f>VLOOKUP(A1179,'Data Transformation'!G:N,2,0)</f>
        <v>34.77</v>
      </c>
      <c r="D1179" s="42">
        <f>VLOOKUP(A1179,'Data Transformation'!G:I,3,0)</f>
        <v>10.54</v>
      </c>
      <c r="E1179" s="42" t="str">
        <f>VLOOKUP(A1179,'Data Transformation'!G:J,4,0)</f>
        <v>No</v>
      </c>
      <c r="F1179" s="42" t="str">
        <f>VLOOKUP(A1179,'Data Transformation'!G:K,5,0)</f>
        <v>No</v>
      </c>
      <c r="G1179" s="58" t="str">
        <f>VLOOKUP(A1179,'Data Transformation'!G:L,6,0)</f>
        <v>No</v>
      </c>
      <c r="H1179" s="42">
        <f>VLOOKUP(A1179,'Data Transformation'!G:O,9,0)</f>
        <v>2</v>
      </c>
      <c r="I1179" s="42" t="str">
        <f>VLOOKUP(A1179,'Data Transformation'!G:N,8,0)</f>
        <v>No</v>
      </c>
      <c r="J1179" s="42" t="str">
        <f>VLOOKUP(A1179,'Data Transformation'!G:P,10,0)</f>
        <v>Above Obesity</v>
      </c>
      <c r="K1179" s="42" t="str">
        <f>VLOOKUP(A1179,'Data Transformation'!G:Q,11,0)</f>
        <v>Diabetes</v>
      </c>
      <c r="L1179" s="42" t="str">
        <f>VLOOKUP(A1179,'Data Transformation'!S:AB,10,0)</f>
        <v>28-Nov-1973</v>
      </c>
      <c r="M1179" s="59">
        <f>VLOOKUP(A1179,'Data Transformation'!S:AD,12,0)</f>
        <v>9583.89</v>
      </c>
      <c r="N1179" s="42" t="str">
        <f>VLOOKUP(A1179,'Data Transformation'!S:Y,7,0)</f>
        <v>tier - 2</v>
      </c>
      <c r="O1179" s="42" t="str">
        <f>VLOOKUP(A1179,'Data Transformation'!S:Z,8,0)</f>
        <v>tier - 3</v>
      </c>
      <c r="P1179" s="42" t="str">
        <f>VLOOKUP(A1179,'Data Transformation'!S:AA,9,0)</f>
        <v>R1012</v>
      </c>
      <c r="Q1179" s="60">
        <f>VLOOKUP(A1179,'Data Transformation'!S:AC,11,0)</f>
        <v>49</v>
      </c>
    </row>
    <row r="1180">
      <c r="A1180" s="56" t="s">
        <v>2432</v>
      </c>
      <c r="B1180" s="42" t="str">
        <f>VLOOKUP(A1180,'Data Transformation'!A:D,4,0)</f>
        <v>Tomaszewski</v>
      </c>
      <c r="C1180" s="57">
        <f>VLOOKUP(A1180,'Data Transformation'!G:N,2,0)</f>
        <v>24.48</v>
      </c>
      <c r="D1180" s="42">
        <f>VLOOKUP(A1180,'Data Transformation'!G:I,3,0)</f>
        <v>4.37</v>
      </c>
      <c r="E1180" s="42" t="str">
        <f>VLOOKUP(A1180,'Data Transformation'!G:J,4,0)</f>
        <v>yes</v>
      </c>
      <c r="F1180" s="42" t="str">
        <f>VLOOKUP(A1180,'Data Transformation'!G:K,5,0)</f>
        <v>No</v>
      </c>
      <c r="G1180" s="58" t="str">
        <f>VLOOKUP(A1180,'Data Transformation'!G:L,6,0)</f>
        <v>No</v>
      </c>
      <c r="H1180" s="42">
        <f>VLOOKUP(A1180,'Data Transformation'!G:O,9,0)</f>
        <v>2</v>
      </c>
      <c r="I1180" s="42" t="str">
        <f>VLOOKUP(A1180,'Data Transformation'!G:N,8,0)</f>
        <v>No</v>
      </c>
      <c r="J1180" s="42" t="str">
        <f>VLOOKUP(A1180,'Data Transformation'!G:P,10,0)</f>
        <v>Normal weight</v>
      </c>
      <c r="K1180" s="42" t="str">
        <f>VLOOKUP(A1180,'Data Transformation'!G:Q,11,0)</f>
        <v>Normal</v>
      </c>
      <c r="L1180" s="42" t="str">
        <f>VLOOKUP(A1180,'Data Transformation'!S:AB,10,0)</f>
        <v>4-Dec-1966</v>
      </c>
      <c r="M1180" s="59">
        <f>VLOOKUP(A1180,'Data Transformation'!S:AD,12,0)</f>
        <v>9582.54</v>
      </c>
      <c r="N1180" s="42" t="str">
        <f>VLOOKUP(A1180,'Data Transformation'!S:Y,7,0)</f>
        <v>tier - 3</v>
      </c>
      <c r="O1180" s="42" t="str">
        <f>VLOOKUP(A1180,'Data Transformation'!S:Z,8,0)</f>
        <v>tier - 2</v>
      </c>
      <c r="P1180" s="42" t="str">
        <f>VLOOKUP(A1180,'Data Transformation'!S:AA,9,0)</f>
        <v>R1013</v>
      </c>
      <c r="Q1180" s="60">
        <f>VLOOKUP(A1180,'Data Transformation'!S:AC,11,0)</f>
        <v>56</v>
      </c>
    </row>
    <row r="1181">
      <c r="A1181" s="56" t="s">
        <v>2434</v>
      </c>
      <c r="B1181" s="42" t="str">
        <f>VLOOKUP(A1181,'Data Transformation'!A:D,4,0)</f>
        <v>Gannon</v>
      </c>
      <c r="C1181" s="57">
        <f>VLOOKUP(A1181,'Data Transformation'!G:N,2,0)</f>
        <v>22.61</v>
      </c>
      <c r="D1181" s="42">
        <f>VLOOKUP(A1181,'Data Transformation'!G:I,3,0)</f>
        <v>9.63</v>
      </c>
      <c r="E1181" s="42" t="str">
        <f>VLOOKUP(A1181,'Data Transformation'!G:J,4,0)</f>
        <v>No</v>
      </c>
      <c r="F1181" s="42" t="str">
        <f>VLOOKUP(A1181,'Data Transformation'!G:K,5,0)</f>
        <v>No</v>
      </c>
      <c r="G1181" s="58" t="str">
        <f>VLOOKUP(A1181,'Data Transformation'!G:L,6,0)</f>
        <v>No</v>
      </c>
      <c r="H1181" s="42">
        <f>VLOOKUP(A1181,'Data Transformation'!G:O,9,0)</f>
        <v>2</v>
      </c>
      <c r="I1181" s="42" t="str">
        <f>VLOOKUP(A1181,'Data Transformation'!G:N,8,0)</f>
        <v>No</v>
      </c>
      <c r="J1181" s="42" t="str">
        <f>VLOOKUP(A1181,'Data Transformation'!G:P,10,0)</f>
        <v>Normal weight</v>
      </c>
      <c r="K1181" s="42" t="str">
        <f>VLOOKUP(A1181,'Data Transformation'!G:Q,11,0)</f>
        <v>Diabetes</v>
      </c>
      <c r="L1181" s="42" t="str">
        <f>VLOOKUP(A1181,'Data Transformation'!S:AB,10,0)</f>
        <v>1-Dec-1973</v>
      </c>
      <c r="M1181" s="59">
        <f>VLOOKUP(A1181,'Data Transformation'!S:AD,12,0)</f>
        <v>9566.99</v>
      </c>
      <c r="N1181" s="42" t="str">
        <f>VLOOKUP(A1181,'Data Transformation'!S:Y,7,0)</f>
        <v>tier - 2</v>
      </c>
      <c r="O1181" s="42" t="str">
        <f>VLOOKUP(A1181,'Data Transformation'!S:Z,8,0)</f>
        <v>tier - 1</v>
      </c>
      <c r="P1181" s="42" t="str">
        <f>VLOOKUP(A1181,'Data Transformation'!S:AA,9,0)</f>
        <v>R1012</v>
      </c>
      <c r="Q1181" s="60">
        <f>VLOOKUP(A1181,'Data Transformation'!S:AC,11,0)</f>
        <v>49</v>
      </c>
    </row>
    <row r="1182">
      <c r="A1182" s="56" t="s">
        <v>2436</v>
      </c>
      <c r="B1182" s="42" t="str">
        <f>VLOOKUP(A1182,'Data Transformation'!A:D,4,0)</f>
        <v>Frye</v>
      </c>
      <c r="C1182" s="57">
        <f>VLOOKUP(A1182,'Data Transformation'!G:N,2,0)</f>
        <v>34.3</v>
      </c>
      <c r="D1182" s="42">
        <f>VLOOKUP(A1182,'Data Transformation'!G:I,3,0)</f>
        <v>10.37</v>
      </c>
      <c r="E1182" s="42" t="str">
        <f>VLOOKUP(A1182,'Data Transformation'!G:J,4,0)</f>
        <v>No</v>
      </c>
      <c r="F1182" s="42" t="str">
        <f>VLOOKUP(A1182,'Data Transformation'!G:K,5,0)</f>
        <v>No</v>
      </c>
      <c r="G1182" s="58" t="str">
        <f>VLOOKUP(A1182,'Data Transformation'!G:L,6,0)</f>
        <v>No</v>
      </c>
      <c r="H1182" s="42">
        <f>VLOOKUP(A1182,'Data Transformation'!G:O,9,0)</f>
        <v>0</v>
      </c>
      <c r="I1182" s="42" t="str">
        <f>VLOOKUP(A1182,'Data Transformation'!G:N,8,0)</f>
        <v>No</v>
      </c>
      <c r="J1182" s="42" t="str">
        <f>VLOOKUP(A1182,'Data Transformation'!G:P,10,0)</f>
        <v>Above Obesity</v>
      </c>
      <c r="K1182" s="42" t="str">
        <f>VLOOKUP(A1182,'Data Transformation'!G:Q,11,0)</f>
        <v>Diabetes</v>
      </c>
      <c r="L1182" s="42" t="str">
        <f>VLOOKUP(A1182,'Data Transformation'!S:AB,10,0)</f>
        <v>14-Aug-1974</v>
      </c>
      <c r="M1182" s="59">
        <f>VLOOKUP(A1182,'Data Transformation'!S:AD,12,0)</f>
        <v>9563.03</v>
      </c>
      <c r="N1182" s="42" t="str">
        <f>VLOOKUP(A1182,'Data Transformation'!S:Y,7,0)</f>
        <v>tier - 3</v>
      </c>
      <c r="O1182" s="42" t="str">
        <f>VLOOKUP(A1182,'Data Transformation'!S:Z,8,0)</f>
        <v>tier - 1</v>
      </c>
      <c r="P1182" s="42" t="str">
        <f>VLOOKUP(A1182,'Data Transformation'!S:AA,9,0)</f>
        <v>R1011</v>
      </c>
      <c r="Q1182" s="60">
        <f>VLOOKUP(A1182,'Data Transformation'!S:AC,11,0)</f>
        <v>48</v>
      </c>
    </row>
    <row r="1183">
      <c r="A1183" s="56" t="s">
        <v>2438</v>
      </c>
      <c r="B1183" s="42" t="str">
        <f>VLOOKUP(A1183,'Data Transformation'!A:D,4,0)</f>
        <v>Jenkins</v>
      </c>
      <c r="C1183" s="57">
        <f>VLOOKUP(A1183,'Data Transformation'!G:N,2,0)</f>
        <v>46.09</v>
      </c>
      <c r="D1183" s="42">
        <f>VLOOKUP(A1183,'Data Transformation'!G:I,3,0)</f>
        <v>5.44</v>
      </c>
      <c r="E1183" s="42" t="str">
        <f>VLOOKUP(A1183,'Data Transformation'!G:J,4,0)</f>
        <v>No</v>
      </c>
      <c r="F1183" s="42" t="str">
        <f>VLOOKUP(A1183,'Data Transformation'!G:K,5,0)</f>
        <v>No</v>
      </c>
      <c r="G1183" s="58" t="str">
        <f>VLOOKUP(A1183,'Data Transformation'!G:L,6,0)</f>
        <v>No</v>
      </c>
      <c r="H1183" s="42">
        <f>VLOOKUP(A1183,'Data Transformation'!G:O,9,0)</f>
        <v>2</v>
      </c>
      <c r="I1183" s="42" t="str">
        <f>VLOOKUP(A1183,'Data Transformation'!G:N,8,0)</f>
        <v>No</v>
      </c>
      <c r="J1183" s="42" t="str">
        <f>VLOOKUP(A1183,'Data Transformation'!G:P,10,0)</f>
        <v>Above Obesity</v>
      </c>
      <c r="K1183" s="42" t="str">
        <f>VLOOKUP(A1183,'Data Transformation'!G:Q,11,0)</f>
        <v>Normal</v>
      </c>
      <c r="L1183" s="42" t="str">
        <f>VLOOKUP(A1183,'Data Transformation'!S:AB,10,0)</f>
        <v>22-Sep-1972</v>
      </c>
      <c r="M1183" s="59">
        <f>VLOOKUP(A1183,'Data Transformation'!S:AD,12,0)</f>
        <v>9549.57</v>
      </c>
      <c r="N1183" s="42" t="str">
        <f>VLOOKUP(A1183,'Data Transformation'!S:Y,7,0)</f>
        <v>tier - 2</v>
      </c>
      <c r="O1183" s="42" t="str">
        <f>VLOOKUP(A1183,'Data Transformation'!S:Z,8,0)</f>
        <v>tier - 1</v>
      </c>
      <c r="P1183" s="42" t="str">
        <f>VLOOKUP(A1183,'Data Transformation'!S:AA,9,0)</f>
        <v>R1013</v>
      </c>
      <c r="Q1183" s="60">
        <f>VLOOKUP(A1183,'Data Transformation'!S:AC,11,0)</f>
        <v>50</v>
      </c>
    </row>
    <row r="1184">
      <c r="A1184" s="56" t="s">
        <v>2440</v>
      </c>
      <c r="B1184" s="42" t="str">
        <f>VLOOKUP(A1184,'Data Transformation'!A:D,4,0)</f>
        <v>Currier</v>
      </c>
      <c r="C1184" s="57">
        <f>VLOOKUP(A1184,'Data Transformation'!G:N,2,0)</f>
        <v>44.745</v>
      </c>
      <c r="D1184" s="42">
        <f>VLOOKUP(A1184,'Data Transformation'!G:I,3,0)</f>
        <v>5.19</v>
      </c>
      <c r="E1184" s="42" t="str">
        <f>VLOOKUP(A1184,'Data Transformation'!G:J,4,0)</f>
        <v>No</v>
      </c>
      <c r="F1184" s="42" t="str">
        <f>VLOOKUP(A1184,'Data Transformation'!G:K,5,0)</f>
        <v>No</v>
      </c>
      <c r="G1184" s="58" t="str">
        <f>VLOOKUP(A1184,'Data Transformation'!G:L,6,0)</f>
        <v>No</v>
      </c>
      <c r="H1184" s="42">
        <f>VLOOKUP(A1184,'Data Transformation'!G:O,9,0)</f>
        <v>2</v>
      </c>
      <c r="I1184" s="42" t="str">
        <f>VLOOKUP(A1184,'Data Transformation'!G:N,8,0)</f>
        <v>No</v>
      </c>
      <c r="J1184" s="42" t="str">
        <f>VLOOKUP(A1184,'Data Transformation'!G:P,10,0)</f>
        <v>Above Obesity</v>
      </c>
      <c r="K1184" s="42" t="str">
        <f>VLOOKUP(A1184,'Data Transformation'!G:Q,11,0)</f>
        <v>Normal</v>
      </c>
      <c r="L1184" s="42" t="str">
        <f>VLOOKUP(A1184,'Data Transformation'!S:AB,10,0)</f>
        <v>22-Sep-1972</v>
      </c>
      <c r="M1184" s="59">
        <f>VLOOKUP(A1184,'Data Transformation'!S:AD,12,0)</f>
        <v>9541.7</v>
      </c>
      <c r="N1184" s="42" t="str">
        <f>VLOOKUP(A1184,'Data Transformation'!S:Y,7,0)</f>
        <v>tier - 2</v>
      </c>
      <c r="O1184" s="42" t="str">
        <f>VLOOKUP(A1184,'Data Transformation'!S:Z,8,0)</f>
        <v>tier - 1</v>
      </c>
      <c r="P1184" s="42" t="str">
        <f>VLOOKUP(A1184,'Data Transformation'!S:AA,9,0)</f>
        <v>R1024</v>
      </c>
      <c r="Q1184" s="60">
        <f>VLOOKUP(A1184,'Data Transformation'!S:AC,11,0)</f>
        <v>50</v>
      </c>
    </row>
    <row r="1185">
      <c r="A1185" s="56" t="s">
        <v>2442</v>
      </c>
      <c r="B1185" s="42" t="str">
        <f>VLOOKUP(A1185,'Data Transformation'!A:D,4,0)</f>
        <v>Whittendale</v>
      </c>
      <c r="C1185" s="57">
        <f>VLOOKUP(A1185,'Data Transformation'!G:N,2,0)</f>
        <v>26.33</v>
      </c>
      <c r="D1185" s="42">
        <f>VLOOKUP(A1185,'Data Transformation'!G:I,3,0)</f>
        <v>11.8</v>
      </c>
      <c r="E1185" s="42" t="str">
        <f>VLOOKUP(A1185,'Data Transformation'!G:J,4,0)</f>
        <v>yes</v>
      </c>
      <c r="F1185" s="42" t="str">
        <f>VLOOKUP(A1185,'Data Transformation'!G:K,5,0)</f>
        <v>No</v>
      </c>
      <c r="G1185" s="58" t="str">
        <f>VLOOKUP(A1185,'Data Transformation'!G:L,6,0)</f>
        <v>No</v>
      </c>
      <c r="H1185" s="42">
        <f>VLOOKUP(A1185,'Data Transformation'!G:O,9,0)</f>
        <v>1</v>
      </c>
      <c r="I1185" s="42" t="str">
        <f>VLOOKUP(A1185,'Data Transformation'!G:N,8,0)</f>
        <v>No</v>
      </c>
      <c r="J1185" s="42" t="str">
        <f>VLOOKUP(A1185,'Data Transformation'!G:P,10,0)</f>
        <v>Overweight</v>
      </c>
      <c r="K1185" s="42" t="str">
        <f>VLOOKUP(A1185,'Data Transformation'!G:Q,11,0)</f>
        <v>Diabetes</v>
      </c>
      <c r="L1185" s="42" t="str">
        <f>VLOOKUP(A1185,'Data Transformation'!S:AB,10,0)</f>
        <v>28-Jul-1975</v>
      </c>
      <c r="M1185" s="59">
        <f>VLOOKUP(A1185,'Data Transformation'!S:AD,12,0)</f>
        <v>9540.17</v>
      </c>
      <c r="N1185" s="42" t="str">
        <f>VLOOKUP(A1185,'Data Transformation'!S:Y,7,0)</f>
        <v>tier - 2</v>
      </c>
      <c r="O1185" s="42" t="str">
        <f>VLOOKUP(A1185,'Data Transformation'!S:Z,8,0)</f>
        <v>tier - 2</v>
      </c>
      <c r="P1185" s="42" t="str">
        <f>VLOOKUP(A1185,'Data Transformation'!S:AA,9,0)</f>
        <v>R1024</v>
      </c>
      <c r="Q1185" s="60">
        <f>VLOOKUP(A1185,'Data Transformation'!S:AC,11,0)</f>
        <v>47</v>
      </c>
    </row>
    <row r="1186">
      <c r="A1186" s="56" t="s">
        <v>2444</v>
      </c>
      <c r="B1186" s="42" t="str">
        <f>VLOOKUP(A1186,'Data Transformation'!A:D,4,0)</f>
        <v>Rixe</v>
      </c>
      <c r="C1186" s="57">
        <f>VLOOKUP(A1186,'Data Transformation'!G:N,2,0)</f>
        <v>26.6</v>
      </c>
      <c r="D1186" s="42">
        <f>VLOOKUP(A1186,'Data Transformation'!G:I,3,0)</f>
        <v>8.38</v>
      </c>
      <c r="E1186" s="42" t="str">
        <f>VLOOKUP(A1186,'Data Transformation'!G:J,4,0)</f>
        <v>No</v>
      </c>
      <c r="F1186" s="42" t="str">
        <f>VLOOKUP(A1186,'Data Transformation'!G:K,5,0)</f>
        <v>No</v>
      </c>
      <c r="G1186" s="58" t="str">
        <f>VLOOKUP(A1186,'Data Transformation'!G:L,6,0)</f>
        <v>No</v>
      </c>
      <c r="H1186" s="42">
        <f>VLOOKUP(A1186,'Data Transformation'!G:O,9,0)</f>
        <v>2</v>
      </c>
      <c r="I1186" s="42" t="str">
        <f>VLOOKUP(A1186,'Data Transformation'!G:N,8,0)</f>
        <v>No</v>
      </c>
      <c r="J1186" s="42" t="str">
        <f>VLOOKUP(A1186,'Data Transformation'!G:P,10,0)</f>
        <v>Overweight</v>
      </c>
      <c r="K1186" s="42" t="str">
        <f>VLOOKUP(A1186,'Data Transformation'!G:Q,11,0)</f>
        <v>Diabetes</v>
      </c>
      <c r="L1186" s="42" t="str">
        <f>VLOOKUP(A1186,'Data Transformation'!S:AB,10,0)</f>
        <v>21-Dec-1973</v>
      </c>
      <c r="M1186" s="59">
        <f>VLOOKUP(A1186,'Data Transformation'!S:AD,12,0)</f>
        <v>9538.65</v>
      </c>
      <c r="N1186" s="42" t="str">
        <f>VLOOKUP(A1186,'Data Transformation'!S:Y,7,0)</f>
        <v>tier - 2</v>
      </c>
      <c r="O1186" s="42" t="str">
        <f>VLOOKUP(A1186,'Data Transformation'!S:Z,8,0)</f>
        <v>tier - 3</v>
      </c>
      <c r="P1186" s="42" t="str">
        <f>VLOOKUP(A1186,'Data Transformation'!S:AA,9,0)</f>
        <v>R1021</v>
      </c>
      <c r="Q1186" s="60">
        <f>VLOOKUP(A1186,'Data Transformation'!S:AC,11,0)</f>
        <v>49</v>
      </c>
    </row>
    <row r="1187">
      <c r="A1187" s="56" t="s">
        <v>2446</v>
      </c>
      <c r="B1187" s="42" t="str">
        <f>VLOOKUP(A1187,'Data Transformation'!A:D,4,0)</f>
        <v>Ballon-Landa</v>
      </c>
      <c r="C1187" s="57">
        <f>VLOOKUP(A1187,'Data Transformation'!G:N,2,0)</f>
        <v>27.5</v>
      </c>
      <c r="D1187" s="42">
        <f>VLOOKUP(A1187,'Data Transformation'!G:I,3,0)</f>
        <v>7.58</v>
      </c>
      <c r="E1187" s="42" t="str">
        <f>VLOOKUP(A1187,'Data Transformation'!G:J,4,0)</f>
        <v>No</v>
      </c>
      <c r="F1187" s="42" t="str">
        <f>VLOOKUP(A1187,'Data Transformation'!G:K,5,0)</f>
        <v>No</v>
      </c>
      <c r="G1187" s="58" t="str">
        <f>VLOOKUP(A1187,'Data Transformation'!G:L,6,0)</f>
        <v>No</v>
      </c>
      <c r="H1187" s="42">
        <f>VLOOKUP(A1187,'Data Transformation'!G:O,9,0)</f>
        <v>0</v>
      </c>
      <c r="I1187" s="42" t="str">
        <f>VLOOKUP(A1187,'Data Transformation'!G:N,8,0)</f>
        <v>No</v>
      </c>
      <c r="J1187" s="42" t="str">
        <f>VLOOKUP(A1187,'Data Transformation'!G:P,10,0)</f>
        <v>Overweight</v>
      </c>
      <c r="K1187" s="42" t="str">
        <f>VLOOKUP(A1187,'Data Transformation'!G:Q,11,0)</f>
        <v>Diabetes</v>
      </c>
      <c r="L1187" s="42" t="str">
        <f>VLOOKUP(A1187,'Data Transformation'!S:AB,10,0)</f>
        <v>29-Nov-1971</v>
      </c>
      <c r="M1187" s="59">
        <f>VLOOKUP(A1187,'Data Transformation'!S:AD,12,0)</f>
        <v>9528.9</v>
      </c>
      <c r="N1187" s="42" t="str">
        <f>VLOOKUP(A1187,'Data Transformation'!S:Y,7,0)</f>
        <v>tier - 2</v>
      </c>
      <c r="O1187" s="42" t="str">
        <f>VLOOKUP(A1187,'Data Transformation'!S:Z,8,0)</f>
        <v>tier - 2</v>
      </c>
      <c r="P1187" s="42" t="str">
        <f>VLOOKUP(A1187,'Data Transformation'!S:AA,9,0)</f>
        <v>R1011</v>
      </c>
      <c r="Q1187" s="60">
        <f>VLOOKUP(A1187,'Data Transformation'!S:AC,11,0)</f>
        <v>51</v>
      </c>
    </row>
    <row r="1188">
      <c r="A1188" s="56" t="s">
        <v>2448</v>
      </c>
      <c r="B1188" s="42" t="str">
        <f>VLOOKUP(A1188,'Data Transformation'!A:D,4,0)</f>
        <v>Zaferos</v>
      </c>
      <c r="C1188" s="57">
        <f>VLOOKUP(A1188,'Data Transformation'!G:N,2,0)</f>
        <v>41.55</v>
      </c>
      <c r="D1188" s="42">
        <f>VLOOKUP(A1188,'Data Transformation'!G:I,3,0)</f>
        <v>4.61</v>
      </c>
      <c r="E1188" s="42" t="str">
        <f>VLOOKUP(A1188,'Data Transformation'!G:J,4,0)</f>
        <v>No</v>
      </c>
      <c r="F1188" s="42" t="str">
        <f>VLOOKUP(A1188,'Data Transformation'!G:K,5,0)</f>
        <v>No</v>
      </c>
      <c r="G1188" s="58" t="str">
        <f>VLOOKUP(A1188,'Data Transformation'!G:L,6,0)</f>
        <v>No</v>
      </c>
      <c r="H1188" s="42">
        <f>VLOOKUP(A1188,'Data Transformation'!G:O,9,0)</f>
        <v>1</v>
      </c>
      <c r="I1188" s="42" t="str">
        <f>VLOOKUP(A1188,'Data Transformation'!G:N,8,0)</f>
        <v>No</v>
      </c>
      <c r="J1188" s="42" t="str">
        <f>VLOOKUP(A1188,'Data Transformation'!G:P,10,0)</f>
        <v>Above Obesity</v>
      </c>
      <c r="K1188" s="42" t="str">
        <f>VLOOKUP(A1188,'Data Transformation'!G:Q,11,0)</f>
        <v>Normal</v>
      </c>
      <c r="L1188" s="42" t="str">
        <f>VLOOKUP(A1188,'Data Transformation'!S:AB,10,0)</f>
        <v>22-Aug-1992</v>
      </c>
      <c r="M1188" s="59">
        <f>VLOOKUP(A1188,'Data Transformation'!S:AD,12,0)</f>
        <v>9507.68</v>
      </c>
      <c r="N1188" s="42" t="str">
        <f>VLOOKUP(A1188,'Data Transformation'!S:Y,7,0)</f>
        <v>tier - 2</v>
      </c>
      <c r="O1188" s="42" t="str">
        <f>VLOOKUP(A1188,'Data Transformation'!S:Z,8,0)</f>
        <v>tier - 1</v>
      </c>
      <c r="P1188" s="42" t="str">
        <f>VLOOKUP(A1188,'Data Transformation'!S:AA,9,0)</f>
        <v>R1012</v>
      </c>
      <c r="Q1188" s="60">
        <f>VLOOKUP(A1188,'Data Transformation'!S:AC,11,0)</f>
        <v>30</v>
      </c>
    </row>
    <row r="1189">
      <c r="A1189" s="56" t="s">
        <v>2450</v>
      </c>
      <c r="B1189" s="42" t="str">
        <f>VLOOKUP(A1189,'Data Transformation'!A:D,4,0)</f>
        <v>Jackson</v>
      </c>
      <c r="C1189" s="57">
        <f>VLOOKUP(A1189,'Data Transformation'!G:N,2,0)</f>
        <v>41.47</v>
      </c>
      <c r="D1189" s="42">
        <f>VLOOKUP(A1189,'Data Transformation'!G:I,3,0)</f>
        <v>4.7</v>
      </c>
      <c r="E1189" s="42" t="str">
        <f>VLOOKUP(A1189,'Data Transformation'!G:J,4,0)</f>
        <v>yes</v>
      </c>
      <c r="F1189" s="42" t="str">
        <f>VLOOKUP(A1189,'Data Transformation'!G:K,5,0)</f>
        <v>No</v>
      </c>
      <c r="G1189" s="58" t="str">
        <f>VLOOKUP(A1189,'Data Transformation'!G:L,6,0)</f>
        <v>Yes</v>
      </c>
      <c r="H1189" s="42">
        <f>VLOOKUP(A1189,'Data Transformation'!G:O,9,0)</f>
        <v>1</v>
      </c>
      <c r="I1189" s="42" t="str">
        <f>VLOOKUP(A1189,'Data Transformation'!G:N,8,0)</f>
        <v>No</v>
      </c>
      <c r="J1189" s="42" t="str">
        <f>VLOOKUP(A1189,'Data Transformation'!G:P,10,0)</f>
        <v>Above Obesity</v>
      </c>
      <c r="K1189" s="42" t="str">
        <f>VLOOKUP(A1189,'Data Transformation'!G:Q,11,0)</f>
        <v>Normal</v>
      </c>
      <c r="L1189" s="42" t="str">
        <f>VLOOKUP(A1189,'Data Transformation'!S:AB,10,0)</f>
        <v>24-Aug-1969</v>
      </c>
      <c r="M1189" s="59">
        <f>VLOOKUP(A1189,'Data Transformation'!S:AD,12,0)</f>
        <v>9504.31</v>
      </c>
      <c r="N1189" s="42" t="str">
        <f>VLOOKUP(A1189,'Data Transformation'!S:Y,7,0)</f>
        <v>tier - 3</v>
      </c>
      <c r="O1189" s="42" t="str">
        <f>VLOOKUP(A1189,'Data Transformation'!S:Z,8,0)</f>
        <v>tier - 2</v>
      </c>
      <c r="P1189" s="42" t="str">
        <f>VLOOKUP(A1189,'Data Transformation'!S:AA,9,0)</f>
        <v>R1013</v>
      </c>
      <c r="Q1189" s="60">
        <f>VLOOKUP(A1189,'Data Transformation'!S:AC,11,0)</f>
        <v>53</v>
      </c>
    </row>
    <row r="1190">
      <c r="A1190" s="56" t="s">
        <v>2452</v>
      </c>
      <c r="B1190" s="42" t="str">
        <f>VLOOKUP(A1190,'Data Transformation'!A:D,4,0)</f>
        <v>Evans Marke</v>
      </c>
      <c r="C1190" s="57">
        <f>VLOOKUP(A1190,'Data Transformation'!G:N,2,0)</f>
        <v>24.795</v>
      </c>
      <c r="D1190" s="42">
        <f>VLOOKUP(A1190,'Data Transformation'!G:I,3,0)</f>
        <v>6.05</v>
      </c>
      <c r="E1190" s="42" t="str">
        <f>VLOOKUP(A1190,'Data Transformation'!G:J,4,0)</f>
        <v>YES</v>
      </c>
      <c r="F1190" s="42" t="str">
        <f>VLOOKUP(A1190,'Data Transformation'!G:K,5,0)</f>
        <v>No</v>
      </c>
      <c r="G1190" s="58" t="str">
        <f>VLOOKUP(A1190,'Data Transformation'!G:L,6,0)</f>
        <v>No</v>
      </c>
      <c r="H1190" s="42">
        <f>VLOOKUP(A1190,'Data Transformation'!G:O,9,0)</f>
        <v>0</v>
      </c>
      <c r="I1190" s="42" t="str">
        <f>VLOOKUP(A1190,'Data Transformation'!G:N,8,0)</f>
        <v>No</v>
      </c>
      <c r="J1190" s="42" t="str">
        <f>VLOOKUP(A1190,'Data Transformation'!G:P,10,0)</f>
        <v>Normal weight</v>
      </c>
      <c r="K1190" s="42" t="str">
        <f>VLOOKUP(A1190,'Data Transformation'!G:Q,11,0)</f>
        <v>Prediabetes weight</v>
      </c>
      <c r="L1190" s="42" t="str">
        <f>VLOOKUP(A1190,'Data Transformation'!S:AB,10,0)</f>
        <v>28-Nov-1976</v>
      </c>
      <c r="M1190" s="59">
        <f>VLOOKUP(A1190,'Data Transformation'!S:AD,12,0)</f>
        <v>9500.57</v>
      </c>
      <c r="N1190" s="42" t="str">
        <f>VLOOKUP(A1190,'Data Transformation'!S:Y,7,0)</f>
        <v>tier - 2</v>
      </c>
      <c r="O1190" s="42" t="str">
        <f>VLOOKUP(A1190,'Data Transformation'!S:Z,8,0)</f>
        <v>tier - 3</v>
      </c>
      <c r="P1190" s="42" t="str">
        <f>VLOOKUP(A1190,'Data Transformation'!S:AA,9,0)</f>
        <v>R1017</v>
      </c>
      <c r="Q1190" s="60">
        <f>VLOOKUP(A1190,'Data Transformation'!S:AC,11,0)</f>
        <v>46</v>
      </c>
    </row>
    <row r="1191">
      <c r="A1191" s="56" t="s">
        <v>2454</v>
      </c>
      <c r="B1191" s="42" t="str">
        <f>VLOOKUP(A1191,'Data Transformation'!A:D,4,0)</f>
        <v>Samland</v>
      </c>
      <c r="C1191" s="57">
        <f>VLOOKUP(A1191,'Data Transformation'!G:N,2,0)</f>
        <v>29.48</v>
      </c>
      <c r="D1191" s="42">
        <f>VLOOKUP(A1191,'Data Transformation'!G:I,3,0)</f>
        <v>5.63</v>
      </c>
      <c r="E1191" s="42" t="str">
        <f>VLOOKUP(A1191,'Data Transformation'!G:J,4,0)</f>
        <v>yes</v>
      </c>
      <c r="F1191" s="42" t="str">
        <f>VLOOKUP(A1191,'Data Transformation'!G:K,5,0)</f>
        <v>No</v>
      </c>
      <c r="G1191" s="58" t="str">
        <f>VLOOKUP(A1191,'Data Transformation'!G:L,6,0)</f>
        <v>Yes</v>
      </c>
      <c r="H1191" s="42">
        <f>VLOOKUP(A1191,'Data Transformation'!G:O,9,0)</f>
        <v>1</v>
      </c>
      <c r="I1191" s="42" t="str">
        <f>VLOOKUP(A1191,'Data Transformation'!G:N,8,0)</f>
        <v>No</v>
      </c>
      <c r="J1191" s="42" t="str">
        <f>VLOOKUP(A1191,'Data Transformation'!G:P,10,0)</f>
        <v>Overweight</v>
      </c>
      <c r="K1191" s="42" t="str">
        <f>VLOOKUP(A1191,'Data Transformation'!G:Q,11,0)</f>
        <v>Normal</v>
      </c>
      <c r="L1191" s="42" t="str">
        <f>VLOOKUP(A1191,'Data Transformation'!S:AB,10,0)</f>
        <v>4-Jun-1969</v>
      </c>
      <c r="M1191" s="59">
        <f>VLOOKUP(A1191,'Data Transformation'!S:AD,12,0)</f>
        <v>9487.64</v>
      </c>
      <c r="N1191" s="42" t="str">
        <f>VLOOKUP(A1191,'Data Transformation'!S:Y,7,0)</f>
        <v>tier - 2</v>
      </c>
      <c r="O1191" s="42" t="str">
        <f>VLOOKUP(A1191,'Data Transformation'!S:Z,8,0)</f>
        <v>tier - 2</v>
      </c>
      <c r="P1191" s="42" t="str">
        <f>VLOOKUP(A1191,'Data Transformation'!S:AA,9,0)</f>
        <v>R1013</v>
      </c>
      <c r="Q1191" s="60">
        <f>VLOOKUP(A1191,'Data Transformation'!S:AC,11,0)</f>
        <v>54</v>
      </c>
    </row>
    <row r="1192">
      <c r="A1192" s="56" t="s">
        <v>2456</v>
      </c>
      <c r="B1192" s="42" t="str">
        <f>VLOOKUP(A1192,'Data Transformation'!A:D,4,0)</f>
        <v>Shapiro</v>
      </c>
      <c r="C1192" s="57">
        <f>VLOOKUP(A1192,'Data Transformation'!G:N,2,0)</f>
        <v>28.09</v>
      </c>
      <c r="D1192" s="42">
        <f>VLOOKUP(A1192,'Data Transformation'!G:I,3,0)</f>
        <v>6.06</v>
      </c>
      <c r="E1192" s="42" t="str">
        <f>VLOOKUP(A1192,'Data Transformation'!G:J,4,0)</f>
        <v>No</v>
      </c>
      <c r="F1192" s="42" t="str">
        <f>VLOOKUP(A1192,'Data Transformation'!G:K,5,0)</f>
        <v>No</v>
      </c>
      <c r="G1192" s="58" t="str">
        <f>VLOOKUP(A1192,'Data Transformation'!G:L,6,0)</f>
        <v>Yes</v>
      </c>
      <c r="H1192" s="42">
        <f>VLOOKUP(A1192,'Data Transformation'!G:O,9,0)</f>
        <v>1</v>
      </c>
      <c r="I1192" s="42" t="str">
        <f>VLOOKUP(A1192,'Data Transformation'!G:N,8,0)</f>
        <v>No</v>
      </c>
      <c r="J1192" s="42" t="str">
        <f>VLOOKUP(A1192,'Data Transformation'!G:P,10,0)</f>
        <v>Overweight</v>
      </c>
      <c r="K1192" s="42" t="str">
        <f>VLOOKUP(A1192,'Data Transformation'!G:Q,11,0)</f>
        <v>Prediabetes weight</v>
      </c>
      <c r="L1192" s="42" t="str">
        <f>VLOOKUP(A1192,'Data Transformation'!S:AB,10,0)</f>
        <v>17-Jul-1979</v>
      </c>
      <c r="M1192" s="59">
        <f>VLOOKUP(A1192,'Data Transformation'!S:AD,12,0)</f>
        <v>9453.92</v>
      </c>
      <c r="N1192" s="42" t="str">
        <f>VLOOKUP(A1192,'Data Transformation'!S:Y,7,0)</f>
        <v>tier - 2</v>
      </c>
      <c r="O1192" s="42" t="str">
        <f>VLOOKUP(A1192,'Data Transformation'!S:Z,8,0)</f>
        <v>tier - 2</v>
      </c>
      <c r="P1192" s="42" t="str">
        <f>VLOOKUP(A1192,'Data Transformation'!S:AA,9,0)</f>
        <v>R1021</v>
      </c>
      <c r="Q1192" s="60">
        <f>VLOOKUP(A1192,'Data Transformation'!S:AC,11,0)</f>
        <v>43</v>
      </c>
    </row>
    <row r="1193">
      <c r="A1193" s="56" t="s">
        <v>2458</v>
      </c>
      <c r="B1193" s="42" t="str">
        <f>VLOOKUP(A1193,'Data Transformation'!A:D,4,0)</f>
        <v>Snitzer</v>
      </c>
      <c r="C1193" s="57">
        <f>VLOOKUP(A1193,'Data Transformation'!G:N,2,0)</f>
        <v>32.73</v>
      </c>
      <c r="D1193" s="42">
        <f>VLOOKUP(A1193,'Data Transformation'!G:I,3,0)</f>
        <v>5.19</v>
      </c>
      <c r="E1193" s="42" t="str">
        <f>VLOOKUP(A1193,'Data Transformation'!G:J,4,0)</f>
        <v>No</v>
      </c>
      <c r="F1193" s="42" t="str">
        <f>VLOOKUP(A1193,'Data Transformation'!G:K,5,0)</f>
        <v>No</v>
      </c>
      <c r="G1193" s="58" t="str">
        <f>VLOOKUP(A1193,'Data Transformation'!G:L,6,0)</f>
        <v>No</v>
      </c>
      <c r="H1193" s="42">
        <f>VLOOKUP(A1193,'Data Transformation'!G:O,9,0)</f>
        <v>1</v>
      </c>
      <c r="I1193" s="42" t="str">
        <f>VLOOKUP(A1193,'Data Transformation'!G:N,8,0)</f>
        <v>No</v>
      </c>
      <c r="J1193" s="42" t="str">
        <f>VLOOKUP(A1193,'Data Transformation'!G:P,10,0)</f>
        <v>Above Obesity</v>
      </c>
      <c r="K1193" s="42" t="str">
        <f>VLOOKUP(A1193,'Data Transformation'!G:Q,11,0)</f>
        <v>Normal</v>
      </c>
      <c r="L1193" s="42" t="str">
        <f>VLOOKUP(A1193,'Data Transformation'!S:AB,10,0)</f>
        <v>14-Nov-1987</v>
      </c>
      <c r="M1193" s="59">
        <f>VLOOKUP(A1193,'Data Transformation'!S:AD,12,0)</f>
        <v>9448.42</v>
      </c>
      <c r="N1193" s="42" t="str">
        <f>VLOOKUP(A1193,'Data Transformation'!S:Y,7,0)</f>
        <v>tier - 2</v>
      </c>
      <c r="O1193" s="42" t="str">
        <f>VLOOKUP(A1193,'Data Transformation'!S:Z,8,0)</f>
        <v>tier - 3</v>
      </c>
      <c r="P1193" s="42" t="str">
        <f>VLOOKUP(A1193,'Data Transformation'!S:AA,9,0)</f>
        <v>R1021</v>
      </c>
      <c r="Q1193" s="60">
        <f>VLOOKUP(A1193,'Data Transformation'!S:AC,11,0)</f>
        <v>35</v>
      </c>
    </row>
    <row r="1194">
      <c r="A1194" s="56" t="s">
        <v>2460</v>
      </c>
      <c r="B1194" s="42" t="str">
        <f>VLOOKUP(A1194,'Data Transformation'!A:D,4,0)</f>
        <v>Herra Arroyo</v>
      </c>
      <c r="C1194" s="57">
        <f>VLOOKUP(A1194,'Data Transformation'!G:N,2,0)</f>
        <v>27.36</v>
      </c>
      <c r="D1194" s="42">
        <f>VLOOKUP(A1194,'Data Transformation'!G:I,3,0)</f>
        <v>8.96</v>
      </c>
      <c r="E1194" s="42" t="str">
        <f>VLOOKUP(A1194,'Data Transformation'!G:J,4,0)</f>
        <v>No</v>
      </c>
      <c r="F1194" s="42" t="str">
        <f>VLOOKUP(A1194,'Data Transformation'!G:K,5,0)</f>
        <v>No</v>
      </c>
      <c r="G1194" s="58" t="str">
        <f>VLOOKUP(A1194,'Data Transformation'!G:L,6,0)</f>
        <v>No</v>
      </c>
      <c r="H1194" s="42">
        <f>VLOOKUP(A1194,'Data Transformation'!G:O,9,0)</f>
        <v>0</v>
      </c>
      <c r="I1194" s="42" t="str">
        <f>VLOOKUP(A1194,'Data Transformation'!G:N,8,0)</f>
        <v>No</v>
      </c>
      <c r="J1194" s="42" t="str">
        <f>VLOOKUP(A1194,'Data Transformation'!G:P,10,0)</f>
        <v>Overweight</v>
      </c>
      <c r="K1194" s="42" t="str">
        <f>VLOOKUP(A1194,'Data Transformation'!G:Q,11,0)</f>
        <v>Diabetes</v>
      </c>
      <c r="L1194" s="42" t="str">
        <f>VLOOKUP(A1194,'Data Transformation'!S:AB,10,0)</f>
        <v>8-Jun-1974</v>
      </c>
      <c r="M1194" s="59">
        <f>VLOOKUP(A1194,'Data Transformation'!S:AD,12,0)</f>
        <v>9447.38</v>
      </c>
      <c r="N1194" s="42" t="str">
        <f>VLOOKUP(A1194,'Data Transformation'!S:Y,7,0)</f>
        <v>tier - 2</v>
      </c>
      <c r="O1194" s="42" t="str">
        <f>VLOOKUP(A1194,'Data Transformation'!S:Z,8,0)</f>
        <v>tier - 3</v>
      </c>
      <c r="P1194" s="42" t="str">
        <f>VLOOKUP(A1194,'Data Transformation'!S:AA,9,0)</f>
        <v>R1024</v>
      </c>
      <c r="Q1194" s="60">
        <f>VLOOKUP(A1194,'Data Transformation'!S:AC,11,0)</f>
        <v>49</v>
      </c>
    </row>
    <row r="1195">
      <c r="A1195" s="56" t="s">
        <v>2462</v>
      </c>
      <c r="B1195" s="42" t="str">
        <f>VLOOKUP(A1195,'Data Transformation'!A:D,4,0)</f>
        <v>Watters</v>
      </c>
      <c r="C1195" s="57">
        <f>VLOOKUP(A1195,'Data Transformation'!G:N,2,0)</f>
        <v>27.265</v>
      </c>
      <c r="D1195" s="42">
        <f>VLOOKUP(A1195,'Data Transformation'!G:I,3,0)</f>
        <v>11.39</v>
      </c>
      <c r="E1195" s="42" t="str">
        <f>VLOOKUP(A1195,'Data Transformation'!G:J,4,0)</f>
        <v>No</v>
      </c>
      <c r="F1195" s="42" t="str">
        <f>VLOOKUP(A1195,'Data Transformation'!G:K,5,0)</f>
        <v>No</v>
      </c>
      <c r="G1195" s="58" t="str">
        <f>VLOOKUP(A1195,'Data Transformation'!G:L,6,0)</f>
        <v>No</v>
      </c>
      <c r="H1195" s="42">
        <f>VLOOKUP(A1195,'Data Transformation'!G:O,9,0)</f>
        <v>0</v>
      </c>
      <c r="I1195" s="42" t="str">
        <f>VLOOKUP(A1195,'Data Transformation'!G:N,8,0)</f>
        <v>No</v>
      </c>
      <c r="J1195" s="42" t="str">
        <f>VLOOKUP(A1195,'Data Transformation'!G:P,10,0)</f>
        <v>Overweight</v>
      </c>
      <c r="K1195" s="42" t="str">
        <f>VLOOKUP(A1195,'Data Transformation'!G:Q,11,0)</f>
        <v>Diabetes</v>
      </c>
      <c r="L1195" s="42" t="str">
        <f>VLOOKUP(A1195,'Data Transformation'!S:AB,10,0)</f>
        <v>27-Nov-1974</v>
      </c>
      <c r="M1195" s="59">
        <f>VLOOKUP(A1195,'Data Transformation'!S:AD,12,0)</f>
        <v>9447.25</v>
      </c>
      <c r="N1195" s="42" t="str">
        <f>VLOOKUP(A1195,'Data Transformation'!S:Y,7,0)</f>
        <v>tier - 2</v>
      </c>
      <c r="O1195" s="42" t="str">
        <f>VLOOKUP(A1195,'Data Transformation'!S:Z,8,0)</f>
        <v>tier - 1</v>
      </c>
      <c r="P1195" s="42" t="str">
        <f>VLOOKUP(A1195,'Data Transformation'!S:AA,9,0)</f>
        <v>R1024</v>
      </c>
      <c r="Q1195" s="60">
        <f>VLOOKUP(A1195,'Data Transformation'!S:AC,11,0)</f>
        <v>48</v>
      </c>
    </row>
    <row r="1196">
      <c r="A1196" s="56" t="s">
        <v>2464</v>
      </c>
      <c r="B1196" s="42" t="str">
        <f>VLOOKUP(A1196,'Data Transformation'!A:D,4,0)</f>
        <v>Steele-Belkin</v>
      </c>
      <c r="C1196" s="57">
        <f>VLOOKUP(A1196,'Data Transformation'!G:N,2,0)</f>
        <v>48.07</v>
      </c>
      <c r="D1196" s="42">
        <f>VLOOKUP(A1196,'Data Transformation'!G:I,3,0)</f>
        <v>4.06</v>
      </c>
      <c r="E1196" s="42" t="str">
        <f>VLOOKUP(A1196,'Data Transformation'!G:J,4,0)</f>
        <v>YES</v>
      </c>
      <c r="F1196" s="42" t="str">
        <f>VLOOKUP(A1196,'Data Transformation'!G:K,5,0)</f>
        <v>No</v>
      </c>
      <c r="G1196" s="58" t="str">
        <f>VLOOKUP(A1196,'Data Transformation'!G:L,6,0)</f>
        <v>No</v>
      </c>
      <c r="H1196" s="42">
        <f>VLOOKUP(A1196,'Data Transformation'!G:O,9,0)</f>
        <v>0</v>
      </c>
      <c r="I1196" s="42" t="str">
        <f>VLOOKUP(A1196,'Data Transformation'!G:N,8,0)</f>
        <v>No</v>
      </c>
      <c r="J1196" s="42" t="str">
        <f>VLOOKUP(A1196,'Data Transformation'!G:P,10,0)</f>
        <v>Above Obesity</v>
      </c>
      <c r="K1196" s="42" t="str">
        <f>VLOOKUP(A1196,'Data Transformation'!G:Q,11,0)</f>
        <v>Normal</v>
      </c>
      <c r="L1196" s="42" t="str">
        <f>VLOOKUP(A1196,'Data Transformation'!S:AB,10,0)</f>
        <v>3-Nov-1976</v>
      </c>
      <c r="M1196" s="59">
        <f>VLOOKUP(A1196,'Data Transformation'!S:AD,12,0)</f>
        <v>9432.93</v>
      </c>
      <c r="N1196" s="42" t="str">
        <f>VLOOKUP(A1196,'Data Transformation'!S:Y,7,0)</f>
        <v>tier - 2</v>
      </c>
      <c r="O1196" s="42" t="str">
        <f>VLOOKUP(A1196,'Data Transformation'!S:Z,8,0)</f>
        <v>tier - 1</v>
      </c>
      <c r="P1196" s="42" t="str">
        <f>VLOOKUP(A1196,'Data Transformation'!S:AA,9,0)</f>
        <v>R1024</v>
      </c>
      <c r="Q1196" s="60">
        <f>VLOOKUP(A1196,'Data Transformation'!S:AC,11,0)</f>
        <v>46</v>
      </c>
    </row>
    <row r="1197">
      <c r="A1197" s="56" t="s">
        <v>2466</v>
      </c>
      <c r="B1197" s="42" t="str">
        <f>VLOOKUP(A1197,'Data Transformation'!A:D,4,0)</f>
        <v>Christensen</v>
      </c>
      <c r="C1197" s="57">
        <f>VLOOKUP(A1197,'Data Transformation'!G:N,2,0)</f>
        <v>30.8</v>
      </c>
      <c r="D1197" s="42">
        <f>VLOOKUP(A1197,'Data Transformation'!G:I,3,0)</f>
        <v>5.23</v>
      </c>
      <c r="E1197" s="42" t="str">
        <f>VLOOKUP(A1197,'Data Transformation'!G:J,4,0)</f>
        <v>YES</v>
      </c>
      <c r="F1197" s="42" t="str">
        <f>VLOOKUP(A1197,'Data Transformation'!G:K,5,0)</f>
        <v>No</v>
      </c>
      <c r="G1197" s="58" t="str">
        <f>VLOOKUP(A1197,'Data Transformation'!G:L,6,0)</f>
        <v>No</v>
      </c>
      <c r="H1197" s="42">
        <f>VLOOKUP(A1197,'Data Transformation'!G:O,9,0)</f>
        <v>0</v>
      </c>
      <c r="I1197" s="42" t="str">
        <f>VLOOKUP(A1197,'Data Transformation'!G:N,8,0)</f>
        <v>No</v>
      </c>
      <c r="J1197" s="42" t="str">
        <f>VLOOKUP(A1197,'Data Transformation'!G:P,10,0)</f>
        <v>Above Obesity</v>
      </c>
      <c r="K1197" s="42" t="str">
        <f>VLOOKUP(A1197,'Data Transformation'!G:Q,11,0)</f>
        <v>Normal</v>
      </c>
      <c r="L1197" s="42" t="str">
        <f>VLOOKUP(A1197,'Data Transformation'!S:AB,10,0)</f>
        <v>30-Oct-1976</v>
      </c>
      <c r="M1197" s="59">
        <f>VLOOKUP(A1197,'Data Transformation'!S:AD,12,0)</f>
        <v>9414.92</v>
      </c>
      <c r="N1197" s="42" t="str">
        <f>VLOOKUP(A1197,'Data Transformation'!S:Y,7,0)</f>
        <v>tier - 2</v>
      </c>
      <c r="O1197" s="42" t="str">
        <f>VLOOKUP(A1197,'Data Transformation'!S:Z,8,0)</f>
        <v>tier - 2</v>
      </c>
      <c r="P1197" s="42" t="str">
        <f>VLOOKUP(A1197,'Data Transformation'!S:AA,9,0)</f>
        <v>R1011</v>
      </c>
      <c r="Q1197" s="60">
        <f>VLOOKUP(A1197,'Data Transformation'!S:AC,11,0)</f>
        <v>46</v>
      </c>
    </row>
    <row r="1198">
      <c r="A1198" s="56" t="s">
        <v>2468</v>
      </c>
      <c r="B1198" s="42" t="str">
        <f>VLOOKUP(A1198,'Data Transformation'!A:D,4,0)</f>
        <v>Hodge</v>
      </c>
      <c r="C1198" s="57">
        <f>VLOOKUP(A1198,'Data Transformation'!G:N,2,0)</f>
        <v>32.3</v>
      </c>
      <c r="D1198" s="42">
        <f>VLOOKUP(A1198,'Data Transformation'!G:I,3,0)</f>
        <v>5.05</v>
      </c>
      <c r="E1198" s="42" t="str">
        <f>VLOOKUP(A1198,'Data Transformation'!G:J,4,0)</f>
        <v>YES</v>
      </c>
      <c r="F1198" s="42" t="str">
        <f>VLOOKUP(A1198,'Data Transformation'!G:K,5,0)</f>
        <v>No</v>
      </c>
      <c r="G1198" s="58" t="str">
        <f>VLOOKUP(A1198,'Data Transformation'!G:L,6,0)</f>
        <v>No</v>
      </c>
      <c r="H1198" s="42">
        <f>VLOOKUP(A1198,'Data Transformation'!G:O,9,0)</f>
        <v>0</v>
      </c>
      <c r="I1198" s="42" t="str">
        <f>VLOOKUP(A1198,'Data Transformation'!G:N,8,0)</f>
        <v>No</v>
      </c>
      <c r="J1198" s="42" t="str">
        <f>VLOOKUP(A1198,'Data Transformation'!G:P,10,0)</f>
        <v>Above Obesity</v>
      </c>
      <c r="K1198" s="42" t="str">
        <f>VLOOKUP(A1198,'Data Transformation'!G:Q,11,0)</f>
        <v>Normal</v>
      </c>
      <c r="L1198" s="42" t="str">
        <f>VLOOKUP(A1198,'Data Transformation'!S:AB,10,0)</f>
        <v>17-Oct-1976</v>
      </c>
      <c r="M1198" s="59">
        <f>VLOOKUP(A1198,'Data Transformation'!S:AD,12,0)</f>
        <v>9411.01</v>
      </c>
      <c r="N1198" s="42" t="str">
        <f>VLOOKUP(A1198,'Data Transformation'!S:Y,7,0)</f>
        <v>tier - 2</v>
      </c>
      <c r="O1198" s="42" t="str">
        <f>VLOOKUP(A1198,'Data Transformation'!S:Z,8,0)</f>
        <v>tier - 3</v>
      </c>
      <c r="P1198" s="42" t="str">
        <f>VLOOKUP(A1198,'Data Transformation'!S:AA,9,0)</f>
        <v>R1024</v>
      </c>
      <c r="Q1198" s="60">
        <f>VLOOKUP(A1198,'Data Transformation'!S:AC,11,0)</f>
        <v>46</v>
      </c>
    </row>
    <row r="1199">
      <c r="A1199" s="56" t="s">
        <v>2470</v>
      </c>
      <c r="B1199" s="42" t="str">
        <f>VLOOKUP(A1199,'Data Transformation'!A:D,4,0)</f>
        <v>Rusterholz</v>
      </c>
      <c r="C1199" s="57">
        <f>VLOOKUP(A1199,'Data Transformation'!G:N,2,0)</f>
        <v>39.7</v>
      </c>
      <c r="D1199" s="42">
        <f>VLOOKUP(A1199,'Data Transformation'!G:I,3,0)</f>
        <v>7.34</v>
      </c>
      <c r="E1199" s="42" t="str">
        <f>VLOOKUP(A1199,'Data Transformation'!G:J,4,0)</f>
        <v>No</v>
      </c>
      <c r="F1199" s="42" t="str">
        <f>VLOOKUP(A1199,'Data Transformation'!G:K,5,0)</f>
        <v>No</v>
      </c>
      <c r="G1199" s="58" t="str">
        <f>VLOOKUP(A1199,'Data Transformation'!G:L,6,0)</f>
        <v>No</v>
      </c>
      <c r="H1199" s="42">
        <f>VLOOKUP(A1199,'Data Transformation'!G:O,9,0)</f>
        <v>0</v>
      </c>
      <c r="I1199" s="42" t="str">
        <f>VLOOKUP(A1199,'Data Transformation'!G:N,8,0)</f>
        <v>No</v>
      </c>
      <c r="J1199" s="42" t="str">
        <f>VLOOKUP(A1199,'Data Transformation'!G:P,10,0)</f>
        <v>Above Obesity</v>
      </c>
      <c r="K1199" s="42" t="str">
        <f>VLOOKUP(A1199,'Data Transformation'!G:Q,11,0)</f>
        <v>Diabetes</v>
      </c>
      <c r="L1199" s="42" t="str">
        <f>VLOOKUP(A1199,'Data Transformation'!S:AB,10,0)</f>
        <v>20-Oct-1971</v>
      </c>
      <c r="M1199" s="59">
        <f>VLOOKUP(A1199,'Data Transformation'!S:AD,12,0)</f>
        <v>9391.35</v>
      </c>
      <c r="N1199" s="42" t="str">
        <f>VLOOKUP(A1199,'Data Transformation'!S:Y,7,0)</f>
        <v>tier - 3</v>
      </c>
      <c r="O1199" s="42" t="str">
        <f>VLOOKUP(A1199,'Data Transformation'!S:Z,8,0)</f>
        <v>tier - 3</v>
      </c>
      <c r="P1199" s="42" t="str">
        <f>VLOOKUP(A1199,'Data Transformation'!S:AA,9,0)</f>
        <v>R1011</v>
      </c>
      <c r="Q1199" s="60">
        <f>VLOOKUP(A1199,'Data Transformation'!S:AC,11,0)</f>
        <v>51</v>
      </c>
    </row>
    <row r="1200">
      <c r="A1200" s="56" t="s">
        <v>2472</v>
      </c>
      <c r="B1200" s="42" t="str">
        <f>VLOOKUP(A1200,'Data Transformation'!A:D,4,0)</f>
        <v>Lafrance</v>
      </c>
      <c r="C1200" s="57">
        <f>VLOOKUP(A1200,'Data Transformation'!G:N,2,0)</f>
        <v>35.97</v>
      </c>
      <c r="D1200" s="42">
        <f>VLOOKUP(A1200,'Data Transformation'!G:I,3,0)</f>
        <v>8.13</v>
      </c>
      <c r="E1200" s="42" t="str">
        <f>VLOOKUP(A1200,'Data Transformation'!G:J,4,0)</f>
        <v>No</v>
      </c>
      <c r="F1200" s="42" t="str">
        <f>VLOOKUP(A1200,'Data Transformation'!G:K,5,0)</f>
        <v>No</v>
      </c>
      <c r="G1200" s="58" t="str">
        <f>VLOOKUP(A1200,'Data Transformation'!G:L,6,0)</f>
        <v>No</v>
      </c>
      <c r="H1200" s="42">
        <f>VLOOKUP(A1200,'Data Transformation'!G:O,9,0)</f>
        <v>0</v>
      </c>
      <c r="I1200" s="42" t="str">
        <f>VLOOKUP(A1200,'Data Transformation'!G:N,8,0)</f>
        <v>No</v>
      </c>
      <c r="J1200" s="42" t="str">
        <f>VLOOKUP(A1200,'Data Transformation'!G:P,10,0)</f>
        <v>Above Obesity</v>
      </c>
      <c r="K1200" s="42" t="str">
        <f>VLOOKUP(A1200,'Data Transformation'!G:Q,11,0)</f>
        <v>Diabetes</v>
      </c>
      <c r="L1200" s="42" t="str">
        <f>VLOOKUP(A1200,'Data Transformation'!S:AB,10,0)</f>
        <v>29-Dec-1971</v>
      </c>
      <c r="M1200" s="59">
        <f>VLOOKUP(A1200,'Data Transformation'!S:AD,12,0)</f>
        <v>9386.16</v>
      </c>
      <c r="N1200" s="42" t="str">
        <f>VLOOKUP(A1200,'Data Transformation'!S:Y,7,0)</f>
        <v>tier - 3</v>
      </c>
      <c r="O1200" s="42" t="str">
        <f>VLOOKUP(A1200,'Data Transformation'!S:Z,8,0)</f>
        <v>tier - 2</v>
      </c>
      <c r="P1200" s="42" t="str">
        <f>VLOOKUP(A1200,'Data Transformation'!S:AA,9,0)</f>
        <v>R1013</v>
      </c>
      <c r="Q1200" s="60">
        <f>VLOOKUP(A1200,'Data Transformation'!S:AC,11,0)</f>
        <v>51</v>
      </c>
    </row>
    <row r="1201">
      <c r="A1201" s="56" t="s">
        <v>2474</v>
      </c>
      <c r="B1201" s="42" t="str">
        <f>VLOOKUP(A1201,'Data Transformation'!A:D,4,0)</f>
        <v>Hallis</v>
      </c>
      <c r="C1201" s="57">
        <f>VLOOKUP(A1201,'Data Transformation'!G:N,2,0)</f>
        <v>25.86</v>
      </c>
      <c r="D1201" s="42">
        <f>VLOOKUP(A1201,'Data Transformation'!G:I,3,0)</f>
        <v>6.68</v>
      </c>
      <c r="E1201" s="42" t="str">
        <f>VLOOKUP(A1201,'Data Transformation'!G:J,4,0)</f>
        <v>yes</v>
      </c>
      <c r="F1201" s="42" t="str">
        <f>VLOOKUP(A1201,'Data Transformation'!G:K,5,0)</f>
        <v>No</v>
      </c>
      <c r="G1201" s="58" t="str">
        <f>VLOOKUP(A1201,'Data Transformation'!G:L,6,0)</f>
        <v>No</v>
      </c>
      <c r="H1201" s="42">
        <f>VLOOKUP(A1201,'Data Transformation'!G:O,9,0)</f>
        <v>1</v>
      </c>
      <c r="I1201" s="42" t="str">
        <f>VLOOKUP(A1201,'Data Transformation'!G:N,8,0)</f>
        <v>No</v>
      </c>
      <c r="J1201" s="42" t="str">
        <f>VLOOKUP(A1201,'Data Transformation'!G:P,10,0)</f>
        <v>Overweight</v>
      </c>
      <c r="K1201" s="42" t="str">
        <f>VLOOKUP(A1201,'Data Transformation'!G:Q,11,0)</f>
        <v>Diabetes</v>
      </c>
      <c r="L1201" s="42" t="str">
        <f>VLOOKUP(A1201,'Data Transformation'!S:AB,10,0)</f>
        <v>2-Dec-1975</v>
      </c>
      <c r="M1201" s="59">
        <f>VLOOKUP(A1201,'Data Transformation'!S:AD,12,0)</f>
        <v>9380.75</v>
      </c>
      <c r="N1201" s="42" t="str">
        <f>VLOOKUP(A1201,'Data Transformation'!S:Y,7,0)</f>
        <v>tier - 2</v>
      </c>
      <c r="O1201" s="42" t="str">
        <f>VLOOKUP(A1201,'Data Transformation'!S:Z,8,0)</f>
        <v>tier - 2</v>
      </c>
      <c r="P1201" s="42" t="str">
        <f>VLOOKUP(A1201,'Data Transformation'!S:AA,9,0)</f>
        <v>R1024</v>
      </c>
      <c r="Q1201" s="60">
        <f>VLOOKUP(A1201,'Data Transformation'!S:AC,11,0)</f>
        <v>47</v>
      </c>
    </row>
    <row r="1202">
      <c r="A1202" s="56" t="s">
        <v>2476</v>
      </c>
      <c r="B1202" s="42" t="str">
        <f>VLOOKUP(A1202,'Data Transformation'!A:D,4,0)</f>
        <v>Marshall</v>
      </c>
      <c r="C1202" s="57">
        <f>VLOOKUP(A1202,'Data Transformation'!G:N,2,0)</f>
        <v>30.03</v>
      </c>
      <c r="D1202" s="42">
        <f>VLOOKUP(A1202,'Data Transformation'!G:I,3,0)</f>
        <v>11.51</v>
      </c>
      <c r="E1202" s="42" t="str">
        <f>VLOOKUP(A1202,'Data Transformation'!G:J,4,0)</f>
        <v>No</v>
      </c>
      <c r="F1202" s="42" t="str">
        <f>VLOOKUP(A1202,'Data Transformation'!G:K,5,0)</f>
        <v>No</v>
      </c>
      <c r="G1202" s="58" t="str">
        <f>VLOOKUP(A1202,'Data Transformation'!G:L,6,0)</f>
        <v>No</v>
      </c>
      <c r="H1202" s="42">
        <f>VLOOKUP(A1202,'Data Transformation'!G:O,9,0)</f>
        <v>0</v>
      </c>
      <c r="I1202" s="42" t="str">
        <f>VLOOKUP(A1202,'Data Transformation'!G:N,8,0)</f>
        <v>No</v>
      </c>
      <c r="J1202" s="42" t="str">
        <f>VLOOKUP(A1202,'Data Transformation'!G:P,10,0)</f>
        <v>Above Obesity</v>
      </c>
      <c r="K1202" s="42" t="str">
        <f>VLOOKUP(A1202,'Data Transformation'!G:Q,11,0)</f>
        <v>Diabetes</v>
      </c>
      <c r="L1202" s="42" t="str">
        <f>VLOOKUP(A1202,'Data Transformation'!S:AB,10,0)</f>
        <v>26-Nov-1971</v>
      </c>
      <c r="M1202" s="59">
        <f>VLOOKUP(A1202,'Data Transformation'!S:AD,12,0)</f>
        <v>9377.9</v>
      </c>
      <c r="N1202" s="42" t="str">
        <f>VLOOKUP(A1202,'Data Transformation'!S:Y,7,0)</f>
        <v>tier - 2</v>
      </c>
      <c r="O1202" s="42" t="str">
        <f>VLOOKUP(A1202,'Data Transformation'!S:Z,8,0)</f>
        <v>tier - 1</v>
      </c>
      <c r="P1202" s="42" t="str">
        <f>VLOOKUP(A1202,'Data Transformation'!S:AA,9,0)</f>
        <v>R1013</v>
      </c>
      <c r="Q1202" s="60">
        <f>VLOOKUP(A1202,'Data Transformation'!S:AC,11,0)</f>
        <v>51</v>
      </c>
    </row>
    <row r="1203">
      <c r="A1203" s="56" t="s">
        <v>2478</v>
      </c>
      <c r="B1203" s="42" t="str">
        <f>VLOOKUP(A1203,'Data Transformation'!A:D,4,0)</f>
        <v>Salowitz</v>
      </c>
      <c r="C1203" s="57">
        <f>VLOOKUP(A1203,'Data Transformation'!G:N,2,0)</f>
        <v>25.76</v>
      </c>
      <c r="D1203" s="42">
        <f>VLOOKUP(A1203,'Data Transformation'!G:I,3,0)</f>
        <v>6.02</v>
      </c>
      <c r="E1203" s="42" t="str">
        <f>VLOOKUP(A1203,'Data Transformation'!G:J,4,0)</f>
        <v>yes</v>
      </c>
      <c r="F1203" s="42" t="str">
        <f>VLOOKUP(A1203,'Data Transformation'!G:K,5,0)</f>
        <v>No</v>
      </c>
      <c r="G1203" s="58" t="str">
        <f>VLOOKUP(A1203,'Data Transformation'!G:L,6,0)</f>
        <v>Yes</v>
      </c>
      <c r="H1203" s="42">
        <f>VLOOKUP(A1203,'Data Transformation'!G:O,9,0)</f>
        <v>1</v>
      </c>
      <c r="I1203" s="42" t="str">
        <f>VLOOKUP(A1203,'Data Transformation'!G:N,8,0)</f>
        <v>No</v>
      </c>
      <c r="J1203" s="42" t="str">
        <f>VLOOKUP(A1203,'Data Transformation'!G:P,10,0)</f>
        <v>Overweight</v>
      </c>
      <c r="K1203" s="42" t="str">
        <f>VLOOKUP(A1203,'Data Transformation'!G:Q,11,0)</f>
        <v>Prediabetes weight</v>
      </c>
      <c r="L1203" s="42" t="str">
        <f>VLOOKUP(A1203,'Data Transformation'!S:AB,10,0)</f>
        <v>24-Nov-1969</v>
      </c>
      <c r="M1203" s="59">
        <f>VLOOKUP(A1203,'Data Transformation'!S:AD,12,0)</f>
        <v>9377.45</v>
      </c>
      <c r="N1203" s="42" t="str">
        <f>VLOOKUP(A1203,'Data Transformation'!S:Y,7,0)</f>
        <v>tier - 2</v>
      </c>
      <c r="O1203" s="42" t="str">
        <f>VLOOKUP(A1203,'Data Transformation'!S:Z,8,0)</f>
        <v>tier - 3</v>
      </c>
      <c r="P1203" s="42" t="str">
        <f>VLOOKUP(A1203,'Data Transformation'!S:AA,9,0)</f>
        <v>R1013</v>
      </c>
      <c r="Q1203" s="60">
        <f>VLOOKUP(A1203,'Data Transformation'!S:AC,11,0)</f>
        <v>53</v>
      </c>
    </row>
    <row r="1204">
      <c r="A1204" s="56" t="s">
        <v>2480</v>
      </c>
      <c r="B1204" s="42" t="str">
        <f>VLOOKUP(A1204,'Data Transformation'!A:D,4,0)</f>
        <v>Blake</v>
      </c>
      <c r="C1204" s="57">
        <f>VLOOKUP(A1204,'Data Transformation'!G:N,2,0)</f>
        <v>22.42</v>
      </c>
      <c r="D1204" s="42">
        <f>VLOOKUP(A1204,'Data Transformation'!G:I,3,0)</f>
        <v>7.96</v>
      </c>
      <c r="E1204" s="42" t="str">
        <f>VLOOKUP(A1204,'Data Transformation'!G:J,4,0)</f>
        <v>No</v>
      </c>
      <c r="F1204" s="42" t="str">
        <f>VLOOKUP(A1204,'Data Transformation'!G:K,5,0)</f>
        <v>No</v>
      </c>
      <c r="G1204" s="58" t="str">
        <f>VLOOKUP(A1204,'Data Transformation'!G:L,6,0)</f>
        <v>No</v>
      </c>
      <c r="H1204" s="42">
        <f>VLOOKUP(A1204,'Data Transformation'!G:O,9,0)</f>
        <v>0</v>
      </c>
      <c r="I1204" s="42" t="str">
        <f>VLOOKUP(A1204,'Data Transformation'!G:N,8,0)</f>
        <v>No</v>
      </c>
      <c r="J1204" s="42" t="str">
        <f>VLOOKUP(A1204,'Data Transformation'!G:P,10,0)</f>
        <v>Normal weight</v>
      </c>
      <c r="K1204" s="42" t="str">
        <f>VLOOKUP(A1204,'Data Transformation'!G:Q,11,0)</f>
        <v>Diabetes</v>
      </c>
      <c r="L1204" s="42" t="str">
        <f>VLOOKUP(A1204,'Data Transformation'!S:AB,10,0)</f>
        <v>8-Oct-1971</v>
      </c>
      <c r="M1204" s="59">
        <f>VLOOKUP(A1204,'Data Transformation'!S:AD,12,0)</f>
        <v>9361.33</v>
      </c>
      <c r="N1204" s="42" t="str">
        <f>VLOOKUP(A1204,'Data Transformation'!S:Y,7,0)</f>
        <v>tier - 3</v>
      </c>
      <c r="O1204" s="42" t="str">
        <f>VLOOKUP(A1204,'Data Transformation'!S:Z,8,0)</f>
        <v>tier - 1</v>
      </c>
      <c r="P1204" s="42" t="str">
        <f>VLOOKUP(A1204,'Data Transformation'!S:AA,9,0)</f>
        <v>R1016</v>
      </c>
      <c r="Q1204" s="60">
        <f>VLOOKUP(A1204,'Data Transformation'!S:AC,11,0)</f>
        <v>51</v>
      </c>
    </row>
    <row r="1205">
      <c r="A1205" s="56" t="s">
        <v>2482</v>
      </c>
      <c r="B1205" s="42" t="str">
        <f>VLOOKUP(A1205,'Data Transformation'!A:D,4,0)</f>
        <v>Langerak</v>
      </c>
      <c r="C1205" s="57">
        <f>VLOOKUP(A1205,'Data Transformation'!G:N,2,0)</f>
        <v>33.18</v>
      </c>
      <c r="D1205" s="42">
        <f>VLOOKUP(A1205,'Data Transformation'!G:I,3,0)</f>
        <v>6.01</v>
      </c>
      <c r="E1205" s="42" t="str">
        <f>VLOOKUP(A1205,'Data Transformation'!G:J,4,0)</f>
        <v>yes</v>
      </c>
      <c r="F1205" s="42" t="str">
        <f>VLOOKUP(A1205,'Data Transformation'!G:K,5,0)</f>
        <v>No</v>
      </c>
      <c r="G1205" s="58" t="str">
        <f>VLOOKUP(A1205,'Data Transformation'!G:L,6,0)</f>
        <v>No</v>
      </c>
      <c r="H1205" s="42">
        <f>VLOOKUP(A1205,'Data Transformation'!G:O,9,0)</f>
        <v>1</v>
      </c>
      <c r="I1205" s="42" t="str">
        <f>VLOOKUP(A1205,'Data Transformation'!G:N,8,0)</f>
        <v>No</v>
      </c>
      <c r="J1205" s="42" t="str">
        <f>VLOOKUP(A1205,'Data Transformation'!G:P,10,0)</f>
        <v>Above Obesity</v>
      </c>
      <c r="K1205" s="42" t="str">
        <f>VLOOKUP(A1205,'Data Transformation'!G:Q,11,0)</f>
        <v>Prediabetes weight</v>
      </c>
      <c r="L1205" s="42" t="str">
        <f>VLOOKUP(A1205,'Data Transformation'!S:AB,10,0)</f>
        <v>1-Jul-1988</v>
      </c>
      <c r="M1205" s="59">
        <f>VLOOKUP(A1205,'Data Transformation'!S:AD,12,0)</f>
        <v>9344.2</v>
      </c>
      <c r="N1205" s="42" t="str">
        <f>VLOOKUP(A1205,'Data Transformation'!S:Y,7,0)</f>
        <v>tier - 2</v>
      </c>
      <c r="O1205" s="42" t="str">
        <f>VLOOKUP(A1205,'Data Transformation'!S:Z,8,0)</f>
        <v>tier - 1</v>
      </c>
      <c r="P1205" s="42" t="str">
        <f>VLOOKUP(A1205,'Data Transformation'!S:AA,9,0)</f>
        <v>R1021</v>
      </c>
      <c r="Q1205" s="60">
        <f>VLOOKUP(A1205,'Data Transformation'!S:AC,11,0)</f>
        <v>34</v>
      </c>
    </row>
    <row r="1206">
      <c r="A1206" s="56" t="s">
        <v>2484</v>
      </c>
      <c r="B1206" s="42" t="str">
        <f>VLOOKUP(A1206,'Data Transformation'!A:D,4,0)</f>
        <v>Bonilla</v>
      </c>
      <c r="C1206" s="57">
        <f>VLOOKUP(A1206,'Data Transformation'!G:N,2,0)</f>
        <v>43.04</v>
      </c>
      <c r="D1206" s="42">
        <f>VLOOKUP(A1206,'Data Transformation'!G:I,3,0)</f>
        <v>5.9</v>
      </c>
      <c r="E1206" s="42" t="str">
        <f>VLOOKUP(A1206,'Data Transformation'!G:J,4,0)</f>
        <v>YES</v>
      </c>
      <c r="F1206" s="42" t="str">
        <f>VLOOKUP(A1206,'Data Transformation'!G:K,5,0)</f>
        <v>No</v>
      </c>
      <c r="G1206" s="58" t="str">
        <f>VLOOKUP(A1206,'Data Transformation'!G:L,6,0)</f>
        <v>No</v>
      </c>
      <c r="H1206" s="42">
        <f>VLOOKUP(A1206,'Data Transformation'!G:O,9,0)</f>
        <v>0</v>
      </c>
      <c r="I1206" s="42" t="str">
        <f>VLOOKUP(A1206,'Data Transformation'!G:N,8,0)</f>
        <v>No</v>
      </c>
      <c r="J1206" s="42" t="str">
        <f>VLOOKUP(A1206,'Data Transformation'!G:P,10,0)</f>
        <v>Above Obesity</v>
      </c>
      <c r="K1206" s="42" t="str">
        <f>VLOOKUP(A1206,'Data Transformation'!G:Q,11,0)</f>
        <v>Prediabetes weight</v>
      </c>
      <c r="L1206" s="42" t="str">
        <f>VLOOKUP(A1206,'Data Transformation'!S:AB,10,0)</f>
        <v>12-Oct-1996</v>
      </c>
      <c r="M1206" s="59">
        <f>VLOOKUP(A1206,'Data Transformation'!S:AD,12,0)</f>
        <v>9338.61</v>
      </c>
      <c r="N1206" s="42" t="str">
        <f>VLOOKUP(A1206,'Data Transformation'!S:Y,7,0)</f>
        <v>tier - 2</v>
      </c>
      <c r="O1206" s="42" t="str">
        <f>VLOOKUP(A1206,'Data Transformation'!S:Z,8,0)</f>
        <v>tier - 1</v>
      </c>
      <c r="P1206" s="42" t="str">
        <f>VLOOKUP(A1206,'Data Transformation'!S:AA,9,0)</f>
        <v>R1026</v>
      </c>
      <c r="Q1206" s="60">
        <f>VLOOKUP(A1206,'Data Transformation'!S:AC,11,0)</f>
        <v>26</v>
      </c>
    </row>
    <row r="1207">
      <c r="A1207" s="56" t="s">
        <v>2486</v>
      </c>
      <c r="B1207" s="42" t="str">
        <f>VLOOKUP(A1207,'Data Transformation'!A:D,4,0)</f>
        <v>Ciabattoni</v>
      </c>
      <c r="C1207" s="57">
        <f>VLOOKUP(A1207,'Data Transformation'!G:N,2,0)</f>
        <v>34.15</v>
      </c>
      <c r="D1207" s="42">
        <f>VLOOKUP(A1207,'Data Transformation'!G:I,3,0)</f>
        <v>4.49</v>
      </c>
      <c r="E1207" s="42" t="str">
        <f>VLOOKUP(A1207,'Data Transformation'!G:J,4,0)</f>
        <v>yes</v>
      </c>
      <c r="F1207" s="42" t="str">
        <f>VLOOKUP(A1207,'Data Transformation'!G:K,5,0)</f>
        <v>No</v>
      </c>
      <c r="G1207" s="58" t="str">
        <f>VLOOKUP(A1207,'Data Transformation'!G:L,6,0)</f>
        <v>No</v>
      </c>
      <c r="H1207" s="42">
        <f>VLOOKUP(A1207,'Data Transformation'!G:O,9,0)</f>
        <v>1</v>
      </c>
      <c r="I1207" s="42" t="str">
        <f>VLOOKUP(A1207,'Data Transformation'!G:N,8,0)</f>
        <v>No</v>
      </c>
      <c r="J1207" s="42" t="str">
        <f>VLOOKUP(A1207,'Data Transformation'!G:P,10,0)</f>
        <v>Above Obesity</v>
      </c>
      <c r="K1207" s="42" t="str">
        <f>VLOOKUP(A1207,'Data Transformation'!G:Q,11,0)</f>
        <v>Normal</v>
      </c>
      <c r="L1207" s="42" t="str">
        <f>VLOOKUP(A1207,'Data Transformation'!S:AB,10,0)</f>
        <v>9-Jul-1988</v>
      </c>
      <c r="M1207" s="59">
        <f>VLOOKUP(A1207,'Data Transformation'!S:AD,12,0)</f>
        <v>9320.26</v>
      </c>
      <c r="N1207" s="42" t="str">
        <f>VLOOKUP(A1207,'Data Transformation'!S:Y,7,0)</f>
        <v>tier - 2</v>
      </c>
      <c r="O1207" s="42" t="str">
        <f>VLOOKUP(A1207,'Data Transformation'!S:Z,8,0)</f>
        <v>tier - 1</v>
      </c>
      <c r="P1207" s="42" t="str">
        <f>VLOOKUP(A1207,'Data Transformation'!S:AA,9,0)</f>
        <v>R1012</v>
      </c>
      <c r="Q1207" s="60">
        <f>VLOOKUP(A1207,'Data Transformation'!S:AC,11,0)</f>
        <v>34</v>
      </c>
    </row>
    <row r="1208">
      <c r="A1208" s="56" t="s">
        <v>2488</v>
      </c>
      <c r="B1208" s="42" t="str">
        <f>VLOOKUP(A1208,'Data Transformation'!A:D,4,0)</f>
        <v>Escanero Palmer</v>
      </c>
      <c r="C1208" s="57">
        <f>VLOOKUP(A1208,'Data Transformation'!G:N,2,0)</f>
        <v>25.78</v>
      </c>
      <c r="D1208" s="42">
        <f>VLOOKUP(A1208,'Data Transformation'!G:I,3,0)</f>
        <v>6.25</v>
      </c>
      <c r="E1208" s="42" t="str">
        <f>VLOOKUP(A1208,'Data Transformation'!G:J,4,0)</f>
        <v>No</v>
      </c>
      <c r="F1208" s="42" t="str">
        <f>VLOOKUP(A1208,'Data Transformation'!G:K,5,0)</f>
        <v>No</v>
      </c>
      <c r="G1208" s="58" t="str">
        <f>VLOOKUP(A1208,'Data Transformation'!G:L,6,0)</f>
        <v>No</v>
      </c>
      <c r="H1208" s="42">
        <f>VLOOKUP(A1208,'Data Transformation'!G:O,9,0)</f>
        <v>0</v>
      </c>
      <c r="I1208" s="42" t="str">
        <f>VLOOKUP(A1208,'Data Transformation'!G:N,8,0)</f>
        <v>No</v>
      </c>
      <c r="J1208" s="42" t="str">
        <f>VLOOKUP(A1208,'Data Transformation'!G:P,10,0)</f>
        <v>Overweight</v>
      </c>
      <c r="K1208" s="42" t="str">
        <f>VLOOKUP(A1208,'Data Transformation'!G:Q,11,0)</f>
        <v>Prediabetes weight</v>
      </c>
      <c r="L1208" s="42" t="str">
        <f>VLOOKUP(A1208,'Data Transformation'!S:AB,10,0)</f>
        <v>12-Oct-1977</v>
      </c>
      <c r="M1208" s="59">
        <f>VLOOKUP(A1208,'Data Transformation'!S:AD,12,0)</f>
        <v>9315.41</v>
      </c>
      <c r="N1208" s="42" t="str">
        <f>VLOOKUP(A1208,'Data Transformation'!S:Y,7,0)</f>
        <v>tier - 2</v>
      </c>
      <c r="O1208" s="42" t="str">
        <f>VLOOKUP(A1208,'Data Transformation'!S:Z,8,0)</f>
        <v>tier - 1</v>
      </c>
      <c r="P1208" s="42" t="str">
        <f>VLOOKUP(A1208,'Data Transformation'!S:AA,9,0)</f>
        <v>R1024</v>
      </c>
      <c r="Q1208" s="60">
        <f>VLOOKUP(A1208,'Data Transformation'!S:AC,11,0)</f>
        <v>45</v>
      </c>
    </row>
    <row r="1209">
      <c r="A1209" s="56" t="s">
        <v>2490</v>
      </c>
      <c r="B1209" s="42" t="str">
        <f>VLOOKUP(A1209,'Data Transformation'!A:D,4,0)</f>
        <v>Lowe</v>
      </c>
      <c r="C1209" s="57">
        <f>VLOOKUP(A1209,'Data Transformation'!G:N,2,0)</f>
        <v>21.02</v>
      </c>
      <c r="D1209" s="42">
        <f>VLOOKUP(A1209,'Data Transformation'!G:I,3,0)</f>
        <v>9.62</v>
      </c>
      <c r="E1209" s="42" t="str">
        <f>VLOOKUP(A1209,'Data Transformation'!G:J,4,0)</f>
        <v>yes</v>
      </c>
      <c r="F1209" s="42" t="str">
        <f>VLOOKUP(A1209,'Data Transformation'!G:K,5,0)</f>
        <v>No</v>
      </c>
      <c r="G1209" s="58" t="str">
        <f>VLOOKUP(A1209,'Data Transformation'!G:L,6,0)</f>
        <v>Yes</v>
      </c>
      <c r="H1209" s="42">
        <f>VLOOKUP(A1209,'Data Transformation'!G:O,9,0)</f>
        <v>1</v>
      </c>
      <c r="I1209" s="42" t="str">
        <f>VLOOKUP(A1209,'Data Transformation'!G:N,8,0)</f>
        <v>No</v>
      </c>
      <c r="J1209" s="42" t="str">
        <f>VLOOKUP(A1209,'Data Transformation'!G:P,10,0)</f>
        <v>Normal weight</v>
      </c>
      <c r="K1209" s="42" t="str">
        <f>VLOOKUP(A1209,'Data Transformation'!G:Q,11,0)</f>
        <v>Diabetes</v>
      </c>
      <c r="L1209" s="42" t="str">
        <f>VLOOKUP(A1209,'Data Transformation'!S:AB,10,0)</f>
        <v>8-Jun-1963</v>
      </c>
      <c r="M1209" s="59">
        <f>VLOOKUP(A1209,'Data Transformation'!S:AD,12,0)</f>
        <v>9310.81</v>
      </c>
      <c r="N1209" s="42" t="str">
        <f>VLOOKUP(A1209,'Data Transformation'!S:Y,7,0)</f>
        <v>tier - 3</v>
      </c>
      <c r="O1209" s="42" t="str">
        <f>VLOOKUP(A1209,'Data Transformation'!S:Z,8,0)</f>
        <v>tier - 1</v>
      </c>
      <c r="P1209" s="42" t="str">
        <f>VLOOKUP(A1209,'Data Transformation'!S:AA,9,0)</f>
        <v>R1013</v>
      </c>
      <c r="Q1209" s="60">
        <f>VLOOKUP(A1209,'Data Transformation'!S:AC,11,0)</f>
        <v>60</v>
      </c>
    </row>
    <row r="1210">
      <c r="A1210" s="56" t="s">
        <v>2492</v>
      </c>
      <c r="B1210" s="42" t="str">
        <f>VLOOKUP(A1210,'Data Transformation'!A:D,4,0)</f>
        <v>Osmark</v>
      </c>
      <c r="C1210" s="57">
        <f>VLOOKUP(A1210,'Data Transformation'!G:N,2,0)</f>
        <v>37.51</v>
      </c>
      <c r="D1210" s="42">
        <f>VLOOKUP(A1210,'Data Transformation'!G:I,3,0)</f>
        <v>11.06</v>
      </c>
      <c r="E1210" s="42" t="str">
        <f>VLOOKUP(A1210,'Data Transformation'!G:J,4,0)</f>
        <v>No</v>
      </c>
      <c r="F1210" s="42" t="str">
        <f>VLOOKUP(A1210,'Data Transformation'!G:K,5,0)</f>
        <v>No</v>
      </c>
      <c r="G1210" s="58" t="str">
        <f>VLOOKUP(A1210,'Data Transformation'!G:L,6,0)</f>
        <v>No</v>
      </c>
      <c r="H1210" s="42">
        <f>VLOOKUP(A1210,'Data Transformation'!G:O,9,0)</f>
        <v>2</v>
      </c>
      <c r="I1210" s="42" t="str">
        <f>VLOOKUP(A1210,'Data Transformation'!G:N,8,0)</f>
        <v>No</v>
      </c>
      <c r="J1210" s="42" t="str">
        <f>VLOOKUP(A1210,'Data Transformation'!G:P,10,0)</f>
        <v>Above Obesity</v>
      </c>
      <c r="K1210" s="42" t="str">
        <f>VLOOKUP(A1210,'Data Transformation'!G:Q,11,0)</f>
        <v>Diabetes</v>
      </c>
      <c r="L1210" s="42" t="str">
        <f>VLOOKUP(A1210,'Data Transformation'!S:AB,10,0)</f>
        <v>16-Oct-1973</v>
      </c>
      <c r="M1210" s="59">
        <f>VLOOKUP(A1210,'Data Transformation'!S:AD,12,0)</f>
        <v>9304.7</v>
      </c>
      <c r="N1210" s="42" t="str">
        <f>VLOOKUP(A1210,'Data Transformation'!S:Y,7,0)</f>
        <v>tier - 3</v>
      </c>
      <c r="O1210" s="42" t="str">
        <f>VLOOKUP(A1210,'Data Transformation'!S:Z,8,0)</f>
        <v>tier - 3</v>
      </c>
      <c r="P1210" s="42" t="str">
        <f>VLOOKUP(A1210,'Data Transformation'!S:AA,9,0)</f>
        <v>R1013</v>
      </c>
      <c r="Q1210" s="60">
        <f>VLOOKUP(A1210,'Data Transformation'!S:AC,11,0)</f>
        <v>49</v>
      </c>
    </row>
    <row r="1211">
      <c r="A1211" s="56" t="s">
        <v>2494</v>
      </c>
      <c r="B1211" s="42" t="str">
        <f>VLOOKUP(A1211,'Data Transformation'!A:D,4,0)</f>
        <v>Lawson</v>
      </c>
      <c r="C1211" s="57">
        <f>VLOOKUP(A1211,'Data Transformation'!G:N,2,0)</f>
        <v>25.745</v>
      </c>
      <c r="D1211" s="42">
        <f>VLOOKUP(A1211,'Data Transformation'!G:I,3,0)</f>
        <v>6.11</v>
      </c>
      <c r="E1211" s="42" t="str">
        <f>VLOOKUP(A1211,'Data Transformation'!G:J,4,0)</f>
        <v>YES</v>
      </c>
      <c r="F1211" s="42" t="str">
        <f>VLOOKUP(A1211,'Data Transformation'!G:K,5,0)</f>
        <v>No</v>
      </c>
      <c r="G1211" s="58" t="str">
        <f>VLOOKUP(A1211,'Data Transformation'!G:L,6,0)</f>
        <v>No</v>
      </c>
      <c r="H1211" s="42">
        <f>VLOOKUP(A1211,'Data Transformation'!G:O,9,0)</f>
        <v>0</v>
      </c>
      <c r="I1211" s="42" t="str">
        <f>VLOOKUP(A1211,'Data Transformation'!G:N,8,0)</f>
        <v>No</v>
      </c>
      <c r="J1211" s="42" t="str">
        <f>VLOOKUP(A1211,'Data Transformation'!G:P,10,0)</f>
        <v>Overweight</v>
      </c>
      <c r="K1211" s="42" t="str">
        <f>VLOOKUP(A1211,'Data Transformation'!G:Q,11,0)</f>
        <v>Prediabetes weight</v>
      </c>
      <c r="L1211" s="42" t="str">
        <f>VLOOKUP(A1211,'Data Transformation'!S:AB,10,0)</f>
        <v>3-Nov-1976</v>
      </c>
      <c r="M1211" s="59">
        <f>VLOOKUP(A1211,'Data Transformation'!S:AD,12,0)</f>
        <v>9301.89</v>
      </c>
      <c r="N1211" s="42" t="str">
        <f>VLOOKUP(A1211,'Data Transformation'!S:Y,7,0)</f>
        <v>tier - 2</v>
      </c>
      <c r="O1211" s="42" t="str">
        <f>VLOOKUP(A1211,'Data Transformation'!S:Z,8,0)</f>
        <v>tier - 1</v>
      </c>
      <c r="P1211" s="42" t="str">
        <f>VLOOKUP(A1211,'Data Transformation'!S:AA,9,0)</f>
        <v>R1012</v>
      </c>
      <c r="Q1211" s="60">
        <f>VLOOKUP(A1211,'Data Transformation'!S:AC,11,0)</f>
        <v>46</v>
      </c>
    </row>
    <row r="1212">
      <c r="A1212" s="56" t="s">
        <v>2496</v>
      </c>
      <c r="B1212" s="42" t="str">
        <f>VLOOKUP(A1212,'Data Transformation'!A:D,4,0)</f>
        <v>Warwick</v>
      </c>
      <c r="C1212" s="57">
        <f>VLOOKUP(A1212,'Data Transformation'!G:N,2,0)</f>
        <v>31.35</v>
      </c>
      <c r="D1212" s="42">
        <f>VLOOKUP(A1212,'Data Transformation'!G:I,3,0)</f>
        <v>11.49</v>
      </c>
      <c r="E1212" s="42" t="str">
        <f>VLOOKUP(A1212,'Data Transformation'!G:J,4,0)</f>
        <v>No</v>
      </c>
      <c r="F1212" s="42" t="str">
        <f>VLOOKUP(A1212,'Data Transformation'!G:K,5,0)</f>
        <v>No</v>
      </c>
      <c r="G1212" s="58" t="str">
        <f>VLOOKUP(A1212,'Data Transformation'!G:L,6,0)</f>
        <v>No</v>
      </c>
      <c r="H1212" s="42">
        <f>VLOOKUP(A1212,'Data Transformation'!G:O,9,0)</f>
        <v>2</v>
      </c>
      <c r="I1212" s="42" t="str">
        <f>VLOOKUP(A1212,'Data Transformation'!G:N,8,0)</f>
        <v>No</v>
      </c>
      <c r="J1212" s="42" t="str">
        <f>VLOOKUP(A1212,'Data Transformation'!G:P,10,0)</f>
        <v>Above Obesity</v>
      </c>
      <c r="K1212" s="42" t="str">
        <f>VLOOKUP(A1212,'Data Transformation'!G:Q,11,0)</f>
        <v>Diabetes</v>
      </c>
      <c r="L1212" s="42" t="str">
        <f>VLOOKUP(A1212,'Data Transformation'!S:AB,10,0)</f>
        <v>18-Sep-1973</v>
      </c>
      <c r="M1212" s="59">
        <f>VLOOKUP(A1212,'Data Transformation'!S:AD,12,0)</f>
        <v>9290.14</v>
      </c>
      <c r="N1212" s="42" t="str">
        <f>VLOOKUP(A1212,'Data Transformation'!S:Y,7,0)</f>
        <v>tier - 3</v>
      </c>
      <c r="O1212" s="42" t="str">
        <f>VLOOKUP(A1212,'Data Transformation'!S:Z,8,0)</f>
        <v>tier - 3</v>
      </c>
      <c r="P1212" s="42" t="str">
        <f>VLOOKUP(A1212,'Data Transformation'!S:AA,9,0)</f>
        <v>R1016</v>
      </c>
      <c r="Q1212" s="60">
        <f>VLOOKUP(A1212,'Data Transformation'!S:AC,11,0)</f>
        <v>49</v>
      </c>
    </row>
    <row r="1213">
      <c r="A1213" s="56" t="s">
        <v>2498</v>
      </c>
      <c r="B1213" s="42" t="str">
        <f>VLOOKUP(A1213,'Data Transformation'!A:D,4,0)</f>
        <v>Magnuson</v>
      </c>
      <c r="C1213" s="57">
        <f>VLOOKUP(A1213,'Data Transformation'!G:N,2,0)</f>
        <v>29.83</v>
      </c>
      <c r="D1213" s="42">
        <f>VLOOKUP(A1213,'Data Transformation'!G:I,3,0)</f>
        <v>8.68</v>
      </c>
      <c r="E1213" s="42" t="str">
        <f>VLOOKUP(A1213,'Data Transformation'!G:J,4,0)</f>
        <v>No</v>
      </c>
      <c r="F1213" s="42" t="str">
        <f>VLOOKUP(A1213,'Data Transformation'!G:K,5,0)</f>
        <v>No</v>
      </c>
      <c r="G1213" s="58" t="str">
        <f>VLOOKUP(A1213,'Data Transformation'!G:L,6,0)</f>
        <v>No</v>
      </c>
      <c r="H1213" s="42">
        <f>VLOOKUP(A1213,'Data Transformation'!G:O,9,0)</f>
        <v>2</v>
      </c>
      <c r="I1213" s="42" t="str">
        <f>VLOOKUP(A1213,'Data Transformation'!G:N,8,0)</f>
        <v>No</v>
      </c>
      <c r="J1213" s="42" t="str">
        <f>VLOOKUP(A1213,'Data Transformation'!G:P,10,0)</f>
        <v>Overweight</v>
      </c>
      <c r="K1213" s="42" t="str">
        <f>VLOOKUP(A1213,'Data Transformation'!G:Q,11,0)</f>
        <v>Diabetes</v>
      </c>
      <c r="L1213" s="42" t="str">
        <f>VLOOKUP(A1213,'Data Transformation'!S:AB,10,0)</f>
        <v>16-Oct-1973</v>
      </c>
      <c r="M1213" s="59">
        <f>VLOOKUP(A1213,'Data Transformation'!S:AD,12,0)</f>
        <v>9288.03</v>
      </c>
      <c r="N1213" s="42" t="str">
        <f>VLOOKUP(A1213,'Data Transformation'!S:Y,7,0)</f>
        <v>tier - 2</v>
      </c>
      <c r="O1213" s="42" t="str">
        <f>VLOOKUP(A1213,'Data Transformation'!S:Z,8,0)</f>
        <v>tier - 3</v>
      </c>
      <c r="P1213" s="42" t="str">
        <f>VLOOKUP(A1213,'Data Transformation'!S:AA,9,0)</f>
        <v>R1018</v>
      </c>
      <c r="Q1213" s="60">
        <f>VLOOKUP(A1213,'Data Transformation'!S:AC,11,0)</f>
        <v>49</v>
      </c>
    </row>
    <row r="1214">
      <c r="A1214" s="56" t="s">
        <v>2500</v>
      </c>
      <c r="B1214" s="42" t="str">
        <f>VLOOKUP(A1214,'Data Transformation'!A:D,4,0)</f>
        <v>Marsh</v>
      </c>
      <c r="C1214" s="57">
        <f>VLOOKUP(A1214,'Data Transformation'!G:N,2,0)</f>
        <v>25.49</v>
      </c>
      <c r="D1214" s="42">
        <f>VLOOKUP(A1214,'Data Transformation'!G:I,3,0)</f>
        <v>5.68</v>
      </c>
      <c r="E1214" s="42" t="str">
        <f>VLOOKUP(A1214,'Data Transformation'!G:J,4,0)</f>
        <v>yes</v>
      </c>
      <c r="F1214" s="42" t="str">
        <f>VLOOKUP(A1214,'Data Transformation'!G:K,5,0)</f>
        <v>No</v>
      </c>
      <c r="G1214" s="58" t="str">
        <f>VLOOKUP(A1214,'Data Transformation'!G:L,6,0)</f>
        <v>Yes</v>
      </c>
      <c r="H1214" s="42">
        <f>VLOOKUP(A1214,'Data Transformation'!G:O,9,0)</f>
        <v>1</v>
      </c>
      <c r="I1214" s="42" t="str">
        <f>VLOOKUP(A1214,'Data Transformation'!G:N,8,0)</f>
        <v>No</v>
      </c>
      <c r="J1214" s="42" t="str">
        <f>VLOOKUP(A1214,'Data Transformation'!G:P,10,0)</f>
        <v>Overweight</v>
      </c>
      <c r="K1214" s="42" t="str">
        <f>VLOOKUP(A1214,'Data Transformation'!G:Q,11,0)</f>
        <v>Normal</v>
      </c>
      <c r="L1214" s="42" t="str">
        <f>VLOOKUP(A1214,'Data Transformation'!S:AB,10,0)</f>
        <v>26-Nov-1969</v>
      </c>
      <c r="M1214" s="59">
        <f>VLOOKUP(A1214,'Data Transformation'!S:AD,12,0)</f>
        <v>9285.87</v>
      </c>
      <c r="N1214" s="42" t="str">
        <f>VLOOKUP(A1214,'Data Transformation'!S:Y,7,0)</f>
        <v>tier - 2</v>
      </c>
      <c r="O1214" s="42" t="str">
        <f>VLOOKUP(A1214,'Data Transformation'!S:Z,8,0)</f>
        <v>tier - 3</v>
      </c>
      <c r="P1214" s="42" t="str">
        <f>VLOOKUP(A1214,'Data Transformation'!S:AA,9,0)</f>
        <v>R1013</v>
      </c>
      <c r="Q1214" s="60">
        <f>VLOOKUP(A1214,'Data Transformation'!S:AC,11,0)</f>
        <v>53</v>
      </c>
    </row>
    <row r="1215">
      <c r="A1215" s="56" t="s">
        <v>2502</v>
      </c>
      <c r="B1215" s="42" t="str">
        <f>VLOOKUP(A1215,'Data Transformation'!A:D,4,0)</f>
        <v>Kari</v>
      </c>
      <c r="C1215" s="57">
        <f>VLOOKUP(A1215,'Data Transformation'!G:N,2,0)</f>
        <v>34.1</v>
      </c>
      <c r="D1215" s="42">
        <f>VLOOKUP(A1215,'Data Transformation'!G:I,3,0)</f>
        <v>8.45</v>
      </c>
      <c r="E1215" s="42" t="str">
        <f>VLOOKUP(A1215,'Data Transformation'!G:J,4,0)</f>
        <v>No</v>
      </c>
      <c r="F1215" s="42" t="str">
        <f>VLOOKUP(A1215,'Data Transformation'!G:K,5,0)</f>
        <v>No</v>
      </c>
      <c r="G1215" s="58" t="str">
        <f>VLOOKUP(A1215,'Data Transformation'!G:L,6,0)</f>
        <v>No</v>
      </c>
      <c r="H1215" s="42">
        <f>VLOOKUP(A1215,'Data Transformation'!G:O,9,0)</f>
        <v>0</v>
      </c>
      <c r="I1215" s="42" t="str">
        <f>VLOOKUP(A1215,'Data Transformation'!G:N,8,0)</f>
        <v>No</v>
      </c>
      <c r="J1215" s="42" t="str">
        <f>VLOOKUP(A1215,'Data Transformation'!G:P,10,0)</f>
        <v>Above Obesity</v>
      </c>
      <c r="K1215" s="42" t="str">
        <f>VLOOKUP(A1215,'Data Transformation'!G:Q,11,0)</f>
        <v>Diabetes</v>
      </c>
      <c r="L1215" s="42" t="str">
        <f>VLOOKUP(A1215,'Data Transformation'!S:AB,10,0)</f>
        <v>2-Jul-1971</v>
      </c>
      <c r="M1215" s="59">
        <f>VLOOKUP(A1215,'Data Transformation'!S:AD,12,0)</f>
        <v>9283.56</v>
      </c>
      <c r="N1215" s="42" t="str">
        <f>VLOOKUP(A1215,'Data Transformation'!S:Y,7,0)</f>
        <v>tier - 2</v>
      </c>
      <c r="O1215" s="42" t="str">
        <f>VLOOKUP(A1215,'Data Transformation'!S:Z,8,0)</f>
        <v>tier - 3</v>
      </c>
      <c r="P1215" s="42" t="str">
        <f>VLOOKUP(A1215,'Data Transformation'!S:AA,9,0)</f>
        <v>R1013</v>
      </c>
      <c r="Q1215" s="60">
        <f>VLOOKUP(A1215,'Data Transformation'!S:AC,11,0)</f>
        <v>51</v>
      </c>
    </row>
    <row r="1216">
      <c r="A1216" s="56" t="s">
        <v>2504</v>
      </c>
      <c r="B1216" s="42" t="str">
        <f>VLOOKUP(A1216,'Data Transformation'!A:D,4,0)</f>
        <v>Standiford</v>
      </c>
      <c r="C1216" s="57">
        <f>VLOOKUP(A1216,'Data Transformation'!G:N,2,0)</f>
        <v>25.84</v>
      </c>
      <c r="D1216" s="42">
        <f>VLOOKUP(A1216,'Data Transformation'!G:I,3,0)</f>
        <v>8.51</v>
      </c>
      <c r="E1216" s="42" t="str">
        <f>VLOOKUP(A1216,'Data Transformation'!G:J,4,0)</f>
        <v>No</v>
      </c>
      <c r="F1216" s="42" t="str">
        <f>VLOOKUP(A1216,'Data Transformation'!G:K,5,0)</f>
        <v>No</v>
      </c>
      <c r="G1216" s="58" t="str">
        <f>VLOOKUP(A1216,'Data Transformation'!G:L,6,0)</f>
        <v>No</v>
      </c>
      <c r="H1216" s="42">
        <f>VLOOKUP(A1216,'Data Transformation'!G:O,9,0)</f>
        <v>2</v>
      </c>
      <c r="I1216" s="42" t="str">
        <f>VLOOKUP(A1216,'Data Transformation'!G:N,8,0)</f>
        <v>No</v>
      </c>
      <c r="J1216" s="42" t="str">
        <f>VLOOKUP(A1216,'Data Transformation'!G:P,10,0)</f>
        <v>Overweight</v>
      </c>
      <c r="K1216" s="42" t="str">
        <f>VLOOKUP(A1216,'Data Transformation'!G:Q,11,0)</f>
        <v>Diabetes</v>
      </c>
      <c r="L1216" s="42" t="str">
        <f>VLOOKUP(A1216,'Data Transformation'!S:AB,10,0)</f>
        <v>27-Oct-1973</v>
      </c>
      <c r="M1216" s="59">
        <f>VLOOKUP(A1216,'Data Transformation'!S:AD,12,0)</f>
        <v>9282.48</v>
      </c>
      <c r="N1216" s="42" t="str">
        <f>VLOOKUP(A1216,'Data Transformation'!S:Y,7,0)</f>
        <v>tier - 3</v>
      </c>
      <c r="O1216" s="42" t="str">
        <f>VLOOKUP(A1216,'Data Transformation'!S:Z,8,0)</f>
        <v>tier - 2</v>
      </c>
      <c r="P1216" s="42" t="str">
        <f>VLOOKUP(A1216,'Data Transformation'!S:AA,9,0)</f>
        <v>R1016</v>
      </c>
      <c r="Q1216" s="60">
        <f>VLOOKUP(A1216,'Data Transformation'!S:AC,11,0)</f>
        <v>49</v>
      </c>
    </row>
    <row r="1217">
      <c r="A1217" s="56" t="s">
        <v>2506</v>
      </c>
      <c r="B1217" s="42" t="str">
        <f>VLOOKUP(A1217,'Data Transformation'!A:D,4,0)</f>
        <v>Sherwin</v>
      </c>
      <c r="C1217" s="57">
        <f>VLOOKUP(A1217,'Data Transformation'!G:N,2,0)</f>
        <v>20.6</v>
      </c>
      <c r="D1217" s="42">
        <f>VLOOKUP(A1217,'Data Transformation'!G:I,3,0)</f>
        <v>7.62</v>
      </c>
      <c r="E1217" s="42" t="str">
        <f>VLOOKUP(A1217,'Data Transformation'!G:J,4,0)</f>
        <v>No</v>
      </c>
      <c r="F1217" s="42" t="str">
        <f>VLOOKUP(A1217,'Data Transformation'!G:K,5,0)</f>
        <v>No</v>
      </c>
      <c r="G1217" s="58" t="str">
        <f>VLOOKUP(A1217,'Data Transformation'!G:L,6,0)</f>
        <v>No</v>
      </c>
      <c r="H1217" s="42">
        <f>VLOOKUP(A1217,'Data Transformation'!G:O,9,0)</f>
        <v>0</v>
      </c>
      <c r="I1217" s="42" t="str">
        <f>VLOOKUP(A1217,'Data Transformation'!G:N,8,0)</f>
        <v>No</v>
      </c>
      <c r="J1217" s="42" t="str">
        <f>VLOOKUP(A1217,'Data Transformation'!G:P,10,0)</f>
        <v>Normal weight</v>
      </c>
      <c r="K1217" s="42" t="str">
        <f>VLOOKUP(A1217,'Data Transformation'!G:Q,11,0)</f>
        <v>Diabetes</v>
      </c>
      <c r="L1217" s="42" t="str">
        <f>VLOOKUP(A1217,'Data Transformation'!S:AB,10,0)</f>
        <v>6-Aug-1971</v>
      </c>
      <c r="M1217" s="59">
        <f>VLOOKUP(A1217,'Data Transformation'!S:AD,12,0)</f>
        <v>9264.8</v>
      </c>
      <c r="N1217" s="42" t="str">
        <f>VLOOKUP(A1217,'Data Transformation'!S:Y,7,0)</f>
        <v>tier - 2</v>
      </c>
      <c r="O1217" s="42" t="str">
        <f>VLOOKUP(A1217,'Data Transformation'!S:Z,8,0)</f>
        <v>tier - 1</v>
      </c>
      <c r="P1217" s="42" t="str">
        <f>VLOOKUP(A1217,'Data Transformation'!S:AA,9,0)</f>
        <v>R1011</v>
      </c>
      <c r="Q1217" s="60">
        <f>VLOOKUP(A1217,'Data Transformation'!S:AC,11,0)</f>
        <v>51</v>
      </c>
    </row>
    <row r="1218">
      <c r="A1218" s="56" t="s">
        <v>2508</v>
      </c>
      <c r="B1218" s="42" t="str">
        <f>VLOOKUP(A1218,'Data Transformation'!A:D,4,0)</f>
        <v>Parker</v>
      </c>
      <c r="C1218" s="57">
        <f>VLOOKUP(A1218,'Data Transformation'!G:N,2,0)</f>
        <v>28.88</v>
      </c>
      <c r="D1218" s="42">
        <f>VLOOKUP(A1218,'Data Transformation'!G:I,3,0)</f>
        <v>10.18</v>
      </c>
      <c r="E1218" s="42" t="str">
        <f>VLOOKUP(A1218,'Data Transformation'!G:J,4,0)</f>
        <v>No</v>
      </c>
      <c r="F1218" s="42" t="str">
        <f>VLOOKUP(A1218,'Data Transformation'!G:K,5,0)</f>
        <v>No</v>
      </c>
      <c r="G1218" s="58" t="str">
        <f>VLOOKUP(A1218,'Data Transformation'!G:L,6,0)</f>
        <v>No</v>
      </c>
      <c r="H1218" s="42">
        <f>VLOOKUP(A1218,'Data Transformation'!G:O,9,0)</f>
        <v>0</v>
      </c>
      <c r="I1218" s="42" t="str">
        <f>VLOOKUP(A1218,'Data Transformation'!G:N,8,0)</f>
        <v>No</v>
      </c>
      <c r="J1218" s="42" t="str">
        <f>VLOOKUP(A1218,'Data Transformation'!G:P,10,0)</f>
        <v>Overweight</v>
      </c>
      <c r="K1218" s="42" t="str">
        <f>VLOOKUP(A1218,'Data Transformation'!G:Q,11,0)</f>
        <v>Diabetes</v>
      </c>
      <c r="L1218" s="42" t="str">
        <f>VLOOKUP(A1218,'Data Transformation'!S:AB,10,0)</f>
        <v>21-Aug-1974</v>
      </c>
      <c r="M1218" s="59">
        <f>VLOOKUP(A1218,'Data Transformation'!S:AD,12,0)</f>
        <v>9249.5</v>
      </c>
      <c r="N1218" s="42" t="str">
        <f>VLOOKUP(A1218,'Data Transformation'!S:Y,7,0)</f>
        <v>tier - 2</v>
      </c>
      <c r="O1218" s="42" t="str">
        <f>VLOOKUP(A1218,'Data Transformation'!S:Z,8,0)</f>
        <v>tier - 1</v>
      </c>
      <c r="P1218" s="42" t="str">
        <f>VLOOKUP(A1218,'Data Transformation'!S:AA,9,0)</f>
        <v>R1012</v>
      </c>
      <c r="Q1218" s="60">
        <f>VLOOKUP(A1218,'Data Transformation'!S:AC,11,0)</f>
        <v>48</v>
      </c>
    </row>
    <row r="1219">
      <c r="A1219" s="56" t="s">
        <v>2510</v>
      </c>
      <c r="B1219" s="42" t="str">
        <f>VLOOKUP(A1219,'Data Transformation'!A:D,4,0)</f>
        <v>Blekeli</v>
      </c>
      <c r="C1219" s="57">
        <f>VLOOKUP(A1219,'Data Transformation'!G:N,2,0)</f>
        <v>28.24</v>
      </c>
      <c r="D1219" s="42">
        <f>VLOOKUP(A1219,'Data Transformation'!G:I,3,0)</f>
        <v>5.36</v>
      </c>
      <c r="E1219" s="42" t="str">
        <f>VLOOKUP(A1219,'Data Transformation'!G:J,4,0)</f>
        <v>No</v>
      </c>
      <c r="F1219" s="42" t="str">
        <f>VLOOKUP(A1219,'Data Transformation'!G:K,5,0)</f>
        <v>No</v>
      </c>
      <c r="G1219" s="58" t="str">
        <f>VLOOKUP(A1219,'Data Transformation'!G:L,6,0)</f>
        <v>No</v>
      </c>
      <c r="H1219" s="42">
        <f>VLOOKUP(A1219,'Data Transformation'!G:O,9,0)</f>
        <v>0</v>
      </c>
      <c r="I1219" s="42" t="str">
        <f>VLOOKUP(A1219,'Data Transformation'!G:N,8,0)</f>
        <v>No</v>
      </c>
      <c r="J1219" s="42" t="str">
        <f>VLOOKUP(A1219,'Data Transformation'!G:P,10,0)</f>
        <v>Overweight</v>
      </c>
      <c r="K1219" s="42" t="str">
        <f>VLOOKUP(A1219,'Data Transformation'!G:Q,11,0)</f>
        <v>Normal</v>
      </c>
      <c r="L1219" s="42" t="str">
        <f>VLOOKUP(A1219,'Data Transformation'!S:AB,10,0)</f>
        <v>5-Oct-1980</v>
      </c>
      <c r="M1219" s="59">
        <f>VLOOKUP(A1219,'Data Transformation'!S:AD,12,0)</f>
        <v>9247.94</v>
      </c>
      <c r="N1219" s="42" t="str">
        <f>VLOOKUP(A1219,'Data Transformation'!S:Y,7,0)</f>
        <v>tier - 2</v>
      </c>
      <c r="O1219" s="42" t="str">
        <f>VLOOKUP(A1219,'Data Transformation'!S:Z,8,0)</f>
        <v>tier - 1</v>
      </c>
      <c r="P1219" s="42" t="str">
        <f>VLOOKUP(A1219,'Data Transformation'!S:AA,9,0)</f>
        <v>R1021</v>
      </c>
      <c r="Q1219" s="60">
        <f>VLOOKUP(A1219,'Data Transformation'!S:AC,11,0)</f>
        <v>42</v>
      </c>
    </row>
    <row r="1220">
      <c r="A1220" s="56" t="s">
        <v>2512</v>
      </c>
      <c r="B1220" s="42" t="str">
        <f>VLOOKUP(A1220,'Data Transformation'!A:D,4,0)</f>
        <v>Vangampleare</v>
      </c>
      <c r="C1220" s="57">
        <f>VLOOKUP(A1220,'Data Transformation'!G:N,2,0)</f>
        <v>25.46</v>
      </c>
      <c r="D1220" s="42">
        <f>VLOOKUP(A1220,'Data Transformation'!G:I,3,0)</f>
        <v>11.78</v>
      </c>
      <c r="E1220" s="42" t="str">
        <f>VLOOKUP(A1220,'Data Transformation'!G:J,4,0)</f>
        <v>yes</v>
      </c>
      <c r="F1220" s="42" t="str">
        <f>VLOOKUP(A1220,'Data Transformation'!G:K,5,0)</f>
        <v>No</v>
      </c>
      <c r="G1220" s="58" t="str">
        <f>VLOOKUP(A1220,'Data Transformation'!G:L,6,0)</f>
        <v>No</v>
      </c>
      <c r="H1220" s="42">
        <f>VLOOKUP(A1220,'Data Transformation'!G:O,9,0)</f>
        <v>1</v>
      </c>
      <c r="I1220" s="42" t="str">
        <f>VLOOKUP(A1220,'Data Transformation'!G:N,8,0)</f>
        <v>No</v>
      </c>
      <c r="J1220" s="42" t="str">
        <f>VLOOKUP(A1220,'Data Transformation'!G:P,10,0)</f>
        <v>Overweight</v>
      </c>
      <c r="K1220" s="42" t="str">
        <f>VLOOKUP(A1220,'Data Transformation'!G:Q,11,0)</f>
        <v>Diabetes</v>
      </c>
      <c r="L1220" s="42" t="str">
        <f>VLOOKUP(A1220,'Data Transformation'!S:AB,10,0)</f>
        <v>6-Dec-1975</v>
      </c>
      <c r="M1220" s="59">
        <f>VLOOKUP(A1220,'Data Transformation'!S:AD,12,0)</f>
        <v>9225.26</v>
      </c>
      <c r="N1220" s="42" t="str">
        <f>VLOOKUP(A1220,'Data Transformation'!S:Y,7,0)</f>
        <v>tier - 3</v>
      </c>
      <c r="O1220" s="42" t="str">
        <f>VLOOKUP(A1220,'Data Transformation'!S:Z,8,0)</f>
        <v>tier - 3</v>
      </c>
      <c r="P1220" s="42" t="str">
        <f>VLOOKUP(A1220,'Data Transformation'!S:AA,9,0)</f>
        <v>R1015</v>
      </c>
      <c r="Q1220" s="60">
        <f>VLOOKUP(A1220,'Data Transformation'!S:AC,11,0)</f>
        <v>47</v>
      </c>
    </row>
    <row r="1221">
      <c r="A1221" s="56" t="s">
        <v>2514</v>
      </c>
      <c r="B1221" s="42" t="str">
        <f>VLOOKUP(A1221,'Data Transformation'!A:D,4,0)</f>
        <v>Hiatt</v>
      </c>
      <c r="C1221" s="57">
        <f>VLOOKUP(A1221,'Data Transformation'!G:N,2,0)</f>
        <v>29.64</v>
      </c>
      <c r="D1221" s="42">
        <f>VLOOKUP(A1221,'Data Transformation'!G:I,3,0)</f>
        <v>10.82</v>
      </c>
      <c r="E1221" s="42" t="str">
        <f>VLOOKUP(A1221,'Data Transformation'!G:J,4,0)</f>
        <v>YES</v>
      </c>
      <c r="F1221" s="42" t="str">
        <f>VLOOKUP(A1221,'Data Transformation'!G:K,5,0)</f>
        <v>No</v>
      </c>
      <c r="G1221" s="58" t="str">
        <f>VLOOKUP(A1221,'Data Transformation'!G:L,6,0)</f>
        <v>No</v>
      </c>
      <c r="H1221" s="42">
        <f>VLOOKUP(A1221,'Data Transformation'!G:O,9,0)</f>
        <v>0</v>
      </c>
      <c r="I1221" s="42" t="str">
        <f>VLOOKUP(A1221,'Data Transformation'!G:N,8,0)</f>
        <v>No</v>
      </c>
      <c r="J1221" s="42" t="str">
        <f>VLOOKUP(A1221,'Data Transformation'!G:P,10,0)</f>
        <v>Overweight</v>
      </c>
      <c r="K1221" s="42" t="str">
        <f>VLOOKUP(A1221,'Data Transformation'!G:Q,11,0)</f>
        <v>Diabetes</v>
      </c>
      <c r="L1221" s="42" t="str">
        <f>VLOOKUP(A1221,'Data Transformation'!S:AB,10,0)</f>
        <v>5-Dec-1981</v>
      </c>
      <c r="M1221" s="59">
        <f>VLOOKUP(A1221,'Data Transformation'!S:AD,12,0)</f>
        <v>9222.4</v>
      </c>
      <c r="N1221" s="42" t="str">
        <f>VLOOKUP(A1221,'Data Transformation'!S:Y,7,0)</f>
        <v>tier - 2</v>
      </c>
      <c r="O1221" s="42" t="str">
        <f>VLOOKUP(A1221,'Data Transformation'!S:Z,8,0)</f>
        <v>tier - 3</v>
      </c>
      <c r="P1221" s="42" t="str">
        <f>VLOOKUP(A1221,'Data Transformation'!S:AA,9,0)</f>
        <v>R1019</v>
      </c>
      <c r="Q1221" s="60">
        <f>VLOOKUP(A1221,'Data Transformation'!S:AC,11,0)</f>
        <v>41</v>
      </c>
    </row>
    <row r="1222">
      <c r="A1222" s="56" t="s">
        <v>2516</v>
      </c>
      <c r="B1222" s="42" t="str">
        <f>VLOOKUP(A1222,'Data Transformation'!A:D,4,0)</f>
        <v>Tadesse</v>
      </c>
      <c r="C1222" s="57">
        <f>VLOOKUP(A1222,'Data Transformation'!G:N,2,0)</f>
        <v>31.27</v>
      </c>
      <c r="D1222" s="42">
        <f>VLOOKUP(A1222,'Data Transformation'!G:I,3,0)</f>
        <v>7.73</v>
      </c>
      <c r="E1222" s="42" t="str">
        <f>VLOOKUP(A1222,'Data Transformation'!G:J,4,0)</f>
        <v>yes</v>
      </c>
      <c r="F1222" s="42" t="str">
        <f>VLOOKUP(A1222,'Data Transformation'!G:K,5,0)</f>
        <v>No</v>
      </c>
      <c r="G1222" s="58" t="str">
        <f>VLOOKUP(A1222,'Data Transformation'!G:L,6,0)</f>
        <v>No</v>
      </c>
      <c r="H1222" s="42">
        <f>VLOOKUP(A1222,'Data Transformation'!G:O,9,0)</f>
        <v>1</v>
      </c>
      <c r="I1222" s="42" t="str">
        <f>VLOOKUP(A1222,'Data Transformation'!G:N,8,0)</f>
        <v>No</v>
      </c>
      <c r="J1222" s="42" t="str">
        <f>VLOOKUP(A1222,'Data Transformation'!G:P,10,0)</f>
        <v>Above Obesity</v>
      </c>
      <c r="K1222" s="42" t="str">
        <f>VLOOKUP(A1222,'Data Transformation'!G:Q,11,0)</f>
        <v>Diabetes</v>
      </c>
      <c r="L1222" s="42" t="str">
        <f>VLOOKUP(A1222,'Data Transformation'!S:AB,10,0)</f>
        <v>25-Dec-1986</v>
      </c>
      <c r="M1222" s="59">
        <f>VLOOKUP(A1222,'Data Transformation'!S:AD,12,0)</f>
        <v>9210.06</v>
      </c>
      <c r="N1222" s="42" t="str">
        <f>VLOOKUP(A1222,'Data Transformation'!S:Y,7,0)</f>
        <v>tier - 2</v>
      </c>
      <c r="O1222" s="42" t="str">
        <f>VLOOKUP(A1222,'Data Transformation'!S:Z,8,0)</f>
        <v>tier - 3</v>
      </c>
      <c r="P1222" s="42" t="str">
        <f>VLOOKUP(A1222,'Data Transformation'!S:AA,9,0)</f>
        <v>R1021</v>
      </c>
      <c r="Q1222" s="60">
        <f>VLOOKUP(A1222,'Data Transformation'!S:AC,11,0)</f>
        <v>36</v>
      </c>
    </row>
    <row r="1223">
      <c r="A1223" s="56" t="s">
        <v>2518</v>
      </c>
      <c r="B1223" s="42" t="str">
        <f>VLOOKUP(A1223,'Data Transformation'!A:D,4,0)</f>
        <v>Jaswell</v>
      </c>
      <c r="C1223" s="57">
        <f>VLOOKUP(A1223,'Data Transformation'!G:N,2,0)</f>
        <v>19.95</v>
      </c>
      <c r="D1223" s="42">
        <f>VLOOKUP(A1223,'Data Transformation'!G:I,3,0)</f>
        <v>6.24</v>
      </c>
      <c r="E1223" s="42" t="str">
        <f>VLOOKUP(A1223,'Data Transformation'!G:J,4,0)</f>
        <v>YES</v>
      </c>
      <c r="F1223" s="42" t="str">
        <f>VLOOKUP(A1223,'Data Transformation'!G:K,5,0)</f>
        <v>No</v>
      </c>
      <c r="G1223" s="58" t="str">
        <f>VLOOKUP(A1223,'Data Transformation'!G:L,6,0)</f>
        <v>No</v>
      </c>
      <c r="H1223" s="42">
        <f>VLOOKUP(A1223,'Data Transformation'!G:O,9,0)</f>
        <v>0</v>
      </c>
      <c r="I1223" s="42" t="str">
        <f>VLOOKUP(A1223,'Data Transformation'!G:N,8,0)</f>
        <v>No</v>
      </c>
      <c r="J1223" s="42" t="str">
        <f>VLOOKUP(A1223,'Data Transformation'!G:P,10,0)</f>
        <v>Normal weight</v>
      </c>
      <c r="K1223" s="42" t="str">
        <f>VLOOKUP(A1223,'Data Transformation'!G:Q,11,0)</f>
        <v>Prediabetes weight</v>
      </c>
      <c r="L1223" s="42" t="str">
        <f>VLOOKUP(A1223,'Data Transformation'!S:AB,10,0)</f>
        <v>10-Sep-1976</v>
      </c>
      <c r="M1223" s="59">
        <f>VLOOKUP(A1223,'Data Transformation'!S:AD,12,0)</f>
        <v>9193.84</v>
      </c>
      <c r="N1223" s="42" t="str">
        <f>VLOOKUP(A1223,'Data Transformation'!S:Y,7,0)</f>
        <v>tier - 2</v>
      </c>
      <c r="O1223" s="42" t="str">
        <f>VLOOKUP(A1223,'Data Transformation'!S:Z,8,0)</f>
        <v>tier - 1</v>
      </c>
      <c r="P1223" s="42" t="str">
        <f>VLOOKUP(A1223,'Data Transformation'!S:AA,9,0)</f>
        <v>R1012</v>
      </c>
      <c r="Q1223" s="60">
        <f>VLOOKUP(A1223,'Data Transformation'!S:AC,11,0)</f>
        <v>46</v>
      </c>
    </row>
    <row r="1224">
      <c r="A1224" s="56" t="s">
        <v>2520</v>
      </c>
      <c r="B1224" s="42" t="str">
        <f>VLOOKUP(A1224,'Data Transformation'!A:D,4,0)</f>
        <v>Phillips-Cook</v>
      </c>
      <c r="C1224" s="57">
        <f>VLOOKUP(A1224,'Data Transformation'!G:N,2,0)</f>
        <v>21.3</v>
      </c>
      <c r="D1224" s="42">
        <f>VLOOKUP(A1224,'Data Transformation'!G:I,3,0)</f>
        <v>10.42</v>
      </c>
      <c r="E1224" s="42" t="str">
        <f>VLOOKUP(A1224,'Data Transformation'!G:J,4,0)</f>
        <v>No</v>
      </c>
      <c r="F1224" s="42" t="str">
        <f>VLOOKUP(A1224,'Data Transformation'!G:K,5,0)</f>
        <v>No</v>
      </c>
      <c r="G1224" s="58" t="str">
        <f>VLOOKUP(A1224,'Data Transformation'!G:L,6,0)</f>
        <v>No</v>
      </c>
      <c r="H1224" s="42">
        <f>VLOOKUP(A1224,'Data Transformation'!G:O,9,0)</f>
        <v>2</v>
      </c>
      <c r="I1224" s="42" t="str">
        <f>VLOOKUP(A1224,'Data Transformation'!G:N,8,0)</f>
        <v>No</v>
      </c>
      <c r="J1224" s="42" t="str">
        <f>VLOOKUP(A1224,'Data Transformation'!G:P,10,0)</f>
        <v>Normal weight</v>
      </c>
      <c r="K1224" s="42" t="str">
        <f>VLOOKUP(A1224,'Data Transformation'!G:Q,11,0)</f>
        <v>Diabetes</v>
      </c>
      <c r="L1224" s="42" t="str">
        <f>VLOOKUP(A1224,'Data Transformation'!S:AB,10,0)</f>
        <v>25-Dec-1973</v>
      </c>
      <c r="M1224" s="59">
        <f>VLOOKUP(A1224,'Data Transformation'!S:AD,12,0)</f>
        <v>9182.17</v>
      </c>
      <c r="N1224" s="42" t="str">
        <f>VLOOKUP(A1224,'Data Transformation'!S:Y,7,0)</f>
        <v>tier - 2</v>
      </c>
      <c r="O1224" s="42" t="str">
        <f>VLOOKUP(A1224,'Data Transformation'!S:Z,8,0)</f>
        <v>tier - 3</v>
      </c>
      <c r="P1224" s="42" t="str">
        <f>VLOOKUP(A1224,'Data Transformation'!S:AA,9,0)</f>
        <v>R1011</v>
      </c>
      <c r="Q1224" s="60">
        <f>VLOOKUP(A1224,'Data Transformation'!S:AC,11,0)</f>
        <v>49</v>
      </c>
    </row>
    <row r="1225">
      <c r="A1225" s="56" t="s">
        <v>2522</v>
      </c>
      <c r="B1225" s="42" t="str">
        <f>VLOOKUP(A1225,'Data Transformation'!A:D,4,0)</f>
        <v>Clark</v>
      </c>
      <c r="C1225" s="57">
        <f>VLOOKUP(A1225,'Data Transformation'!G:N,2,0)</f>
        <v>31.635</v>
      </c>
      <c r="D1225" s="42">
        <f>VLOOKUP(A1225,'Data Transformation'!G:I,3,0)</f>
        <v>11.11</v>
      </c>
      <c r="E1225" s="42" t="str">
        <f>VLOOKUP(A1225,'Data Transformation'!G:J,4,0)</f>
        <v>No</v>
      </c>
      <c r="F1225" s="42" t="str">
        <f>VLOOKUP(A1225,'Data Transformation'!G:K,5,0)</f>
        <v>No</v>
      </c>
      <c r="G1225" s="58" t="str">
        <f>VLOOKUP(A1225,'Data Transformation'!G:L,6,0)</f>
        <v>No</v>
      </c>
      <c r="H1225" s="42">
        <f>VLOOKUP(A1225,'Data Transformation'!G:O,9,0)</f>
        <v>0</v>
      </c>
      <c r="I1225" s="42" t="str">
        <f>VLOOKUP(A1225,'Data Transformation'!G:N,8,0)</f>
        <v>No</v>
      </c>
      <c r="J1225" s="42" t="str">
        <f>VLOOKUP(A1225,'Data Transformation'!G:P,10,0)</f>
        <v>Above Obesity</v>
      </c>
      <c r="K1225" s="42" t="str">
        <f>VLOOKUP(A1225,'Data Transformation'!G:Q,11,0)</f>
        <v>Diabetes</v>
      </c>
      <c r="L1225" s="42" t="str">
        <f>VLOOKUP(A1225,'Data Transformation'!S:AB,10,0)</f>
        <v>29-Dec-1971</v>
      </c>
      <c r="M1225" s="59">
        <f>VLOOKUP(A1225,'Data Transformation'!S:AD,12,0)</f>
        <v>9174.14</v>
      </c>
      <c r="N1225" s="42" t="str">
        <f>VLOOKUP(A1225,'Data Transformation'!S:Y,7,0)</f>
        <v>tier - 3</v>
      </c>
      <c r="O1225" s="42" t="str">
        <f>VLOOKUP(A1225,'Data Transformation'!S:Z,8,0)</f>
        <v>tier - 1</v>
      </c>
      <c r="P1225" s="42" t="str">
        <f>VLOOKUP(A1225,'Data Transformation'!S:AA,9,0)</f>
        <v>R1012</v>
      </c>
      <c r="Q1225" s="60">
        <f>VLOOKUP(A1225,'Data Transformation'!S:AC,11,0)</f>
        <v>51</v>
      </c>
    </row>
    <row r="1226">
      <c r="A1226" s="56" t="s">
        <v>2524</v>
      </c>
      <c r="B1226" s="42" t="str">
        <f>VLOOKUP(A1226,'Data Transformation'!A:D,4,0)</f>
        <v>Wang</v>
      </c>
      <c r="C1226" s="57">
        <f>VLOOKUP(A1226,'Data Transformation'!G:N,2,0)</f>
        <v>23.9</v>
      </c>
      <c r="D1226" s="42">
        <f>VLOOKUP(A1226,'Data Transformation'!G:I,3,0)</f>
        <v>7.67</v>
      </c>
      <c r="E1226" s="42" t="str">
        <f>VLOOKUP(A1226,'Data Transformation'!G:J,4,0)</f>
        <v>yes</v>
      </c>
      <c r="F1226" s="42" t="str">
        <f>VLOOKUP(A1226,'Data Transformation'!G:K,5,0)</f>
        <v>No</v>
      </c>
      <c r="G1226" s="58" t="str">
        <f>VLOOKUP(A1226,'Data Transformation'!G:L,6,0)</f>
        <v>No</v>
      </c>
      <c r="H1226" s="42">
        <f>VLOOKUP(A1226,'Data Transformation'!G:O,9,0)</f>
        <v>2</v>
      </c>
      <c r="I1226" s="42" t="str">
        <f>VLOOKUP(A1226,'Data Transformation'!G:N,8,0)</f>
        <v>No</v>
      </c>
      <c r="J1226" s="42" t="str">
        <f>VLOOKUP(A1226,'Data Transformation'!G:P,10,0)</f>
        <v>Normal weight</v>
      </c>
      <c r="K1226" s="42" t="str">
        <f>VLOOKUP(A1226,'Data Transformation'!G:Q,11,0)</f>
        <v>Diabetes</v>
      </c>
      <c r="L1226" s="42" t="str">
        <f>VLOOKUP(A1226,'Data Transformation'!S:AB,10,0)</f>
        <v>24-Oct-1970</v>
      </c>
      <c r="M1226" s="59">
        <f>VLOOKUP(A1226,'Data Transformation'!S:AD,12,0)</f>
        <v>9171.75</v>
      </c>
      <c r="N1226" s="42" t="str">
        <f>VLOOKUP(A1226,'Data Transformation'!S:Y,7,0)</f>
        <v>tier - 2</v>
      </c>
      <c r="O1226" s="42" t="str">
        <f>VLOOKUP(A1226,'Data Transformation'!S:Z,8,0)</f>
        <v>tier - 2</v>
      </c>
      <c r="P1226" s="42" t="str">
        <f>VLOOKUP(A1226,'Data Transformation'!S:AA,9,0)</f>
        <v>R1012</v>
      </c>
      <c r="Q1226" s="60">
        <f>VLOOKUP(A1226,'Data Transformation'!S:AC,11,0)</f>
        <v>52</v>
      </c>
    </row>
    <row r="1227">
      <c r="A1227" s="56" t="s">
        <v>2526</v>
      </c>
      <c r="B1227" s="42" t="str">
        <f>VLOOKUP(A1227,'Data Transformation'!A:D,4,0)</f>
        <v>Desruisseaux</v>
      </c>
      <c r="C1227" s="57">
        <f>VLOOKUP(A1227,'Data Transformation'!G:N,2,0)</f>
        <v>34.15</v>
      </c>
      <c r="D1227" s="42">
        <f>VLOOKUP(A1227,'Data Transformation'!G:I,3,0)</f>
        <v>6.15</v>
      </c>
      <c r="E1227" s="42" t="str">
        <f>VLOOKUP(A1227,'Data Transformation'!G:J,4,0)</f>
        <v>No</v>
      </c>
      <c r="F1227" s="42" t="str">
        <f>VLOOKUP(A1227,'Data Transformation'!G:K,5,0)</f>
        <v>No</v>
      </c>
      <c r="G1227" s="58" t="str">
        <f>VLOOKUP(A1227,'Data Transformation'!G:L,6,0)</f>
        <v>No</v>
      </c>
      <c r="H1227" s="42">
        <f>VLOOKUP(A1227,'Data Transformation'!G:O,9,0)</f>
        <v>0</v>
      </c>
      <c r="I1227" s="42" t="str">
        <f>VLOOKUP(A1227,'Data Transformation'!G:N,8,0)</f>
        <v>No</v>
      </c>
      <c r="J1227" s="42" t="str">
        <f>VLOOKUP(A1227,'Data Transformation'!G:P,10,0)</f>
        <v>Above Obesity</v>
      </c>
      <c r="K1227" s="42" t="str">
        <f>VLOOKUP(A1227,'Data Transformation'!G:Q,11,0)</f>
        <v>Prediabetes weight</v>
      </c>
      <c r="L1227" s="42" t="str">
        <f>VLOOKUP(A1227,'Data Transformation'!S:AB,10,0)</f>
        <v>23-Aug-1990</v>
      </c>
      <c r="M1227" s="59">
        <f>VLOOKUP(A1227,'Data Transformation'!S:AD,12,0)</f>
        <v>9159.51</v>
      </c>
      <c r="N1227" s="42" t="str">
        <f>VLOOKUP(A1227,'Data Transformation'!S:Y,7,0)</f>
        <v>tier - 2</v>
      </c>
      <c r="O1227" s="42" t="str">
        <f>VLOOKUP(A1227,'Data Transformation'!S:Z,8,0)</f>
        <v>tier - 2</v>
      </c>
      <c r="P1227" s="42" t="str">
        <f>VLOOKUP(A1227,'Data Transformation'!S:AA,9,0)</f>
        <v>R1021</v>
      </c>
      <c r="Q1227" s="60">
        <f>VLOOKUP(A1227,'Data Transformation'!S:AC,11,0)</f>
        <v>32</v>
      </c>
    </row>
    <row r="1228">
      <c r="A1228" s="56" t="s">
        <v>2528</v>
      </c>
      <c r="B1228" s="42" t="str">
        <f>VLOOKUP(A1228,'Data Transformation'!A:D,4,0)</f>
        <v>Ripp</v>
      </c>
      <c r="C1228" s="57">
        <f>VLOOKUP(A1228,'Data Transformation'!G:N,2,0)</f>
        <v>28.71</v>
      </c>
      <c r="D1228" s="42">
        <f>VLOOKUP(A1228,'Data Transformation'!G:I,3,0)</f>
        <v>5.71</v>
      </c>
      <c r="E1228" s="42" t="str">
        <f>VLOOKUP(A1228,'Data Transformation'!G:J,4,0)</f>
        <v>No</v>
      </c>
      <c r="F1228" s="42" t="str">
        <f>VLOOKUP(A1228,'Data Transformation'!G:K,5,0)</f>
        <v>No</v>
      </c>
      <c r="G1228" s="58" t="str">
        <f>VLOOKUP(A1228,'Data Transformation'!G:L,6,0)</f>
        <v>No</v>
      </c>
      <c r="H1228" s="42">
        <f>VLOOKUP(A1228,'Data Transformation'!G:O,9,0)</f>
        <v>0</v>
      </c>
      <c r="I1228" s="42" t="str">
        <f>VLOOKUP(A1228,'Data Transformation'!G:N,8,0)</f>
        <v>No</v>
      </c>
      <c r="J1228" s="42" t="str">
        <f>VLOOKUP(A1228,'Data Transformation'!G:P,10,0)</f>
        <v>Overweight</v>
      </c>
      <c r="K1228" s="42" t="str">
        <f>VLOOKUP(A1228,'Data Transformation'!G:Q,11,0)</f>
        <v>Prediabetes weight</v>
      </c>
      <c r="L1228" s="42" t="str">
        <f>VLOOKUP(A1228,'Data Transformation'!S:AB,10,0)</f>
        <v>8-Dec-1982</v>
      </c>
      <c r="M1228" s="59">
        <f>VLOOKUP(A1228,'Data Transformation'!S:AD,12,0)</f>
        <v>9147.5</v>
      </c>
      <c r="N1228" s="42" t="str">
        <f>VLOOKUP(A1228,'Data Transformation'!S:Y,7,0)</f>
        <v>tier - 2</v>
      </c>
      <c r="O1228" s="42" t="str">
        <f>VLOOKUP(A1228,'Data Transformation'!S:Z,8,0)</f>
        <v>tier - 1</v>
      </c>
      <c r="P1228" s="42" t="str">
        <f>VLOOKUP(A1228,'Data Transformation'!S:AA,9,0)</f>
        <v>R1012</v>
      </c>
      <c r="Q1228" s="60">
        <f>VLOOKUP(A1228,'Data Transformation'!S:AC,11,0)</f>
        <v>40</v>
      </c>
    </row>
    <row r="1229">
      <c r="A1229" s="56" t="s">
        <v>2530</v>
      </c>
      <c r="B1229" s="42" t="str">
        <f>VLOOKUP(A1229,'Data Transformation'!A:D,4,0)</f>
        <v>Harris</v>
      </c>
      <c r="C1229" s="57">
        <f>VLOOKUP(A1229,'Data Transformation'!G:N,2,0)</f>
        <v>36.7</v>
      </c>
      <c r="D1229" s="42">
        <f>VLOOKUP(A1229,'Data Transformation'!G:I,3,0)</f>
        <v>8.7</v>
      </c>
      <c r="E1229" s="42" t="str">
        <f>VLOOKUP(A1229,'Data Transformation'!G:J,4,0)</f>
        <v>yes</v>
      </c>
      <c r="F1229" s="42" t="str">
        <f>VLOOKUP(A1229,'Data Transformation'!G:K,5,0)</f>
        <v>No</v>
      </c>
      <c r="G1229" s="58" t="str">
        <f>VLOOKUP(A1229,'Data Transformation'!G:L,6,0)</f>
        <v>No</v>
      </c>
      <c r="H1229" s="42">
        <f>VLOOKUP(A1229,'Data Transformation'!G:O,9,0)</f>
        <v>2</v>
      </c>
      <c r="I1229" s="42" t="str">
        <f>VLOOKUP(A1229,'Data Transformation'!G:N,8,0)</f>
        <v>No</v>
      </c>
      <c r="J1229" s="42" t="str">
        <f>VLOOKUP(A1229,'Data Transformation'!G:P,10,0)</f>
        <v>Above Obesity</v>
      </c>
      <c r="K1229" s="42" t="str">
        <f>VLOOKUP(A1229,'Data Transformation'!G:Q,11,0)</f>
        <v>Diabetes</v>
      </c>
      <c r="L1229" s="42" t="str">
        <f>VLOOKUP(A1229,'Data Transformation'!S:AB,10,0)</f>
        <v>18-Oct-1970</v>
      </c>
      <c r="M1229" s="59">
        <f>VLOOKUP(A1229,'Data Transformation'!S:AD,12,0)</f>
        <v>9144.57</v>
      </c>
      <c r="N1229" s="42" t="str">
        <f>VLOOKUP(A1229,'Data Transformation'!S:Y,7,0)</f>
        <v>tier - 3</v>
      </c>
      <c r="O1229" s="42" t="str">
        <f>VLOOKUP(A1229,'Data Transformation'!S:Z,8,0)</f>
        <v>tier - 2</v>
      </c>
      <c r="P1229" s="42" t="str">
        <f>VLOOKUP(A1229,'Data Transformation'!S:AA,9,0)</f>
        <v>R1011</v>
      </c>
      <c r="Q1229" s="60">
        <f>VLOOKUP(A1229,'Data Transformation'!S:AC,11,0)</f>
        <v>52</v>
      </c>
    </row>
    <row r="1230">
      <c r="A1230" s="56" t="s">
        <v>2532</v>
      </c>
      <c r="B1230" s="42" t="str">
        <f>VLOOKUP(A1230,'Data Transformation'!A:D,4,0)</f>
        <v>Shafer</v>
      </c>
      <c r="C1230" s="57">
        <f>VLOOKUP(A1230,'Data Transformation'!G:N,2,0)</f>
        <v>34.1</v>
      </c>
      <c r="D1230" s="42">
        <f>VLOOKUP(A1230,'Data Transformation'!G:I,3,0)</f>
        <v>9.04</v>
      </c>
      <c r="E1230" s="42" t="str">
        <f>VLOOKUP(A1230,'Data Transformation'!G:J,4,0)</f>
        <v>yes</v>
      </c>
      <c r="F1230" s="42" t="str">
        <f>VLOOKUP(A1230,'Data Transformation'!G:K,5,0)</f>
        <v>No</v>
      </c>
      <c r="G1230" s="58" t="str">
        <f>VLOOKUP(A1230,'Data Transformation'!G:L,6,0)</f>
        <v>No</v>
      </c>
      <c r="H1230" s="42">
        <f>VLOOKUP(A1230,'Data Transformation'!G:O,9,0)</f>
        <v>2</v>
      </c>
      <c r="I1230" s="42" t="str">
        <f>VLOOKUP(A1230,'Data Transformation'!G:N,8,0)</f>
        <v>No</v>
      </c>
      <c r="J1230" s="42" t="str">
        <f>VLOOKUP(A1230,'Data Transformation'!G:P,10,0)</f>
        <v>Above Obesity</v>
      </c>
      <c r="K1230" s="42" t="str">
        <f>VLOOKUP(A1230,'Data Transformation'!G:Q,11,0)</f>
        <v>Diabetes</v>
      </c>
      <c r="L1230" s="42" t="str">
        <f>VLOOKUP(A1230,'Data Transformation'!S:AB,10,0)</f>
        <v>12-Aug-1970</v>
      </c>
      <c r="M1230" s="59">
        <f>VLOOKUP(A1230,'Data Transformation'!S:AD,12,0)</f>
        <v>9140.95</v>
      </c>
      <c r="N1230" s="42" t="str">
        <f>VLOOKUP(A1230,'Data Transformation'!S:Y,7,0)</f>
        <v>tier - 3</v>
      </c>
      <c r="O1230" s="42" t="str">
        <f>VLOOKUP(A1230,'Data Transformation'!S:Z,8,0)</f>
        <v>tier - 3</v>
      </c>
      <c r="P1230" s="42" t="str">
        <f>VLOOKUP(A1230,'Data Transformation'!S:AA,9,0)</f>
        <v>R1013</v>
      </c>
      <c r="Q1230" s="60">
        <f>VLOOKUP(A1230,'Data Transformation'!S:AC,11,0)</f>
        <v>52</v>
      </c>
    </row>
    <row r="1231">
      <c r="A1231" s="56" t="s">
        <v>2534</v>
      </c>
      <c r="B1231" s="42" t="str">
        <f>VLOOKUP(A1231,'Data Transformation'!A:D,4,0)</f>
        <v>Hemesath</v>
      </c>
      <c r="C1231" s="57">
        <f>VLOOKUP(A1231,'Data Transformation'!G:N,2,0)</f>
        <v>25.7</v>
      </c>
      <c r="D1231" s="42">
        <f>VLOOKUP(A1231,'Data Transformation'!G:I,3,0)</f>
        <v>5.61</v>
      </c>
      <c r="E1231" s="42" t="str">
        <f>VLOOKUP(A1231,'Data Transformation'!G:J,4,0)</f>
        <v>No</v>
      </c>
      <c r="F1231" s="42" t="str">
        <f>VLOOKUP(A1231,'Data Transformation'!G:K,5,0)</f>
        <v>No</v>
      </c>
      <c r="G1231" s="58" t="str">
        <f>VLOOKUP(A1231,'Data Transformation'!G:L,6,0)</f>
        <v>No</v>
      </c>
      <c r="H1231" s="42">
        <f>VLOOKUP(A1231,'Data Transformation'!G:O,9,0)</f>
        <v>0</v>
      </c>
      <c r="I1231" s="42" t="str">
        <f>VLOOKUP(A1231,'Data Transformation'!G:N,8,0)</f>
        <v>No</v>
      </c>
      <c r="J1231" s="42" t="str">
        <f>VLOOKUP(A1231,'Data Transformation'!G:P,10,0)</f>
        <v>Overweight</v>
      </c>
      <c r="K1231" s="42" t="str">
        <f>VLOOKUP(A1231,'Data Transformation'!G:Q,11,0)</f>
        <v>Normal</v>
      </c>
      <c r="L1231" s="42" t="str">
        <f>VLOOKUP(A1231,'Data Transformation'!S:AB,10,0)</f>
        <v>2-Dec-1977</v>
      </c>
      <c r="M1231" s="59">
        <f>VLOOKUP(A1231,'Data Transformation'!S:AD,12,0)</f>
        <v>9101.8</v>
      </c>
      <c r="N1231" s="42" t="str">
        <f>VLOOKUP(A1231,'Data Transformation'!S:Y,7,0)</f>
        <v>tier - 2</v>
      </c>
      <c r="O1231" s="42" t="str">
        <f>VLOOKUP(A1231,'Data Transformation'!S:Z,8,0)</f>
        <v>tier - 1</v>
      </c>
      <c r="P1231" s="42" t="str">
        <f>VLOOKUP(A1231,'Data Transformation'!S:AA,9,0)</f>
        <v>R1011</v>
      </c>
      <c r="Q1231" s="60">
        <f>VLOOKUP(A1231,'Data Transformation'!S:AC,11,0)</f>
        <v>45</v>
      </c>
    </row>
    <row r="1232">
      <c r="A1232" s="56" t="s">
        <v>2536</v>
      </c>
      <c r="B1232" s="42" t="str">
        <f>VLOOKUP(A1232,'Data Transformation'!A:D,4,0)</f>
        <v>Vinci</v>
      </c>
      <c r="C1232" s="57">
        <f>VLOOKUP(A1232,'Data Transformation'!G:N,2,0)</f>
        <v>21.68</v>
      </c>
      <c r="D1232" s="42">
        <f>VLOOKUP(A1232,'Data Transformation'!G:I,3,0)</f>
        <v>8.12</v>
      </c>
      <c r="E1232" s="42" t="str">
        <f>VLOOKUP(A1232,'Data Transformation'!G:J,4,0)</f>
        <v>No</v>
      </c>
      <c r="F1232" s="42" t="str">
        <f>VLOOKUP(A1232,'Data Transformation'!G:K,5,0)</f>
        <v>No</v>
      </c>
      <c r="G1232" s="58" t="str">
        <f>VLOOKUP(A1232,'Data Transformation'!G:L,6,0)</f>
        <v>No</v>
      </c>
      <c r="H1232" s="42">
        <f>VLOOKUP(A1232,'Data Transformation'!G:O,9,0)</f>
        <v>0</v>
      </c>
      <c r="I1232" s="42" t="str">
        <f>VLOOKUP(A1232,'Data Transformation'!G:N,8,0)</f>
        <v>No</v>
      </c>
      <c r="J1232" s="42" t="str">
        <f>VLOOKUP(A1232,'Data Transformation'!G:P,10,0)</f>
        <v>Normal weight</v>
      </c>
      <c r="K1232" s="42" t="str">
        <f>VLOOKUP(A1232,'Data Transformation'!G:Q,11,0)</f>
        <v>Diabetes</v>
      </c>
      <c r="L1232" s="42" t="str">
        <f>VLOOKUP(A1232,'Data Transformation'!S:AB,10,0)</f>
        <v>9-Nov-1965</v>
      </c>
      <c r="M1232" s="59">
        <f>VLOOKUP(A1232,'Data Transformation'!S:AD,12,0)</f>
        <v>9095.94</v>
      </c>
      <c r="N1232" s="42" t="str">
        <f>VLOOKUP(A1232,'Data Transformation'!S:Y,7,0)</f>
        <v>tier - 3</v>
      </c>
      <c r="O1232" s="42" t="str">
        <f>VLOOKUP(A1232,'Data Transformation'!S:Z,8,0)</f>
        <v>tier - 1</v>
      </c>
      <c r="P1232" s="42" t="str">
        <f>VLOOKUP(A1232,'Data Transformation'!S:AA,9,0)</f>
        <v>R1011</v>
      </c>
      <c r="Q1232" s="60">
        <f>VLOOKUP(A1232,'Data Transformation'!S:AC,11,0)</f>
        <v>57</v>
      </c>
    </row>
    <row r="1233">
      <c r="A1233" s="56" t="s">
        <v>2538</v>
      </c>
      <c r="B1233" s="42" t="str">
        <f>VLOOKUP(A1233,'Data Transformation'!A:D,4,0)</f>
        <v>Diamond-Husmann</v>
      </c>
      <c r="C1233" s="57">
        <f>VLOOKUP(A1233,'Data Transformation'!G:N,2,0)</f>
        <v>25.175</v>
      </c>
      <c r="D1233" s="42">
        <f>VLOOKUP(A1233,'Data Transformation'!G:I,3,0)</f>
        <v>4.74</v>
      </c>
      <c r="E1233" s="42" t="str">
        <f>VLOOKUP(A1233,'Data Transformation'!G:J,4,0)</f>
        <v>No</v>
      </c>
      <c r="F1233" s="42" t="str">
        <f>VLOOKUP(A1233,'Data Transformation'!G:K,5,0)</f>
        <v>No</v>
      </c>
      <c r="G1233" s="58" t="str">
        <f>VLOOKUP(A1233,'Data Transformation'!G:L,6,0)</f>
        <v>No</v>
      </c>
      <c r="H1233" s="42">
        <f>VLOOKUP(A1233,'Data Transformation'!G:O,9,0)</f>
        <v>0</v>
      </c>
      <c r="I1233" s="42" t="str">
        <f>VLOOKUP(A1233,'Data Transformation'!G:N,8,0)</f>
        <v>No</v>
      </c>
      <c r="J1233" s="42" t="str">
        <f>VLOOKUP(A1233,'Data Transformation'!G:P,10,0)</f>
        <v>Overweight</v>
      </c>
      <c r="K1233" s="42" t="str">
        <f>VLOOKUP(A1233,'Data Transformation'!G:Q,11,0)</f>
        <v>Normal</v>
      </c>
      <c r="L1233" s="42" t="str">
        <f>VLOOKUP(A1233,'Data Transformation'!S:AB,10,0)</f>
        <v>4-Nov-1977</v>
      </c>
      <c r="M1233" s="59">
        <f>VLOOKUP(A1233,'Data Transformation'!S:AD,12,0)</f>
        <v>9095.07</v>
      </c>
      <c r="N1233" s="42" t="str">
        <f>VLOOKUP(A1233,'Data Transformation'!S:Y,7,0)</f>
        <v>tier - 2</v>
      </c>
      <c r="O1233" s="42" t="str">
        <f>VLOOKUP(A1233,'Data Transformation'!S:Z,8,0)</f>
        <v>tier - 2</v>
      </c>
      <c r="P1233" s="42" t="str">
        <f>VLOOKUP(A1233,'Data Transformation'!S:AA,9,0)</f>
        <v>R1024</v>
      </c>
      <c r="Q1233" s="60">
        <f>VLOOKUP(A1233,'Data Transformation'!S:AC,11,0)</f>
        <v>45</v>
      </c>
    </row>
    <row r="1234">
      <c r="A1234" s="56" t="s">
        <v>2540</v>
      </c>
      <c r="B1234" s="42" t="str">
        <f>VLOOKUP(A1234,'Data Transformation'!A:D,4,0)</f>
        <v>Soto</v>
      </c>
      <c r="C1234" s="57">
        <f>VLOOKUP(A1234,'Data Transformation'!G:N,2,0)</f>
        <v>44.77</v>
      </c>
      <c r="D1234" s="42">
        <f>VLOOKUP(A1234,'Data Transformation'!G:I,3,0)</f>
        <v>4.06</v>
      </c>
      <c r="E1234" s="42" t="str">
        <f>VLOOKUP(A1234,'Data Transformation'!G:J,4,0)</f>
        <v>No</v>
      </c>
      <c r="F1234" s="42" t="str">
        <f>VLOOKUP(A1234,'Data Transformation'!G:K,5,0)</f>
        <v>No</v>
      </c>
      <c r="G1234" s="58" t="str">
        <f>VLOOKUP(A1234,'Data Transformation'!G:L,6,0)</f>
        <v>No</v>
      </c>
      <c r="H1234" s="42">
        <f>VLOOKUP(A1234,'Data Transformation'!G:O,9,0)</f>
        <v>2</v>
      </c>
      <c r="I1234" s="42" t="str">
        <f>VLOOKUP(A1234,'Data Transformation'!G:N,8,0)</f>
        <v>No</v>
      </c>
      <c r="J1234" s="42" t="str">
        <f>VLOOKUP(A1234,'Data Transformation'!G:P,10,0)</f>
        <v>Above Obesity</v>
      </c>
      <c r="K1234" s="42" t="str">
        <f>VLOOKUP(A1234,'Data Transformation'!G:Q,11,0)</f>
        <v>Normal</v>
      </c>
      <c r="L1234" s="42" t="str">
        <f>VLOOKUP(A1234,'Data Transformation'!S:AB,10,0)</f>
        <v>2-Dec-1972</v>
      </c>
      <c r="M1234" s="59">
        <f>VLOOKUP(A1234,'Data Transformation'!S:AD,12,0)</f>
        <v>9058.73</v>
      </c>
      <c r="N1234" s="42" t="str">
        <f>VLOOKUP(A1234,'Data Transformation'!S:Y,7,0)</f>
        <v>tier - 3</v>
      </c>
      <c r="O1234" s="42" t="str">
        <f>VLOOKUP(A1234,'Data Transformation'!S:Z,8,0)</f>
        <v>tier - 2</v>
      </c>
      <c r="P1234" s="42" t="str">
        <f>VLOOKUP(A1234,'Data Transformation'!S:AA,9,0)</f>
        <v>R1013</v>
      </c>
      <c r="Q1234" s="60">
        <f>VLOOKUP(A1234,'Data Transformation'!S:AC,11,0)</f>
        <v>50</v>
      </c>
    </row>
    <row r="1235">
      <c r="A1235" s="56" t="s">
        <v>2542</v>
      </c>
      <c r="B1235" s="42" t="str">
        <f>VLOOKUP(A1235,'Data Transformation'!A:D,4,0)</f>
        <v>Howard</v>
      </c>
      <c r="C1235" s="57">
        <f>VLOOKUP(A1235,'Data Transformation'!G:N,2,0)</f>
        <v>37.07</v>
      </c>
      <c r="D1235" s="42">
        <f>VLOOKUP(A1235,'Data Transformation'!G:I,3,0)</f>
        <v>5.69</v>
      </c>
      <c r="E1235" s="42" t="str">
        <f>VLOOKUP(A1235,'Data Transformation'!G:J,4,0)</f>
        <v>No</v>
      </c>
      <c r="F1235" s="42" t="str">
        <f>VLOOKUP(A1235,'Data Transformation'!G:K,5,0)</f>
        <v>No</v>
      </c>
      <c r="G1235" s="58" t="str">
        <f>VLOOKUP(A1235,'Data Transformation'!G:L,6,0)</f>
        <v>No</v>
      </c>
      <c r="H1235" s="42">
        <f>VLOOKUP(A1235,'Data Transformation'!G:O,9,0)</f>
        <v>2</v>
      </c>
      <c r="I1235" s="42" t="str">
        <f>VLOOKUP(A1235,'Data Transformation'!G:N,8,0)</f>
        <v>No</v>
      </c>
      <c r="J1235" s="42" t="str">
        <f>VLOOKUP(A1235,'Data Transformation'!G:P,10,0)</f>
        <v>Above Obesity</v>
      </c>
      <c r="K1235" s="42" t="str">
        <f>VLOOKUP(A1235,'Data Transformation'!G:Q,11,0)</f>
        <v>Normal</v>
      </c>
      <c r="L1235" s="42" t="str">
        <f>VLOOKUP(A1235,'Data Transformation'!S:AB,10,0)</f>
        <v>7-Dec-1972</v>
      </c>
      <c r="M1235" s="59">
        <f>VLOOKUP(A1235,'Data Transformation'!S:AD,12,0)</f>
        <v>9048.03</v>
      </c>
      <c r="N1235" s="42" t="str">
        <f>VLOOKUP(A1235,'Data Transformation'!S:Y,7,0)</f>
        <v>tier - 2</v>
      </c>
      <c r="O1235" s="42" t="str">
        <f>VLOOKUP(A1235,'Data Transformation'!S:Z,8,0)</f>
        <v>tier - 2</v>
      </c>
      <c r="P1235" s="42" t="str">
        <f>VLOOKUP(A1235,'Data Transformation'!S:AA,9,0)</f>
        <v>R1013</v>
      </c>
      <c r="Q1235" s="60">
        <f>VLOOKUP(A1235,'Data Transformation'!S:AC,11,0)</f>
        <v>50</v>
      </c>
    </row>
    <row r="1236">
      <c r="A1236" s="56" t="s">
        <v>2544</v>
      </c>
      <c r="B1236" s="42" t="str">
        <f>VLOOKUP(A1236,'Data Transformation'!A:D,4,0)</f>
        <v>Patrick</v>
      </c>
      <c r="C1236" s="57">
        <f>VLOOKUP(A1236,'Data Transformation'!G:N,2,0)</f>
        <v>39.8</v>
      </c>
      <c r="D1236" s="42">
        <f>VLOOKUP(A1236,'Data Transformation'!G:I,3,0)</f>
        <v>5.66</v>
      </c>
      <c r="E1236" s="42" t="str">
        <f>VLOOKUP(A1236,'Data Transformation'!G:J,4,0)</f>
        <v>No</v>
      </c>
      <c r="F1236" s="42" t="str">
        <f>VLOOKUP(A1236,'Data Transformation'!G:K,5,0)</f>
        <v>No</v>
      </c>
      <c r="G1236" s="58" t="str">
        <f>VLOOKUP(A1236,'Data Transformation'!G:L,6,0)</f>
        <v>Yes</v>
      </c>
      <c r="H1236" s="42">
        <f>VLOOKUP(A1236,'Data Transformation'!G:O,9,0)</f>
        <v>1</v>
      </c>
      <c r="I1236" s="42" t="str">
        <f>VLOOKUP(A1236,'Data Transformation'!G:N,8,0)</f>
        <v>No</v>
      </c>
      <c r="J1236" s="42" t="str">
        <f>VLOOKUP(A1236,'Data Transformation'!G:P,10,0)</f>
        <v>Above Obesity</v>
      </c>
      <c r="K1236" s="42" t="str">
        <f>VLOOKUP(A1236,'Data Transformation'!G:Q,11,0)</f>
        <v>Normal</v>
      </c>
      <c r="L1236" s="42" t="str">
        <f>VLOOKUP(A1236,'Data Transformation'!S:AB,10,0)</f>
        <v>1-Dec-1993</v>
      </c>
      <c r="M1236" s="59">
        <f>VLOOKUP(A1236,'Data Transformation'!S:AD,12,0)</f>
        <v>9010.2</v>
      </c>
      <c r="N1236" s="42" t="str">
        <f>VLOOKUP(A1236,'Data Transformation'!S:Y,7,0)</f>
        <v>tier - 2</v>
      </c>
      <c r="O1236" s="42" t="str">
        <f>VLOOKUP(A1236,'Data Transformation'!S:Z,8,0)</f>
        <v>tier - 3</v>
      </c>
      <c r="P1236" s="42" t="str">
        <f>VLOOKUP(A1236,'Data Transformation'!S:AA,9,0)</f>
        <v>R1026</v>
      </c>
      <c r="Q1236" s="60">
        <f>VLOOKUP(A1236,'Data Transformation'!S:AC,11,0)</f>
        <v>29</v>
      </c>
    </row>
    <row r="1237">
      <c r="A1237" s="56" t="s">
        <v>2546</v>
      </c>
      <c r="B1237" s="42" t="str">
        <f>VLOOKUP(A1237,'Data Transformation'!A:D,4,0)</f>
        <v>Dacko</v>
      </c>
      <c r="C1237" s="57">
        <f>VLOOKUP(A1237,'Data Transformation'!G:N,2,0)</f>
        <v>26.36</v>
      </c>
      <c r="D1237" s="42">
        <f>VLOOKUP(A1237,'Data Transformation'!G:I,3,0)</f>
        <v>4.32</v>
      </c>
      <c r="E1237" s="42" t="str">
        <f>VLOOKUP(A1237,'Data Transformation'!G:J,4,0)</f>
        <v>No</v>
      </c>
      <c r="F1237" s="42" t="str">
        <f>VLOOKUP(A1237,'Data Transformation'!G:K,5,0)</f>
        <v>No</v>
      </c>
      <c r="G1237" s="58" t="str">
        <f>VLOOKUP(A1237,'Data Transformation'!G:L,6,0)</f>
        <v>Yes</v>
      </c>
      <c r="H1237" s="42">
        <f>VLOOKUP(A1237,'Data Transformation'!G:O,9,0)</f>
        <v>1</v>
      </c>
      <c r="I1237" s="42" t="str">
        <f>VLOOKUP(A1237,'Data Transformation'!G:N,8,0)</f>
        <v>No</v>
      </c>
      <c r="J1237" s="42" t="str">
        <f>VLOOKUP(A1237,'Data Transformation'!G:P,10,0)</f>
        <v>Overweight</v>
      </c>
      <c r="K1237" s="42" t="str">
        <f>VLOOKUP(A1237,'Data Transformation'!G:Q,11,0)</f>
        <v>Normal</v>
      </c>
      <c r="L1237" s="42" t="str">
        <f>VLOOKUP(A1237,'Data Transformation'!S:AB,10,0)</f>
        <v>16-Dec-1979</v>
      </c>
      <c r="M1237" s="59">
        <f>VLOOKUP(A1237,'Data Transformation'!S:AD,12,0)</f>
        <v>8998.43</v>
      </c>
      <c r="N1237" s="42" t="str">
        <f>VLOOKUP(A1237,'Data Transformation'!S:Y,7,0)</f>
        <v>tier - 2</v>
      </c>
      <c r="O1237" s="42" t="str">
        <f>VLOOKUP(A1237,'Data Transformation'!S:Z,8,0)</f>
        <v>tier - 1</v>
      </c>
      <c r="P1237" s="42" t="str">
        <f>VLOOKUP(A1237,'Data Transformation'!S:AA,9,0)</f>
        <v>R1025</v>
      </c>
      <c r="Q1237" s="60">
        <f>VLOOKUP(A1237,'Data Transformation'!S:AC,11,0)</f>
        <v>43</v>
      </c>
    </row>
    <row r="1238">
      <c r="A1238" s="56" t="s">
        <v>2548</v>
      </c>
      <c r="B1238" s="42" t="str">
        <f>VLOOKUP(A1238,'Data Transformation'!A:D,4,0)</f>
        <v>Glassey</v>
      </c>
      <c r="C1238" s="57">
        <f>VLOOKUP(A1238,'Data Transformation'!G:N,2,0)</f>
        <v>29.925</v>
      </c>
      <c r="D1238" s="42">
        <f>VLOOKUP(A1238,'Data Transformation'!G:I,3,0)</f>
        <v>8.29</v>
      </c>
      <c r="E1238" s="42" t="str">
        <f>VLOOKUP(A1238,'Data Transformation'!G:J,4,0)</f>
        <v>No</v>
      </c>
      <c r="F1238" s="42" t="str">
        <f>VLOOKUP(A1238,'Data Transformation'!G:K,5,0)</f>
        <v>No</v>
      </c>
      <c r="G1238" s="58" t="str">
        <f>VLOOKUP(A1238,'Data Transformation'!G:L,6,0)</f>
        <v>No</v>
      </c>
      <c r="H1238" s="42">
        <f>VLOOKUP(A1238,'Data Transformation'!G:O,9,0)</f>
        <v>2</v>
      </c>
      <c r="I1238" s="42" t="str">
        <f>VLOOKUP(A1238,'Data Transformation'!G:N,8,0)</f>
        <v>No</v>
      </c>
      <c r="J1238" s="42" t="str">
        <f>VLOOKUP(A1238,'Data Transformation'!G:P,10,0)</f>
        <v>Overweight</v>
      </c>
      <c r="K1238" s="42" t="str">
        <f>VLOOKUP(A1238,'Data Transformation'!G:Q,11,0)</f>
        <v>Diabetes</v>
      </c>
      <c r="L1238" s="42" t="str">
        <f>VLOOKUP(A1238,'Data Transformation'!S:AB,10,0)</f>
        <v>11-Oct-1973</v>
      </c>
      <c r="M1238" s="59">
        <f>VLOOKUP(A1238,'Data Transformation'!S:AD,12,0)</f>
        <v>8988.16</v>
      </c>
      <c r="N1238" s="42" t="str">
        <f>VLOOKUP(A1238,'Data Transformation'!S:Y,7,0)</f>
        <v>tier - 2</v>
      </c>
      <c r="O1238" s="42" t="str">
        <f>VLOOKUP(A1238,'Data Transformation'!S:Z,8,0)</f>
        <v>tier - 1</v>
      </c>
      <c r="P1238" s="42" t="str">
        <f>VLOOKUP(A1238,'Data Transformation'!S:AA,9,0)</f>
        <v>R1012</v>
      </c>
      <c r="Q1238" s="60">
        <f>VLOOKUP(A1238,'Data Transformation'!S:AC,11,0)</f>
        <v>49</v>
      </c>
    </row>
    <row r="1239">
      <c r="A1239" s="56" t="s">
        <v>2550</v>
      </c>
      <c r="B1239" s="42" t="str">
        <f>VLOOKUP(A1239,'Data Transformation'!A:D,4,0)</f>
        <v>Frechette</v>
      </c>
      <c r="C1239" s="57">
        <f>VLOOKUP(A1239,'Data Transformation'!G:N,2,0)</f>
        <v>37.29</v>
      </c>
      <c r="D1239" s="42">
        <f>VLOOKUP(A1239,'Data Transformation'!G:I,3,0)</f>
        <v>10.46</v>
      </c>
      <c r="E1239" s="42" t="str">
        <f>VLOOKUP(A1239,'Data Transformation'!G:J,4,0)</f>
        <v>No</v>
      </c>
      <c r="F1239" s="42" t="str">
        <f>VLOOKUP(A1239,'Data Transformation'!G:K,5,0)</f>
        <v>No</v>
      </c>
      <c r="G1239" s="58" t="str">
        <f>VLOOKUP(A1239,'Data Transformation'!G:L,6,0)</f>
        <v>No</v>
      </c>
      <c r="H1239" s="42">
        <f>VLOOKUP(A1239,'Data Transformation'!G:O,9,0)</f>
        <v>0</v>
      </c>
      <c r="I1239" s="42" t="str">
        <f>VLOOKUP(A1239,'Data Transformation'!G:N,8,0)</f>
        <v>No</v>
      </c>
      <c r="J1239" s="42" t="str">
        <f>VLOOKUP(A1239,'Data Transformation'!G:P,10,0)</f>
        <v>Above Obesity</v>
      </c>
      <c r="K1239" s="42" t="str">
        <f>VLOOKUP(A1239,'Data Transformation'!G:Q,11,0)</f>
        <v>Diabetes</v>
      </c>
      <c r="L1239" s="42" t="str">
        <f>VLOOKUP(A1239,'Data Transformation'!S:AB,10,0)</f>
        <v>21-Jul-1974</v>
      </c>
      <c r="M1239" s="59">
        <f>VLOOKUP(A1239,'Data Transformation'!S:AD,12,0)</f>
        <v>8978.19</v>
      </c>
      <c r="N1239" s="42" t="str">
        <f>VLOOKUP(A1239,'Data Transformation'!S:Y,7,0)</f>
        <v>tier - 2</v>
      </c>
      <c r="O1239" s="42" t="str">
        <f>VLOOKUP(A1239,'Data Transformation'!S:Z,8,0)</f>
        <v>tier - 2</v>
      </c>
      <c r="P1239" s="42" t="str">
        <f>VLOOKUP(A1239,'Data Transformation'!S:AA,9,0)</f>
        <v>R1013</v>
      </c>
      <c r="Q1239" s="60">
        <f>VLOOKUP(A1239,'Data Transformation'!S:AC,11,0)</f>
        <v>48</v>
      </c>
    </row>
    <row r="1240">
      <c r="A1240" s="56" t="s">
        <v>2552</v>
      </c>
      <c r="B1240" s="42" t="str">
        <f>VLOOKUP(A1240,'Data Transformation'!A:D,4,0)</f>
        <v>Benitez</v>
      </c>
      <c r="C1240" s="57">
        <f>VLOOKUP(A1240,'Data Transformation'!G:N,2,0)</f>
        <v>30.2</v>
      </c>
      <c r="D1240" s="42">
        <f>VLOOKUP(A1240,'Data Transformation'!G:I,3,0)</f>
        <v>11.96</v>
      </c>
      <c r="E1240" s="42" t="str">
        <f>VLOOKUP(A1240,'Data Transformation'!G:J,4,0)</f>
        <v>No</v>
      </c>
      <c r="F1240" s="42" t="str">
        <f>VLOOKUP(A1240,'Data Transformation'!G:K,5,0)</f>
        <v>No</v>
      </c>
      <c r="G1240" s="58" t="str">
        <f>VLOOKUP(A1240,'Data Transformation'!G:L,6,0)</f>
        <v>No</v>
      </c>
      <c r="H1240" s="42">
        <f>VLOOKUP(A1240,'Data Transformation'!G:O,9,0)</f>
        <v>0</v>
      </c>
      <c r="I1240" s="42" t="str">
        <f>VLOOKUP(A1240,'Data Transformation'!G:N,8,0)</f>
        <v>No</v>
      </c>
      <c r="J1240" s="42" t="str">
        <f>VLOOKUP(A1240,'Data Transformation'!G:P,10,0)</f>
        <v>Above Obesity</v>
      </c>
      <c r="K1240" s="42" t="str">
        <f>VLOOKUP(A1240,'Data Transformation'!G:Q,11,0)</f>
        <v>Diabetes</v>
      </c>
      <c r="L1240" s="42" t="str">
        <f>VLOOKUP(A1240,'Data Transformation'!S:AB,10,0)</f>
        <v>8-Sep-1974</v>
      </c>
      <c r="M1240" s="59">
        <f>VLOOKUP(A1240,'Data Transformation'!S:AD,12,0)</f>
        <v>8968.33</v>
      </c>
      <c r="N1240" s="42" t="str">
        <f>VLOOKUP(A1240,'Data Transformation'!S:Y,7,0)</f>
        <v>tier - 3</v>
      </c>
      <c r="O1240" s="42" t="str">
        <f>VLOOKUP(A1240,'Data Transformation'!S:Z,8,0)</f>
        <v>tier - 2</v>
      </c>
      <c r="P1240" s="42" t="str">
        <f>VLOOKUP(A1240,'Data Transformation'!S:AA,9,0)</f>
        <v>R1011</v>
      </c>
      <c r="Q1240" s="60">
        <f>VLOOKUP(A1240,'Data Transformation'!S:AC,11,0)</f>
        <v>48</v>
      </c>
    </row>
    <row r="1241">
      <c r="A1241" s="56" t="s">
        <v>2554</v>
      </c>
      <c r="B1241" s="42" t="str">
        <f>VLOOKUP(A1241,'Data Transformation'!A:D,4,0)</f>
        <v>Gauthier</v>
      </c>
      <c r="C1241" s="57">
        <f>VLOOKUP(A1241,'Data Transformation'!G:N,2,0)</f>
        <v>24.225</v>
      </c>
      <c r="D1241" s="42">
        <f>VLOOKUP(A1241,'Data Transformation'!G:I,3,0)</f>
        <v>4.25</v>
      </c>
      <c r="E1241" s="42" t="str">
        <f>VLOOKUP(A1241,'Data Transformation'!G:J,4,0)</f>
        <v>yes</v>
      </c>
      <c r="F1241" s="42" t="str">
        <f>VLOOKUP(A1241,'Data Transformation'!G:K,5,0)</f>
        <v>No</v>
      </c>
      <c r="G1241" s="58" t="str">
        <f>VLOOKUP(A1241,'Data Transformation'!G:L,6,0)</f>
        <v>Yes</v>
      </c>
      <c r="H1241" s="42">
        <f>VLOOKUP(A1241,'Data Transformation'!G:O,9,0)</f>
        <v>1</v>
      </c>
      <c r="I1241" s="42" t="str">
        <f>VLOOKUP(A1241,'Data Transformation'!G:N,8,0)</f>
        <v>No</v>
      </c>
      <c r="J1241" s="42" t="str">
        <f>VLOOKUP(A1241,'Data Transformation'!G:P,10,0)</f>
        <v>Normal weight</v>
      </c>
      <c r="K1241" s="42" t="str">
        <f>VLOOKUP(A1241,'Data Transformation'!G:Q,11,0)</f>
        <v>Normal</v>
      </c>
      <c r="L1241" s="42" t="str">
        <f>VLOOKUP(A1241,'Data Transformation'!S:AB,10,0)</f>
        <v>15-Jul-1983</v>
      </c>
      <c r="M1241" s="59">
        <f>VLOOKUP(A1241,'Data Transformation'!S:AD,12,0)</f>
        <v>8965.8</v>
      </c>
      <c r="N1241" s="42" t="str">
        <f>VLOOKUP(A1241,'Data Transformation'!S:Y,7,0)</f>
        <v>tier - 2</v>
      </c>
      <c r="O1241" s="42" t="str">
        <f>VLOOKUP(A1241,'Data Transformation'!S:Z,8,0)</f>
        <v>tier - 3</v>
      </c>
      <c r="P1241" s="42" t="str">
        <f>VLOOKUP(A1241,'Data Transformation'!S:AA,9,0)</f>
        <v>R1012</v>
      </c>
      <c r="Q1241" s="60">
        <f>VLOOKUP(A1241,'Data Transformation'!S:AC,11,0)</f>
        <v>39</v>
      </c>
    </row>
    <row r="1242">
      <c r="A1242" s="56" t="s">
        <v>2556</v>
      </c>
      <c r="B1242" s="42" t="str">
        <f>VLOOKUP(A1242,'Data Transformation'!A:D,4,0)</f>
        <v>Fazioli</v>
      </c>
      <c r="C1242" s="57">
        <f>VLOOKUP(A1242,'Data Transformation'!G:N,2,0)</f>
        <v>31.445</v>
      </c>
      <c r="D1242" s="42">
        <f>VLOOKUP(A1242,'Data Transformation'!G:I,3,0)</f>
        <v>8.33</v>
      </c>
      <c r="E1242" s="42" t="str">
        <f>VLOOKUP(A1242,'Data Transformation'!G:J,4,0)</f>
        <v>No</v>
      </c>
      <c r="F1242" s="42" t="str">
        <f>VLOOKUP(A1242,'Data Transformation'!G:K,5,0)</f>
        <v>No</v>
      </c>
      <c r="G1242" s="58" t="str">
        <f>VLOOKUP(A1242,'Data Transformation'!G:L,6,0)</f>
        <v>No</v>
      </c>
      <c r="H1242" s="42">
        <f>VLOOKUP(A1242,'Data Transformation'!G:O,9,0)</f>
        <v>0</v>
      </c>
      <c r="I1242" s="42" t="str">
        <f>VLOOKUP(A1242,'Data Transformation'!G:N,8,0)</f>
        <v>No</v>
      </c>
      <c r="J1242" s="42" t="str">
        <f>VLOOKUP(A1242,'Data Transformation'!G:P,10,0)</f>
        <v>Above Obesity</v>
      </c>
      <c r="K1242" s="42" t="str">
        <f>VLOOKUP(A1242,'Data Transformation'!G:Q,11,0)</f>
        <v>Diabetes</v>
      </c>
      <c r="L1242" s="42" t="str">
        <f>VLOOKUP(A1242,'Data Transformation'!S:AB,10,0)</f>
        <v>17-Aug-1974</v>
      </c>
      <c r="M1242" s="59">
        <f>VLOOKUP(A1242,'Data Transformation'!S:AD,12,0)</f>
        <v>8964.06</v>
      </c>
      <c r="N1242" s="42" t="str">
        <f>VLOOKUP(A1242,'Data Transformation'!S:Y,7,0)</f>
        <v>tier - 3</v>
      </c>
      <c r="O1242" s="42" t="str">
        <f>VLOOKUP(A1242,'Data Transformation'!S:Z,8,0)</f>
        <v>tier - 2</v>
      </c>
      <c r="P1242" s="42" t="str">
        <f>VLOOKUP(A1242,'Data Transformation'!S:AA,9,0)</f>
        <v>R1016</v>
      </c>
      <c r="Q1242" s="60">
        <f>VLOOKUP(A1242,'Data Transformation'!S:AC,11,0)</f>
        <v>48</v>
      </c>
    </row>
    <row r="1243">
      <c r="A1243" s="56" t="s">
        <v>2558</v>
      </c>
      <c r="B1243" s="42" t="str">
        <f>VLOOKUP(A1243,'Data Transformation'!A:D,4,0)</f>
        <v>Chorney</v>
      </c>
      <c r="C1243" s="57">
        <f>VLOOKUP(A1243,'Data Transformation'!G:N,2,0)</f>
        <v>38.88</v>
      </c>
      <c r="D1243" s="42">
        <f>VLOOKUP(A1243,'Data Transformation'!G:I,3,0)</f>
        <v>4.29</v>
      </c>
      <c r="E1243" s="42" t="str">
        <f>VLOOKUP(A1243,'Data Transformation'!G:J,4,0)</f>
        <v>No</v>
      </c>
      <c r="F1243" s="42" t="str">
        <f>VLOOKUP(A1243,'Data Transformation'!G:K,5,0)</f>
        <v>No</v>
      </c>
      <c r="G1243" s="58" t="str">
        <f>VLOOKUP(A1243,'Data Transformation'!G:L,6,0)</f>
        <v>No</v>
      </c>
      <c r="H1243" s="42">
        <f>VLOOKUP(A1243,'Data Transformation'!G:O,9,0)</f>
        <v>1</v>
      </c>
      <c r="I1243" s="42" t="str">
        <f>VLOOKUP(A1243,'Data Transformation'!G:N,8,0)</f>
        <v>No</v>
      </c>
      <c r="J1243" s="42" t="str">
        <f>VLOOKUP(A1243,'Data Transformation'!G:P,10,0)</f>
        <v>Above Obesity</v>
      </c>
      <c r="K1243" s="42" t="str">
        <f>VLOOKUP(A1243,'Data Transformation'!G:Q,11,0)</f>
        <v>Normal</v>
      </c>
      <c r="L1243" s="42" t="str">
        <f>VLOOKUP(A1243,'Data Transformation'!S:AB,10,0)</f>
        <v>27-Sep-1992</v>
      </c>
      <c r="M1243" s="59">
        <f>VLOOKUP(A1243,'Data Transformation'!S:AD,12,0)</f>
        <v>8954.99</v>
      </c>
      <c r="N1243" s="42" t="str">
        <f>VLOOKUP(A1243,'Data Transformation'!S:Y,7,0)</f>
        <v>tier - 2</v>
      </c>
      <c r="O1243" s="42" t="str">
        <f>VLOOKUP(A1243,'Data Transformation'!S:Z,8,0)</f>
        <v>tier - 3</v>
      </c>
      <c r="P1243" s="42" t="str">
        <f>VLOOKUP(A1243,'Data Transformation'!S:AA,9,0)</f>
        <v>R1026</v>
      </c>
      <c r="Q1243" s="60">
        <f>VLOOKUP(A1243,'Data Transformation'!S:AC,11,0)</f>
        <v>30</v>
      </c>
    </row>
    <row r="1244">
      <c r="A1244" s="56" t="s">
        <v>2560</v>
      </c>
      <c r="B1244" s="42" t="str">
        <f>VLOOKUP(A1244,'Data Transformation'!A:D,4,0)</f>
        <v>Dannenhauer</v>
      </c>
      <c r="C1244" s="57">
        <f>VLOOKUP(A1244,'Data Transformation'!G:N,2,0)</f>
        <v>43.89</v>
      </c>
      <c r="D1244" s="42">
        <f>VLOOKUP(A1244,'Data Transformation'!G:I,3,0)</f>
        <v>6.32</v>
      </c>
      <c r="E1244" s="42" t="str">
        <f>VLOOKUP(A1244,'Data Transformation'!G:J,4,0)</f>
        <v>YES</v>
      </c>
      <c r="F1244" s="42" t="str">
        <f>VLOOKUP(A1244,'Data Transformation'!G:K,5,0)</f>
        <v>No</v>
      </c>
      <c r="G1244" s="58" t="str">
        <f>VLOOKUP(A1244,'Data Transformation'!G:L,6,0)</f>
        <v>No</v>
      </c>
      <c r="H1244" s="42">
        <f>VLOOKUP(A1244,'Data Transformation'!G:O,9,0)</f>
        <v>0</v>
      </c>
      <c r="I1244" s="42" t="str">
        <f>VLOOKUP(A1244,'Data Transformation'!G:N,8,0)</f>
        <v>No</v>
      </c>
      <c r="J1244" s="42" t="str">
        <f>VLOOKUP(A1244,'Data Transformation'!G:P,10,0)</f>
        <v>Above Obesity</v>
      </c>
      <c r="K1244" s="42" t="str">
        <f>VLOOKUP(A1244,'Data Transformation'!G:Q,11,0)</f>
        <v>Prediabetes weight</v>
      </c>
      <c r="L1244" s="42" t="str">
        <f>VLOOKUP(A1244,'Data Transformation'!S:AB,10,0)</f>
        <v>25-Dec-1976</v>
      </c>
      <c r="M1244" s="59">
        <f>VLOOKUP(A1244,'Data Transformation'!S:AD,12,0)</f>
        <v>8944.12</v>
      </c>
      <c r="N1244" s="42" t="str">
        <f>VLOOKUP(A1244,'Data Transformation'!S:Y,7,0)</f>
        <v>tier - 3</v>
      </c>
      <c r="O1244" s="42" t="str">
        <f>VLOOKUP(A1244,'Data Transformation'!S:Z,8,0)</f>
        <v>tier - 2</v>
      </c>
      <c r="P1244" s="42" t="str">
        <f>VLOOKUP(A1244,'Data Transformation'!S:AA,9,0)</f>
        <v>R1013</v>
      </c>
      <c r="Q1244" s="60">
        <f>VLOOKUP(A1244,'Data Transformation'!S:AC,11,0)</f>
        <v>46</v>
      </c>
    </row>
    <row r="1245">
      <c r="A1245" s="56" t="s">
        <v>2562</v>
      </c>
      <c r="B1245" s="42" t="str">
        <f>VLOOKUP(A1245,'Data Transformation'!A:D,4,0)</f>
        <v>McComb</v>
      </c>
      <c r="C1245" s="57">
        <f>VLOOKUP(A1245,'Data Transformation'!G:N,2,0)</f>
        <v>25.6</v>
      </c>
      <c r="D1245" s="42">
        <f>VLOOKUP(A1245,'Data Transformation'!G:I,3,0)</f>
        <v>5.65</v>
      </c>
      <c r="E1245" s="42" t="str">
        <f>VLOOKUP(A1245,'Data Transformation'!G:J,4,0)</f>
        <v>No</v>
      </c>
      <c r="F1245" s="42" t="str">
        <f>VLOOKUP(A1245,'Data Transformation'!G:K,5,0)</f>
        <v>No</v>
      </c>
      <c r="G1245" s="58" t="str">
        <f>VLOOKUP(A1245,'Data Transformation'!G:L,6,0)</f>
        <v>No</v>
      </c>
      <c r="H1245" s="42">
        <f>VLOOKUP(A1245,'Data Transformation'!G:O,9,0)</f>
        <v>2</v>
      </c>
      <c r="I1245" s="42" t="str">
        <f>VLOOKUP(A1245,'Data Transformation'!G:N,8,0)</f>
        <v>No</v>
      </c>
      <c r="J1245" s="42" t="str">
        <f>VLOOKUP(A1245,'Data Transformation'!G:P,10,0)</f>
        <v>Overweight</v>
      </c>
      <c r="K1245" s="42" t="str">
        <f>VLOOKUP(A1245,'Data Transformation'!G:Q,11,0)</f>
        <v>Normal</v>
      </c>
      <c r="L1245" s="42" t="str">
        <f>VLOOKUP(A1245,'Data Transformation'!S:AB,10,0)</f>
        <v>6-Jun-1972</v>
      </c>
      <c r="M1245" s="59">
        <f>VLOOKUP(A1245,'Data Transformation'!S:AD,12,0)</f>
        <v>8932.08</v>
      </c>
      <c r="N1245" s="42" t="str">
        <f>VLOOKUP(A1245,'Data Transformation'!S:Y,7,0)</f>
        <v>tier - 2</v>
      </c>
      <c r="O1245" s="42" t="str">
        <f>VLOOKUP(A1245,'Data Transformation'!S:Z,8,0)</f>
        <v>tier - 1</v>
      </c>
      <c r="P1245" s="42" t="str">
        <f>VLOOKUP(A1245,'Data Transformation'!S:AA,9,0)</f>
        <v>R1011</v>
      </c>
      <c r="Q1245" s="60">
        <f>VLOOKUP(A1245,'Data Transformation'!S:AC,11,0)</f>
        <v>51</v>
      </c>
    </row>
    <row r="1246">
      <c r="A1246" s="56" t="s">
        <v>2564</v>
      </c>
      <c r="B1246" s="42" t="str">
        <f>VLOOKUP(A1246,'Data Transformation'!A:D,4,0)</f>
        <v>Blake</v>
      </c>
      <c r="C1246" s="57">
        <f>VLOOKUP(A1246,'Data Transformation'!G:N,2,0)</f>
        <v>29.545</v>
      </c>
      <c r="D1246" s="42">
        <f>VLOOKUP(A1246,'Data Transformation'!G:I,3,0)</f>
        <v>8.41</v>
      </c>
      <c r="E1246" s="42" t="str">
        <f>VLOOKUP(A1246,'Data Transformation'!G:J,4,0)</f>
        <v>yes</v>
      </c>
      <c r="F1246" s="42" t="str">
        <f>VLOOKUP(A1246,'Data Transformation'!G:K,5,0)</f>
        <v>No</v>
      </c>
      <c r="G1246" s="58" t="str">
        <f>VLOOKUP(A1246,'Data Transformation'!G:L,6,0)</f>
        <v>No</v>
      </c>
      <c r="H1246" s="42">
        <f>VLOOKUP(A1246,'Data Transformation'!G:O,9,0)</f>
        <v>1</v>
      </c>
      <c r="I1246" s="42" t="str">
        <f>VLOOKUP(A1246,'Data Transformation'!G:N,8,0)</f>
        <v>No</v>
      </c>
      <c r="J1246" s="42" t="str">
        <f>VLOOKUP(A1246,'Data Transformation'!G:P,10,0)</f>
        <v>Overweight</v>
      </c>
      <c r="K1246" s="42" t="str">
        <f>VLOOKUP(A1246,'Data Transformation'!G:Q,11,0)</f>
        <v>Diabetes</v>
      </c>
      <c r="L1246" s="42" t="str">
        <f>VLOOKUP(A1246,'Data Transformation'!S:AB,10,0)</f>
        <v>7-Jul-1975</v>
      </c>
      <c r="M1246" s="59">
        <f>VLOOKUP(A1246,'Data Transformation'!S:AD,12,0)</f>
        <v>8930.93</v>
      </c>
      <c r="N1246" s="42" t="str">
        <f>VLOOKUP(A1246,'Data Transformation'!S:Y,7,0)</f>
        <v>tier - 2</v>
      </c>
      <c r="O1246" s="42" t="str">
        <f>VLOOKUP(A1246,'Data Transformation'!S:Z,8,0)</f>
        <v>tier - 2</v>
      </c>
      <c r="P1246" s="42" t="str">
        <f>VLOOKUP(A1246,'Data Transformation'!S:AA,9,0)</f>
        <v>R1012</v>
      </c>
      <c r="Q1246" s="60">
        <f>VLOOKUP(A1246,'Data Transformation'!S:AC,11,0)</f>
        <v>47</v>
      </c>
    </row>
    <row r="1247">
      <c r="A1247" s="56" t="s">
        <v>2566</v>
      </c>
      <c r="B1247" s="42" t="str">
        <f>VLOOKUP(A1247,'Data Transformation'!A:D,4,0)</f>
        <v>Sambasivam</v>
      </c>
      <c r="C1247" s="57">
        <f>VLOOKUP(A1247,'Data Transformation'!G:N,2,0)</f>
        <v>23.25</v>
      </c>
      <c r="D1247" s="42">
        <f>VLOOKUP(A1247,'Data Transformation'!G:I,3,0)</f>
        <v>11.96</v>
      </c>
      <c r="E1247" s="42" t="str">
        <f>VLOOKUP(A1247,'Data Transformation'!G:J,4,0)</f>
        <v>YES</v>
      </c>
      <c r="F1247" s="42" t="str">
        <f>VLOOKUP(A1247,'Data Transformation'!G:K,5,0)</f>
        <v>No</v>
      </c>
      <c r="G1247" s="58" t="str">
        <f>VLOOKUP(A1247,'Data Transformation'!G:L,6,0)</f>
        <v>No</v>
      </c>
      <c r="H1247" s="42">
        <f>VLOOKUP(A1247,'Data Transformation'!G:O,9,0)</f>
        <v>0</v>
      </c>
      <c r="I1247" s="42" t="str">
        <f>VLOOKUP(A1247,'Data Transformation'!G:N,8,0)</f>
        <v>No</v>
      </c>
      <c r="J1247" s="42" t="str">
        <f>VLOOKUP(A1247,'Data Transformation'!G:P,10,0)</f>
        <v>Normal weight</v>
      </c>
      <c r="K1247" s="42" t="str">
        <f>VLOOKUP(A1247,'Data Transformation'!G:Q,11,0)</f>
        <v>Diabetes</v>
      </c>
      <c r="L1247" s="42" t="str">
        <f>VLOOKUP(A1247,'Data Transformation'!S:AB,10,0)</f>
        <v>6-Sep-1967</v>
      </c>
      <c r="M1247" s="59">
        <f>VLOOKUP(A1247,'Data Transformation'!S:AD,12,0)</f>
        <v>8908.47</v>
      </c>
      <c r="N1247" s="42" t="str">
        <f>VLOOKUP(A1247,'Data Transformation'!S:Y,7,0)</f>
        <v>tier - 3</v>
      </c>
      <c r="O1247" s="42" t="str">
        <f>VLOOKUP(A1247,'Data Transformation'!S:Z,8,0)</f>
        <v>tier - 2</v>
      </c>
      <c r="P1247" s="42" t="str">
        <f>VLOOKUP(A1247,'Data Transformation'!S:AA,9,0)</f>
        <v>R1013</v>
      </c>
      <c r="Q1247" s="60">
        <f>VLOOKUP(A1247,'Data Transformation'!S:AC,11,0)</f>
        <v>55</v>
      </c>
    </row>
    <row r="1248">
      <c r="A1248" s="56" t="s">
        <v>2568</v>
      </c>
      <c r="B1248" s="42" t="str">
        <f>VLOOKUP(A1248,'Data Transformation'!A:D,4,0)</f>
        <v>Maina</v>
      </c>
      <c r="C1248" s="57">
        <f>VLOOKUP(A1248,'Data Transformation'!G:N,2,0)</f>
        <v>43.95</v>
      </c>
      <c r="D1248" s="42">
        <f>VLOOKUP(A1248,'Data Transformation'!G:I,3,0)</f>
        <v>5.17</v>
      </c>
      <c r="E1248" s="42" t="str">
        <f>VLOOKUP(A1248,'Data Transformation'!G:J,4,0)</f>
        <v>yes</v>
      </c>
      <c r="F1248" s="42" t="str">
        <f>VLOOKUP(A1248,'Data Transformation'!G:K,5,0)</f>
        <v>No</v>
      </c>
      <c r="G1248" s="58" t="str">
        <f>VLOOKUP(A1248,'Data Transformation'!G:L,6,0)</f>
        <v>Yes</v>
      </c>
      <c r="H1248" s="42">
        <f>VLOOKUP(A1248,'Data Transformation'!G:O,9,0)</f>
        <v>1</v>
      </c>
      <c r="I1248" s="42" t="str">
        <f>VLOOKUP(A1248,'Data Transformation'!G:N,8,0)</f>
        <v>No</v>
      </c>
      <c r="J1248" s="42" t="str">
        <f>VLOOKUP(A1248,'Data Transformation'!G:P,10,0)</f>
        <v>Above Obesity</v>
      </c>
      <c r="K1248" s="42" t="str">
        <f>VLOOKUP(A1248,'Data Transformation'!G:Q,11,0)</f>
        <v>Normal</v>
      </c>
      <c r="L1248" s="42" t="str">
        <f>VLOOKUP(A1248,'Data Transformation'!S:AB,10,0)</f>
        <v>28-Nov-1997</v>
      </c>
      <c r="M1248" s="59">
        <f>VLOOKUP(A1248,'Data Transformation'!S:AD,12,0)</f>
        <v>8906.14</v>
      </c>
      <c r="N1248" s="42" t="str">
        <f>VLOOKUP(A1248,'Data Transformation'!S:Y,7,0)</f>
        <v>tier - 2</v>
      </c>
      <c r="O1248" s="42" t="str">
        <f>VLOOKUP(A1248,'Data Transformation'!S:Z,8,0)</f>
        <v>tier - 2</v>
      </c>
      <c r="P1248" s="42" t="str">
        <f>VLOOKUP(A1248,'Data Transformation'!S:AA,9,0)</f>
        <v>R1012</v>
      </c>
      <c r="Q1248" s="60">
        <f>VLOOKUP(A1248,'Data Transformation'!S:AC,11,0)</f>
        <v>25</v>
      </c>
    </row>
    <row r="1249">
      <c r="A1249" s="56" t="s">
        <v>2570</v>
      </c>
      <c r="B1249" s="42" t="str">
        <f>VLOOKUP(A1249,'Data Transformation'!A:D,4,0)</f>
        <v>Keshian</v>
      </c>
      <c r="C1249" s="57">
        <f>VLOOKUP(A1249,'Data Transformation'!G:N,2,0)</f>
        <v>21.85</v>
      </c>
      <c r="D1249" s="42">
        <f>VLOOKUP(A1249,'Data Transformation'!G:I,3,0)</f>
        <v>8.76</v>
      </c>
      <c r="E1249" s="42" t="str">
        <f>VLOOKUP(A1249,'Data Transformation'!G:J,4,0)</f>
        <v>No</v>
      </c>
      <c r="F1249" s="42" t="str">
        <f>VLOOKUP(A1249,'Data Transformation'!G:K,5,0)</f>
        <v>No</v>
      </c>
      <c r="G1249" s="58" t="str">
        <f>VLOOKUP(A1249,'Data Transformation'!G:L,6,0)</f>
        <v>No</v>
      </c>
      <c r="H1249" s="42">
        <f>VLOOKUP(A1249,'Data Transformation'!G:O,9,0)</f>
        <v>0</v>
      </c>
      <c r="I1249" s="42" t="str">
        <f>VLOOKUP(A1249,'Data Transformation'!G:N,8,0)</f>
        <v>No</v>
      </c>
      <c r="J1249" s="42" t="str">
        <f>VLOOKUP(A1249,'Data Transformation'!G:P,10,0)</f>
        <v>Normal weight</v>
      </c>
      <c r="K1249" s="42" t="str">
        <f>VLOOKUP(A1249,'Data Transformation'!G:Q,11,0)</f>
        <v>Diabetes</v>
      </c>
      <c r="L1249" s="42" t="str">
        <f>VLOOKUP(A1249,'Data Transformation'!S:AB,10,0)</f>
        <v>16-Dec-1978</v>
      </c>
      <c r="M1249" s="59">
        <f>VLOOKUP(A1249,'Data Transformation'!S:AD,12,0)</f>
        <v>8891.14</v>
      </c>
      <c r="N1249" s="42" t="str">
        <f>VLOOKUP(A1249,'Data Transformation'!S:Y,7,0)</f>
        <v>tier - 2</v>
      </c>
      <c r="O1249" s="42" t="str">
        <f>VLOOKUP(A1249,'Data Transformation'!S:Z,8,0)</f>
        <v>tier - 3</v>
      </c>
      <c r="P1249" s="42" t="str">
        <f>VLOOKUP(A1249,'Data Transformation'!S:AA,9,0)</f>
        <v>R1017</v>
      </c>
      <c r="Q1249" s="60">
        <f>VLOOKUP(A1249,'Data Transformation'!S:AC,11,0)</f>
        <v>44</v>
      </c>
    </row>
    <row r="1250">
      <c r="A1250" s="56" t="s">
        <v>2572</v>
      </c>
      <c r="B1250" s="42" t="str">
        <f>VLOOKUP(A1250,'Data Transformation'!A:D,4,0)</f>
        <v>Maas</v>
      </c>
      <c r="C1250" s="57">
        <f>VLOOKUP(A1250,'Data Transformation'!G:N,2,0)</f>
        <v>25.73</v>
      </c>
      <c r="D1250" s="42">
        <f>VLOOKUP(A1250,'Data Transformation'!G:I,3,0)</f>
        <v>7.99</v>
      </c>
      <c r="E1250" s="42" t="str">
        <f>VLOOKUP(A1250,'Data Transformation'!G:J,4,0)</f>
        <v>No</v>
      </c>
      <c r="F1250" s="42" t="str">
        <f>VLOOKUP(A1250,'Data Transformation'!G:K,5,0)</f>
        <v>No</v>
      </c>
      <c r="G1250" s="58" t="str">
        <f>VLOOKUP(A1250,'Data Transformation'!G:L,6,0)</f>
        <v>No</v>
      </c>
      <c r="H1250" s="42">
        <f>VLOOKUP(A1250,'Data Transformation'!G:O,9,0)</f>
        <v>2</v>
      </c>
      <c r="I1250" s="42" t="str">
        <f>VLOOKUP(A1250,'Data Transformation'!G:N,8,0)</f>
        <v>No</v>
      </c>
      <c r="J1250" s="42" t="str">
        <f>VLOOKUP(A1250,'Data Transformation'!G:P,10,0)</f>
        <v>Overweight</v>
      </c>
      <c r="K1250" s="42" t="str">
        <f>VLOOKUP(A1250,'Data Transformation'!G:Q,11,0)</f>
        <v>Diabetes</v>
      </c>
      <c r="L1250" s="42" t="str">
        <f>VLOOKUP(A1250,'Data Transformation'!S:AB,10,0)</f>
        <v>9-Sep-1973</v>
      </c>
      <c r="M1250" s="59">
        <f>VLOOKUP(A1250,'Data Transformation'!S:AD,12,0)</f>
        <v>8890.59</v>
      </c>
      <c r="N1250" s="42" t="str">
        <f>VLOOKUP(A1250,'Data Transformation'!S:Y,7,0)</f>
        <v>tier - 2</v>
      </c>
      <c r="O1250" s="42" t="str">
        <f>VLOOKUP(A1250,'Data Transformation'!S:Z,8,0)</f>
        <v>tier - 3</v>
      </c>
      <c r="P1250" s="42" t="str">
        <f>VLOOKUP(A1250,'Data Transformation'!S:AA,9,0)</f>
        <v>R1012</v>
      </c>
      <c r="Q1250" s="60">
        <f>VLOOKUP(A1250,'Data Transformation'!S:AC,11,0)</f>
        <v>49</v>
      </c>
    </row>
    <row r="1251">
      <c r="A1251" s="56" t="s">
        <v>2574</v>
      </c>
      <c r="B1251" s="42" t="str">
        <f>VLOOKUP(A1251,'Data Transformation'!A:D,4,0)</f>
        <v>Sinasac</v>
      </c>
      <c r="C1251" s="57">
        <f>VLOOKUP(A1251,'Data Transformation'!G:N,2,0)</f>
        <v>32.23</v>
      </c>
      <c r="D1251" s="42">
        <f>VLOOKUP(A1251,'Data Transformation'!G:I,3,0)</f>
        <v>8.59</v>
      </c>
      <c r="E1251" s="42" t="str">
        <f>VLOOKUP(A1251,'Data Transformation'!G:J,4,0)</f>
        <v>No</v>
      </c>
      <c r="F1251" s="42" t="str">
        <f>VLOOKUP(A1251,'Data Transformation'!G:K,5,0)</f>
        <v>No</v>
      </c>
      <c r="G1251" s="58" t="str">
        <f>VLOOKUP(A1251,'Data Transformation'!G:L,6,0)</f>
        <v>No</v>
      </c>
      <c r="H1251" s="42">
        <f>VLOOKUP(A1251,'Data Transformation'!G:O,9,0)</f>
        <v>0</v>
      </c>
      <c r="I1251" s="42" t="str">
        <f>VLOOKUP(A1251,'Data Transformation'!G:N,8,0)</f>
        <v>No</v>
      </c>
      <c r="J1251" s="42" t="str">
        <f>VLOOKUP(A1251,'Data Transformation'!G:P,10,0)</f>
        <v>Above Obesity</v>
      </c>
      <c r="K1251" s="42" t="str">
        <f>VLOOKUP(A1251,'Data Transformation'!G:Q,11,0)</f>
        <v>Diabetes</v>
      </c>
      <c r="L1251" s="42" t="str">
        <f>VLOOKUP(A1251,'Data Transformation'!S:AB,10,0)</f>
        <v>18-Jun-1974</v>
      </c>
      <c r="M1251" s="59">
        <f>VLOOKUP(A1251,'Data Transformation'!S:AD,12,0)</f>
        <v>8871.15</v>
      </c>
      <c r="N1251" s="42" t="str">
        <f>VLOOKUP(A1251,'Data Transformation'!S:Y,7,0)</f>
        <v>tier - 2</v>
      </c>
      <c r="O1251" s="42" t="str">
        <f>VLOOKUP(A1251,'Data Transformation'!S:Z,8,0)</f>
        <v>tier - 3</v>
      </c>
      <c r="P1251" s="42" t="str">
        <f>VLOOKUP(A1251,'Data Transformation'!S:AA,9,0)</f>
        <v>R1013</v>
      </c>
      <c r="Q1251" s="60">
        <f>VLOOKUP(A1251,'Data Transformation'!S:AC,11,0)</f>
        <v>48</v>
      </c>
    </row>
    <row r="1252">
      <c r="A1252" s="56" t="s">
        <v>2576</v>
      </c>
      <c r="B1252" s="42" t="str">
        <f>VLOOKUP(A1252,'Data Transformation'!A:D,4,0)</f>
        <v>Van De Kamp</v>
      </c>
      <c r="C1252" s="57">
        <f>VLOOKUP(A1252,'Data Transformation'!G:N,2,0)</f>
        <v>32.205</v>
      </c>
      <c r="D1252" s="42">
        <f>VLOOKUP(A1252,'Data Transformation'!G:I,3,0)</f>
        <v>6.14</v>
      </c>
      <c r="E1252" s="42" t="str">
        <f>VLOOKUP(A1252,'Data Transformation'!G:J,4,0)</f>
        <v>No</v>
      </c>
      <c r="F1252" s="42" t="str">
        <f>VLOOKUP(A1252,'Data Transformation'!G:K,5,0)</f>
        <v>No</v>
      </c>
      <c r="G1252" s="58" t="str">
        <f>VLOOKUP(A1252,'Data Transformation'!G:L,6,0)</f>
        <v>No</v>
      </c>
      <c r="H1252" s="42">
        <f>VLOOKUP(A1252,'Data Transformation'!G:O,9,0)</f>
        <v>2</v>
      </c>
      <c r="I1252" s="42" t="str">
        <f>VLOOKUP(A1252,'Data Transformation'!G:N,8,0)</f>
        <v>No</v>
      </c>
      <c r="J1252" s="42" t="str">
        <f>VLOOKUP(A1252,'Data Transformation'!G:P,10,0)</f>
        <v>Above Obesity</v>
      </c>
      <c r="K1252" s="42" t="str">
        <f>VLOOKUP(A1252,'Data Transformation'!G:Q,11,0)</f>
        <v>Prediabetes weight</v>
      </c>
      <c r="L1252" s="42" t="str">
        <f>VLOOKUP(A1252,'Data Transformation'!S:AB,10,0)</f>
        <v>22-Nov-1972</v>
      </c>
      <c r="M1252" s="59">
        <f>VLOOKUP(A1252,'Data Transformation'!S:AD,12,0)</f>
        <v>8835.26</v>
      </c>
      <c r="N1252" s="42" t="str">
        <f>VLOOKUP(A1252,'Data Transformation'!S:Y,7,0)</f>
        <v>tier - 3</v>
      </c>
      <c r="O1252" s="42" t="str">
        <f>VLOOKUP(A1252,'Data Transformation'!S:Z,8,0)</f>
        <v>tier - 2</v>
      </c>
      <c r="P1252" s="42" t="str">
        <f>VLOOKUP(A1252,'Data Transformation'!S:AA,9,0)</f>
        <v>R1012</v>
      </c>
      <c r="Q1252" s="60">
        <f>VLOOKUP(A1252,'Data Transformation'!S:AC,11,0)</f>
        <v>50</v>
      </c>
    </row>
    <row r="1253">
      <c r="A1253" s="56" t="s">
        <v>2578</v>
      </c>
      <c r="B1253" s="42" t="str">
        <f>VLOOKUP(A1253,'Data Transformation'!A:D,4,0)</f>
        <v>Ruffo</v>
      </c>
      <c r="C1253" s="57">
        <f>VLOOKUP(A1253,'Data Transformation'!G:N,2,0)</f>
        <v>26.41</v>
      </c>
      <c r="D1253" s="42">
        <f>VLOOKUP(A1253,'Data Transformation'!G:I,3,0)</f>
        <v>4.08</v>
      </c>
      <c r="E1253" s="42" t="str">
        <f>VLOOKUP(A1253,'Data Transformation'!G:J,4,0)</f>
        <v>No</v>
      </c>
      <c r="F1253" s="42" t="str">
        <f>VLOOKUP(A1253,'Data Transformation'!G:K,5,0)</f>
        <v>No</v>
      </c>
      <c r="G1253" s="58" t="str">
        <f>VLOOKUP(A1253,'Data Transformation'!G:L,6,0)</f>
        <v>No</v>
      </c>
      <c r="H1253" s="42">
        <f>VLOOKUP(A1253,'Data Transformation'!G:O,9,0)</f>
        <v>2</v>
      </c>
      <c r="I1253" s="42" t="str">
        <f>VLOOKUP(A1253,'Data Transformation'!G:N,8,0)</f>
        <v>No</v>
      </c>
      <c r="J1253" s="42" t="str">
        <f>VLOOKUP(A1253,'Data Transformation'!G:P,10,0)</f>
        <v>Overweight</v>
      </c>
      <c r="K1253" s="42" t="str">
        <f>VLOOKUP(A1253,'Data Transformation'!G:Q,11,0)</f>
        <v>Normal</v>
      </c>
      <c r="L1253" s="42" t="str">
        <f>VLOOKUP(A1253,'Data Transformation'!S:AB,10,0)</f>
        <v>14-Nov-1972</v>
      </c>
      <c r="M1253" s="59">
        <f>VLOOKUP(A1253,'Data Transformation'!S:AD,12,0)</f>
        <v>8827.21</v>
      </c>
      <c r="N1253" s="42" t="str">
        <f>VLOOKUP(A1253,'Data Transformation'!S:Y,7,0)</f>
        <v>tier - 3</v>
      </c>
      <c r="O1253" s="42" t="str">
        <f>VLOOKUP(A1253,'Data Transformation'!S:Z,8,0)</f>
        <v>tier - 1</v>
      </c>
      <c r="P1253" s="42" t="str">
        <f>VLOOKUP(A1253,'Data Transformation'!S:AA,9,0)</f>
        <v>R1012</v>
      </c>
      <c r="Q1253" s="60">
        <f>VLOOKUP(A1253,'Data Transformation'!S:AC,11,0)</f>
        <v>50</v>
      </c>
    </row>
    <row r="1254">
      <c r="A1254" s="56" t="s">
        <v>2580</v>
      </c>
      <c r="B1254" s="42" t="str">
        <f>VLOOKUP(A1254,'Data Transformation'!A:D,4,0)</f>
        <v>Long</v>
      </c>
      <c r="C1254" s="57">
        <f>VLOOKUP(A1254,'Data Transformation'!G:N,2,0)</f>
        <v>30.2</v>
      </c>
      <c r="D1254" s="42">
        <f>VLOOKUP(A1254,'Data Transformation'!G:I,3,0)</f>
        <v>6.25</v>
      </c>
      <c r="E1254" s="42" t="str">
        <f>VLOOKUP(A1254,'Data Transformation'!G:J,4,0)</f>
        <v>YES</v>
      </c>
      <c r="F1254" s="42" t="str">
        <f>VLOOKUP(A1254,'Data Transformation'!G:K,5,0)</f>
        <v>No</v>
      </c>
      <c r="G1254" s="58" t="str">
        <f>VLOOKUP(A1254,'Data Transformation'!G:L,6,0)</f>
        <v>No</v>
      </c>
      <c r="H1254" s="42">
        <f>VLOOKUP(A1254,'Data Transformation'!G:O,9,0)</f>
        <v>0</v>
      </c>
      <c r="I1254" s="42" t="str">
        <f>VLOOKUP(A1254,'Data Transformation'!G:N,8,0)</f>
        <v>No</v>
      </c>
      <c r="J1254" s="42" t="str">
        <f>VLOOKUP(A1254,'Data Transformation'!G:P,10,0)</f>
        <v>Above Obesity</v>
      </c>
      <c r="K1254" s="42" t="str">
        <f>VLOOKUP(A1254,'Data Transformation'!G:Q,11,0)</f>
        <v>Prediabetes weight</v>
      </c>
      <c r="L1254" s="42" t="str">
        <f>VLOOKUP(A1254,'Data Transformation'!S:AB,10,0)</f>
        <v>14-Jul-1976</v>
      </c>
      <c r="M1254" s="59">
        <f>VLOOKUP(A1254,'Data Transformation'!S:AD,12,0)</f>
        <v>8825.09</v>
      </c>
      <c r="N1254" s="42" t="str">
        <f>VLOOKUP(A1254,'Data Transformation'!S:Y,7,0)</f>
        <v>tier - 2</v>
      </c>
      <c r="O1254" s="42" t="str">
        <f>VLOOKUP(A1254,'Data Transformation'!S:Z,8,0)</f>
        <v>tier - 3</v>
      </c>
      <c r="P1254" s="42" t="str">
        <f>VLOOKUP(A1254,'Data Transformation'!S:AA,9,0)</f>
        <v>R1011</v>
      </c>
      <c r="Q1254" s="60">
        <f>VLOOKUP(A1254,'Data Transformation'!S:AC,11,0)</f>
        <v>46</v>
      </c>
    </row>
    <row r="1255">
      <c r="A1255" s="56" t="s">
        <v>2582</v>
      </c>
      <c r="B1255" s="42" t="str">
        <f>VLOOKUP(A1255,'Data Transformation'!A:D,4,0)</f>
        <v>Rohde</v>
      </c>
      <c r="C1255" s="57">
        <f>VLOOKUP(A1255,'Data Transformation'!G:N,2,0)</f>
        <v>31.26</v>
      </c>
      <c r="D1255" s="42">
        <f>VLOOKUP(A1255,'Data Transformation'!G:I,3,0)</f>
        <v>5.94</v>
      </c>
      <c r="E1255" s="42" t="str">
        <f>VLOOKUP(A1255,'Data Transformation'!G:J,4,0)</f>
        <v>yes</v>
      </c>
      <c r="F1255" s="42" t="str">
        <f>VLOOKUP(A1255,'Data Transformation'!G:K,5,0)</f>
        <v>No</v>
      </c>
      <c r="G1255" s="58" t="str">
        <f>VLOOKUP(A1255,'Data Transformation'!G:L,6,0)</f>
        <v>No</v>
      </c>
      <c r="H1255" s="42">
        <f>VLOOKUP(A1255,'Data Transformation'!G:O,9,0)</f>
        <v>1</v>
      </c>
      <c r="I1255" s="42" t="str">
        <f>VLOOKUP(A1255,'Data Transformation'!G:N,8,0)</f>
        <v>No</v>
      </c>
      <c r="J1255" s="42" t="str">
        <f>VLOOKUP(A1255,'Data Transformation'!G:P,10,0)</f>
        <v>Above Obesity</v>
      </c>
      <c r="K1255" s="42" t="str">
        <f>VLOOKUP(A1255,'Data Transformation'!G:Q,11,0)</f>
        <v>Prediabetes weight</v>
      </c>
      <c r="L1255" s="42" t="str">
        <f>VLOOKUP(A1255,'Data Transformation'!S:AB,10,0)</f>
        <v>22-Aug-1988</v>
      </c>
      <c r="M1255" s="59">
        <f>VLOOKUP(A1255,'Data Transformation'!S:AD,12,0)</f>
        <v>8824.27</v>
      </c>
      <c r="N1255" s="42" t="str">
        <f>VLOOKUP(A1255,'Data Transformation'!S:Y,7,0)</f>
        <v>tier - 2</v>
      </c>
      <c r="O1255" s="42" t="str">
        <f>VLOOKUP(A1255,'Data Transformation'!S:Z,8,0)</f>
        <v>tier - 1</v>
      </c>
      <c r="P1255" s="42" t="str">
        <f>VLOOKUP(A1255,'Data Transformation'!S:AA,9,0)</f>
        <v>R1025</v>
      </c>
      <c r="Q1255" s="60">
        <f>VLOOKUP(A1255,'Data Transformation'!S:AC,11,0)</f>
        <v>34</v>
      </c>
    </row>
    <row r="1256">
      <c r="A1256" s="56" t="s">
        <v>2584</v>
      </c>
      <c r="B1256" s="42" t="str">
        <f>VLOOKUP(A1256,'Data Transformation'!A:D,4,0)</f>
        <v>Bonzi</v>
      </c>
      <c r="C1256" s="57">
        <f>VLOOKUP(A1256,'Data Transformation'!G:N,2,0)</f>
        <v>33.725</v>
      </c>
      <c r="D1256" s="42">
        <f>VLOOKUP(A1256,'Data Transformation'!G:I,3,0)</f>
        <v>6.45</v>
      </c>
      <c r="E1256" s="42" t="str">
        <f>VLOOKUP(A1256,'Data Transformation'!G:J,4,0)</f>
        <v>YES</v>
      </c>
      <c r="F1256" s="42" t="str">
        <f>VLOOKUP(A1256,'Data Transformation'!G:K,5,0)</f>
        <v>No</v>
      </c>
      <c r="G1256" s="58" t="str">
        <f>VLOOKUP(A1256,'Data Transformation'!G:L,6,0)</f>
        <v>No</v>
      </c>
      <c r="H1256" s="42">
        <f>VLOOKUP(A1256,'Data Transformation'!G:O,9,0)</f>
        <v>0</v>
      </c>
      <c r="I1256" s="42" t="str">
        <f>VLOOKUP(A1256,'Data Transformation'!G:N,8,0)</f>
        <v>No</v>
      </c>
      <c r="J1256" s="42" t="str">
        <f>VLOOKUP(A1256,'Data Transformation'!G:P,10,0)</f>
        <v>Above Obesity</v>
      </c>
      <c r="K1256" s="42" t="str">
        <f>VLOOKUP(A1256,'Data Transformation'!G:Q,11,0)</f>
        <v>Prediabetes weight</v>
      </c>
      <c r="L1256" s="42" t="str">
        <f>VLOOKUP(A1256,'Data Transformation'!S:AB,10,0)</f>
        <v>19-Oct-1976</v>
      </c>
      <c r="M1256" s="59">
        <f>VLOOKUP(A1256,'Data Transformation'!S:AD,12,0)</f>
        <v>8823.99</v>
      </c>
      <c r="N1256" s="42" t="str">
        <f>VLOOKUP(A1256,'Data Transformation'!S:Y,7,0)</f>
        <v>tier - 2</v>
      </c>
      <c r="O1256" s="42" t="str">
        <f>VLOOKUP(A1256,'Data Transformation'!S:Z,8,0)</f>
        <v>tier - 3</v>
      </c>
      <c r="P1256" s="42" t="str">
        <f>VLOOKUP(A1256,'Data Transformation'!S:AA,9,0)</f>
        <v>R1024</v>
      </c>
      <c r="Q1256" s="60">
        <f>VLOOKUP(A1256,'Data Transformation'!S:AC,11,0)</f>
        <v>46</v>
      </c>
    </row>
    <row r="1257">
      <c r="A1257" s="56" t="s">
        <v>2586</v>
      </c>
      <c r="B1257" s="42" t="str">
        <f>VLOOKUP(A1257,'Data Transformation'!A:D,4,0)</f>
        <v>Moore</v>
      </c>
      <c r="C1257" s="57">
        <f>VLOOKUP(A1257,'Data Transformation'!G:N,2,0)</f>
        <v>28.9</v>
      </c>
      <c r="D1257" s="42">
        <f>VLOOKUP(A1257,'Data Transformation'!G:I,3,0)</f>
        <v>5.74</v>
      </c>
      <c r="E1257" s="42" t="str">
        <f>VLOOKUP(A1257,'Data Transformation'!G:J,4,0)</f>
        <v>YES</v>
      </c>
      <c r="F1257" s="42" t="str">
        <f>VLOOKUP(A1257,'Data Transformation'!G:K,5,0)</f>
        <v>No</v>
      </c>
      <c r="G1257" s="58" t="str">
        <f>VLOOKUP(A1257,'Data Transformation'!G:L,6,0)</f>
        <v>No</v>
      </c>
      <c r="H1257" s="42">
        <f>VLOOKUP(A1257,'Data Transformation'!G:O,9,0)</f>
        <v>0</v>
      </c>
      <c r="I1257" s="42" t="str">
        <f>VLOOKUP(A1257,'Data Transformation'!G:N,8,0)</f>
        <v>No</v>
      </c>
      <c r="J1257" s="42" t="str">
        <f>VLOOKUP(A1257,'Data Transformation'!G:P,10,0)</f>
        <v>Overweight</v>
      </c>
      <c r="K1257" s="42" t="str">
        <f>VLOOKUP(A1257,'Data Transformation'!G:Q,11,0)</f>
        <v>Prediabetes weight</v>
      </c>
      <c r="L1257" s="42" t="str">
        <f>VLOOKUP(A1257,'Data Transformation'!S:AB,10,0)</f>
        <v>14-Jun-1976</v>
      </c>
      <c r="M1257" s="59">
        <f>VLOOKUP(A1257,'Data Transformation'!S:AD,12,0)</f>
        <v>8823.28</v>
      </c>
      <c r="N1257" s="42" t="str">
        <f>VLOOKUP(A1257,'Data Transformation'!S:Y,7,0)</f>
        <v>tier - 2</v>
      </c>
      <c r="O1257" s="42" t="str">
        <f>VLOOKUP(A1257,'Data Transformation'!S:Z,8,0)</f>
        <v>tier - 1</v>
      </c>
      <c r="P1257" s="42" t="str">
        <f>VLOOKUP(A1257,'Data Transformation'!S:AA,9,0)</f>
        <v>R1011</v>
      </c>
      <c r="Q1257" s="60">
        <f>VLOOKUP(A1257,'Data Transformation'!S:AC,11,0)</f>
        <v>46</v>
      </c>
    </row>
    <row r="1258">
      <c r="A1258" s="56" t="s">
        <v>2588</v>
      </c>
      <c r="B1258" s="42" t="str">
        <f>VLOOKUP(A1258,'Data Transformation'!A:D,4,0)</f>
        <v>McGrane</v>
      </c>
      <c r="C1258" s="57">
        <f>VLOOKUP(A1258,'Data Transformation'!G:N,2,0)</f>
        <v>45.69</v>
      </c>
      <c r="D1258" s="42">
        <f>VLOOKUP(A1258,'Data Transformation'!G:I,3,0)</f>
        <v>4.43</v>
      </c>
      <c r="E1258" s="42" t="str">
        <f>VLOOKUP(A1258,'Data Transformation'!G:J,4,0)</f>
        <v>YES</v>
      </c>
      <c r="F1258" s="42" t="str">
        <f>VLOOKUP(A1258,'Data Transformation'!G:K,5,0)</f>
        <v>No</v>
      </c>
      <c r="G1258" s="58" t="str">
        <f>VLOOKUP(A1258,'Data Transformation'!G:L,6,0)</f>
        <v>No</v>
      </c>
      <c r="H1258" s="42">
        <f>VLOOKUP(A1258,'Data Transformation'!G:O,9,0)</f>
        <v>0</v>
      </c>
      <c r="I1258" s="42" t="str">
        <f>VLOOKUP(A1258,'Data Transformation'!G:N,8,0)</f>
        <v>No</v>
      </c>
      <c r="J1258" s="42" t="str">
        <f>VLOOKUP(A1258,'Data Transformation'!G:P,10,0)</f>
        <v>Above Obesity</v>
      </c>
      <c r="K1258" s="42" t="str">
        <f>VLOOKUP(A1258,'Data Transformation'!G:Q,11,0)</f>
        <v>Normal</v>
      </c>
      <c r="L1258" s="42" t="str">
        <f>VLOOKUP(A1258,'Data Transformation'!S:AB,10,0)</f>
        <v>7-Nov-2001</v>
      </c>
      <c r="M1258" s="59">
        <f>VLOOKUP(A1258,'Data Transformation'!S:AD,12,0)</f>
        <v>8821.88</v>
      </c>
      <c r="N1258" s="42" t="str">
        <f>VLOOKUP(A1258,'Data Transformation'!S:Y,7,0)</f>
        <v>tier - 2</v>
      </c>
      <c r="O1258" s="42" t="str">
        <f>VLOOKUP(A1258,'Data Transformation'!S:Z,8,0)</f>
        <v>tier - 3</v>
      </c>
      <c r="P1258" s="42" t="str">
        <f>VLOOKUP(A1258,'Data Transformation'!S:AA,9,0)</f>
        <v>R1023</v>
      </c>
      <c r="Q1258" s="60">
        <f>VLOOKUP(A1258,'Data Transformation'!S:AC,11,0)</f>
        <v>21</v>
      </c>
    </row>
    <row r="1259">
      <c r="A1259" s="56" t="s">
        <v>2590</v>
      </c>
      <c r="B1259" s="42" t="str">
        <f>VLOOKUP(A1259,'Data Transformation'!A:D,4,0)</f>
        <v>Stepnowski</v>
      </c>
      <c r="C1259" s="57">
        <f>VLOOKUP(A1259,'Data Transformation'!G:N,2,0)</f>
        <v>21.03</v>
      </c>
      <c r="D1259" s="42">
        <f>VLOOKUP(A1259,'Data Transformation'!G:I,3,0)</f>
        <v>6.5</v>
      </c>
      <c r="E1259" s="42" t="str">
        <f>VLOOKUP(A1259,'Data Transformation'!G:J,4,0)</f>
        <v>No</v>
      </c>
      <c r="F1259" s="42" t="str">
        <f>VLOOKUP(A1259,'Data Transformation'!G:K,5,0)</f>
        <v>No</v>
      </c>
      <c r="G1259" s="58" t="str">
        <f>VLOOKUP(A1259,'Data Transformation'!G:L,6,0)</f>
        <v>No</v>
      </c>
      <c r="H1259" s="42">
        <f>VLOOKUP(A1259,'Data Transformation'!G:O,9,0)</f>
        <v>0</v>
      </c>
      <c r="I1259" s="42" t="str">
        <f>VLOOKUP(A1259,'Data Transformation'!G:N,8,0)</f>
        <v>No</v>
      </c>
      <c r="J1259" s="42" t="str">
        <f>VLOOKUP(A1259,'Data Transformation'!G:P,10,0)</f>
        <v>Normal weight</v>
      </c>
      <c r="K1259" s="42" t="str">
        <f>VLOOKUP(A1259,'Data Transformation'!G:Q,11,0)</f>
        <v>Diabetes</v>
      </c>
      <c r="L1259" s="42" t="str">
        <f>VLOOKUP(A1259,'Data Transformation'!S:AB,10,0)</f>
        <v>29-Aug-1965</v>
      </c>
      <c r="M1259" s="59">
        <f>VLOOKUP(A1259,'Data Transformation'!S:AD,12,0)</f>
        <v>8800.49</v>
      </c>
      <c r="N1259" s="42" t="str">
        <f>VLOOKUP(A1259,'Data Transformation'!S:Y,7,0)</f>
        <v>tier - 3</v>
      </c>
      <c r="O1259" s="42" t="str">
        <f>VLOOKUP(A1259,'Data Transformation'!S:Z,8,0)</f>
        <v>tier - 2</v>
      </c>
      <c r="P1259" s="42" t="str">
        <f>VLOOKUP(A1259,'Data Transformation'!S:AA,9,0)</f>
        <v>R1013</v>
      </c>
      <c r="Q1259" s="60">
        <f>VLOOKUP(A1259,'Data Transformation'!S:AC,11,0)</f>
        <v>57</v>
      </c>
    </row>
    <row r="1260">
      <c r="A1260" s="56" t="s">
        <v>2592</v>
      </c>
      <c r="B1260" s="42" t="str">
        <f>VLOOKUP(A1260,'Data Transformation'!A:D,4,0)</f>
        <v>Merkle</v>
      </c>
      <c r="C1260" s="57">
        <f>VLOOKUP(A1260,'Data Transformation'!G:N,2,0)</f>
        <v>37</v>
      </c>
      <c r="D1260" s="42">
        <f>VLOOKUP(A1260,'Data Transformation'!G:I,3,0)</f>
        <v>8.75</v>
      </c>
      <c r="E1260" s="42" t="str">
        <f>VLOOKUP(A1260,'Data Transformation'!G:J,4,0)</f>
        <v>No</v>
      </c>
      <c r="F1260" s="42" t="str">
        <f>VLOOKUP(A1260,'Data Transformation'!G:K,5,0)</f>
        <v>No</v>
      </c>
      <c r="G1260" s="58" t="str">
        <f>VLOOKUP(A1260,'Data Transformation'!G:L,6,0)</f>
        <v>No</v>
      </c>
      <c r="H1260" s="42">
        <f>VLOOKUP(A1260,'Data Transformation'!G:O,9,0)</f>
        <v>0</v>
      </c>
      <c r="I1260" s="42" t="str">
        <f>VLOOKUP(A1260,'Data Transformation'!G:N,8,0)</f>
        <v>No</v>
      </c>
      <c r="J1260" s="42" t="str">
        <f>VLOOKUP(A1260,'Data Transformation'!G:P,10,0)</f>
        <v>Above Obesity</v>
      </c>
      <c r="K1260" s="42" t="str">
        <f>VLOOKUP(A1260,'Data Transformation'!G:Q,11,0)</f>
        <v>Diabetes</v>
      </c>
      <c r="L1260" s="42" t="str">
        <f>VLOOKUP(A1260,'Data Transformation'!S:AB,10,0)</f>
        <v>18-Jun-1971</v>
      </c>
      <c r="M1260" s="59">
        <f>VLOOKUP(A1260,'Data Transformation'!S:AD,12,0)</f>
        <v>8798.59</v>
      </c>
      <c r="N1260" s="42" t="str">
        <f>VLOOKUP(A1260,'Data Transformation'!S:Y,7,0)</f>
        <v>tier - 2</v>
      </c>
      <c r="O1260" s="42" t="str">
        <f>VLOOKUP(A1260,'Data Transformation'!S:Z,8,0)</f>
        <v>tier - 1</v>
      </c>
      <c r="P1260" s="42" t="str">
        <f>VLOOKUP(A1260,'Data Transformation'!S:AA,9,0)</f>
        <v>R1011</v>
      </c>
      <c r="Q1260" s="60">
        <f>VLOOKUP(A1260,'Data Transformation'!S:AC,11,0)</f>
        <v>51</v>
      </c>
    </row>
    <row r="1261">
      <c r="A1261" s="56" t="s">
        <v>2594</v>
      </c>
      <c r="B1261" s="42" t="str">
        <f>VLOOKUP(A1261,'Data Transformation'!A:D,4,0)</f>
        <v>Schaefer</v>
      </c>
      <c r="C1261" s="57">
        <f>VLOOKUP(A1261,'Data Transformation'!G:N,2,0)</f>
        <v>25.4</v>
      </c>
      <c r="D1261" s="42">
        <f>VLOOKUP(A1261,'Data Transformation'!G:I,3,0)</f>
        <v>11.96</v>
      </c>
      <c r="E1261" s="42" t="str">
        <f>VLOOKUP(A1261,'Data Transformation'!G:J,4,0)</f>
        <v>No</v>
      </c>
      <c r="F1261" s="42" t="str">
        <f>VLOOKUP(A1261,'Data Transformation'!G:K,5,0)</f>
        <v>No</v>
      </c>
      <c r="G1261" s="58" t="str">
        <f>VLOOKUP(A1261,'Data Transformation'!G:L,6,0)</f>
        <v>No</v>
      </c>
      <c r="H1261" s="42">
        <f>VLOOKUP(A1261,'Data Transformation'!G:O,9,0)</f>
        <v>0</v>
      </c>
      <c r="I1261" s="42" t="str">
        <f>VLOOKUP(A1261,'Data Transformation'!G:N,8,0)</f>
        <v>No</v>
      </c>
      <c r="J1261" s="42" t="str">
        <f>VLOOKUP(A1261,'Data Transformation'!G:P,10,0)</f>
        <v>Overweight</v>
      </c>
      <c r="K1261" s="42" t="str">
        <f>VLOOKUP(A1261,'Data Transformation'!G:Q,11,0)</f>
        <v>Diabetes</v>
      </c>
      <c r="L1261" s="42" t="str">
        <f>VLOOKUP(A1261,'Data Transformation'!S:AB,10,0)</f>
        <v>23-Aug-1971</v>
      </c>
      <c r="M1261" s="59">
        <f>VLOOKUP(A1261,'Data Transformation'!S:AD,12,0)</f>
        <v>8782.47</v>
      </c>
      <c r="N1261" s="42" t="str">
        <f>VLOOKUP(A1261,'Data Transformation'!S:Y,7,0)</f>
        <v>tier - 2</v>
      </c>
      <c r="O1261" s="42" t="str">
        <f>VLOOKUP(A1261,'Data Transformation'!S:Z,8,0)</f>
        <v>tier - 3</v>
      </c>
      <c r="P1261" s="42" t="str">
        <f>VLOOKUP(A1261,'Data Transformation'!S:AA,9,0)</f>
        <v>R1011</v>
      </c>
      <c r="Q1261" s="60">
        <f>VLOOKUP(A1261,'Data Transformation'!S:AC,11,0)</f>
        <v>51</v>
      </c>
    </row>
    <row r="1262">
      <c r="A1262" s="56" t="s">
        <v>2596</v>
      </c>
      <c r="B1262" s="42" t="str">
        <f>VLOOKUP(A1262,'Data Transformation'!A:D,4,0)</f>
        <v>Vigneron</v>
      </c>
      <c r="C1262" s="57">
        <f>VLOOKUP(A1262,'Data Transformation'!G:N,2,0)</f>
        <v>32.3</v>
      </c>
      <c r="D1262" s="42">
        <f>VLOOKUP(A1262,'Data Transformation'!G:I,3,0)</f>
        <v>10.54</v>
      </c>
      <c r="E1262" s="42" t="str">
        <f>VLOOKUP(A1262,'Data Transformation'!G:J,4,0)</f>
        <v>No</v>
      </c>
      <c r="F1262" s="42" t="str">
        <f>VLOOKUP(A1262,'Data Transformation'!G:K,5,0)</f>
        <v>No</v>
      </c>
      <c r="G1262" s="58" t="str">
        <f>VLOOKUP(A1262,'Data Transformation'!G:L,6,0)</f>
        <v>No</v>
      </c>
      <c r="H1262" s="42">
        <f>VLOOKUP(A1262,'Data Transformation'!G:O,9,0)</f>
        <v>0</v>
      </c>
      <c r="I1262" s="42" t="str">
        <f>VLOOKUP(A1262,'Data Transformation'!G:N,8,0)</f>
        <v>No</v>
      </c>
      <c r="J1262" s="42" t="str">
        <f>VLOOKUP(A1262,'Data Transformation'!G:P,10,0)</f>
        <v>Above Obesity</v>
      </c>
      <c r="K1262" s="42" t="str">
        <f>VLOOKUP(A1262,'Data Transformation'!G:Q,11,0)</f>
        <v>Diabetes</v>
      </c>
      <c r="L1262" s="42" t="str">
        <f>VLOOKUP(A1262,'Data Transformation'!S:AB,10,0)</f>
        <v>6-Sep-1974</v>
      </c>
      <c r="M1262" s="59">
        <f>VLOOKUP(A1262,'Data Transformation'!S:AD,12,0)</f>
        <v>8765.25</v>
      </c>
      <c r="N1262" s="42" t="str">
        <f>VLOOKUP(A1262,'Data Transformation'!S:Y,7,0)</f>
        <v>tier - 2</v>
      </c>
      <c r="O1262" s="42" t="str">
        <f>VLOOKUP(A1262,'Data Transformation'!S:Z,8,0)</f>
        <v>tier - 3</v>
      </c>
      <c r="P1262" s="42" t="str">
        <f>VLOOKUP(A1262,'Data Transformation'!S:AA,9,0)</f>
        <v>R1012</v>
      </c>
      <c r="Q1262" s="60">
        <f>VLOOKUP(A1262,'Data Transformation'!S:AC,11,0)</f>
        <v>48</v>
      </c>
    </row>
    <row r="1263">
      <c r="A1263" s="56" t="s">
        <v>2598</v>
      </c>
      <c r="B1263" s="42" t="str">
        <f>VLOOKUP(A1263,'Data Transformation'!A:D,4,0)</f>
        <v>Mucci</v>
      </c>
      <c r="C1263" s="57">
        <f>VLOOKUP(A1263,'Data Transformation'!G:N,2,0)</f>
        <v>23.94</v>
      </c>
      <c r="D1263" s="42">
        <f>VLOOKUP(A1263,'Data Transformation'!G:I,3,0)</f>
        <v>4.54</v>
      </c>
      <c r="E1263" s="42" t="str">
        <f>VLOOKUP(A1263,'Data Transformation'!G:J,4,0)</f>
        <v>yes</v>
      </c>
      <c r="F1263" s="42" t="str">
        <f>VLOOKUP(A1263,'Data Transformation'!G:K,5,0)</f>
        <v>No</v>
      </c>
      <c r="G1263" s="58" t="str">
        <f>VLOOKUP(A1263,'Data Transformation'!G:L,6,0)</f>
        <v>Yes</v>
      </c>
      <c r="H1263" s="42">
        <f>VLOOKUP(A1263,'Data Transformation'!G:O,9,0)</f>
        <v>1</v>
      </c>
      <c r="I1263" s="42" t="str">
        <f>VLOOKUP(A1263,'Data Transformation'!G:N,8,0)</f>
        <v>No</v>
      </c>
      <c r="J1263" s="42" t="str">
        <f>VLOOKUP(A1263,'Data Transformation'!G:P,10,0)</f>
        <v>Normal weight</v>
      </c>
      <c r="K1263" s="42" t="str">
        <f>VLOOKUP(A1263,'Data Transformation'!G:Q,11,0)</f>
        <v>Normal</v>
      </c>
      <c r="L1263" s="42" t="str">
        <f>VLOOKUP(A1263,'Data Transformation'!S:AB,10,0)</f>
        <v>9-Sep-1969</v>
      </c>
      <c r="M1263" s="59">
        <f>VLOOKUP(A1263,'Data Transformation'!S:AD,12,0)</f>
        <v>8760.12</v>
      </c>
      <c r="N1263" s="42" t="str">
        <f>VLOOKUP(A1263,'Data Transformation'!S:Y,7,0)</f>
        <v>tier - 2</v>
      </c>
      <c r="O1263" s="42" t="str">
        <f>VLOOKUP(A1263,'Data Transformation'!S:Z,8,0)</f>
        <v>tier - 1</v>
      </c>
      <c r="P1263" s="42" t="str">
        <f>VLOOKUP(A1263,'Data Transformation'!S:AA,9,0)</f>
        <v>R1013</v>
      </c>
      <c r="Q1263" s="60">
        <f>VLOOKUP(A1263,'Data Transformation'!S:AC,11,0)</f>
        <v>53</v>
      </c>
    </row>
    <row r="1264">
      <c r="A1264" s="56" t="s">
        <v>2600</v>
      </c>
      <c r="B1264" s="42" t="str">
        <f>VLOOKUP(A1264,'Data Transformation'!A:D,4,0)</f>
        <v>MacDonald</v>
      </c>
      <c r="C1264" s="57">
        <f>VLOOKUP(A1264,'Data Transformation'!G:N,2,0)</f>
        <v>46.4</v>
      </c>
      <c r="D1264" s="42">
        <f>VLOOKUP(A1264,'Data Transformation'!G:I,3,0)</f>
        <v>5.71</v>
      </c>
      <c r="E1264" s="42" t="str">
        <f>VLOOKUP(A1264,'Data Transformation'!G:J,4,0)</f>
        <v>No</v>
      </c>
      <c r="F1264" s="42" t="str">
        <f>VLOOKUP(A1264,'Data Transformation'!G:K,5,0)</f>
        <v>No</v>
      </c>
      <c r="G1264" s="58" t="str">
        <f>VLOOKUP(A1264,'Data Transformation'!G:L,6,0)</f>
        <v>No</v>
      </c>
      <c r="H1264" s="42">
        <f>VLOOKUP(A1264,'Data Transformation'!G:O,9,0)</f>
        <v>0</v>
      </c>
      <c r="I1264" s="42" t="str">
        <f>VLOOKUP(A1264,'Data Transformation'!G:N,8,0)</f>
        <v>No</v>
      </c>
      <c r="J1264" s="42" t="str">
        <f>VLOOKUP(A1264,'Data Transformation'!G:P,10,0)</f>
        <v>Above Obesity</v>
      </c>
      <c r="K1264" s="42" t="str">
        <f>VLOOKUP(A1264,'Data Transformation'!G:Q,11,0)</f>
        <v>Prediabetes weight</v>
      </c>
      <c r="L1264" s="42" t="str">
        <f>VLOOKUP(A1264,'Data Transformation'!S:AB,10,0)</f>
        <v>23-Aug-1999</v>
      </c>
      <c r="M1264" s="59">
        <f>VLOOKUP(A1264,'Data Transformation'!S:AD,12,0)</f>
        <v>8747.68</v>
      </c>
      <c r="N1264" s="42" t="str">
        <f>VLOOKUP(A1264,'Data Transformation'!S:Y,7,0)</f>
        <v>tier - 2</v>
      </c>
      <c r="O1264" s="42" t="str">
        <f>VLOOKUP(A1264,'Data Transformation'!S:Z,8,0)</f>
        <v>tier - 3</v>
      </c>
      <c r="P1264" s="42" t="str">
        <f>VLOOKUP(A1264,'Data Transformation'!S:AA,9,0)</f>
        <v>R1011</v>
      </c>
      <c r="Q1264" s="60">
        <f>VLOOKUP(A1264,'Data Transformation'!S:AC,11,0)</f>
        <v>23</v>
      </c>
    </row>
    <row r="1265">
      <c r="A1265" s="56" t="s">
        <v>2602</v>
      </c>
      <c r="B1265" s="42" t="str">
        <f>VLOOKUP(A1265,'Data Transformation'!A:D,4,0)</f>
        <v>Deng</v>
      </c>
      <c r="C1265" s="57">
        <f>VLOOKUP(A1265,'Data Transformation'!G:N,2,0)</f>
        <v>40.375</v>
      </c>
      <c r="D1265" s="42">
        <f>VLOOKUP(A1265,'Data Transformation'!G:I,3,0)</f>
        <v>6.25</v>
      </c>
      <c r="E1265" s="42" t="str">
        <f>VLOOKUP(A1265,'Data Transformation'!G:J,4,0)</f>
        <v>YES</v>
      </c>
      <c r="F1265" s="42" t="str">
        <f>VLOOKUP(A1265,'Data Transformation'!G:K,5,0)</f>
        <v>No</v>
      </c>
      <c r="G1265" s="58" t="str">
        <f>VLOOKUP(A1265,'Data Transformation'!G:L,6,0)</f>
        <v>No</v>
      </c>
      <c r="H1265" s="42">
        <f>VLOOKUP(A1265,'Data Transformation'!G:O,9,0)</f>
        <v>0</v>
      </c>
      <c r="I1265" s="42" t="str">
        <f>VLOOKUP(A1265,'Data Transformation'!G:N,8,0)</f>
        <v>No</v>
      </c>
      <c r="J1265" s="42" t="str">
        <f>VLOOKUP(A1265,'Data Transformation'!G:P,10,0)</f>
        <v>Above Obesity</v>
      </c>
      <c r="K1265" s="42" t="str">
        <f>VLOOKUP(A1265,'Data Transformation'!G:Q,11,0)</f>
        <v>Prediabetes weight</v>
      </c>
      <c r="L1265" s="42" t="str">
        <f>VLOOKUP(A1265,'Data Transformation'!S:AB,10,0)</f>
        <v>17-Jun-1976</v>
      </c>
      <c r="M1265" s="59">
        <f>VLOOKUP(A1265,'Data Transformation'!S:AD,12,0)</f>
        <v>8733.23</v>
      </c>
      <c r="N1265" s="42" t="str">
        <f>VLOOKUP(A1265,'Data Transformation'!S:Y,7,0)</f>
        <v>tier - 2</v>
      </c>
      <c r="O1265" s="42" t="str">
        <f>VLOOKUP(A1265,'Data Transformation'!S:Z,8,0)</f>
        <v>tier - 3</v>
      </c>
      <c r="P1265" s="42" t="str">
        <f>VLOOKUP(A1265,'Data Transformation'!S:AA,9,0)</f>
        <v>R1012</v>
      </c>
      <c r="Q1265" s="60">
        <f>VLOOKUP(A1265,'Data Transformation'!S:AC,11,0)</f>
        <v>46</v>
      </c>
    </row>
    <row r="1266">
      <c r="A1266" s="56" t="s">
        <v>2604</v>
      </c>
      <c r="B1266" s="42" t="str">
        <f>VLOOKUP(A1266,'Data Transformation'!A:D,4,0)</f>
        <v>De Mata</v>
      </c>
      <c r="C1266" s="57">
        <f>VLOOKUP(A1266,'Data Transformation'!G:N,2,0)</f>
        <v>28.7</v>
      </c>
      <c r="D1266" s="42">
        <f>VLOOKUP(A1266,'Data Transformation'!G:I,3,0)</f>
        <v>9.47</v>
      </c>
      <c r="E1266" s="42" t="str">
        <f>VLOOKUP(A1266,'Data Transformation'!G:J,4,0)</f>
        <v>No</v>
      </c>
      <c r="F1266" s="42" t="str">
        <f>VLOOKUP(A1266,'Data Transformation'!G:K,5,0)</f>
        <v>No</v>
      </c>
      <c r="G1266" s="58" t="str">
        <f>VLOOKUP(A1266,'Data Transformation'!G:L,6,0)</f>
        <v>No</v>
      </c>
      <c r="H1266" s="42">
        <f>VLOOKUP(A1266,'Data Transformation'!G:O,9,0)</f>
        <v>2</v>
      </c>
      <c r="I1266" s="42" t="str">
        <f>VLOOKUP(A1266,'Data Transformation'!G:N,8,0)</f>
        <v>No</v>
      </c>
      <c r="J1266" s="42" t="str">
        <f>VLOOKUP(A1266,'Data Transformation'!G:P,10,0)</f>
        <v>Overweight</v>
      </c>
      <c r="K1266" s="42" t="str">
        <f>VLOOKUP(A1266,'Data Transformation'!G:Q,11,0)</f>
        <v>Diabetes</v>
      </c>
      <c r="L1266" s="42" t="str">
        <f>VLOOKUP(A1266,'Data Transformation'!S:AB,10,0)</f>
        <v>25-Jun-1973</v>
      </c>
      <c r="M1266" s="59">
        <f>VLOOKUP(A1266,'Data Transformation'!S:AD,12,0)</f>
        <v>8703.46</v>
      </c>
      <c r="N1266" s="42" t="str">
        <f>VLOOKUP(A1266,'Data Transformation'!S:Y,7,0)</f>
        <v>tier - 3</v>
      </c>
      <c r="O1266" s="42" t="str">
        <f>VLOOKUP(A1266,'Data Transformation'!S:Z,8,0)</f>
        <v>tier - 3</v>
      </c>
      <c r="P1266" s="42" t="str">
        <f>VLOOKUP(A1266,'Data Transformation'!S:AA,9,0)</f>
        <v>R1011</v>
      </c>
      <c r="Q1266" s="60">
        <f>VLOOKUP(A1266,'Data Transformation'!S:AC,11,0)</f>
        <v>49</v>
      </c>
    </row>
    <row r="1267">
      <c r="A1267" s="56" t="s">
        <v>2606</v>
      </c>
      <c r="B1267" s="42" t="str">
        <f>VLOOKUP(A1267,'Data Transformation'!A:D,4,0)</f>
        <v>Strickland</v>
      </c>
      <c r="C1267" s="57">
        <f>VLOOKUP(A1267,'Data Transformation'!G:N,2,0)</f>
        <v>26.63</v>
      </c>
      <c r="D1267" s="42">
        <f>VLOOKUP(A1267,'Data Transformation'!G:I,3,0)</f>
        <v>5.7</v>
      </c>
      <c r="E1267" s="42" t="str">
        <f>VLOOKUP(A1267,'Data Transformation'!G:J,4,0)</f>
        <v>No</v>
      </c>
      <c r="F1267" s="42" t="str">
        <f>VLOOKUP(A1267,'Data Transformation'!G:K,5,0)</f>
        <v>No</v>
      </c>
      <c r="G1267" s="58" t="str">
        <f>VLOOKUP(A1267,'Data Transformation'!G:L,6,0)</f>
        <v>No</v>
      </c>
      <c r="H1267" s="42">
        <f>VLOOKUP(A1267,'Data Transformation'!G:O,9,0)</f>
        <v>0</v>
      </c>
      <c r="I1267" s="42" t="str">
        <f>VLOOKUP(A1267,'Data Transformation'!G:N,8,0)</f>
        <v>No</v>
      </c>
      <c r="J1267" s="42" t="str">
        <f>VLOOKUP(A1267,'Data Transformation'!G:P,10,0)</f>
        <v>Overweight</v>
      </c>
      <c r="K1267" s="42" t="str">
        <f>VLOOKUP(A1267,'Data Transformation'!G:Q,11,0)</f>
        <v>Prediabetes weight</v>
      </c>
      <c r="L1267" s="42" t="str">
        <f>VLOOKUP(A1267,'Data Transformation'!S:AB,10,0)</f>
        <v>28-Oct-1980</v>
      </c>
      <c r="M1267" s="59">
        <f>VLOOKUP(A1267,'Data Transformation'!S:AD,12,0)</f>
        <v>8701.84</v>
      </c>
      <c r="N1267" s="42" t="str">
        <f>VLOOKUP(A1267,'Data Transformation'!S:Y,7,0)</f>
        <v>tier - 2</v>
      </c>
      <c r="O1267" s="42" t="str">
        <f>VLOOKUP(A1267,'Data Transformation'!S:Z,8,0)</f>
        <v>tier - 3</v>
      </c>
      <c r="P1267" s="42" t="str">
        <f>VLOOKUP(A1267,'Data Transformation'!S:AA,9,0)</f>
        <v>R1021</v>
      </c>
      <c r="Q1267" s="60">
        <f>VLOOKUP(A1267,'Data Transformation'!S:AC,11,0)</f>
        <v>42</v>
      </c>
    </row>
    <row r="1268">
      <c r="A1268" s="56" t="s">
        <v>2608</v>
      </c>
      <c r="B1268" s="42" t="str">
        <f>VLOOKUP(A1268,'Data Transformation'!A:D,4,0)</f>
        <v>Cheney</v>
      </c>
      <c r="C1268" s="57">
        <f>VLOOKUP(A1268,'Data Transformation'!G:N,2,0)</f>
        <v>22.515</v>
      </c>
      <c r="D1268" s="42">
        <f>VLOOKUP(A1268,'Data Transformation'!G:I,3,0)</f>
        <v>11.18</v>
      </c>
      <c r="E1268" s="42" t="str">
        <f>VLOOKUP(A1268,'Data Transformation'!G:J,4,0)</f>
        <v>No</v>
      </c>
      <c r="F1268" s="42" t="str">
        <f>VLOOKUP(A1268,'Data Transformation'!G:K,5,0)</f>
        <v>No</v>
      </c>
      <c r="G1268" s="58" t="str">
        <f>VLOOKUP(A1268,'Data Transformation'!G:L,6,0)</f>
        <v>No</v>
      </c>
      <c r="H1268" s="42">
        <f>VLOOKUP(A1268,'Data Transformation'!G:O,9,0)</f>
        <v>2</v>
      </c>
      <c r="I1268" s="42" t="str">
        <f>VLOOKUP(A1268,'Data Transformation'!G:N,8,0)</f>
        <v>No</v>
      </c>
      <c r="J1268" s="42" t="str">
        <f>VLOOKUP(A1268,'Data Transformation'!G:P,10,0)</f>
        <v>Normal weight</v>
      </c>
      <c r="K1268" s="42" t="str">
        <f>VLOOKUP(A1268,'Data Transformation'!G:Q,11,0)</f>
        <v>Diabetes</v>
      </c>
      <c r="L1268" s="42" t="str">
        <f>VLOOKUP(A1268,'Data Transformation'!S:AB,10,0)</f>
        <v>11-Oct-1973</v>
      </c>
      <c r="M1268" s="59">
        <f>VLOOKUP(A1268,'Data Transformation'!S:AD,12,0)</f>
        <v>8688.86</v>
      </c>
      <c r="N1268" s="42" t="str">
        <f>VLOOKUP(A1268,'Data Transformation'!S:Y,7,0)</f>
        <v>tier - 2</v>
      </c>
      <c r="O1268" s="42" t="str">
        <f>VLOOKUP(A1268,'Data Transformation'!S:Z,8,0)</f>
        <v>tier - 1</v>
      </c>
      <c r="P1268" s="42" t="str">
        <f>VLOOKUP(A1268,'Data Transformation'!S:AA,9,0)</f>
        <v>R1017</v>
      </c>
      <c r="Q1268" s="60">
        <f>VLOOKUP(A1268,'Data Transformation'!S:AC,11,0)</f>
        <v>49</v>
      </c>
    </row>
    <row r="1269">
      <c r="A1269" s="56" t="s">
        <v>2610</v>
      </c>
      <c r="B1269" s="42" t="str">
        <f>VLOOKUP(A1269,'Data Transformation'!A:D,4,0)</f>
        <v>Godoy</v>
      </c>
      <c r="C1269" s="57">
        <f>VLOOKUP(A1269,'Data Transformation'!G:N,2,0)</f>
        <v>36.575</v>
      </c>
      <c r="D1269" s="42">
        <f>VLOOKUP(A1269,'Data Transformation'!G:I,3,0)</f>
        <v>10.98</v>
      </c>
      <c r="E1269" s="42" t="str">
        <f>VLOOKUP(A1269,'Data Transformation'!G:J,4,0)</f>
        <v>No</v>
      </c>
      <c r="F1269" s="42" t="str">
        <f>VLOOKUP(A1269,'Data Transformation'!G:K,5,0)</f>
        <v>No</v>
      </c>
      <c r="G1269" s="58" t="str">
        <f>VLOOKUP(A1269,'Data Transformation'!G:L,6,0)</f>
        <v>No</v>
      </c>
      <c r="H1269" s="42">
        <f>VLOOKUP(A1269,'Data Transformation'!G:O,9,0)</f>
        <v>0</v>
      </c>
      <c r="I1269" s="42" t="str">
        <f>VLOOKUP(A1269,'Data Transformation'!G:N,8,0)</f>
        <v>No</v>
      </c>
      <c r="J1269" s="42" t="str">
        <f>VLOOKUP(A1269,'Data Transformation'!G:P,10,0)</f>
        <v>Above Obesity</v>
      </c>
      <c r="K1269" s="42" t="str">
        <f>VLOOKUP(A1269,'Data Transformation'!G:Q,11,0)</f>
        <v>Diabetes</v>
      </c>
      <c r="L1269" s="42" t="str">
        <f>VLOOKUP(A1269,'Data Transformation'!S:AB,10,0)</f>
        <v>16-Aug-1974</v>
      </c>
      <c r="M1269" s="59">
        <f>VLOOKUP(A1269,'Data Transformation'!S:AD,12,0)</f>
        <v>8671.19</v>
      </c>
      <c r="N1269" s="42" t="str">
        <f>VLOOKUP(A1269,'Data Transformation'!S:Y,7,0)</f>
        <v>tier - 2</v>
      </c>
      <c r="O1269" s="42" t="str">
        <f>VLOOKUP(A1269,'Data Transformation'!S:Z,8,0)</f>
        <v>tier - 1</v>
      </c>
      <c r="P1269" s="42" t="str">
        <f>VLOOKUP(A1269,'Data Transformation'!S:AA,9,0)</f>
        <v>R1012</v>
      </c>
      <c r="Q1269" s="60">
        <f>VLOOKUP(A1269,'Data Transformation'!S:AC,11,0)</f>
        <v>48</v>
      </c>
    </row>
    <row r="1270">
      <c r="A1270" s="56" t="s">
        <v>2612</v>
      </c>
      <c r="B1270" s="42" t="str">
        <f>VLOOKUP(A1270,'Data Transformation'!A:D,4,0)</f>
        <v>Rider</v>
      </c>
      <c r="C1270" s="57">
        <f>VLOOKUP(A1270,'Data Transformation'!G:N,2,0)</f>
        <v>23.66</v>
      </c>
      <c r="D1270" s="42">
        <f>VLOOKUP(A1270,'Data Transformation'!G:I,3,0)</f>
        <v>5.11</v>
      </c>
      <c r="E1270" s="42" t="str">
        <f>VLOOKUP(A1270,'Data Transformation'!G:J,4,0)</f>
        <v>yes</v>
      </c>
      <c r="F1270" s="42" t="str">
        <f>VLOOKUP(A1270,'Data Transformation'!G:K,5,0)</f>
        <v>No</v>
      </c>
      <c r="G1270" s="58" t="str">
        <f>VLOOKUP(A1270,'Data Transformation'!G:L,6,0)</f>
        <v>Yes</v>
      </c>
      <c r="H1270" s="42">
        <f>VLOOKUP(A1270,'Data Transformation'!G:O,9,0)</f>
        <v>1</v>
      </c>
      <c r="I1270" s="42" t="str">
        <f>VLOOKUP(A1270,'Data Transformation'!G:N,8,0)</f>
        <v>No</v>
      </c>
      <c r="J1270" s="42" t="str">
        <f>VLOOKUP(A1270,'Data Transformation'!G:P,10,0)</f>
        <v>Normal weight</v>
      </c>
      <c r="K1270" s="42" t="str">
        <f>VLOOKUP(A1270,'Data Transformation'!G:Q,11,0)</f>
        <v>Normal</v>
      </c>
      <c r="L1270" s="42" t="str">
        <f>VLOOKUP(A1270,'Data Transformation'!S:AB,10,0)</f>
        <v>10-Aug-1969</v>
      </c>
      <c r="M1270" s="59">
        <f>VLOOKUP(A1270,'Data Transformation'!S:AD,12,0)</f>
        <v>8665.14</v>
      </c>
      <c r="N1270" s="42" t="str">
        <f>VLOOKUP(A1270,'Data Transformation'!S:Y,7,0)</f>
        <v>tier - 2</v>
      </c>
      <c r="O1270" s="42" t="str">
        <f>VLOOKUP(A1270,'Data Transformation'!S:Z,8,0)</f>
        <v>tier - 3</v>
      </c>
      <c r="P1270" s="42" t="str">
        <f>VLOOKUP(A1270,'Data Transformation'!S:AA,9,0)</f>
        <v>R1013</v>
      </c>
      <c r="Q1270" s="60">
        <f>VLOOKUP(A1270,'Data Transformation'!S:AC,11,0)</f>
        <v>53</v>
      </c>
    </row>
    <row r="1271">
      <c r="A1271" s="56" t="s">
        <v>2614</v>
      </c>
      <c r="B1271" s="42" t="str">
        <f>VLOOKUP(A1271,'Data Transformation'!A:D,4,0)</f>
        <v>Evans</v>
      </c>
      <c r="C1271" s="57">
        <f>VLOOKUP(A1271,'Data Transformation'!G:N,2,0)</f>
        <v>18.62</v>
      </c>
      <c r="D1271" s="42">
        <f>VLOOKUP(A1271,'Data Transformation'!G:I,3,0)</f>
        <v>10.24</v>
      </c>
      <c r="E1271" s="42" t="str">
        <f>VLOOKUP(A1271,'Data Transformation'!G:J,4,0)</f>
        <v>No</v>
      </c>
      <c r="F1271" s="42" t="str">
        <f>VLOOKUP(A1271,'Data Transformation'!G:K,5,0)</f>
        <v>No</v>
      </c>
      <c r="G1271" s="58" t="str">
        <f>VLOOKUP(A1271,'Data Transformation'!G:L,6,0)</f>
        <v>No</v>
      </c>
      <c r="H1271" s="42">
        <f>VLOOKUP(A1271,'Data Transformation'!G:O,9,0)</f>
        <v>0</v>
      </c>
      <c r="I1271" s="42" t="str">
        <f>VLOOKUP(A1271,'Data Transformation'!G:N,8,0)</f>
        <v>No</v>
      </c>
      <c r="J1271" s="42" t="str">
        <f>VLOOKUP(A1271,'Data Transformation'!G:P,10,0)</f>
        <v>Normal weight</v>
      </c>
      <c r="K1271" s="42" t="str">
        <f>VLOOKUP(A1271,'Data Transformation'!G:Q,11,0)</f>
        <v>Diabetes</v>
      </c>
      <c r="L1271" s="42" t="str">
        <f>VLOOKUP(A1271,'Data Transformation'!S:AB,10,0)</f>
        <v>21-Oct-1965</v>
      </c>
      <c r="M1271" s="59">
        <f>VLOOKUP(A1271,'Data Transformation'!S:AD,12,0)</f>
        <v>8665.09</v>
      </c>
      <c r="N1271" s="42" t="str">
        <f>VLOOKUP(A1271,'Data Transformation'!S:Y,7,0)</f>
        <v>tier - 3</v>
      </c>
      <c r="O1271" s="42" t="str">
        <f>VLOOKUP(A1271,'Data Transformation'!S:Z,8,0)</f>
        <v>tier - 2</v>
      </c>
      <c r="P1271" s="42" t="str">
        <f>VLOOKUP(A1271,'Data Transformation'!S:AA,9,0)</f>
        <v>R1012</v>
      </c>
      <c r="Q1271" s="60">
        <f>VLOOKUP(A1271,'Data Transformation'!S:AC,11,0)</f>
        <v>57</v>
      </c>
    </row>
    <row r="1272">
      <c r="A1272" s="56" t="s">
        <v>2616</v>
      </c>
      <c r="B1272" s="42" t="str">
        <f>VLOOKUP(A1272,'Data Transformation'!A:D,4,0)</f>
        <v>Anderson</v>
      </c>
      <c r="C1272" s="57">
        <f>VLOOKUP(A1272,'Data Transformation'!G:N,2,0)</f>
        <v>19.19</v>
      </c>
      <c r="D1272" s="42">
        <f>VLOOKUP(A1272,'Data Transformation'!G:I,3,0)</f>
        <v>7.71</v>
      </c>
      <c r="E1272" s="42" t="str">
        <f>VLOOKUP(A1272,'Data Transformation'!G:J,4,0)</f>
        <v>yes</v>
      </c>
      <c r="F1272" s="42" t="str">
        <f>VLOOKUP(A1272,'Data Transformation'!G:K,5,0)</f>
        <v>No</v>
      </c>
      <c r="G1272" s="58" t="str">
        <f>VLOOKUP(A1272,'Data Transformation'!G:L,6,0)</f>
        <v>No</v>
      </c>
      <c r="H1272" s="42">
        <f>VLOOKUP(A1272,'Data Transformation'!G:O,9,0)</f>
        <v>1</v>
      </c>
      <c r="I1272" s="42" t="str">
        <f>VLOOKUP(A1272,'Data Transformation'!G:N,8,0)</f>
        <v>No</v>
      </c>
      <c r="J1272" s="42" t="str">
        <f>VLOOKUP(A1272,'Data Transformation'!G:P,10,0)</f>
        <v>Normal weight</v>
      </c>
      <c r="K1272" s="42" t="str">
        <f>VLOOKUP(A1272,'Data Transformation'!G:Q,11,0)</f>
        <v>Diabetes</v>
      </c>
      <c r="L1272" s="42" t="str">
        <f>VLOOKUP(A1272,'Data Transformation'!S:AB,10,0)</f>
        <v>3-Aug-1975</v>
      </c>
      <c r="M1272" s="59">
        <f>VLOOKUP(A1272,'Data Transformation'!S:AD,12,0)</f>
        <v>8627.54</v>
      </c>
      <c r="N1272" s="42" t="str">
        <f>VLOOKUP(A1272,'Data Transformation'!S:Y,7,0)</f>
        <v>tier - 2</v>
      </c>
      <c r="O1272" s="42" t="str">
        <f>VLOOKUP(A1272,'Data Transformation'!S:Z,8,0)</f>
        <v>tier - 2</v>
      </c>
      <c r="P1272" s="42" t="str">
        <f>VLOOKUP(A1272,'Data Transformation'!S:AA,9,0)</f>
        <v>R1017</v>
      </c>
      <c r="Q1272" s="60">
        <f>VLOOKUP(A1272,'Data Transformation'!S:AC,11,0)</f>
        <v>47</v>
      </c>
    </row>
    <row r="1273">
      <c r="A1273" s="56" t="s">
        <v>2618</v>
      </c>
      <c r="B1273" s="42" t="str">
        <f>VLOOKUP(A1273,'Data Transformation'!A:D,4,0)</f>
        <v>Walters</v>
      </c>
      <c r="C1273" s="57">
        <f>VLOOKUP(A1273,'Data Transformation'!G:N,2,0)</f>
        <v>27.5</v>
      </c>
      <c r="D1273" s="42">
        <f>VLOOKUP(A1273,'Data Transformation'!G:I,3,0)</f>
        <v>6.03</v>
      </c>
      <c r="E1273" s="42" t="str">
        <f>VLOOKUP(A1273,'Data Transformation'!G:J,4,0)</f>
        <v>No</v>
      </c>
      <c r="F1273" s="42" t="str">
        <f>VLOOKUP(A1273,'Data Transformation'!G:K,5,0)</f>
        <v>No</v>
      </c>
      <c r="G1273" s="58" t="str">
        <f>VLOOKUP(A1273,'Data Transformation'!G:L,6,0)</f>
        <v>No</v>
      </c>
      <c r="H1273" s="42">
        <f>VLOOKUP(A1273,'Data Transformation'!G:O,9,0)</f>
        <v>0</v>
      </c>
      <c r="I1273" s="42" t="str">
        <f>VLOOKUP(A1273,'Data Transformation'!G:N,8,0)</f>
        <v>No</v>
      </c>
      <c r="J1273" s="42" t="str">
        <f>VLOOKUP(A1273,'Data Transformation'!G:P,10,0)</f>
        <v>Overweight</v>
      </c>
      <c r="K1273" s="42" t="str">
        <f>VLOOKUP(A1273,'Data Transformation'!G:Q,11,0)</f>
        <v>Prediabetes weight</v>
      </c>
      <c r="L1273" s="42" t="str">
        <f>VLOOKUP(A1273,'Data Transformation'!S:AB,10,0)</f>
        <v>2-Sep-1977</v>
      </c>
      <c r="M1273" s="59">
        <f>VLOOKUP(A1273,'Data Transformation'!S:AD,12,0)</f>
        <v>8615.3</v>
      </c>
      <c r="N1273" s="42" t="str">
        <f>VLOOKUP(A1273,'Data Transformation'!S:Y,7,0)</f>
        <v>tier - 2</v>
      </c>
      <c r="O1273" s="42" t="str">
        <f>VLOOKUP(A1273,'Data Transformation'!S:Z,8,0)</f>
        <v>tier - 3</v>
      </c>
      <c r="P1273" s="42" t="str">
        <f>VLOOKUP(A1273,'Data Transformation'!S:AA,9,0)</f>
        <v>R1011</v>
      </c>
      <c r="Q1273" s="60">
        <f>VLOOKUP(A1273,'Data Transformation'!S:AC,11,0)</f>
        <v>45</v>
      </c>
    </row>
    <row r="1274">
      <c r="A1274" s="56" t="s">
        <v>2620</v>
      </c>
      <c r="B1274" s="42" t="str">
        <f>VLOOKUP(A1274,'Data Transformation'!A:D,4,0)</f>
        <v>Leboeuf</v>
      </c>
      <c r="C1274" s="57">
        <f>VLOOKUP(A1274,'Data Transformation'!G:N,2,0)</f>
        <v>27.36</v>
      </c>
      <c r="D1274" s="42">
        <f>VLOOKUP(A1274,'Data Transformation'!G:I,3,0)</f>
        <v>5.96</v>
      </c>
      <c r="E1274" s="42" t="str">
        <f>VLOOKUP(A1274,'Data Transformation'!G:J,4,0)</f>
        <v>No</v>
      </c>
      <c r="F1274" s="42" t="str">
        <f>VLOOKUP(A1274,'Data Transformation'!G:K,5,0)</f>
        <v>No</v>
      </c>
      <c r="G1274" s="58" t="str">
        <f>VLOOKUP(A1274,'Data Transformation'!G:L,6,0)</f>
        <v>Yes</v>
      </c>
      <c r="H1274" s="42">
        <f>VLOOKUP(A1274,'Data Transformation'!G:O,9,0)</f>
        <v>1</v>
      </c>
      <c r="I1274" s="42" t="str">
        <f>VLOOKUP(A1274,'Data Transformation'!G:N,8,0)</f>
        <v>No</v>
      </c>
      <c r="J1274" s="42" t="str">
        <f>VLOOKUP(A1274,'Data Transformation'!G:P,10,0)</f>
        <v>Overweight</v>
      </c>
      <c r="K1274" s="42" t="str">
        <f>VLOOKUP(A1274,'Data Transformation'!G:Q,11,0)</f>
        <v>Prediabetes weight</v>
      </c>
      <c r="L1274" s="42" t="str">
        <f>VLOOKUP(A1274,'Data Transformation'!S:AB,10,0)</f>
        <v>17-Jul-1979</v>
      </c>
      <c r="M1274" s="59">
        <f>VLOOKUP(A1274,'Data Transformation'!S:AD,12,0)</f>
        <v>8606.22</v>
      </c>
      <c r="N1274" s="42" t="str">
        <f>VLOOKUP(A1274,'Data Transformation'!S:Y,7,0)</f>
        <v>tier - 1</v>
      </c>
      <c r="O1274" s="42" t="str">
        <f>VLOOKUP(A1274,'Data Transformation'!S:Z,8,0)</f>
        <v>tier - 2</v>
      </c>
      <c r="P1274" s="42" t="str">
        <f>VLOOKUP(A1274,'Data Transformation'!S:AA,9,0)</f>
        <v>R1014</v>
      </c>
      <c r="Q1274" s="60">
        <f>VLOOKUP(A1274,'Data Transformation'!S:AC,11,0)</f>
        <v>43</v>
      </c>
    </row>
    <row r="1275">
      <c r="A1275" s="56" t="s">
        <v>2622</v>
      </c>
      <c r="B1275" s="42" t="str">
        <f>VLOOKUP(A1275,'Data Transformation'!A:D,4,0)</f>
        <v>Scheibel</v>
      </c>
      <c r="C1275" s="57">
        <f>VLOOKUP(A1275,'Data Transformation'!G:N,2,0)</f>
        <v>20.35</v>
      </c>
      <c r="D1275" s="42">
        <f>VLOOKUP(A1275,'Data Transformation'!G:I,3,0)</f>
        <v>4.16</v>
      </c>
      <c r="E1275" s="42" t="str">
        <f>VLOOKUP(A1275,'Data Transformation'!G:J,4,0)</f>
        <v>No</v>
      </c>
      <c r="F1275" s="42" t="str">
        <f>VLOOKUP(A1275,'Data Transformation'!G:K,5,0)</f>
        <v>No</v>
      </c>
      <c r="G1275" s="58" t="str">
        <f>VLOOKUP(A1275,'Data Transformation'!G:L,6,0)</f>
        <v>No</v>
      </c>
      <c r="H1275" s="42">
        <f>VLOOKUP(A1275,'Data Transformation'!G:O,9,0)</f>
        <v>0</v>
      </c>
      <c r="I1275" s="42" t="str">
        <f>VLOOKUP(A1275,'Data Transformation'!G:N,8,0)</f>
        <v>No</v>
      </c>
      <c r="J1275" s="42" t="str">
        <f>VLOOKUP(A1275,'Data Transformation'!G:P,10,0)</f>
        <v>Normal weight</v>
      </c>
      <c r="K1275" s="42" t="str">
        <f>VLOOKUP(A1275,'Data Transformation'!G:Q,11,0)</f>
        <v>Normal</v>
      </c>
      <c r="L1275" s="42" t="str">
        <f>VLOOKUP(A1275,'Data Transformation'!S:AB,10,0)</f>
        <v>15-Oct-1977</v>
      </c>
      <c r="M1275" s="59">
        <f>VLOOKUP(A1275,'Data Transformation'!S:AD,12,0)</f>
        <v>8605.36</v>
      </c>
      <c r="N1275" s="42" t="str">
        <f>VLOOKUP(A1275,'Data Transformation'!S:Y,7,0)</f>
        <v>tier - 2</v>
      </c>
      <c r="O1275" s="42" t="str">
        <f>VLOOKUP(A1275,'Data Transformation'!S:Z,8,0)</f>
        <v>tier - 2</v>
      </c>
      <c r="P1275" s="42" t="str">
        <f>VLOOKUP(A1275,'Data Transformation'!S:AA,9,0)</f>
        <v>R1013</v>
      </c>
      <c r="Q1275" s="60">
        <f>VLOOKUP(A1275,'Data Transformation'!S:AC,11,0)</f>
        <v>45</v>
      </c>
    </row>
    <row r="1276">
      <c r="A1276" s="56" t="s">
        <v>2624</v>
      </c>
      <c r="B1276" s="42" t="str">
        <f>VLOOKUP(A1276,'Data Transformation'!A:D,4,0)</f>
        <v>Ritter</v>
      </c>
      <c r="C1276" s="57">
        <f>VLOOKUP(A1276,'Data Transformation'!G:N,2,0)</f>
        <v>24.035</v>
      </c>
      <c r="D1276" s="42">
        <f>VLOOKUP(A1276,'Data Transformation'!G:I,3,0)</f>
        <v>6.11</v>
      </c>
      <c r="E1276" s="42" t="str">
        <f>VLOOKUP(A1276,'Data Transformation'!G:J,4,0)</f>
        <v>No</v>
      </c>
      <c r="F1276" s="42" t="str">
        <f>VLOOKUP(A1276,'Data Transformation'!G:K,5,0)</f>
        <v>No</v>
      </c>
      <c r="G1276" s="58" t="str">
        <f>VLOOKUP(A1276,'Data Transformation'!G:L,6,0)</f>
        <v>No</v>
      </c>
      <c r="H1276" s="42">
        <f>VLOOKUP(A1276,'Data Transformation'!G:O,9,0)</f>
        <v>0</v>
      </c>
      <c r="I1276" s="42" t="str">
        <f>VLOOKUP(A1276,'Data Transformation'!G:N,8,0)</f>
        <v>No</v>
      </c>
      <c r="J1276" s="42" t="str">
        <f>VLOOKUP(A1276,'Data Transformation'!G:P,10,0)</f>
        <v>Normal weight</v>
      </c>
      <c r="K1276" s="42" t="str">
        <f>VLOOKUP(A1276,'Data Transformation'!G:Q,11,0)</f>
        <v>Prediabetes weight</v>
      </c>
      <c r="L1276" s="42" t="str">
        <f>VLOOKUP(A1276,'Data Transformation'!S:AB,10,0)</f>
        <v>12-Nov-1977</v>
      </c>
      <c r="M1276" s="59">
        <f>VLOOKUP(A1276,'Data Transformation'!S:AD,12,0)</f>
        <v>8604.48</v>
      </c>
      <c r="N1276" s="42" t="str">
        <f>VLOOKUP(A1276,'Data Transformation'!S:Y,7,0)</f>
        <v>tier - 3</v>
      </c>
      <c r="O1276" s="42" t="str">
        <f>VLOOKUP(A1276,'Data Transformation'!S:Z,8,0)</f>
        <v>tier - 2</v>
      </c>
      <c r="P1276" s="42" t="str">
        <f>VLOOKUP(A1276,'Data Transformation'!S:AA,9,0)</f>
        <v>R1016</v>
      </c>
      <c r="Q1276" s="60">
        <f>VLOOKUP(A1276,'Data Transformation'!S:AC,11,0)</f>
        <v>45</v>
      </c>
    </row>
    <row r="1277">
      <c r="A1277" s="56" t="s">
        <v>2626</v>
      </c>
      <c r="B1277" s="42" t="str">
        <f>VLOOKUP(A1277,'Data Transformation'!A:D,4,0)</f>
        <v>Deeg</v>
      </c>
      <c r="C1277" s="57">
        <f>VLOOKUP(A1277,'Data Transformation'!G:N,2,0)</f>
        <v>23.56</v>
      </c>
      <c r="D1277" s="42">
        <f>VLOOKUP(A1277,'Data Transformation'!G:I,3,0)</f>
        <v>5.97</v>
      </c>
      <c r="E1277" s="42" t="str">
        <f>VLOOKUP(A1277,'Data Transformation'!G:J,4,0)</f>
        <v>No</v>
      </c>
      <c r="F1277" s="42" t="str">
        <f>VLOOKUP(A1277,'Data Transformation'!G:K,5,0)</f>
        <v>No</v>
      </c>
      <c r="G1277" s="58" t="str">
        <f>VLOOKUP(A1277,'Data Transformation'!G:L,6,0)</f>
        <v>No</v>
      </c>
      <c r="H1277" s="42">
        <f>VLOOKUP(A1277,'Data Transformation'!G:O,9,0)</f>
        <v>0</v>
      </c>
      <c r="I1277" s="42" t="str">
        <f>VLOOKUP(A1277,'Data Transformation'!G:N,8,0)</f>
        <v>No</v>
      </c>
      <c r="J1277" s="42" t="str">
        <f>VLOOKUP(A1277,'Data Transformation'!G:P,10,0)</f>
        <v>Normal weight</v>
      </c>
      <c r="K1277" s="42" t="str">
        <f>VLOOKUP(A1277,'Data Transformation'!G:Q,11,0)</f>
        <v>Prediabetes weight</v>
      </c>
      <c r="L1277" s="42" t="str">
        <f>VLOOKUP(A1277,'Data Transformation'!S:AB,10,0)</f>
        <v>24-Sep-1977</v>
      </c>
      <c r="M1277" s="59">
        <f>VLOOKUP(A1277,'Data Transformation'!S:AD,12,0)</f>
        <v>8603.82</v>
      </c>
      <c r="N1277" s="42" t="str">
        <f>VLOOKUP(A1277,'Data Transformation'!S:Y,7,0)</f>
        <v>tier - 2</v>
      </c>
      <c r="O1277" s="42" t="str">
        <f>VLOOKUP(A1277,'Data Transformation'!S:Z,8,0)</f>
        <v>tier - 1</v>
      </c>
      <c r="P1277" s="42" t="str">
        <f>VLOOKUP(A1277,'Data Transformation'!S:AA,9,0)</f>
        <v>R1019</v>
      </c>
      <c r="Q1277" s="60">
        <f>VLOOKUP(A1277,'Data Transformation'!S:AC,11,0)</f>
        <v>45</v>
      </c>
    </row>
    <row r="1278">
      <c r="A1278" s="56" t="s">
        <v>2628</v>
      </c>
      <c r="B1278" s="42" t="str">
        <f>VLOOKUP(A1278,'Data Transformation'!A:D,4,0)</f>
        <v>Pretot</v>
      </c>
      <c r="C1278" s="57">
        <f>VLOOKUP(A1278,'Data Transformation'!G:N,2,0)</f>
        <v>27.17</v>
      </c>
      <c r="D1278" s="42">
        <f>VLOOKUP(A1278,'Data Transformation'!G:I,3,0)</f>
        <v>10.81</v>
      </c>
      <c r="E1278" s="42" t="str">
        <f>VLOOKUP(A1278,'Data Transformation'!G:J,4,0)</f>
        <v>No</v>
      </c>
      <c r="F1278" s="42" t="str">
        <f>VLOOKUP(A1278,'Data Transformation'!G:K,5,0)</f>
        <v>No</v>
      </c>
      <c r="G1278" s="58" t="str">
        <f>VLOOKUP(A1278,'Data Transformation'!G:L,6,0)</f>
        <v>No</v>
      </c>
      <c r="H1278" s="42">
        <f>VLOOKUP(A1278,'Data Transformation'!G:O,9,0)</f>
        <v>2</v>
      </c>
      <c r="I1278" s="42" t="str">
        <f>VLOOKUP(A1278,'Data Transformation'!G:N,8,0)</f>
        <v>No</v>
      </c>
      <c r="J1278" s="42" t="str">
        <f>VLOOKUP(A1278,'Data Transformation'!G:P,10,0)</f>
        <v>Overweight</v>
      </c>
      <c r="K1278" s="42" t="str">
        <f>VLOOKUP(A1278,'Data Transformation'!G:Q,11,0)</f>
        <v>Diabetes</v>
      </c>
      <c r="L1278" s="42" t="str">
        <f>VLOOKUP(A1278,'Data Transformation'!S:AB,10,0)</f>
        <v>11-Jul-1973</v>
      </c>
      <c r="M1278" s="59">
        <f>VLOOKUP(A1278,'Data Transformation'!S:AD,12,0)</f>
        <v>8601.33</v>
      </c>
      <c r="N1278" s="42" t="str">
        <f>VLOOKUP(A1278,'Data Transformation'!S:Y,7,0)</f>
        <v>tier - 2</v>
      </c>
      <c r="O1278" s="42" t="str">
        <f>VLOOKUP(A1278,'Data Transformation'!S:Z,8,0)</f>
        <v>tier - 1</v>
      </c>
      <c r="P1278" s="42" t="str">
        <f>VLOOKUP(A1278,'Data Transformation'!S:AA,9,0)</f>
        <v>R1013</v>
      </c>
      <c r="Q1278" s="60">
        <f>VLOOKUP(A1278,'Data Transformation'!S:AC,11,0)</f>
        <v>49</v>
      </c>
    </row>
    <row r="1279">
      <c r="A1279" s="56" t="s">
        <v>2630</v>
      </c>
      <c r="B1279" s="42" t="str">
        <f>VLOOKUP(A1279,'Data Transformation'!A:D,4,0)</f>
        <v>Willsey</v>
      </c>
      <c r="C1279" s="57">
        <f>VLOOKUP(A1279,'Data Transformation'!G:N,2,0)</f>
        <v>34.32</v>
      </c>
      <c r="D1279" s="42">
        <f>VLOOKUP(A1279,'Data Transformation'!G:I,3,0)</f>
        <v>5.7</v>
      </c>
      <c r="E1279" s="42" t="str">
        <f>VLOOKUP(A1279,'Data Transformation'!G:J,4,0)</f>
        <v>yes</v>
      </c>
      <c r="F1279" s="42" t="str">
        <f>VLOOKUP(A1279,'Data Transformation'!G:K,5,0)</f>
        <v>No</v>
      </c>
      <c r="G1279" s="58" t="str">
        <f>VLOOKUP(A1279,'Data Transformation'!G:L,6,0)</f>
        <v>Yes</v>
      </c>
      <c r="H1279" s="42">
        <f>VLOOKUP(A1279,'Data Transformation'!G:O,9,0)</f>
        <v>1</v>
      </c>
      <c r="I1279" s="42" t="str">
        <f>VLOOKUP(A1279,'Data Transformation'!G:N,8,0)</f>
        <v>No</v>
      </c>
      <c r="J1279" s="42" t="str">
        <f>VLOOKUP(A1279,'Data Transformation'!G:P,10,0)</f>
        <v>Above Obesity</v>
      </c>
      <c r="K1279" s="42" t="str">
        <f>VLOOKUP(A1279,'Data Transformation'!G:Q,11,0)</f>
        <v>Prediabetes weight</v>
      </c>
      <c r="L1279" s="42" t="str">
        <f>VLOOKUP(A1279,'Data Transformation'!S:AB,10,0)</f>
        <v>25-Jul-1983</v>
      </c>
      <c r="M1279" s="59">
        <f>VLOOKUP(A1279,'Data Transformation'!S:AD,12,0)</f>
        <v>8596.83</v>
      </c>
      <c r="N1279" s="42" t="str">
        <f>VLOOKUP(A1279,'Data Transformation'!S:Y,7,0)</f>
        <v>tier - 2</v>
      </c>
      <c r="O1279" s="42" t="str">
        <f>VLOOKUP(A1279,'Data Transformation'!S:Z,8,0)</f>
        <v>tier - 3</v>
      </c>
      <c r="P1279" s="42" t="str">
        <f>VLOOKUP(A1279,'Data Transformation'!S:AA,9,0)</f>
        <v>R1013</v>
      </c>
      <c r="Q1279" s="60">
        <f>VLOOKUP(A1279,'Data Transformation'!S:AC,11,0)</f>
        <v>39</v>
      </c>
    </row>
    <row r="1280">
      <c r="A1280" s="56" t="s">
        <v>2632</v>
      </c>
      <c r="B1280" s="42" t="str">
        <f>VLOOKUP(A1280,'Data Transformation'!A:D,4,0)</f>
        <v>Roach</v>
      </c>
      <c r="C1280" s="57">
        <f>VLOOKUP(A1280,'Data Transformation'!G:N,2,0)</f>
        <v>23.87</v>
      </c>
      <c r="D1280" s="42">
        <f>VLOOKUP(A1280,'Data Transformation'!G:I,3,0)</f>
        <v>4.77</v>
      </c>
      <c r="E1280" s="42" t="str">
        <f>VLOOKUP(A1280,'Data Transformation'!G:J,4,0)</f>
        <v>yes</v>
      </c>
      <c r="F1280" s="42" t="str">
        <f>VLOOKUP(A1280,'Data Transformation'!G:K,5,0)</f>
        <v>No</v>
      </c>
      <c r="G1280" s="58" t="str">
        <f>VLOOKUP(A1280,'Data Transformation'!G:L,6,0)</f>
        <v>Yes</v>
      </c>
      <c r="H1280" s="42">
        <f>VLOOKUP(A1280,'Data Transformation'!G:O,9,0)</f>
        <v>1</v>
      </c>
      <c r="I1280" s="42" t="str">
        <f>VLOOKUP(A1280,'Data Transformation'!G:N,8,0)</f>
        <v>No</v>
      </c>
      <c r="J1280" s="42" t="str">
        <f>VLOOKUP(A1280,'Data Transformation'!G:P,10,0)</f>
        <v>Normal weight</v>
      </c>
      <c r="K1280" s="42" t="str">
        <f>VLOOKUP(A1280,'Data Transformation'!G:Q,11,0)</f>
        <v>Normal</v>
      </c>
      <c r="L1280" s="42" t="str">
        <f>VLOOKUP(A1280,'Data Transformation'!S:AB,10,0)</f>
        <v>30-Dec-1983</v>
      </c>
      <c r="M1280" s="59">
        <f>VLOOKUP(A1280,'Data Transformation'!S:AD,12,0)</f>
        <v>8582.3</v>
      </c>
      <c r="N1280" s="42" t="str">
        <f>VLOOKUP(A1280,'Data Transformation'!S:Y,7,0)</f>
        <v>tier - 2</v>
      </c>
      <c r="O1280" s="42" t="str">
        <f>VLOOKUP(A1280,'Data Transformation'!S:Z,8,0)</f>
        <v>tier - 1</v>
      </c>
      <c r="P1280" s="42" t="str">
        <f>VLOOKUP(A1280,'Data Transformation'!S:AA,9,0)</f>
        <v>R1013</v>
      </c>
      <c r="Q1280" s="60">
        <f>VLOOKUP(A1280,'Data Transformation'!S:AC,11,0)</f>
        <v>39</v>
      </c>
    </row>
    <row r="1281">
      <c r="A1281" s="56" t="s">
        <v>2634</v>
      </c>
      <c r="B1281" s="42" t="str">
        <f>VLOOKUP(A1281,'Data Transformation'!A:D,4,0)</f>
        <v>Jacobsen</v>
      </c>
      <c r="C1281" s="57">
        <f>VLOOKUP(A1281,'Data Transformation'!G:N,2,0)</f>
        <v>30.15</v>
      </c>
      <c r="D1281" s="42">
        <f>VLOOKUP(A1281,'Data Transformation'!G:I,3,0)</f>
        <v>4.25</v>
      </c>
      <c r="E1281" s="42" t="str">
        <f>VLOOKUP(A1281,'Data Transformation'!G:J,4,0)</f>
        <v>No</v>
      </c>
      <c r="F1281" s="42" t="str">
        <f>VLOOKUP(A1281,'Data Transformation'!G:K,5,0)</f>
        <v>No</v>
      </c>
      <c r="G1281" s="58" t="str">
        <f>VLOOKUP(A1281,'Data Transformation'!G:L,6,0)</f>
        <v>No</v>
      </c>
      <c r="H1281" s="42">
        <f>VLOOKUP(A1281,'Data Transformation'!G:O,9,0)</f>
        <v>1</v>
      </c>
      <c r="I1281" s="42" t="str">
        <f>VLOOKUP(A1281,'Data Transformation'!G:N,8,0)</f>
        <v>No</v>
      </c>
      <c r="J1281" s="42" t="str">
        <f>VLOOKUP(A1281,'Data Transformation'!G:P,10,0)</f>
        <v>Above Obesity</v>
      </c>
      <c r="K1281" s="42" t="str">
        <f>VLOOKUP(A1281,'Data Transformation'!G:Q,11,0)</f>
        <v>Normal</v>
      </c>
      <c r="L1281" s="42" t="str">
        <f>VLOOKUP(A1281,'Data Transformation'!S:AB,10,0)</f>
        <v>11-Nov-1987</v>
      </c>
      <c r="M1281" s="59">
        <f>VLOOKUP(A1281,'Data Transformation'!S:AD,12,0)</f>
        <v>8573.3</v>
      </c>
      <c r="N1281" s="42" t="str">
        <f>VLOOKUP(A1281,'Data Transformation'!S:Y,7,0)</f>
        <v>tier - 2</v>
      </c>
      <c r="O1281" s="42" t="str">
        <f>VLOOKUP(A1281,'Data Transformation'!S:Z,8,0)</f>
        <v>tier - 2</v>
      </c>
      <c r="P1281" s="42" t="str">
        <f>VLOOKUP(A1281,'Data Transformation'!S:AA,9,0)</f>
        <v>R1021</v>
      </c>
      <c r="Q1281" s="60">
        <f>VLOOKUP(A1281,'Data Transformation'!S:AC,11,0)</f>
        <v>35</v>
      </c>
    </row>
    <row r="1282">
      <c r="A1282" s="56" t="s">
        <v>2636</v>
      </c>
      <c r="B1282" s="42" t="str">
        <f>VLOOKUP(A1282,'Data Transformation'!A:D,4,0)</f>
        <v>O'Hora</v>
      </c>
      <c r="C1282" s="57">
        <f>VLOOKUP(A1282,'Data Transformation'!G:N,2,0)</f>
        <v>26.36</v>
      </c>
      <c r="D1282" s="42">
        <f>VLOOKUP(A1282,'Data Transformation'!G:I,3,0)</f>
        <v>5.52</v>
      </c>
      <c r="E1282" s="42" t="str">
        <f>VLOOKUP(A1282,'Data Transformation'!G:J,4,0)</f>
        <v>No</v>
      </c>
      <c r="F1282" s="42" t="str">
        <f>VLOOKUP(A1282,'Data Transformation'!G:K,5,0)</f>
        <v>No</v>
      </c>
      <c r="G1282" s="58" t="str">
        <f>VLOOKUP(A1282,'Data Transformation'!G:L,6,0)</f>
        <v>No</v>
      </c>
      <c r="H1282" s="42">
        <f>VLOOKUP(A1282,'Data Transformation'!G:O,9,0)</f>
        <v>0</v>
      </c>
      <c r="I1282" s="42" t="str">
        <f>VLOOKUP(A1282,'Data Transformation'!G:N,8,0)</f>
        <v>No</v>
      </c>
      <c r="J1282" s="42" t="str">
        <f>VLOOKUP(A1282,'Data Transformation'!G:P,10,0)</f>
        <v>Overweight</v>
      </c>
      <c r="K1282" s="42" t="str">
        <f>VLOOKUP(A1282,'Data Transformation'!G:Q,11,0)</f>
        <v>Normal</v>
      </c>
      <c r="L1282" s="42" t="str">
        <f>VLOOKUP(A1282,'Data Transformation'!S:AB,10,0)</f>
        <v>6-Dec-1982</v>
      </c>
      <c r="M1282" s="59">
        <f>VLOOKUP(A1282,'Data Transformation'!S:AD,12,0)</f>
        <v>8572.04</v>
      </c>
      <c r="N1282" s="42" t="str">
        <f>VLOOKUP(A1282,'Data Transformation'!S:Y,7,0)</f>
        <v>tier - 2</v>
      </c>
      <c r="O1282" s="42" t="str">
        <f>VLOOKUP(A1282,'Data Transformation'!S:Z,8,0)</f>
        <v>tier - 2</v>
      </c>
      <c r="P1282" s="42" t="str">
        <f>VLOOKUP(A1282,'Data Transformation'!S:AA,9,0)</f>
        <v>R1021</v>
      </c>
      <c r="Q1282" s="60">
        <f>VLOOKUP(A1282,'Data Transformation'!S:AC,11,0)</f>
        <v>40</v>
      </c>
    </row>
    <row r="1283">
      <c r="A1283" s="56" t="s">
        <v>2638</v>
      </c>
      <c r="B1283" s="42" t="str">
        <f>VLOOKUP(A1283,'Data Transformation'!A:D,4,0)</f>
        <v>Amato</v>
      </c>
      <c r="C1283" s="57">
        <f>VLOOKUP(A1283,'Data Transformation'!G:N,2,0)</f>
        <v>45.32</v>
      </c>
      <c r="D1283" s="42">
        <f>VLOOKUP(A1283,'Data Transformation'!G:I,3,0)</f>
        <v>6.53</v>
      </c>
      <c r="E1283" s="42" t="str">
        <f>VLOOKUP(A1283,'Data Transformation'!G:J,4,0)</f>
        <v>yes</v>
      </c>
      <c r="F1283" s="42" t="str">
        <f>VLOOKUP(A1283,'Data Transformation'!G:K,5,0)</f>
        <v>No</v>
      </c>
      <c r="G1283" s="58" t="str">
        <f>VLOOKUP(A1283,'Data Transformation'!G:L,6,0)</f>
        <v>No</v>
      </c>
      <c r="H1283" s="42">
        <f>VLOOKUP(A1283,'Data Transformation'!G:O,9,0)</f>
        <v>1</v>
      </c>
      <c r="I1283" s="42" t="str">
        <f>VLOOKUP(A1283,'Data Transformation'!G:N,8,0)</f>
        <v>No</v>
      </c>
      <c r="J1283" s="42" t="str">
        <f>VLOOKUP(A1283,'Data Transformation'!G:P,10,0)</f>
        <v>Above Obesity</v>
      </c>
      <c r="K1283" s="42" t="str">
        <f>VLOOKUP(A1283,'Data Transformation'!G:Q,11,0)</f>
        <v>Diabetes</v>
      </c>
      <c r="L1283" s="42" t="str">
        <f>VLOOKUP(A1283,'Data Transformation'!S:AB,10,0)</f>
        <v>26-Sep-1975</v>
      </c>
      <c r="M1283" s="59">
        <f>VLOOKUP(A1283,'Data Transformation'!S:AD,12,0)</f>
        <v>8569.86</v>
      </c>
      <c r="N1283" s="42" t="str">
        <f>VLOOKUP(A1283,'Data Transformation'!S:Y,7,0)</f>
        <v>tier - 2</v>
      </c>
      <c r="O1283" s="42" t="str">
        <f>VLOOKUP(A1283,'Data Transformation'!S:Z,8,0)</f>
        <v>tier - 3</v>
      </c>
      <c r="P1283" s="42" t="str">
        <f>VLOOKUP(A1283,'Data Transformation'!S:AA,9,0)</f>
        <v>R1013</v>
      </c>
      <c r="Q1283" s="60">
        <f>VLOOKUP(A1283,'Data Transformation'!S:AC,11,0)</f>
        <v>47</v>
      </c>
    </row>
    <row r="1284">
      <c r="A1284" s="56" t="s">
        <v>2640</v>
      </c>
      <c r="B1284" s="42" t="str">
        <f>VLOOKUP(A1284,'Data Transformation'!A:D,4,0)</f>
        <v>Reed</v>
      </c>
      <c r="C1284" s="57">
        <f>VLOOKUP(A1284,'Data Transformation'!G:N,2,0)</f>
        <v>31.93</v>
      </c>
      <c r="D1284" s="42">
        <f>VLOOKUP(A1284,'Data Transformation'!G:I,3,0)</f>
        <v>4.82</v>
      </c>
      <c r="E1284" s="42" t="str">
        <f>VLOOKUP(A1284,'Data Transformation'!G:J,4,0)</f>
        <v>yes</v>
      </c>
      <c r="F1284" s="42" t="str">
        <f>VLOOKUP(A1284,'Data Transformation'!G:K,5,0)</f>
        <v>No</v>
      </c>
      <c r="G1284" s="58" t="str">
        <f>VLOOKUP(A1284,'Data Transformation'!G:L,6,0)</f>
        <v>No</v>
      </c>
      <c r="H1284" s="42">
        <f>VLOOKUP(A1284,'Data Transformation'!G:O,9,0)</f>
        <v>1</v>
      </c>
      <c r="I1284" s="42" t="str">
        <f>VLOOKUP(A1284,'Data Transformation'!G:N,8,0)</f>
        <v>No</v>
      </c>
      <c r="J1284" s="42" t="str">
        <f>VLOOKUP(A1284,'Data Transformation'!G:P,10,0)</f>
        <v>Above Obesity</v>
      </c>
      <c r="K1284" s="42" t="str">
        <f>VLOOKUP(A1284,'Data Transformation'!G:Q,11,0)</f>
        <v>Normal</v>
      </c>
      <c r="L1284" s="42" t="str">
        <f>VLOOKUP(A1284,'Data Transformation'!S:AB,10,0)</f>
        <v>21-Sep-1988</v>
      </c>
      <c r="M1284" s="59">
        <f>VLOOKUP(A1284,'Data Transformation'!S:AD,12,0)</f>
        <v>8567.25</v>
      </c>
      <c r="N1284" s="42" t="str">
        <f>VLOOKUP(A1284,'Data Transformation'!S:Y,7,0)</f>
        <v>tier - 2</v>
      </c>
      <c r="O1284" s="42" t="str">
        <f>VLOOKUP(A1284,'Data Transformation'!S:Z,8,0)</f>
        <v>tier - 1</v>
      </c>
      <c r="P1284" s="42" t="str">
        <f>VLOOKUP(A1284,'Data Transformation'!S:AA,9,0)</f>
        <v>R1012</v>
      </c>
      <c r="Q1284" s="60">
        <f>VLOOKUP(A1284,'Data Transformation'!S:AC,11,0)</f>
        <v>34</v>
      </c>
    </row>
    <row r="1285">
      <c r="A1285" s="56" t="s">
        <v>2642</v>
      </c>
      <c r="B1285" s="42" t="str">
        <f>VLOOKUP(A1285,'Data Transformation'!A:D,4,0)</f>
        <v>Wegner</v>
      </c>
      <c r="C1285" s="57">
        <f>VLOOKUP(A1285,'Data Transformation'!G:N,2,0)</f>
        <v>36</v>
      </c>
      <c r="D1285" s="42">
        <f>VLOOKUP(A1285,'Data Transformation'!G:I,3,0)</f>
        <v>11.94</v>
      </c>
      <c r="E1285" s="42" t="str">
        <f>VLOOKUP(A1285,'Data Transformation'!G:J,4,0)</f>
        <v>yes</v>
      </c>
      <c r="F1285" s="42" t="str">
        <f>VLOOKUP(A1285,'Data Transformation'!G:K,5,0)</f>
        <v>No</v>
      </c>
      <c r="G1285" s="58" t="str">
        <f>VLOOKUP(A1285,'Data Transformation'!G:L,6,0)</f>
        <v>No</v>
      </c>
      <c r="H1285" s="42">
        <f>VLOOKUP(A1285,'Data Transformation'!G:O,9,0)</f>
        <v>1</v>
      </c>
      <c r="I1285" s="42" t="str">
        <f>VLOOKUP(A1285,'Data Transformation'!G:N,8,0)</f>
        <v>No</v>
      </c>
      <c r="J1285" s="42" t="str">
        <f>VLOOKUP(A1285,'Data Transformation'!G:P,10,0)</f>
        <v>Above Obesity</v>
      </c>
      <c r="K1285" s="42" t="str">
        <f>VLOOKUP(A1285,'Data Transformation'!G:Q,11,0)</f>
        <v>Diabetes</v>
      </c>
      <c r="L1285" s="42" t="str">
        <f>VLOOKUP(A1285,'Data Transformation'!S:AB,10,0)</f>
        <v>21-Aug-1975</v>
      </c>
      <c r="M1285" s="59">
        <f>VLOOKUP(A1285,'Data Transformation'!S:AD,12,0)</f>
        <v>8556.91</v>
      </c>
      <c r="N1285" s="42" t="str">
        <f>VLOOKUP(A1285,'Data Transformation'!S:Y,7,0)</f>
        <v>tier - 2</v>
      </c>
      <c r="O1285" s="42" t="str">
        <f>VLOOKUP(A1285,'Data Transformation'!S:Z,8,0)</f>
        <v>tier - 1</v>
      </c>
      <c r="P1285" s="42" t="str">
        <f>VLOOKUP(A1285,'Data Transformation'!S:AA,9,0)</f>
        <v>R1011</v>
      </c>
      <c r="Q1285" s="60">
        <f>VLOOKUP(A1285,'Data Transformation'!S:AC,11,0)</f>
        <v>47</v>
      </c>
    </row>
    <row r="1286">
      <c r="A1286" s="56" t="s">
        <v>2644</v>
      </c>
      <c r="B1286" s="42" t="str">
        <f>VLOOKUP(A1286,'Data Transformation'!A:D,4,0)</f>
        <v>Bokun</v>
      </c>
      <c r="C1286" s="57">
        <f>VLOOKUP(A1286,'Data Transformation'!G:N,2,0)</f>
        <v>32</v>
      </c>
      <c r="D1286" s="42">
        <f>VLOOKUP(A1286,'Data Transformation'!G:I,3,0)</f>
        <v>7.85</v>
      </c>
      <c r="E1286" s="42" t="str">
        <f>VLOOKUP(A1286,'Data Transformation'!G:J,4,0)</f>
        <v>yes</v>
      </c>
      <c r="F1286" s="42" t="str">
        <f>VLOOKUP(A1286,'Data Transformation'!G:K,5,0)</f>
        <v>No</v>
      </c>
      <c r="G1286" s="58" t="str">
        <f>VLOOKUP(A1286,'Data Transformation'!G:L,6,0)</f>
        <v>No</v>
      </c>
      <c r="H1286" s="42">
        <f>VLOOKUP(A1286,'Data Transformation'!G:O,9,0)</f>
        <v>1</v>
      </c>
      <c r="I1286" s="42" t="str">
        <f>VLOOKUP(A1286,'Data Transformation'!G:N,8,0)</f>
        <v>No</v>
      </c>
      <c r="J1286" s="42" t="str">
        <f>VLOOKUP(A1286,'Data Transformation'!G:P,10,0)</f>
        <v>Above Obesity</v>
      </c>
      <c r="K1286" s="42" t="str">
        <f>VLOOKUP(A1286,'Data Transformation'!G:Q,11,0)</f>
        <v>Diabetes</v>
      </c>
      <c r="L1286" s="42" t="str">
        <f>VLOOKUP(A1286,'Data Transformation'!S:AB,10,0)</f>
        <v>6-Aug-1975</v>
      </c>
      <c r="M1286" s="59">
        <f>VLOOKUP(A1286,'Data Transformation'!S:AD,12,0)</f>
        <v>8551.35</v>
      </c>
      <c r="N1286" s="42" t="str">
        <f>VLOOKUP(A1286,'Data Transformation'!S:Y,7,0)</f>
        <v>tier - 2</v>
      </c>
      <c r="O1286" s="42" t="str">
        <f>VLOOKUP(A1286,'Data Transformation'!S:Z,8,0)</f>
        <v>tier - 2</v>
      </c>
      <c r="P1286" s="42" t="str">
        <f>VLOOKUP(A1286,'Data Transformation'!S:AA,9,0)</f>
        <v>R1011</v>
      </c>
      <c r="Q1286" s="60">
        <f>VLOOKUP(A1286,'Data Transformation'!S:AC,11,0)</f>
        <v>47</v>
      </c>
    </row>
    <row r="1287">
      <c r="A1287" s="56" t="s">
        <v>2646</v>
      </c>
      <c r="B1287" s="42" t="str">
        <f>VLOOKUP(A1287,'Data Transformation'!A:D,4,0)</f>
        <v>Ainsley</v>
      </c>
      <c r="C1287" s="57">
        <f>VLOOKUP(A1287,'Data Transformation'!G:N,2,0)</f>
        <v>29.37</v>
      </c>
      <c r="D1287" s="42">
        <f>VLOOKUP(A1287,'Data Transformation'!G:I,3,0)</f>
        <v>8.01</v>
      </c>
      <c r="E1287" s="42" t="str">
        <f>VLOOKUP(A1287,'Data Transformation'!G:J,4,0)</f>
        <v>yes</v>
      </c>
      <c r="F1287" s="42" t="str">
        <f>VLOOKUP(A1287,'Data Transformation'!G:K,5,0)</f>
        <v>No</v>
      </c>
      <c r="G1287" s="58" t="str">
        <f>VLOOKUP(A1287,'Data Transformation'!G:L,6,0)</f>
        <v>No</v>
      </c>
      <c r="H1287" s="42">
        <f>VLOOKUP(A1287,'Data Transformation'!G:O,9,0)</f>
        <v>1</v>
      </c>
      <c r="I1287" s="42" t="str">
        <f>VLOOKUP(A1287,'Data Transformation'!G:N,8,0)</f>
        <v>No</v>
      </c>
      <c r="J1287" s="42" t="str">
        <f>VLOOKUP(A1287,'Data Transformation'!G:P,10,0)</f>
        <v>Overweight</v>
      </c>
      <c r="K1287" s="42" t="str">
        <f>VLOOKUP(A1287,'Data Transformation'!G:Q,11,0)</f>
        <v>Diabetes</v>
      </c>
      <c r="L1287" s="42" t="str">
        <f>VLOOKUP(A1287,'Data Transformation'!S:AB,10,0)</f>
        <v>12-Dec-1975</v>
      </c>
      <c r="M1287" s="59">
        <f>VLOOKUP(A1287,'Data Transformation'!S:AD,12,0)</f>
        <v>8547.69</v>
      </c>
      <c r="N1287" s="42" t="str">
        <f>VLOOKUP(A1287,'Data Transformation'!S:Y,7,0)</f>
        <v>tier - 2</v>
      </c>
      <c r="O1287" s="42" t="str">
        <f>VLOOKUP(A1287,'Data Transformation'!S:Z,8,0)</f>
        <v>tier - 1</v>
      </c>
      <c r="P1287" s="42" t="str">
        <f>VLOOKUP(A1287,'Data Transformation'!S:AA,9,0)</f>
        <v>R1013</v>
      </c>
      <c r="Q1287" s="60">
        <f>VLOOKUP(A1287,'Data Transformation'!S:AC,11,0)</f>
        <v>47</v>
      </c>
    </row>
    <row r="1288">
      <c r="A1288" s="56" t="s">
        <v>2648</v>
      </c>
      <c r="B1288" s="42" t="str">
        <f>VLOOKUP(A1288,'Data Transformation'!A:D,4,0)</f>
        <v>Foster</v>
      </c>
      <c r="C1288" s="57">
        <f>VLOOKUP(A1288,'Data Transformation'!G:N,2,0)</f>
        <v>23.6</v>
      </c>
      <c r="D1288" s="42">
        <f>VLOOKUP(A1288,'Data Transformation'!G:I,3,0)</f>
        <v>7.4</v>
      </c>
      <c r="E1288" s="42" t="str">
        <f>VLOOKUP(A1288,'Data Transformation'!G:J,4,0)</f>
        <v>yes</v>
      </c>
      <c r="F1288" s="42" t="str">
        <f>VLOOKUP(A1288,'Data Transformation'!G:K,5,0)</f>
        <v>No</v>
      </c>
      <c r="G1288" s="58" t="str">
        <f>VLOOKUP(A1288,'Data Transformation'!G:L,6,0)</f>
        <v>No</v>
      </c>
      <c r="H1288" s="42">
        <f>VLOOKUP(A1288,'Data Transformation'!G:O,9,0)</f>
        <v>1</v>
      </c>
      <c r="I1288" s="42" t="str">
        <f>VLOOKUP(A1288,'Data Transformation'!G:N,8,0)</f>
        <v>No</v>
      </c>
      <c r="J1288" s="42" t="str">
        <f>VLOOKUP(A1288,'Data Transformation'!G:P,10,0)</f>
        <v>Normal weight</v>
      </c>
      <c r="K1288" s="42" t="str">
        <f>VLOOKUP(A1288,'Data Transformation'!G:Q,11,0)</f>
        <v>Diabetes</v>
      </c>
      <c r="L1288" s="42" t="str">
        <f>VLOOKUP(A1288,'Data Transformation'!S:AB,10,0)</f>
        <v>6-Nov-1975</v>
      </c>
      <c r="M1288" s="59">
        <f>VLOOKUP(A1288,'Data Transformation'!S:AD,12,0)</f>
        <v>8539.67</v>
      </c>
      <c r="N1288" s="42" t="str">
        <f>VLOOKUP(A1288,'Data Transformation'!S:Y,7,0)</f>
        <v>tier - 2</v>
      </c>
      <c r="O1288" s="42" t="str">
        <f>VLOOKUP(A1288,'Data Transformation'!S:Z,8,0)</f>
        <v>tier - 3</v>
      </c>
      <c r="P1288" s="42" t="str">
        <f>VLOOKUP(A1288,'Data Transformation'!S:AA,9,0)</f>
        <v>R1011</v>
      </c>
      <c r="Q1288" s="60">
        <f>VLOOKUP(A1288,'Data Transformation'!S:AC,11,0)</f>
        <v>47</v>
      </c>
    </row>
    <row r="1289">
      <c r="A1289" s="56" t="s">
        <v>2650</v>
      </c>
      <c r="B1289" s="42" t="str">
        <f>VLOOKUP(A1289,'Data Transformation'!A:D,4,0)</f>
        <v>Overpeck</v>
      </c>
      <c r="C1289" s="57">
        <f>VLOOKUP(A1289,'Data Transformation'!G:N,2,0)</f>
        <v>33.155</v>
      </c>
      <c r="D1289" s="42">
        <f>VLOOKUP(A1289,'Data Transformation'!G:I,3,0)</f>
        <v>8.38</v>
      </c>
      <c r="E1289" s="42" t="str">
        <f>VLOOKUP(A1289,'Data Transformation'!G:J,4,0)</f>
        <v>YES</v>
      </c>
      <c r="F1289" s="42" t="str">
        <f>VLOOKUP(A1289,'Data Transformation'!G:K,5,0)</f>
        <v>No</v>
      </c>
      <c r="G1289" s="58" t="str">
        <f>VLOOKUP(A1289,'Data Transformation'!G:L,6,0)</f>
        <v>No</v>
      </c>
      <c r="H1289" s="42">
        <f>VLOOKUP(A1289,'Data Transformation'!G:O,9,0)</f>
        <v>0</v>
      </c>
      <c r="I1289" s="42" t="str">
        <f>VLOOKUP(A1289,'Data Transformation'!G:N,8,0)</f>
        <v>No</v>
      </c>
      <c r="J1289" s="42" t="str">
        <f>VLOOKUP(A1289,'Data Transformation'!G:P,10,0)</f>
        <v>Above Obesity</v>
      </c>
      <c r="K1289" s="42" t="str">
        <f>VLOOKUP(A1289,'Data Transformation'!G:Q,11,0)</f>
        <v>Diabetes</v>
      </c>
      <c r="L1289" s="42" t="str">
        <f>VLOOKUP(A1289,'Data Transformation'!S:AB,10,0)</f>
        <v>27-Dec-1981</v>
      </c>
      <c r="M1289" s="59">
        <f>VLOOKUP(A1289,'Data Transformation'!S:AD,12,0)</f>
        <v>8538.29</v>
      </c>
      <c r="N1289" s="42" t="str">
        <f>VLOOKUP(A1289,'Data Transformation'!S:Y,7,0)</f>
        <v>tier - 2</v>
      </c>
      <c r="O1289" s="42" t="str">
        <f>VLOOKUP(A1289,'Data Transformation'!S:Z,8,0)</f>
        <v>tier - 3</v>
      </c>
      <c r="P1289" s="42" t="str">
        <f>VLOOKUP(A1289,'Data Transformation'!S:AA,9,0)</f>
        <v>R1024</v>
      </c>
      <c r="Q1289" s="60">
        <f>VLOOKUP(A1289,'Data Transformation'!S:AC,11,0)</f>
        <v>41</v>
      </c>
    </row>
    <row r="1290">
      <c r="A1290" s="56" t="s">
        <v>2652</v>
      </c>
      <c r="B1290" s="42" t="str">
        <f>VLOOKUP(A1290,'Data Transformation'!A:D,4,0)</f>
        <v>Levine</v>
      </c>
      <c r="C1290" s="57">
        <f>VLOOKUP(A1290,'Data Transformation'!G:N,2,0)</f>
        <v>24.32</v>
      </c>
      <c r="D1290" s="42">
        <f>VLOOKUP(A1290,'Data Transformation'!G:I,3,0)</f>
        <v>11.56</v>
      </c>
      <c r="E1290" s="42" t="str">
        <f>VLOOKUP(A1290,'Data Transformation'!G:J,4,0)</f>
        <v>yes</v>
      </c>
      <c r="F1290" s="42" t="str">
        <f>VLOOKUP(A1290,'Data Transformation'!G:K,5,0)</f>
        <v>No</v>
      </c>
      <c r="G1290" s="58" t="str">
        <f>VLOOKUP(A1290,'Data Transformation'!G:L,6,0)</f>
        <v>No</v>
      </c>
      <c r="H1290" s="42">
        <f>VLOOKUP(A1290,'Data Transformation'!G:O,9,0)</f>
        <v>1</v>
      </c>
      <c r="I1290" s="42" t="str">
        <f>VLOOKUP(A1290,'Data Transformation'!G:N,8,0)</f>
        <v>No</v>
      </c>
      <c r="J1290" s="42" t="str">
        <f>VLOOKUP(A1290,'Data Transformation'!G:P,10,0)</f>
        <v>Normal weight</v>
      </c>
      <c r="K1290" s="42" t="str">
        <f>VLOOKUP(A1290,'Data Transformation'!G:Q,11,0)</f>
        <v>Diabetes</v>
      </c>
      <c r="L1290" s="42" t="str">
        <f>VLOOKUP(A1290,'Data Transformation'!S:AB,10,0)</f>
        <v>24-Jul-1979</v>
      </c>
      <c r="M1290" s="59">
        <f>VLOOKUP(A1290,'Data Transformation'!S:AD,12,0)</f>
        <v>8534.67</v>
      </c>
      <c r="N1290" s="42" t="str">
        <f>VLOOKUP(A1290,'Data Transformation'!S:Y,7,0)</f>
        <v>tier - 2</v>
      </c>
      <c r="O1290" s="42" t="str">
        <f>VLOOKUP(A1290,'Data Transformation'!S:Z,8,0)</f>
        <v>tier - 3</v>
      </c>
      <c r="P1290" s="42" t="str">
        <f>VLOOKUP(A1290,'Data Transformation'!S:AA,9,0)</f>
        <v>R1024</v>
      </c>
      <c r="Q1290" s="60">
        <f>VLOOKUP(A1290,'Data Transformation'!S:AC,11,0)</f>
        <v>43</v>
      </c>
    </row>
    <row r="1291">
      <c r="A1291" s="56" t="s">
        <v>2654</v>
      </c>
      <c r="B1291" s="42" t="str">
        <f>VLOOKUP(A1291,'Data Transformation'!A:D,4,0)</f>
        <v>Jean</v>
      </c>
      <c r="C1291" s="57">
        <f>VLOOKUP(A1291,'Data Transformation'!G:N,2,0)</f>
        <v>36.3</v>
      </c>
      <c r="D1291" s="42">
        <f>VLOOKUP(A1291,'Data Transformation'!G:I,3,0)</f>
        <v>4.61</v>
      </c>
      <c r="E1291" s="42" t="str">
        <f>VLOOKUP(A1291,'Data Transformation'!G:J,4,0)</f>
        <v>No</v>
      </c>
      <c r="F1291" s="42" t="str">
        <f>VLOOKUP(A1291,'Data Transformation'!G:K,5,0)</f>
        <v>No</v>
      </c>
      <c r="G1291" s="58" t="str">
        <f>VLOOKUP(A1291,'Data Transformation'!G:L,6,0)</f>
        <v>No</v>
      </c>
      <c r="H1291" s="42">
        <f>VLOOKUP(A1291,'Data Transformation'!G:O,9,0)</f>
        <v>0</v>
      </c>
      <c r="I1291" s="42" t="str">
        <f>VLOOKUP(A1291,'Data Transformation'!G:N,8,0)</f>
        <v>No</v>
      </c>
      <c r="J1291" s="42" t="str">
        <f>VLOOKUP(A1291,'Data Transformation'!G:P,10,0)</f>
        <v>Above Obesity</v>
      </c>
      <c r="K1291" s="42" t="str">
        <f>VLOOKUP(A1291,'Data Transformation'!G:Q,11,0)</f>
        <v>Normal</v>
      </c>
      <c r="L1291" s="42" t="str">
        <f>VLOOKUP(A1291,'Data Transformation'!S:AB,10,0)</f>
        <v>26-Jul-1977</v>
      </c>
      <c r="M1291" s="59">
        <f>VLOOKUP(A1291,'Data Transformation'!S:AD,12,0)</f>
        <v>8527.53</v>
      </c>
      <c r="N1291" s="42" t="str">
        <f>VLOOKUP(A1291,'Data Transformation'!S:Y,7,0)</f>
        <v>tier - 2</v>
      </c>
      <c r="O1291" s="42" t="str">
        <f>VLOOKUP(A1291,'Data Transformation'!S:Z,8,0)</f>
        <v>tier - 2</v>
      </c>
      <c r="P1291" s="42" t="str">
        <f>VLOOKUP(A1291,'Data Transformation'!S:AA,9,0)</f>
        <v>R1013</v>
      </c>
      <c r="Q1291" s="60">
        <f>VLOOKUP(A1291,'Data Transformation'!S:AC,11,0)</f>
        <v>45</v>
      </c>
    </row>
    <row r="1292">
      <c r="A1292" s="56" t="s">
        <v>2656</v>
      </c>
      <c r="B1292" s="42" t="str">
        <f>VLOOKUP(A1292,'Data Transformation'!A:D,4,0)</f>
        <v>Wild</v>
      </c>
      <c r="C1292" s="57">
        <f>VLOOKUP(A1292,'Data Transformation'!G:N,2,0)</f>
        <v>34.4</v>
      </c>
      <c r="D1292" s="42">
        <f>VLOOKUP(A1292,'Data Transformation'!G:I,3,0)</f>
        <v>4.95</v>
      </c>
      <c r="E1292" s="42" t="str">
        <f>VLOOKUP(A1292,'Data Transformation'!G:J,4,0)</f>
        <v>No</v>
      </c>
      <c r="F1292" s="42" t="str">
        <f>VLOOKUP(A1292,'Data Transformation'!G:K,5,0)</f>
        <v>No</v>
      </c>
      <c r="G1292" s="58" t="str">
        <f>VLOOKUP(A1292,'Data Transformation'!G:L,6,0)</f>
        <v>Yes</v>
      </c>
      <c r="H1292" s="42">
        <f>VLOOKUP(A1292,'Data Transformation'!G:O,9,0)</f>
        <v>1</v>
      </c>
      <c r="I1292" s="42" t="str">
        <f>VLOOKUP(A1292,'Data Transformation'!G:N,8,0)</f>
        <v>No</v>
      </c>
      <c r="J1292" s="42" t="str">
        <f>VLOOKUP(A1292,'Data Transformation'!G:P,10,0)</f>
        <v>Above Obesity</v>
      </c>
      <c r="K1292" s="42" t="str">
        <f>VLOOKUP(A1292,'Data Transformation'!G:Q,11,0)</f>
        <v>Normal</v>
      </c>
      <c r="L1292" s="42" t="str">
        <f>VLOOKUP(A1292,'Data Transformation'!S:AB,10,0)</f>
        <v>13-Aug-1979</v>
      </c>
      <c r="M1292" s="59">
        <f>VLOOKUP(A1292,'Data Transformation'!S:AD,12,0)</f>
        <v>8522</v>
      </c>
      <c r="N1292" s="42" t="str">
        <f>VLOOKUP(A1292,'Data Transformation'!S:Y,7,0)</f>
        <v>tier - 2</v>
      </c>
      <c r="O1292" s="42" t="str">
        <f>VLOOKUP(A1292,'Data Transformation'!S:Z,8,0)</f>
        <v>tier - 2</v>
      </c>
      <c r="P1292" s="42" t="str">
        <f>VLOOKUP(A1292,'Data Transformation'!S:AA,9,0)</f>
        <v>R1011</v>
      </c>
      <c r="Q1292" s="60">
        <f>VLOOKUP(A1292,'Data Transformation'!S:AC,11,0)</f>
        <v>43</v>
      </c>
    </row>
    <row r="1293">
      <c r="A1293" s="56" t="s">
        <v>2658</v>
      </c>
      <c r="B1293" s="42" t="str">
        <f>VLOOKUP(A1293,'Data Transformation'!A:D,4,0)</f>
        <v>Tabor</v>
      </c>
      <c r="C1293" s="57">
        <f>VLOOKUP(A1293,'Data Transformation'!G:N,2,0)</f>
        <v>30.9</v>
      </c>
      <c r="D1293" s="42">
        <f>VLOOKUP(A1293,'Data Transformation'!G:I,3,0)</f>
        <v>5.04</v>
      </c>
      <c r="E1293" s="42" t="str">
        <f>VLOOKUP(A1293,'Data Transformation'!G:J,4,0)</f>
        <v>No</v>
      </c>
      <c r="F1293" s="42" t="str">
        <f>VLOOKUP(A1293,'Data Transformation'!G:K,5,0)</f>
        <v>No</v>
      </c>
      <c r="G1293" s="58" t="str">
        <f>VLOOKUP(A1293,'Data Transformation'!G:L,6,0)</f>
        <v>No</v>
      </c>
      <c r="H1293" s="42">
        <f>VLOOKUP(A1293,'Data Transformation'!G:O,9,0)</f>
        <v>0</v>
      </c>
      <c r="I1293" s="42" t="str">
        <f>VLOOKUP(A1293,'Data Transformation'!G:N,8,0)</f>
        <v>No</v>
      </c>
      <c r="J1293" s="42" t="str">
        <f>VLOOKUP(A1293,'Data Transformation'!G:P,10,0)</f>
        <v>Above Obesity</v>
      </c>
      <c r="K1293" s="42" t="str">
        <f>VLOOKUP(A1293,'Data Transformation'!G:Q,11,0)</f>
        <v>Normal</v>
      </c>
      <c r="L1293" s="42" t="str">
        <f>VLOOKUP(A1293,'Data Transformation'!S:AB,10,0)</f>
        <v>29-Dec-1977</v>
      </c>
      <c r="M1293" s="59">
        <f>VLOOKUP(A1293,'Data Transformation'!S:AD,12,0)</f>
        <v>8520.03</v>
      </c>
      <c r="N1293" s="42" t="str">
        <f>VLOOKUP(A1293,'Data Transformation'!S:Y,7,0)</f>
        <v>tier - 2</v>
      </c>
      <c r="O1293" s="42" t="str">
        <f>VLOOKUP(A1293,'Data Transformation'!S:Z,8,0)</f>
        <v>tier - 3</v>
      </c>
      <c r="P1293" s="42" t="str">
        <f>VLOOKUP(A1293,'Data Transformation'!S:AA,9,0)</f>
        <v>R1011</v>
      </c>
      <c r="Q1293" s="60">
        <f>VLOOKUP(A1293,'Data Transformation'!S:AC,11,0)</f>
        <v>45</v>
      </c>
    </row>
    <row r="1294">
      <c r="A1294" s="56" t="s">
        <v>2660</v>
      </c>
      <c r="B1294" s="42" t="str">
        <f>VLOOKUP(A1294,'Data Transformation'!A:D,4,0)</f>
        <v>Steffen</v>
      </c>
      <c r="C1294" s="57">
        <f>VLOOKUP(A1294,'Data Transformation'!G:N,2,0)</f>
        <v>28.6</v>
      </c>
      <c r="D1294" s="42">
        <f>VLOOKUP(A1294,'Data Transformation'!G:I,3,0)</f>
        <v>5.42</v>
      </c>
      <c r="E1294" s="42" t="str">
        <f>VLOOKUP(A1294,'Data Transformation'!G:J,4,0)</f>
        <v>No</v>
      </c>
      <c r="F1294" s="42" t="str">
        <f>VLOOKUP(A1294,'Data Transformation'!G:K,5,0)</f>
        <v>No</v>
      </c>
      <c r="G1294" s="58" t="str">
        <f>VLOOKUP(A1294,'Data Transformation'!G:L,6,0)</f>
        <v>No</v>
      </c>
      <c r="H1294" s="42">
        <f>VLOOKUP(A1294,'Data Transformation'!G:O,9,0)</f>
        <v>0</v>
      </c>
      <c r="I1294" s="42" t="str">
        <f>VLOOKUP(A1294,'Data Transformation'!G:N,8,0)</f>
        <v>No</v>
      </c>
      <c r="J1294" s="42" t="str">
        <f>VLOOKUP(A1294,'Data Transformation'!G:P,10,0)</f>
        <v>Overweight</v>
      </c>
      <c r="K1294" s="42" t="str">
        <f>VLOOKUP(A1294,'Data Transformation'!G:Q,11,0)</f>
        <v>Normal</v>
      </c>
      <c r="L1294" s="42" t="str">
        <f>VLOOKUP(A1294,'Data Transformation'!S:AB,10,0)</f>
        <v>21-Jun-1977</v>
      </c>
      <c r="M1294" s="59">
        <f>VLOOKUP(A1294,'Data Transformation'!S:AD,12,0)</f>
        <v>8516.83</v>
      </c>
      <c r="N1294" s="42" t="str">
        <f>VLOOKUP(A1294,'Data Transformation'!S:Y,7,0)</f>
        <v>tier - 2</v>
      </c>
      <c r="O1294" s="42" t="str">
        <f>VLOOKUP(A1294,'Data Transformation'!S:Z,8,0)</f>
        <v>tier - 1</v>
      </c>
      <c r="P1294" s="42" t="str">
        <f>VLOOKUP(A1294,'Data Transformation'!S:AA,9,0)</f>
        <v>R1013</v>
      </c>
      <c r="Q1294" s="60">
        <f>VLOOKUP(A1294,'Data Transformation'!S:AC,11,0)</f>
        <v>45</v>
      </c>
    </row>
    <row r="1295">
      <c r="A1295" s="56" t="s">
        <v>2662</v>
      </c>
      <c r="B1295" s="42" t="str">
        <f>VLOOKUP(A1295,'Data Transformation'!A:D,4,0)</f>
        <v>Tadich</v>
      </c>
      <c r="C1295" s="57">
        <f>VLOOKUP(A1295,'Data Transformation'!G:N,2,0)</f>
        <v>27.83</v>
      </c>
      <c r="D1295" s="42">
        <f>VLOOKUP(A1295,'Data Transformation'!G:I,3,0)</f>
        <v>5.39</v>
      </c>
      <c r="E1295" s="42" t="str">
        <f>VLOOKUP(A1295,'Data Transformation'!G:J,4,0)</f>
        <v>No</v>
      </c>
      <c r="F1295" s="42" t="str">
        <f>VLOOKUP(A1295,'Data Transformation'!G:K,5,0)</f>
        <v>No</v>
      </c>
      <c r="G1295" s="58" t="str">
        <f>VLOOKUP(A1295,'Data Transformation'!G:L,6,0)</f>
        <v>No</v>
      </c>
      <c r="H1295" s="42">
        <f>VLOOKUP(A1295,'Data Transformation'!G:O,9,0)</f>
        <v>0</v>
      </c>
      <c r="I1295" s="42" t="str">
        <f>VLOOKUP(A1295,'Data Transformation'!G:N,8,0)</f>
        <v>No</v>
      </c>
      <c r="J1295" s="42" t="str">
        <f>VLOOKUP(A1295,'Data Transformation'!G:P,10,0)</f>
        <v>Overweight</v>
      </c>
      <c r="K1295" s="42" t="str">
        <f>VLOOKUP(A1295,'Data Transformation'!G:Q,11,0)</f>
        <v>Normal</v>
      </c>
      <c r="L1295" s="42" t="str">
        <f>VLOOKUP(A1295,'Data Transformation'!S:AB,10,0)</f>
        <v>26-Dec-1977</v>
      </c>
      <c r="M1295" s="59">
        <f>VLOOKUP(A1295,'Data Transformation'!S:AD,12,0)</f>
        <v>8515.76</v>
      </c>
      <c r="N1295" s="42" t="str">
        <f>VLOOKUP(A1295,'Data Transformation'!S:Y,7,0)</f>
        <v>tier - 2</v>
      </c>
      <c r="O1295" s="42" t="str">
        <f>VLOOKUP(A1295,'Data Transformation'!S:Z,8,0)</f>
        <v>tier - 2</v>
      </c>
      <c r="P1295" s="42" t="str">
        <f>VLOOKUP(A1295,'Data Transformation'!S:AA,9,0)</f>
        <v>R1013</v>
      </c>
      <c r="Q1295" s="60">
        <f>VLOOKUP(A1295,'Data Transformation'!S:AC,11,0)</f>
        <v>45</v>
      </c>
    </row>
    <row r="1296">
      <c r="A1296" s="56" t="s">
        <v>2664</v>
      </c>
      <c r="B1296" s="42" t="str">
        <f>VLOOKUP(A1296,'Data Transformation'!A:D,4,0)</f>
        <v>Christenson</v>
      </c>
      <c r="C1296" s="57">
        <f>VLOOKUP(A1296,'Data Transformation'!G:N,2,0)</f>
        <v>39.64</v>
      </c>
      <c r="D1296" s="42">
        <f>VLOOKUP(A1296,'Data Transformation'!G:I,3,0)</f>
        <v>6</v>
      </c>
      <c r="E1296" s="42" t="str">
        <f>VLOOKUP(A1296,'Data Transformation'!G:J,4,0)</f>
        <v>No</v>
      </c>
      <c r="F1296" s="42" t="str">
        <f>VLOOKUP(A1296,'Data Transformation'!G:K,5,0)</f>
        <v>No</v>
      </c>
      <c r="G1296" s="58" t="str">
        <f>VLOOKUP(A1296,'Data Transformation'!G:L,6,0)</f>
        <v>Yes</v>
      </c>
      <c r="H1296" s="42">
        <f>VLOOKUP(A1296,'Data Transformation'!G:O,9,0)</f>
        <v>1</v>
      </c>
      <c r="I1296" s="42" t="str">
        <f>VLOOKUP(A1296,'Data Transformation'!G:N,8,0)</f>
        <v>No</v>
      </c>
      <c r="J1296" s="42" t="str">
        <f>VLOOKUP(A1296,'Data Transformation'!G:P,10,0)</f>
        <v>Above Obesity</v>
      </c>
      <c r="K1296" s="42" t="str">
        <f>VLOOKUP(A1296,'Data Transformation'!G:Q,11,0)</f>
        <v>Prediabetes weight</v>
      </c>
      <c r="L1296" s="42" t="str">
        <f>VLOOKUP(A1296,'Data Transformation'!S:AB,10,0)</f>
        <v>10-Nov-1993</v>
      </c>
      <c r="M1296" s="59">
        <f>VLOOKUP(A1296,'Data Transformation'!S:AD,12,0)</f>
        <v>8471.65</v>
      </c>
      <c r="N1296" s="42" t="str">
        <f>VLOOKUP(A1296,'Data Transformation'!S:Y,7,0)</f>
        <v>tier - 2</v>
      </c>
      <c r="O1296" s="42" t="str">
        <f>VLOOKUP(A1296,'Data Transformation'!S:Z,8,0)</f>
        <v>tier - 1</v>
      </c>
      <c r="P1296" s="42" t="str">
        <f>VLOOKUP(A1296,'Data Transformation'!S:AA,9,0)</f>
        <v>R1012</v>
      </c>
      <c r="Q1296" s="60">
        <f>VLOOKUP(A1296,'Data Transformation'!S:AC,11,0)</f>
        <v>29</v>
      </c>
    </row>
    <row r="1297">
      <c r="A1297" s="56" t="s">
        <v>2666</v>
      </c>
      <c r="B1297" s="42" t="str">
        <f>VLOOKUP(A1297,'Data Transformation'!A:D,4,0)</f>
        <v>Shell</v>
      </c>
      <c r="C1297" s="57">
        <f>VLOOKUP(A1297,'Data Transformation'!G:N,2,0)</f>
        <v>38.48</v>
      </c>
      <c r="D1297" s="42">
        <f>VLOOKUP(A1297,'Data Transformation'!G:I,3,0)</f>
        <v>6.02</v>
      </c>
      <c r="E1297" s="42" t="str">
        <f>VLOOKUP(A1297,'Data Transformation'!G:J,4,0)</f>
        <v>No</v>
      </c>
      <c r="F1297" s="42" t="str">
        <f>VLOOKUP(A1297,'Data Transformation'!G:K,5,0)</f>
        <v>No</v>
      </c>
      <c r="G1297" s="58" t="str">
        <f>VLOOKUP(A1297,'Data Transformation'!G:L,6,0)</f>
        <v>No</v>
      </c>
      <c r="H1297" s="42">
        <f>VLOOKUP(A1297,'Data Transformation'!G:O,9,0)</f>
        <v>1</v>
      </c>
      <c r="I1297" s="42" t="str">
        <f>VLOOKUP(A1297,'Data Transformation'!G:N,8,0)</f>
        <v>No</v>
      </c>
      <c r="J1297" s="42" t="str">
        <f>VLOOKUP(A1297,'Data Transformation'!G:P,10,0)</f>
        <v>Above Obesity</v>
      </c>
      <c r="K1297" s="42" t="str">
        <f>VLOOKUP(A1297,'Data Transformation'!G:Q,11,0)</f>
        <v>Prediabetes weight</v>
      </c>
      <c r="L1297" s="42" t="str">
        <f>VLOOKUP(A1297,'Data Transformation'!S:AB,10,0)</f>
        <v>9-Sep-1992</v>
      </c>
      <c r="M1297" s="59">
        <f>VLOOKUP(A1297,'Data Transformation'!S:AD,12,0)</f>
        <v>8466.35</v>
      </c>
      <c r="N1297" s="42" t="str">
        <f>VLOOKUP(A1297,'Data Transformation'!S:Y,7,0)</f>
        <v>tier - 2</v>
      </c>
      <c r="O1297" s="42" t="str">
        <f>VLOOKUP(A1297,'Data Transformation'!S:Z,8,0)</f>
        <v>tier - 2</v>
      </c>
      <c r="P1297" s="42" t="str">
        <f>VLOOKUP(A1297,'Data Transformation'!S:AA,9,0)</f>
        <v>R1012</v>
      </c>
      <c r="Q1297" s="60">
        <f>VLOOKUP(A1297,'Data Transformation'!S:AC,11,0)</f>
        <v>30</v>
      </c>
    </row>
    <row r="1298">
      <c r="A1298" s="56" t="s">
        <v>2668</v>
      </c>
      <c r="B1298" s="42" t="str">
        <f>VLOOKUP(A1298,'Data Transformation'!A:D,4,0)</f>
        <v>Rao</v>
      </c>
      <c r="C1298" s="57">
        <f>VLOOKUP(A1298,'Data Transformation'!G:N,2,0)</f>
        <v>36.2</v>
      </c>
      <c r="D1298" s="42">
        <f>VLOOKUP(A1298,'Data Transformation'!G:I,3,0)</f>
        <v>4.62</v>
      </c>
      <c r="E1298" s="42" t="str">
        <f>VLOOKUP(A1298,'Data Transformation'!G:J,4,0)</f>
        <v>No</v>
      </c>
      <c r="F1298" s="42" t="str">
        <f>VLOOKUP(A1298,'Data Transformation'!G:K,5,0)</f>
        <v>No</v>
      </c>
      <c r="G1298" s="58" t="str">
        <f>VLOOKUP(A1298,'Data Transformation'!G:L,6,0)</f>
        <v>No</v>
      </c>
      <c r="H1298" s="42">
        <f>VLOOKUP(A1298,'Data Transformation'!G:O,9,0)</f>
        <v>2</v>
      </c>
      <c r="I1298" s="42" t="str">
        <f>VLOOKUP(A1298,'Data Transformation'!G:N,8,0)</f>
        <v>No</v>
      </c>
      <c r="J1298" s="42" t="str">
        <f>VLOOKUP(A1298,'Data Transformation'!G:P,10,0)</f>
        <v>Above Obesity</v>
      </c>
      <c r="K1298" s="42" t="str">
        <f>VLOOKUP(A1298,'Data Transformation'!G:Q,11,0)</f>
        <v>Normal</v>
      </c>
      <c r="L1298" s="42" t="str">
        <f>VLOOKUP(A1298,'Data Transformation'!S:AB,10,0)</f>
        <v>26-Dec-1972</v>
      </c>
      <c r="M1298" s="59">
        <f>VLOOKUP(A1298,'Data Transformation'!S:AD,12,0)</f>
        <v>8457.82</v>
      </c>
      <c r="N1298" s="42" t="str">
        <f>VLOOKUP(A1298,'Data Transformation'!S:Y,7,0)</f>
        <v>tier - 2</v>
      </c>
      <c r="O1298" s="42" t="str">
        <f>VLOOKUP(A1298,'Data Transformation'!S:Z,8,0)</f>
        <v>tier - 3</v>
      </c>
      <c r="P1298" s="42" t="str">
        <f>VLOOKUP(A1298,'Data Transformation'!S:AA,9,0)</f>
        <v>R1011</v>
      </c>
      <c r="Q1298" s="60">
        <f>VLOOKUP(A1298,'Data Transformation'!S:AC,11,0)</f>
        <v>50</v>
      </c>
    </row>
    <row r="1299">
      <c r="A1299" s="56" t="s">
        <v>2670</v>
      </c>
      <c r="B1299" s="42" t="str">
        <f>VLOOKUP(A1299,'Data Transformation'!A:D,4,0)</f>
        <v>Myers</v>
      </c>
      <c r="C1299" s="57">
        <f>VLOOKUP(A1299,'Data Transformation'!G:N,2,0)</f>
        <v>27.13</v>
      </c>
      <c r="D1299" s="42">
        <f>VLOOKUP(A1299,'Data Transformation'!G:I,3,0)</f>
        <v>5.59</v>
      </c>
      <c r="E1299" s="42" t="str">
        <f>VLOOKUP(A1299,'Data Transformation'!G:J,4,0)</f>
        <v>No</v>
      </c>
      <c r="F1299" s="42" t="str">
        <f>VLOOKUP(A1299,'Data Transformation'!G:K,5,0)</f>
        <v>No</v>
      </c>
      <c r="G1299" s="58" t="str">
        <f>VLOOKUP(A1299,'Data Transformation'!G:L,6,0)</f>
        <v>No</v>
      </c>
      <c r="H1299" s="42">
        <f>VLOOKUP(A1299,'Data Transformation'!G:O,9,0)</f>
        <v>1</v>
      </c>
      <c r="I1299" s="42" t="str">
        <f>VLOOKUP(A1299,'Data Transformation'!G:N,8,0)</f>
        <v>No</v>
      </c>
      <c r="J1299" s="42" t="str">
        <f>VLOOKUP(A1299,'Data Transformation'!G:P,10,0)</f>
        <v>Overweight</v>
      </c>
      <c r="K1299" s="42" t="str">
        <f>VLOOKUP(A1299,'Data Transformation'!G:Q,11,0)</f>
        <v>Normal</v>
      </c>
      <c r="L1299" s="42" t="str">
        <f>VLOOKUP(A1299,'Data Transformation'!S:AB,10,0)</f>
        <v>19-Jun-1984</v>
      </c>
      <c r="M1299" s="59">
        <f>VLOOKUP(A1299,'Data Transformation'!S:AD,12,0)</f>
        <v>8450.82</v>
      </c>
      <c r="N1299" s="42" t="str">
        <f>VLOOKUP(A1299,'Data Transformation'!S:Y,7,0)</f>
        <v>tier - 2</v>
      </c>
      <c r="O1299" s="42" t="str">
        <f>VLOOKUP(A1299,'Data Transformation'!S:Z,8,0)</f>
        <v>tier - 2</v>
      </c>
      <c r="P1299" s="42" t="str">
        <f>VLOOKUP(A1299,'Data Transformation'!S:AA,9,0)</f>
        <v>R1025</v>
      </c>
      <c r="Q1299" s="60">
        <f>VLOOKUP(A1299,'Data Transformation'!S:AC,11,0)</f>
        <v>38</v>
      </c>
    </row>
    <row r="1300">
      <c r="A1300" s="56" t="s">
        <v>2672</v>
      </c>
      <c r="B1300" s="42" t="str">
        <f>VLOOKUP(A1300,'Data Transformation'!A:D,4,0)</f>
        <v>McLean</v>
      </c>
      <c r="C1300" s="57">
        <f>VLOOKUP(A1300,'Data Transformation'!G:N,2,0)</f>
        <v>20.75</v>
      </c>
      <c r="D1300" s="42">
        <f>VLOOKUP(A1300,'Data Transformation'!G:I,3,0)</f>
        <v>5.18</v>
      </c>
      <c r="E1300" s="42" t="str">
        <f>VLOOKUP(A1300,'Data Transformation'!G:J,4,0)</f>
        <v>yes</v>
      </c>
      <c r="F1300" s="42" t="str">
        <f>VLOOKUP(A1300,'Data Transformation'!G:K,5,0)</f>
        <v>No</v>
      </c>
      <c r="G1300" s="58" t="str">
        <f>VLOOKUP(A1300,'Data Transformation'!G:L,6,0)</f>
        <v>No</v>
      </c>
      <c r="H1300" s="42">
        <f>VLOOKUP(A1300,'Data Transformation'!G:O,9,0)</f>
        <v>2</v>
      </c>
      <c r="I1300" s="42" t="str">
        <f>VLOOKUP(A1300,'Data Transformation'!G:N,8,0)</f>
        <v>No</v>
      </c>
      <c r="J1300" s="42" t="str">
        <f>VLOOKUP(A1300,'Data Transformation'!G:P,10,0)</f>
        <v>Normal weight</v>
      </c>
      <c r="K1300" s="42" t="str">
        <f>VLOOKUP(A1300,'Data Transformation'!G:Q,11,0)</f>
        <v>Normal</v>
      </c>
      <c r="L1300" s="42" t="str">
        <f>VLOOKUP(A1300,'Data Transformation'!S:AB,10,0)</f>
        <v>12-Jun-1966</v>
      </c>
      <c r="M1300" s="59">
        <f>VLOOKUP(A1300,'Data Transformation'!S:AD,12,0)</f>
        <v>8448.66</v>
      </c>
      <c r="N1300" s="42" t="str">
        <f>VLOOKUP(A1300,'Data Transformation'!S:Y,7,0)</f>
        <v>tier - 3</v>
      </c>
      <c r="O1300" s="42" t="str">
        <f>VLOOKUP(A1300,'Data Transformation'!S:Z,8,0)</f>
        <v>tier - 1</v>
      </c>
      <c r="P1300" s="42" t="str">
        <f>VLOOKUP(A1300,'Data Transformation'!S:AA,9,0)</f>
        <v>R1013</v>
      </c>
      <c r="Q1300" s="60">
        <f>VLOOKUP(A1300,'Data Transformation'!S:AC,11,0)</f>
        <v>56</v>
      </c>
    </row>
    <row r="1301">
      <c r="A1301" s="56" t="s">
        <v>2674</v>
      </c>
      <c r="B1301" s="42" t="str">
        <f>VLOOKUP(A1301,'Data Transformation'!A:D,4,0)</f>
        <v>Gomez</v>
      </c>
      <c r="C1301" s="57">
        <f>VLOOKUP(A1301,'Data Transformation'!G:N,2,0)</f>
        <v>26.6</v>
      </c>
      <c r="D1301" s="42">
        <f>VLOOKUP(A1301,'Data Transformation'!G:I,3,0)</f>
        <v>6.29</v>
      </c>
      <c r="E1301" s="42" t="str">
        <f>VLOOKUP(A1301,'Data Transformation'!G:J,4,0)</f>
        <v>No</v>
      </c>
      <c r="F1301" s="42" t="str">
        <f>VLOOKUP(A1301,'Data Transformation'!G:K,5,0)</f>
        <v>No</v>
      </c>
      <c r="G1301" s="58" t="str">
        <f>VLOOKUP(A1301,'Data Transformation'!G:L,6,0)</f>
        <v>No</v>
      </c>
      <c r="H1301" s="42">
        <f>VLOOKUP(A1301,'Data Transformation'!G:O,9,0)</f>
        <v>2</v>
      </c>
      <c r="I1301" s="42" t="str">
        <f>VLOOKUP(A1301,'Data Transformation'!G:N,8,0)</f>
        <v>No</v>
      </c>
      <c r="J1301" s="42" t="str">
        <f>VLOOKUP(A1301,'Data Transformation'!G:P,10,0)</f>
        <v>Overweight</v>
      </c>
      <c r="K1301" s="42" t="str">
        <f>VLOOKUP(A1301,'Data Transformation'!G:Q,11,0)</f>
        <v>Prediabetes weight</v>
      </c>
      <c r="L1301" s="42" t="str">
        <f>VLOOKUP(A1301,'Data Transformation'!S:AB,10,0)</f>
        <v>4-Sep-1972</v>
      </c>
      <c r="M1301" s="59">
        <f>VLOOKUP(A1301,'Data Transformation'!S:AD,12,0)</f>
        <v>8444.47</v>
      </c>
      <c r="N1301" s="42" t="str">
        <f>VLOOKUP(A1301,'Data Transformation'!S:Y,7,0)</f>
        <v>tier - 3</v>
      </c>
      <c r="O1301" s="42" t="str">
        <f>VLOOKUP(A1301,'Data Transformation'!S:Z,8,0)</f>
        <v>tier - 1</v>
      </c>
      <c r="P1301" s="42" t="str">
        <f>VLOOKUP(A1301,'Data Transformation'!S:AA,9,0)</f>
        <v>R1011</v>
      </c>
      <c r="Q1301" s="60">
        <f>VLOOKUP(A1301,'Data Transformation'!S:AC,11,0)</f>
        <v>50</v>
      </c>
    </row>
    <row r="1302">
      <c r="A1302" s="56" t="s">
        <v>2676</v>
      </c>
      <c r="B1302" s="42" t="str">
        <f>VLOOKUP(A1302,'Data Transformation'!A:D,4,0)</f>
        <v>Hemingway</v>
      </c>
      <c r="C1302" s="57">
        <f>VLOOKUP(A1302,'Data Transformation'!G:N,2,0)</f>
        <v>25.3</v>
      </c>
      <c r="D1302" s="42">
        <f>VLOOKUP(A1302,'Data Transformation'!G:I,3,0)</f>
        <v>4.49</v>
      </c>
      <c r="E1302" s="42" t="str">
        <f>VLOOKUP(A1302,'Data Transformation'!G:J,4,0)</f>
        <v>No</v>
      </c>
      <c r="F1302" s="42" t="str">
        <f>VLOOKUP(A1302,'Data Transformation'!G:K,5,0)</f>
        <v>No</v>
      </c>
      <c r="G1302" s="58" t="str">
        <f>VLOOKUP(A1302,'Data Transformation'!G:L,6,0)</f>
        <v>No</v>
      </c>
      <c r="H1302" s="42">
        <f>VLOOKUP(A1302,'Data Transformation'!G:O,9,0)</f>
        <v>2</v>
      </c>
      <c r="I1302" s="42" t="str">
        <f>VLOOKUP(A1302,'Data Transformation'!G:N,8,0)</f>
        <v>No</v>
      </c>
      <c r="J1302" s="42" t="str">
        <f>VLOOKUP(A1302,'Data Transformation'!G:P,10,0)</f>
        <v>Overweight</v>
      </c>
      <c r="K1302" s="42" t="str">
        <f>VLOOKUP(A1302,'Data Transformation'!G:Q,11,0)</f>
        <v>Normal</v>
      </c>
      <c r="L1302" s="42" t="str">
        <f>VLOOKUP(A1302,'Data Transformation'!S:AB,10,0)</f>
        <v>9-Sep-1972</v>
      </c>
      <c r="M1302" s="59">
        <f>VLOOKUP(A1302,'Data Transformation'!S:AD,12,0)</f>
        <v>8442.67</v>
      </c>
      <c r="N1302" s="42" t="str">
        <f>VLOOKUP(A1302,'Data Transformation'!S:Y,7,0)</f>
        <v>tier - 2</v>
      </c>
      <c r="O1302" s="42" t="str">
        <f>VLOOKUP(A1302,'Data Transformation'!S:Z,8,0)</f>
        <v>tier - 3</v>
      </c>
      <c r="P1302" s="42" t="str">
        <f>VLOOKUP(A1302,'Data Transformation'!S:AA,9,0)</f>
        <v>R1013</v>
      </c>
      <c r="Q1302" s="60">
        <f>VLOOKUP(A1302,'Data Transformation'!S:AC,11,0)</f>
        <v>50</v>
      </c>
    </row>
    <row r="1303">
      <c r="A1303" s="56" t="s">
        <v>2678</v>
      </c>
      <c r="B1303" s="42" t="str">
        <f>VLOOKUP(A1303,'Data Transformation'!A:D,4,0)</f>
        <v>Pett</v>
      </c>
      <c r="C1303" s="57">
        <f>VLOOKUP(A1303,'Data Transformation'!G:N,2,0)</f>
        <v>18.84</v>
      </c>
      <c r="D1303" s="42">
        <f>VLOOKUP(A1303,'Data Transformation'!G:I,3,0)</f>
        <v>11.82</v>
      </c>
      <c r="E1303" s="42" t="str">
        <f>VLOOKUP(A1303,'Data Transformation'!G:J,4,0)</f>
        <v>yes</v>
      </c>
      <c r="F1303" s="42" t="str">
        <f>VLOOKUP(A1303,'Data Transformation'!G:K,5,0)</f>
        <v>No</v>
      </c>
      <c r="G1303" s="58" t="str">
        <f>VLOOKUP(A1303,'Data Transformation'!G:L,6,0)</f>
        <v>Yes</v>
      </c>
      <c r="H1303" s="42">
        <f>VLOOKUP(A1303,'Data Transformation'!G:O,9,0)</f>
        <v>1</v>
      </c>
      <c r="I1303" s="42" t="str">
        <f>VLOOKUP(A1303,'Data Transformation'!G:N,8,0)</f>
        <v>No</v>
      </c>
      <c r="J1303" s="42" t="str">
        <f>VLOOKUP(A1303,'Data Transformation'!G:P,10,0)</f>
        <v>Normal weight</v>
      </c>
      <c r="K1303" s="42" t="str">
        <f>VLOOKUP(A1303,'Data Transformation'!G:Q,11,0)</f>
        <v>Diabetes</v>
      </c>
      <c r="L1303" s="42" t="str">
        <f>VLOOKUP(A1303,'Data Transformation'!S:AB,10,0)</f>
        <v>24-Sep-1963</v>
      </c>
      <c r="M1303" s="59">
        <f>VLOOKUP(A1303,'Data Transformation'!S:AD,12,0)</f>
        <v>8440.05</v>
      </c>
      <c r="N1303" s="42" t="str">
        <f>VLOOKUP(A1303,'Data Transformation'!S:Y,7,0)</f>
        <v>tier - 3</v>
      </c>
      <c r="O1303" s="42" t="str">
        <f>VLOOKUP(A1303,'Data Transformation'!S:Z,8,0)</f>
        <v>tier - 2</v>
      </c>
      <c r="P1303" s="42" t="str">
        <f>VLOOKUP(A1303,'Data Transformation'!S:AA,9,0)</f>
        <v>R1013</v>
      </c>
      <c r="Q1303" s="60">
        <f>VLOOKUP(A1303,'Data Transformation'!S:AC,11,0)</f>
        <v>59</v>
      </c>
    </row>
    <row r="1304">
      <c r="A1304" s="56" t="s">
        <v>2680</v>
      </c>
      <c r="B1304" s="42" t="str">
        <f>VLOOKUP(A1304,'Data Transformation'!A:D,4,0)</f>
        <v>Meingast</v>
      </c>
      <c r="C1304" s="57">
        <f>VLOOKUP(A1304,'Data Transformation'!G:N,2,0)</f>
        <v>19.57</v>
      </c>
      <c r="D1304" s="42">
        <f>VLOOKUP(A1304,'Data Transformation'!G:I,3,0)</f>
        <v>7.41</v>
      </c>
      <c r="E1304" s="42" t="str">
        <f>VLOOKUP(A1304,'Data Transformation'!G:J,4,0)</f>
        <v>yes</v>
      </c>
      <c r="F1304" s="42" t="str">
        <f>VLOOKUP(A1304,'Data Transformation'!G:K,5,0)</f>
        <v>No</v>
      </c>
      <c r="G1304" s="58" t="str">
        <f>VLOOKUP(A1304,'Data Transformation'!G:L,6,0)</f>
        <v>No</v>
      </c>
      <c r="H1304" s="42">
        <f>VLOOKUP(A1304,'Data Transformation'!G:O,9,0)</f>
        <v>1</v>
      </c>
      <c r="I1304" s="42" t="str">
        <f>VLOOKUP(A1304,'Data Transformation'!G:N,8,0)</f>
        <v>No</v>
      </c>
      <c r="J1304" s="42" t="str">
        <f>VLOOKUP(A1304,'Data Transformation'!G:P,10,0)</f>
        <v>Normal weight</v>
      </c>
      <c r="K1304" s="42" t="str">
        <f>VLOOKUP(A1304,'Data Transformation'!G:Q,11,0)</f>
        <v>Diabetes</v>
      </c>
      <c r="L1304" s="42" t="str">
        <f>VLOOKUP(A1304,'Data Transformation'!S:AB,10,0)</f>
        <v>28-Sep-1975</v>
      </c>
      <c r="M1304" s="59">
        <f>VLOOKUP(A1304,'Data Transformation'!S:AD,12,0)</f>
        <v>8428.07</v>
      </c>
      <c r="N1304" s="42" t="str">
        <f>VLOOKUP(A1304,'Data Transformation'!S:Y,7,0)</f>
        <v>tier - 3</v>
      </c>
      <c r="O1304" s="42" t="str">
        <f>VLOOKUP(A1304,'Data Transformation'!S:Z,8,0)</f>
        <v>tier - 2</v>
      </c>
      <c r="P1304" s="42" t="str">
        <f>VLOOKUP(A1304,'Data Transformation'!S:AA,9,0)</f>
        <v>R1012</v>
      </c>
      <c r="Q1304" s="60">
        <f>VLOOKUP(A1304,'Data Transformation'!S:AC,11,0)</f>
        <v>47</v>
      </c>
    </row>
    <row r="1305">
      <c r="A1305" s="56" t="s">
        <v>2682</v>
      </c>
      <c r="B1305" s="42" t="str">
        <f>VLOOKUP(A1305,'Data Transformation'!A:D,4,0)</f>
        <v>McCarthy</v>
      </c>
      <c r="C1305" s="57">
        <f>VLOOKUP(A1305,'Data Transformation'!G:N,2,0)</f>
        <v>30.495</v>
      </c>
      <c r="D1305" s="42">
        <f>VLOOKUP(A1305,'Data Transformation'!G:I,3,0)</f>
        <v>5.97</v>
      </c>
      <c r="E1305" s="42" t="str">
        <f>VLOOKUP(A1305,'Data Transformation'!G:J,4,0)</f>
        <v>No</v>
      </c>
      <c r="F1305" s="42" t="str">
        <f>VLOOKUP(A1305,'Data Transformation'!G:K,5,0)</f>
        <v>No</v>
      </c>
      <c r="G1305" s="58" t="str">
        <f>VLOOKUP(A1305,'Data Transformation'!G:L,6,0)</f>
        <v>No</v>
      </c>
      <c r="H1305" s="42">
        <f>VLOOKUP(A1305,'Data Transformation'!G:O,9,0)</f>
        <v>0</v>
      </c>
      <c r="I1305" s="42" t="str">
        <f>VLOOKUP(A1305,'Data Transformation'!G:N,8,0)</f>
        <v>No</v>
      </c>
      <c r="J1305" s="42" t="str">
        <f>VLOOKUP(A1305,'Data Transformation'!G:P,10,0)</f>
        <v>Above Obesity</v>
      </c>
      <c r="K1305" s="42" t="str">
        <f>VLOOKUP(A1305,'Data Transformation'!G:Q,11,0)</f>
        <v>Prediabetes weight</v>
      </c>
      <c r="L1305" s="42" t="str">
        <f>VLOOKUP(A1305,'Data Transformation'!S:AB,10,0)</f>
        <v>4-Sep-1977</v>
      </c>
      <c r="M1305" s="59">
        <f>VLOOKUP(A1305,'Data Transformation'!S:AD,12,0)</f>
        <v>8413.46</v>
      </c>
      <c r="N1305" s="42" t="str">
        <f>VLOOKUP(A1305,'Data Transformation'!S:Y,7,0)</f>
        <v>tier - 3</v>
      </c>
      <c r="O1305" s="42" t="str">
        <f>VLOOKUP(A1305,'Data Transformation'!S:Z,8,0)</f>
        <v>tier - 1</v>
      </c>
      <c r="P1305" s="42" t="str">
        <f>VLOOKUP(A1305,'Data Transformation'!S:AA,9,0)</f>
        <v>R1012</v>
      </c>
      <c r="Q1305" s="60">
        <f>VLOOKUP(A1305,'Data Transformation'!S:AC,11,0)</f>
        <v>45</v>
      </c>
    </row>
    <row r="1306">
      <c r="A1306" s="56" t="s">
        <v>2684</v>
      </c>
      <c r="B1306" s="42" t="str">
        <f>VLOOKUP(A1306,'Data Transformation'!A:D,4,0)</f>
        <v>Boyle</v>
      </c>
      <c r="C1306" s="57">
        <f>VLOOKUP(A1306,'Data Transformation'!G:N,2,0)</f>
        <v>30.115</v>
      </c>
      <c r="D1306" s="42">
        <f>VLOOKUP(A1306,'Data Transformation'!G:I,3,0)</f>
        <v>5.74</v>
      </c>
      <c r="E1306" s="42" t="str">
        <f>VLOOKUP(A1306,'Data Transformation'!G:J,4,0)</f>
        <v>No</v>
      </c>
      <c r="F1306" s="42" t="str">
        <f>VLOOKUP(A1306,'Data Transformation'!G:K,5,0)</f>
        <v>No</v>
      </c>
      <c r="G1306" s="58" t="str">
        <f>VLOOKUP(A1306,'Data Transformation'!G:L,6,0)</f>
        <v>Yes</v>
      </c>
      <c r="H1306" s="42">
        <f>VLOOKUP(A1306,'Data Transformation'!G:O,9,0)</f>
        <v>1</v>
      </c>
      <c r="I1306" s="42" t="str">
        <f>VLOOKUP(A1306,'Data Transformation'!G:N,8,0)</f>
        <v>No</v>
      </c>
      <c r="J1306" s="42" t="str">
        <f>VLOOKUP(A1306,'Data Transformation'!G:P,10,0)</f>
        <v>Above Obesity</v>
      </c>
      <c r="K1306" s="42" t="str">
        <f>VLOOKUP(A1306,'Data Transformation'!G:Q,11,0)</f>
        <v>Prediabetes weight</v>
      </c>
      <c r="L1306" s="42" t="str">
        <f>VLOOKUP(A1306,'Data Transformation'!S:AB,10,0)</f>
        <v>11-Jun-1979</v>
      </c>
      <c r="M1306" s="59">
        <f>VLOOKUP(A1306,'Data Transformation'!S:AD,12,0)</f>
        <v>8410.05</v>
      </c>
      <c r="N1306" s="42" t="str">
        <f>VLOOKUP(A1306,'Data Transformation'!S:Y,7,0)</f>
        <v>tier - 2</v>
      </c>
      <c r="O1306" s="42" t="str">
        <f>VLOOKUP(A1306,'Data Transformation'!S:Z,8,0)</f>
        <v>tier - 2</v>
      </c>
      <c r="P1306" s="42" t="str">
        <f>VLOOKUP(A1306,'Data Transformation'!S:AA,9,0)</f>
        <v>R1012</v>
      </c>
      <c r="Q1306" s="60">
        <f>VLOOKUP(A1306,'Data Transformation'!S:AC,11,0)</f>
        <v>43</v>
      </c>
    </row>
    <row r="1307">
      <c r="A1307" s="56" t="s">
        <v>2686</v>
      </c>
      <c r="B1307" s="42" t="str">
        <f>VLOOKUP(A1307,'Data Transformation'!A:D,4,0)</f>
        <v>Gundersen</v>
      </c>
      <c r="C1307" s="57">
        <f>VLOOKUP(A1307,'Data Transformation'!G:N,2,0)</f>
        <v>24.78</v>
      </c>
      <c r="D1307" s="42">
        <f>VLOOKUP(A1307,'Data Transformation'!G:I,3,0)</f>
        <v>9.85</v>
      </c>
      <c r="E1307" s="42" t="str">
        <f>VLOOKUP(A1307,'Data Transformation'!G:J,4,0)</f>
        <v>No</v>
      </c>
      <c r="F1307" s="42" t="str">
        <f>VLOOKUP(A1307,'Data Transformation'!G:K,5,0)</f>
        <v>No</v>
      </c>
      <c r="G1307" s="58" t="str">
        <f>VLOOKUP(A1307,'Data Transformation'!G:L,6,0)</f>
        <v>No</v>
      </c>
      <c r="H1307" s="42">
        <f>VLOOKUP(A1307,'Data Transformation'!G:O,9,0)</f>
        <v>0</v>
      </c>
      <c r="I1307" s="42" t="str">
        <f>VLOOKUP(A1307,'Data Transformation'!G:N,8,0)</f>
        <v>No</v>
      </c>
      <c r="J1307" s="42" t="str">
        <f>VLOOKUP(A1307,'Data Transformation'!G:P,10,0)</f>
        <v>Normal weight</v>
      </c>
      <c r="K1307" s="42" t="str">
        <f>VLOOKUP(A1307,'Data Transformation'!G:Q,11,0)</f>
        <v>Diabetes</v>
      </c>
      <c r="L1307" s="42" t="str">
        <f>VLOOKUP(A1307,'Data Transformation'!S:AB,10,0)</f>
        <v>18-Sep-1971</v>
      </c>
      <c r="M1307" s="59">
        <f>VLOOKUP(A1307,'Data Transformation'!S:AD,12,0)</f>
        <v>8400.01</v>
      </c>
      <c r="N1307" s="42" t="str">
        <f>VLOOKUP(A1307,'Data Transformation'!S:Y,7,0)</f>
        <v>tier - 2</v>
      </c>
      <c r="O1307" s="42" t="str">
        <f>VLOOKUP(A1307,'Data Transformation'!S:Z,8,0)</f>
        <v>tier - 3</v>
      </c>
      <c r="P1307" s="42" t="str">
        <f>VLOOKUP(A1307,'Data Transformation'!S:AA,9,0)</f>
        <v>R1013</v>
      </c>
      <c r="Q1307" s="60">
        <f>VLOOKUP(A1307,'Data Transformation'!S:AC,11,0)</f>
        <v>51</v>
      </c>
    </row>
    <row r="1308">
      <c r="A1308" s="56" t="s">
        <v>2688</v>
      </c>
      <c r="B1308" s="42" t="str">
        <f>VLOOKUP(A1308,'Data Transformation'!A:D,4,0)</f>
        <v>Wolswinkel</v>
      </c>
      <c r="C1308" s="57">
        <f>VLOOKUP(A1308,'Data Transformation'!G:N,2,0)</f>
        <v>24.77</v>
      </c>
      <c r="D1308" s="42">
        <f>VLOOKUP(A1308,'Data Transformation'!G:I,3,0)</f>
        <v>7.59</v>
      </c>
      <c r="E1308" s="42" t="str">
        <f>VLOOKUP(A1308,'Data Transformation'!G:J,4,0)</f>
        <v>No</v>
      </c>
      <c r="F1308" s="42" t="str">
        <f>VLOOKUP(A1308,'Data Transformation'!G:K,5,0)</f>
        <v>No</v>
      </c>
      <c r="G1308" s="58" t="str">
        <f>VLOOKUP(A1308,'Data Transformation'!G:L,6,0)</f>
        <v>No</v>
      </c>
      <c r="H1308" s="42">
        <f>VLOOKUP(A1308,'Data Transformation'!G:O,9,0)</f>
        <v>0</v>
      </c>
      <c r="I1308" s="42" t="str">
        <f>VLOOKUP(A1308,'Data Transformation'!G:N,8,0)</f>
        <v>No</v>
      </c>
      <c r="J1308" s="42" t="str">
        <f>VLOOKUP(A1308,'Data Transformation'!G:P,10,0)</f>
        <v>Normal weight</v>
      </c>
      <c r="K1308" s="42" t="str">
        <f>VLOOKUP(A1308,'Data Transformation'!G:Q,11,0)</f>
        <v>Diabetes</v>
      </c>
      <c r="L1308" s="42" t="str">
        <f>VLOOKUP(A1308,'Data Transformation'!S:AB,10,0)</f>
        <v>4-Sep-1971</v>
      </c>
      <c r="M1308" s="59">
        <f>VLOOKUP(A1308,'Data Transformation'!S:AD,12,0)</f>
        <v>8396.62</v>
      </c>
      <c r="N1308" s="42" t="str">
        <f>VLOOKUP(A1308,'Data Transformation'!S:Y,7,0)</f>
        <v>tier - 2</v>
      </c>
      <c r="O1308" s="42" t="str">
        <f>VLOOKUP(A1308,'Data Transformation'!S:Z,8,0)</f>
        <v>tier - 3</v>
      </c>
      <c r="P1308" s="42" t="str">
        <f>VLOOKUP(A1308,'Data Transformation'!S:AA,9,0)</f>
        <v>R1013</v>
      </c>
      <c r="Q1308" s="60">
        <f>VLOOKUP(A1308,'Data Transformation'!S:AC,11,0)</f>
        <v>51</v>
      </c>
    </row>
    <row r="1309">
      <c r="A1309" s="56" t="s">
        <v>2690</v>
      </c>
      <c r="B1309" s="42" t="str">
        <f>VLOOKUP(A1309,'Data Transformation'!A:D,4,0)</f>
        <v>Bomberger</v>
      </c>
      <c r="C1309" s="57">
        <f>VLOOKUP(A1309,'Data Transformation'!G:N,2,0)</f>
        <v>16.58</v>
      </c>
      <c r="D1309" s="42">
        <f>VLOOKUP(A1309,'Data Transformation'!G:I,3,0)</f>
        <v>6.98</v>
      </c>
      <c r="E1309" s="42" t="str">
        <f>VLOOKUP(A1309,'Data Transformation'!G:J,4,0)</f>
        <v>yes</v>
      </c>
      <c r="F1309" s="42" t="str">
        <f>VLOOKUP(A1309,'Data Transformation'!G:K,5,0)</f>
        <v>No</v>
      </c>
      <c r="G1309" s="58" t="str">
        <f>VLOOKUP(A1309,'Data Transformation'!G:L,6,0)</f>
        <v>Yes</v>
      </c>
      <c r="H1309" s="42">
        <f>VLOOKUP(A1309,'Data Transformation'!G:O,9,0)</f>
        <v>1</v>
      </c>
      <c r="I1309" s="42" t="str">
        <f>VLOOKUP(A1309,'Data Transformation'!G:N,8,0)</f>
        <v>No</v>
      </c>
      <c r="J1309" s="42" t="str">
        <f>VLOOKUP(A1309,'Data Transformation'!G:P,10,0)</f>
        <v>Underweight</v>
      </c>
      <c r="K1309" s="42" t="str">
        <f>VLOOKUP(A1309,'Data Transformation'!G:Q,11,0)</f>
        <v>Diabetes</v>
      </c>
      <c r="L1309" s="42" t="str">
        <f>VLOOKUP(A1309,'Data Transformation'!S:AB,10,0)</f>
        <v>21-Sep-1963</v>
      </c>
      <c r="M1309" s="59">
        <f>VLOOKUP(A1309,'Data Transformation'!S:AD,12,0)</f>
        <v>8355.54</v>
      </c>
      <c r="N1309" s="42" t="str">
        <f>VLOOKUP(A1309,'Data Transformation'!S:Y,7,0)</f>
        <v>tier - 3</v>
      </c>
      <c r="O1309" s="42" t="str">
        <f>VLOOKUP(A1309,'Data Transformation'!S:Z,8,0)</f>
        <v>tier - 3</v>
      </c>
      <c r="P1309" s="42" t="str">
        <f>VLOOKUP(A1309,'Data Transformation'!S:AA,9,0)</f>
        <v>R1012</v>
      </c>
      <c r="Q1309" s="60">
        <f>VLOOKUP(A1309,'Data Transformation'!S:AC,11,0)</f>
        <v>59</v>
      </c>
    </row>
    <row r="1310">
      <c r="A1310" s="56" t="s">
        <v>2692</v>
      </c>
      <c r="B1310" s="42" t="str">
        <f>VLOOKUP(A1310,'Data Transformation'!A:D,4,0)</f>
        <v>Roy</v>
      </c>
      <c r="C1310" s="57">
        <f>VLOOKUP(A1310,'Data Transformation'!G:N,2,0)</f>
        <v>38.17</v>
      </c>
      <c r="D1310" s="42">
        <f>VLOOKUP(A1310,'Data Transformation'!G:I,3,0)</f>
        <v>4.73</v>
      </c>
      <c r="E1310" s="42" t="str">
        <f>VLOOKUP(A1310,'Data Transformation'!G:J,4,0)</f>
        <v>YES</v>
      </c>
      <c r="F1310" s="42" t="str">
        <f>VLOOKUP(A1310,'Data Transformation'!G:K,5,0)</f>
        <v>No</v>
      </c>
      <c r="G1310" s="58" t="str">
        <f>VLOOKUP(A1310,'Data Transformation'!G:L,6,0)</f>
        <v>No</v>
      </c>
      <c r="H1310" s="42">
        <f>VLOOKUP(A1310,'Data Transformation'!G:O,9,0)</f>
        <v>0</v>
      </c>
      <c r="I1310" s="42" t="str">
        <f>VLOOKUP(A1310,'Data Transformation'!G:N,8,0)</f>
        <v>No</v>
      </c>
      <c r="J1310" s="42" t="str">
        <f>VLOOKUP(A1310,'Data Transformation'!G:P,10,0)</f>
        <v>Above Obesity</v>
      </c>
      <c r="K1310" s="42" t="str">
        <f>VLOOKUP(A1310,'Data Transformation'!G:Q,11,0)</f>
        <v>Normal</v>
      </c>
      <c r="L1310" s="42" t="str">
        <f>VLOOKUP(A1310,'Data Transformation'!S:AB,10,0)</f>
        <v>12-Jun-1976</v>
      </c>
      <c r="M1310" s="59">
        <f>VLOOKUP(A1310,'Data Transformation'!S:AD,12,0)</f>
        <v>8347.16</v>
      </c>
      <c r="N1310" s="42" t="str">
        <f>VLOOKUP(A1310,'Data Transformation'!S:Y,7,0)</f>
        <v>tier - 2</v>
      </c>
      <c r="O1310" s="42" t="str">
        <f>VLOOKUP(A1310,'Data Transformation'!S:Z,8,0)</f>
        <v>tier - 1</v>
      </c>
      <c r="P1310" s="42" t="str">
        <f>VLOOKUP(A1310,'Data Transformation'!S:AA,9,0)</f>
        <v>R1013</v>
      </c>
      <c r="Q1310" s="60">
        <f>VLOOKUP(A1310,'Data Transformation'!S:AC,11,0)</f>
        <v>46</v>
      </c>
    </row>
    <row r="1311">
      <c r="A1311" s="56" t="s">
        <v>2694</v>
      </c>
      <c r="B1311" s="42" t="str">
        <f>VLOOKUP(A1311,'Data Transformation'!A:D,4,0)</f>
        <v>Lapierre</v>
      </c>
      <c r="C1311" s="57">
        <f>VLOOKUP(A1311,'Data Transformation'!G:N,2,0)</f>
        <v>39.425</v>
      </c>
      <c r="D1311" s="42">
        <f>VLOOKUP(A1311,'Data Transformation'!G:I,3,0)</f>
        <v>4.76</v>
      </c>
      <c r="E1311" s="42" t="str">
        <f>VLOOKUP(A1311,'Data Transformation'!G:J,4,0)</f>
        <v>YES</v>
      </c>
      <c r="F1311" s="42" t="str">
        <f>VLOOKUP(A1311,'Data Transformation'!G:K,5,0)</f>
        <v>No</v>
      </c>
      <c r="G1311" s="58" t="str">
        <f>VLOOKUP(A1311,'Data Transformation'!G:L,6,0)</f>
        <v>No</v>
      </c>
      <c r="H1311" s="42">
        <f>VLOOKUP(A1311,'Data Transformation'!G:O,9,0)</f>
        <v>0</v>
      </c>
      <c r="I1311" s="42" t="str">
        <f>VLOOKUP(A1311,'Data Transformation'!G:N,8,0)</f>
        <v>No</v>
      </c>
      <c r="J1311" s="42" t="str">
        <f>VLOOKUP(A1311,'Data Transformation'!G:P,10,0)</f>
        <v>Above Obesity</v>
      </c>
      <c r="K1311" s="42" t="str">
        <f>VLOOKUP(A1311,'Data Transformation'!G:Q,11,0)</f>
        <v>Normal</v>
      </c>
      <c r="L1311" s="42" t="str">
        <f>VLOOKUP(A1311,'Data Transformation'!S:AB,10,0)</f>
        <v>7-Jul-1976</v>
      </c>
      <c r="M1311" s="59">
        <f>VLOOKUP(A1311,'Data Transformation'!S:AD,12,0)</f>
        <v>8342.91</v>
      </c>
      <c r="N1311" s="42" t="str">
        <f>VLOOKUP(A1311,'Data Transformation'!S:Y,7,0)</f>
        <v>tier - 3</v>
      </c>
      <c r="O1311" s="42" t="str">
        <f>VLOOKUP(A1311,'Data Transformation'!S:Z,8,0)</f>
        <v>tier - 1</v>
      </c>
      <c r="P1311" s="42" t="str">
        <f>VLOOKUP(A1311,'Data Transformation'!S:AA,9,0)</f>
        <v>R1016</v>
      </c>
      <c r="Q1311" s="60">
        <f>VLOOKUP(A1311,'Data Transformation'!S:AC,11,0)</f>
        <v>46</v>
      </c>
    </row>
    <row r="1312">
      <c r="A1312" s="56" t="s">
        <v>2696</v>
      </c>
      <c r="B1312" s="42" t="str">
        <f>VLOOKUP(A1312,'Data Transformation'!A:D,4,0)</f>
        <v>Beaty</v>
      </c>
      <c r="C1312" s="57">
        <f>VLOOKUP(A1312,'Data Transformation'!G:N,2,0)</f>
        <v>33.44</v>
      </c>
      <c r="D1312" s="42">
        <f>VLOOKUP(A1312,'Data Transformation'!G:I,3,0)</f>
        <v>6.24</v>
      </c>
      <c r="E1312" s="42" t="str">
        <f>VLOOKUP(A1312,'Data Transformation'!G:J,4,0)</f>
        <v>YES</v>
      </c>
      <c r="F1312" s="42" t="str">
        <f>VLOOKUP(A1312,'Data Transformation'!G:K,5,0)</f>
        <v>No</v>
      </c>
      <c r="G1312" s="58" t="str">
        <f>VLOOKUP(A1312,'Data Transformation'!G:L,6,0)</f>
        <v>No</v>
      </c>
      <c r="H1312" s="42">
        <f>VLOOKUP(A1312,'Data Transformation'!G:O,9,0)</f>
        <v>0</v>
      </c>
      <c r="I1312" s="42" t="str">
        <f>VLOOKUP(A1312,'Data Transformation'!G:N,8,0)</f>
        <v>No</v>
      </c>
      <c r="J1312" s="42" t="str">
        <f>VLOOKUP(A1312,'Data Transformation'!G:P,10,0)</f>
        <v>Above Obesity</v>
      </c>
      <c r="K1312" s="42" t="str">
        <f>VLOOKUP(A1312,'Data Transformation'!G:Q,11,0)</f>
        <v>Prediabetes weight</v>
      </c>
      <c r="L1312" s="42" t="str">
        <f>VLOOKUP(A1312,'Data Transformation'!S:AB,10,0)</f>
        <v>20-Jul-1976</v>
      </c>
      <c r="M1312" s="59">
        <f>VLOOKUP(A1312,'Data Transformation'!S:AD,12,0)</f>
        <v>8334.59</v>
      </c>
      <c r="N1312" s="42" t="str">
        <f>VLOOKUP(A1312,'Data Transformation'!S:Y,7,0)</f>
        <v>tier - 3</v>
      </c>
      <c r="O1312" s="42" t="str">
        <f>VLOOKUP(A1312,'Data Transformation'!S:Z,8,0)</f>
        <v>tier - 2</v>
      </c>
      <c r="P1312" s="42" t="str">
        <f>VLOOKUP(A1312,'Data Transformation'!S:AA,9,0)</f>
        <v>R1016</v>
      </c>
      <c r="Q1312" s="60">
        <f>VLOOKUP(A1312,'Data Transformation'!S:AC,11,0)</f>
        <v>46</v>
      </c>
    </row>
    <row r="1313">
      <c r="A1313" s="56" t="s">
        <v>2698</v>
      </c>
      <c r="B1313" s="42" t="str">
        <f>VLOOKUP(A1313,'Data Transformation'!A:D,4,0)</f>
        <v>Hammer</v>
      </c>
      <c r="C1313" s="57">
        <f>VLOOKUP(A1313,'Data Transformation'!G:N,2,0)</f>
        <v>33.345</v>
      </c>
      <c r="D1313" s="42">
        <f>VLOOKUP(A1313,'Data Transformation'!G:I,3,0)</f>
        <v>5.44</v>
      </c>
      <c r="E1313" s="42" t="str">
        <f>VLOOKUP(A1313,'Data Transformation'!G:J,4,0)</f>
        <v>YES</v>
      </c>
      <c r="F1313" s="42" t="str">
        <f>VLOOKUP(A1313,'Data Transformation'!G:K,5,0)</f>
        <v>No</v>
      </c>
      <c r="G1313" s="58" t="str">
        <f>VLOOKUP(A1313,'Data Transformation'!G:L,6,0)</f>
        <v>No</v>
      </c>
      <c r="H1313" s="42">
        <f>VLOOKUP(A1313,'Data Transformation'!G:O,9,0)</f>
        <v>0</v>
      </c>
      <c r="I1313" s="42" t="str">
        <f>VLOOKUP(A1313,'Data Transformation'!G:N,8,0)</f>
        <v>No</v>
      </c>
      <c r="J1313" s="42" t="str">
        <f>VLOOKUP(A1313,'Data Transformation'!G:P,10,0)</f>
        <v>Above Obesity</v>
      </c>
      <c r="K1313" s="42" t="str">
        <f>VLOOKUP(A1313,'Data Transformation'!G:Q,11,0)</f>
        <v>Normal</v>
      </c>
      <c r="L1313" s="42" t="str">
        <f>VLOOKUP(A1313,'Data Transformation'!S:AB,10,0)</f>
        <v>12-Jul-1976</v>
      </c>
      <c r="M1313" s="59">
        <f>VLOOKUP(A1313,'Data Transformation'!S:AD,12,0)</f>
        <v>8334.46</v>
      </c>
      <c r="N1313" s="42" t="str">
        <f>VLOOKUP(A1313,'Data Transformation'!S:Y,7,0)</f>
        <v>tier - 3</v>
      </c>
      <c r="O1313" s="42" t="str">
        <f>VLOOKUP(A1313,'Data Transformation'!S:Z,8,0)</f>
        <v>tier - 2</v>
      </c>
      <c r="P1313" s="42" t="str">
        <f>VLOOKUP(A1313,'Data Transformation'!S:AA,9,0)</f>
        <v>R1016</v>
      </c>
      <c r="Q1313" s="60">
        <f>VLOOKUP(A1313,'Data Transformation'!S:AC,11,0)</f>
        <v>46</v>
      </c>
    </row>
    <row r="1314">
      <c r="A1314" s="56" t="s">
        <v>2700</v>
      </c>
      <c r="B1314" s="42" t="str">
        <f>VLOOKUP(A1314,'Data Transformation'!A:D,4,0)</f>
        <v>Randolph</v>
      </c>
      <c r="C1314" s="57">
        <f>VLOOKUP(A1314,'Data Transformation'!G:N,2,0)</f>
        <v>38.79</v>
      </c>
      <c r="D1314" s="42">
        <f>VLOOKUP(A1314,'Data Transformation'!G:I,3,0)</f>
        <v>5.08</v>
      </c>
      <c r="E1314" s="42" t="str">
        <f>VLOOKUP(A1314,'Data Transformation'!G:J,4,0)</f>
        <v>No</v>
      </c>
      <c r="F1314" s="42" t="str">
        <f>VLOOKUP(A1314,'Data Transformation'!G:K,5,0)</f>
        <v>No</v>
      </c>
      <c r="G1314" s="58" t="str">
        <f>VLOOKUP(A1314,'Data Transformation'!G:L,6,0)</f>
        <v>Yes</v>
      </c>
      <c r="H1314" s="42">
        <f>VLOOKUP(A1314,'Data Transformation'!G:O,9,0)</f>
        <v>1</v>
      </c>
      <c r="I1314" s="42" t="str">
        <f>VLOOKUP(A1314,'Data Transformation'!G:N,8,0)</f>
        <v>No</v>
      </c>
      <c r="J1314" s="42" t="str">
        <f>VLOOKUP(A1314,'Data Transformation'!G:P,10,0)</f>
        <v>Above Obesity</v>
      </c>
      <c r="K1314" s="42" t="str">
        <f>VLOOKUP(A1314,'Data Transformation'!G:Q,11,0)</f>
        <v>Normal</v>
      </c>
      <c r="L1314" s="42" t="str">
        <f>VLOOKUP(A1314,'Data Transformation'!S:AB,10,0)</f>
        <v>22-Jun-1993</v>
      </c>
      <c r="M1314" s="59">
        <f>VLOOKUP(A1314,'Data Transformation'!S:AD,12,0)</f>
        <v>8314.65</v>
      </c>
      <c r="N1314" s="42" t="str">
        <f>VLOOKUP(A1314,'Data Transformation'!S:Y,7,0)</f>
        <v>tier - 2</v>
      </c>
      <c r="O1314" s="42" t="str">
        <f>VLOOKUP(A1314,'Data Transformation'!S:Z,8,0)</f>
        <v>tier - 1</v>
      </c>
      <c r="P1314" s="42" t="str">
        <f>VLOOKUP(A1314,'Data Transformation'!S:AA,9,0)</f>
        <v>R1012</v>
      </c>
      <c r="Q1314" s="60">
        <f>VLOOKUP(A1314,'Data Transformation'!S:AC,11,0)</f>
        <v>29</v>
      </c>
    </row>
    <row r="1315">
      <c r="A1315" s="56" t="s">
        <v>2702</v>
      </c>
      <c r="B1315" s="42" t="str">
        <f>VLOOKUP(A1315,'Data Transformation'!A:D,4,0)</f>
        <v>Masterson</v>
      </c>
      <c r="C1315" s="57">
        <f>VLOOKUP(A1315,'Data Transformation'!G:N,2,0)</f>
        <v>30.685</v>
      </c>
      <c r="D1315" s="42">
        <f>VLOOKUP(A1315,'Data Transformation'!G:I,3,0)</f>
        <v>4.87</v>
      </c>
      <c r="E1315" s="42" t="str">
        <f>VLOOKUP(A1315,'Data Transformation'!G:J,4,0)</f>
        <v>No</v>
      </c>
      <c r="F1315" s="42" t="str">
        <f>VLOOKUP(A1315,'Data Transformation'!G:K,5,0)</f>
        <v>No</v>
      </c>
      <c r="G1315" s="58" t="str">
        <f>VLOOKUP(A1315,'Data Transformation'!G:L,6,0)</f>
        <v>Yes</v>
      </c>
      <c r="H1315" s="42">
        <f>VLOOKUP(A1315,'Data Transformation'!G:O,9,0)</f>
        <v>1</v>
      </c>
      <c r="I1315" s="42" t="str">
        <f>VLOOKUP(A1315,'Data Transformation'!G:N,8,0)</f>
        <v>No</v>
      </c>
      <c r="J1315" s="42" t="str">
        <f>VLOOKUP(A1315,'Data Transformation'!G:P,10,0)</f>
        <v>Above Obesity</v>
      </c>
      <c r="K1315" s="42" t="str">
        <f>VLOOKUP(A1315,'Data Transformation'!G:Q,11,0)</f>
        <v>Normal</v>
      </c>
      <c r="L1315" s="42" t="str">
        <f>VLOOKUP(A1315,'Data Transformation'!S:AB,10,0)</f>
        <v>7-Aug-1979</v>
      </c>
      <c r="M1315" s="59">
        <f>VLOOKUP(A1315,'Data Transformation'!S:AD,12,0)</f>
        <v>8310.84</v>
      </c>
      <c r="N1315" s="42" t="str">
        <f>VLOOKUP(A1315,'Data Transformation'!S:Y,7,0)</f>
        <v>tier - 2</v>
      </c>
      <c r="O1315" s="42" t="str">
        <f>VLOOKUP(A1315,'Data Transformation'!S:Z,8,0)</f>
        <v>tier - 2</v>
      </c>
      <c r="P1315" s="42" t="str">
        <f>VLOOKUP(A1315,'Data Transformation'!S:AA,9,0)</f>
        <v>R1012</v>
      </c>
      <c r="Q1315" s="60">
        <f>VLOOKUP(A1315,'Data Transformation'!S:AC,11,0)</f>
        <v>43</v>
      </c>
    </row>
    <row r="1316">
      <c r="A1316" s="56" t="s">
        <v>2704</v>
      </c>
      <c r="B1316" s="42" t="str">
        <f>VLOOKUP(A1316,'Data Transformation'!A:D,4,0)</f>
        <v>Friess</v>
      </c>
      <c r="C1316" s="57">
        <f>VLOOKUP(A1316,'Data Transformation'!G:N,2,0)</f>
        <v>22.135</v>
      </c>
      <c r="D1316" s="42">
        <f>VLOOKUP(A1316,'Data Transformation'!G:I,3,0)</f>
        <v>8.17</v>
      </c>
      <c r="E1316" s="42" t="str">
        <f>VLOOKUP(A1316,'Data Transformation'!G:J,4,0)</f>
        <v>No</v>
      </c>
      <c r="F1316" s="42" t="str">
        <f>VLOOKUP(A1316,'Data Transformation'!G:K,5,0)</f>
        <v>No</v>
      </c>
      <c r="G1316" s="58" t="str">
        <f>VLOOKUP(A1316,'Data Transformation'!G:L,6,0)</f>
        <v>No</v>
      </c>
      <c r="H1316" s="42">
        <f>VLOOKUP(A1316,'Data Transformation'!G:O,9,0)</f>
        <v>0</v>
      </c>
      <c r="I1316" s="42" t="str">
        <f>VLOOKUP(A1316,'Data Transformation'!G:N,8,0)</f>
        <v>No</v>
      </c>
      <c r="J1316" s="42" t="str">
        <f>VLOOKUP(A1316,'Data Transformation'!G:P,10,0)</f>
        <v>Normal weight</v>
      </c>
      <c r="K1316" s="42" t="str">
        <f>VLOOKUP(A1316,'Data Transformation'!G:Q,11,0)</f>
        <v>Diabetes</v>
      </c>
      <c r="L1316" s="42" t="str">
        <f>VLOOKUP(A1316,'Data Transformation'!S:AB,10,0)</f>
        <v>26-Jun-1978</v>
      </c>
      <c r="M1316" s="59">
        <f>VLOOKUP(A1316,'Data Transformation'!S:AD,12,0)</f>
        <v>8302.54</v>
      </c>
      <c r="N1316" s="42" t="str">
        <f>VLOOKUP(A1316,'Data Transformation'!S:Y,7,0)</f>
        <v>tier - 3</v>
      </c>
      <c r="O1316" s="42" t="str">
        <f>VLOOKUP(A1316,'Data Transformation'!S:Z,8,0)</f>
        <v>tier - 3</v>
      </c>
      <c r="P1316" s="42" t="str">
        <f>VLOOKUP(A1316,'Data Transformation'!S:AA,9,0)</f>
        <v>R1016</v>
      </c>
      <c r="Q1316" s="60">
        <f>VLOOKUP(A1316,'Data Transformation'!S:AC,11,0)</f>
        <v>44</v>
      </c>
    </row>
    <row r="1317">
      <c r="A1317" s="56" t="s">
        <v>2706</v>
      </c>
      <c r="B1317" s="42" t="str">
        <f>VLOOKUP(A1317,'Data Transformation'!A:D,4,0)</f>
        <v>Mantoni</v>
      </c>
      <c r="C1317" s="57">
        <f>VLOOKUP(A1317,'Data Transformation'!G:N,2,0)</f>
        <v>33.33</v>
      </c>
      <c r="D1317" s="42">
        <f>VLOOKUP(A1317,'Data Transformation'!G:I,3,0)</f>
        <v>7.61</v>
      </c>
      <c r="E1317" s="42" t="str">
        <f>VLOOKUP(A1317,'Data Transformation'!G:J,4,0)</f>
        <v>No</v>
      </c>
      <c r="F1317" s="42" t="str">
        <f>VLOOKUP(A1317,'Data Transformation'!G:K,5,0)</f>
        <v>No</v>
      </c>
      <c r="G1317" s="58" t="str">
        <f>VLOOKUP(A1317,'Data Transformation'!G:L,6,0)</f>
        <v>No</v>
      </c>
      <c r="H1317" s="42">
        <f>VLOOKUP(A1317,'Data Transformation'!G:O,9,0)</f>
        <v>0</v>
      </c>
      <c r="I1317" s="42" t="str">
        <f>VLOOKUP(A1317,'Data Transformation'!G:N,8,0)</f>
        <v>No</v>
      </c>
      <c r="J1317" s="42" t="str">
        <f>VLOOKUP(A1317,'Data Transformation'!G:P,10,0)</f>
        <v>Above Obesity</v>
      </c>
      <c r="K1317" s="42" t="str">
        <f>VLOOKUP(A1317,'Data Transformation'!G:Q,11,0)</f>
        <v>Diabetes</v>
      </c>
      <c r="L1317" s="42" t="str">
        <f>VLOOKUP(A1317,'Data Transformation'!S:AB,10,0)</f>
        <v>6-Jun-1974</v>
      </c>
      <c r="M1317" s="59">
        <f>VLOOKUP(A1317,'Data Transformation'!S:AD,12,0)</f>
        <v>8283.68</v>
      </c>
      <c r="N1317" s="42" t="str">
        <f>VLOOKUP(A1317,'Data Transformation'!S:Y,7,0)</f>
        <v>tier - 2</v>
      </c>
      <c r="O1317" s="42" t="str">
        <f>VLOOKUP(A1317,'Data Transformation'!S:Z,8,0)</f>
        <v>tier - 3</v>
      </c>
      <c r="P1317" s="42" t="str">
        <f>VLOOKUP(A1317,'Data Transformation'!S:AA,9,0)</f>
        <v>R1013</v>
      </c>
      <c r="Q1317" s="60">
        <f>VLOOKUP(A1317,'Data Transformation'!S:AC,11,0)</f>
        <v>49</v>
      </c>
    </row>
    <row r="1318">
      <c r="A1318" s="56" t="s">
        <v>2708</v>
      </c>
      <c r="B1318" s="42" t="str">
        <f>VLOOKUP(A1318,'Data Transformation'!A:D,4,0)</f>
        <v>Bodeen</v>
      </c>
      <c r="C1318" s="57">
        <f>VLOOKUP(A1318,'Data Transformation'!G:N,2,0)</f>
        <v>31.13</v>
      </c>
      <c r="D1318" s="42">
        <f>VLOOKUP(A1318,'Data Transformation'!G:I,3,0)</f>
        <v>10.1</v>
      </c>
      <c r="E1318" s="42" t="str">
        <f>VLOOKUP(A1318,'Data Transformation'!G:J,4,0)</f>
        <v>No</v>
      </c>
      <c r="F1318" s="42" t="str">
        <f>VLOOKUP(A1318,'Data Transformation'!G:K,5,0)</f>
        <v>No</v>
      </c>
      <c r="G1318" s="58" t="str">
        <f>VLOOKUP(A1318,'Data Transformation'!G:L,6,0)</f>
        <v>No</v>
      </c>
      <c r="H1318" s="42">
        <f>VLOOKUP(A1318,'Data Transformation'!G:O,9,0)</f>
        <v>0</v>
      </c>
      <c r="I1318" s="42" t="str">
        <f>VLOOKUP(A1318,'Data Transformation'!G:N,8,0)</f>
        <v>No</v>
      </c>
      <c r="J1318" s="42" t="str">
        <f>VLOOKUP(A1318,'Data Transformation'!G:P,10,0)</f>
        <v>Above Obesity</v>
      </c>
      <c r="K1318" s="42" t="str">
        <f>VLOOKUP(A1318,'Data Transformation'!G:Q,11,0)</f>
        <v>Diabetes</v>
      </c>
      <c r="L1318" s="42" t="str">
        <f>VLOOKUP(A1318,'Data Transformation'!S:AB,10,0)</f>
        <v>22-Dec-1974</v>
      </c>
      <c r="M1318" s="59">
        <f>VLOOKUP(A1318,'Data Transformation'!S:AD,12,0)</f>
        <v>8280.62</v>
      </c>
      <c r="N1318" s="42" t="str">
        <f>VLOOKUP(A1318,'Data Transformation'!S:Y,7,0)</f>
        <v>tier - 2</v>
      </c>
      <c r="O1318" s="42" t="str">
        <f>VLOOKUP(A1318,'Data Transformation'!S:Z,8,0)</f>
        <v>tier - 2</v>
      </c>
      <c r="P1318" s="42" t="str">
        <f>VLOOKUP(A1318,'Data Transformation'!S:AA,9,0)</f>
        <v>R1013</v>
      </c>
      <c r="Q1318" s="60">
        <f>VLOOKUP(A1318,'Data Transformation'!S:AC,11,0)</f>
        <v>48</v>
      </c>
    </row>
    <row r="1319">
      <c r="A1319" s="56" t="s">
        <v>2710</v>
      </c>
      <c r="B1319" s="42" t="str">
        <f>VLOOKUP(A1319,'Data Transformation'!A:D,4,0)</f>
        <v>McPherson</v>
      </c>
      <c r="C1319" s="57">
        <f>VLOOKUP(A1319,'Data Transformation'!G:N,2,0)</f>
        <v>28.9</v>
      </c>
      <c r="D1319" s="42">
        <f>VLOOKUP(A1319,'Data Transformation'!G:I,3,0)</f>
        <v>11.24</v>
      </c>
      <c r="E1319" s="42" t="str">
        <f>VLOOKUP(A1319,'Data Transformation'!G:J,4,0)</f>
        <v>No</v>
      </c>
      <c r="F1319" s="42" t="str">
        <f>VLOOKUP(A1319,'Data Transformation'!G:K,5,0)</f>
        <v>No</v>
      </c>
      <c r="G1319" s="58" t="str">
        <f>VLOOKUP(A1319,'Data Transformation'!G:L,6,0)</f>
        <v>No</v>
      </c>
      <c r="H1319" s="42">
        <f>VLOOKUP(A1319,'Data Transformation'!G:O,9,0)</f>
        <v>0</v>
      </c>
      <c r="I1319" s="42" t="str">
        <f>VLOOKUP(A1319,'Data Transformation'!G:N,8,0)</f>
        <v>No</v>
      </c>
      <c r="J1319" s="42" t="str">
        <f>VLOOKUP(A1319,'Data Transformation'!G:P,10,0)</f>
        <v>Overweight</v>
      </c>
      <c r="K1319" s="42" t="str">
        <f>VLOOKUP(A1319,'Data Transformation'!G:Q,11,0)</f>
        <v>Diabetes</v>
      </c>
      <c r="L1319" s="42" t="str">
        <f>VLOOKUP(A1319,'Data Transformation'!S:AB,10,0)</f>
        <v>26-Sep-1974</v>
      </c>
      <c r="M1319" s="59">
        <f>VLOOKUP(A1319,'Data Transformation'!S:AD,12,0)</f>
        <v>8277.52</v>
      </c>
      <c r="N1319" s="42" t="str">
        <f>VLOOKUP(A1319,'Data Transformation'!S:Y,7,0)</f>
        <v>tier - 2</v>
      </c>
      <c r="O1319" s="42" t="str">
        <f>VLOOKUP(A1319,'Data Transformation'!S:Z,8,0)</f>
        <v>tier - 2</v>
      </c>
      <c r="P1319" s="42" t="str">
        <f>VLOOKUP(A1319,'Data Transformation'!S:AA,9,0)</f>
        <v>R1011</v>
      </c>
      <c r="Q1319" s="60">
        <f>VLOOKUP(A1319,'Data Transformation'!S:AC,11,0)</f>
        <v>48</v>
      </c>
    </row>
    <row r="1320">
      <c r="A1320" s="56" t="s">
        <v>2712</v>
      </c>
      <c r="B1320" s="42" t="str">
        <f>VLOOKUP(A1320,'Data Transformation'!A:D,4,0)</f>
        <v>Palko</v>
      </c>
      <c r="C1320" s="57">
        <f>VLOOKUP(A1320,'Data Transformation'!G:N,2,0)</f>
        <v>43.31</v>
      </c>
      <c r="D1320" s="42">
        <f>VLOOKUP(A1320,'Data Transformation'!G:I,3,0)</f>
        <v>6.1</v>
      </c>
      <c r="E1320" s="42" t="str">
        <f>VLOOKUP(A1320,'Data Transformation'!G:J,4,0)</f>
        <v>yes</v>
      </c>
      <c r="F1320" s="42" t="str">
        <f>VLOOKUP(A1320,'Data Transformation'!G:K,5,0)</f>
        <v>yes</v>
      </c>
      <c r="G1320" s="58" t="str">
        <f>VLOOKUP(A1320,'Data Transformation'!G:L,6,0)</f>
        <v>No</v>
      </c>
      <c r="H1320" s="42">
        <f>VLOOKUP(A1320,'Data Transformation'!G:O,9,0)</f>
        <v>1</v>
      </c>
      <c r="I1320" s="42" t="str">
        <f>VLOOKUP(A1320,'Data Transformation'!G:N,8,0)</f>
        <v>No</v>
      </c>
      <c r="J1320" s="42" t="str">
        <f>VLOOKUP(A1320,'Data Transformation'!G:P,10,0)</f>
        <v>Above Obesity</v>
      </c>
      <c r="K1320" s="42" t="str">
        <f>VLOOKUP(A1320,'Data Transformation'!G:Q,11,0)</f>
        <v>Prediabetes weight</v>
      </c>
      <c r="L1320" s="42" t="str">
        <f>VLOOKUP(A1320,'Data Transformation'!S:AB,10,0)</f>
        <v>28-Nov-2000</v>
      </c>
      <c r="M1320" s="59">
        <f>VLOOKUP(A1320,'Data Transformation'!S:AD,12,0)</f>
        <v>8271.46</v>
      </c>
      <c r="N1320" s="42" t="str">
        <f>VLOOKUP(A1320,'Data Transformation'!S:Y,7,0)</f>
        <v>tier - 2</v>
      </c>
      <c r="O1320" s="42" t="str">
        <f>VLOOKUP(A1320,'Data Transformation'!S:Z,8,0)</f>
        <v>tier - 1</v>
      </c>
      <c r="P1320" s="42" t="str">
        <f>VLOOKUP(A1320,'Data Transformation'!S:AA,9,0)</f>
        <v>R1023</v>
      </c>
      <c r="Q1320" s="60">
        <f>VLOOKUP(A1320,'Data Transformation'!S:AC,11,0)</f>
        <v>22</v>
      </c>
    </row>
    <row r="1321">
      <c r="A1321" s="56" t="s">
        <v>2714</v>
      </c>
      <c r="B1321" s="42" t="str">
        <f>VLOOKUP(A1321,'Data Transformation'!A:D,4,0)</f>
        <v>Breathitt</v>
      </c>
      <c r="C1321" s="57">
        <f>VLOOKUP(A1321,'Data Transformation'!G:N,2,0)</f>
        <v>22.8</v>
      </c>
      <c r="D1321" s="42">
        <f>VLOOKUP(A1321,'Data Transformation'!G:I,3,0)</f>
        <v>6.98</v>
      </c>
      <c r="E1321" s="42" t="str">
        <f>VLOOKUP(A1321,'Data Transformation'!G:J,4,0)</f>
        <v>No</v>
      </c>
      <c r="F1321" s="42" t="str">
        <f>VLOOKUP(A1321,'Data Transformation'!G:K,5,0)</f>
        <v>No</v>
      </c>
      <c r="G1321" s="58" t="str">
        <f>VLOOKUP(A1321,'Data Transformation'!G:L,6,0)</f>
        <v>No</v>
      </c>
      <c r="H1321" s="42">
        <f>VLOOKUP(A1321,'Data Transformation'!G:O,9,0)</f>
        <v>0</v>
      </c>
      <c r="I1321" s="42" t="str">
        <f>VLOOKUP(A1321,'Data Transformation'!G:N,8,0)</f>
        <v>No</v>
      </c>
      <c r="J1321" s="42" t="str">
        <f>VLOOKUP(A1321,'Data Transformation'!G:P,10,0)</f>
        <v>Normal weight</v>
      </c>
      <c r="K1321" s="42" t="str">
        <f>VLOOKUP(A1321,'Data Transformation'!G:Q,11,0)</f>
        <v>Diabetes</v>
      </c>
      <c r="L1321" s="42" t="str">
        <f>VLOOKUP(A1321,'Data Transformation'!S:AB,10,0)</f>
        <v>5-Aug-1974</v>
      </c>
      <c r="M1321" s="59">
        <f>VLOOKUP(A1321,'Data Transformation'!S:AD,12,0)</f>
        <v>8269.04</v>
      </c>
      <c r="N1321" s="42" t="str">
        <f>VLOOKUP(A1321,'Data Transformation'!S:Y,7,0)</f>
        <v>tier - 2</v>
      </c>
      <c r="O1321" s="42" t="str">
        <f>VLOOKUP(A1321,'Data Transformation'!S:Z,8,0)</f>
        <v>tier - 1</v>
      </c>
      <c r="P1321" s="42" t="str">
        <f>VLOOKUP(A1321,'Data Transformation'!S:AA,9,0)</f>
        <v>R1011</v>
      </c>
      <c r="Q1321" s="60">
        <f>VLOOKUP(A1321,'Data Transformation'!S:AC,11,0)</f>
        <v>48</v>
      </c>
    </row>
    <row r="1322">
      <c r="A1322" s="56" t="s">
        <v>2716</v>
      </c>
      <c r="B1322" s="42" t="str">
        <f>VLOOKUP(A1322,'Data Transformation'!A:D,4,0)</f>
        <v>Evora</v>
      </c>
      <c r="C1322" s="57">
        <f>VLOOKUP(A1322,'Data Transformation'!G:N,2,0)</f>
        <v>19.09</v>
      </c>
      <c r="D1322" s="42">
        <f>VLOOKUP(A1322,'Data Transformation'!G:I,3,0)</f>
        <v>4</v>
      </c>
      <c r="E1322" s="42" t="str">
        <f>VLOOKUP(A1322,'Data Transformation'!G:J,4,0)</f>
        <v>yes</v>
      </c>
      <c r="F1322" s="42" t="str">
        <f>VLOOKUP(A1322,'Data Transformation'!G:K,5,0)</f>
        <v>No</v>
      </c>
      <c r="G1322" s="58" t="str">
        <f>VLOOKUP(A1322,'Data Transformation'!G:L,6,0)</f>
        <v>No</v>
      </c>
      <c r="H1322" s="42">
        <f>VLOOKUP(A1322,'Data Transformation'!G:O,9,0)</f>
        <v>1</v>
      </c>
      <c r="I1322" s="42" t="str">
        <f>VLOOKUP(A1322,'Data Transformation'!G:N,8,0)</f>
        <v>No</v>
      </c>
      <c r="J1322" s="42" t="str">
        <f>VLOOKUP(A1322,'Data Transformation'!G:P,10,0)</f>
        <v>Normal weight</v>
      </c>
      <c r="K1322" s="42" t="str">
        <f>VLOOKUP(A1322,'Data Transformation'!G:Q,11,0)</f>
        <v>Normal</v>
      </c>
      <c r="L1322" s="42" t="str">
        <f>VLOOKUP(A1322,'Data Transformation'!S:AB,10,0)</f>
        <v>5-Sep-1964</v>
      </c>
      <c r="M1322" s="59">
        <f>VLOOKUP(A1322,'Data Transformation'!S:AD,12,0)</f>
        <v>8268</v>
      </c>
      <c r="N1322" s="42" t="str">
        <f>VLOOKUP(A1322,'Data Transformation'!S:Y,7,0)</f>
        <v>tier - 3</v>
      </c>
      <c r="O1322" s="42" t="str">
        <f>VLOOKUP(A1322,'Data Transformation'!S:Z,8,0)</f>
        <v>tier - 3</v>
      </c>
      <c r="P1322" s="42" t="str">
        <f>VLOOKUP(A1322,'Data Transformation'!S:AA,9,0)</f>
        <v>R1013</v>
      </c>
      <c r="Q1322" s="60">
        <f>VLOOKUP(A1322,'Data Transformation'!S:AC,11,0)</f>
        <v>58</v>
      </c>
    </row>
    <row r="1323">
      <c r="A1323" s="56" t="s">
        <v>2718</v>
      </c>
      <c r="B1323" s="42" t="str">
        <f>VLOOKUP(A1323,'Data Transformation'!A:D,4,0)</f>
        <v>Fischer</v>
      </c>
      <c r="C1323" s="57">
        <f>VLOOKUP(A1323,'Data Transformation'!G:N,2,0)</f>
        <v>23.37</v>
      </c>
      <c r="D1323" s="42">
        <f>VLOOKUP(A1323,'Data Transformation'!G:I,3,0)</f>
        <v>4.23</v>
      </c>
      <c r="E1323" s="42" t="str">
        <f>VLOOKUP(A1323,'Data Transformation'!G:J,4,0)</f>
        <v>No</v>
      </c>
      <c r="F1323" s="42" t="str">
        <f>VLOOKUP(A1323,'Data Transformation'!G:K,5,0)</f>
        <v>No</v>
      </c>
      <c r="G1323" s="58" t="str">
        <f>VLOOKUP(A1323,'Data Transformation'!G:L,6,0)</f>
        <v>No</v>
      </c>
      <c r="H1323" s="42">
        <f>VLOOKUP(A1323,'Data Transformation'!G:O,9,0)</f>
        <v>0</v>
      </c>
      <c r="I1323" s="42" t="str">
        <f>VLOOKUP(A1323,'Data Transformation'!G:N,8,0)</f>
        <v>No</v>
      </c>
      <c r="J1323" s="42" t="str">
        <f>VLOOKUP(A1323,'Data Transformation'!G:P,10,0)</f>
        <v>Normal weight</v>
      </c>
      <c r="K1323" s="42" t="str">
        <f>VLOOKUP(A1323,'Data Transformation'!G:Q,11,0)</f>
        <v>Normal</v>
      </c>
      <c r="L1323" s="42" t="str">
        <f>VLOOKUP(A1323,'Data Transformation'!S:AB,10,0)</f>
        <v>27-Sep-1982</v>
      </c>
      <c r="M1323" s="59">
        <f>VLOOKUP(A1323,'Data Transformation'!S:AD,12,0)</f>
        <v>8252.28</v>
      </c>
      <c r="N1323" s="42" t="str">
        <f>VLOOKUP(A1323,'Data Transformation'!S:Y,7,0)</f>
        <v>tier - 2</v>
      </c>
      <c r="O1323" s="42" t="str">
        <f>VLOOKUP(A1323,'Data Transformation'!S:Z,8,0)</f>
        <v>tier - 2</v>
      </c>
      <c r="P1323" s="42" t="str">
        <f>VLOOKUP(A1323,'Data Transformation'!S:AA,9,0)</f>
        <v>R1024</v>
      </c>
      <c r="Q1323" s="60">
        <f>VLOOKUP(A1323,'Data Transformation'!S:AC,11,0)</f>
        <v>40</v>
      </c>
    </row>
    <row r="1324">
      <c r="A1324" s="56" t="s">
        <v>2720</v>
      </c>
      <c r="B1324" s="42" t="str">
        <f>VLOOKUP(A1324,'Data Transformation'!A:D,4,0)</f>
        <v>Deba</v>
      </c>
      <c r="C1324" s="57">
        <f>VLOOKUP(A1324,'Data Transformation'!G:N,2,0)</f>
        <v>33.44</v>
      </c>
      <c r="D1324" s="42">
        <f>VLOOKUP(A1324,'Data Transformation'!G:I,3,0)</f>
        <v>4.72</v>
      </c>
      <c r="E1324" s="42" t="str">
        <f>VLOOKUP(A1324,'Data Transformation'!G:J,4,0)</f>
        <v>YES</v>
      </c>
      <c r="F1324" s="42" t="str">
        <f>VLOOKUP(A1324,'Data Transformation'!G:K,5,0)</f>
        <v>No</v>
      </c>
      <c r="G1324" s="58" t="str">
        <f>VLOOKUP(A1324,'Data Transformation'!G:L,6,0)</f>
        <v>No</v>
      </c>
      <c r="H1324" s="42">
        <f>VLOOKUP(A1324,'Data Transformation'!G:O,9,0)</f>
        <v>0</v>
      </c>
      <c r="I1324" s="42" t="str">
        <f>VLOOKUP(A1324,'Data Transformation'!G:N,8,0)</f>
        <v>No</v>
      </c>
      <c r="J1324" s="42" t="str">
        <f>VLOOKUP(A1324,'Data Transformation'!G:P,10,0)</f>
        <v>Above Obesity</v>
      </c>
      <c r="K1324" s="42" t="str">
        <f>VLOOKUP(A1324,'Data Transformation'!G:Q,11,0)</f>
        <v>Normal</v>
      </c>
      <c r="L1324" s="42" t="str">
        <f>VLOOKUP(A1324,'Data Transformation'!S:AB,10,0)</f>
        <v>2-Sep-1976</v>
      </c>
      <c r="M1324" s="59">
        <f>VLOOKUP(A1324,'Data Transformation'!S:AD,12,0)</f>
        <v>8240.59</v>
      </c>
      <c r="N1324" s="42" t="str">
        <f>VLOOKUP(A1324,'Data Transformation'!S:Y,7,0)</f>
        <v>tier - 2</v>
      </c>
      <c r="O1324" s="42" t="str">
        <f>VLOOKUP(A1324,'Data Transformation'!S:Z,8,0)</f>
        <v>tier - 2</v>
      </c>
      <c r="P1324" s="42" t="str">
        <f>VLOOKUP(A1324,'Data Transformation'!S:AA,9,0)</f>
        <v>R1013</v>
      </c>
      <c r="Q1324" s="60">
        <f>VLOOKUP(A1324,'Data Transformation'!S:AC,11,0)</f>
        <v>46</v>
      </c>
    </row>
    <row r="1325">
      <c r="A1325" s="56" t="s">
        <v>2722</v>
      </c>
      <c r="B1325" s="42" t="str">
        <f>VLOOKUP(A1325,'Data Transformation'!A:D,4,0)</f>
        <v>Leloup</v>
      </c>
      <c r="C1325" s="57">
        <f>VLOOKUP(A1325,'Data Transformation'!G:N,2,0)</f>
        <v>28.05</v>
      </c>
      <c r="D1325" s="42">
        <f>VLOOKUP(A1325,'Data Transformation'!G:I,3,0)</f>
        <v>5.63</v>
      </c>
      <c r="E1325" s="42" t="str">
        <f>VLOOKUP(A1325,'Data Transformation'!G:J,4,0)</f>
        <v>YES</v>
      </c>
      <c r="F1325" s="42" t="str">
        <f>VLOOKUP(A1325,'Data Transformation'!G:K,5,0)</f>
        <v>No</v>
      </c>
      <c r="G1325" s="58" t="str">
        <f>VLOOKUP(A1325,'Data Transformation'!G:L,6,0)</f>
        <v>No</v>
      </c>
      <c r="H1325" s="42">
        <f>VLOOKUP(A1325,'Data Transformation'!G:O,9,0)</f>
        <v>0</v>
      </c>
      <c r="I1325" s="42" t="str">
        <f>VLOOKUP(A1325,'Data Transformation'!G:N,8,0)</f>
        <v>No</v>
      </c>
      <c r="J1325" s="42" t="str">
        <f>VLOOKUP(A1325,'Data Transformation'!G:P,10,0)</f>
        <v>Overweight</v>
      </c>
      <c r="K1325" s="42" t="str">
        <f>VLOOKUP(A1325,'Data Transformation'!G:Q,11,0)</f>
        <v>Normal</v>
      </c>
      <c r="L1325" s="42" t="str">
        <f>VLOOKUP(A1325,'Data Transformation'!S:AB,10,0)</f>
        <v>30-Jun-1976</v>
      </c>
      <c r="M1325" s="59">
        <f>VLOOKUP(A1325,'Data Transformation'!S:AD,12,0)</f>
        <v>8233.1</v>
      </c>
      <c r="N1325" s="42" t="str">
        <f>VLOOKUP(A1325,'Data Transformation'!S:Y,7,0)</f>
        <v>tier - 2</v>
      </c>
      <c r="O1325" s="42" t="str">
        <f>VLOOKUP(A1325,'Data Transformation'!S:Z,8,0)</f>
        <v>tier - 2</v>
      </c>
      <c r="P1325" s="42" t="str">
        <f>VLOOKUP(A1325,'Data Transformation'!S:AA,9,0)</f>
        <v>R1013</v>
      </c>
      <c r="Q1325" s="60">
        <f>VLOOKUP(A1325,'Data Transformation'!S:AC,11,0)</f>
        <v>46</v>
      </c>
    </row>
    <row r="1326">
      <c r="A1326" s="56" t="s">
        <v>2724</v>
      </c>
      <c r="B1326" s="42" t="str">
        <f>VLOOKUP(A1326,'Data Transformation'!A:D,4,0)</f>
        <v>Labare</v>
      </c>
      <c r="C1326" s="57">
        <f>VLOOKUP(A1326,'Data Transformation'!G:N,2,0)</f>
        <v>27.72</v>
      </c>
      <c r="D1326" s="42">
        <f>VLOOKUP(A1326,'Data Transformation'!G:I,3,0)</f>
        <v>5.83</v>
      </c>
      <c r="E1326" s="42" t="str">
        <f>VLOOKUP(A1326,'Data Transformation'!G:J,4,0)</f>
        <v>YES</v>
      </c>
      <c r="F1326" s="42" t="str">
        <f>VLOOKUP(A1326,'Data Transformation'!G:K,5,0)</f>
        <v>No</v>
      </c>
      <c r="G1326" s="58" t="str">
        <f>VLOOKUP(A1326,'Data Transformation'!G:L,6,0)</f>
        <v>No</v>
      </c>
      <c r="H1326" s="42">
        <f>VLOOKUP(A1326,'Data Transformation'!G:O,9,0)</f>
        <v>0</v>
      </c>
      <c r="I1326" s="42" t="str">
        <f>VLOOKUP(A1326,'Data Transformation'!G:N,8,0)</f>
        <v>No</v>
      </c>
      <c r="J1326" s="42" t="str">
        <f>VLOOKUP(A1326,'Data Transformation'!G:P,10,0)</f>
        <v>Overweight</v>
      </c>
      <c r="K1326" s="42" t="str">
        <f>VLOOKUP(A1326,'Data Transformation'!G:Q,11,0)</f>
        <v>Prediabetes weight</v>
      </c>
      <c r="L1326" s="42" t="str">
        <f>VLOOKUP(A1326,'Data Transformation'!S:AB,10,0)</f>
        <v>3-Sep-1976</v>
      </c>
      <c r="M1326" s="59">
        <f>VLOOKUP(A1326,'Data Transformation'!S:AD,12,0)</f>
        <v>8232.64</v>
      </c>
      <c r="N1326" s="42" t="str">
        <f>VLOOKUP(A1326,'Data Transformation'!S:Y,7,0)</f>
        <v>tier - 2</v>
      </c>
      <c r="O1326" s="42" t="str">
        <f>VLOOKUP(A1326,'Data Transformation'!S:Z,8,0)</f>
        <v>tier - 3</v>
      </c>
      <c r="P1326" s="42" t="str">
        <f>VLOOKUP(A1326,'Data Transformation'!S:AA,9,0)</f>
        <v>R1013</v>
      </c>
      <c r="Q1326" s="60">
        <f>VLOOKUP(A1326,'Data Transformation'!S:AC,11,0)</f>
        <v>46</v>
      </c>
    </row>
    <row r="1327">
      <c r="A1327" s="56" t="s">
        <v>2726</v>
      </c>
      <c r="B1327" s="42" t="str">
        <f>VLOOKUP(A1327,'Data Transformation'!A:D,4,0)</f>
        <v>Arouca</v>
      </c>
      <c r="C1327" s="57">
        <f>VLOOKUP(A1327,'Data Transformation'!G:N,2,0)</f>
        <v>29.81</v>
      </c>
      <c r="D1327" s="42">
        <f>VLOOKUP(A1327,'Data Transformation'!G:I,3,0)</f>
        <v>9.23</v>
      </c>
      <c r="E1327" s="42" t="str">
        <f>VLOOKUP(A1327,'Data Transformation'!G:J,4,0)</f>
        <v>No</v>
      </c>
      <c r="F1327" s="42" t="str">
        <f>VLOOKUP(A1327,'Data Transformation'!G:K,5,0)</f>
        <v>No</v>
      </c>
      <c r="G1327" s="58" t="str">
        <f>VLOOKUP(A1327,'Data Transformation'!G:L,6,0)</f>
        <v>No</v>
      </c>
      <c r="H1327" s="42">
        <f>VLOOKUP(A1327,'Data Transformation'!G:O,9,0)</f>
        <v>0</v>
      </c>
      <c r="I1327" s="42" t="str">
        <f>VLOOKUP(A1327,'Data Transformation'!G:N,8,0)</f>
        <v>No</v>
      </c>
      <c r="J1327" s="42" t="str">
        <f>VLOOKUP(A1327,'Data Transformation'!G:P,10,0)</f>
        <v>Overweight</v>
      </c>
      <c r="K1327" s="42" t="str">
        <f>VLOOKUP(A1327,'Data Transformation'!G:Q,11,0)</f>
        <v>Diabetes</v>
      </c>
      <c r="L1327" s="42" t="str">
        <f>VLOOKUP(A1327,'Data Transformation'!S:AB,10,0)</f>
        <v>30-Jun-1978</v>
      </c>
      <c r="M1327" s="59">
        <f>VLOOKUP(A1327,'Data Transformation'!S:AD,12,0)</f>
        <v>8219.2</v>
      </c>
      <c r="N1327" s="42" t="str">
        <f>VLOOKUP(A1327,'Data Transformation'!S:Y,7,0)</f>
        <v>tier - 2</v>
      </c>
      <c r="O1327" s="42" t="str">
        <f>VLOOKUP(A1327,'Data Transformation'!S:Z,8,0)</f>
        <v>tier - 2</v>
      </c>
      <c r="P1327" s="42" t="str">
        <f>VLOOKUP(A1327,'Data Transformation'!S:AA,9,0)</f>
        <v>R1013</v>
      </c>
      <c r="Q1327" s="60">
        <f>VLOOKUP(A1327,'Data Transformation'!S:AC,11,0)</f>
        <v>44</v>
      </c>
    </row>
    <row r="1328">
      <c r="A1328" s="56" t="s">
        <v>2728</v>
      </c>
      <c r="B1328" s="42" t="str">
        <f>VLOOKUP(A1328,'Data Transformation'!A:D,4,0)</f>
        <v>Reese</v>
      </c>
      <c r="C1328" s="57">
        <f>VLOOKUP(A1328,'Data Transformation'!G:N,2,0)</f>
        <v>23.98</v>
      </c>
      <c r="D1328" s="42">
        <f>VLOOKUP(A1328,'Data Transformation'!G:I,3,0)</f>
        <v>9.89</v>
      </c>
      <c r="E1328" s="42" t="str">
        <f>VLOOKUP(A1328,'Data Transformation'!G:J,4,0)</f>
        <v>No</v>
      </c>
      <c r="F1328" s="42" t="str">
        <f>VLOOKUP(A1328,'Data Transformation'!G:K,5,0)</f>
        <v>No</v>
      </c>
      <c r="G1328" s="58" t="str">
        <f>VLOOKUP(A1328,'Data Transformation'!G:L,6,0)</f>
        <v>No</v>
      </c>
      <c r="H1328" s="42">
        <f>VLOOKUP(A1328,'Data Transformation'!G:O,9,0)</f>
        <v>0</v>
      </c>
      <c r="I1328" s="42" t="str">
        <f>VLOOKUP(A1328,'Data Transformation'!G:N,8,0)</f>
        <v>No</v>
      </c>
      <c r="J1328" s="42" t="str">
        <f>VLOOKUP(A1328,'Data Transformation'!G:P,10,0)</f>
        <v>Normal weight</v>
      </c>
      <c r="K1328" s="42" t="str">
        <f>VLOOKUP(A1328,'Data Transformation'!G:Q,11,0)</f>
        <v>Diabetes</v>
      </c>
      <c r="L1328" s="42" t="str">
        <f>VLOOKUP(A1328,'Data Transformation'!S:AB,10,0)</f>
        <v>24-Oct-1978</v>
      </c>
      <c r="M1328" s="59">
        <f>VLOOKUP(A1328,'Data Transformation'!S:AD,12,0)</f>
        <v>8211.1</v>
      </c>
      <c r="N1328" s="42" t="str">
        <f>VLOOKUP(A1328,'Data Transformation'!S:Y,7,0)</f>
        <v>tier - 2</v>
      </c>
      <c r="O1328" s="42" t="str">
        <f>VLOOKUP(A1328,'Data Transformation'!S:Z,8,0)</f>
        <v>tier - 3</v>
      </c>
      <c r="P1328" s="42" t="str">
        <f>VLOOKUP(A1328,'Data Transformation'!S:AA,9,0)</f>
        <v>R1013</v>
      </c>
      <c r="Q1328" s="60">
        <f>VLOOKUP(A1328,'Data Transformation'!S:AC,11,0)</f>
        <v>44</v>
      </c>
    </row>
    <row r="1329">
      <c r="A1329" s="56" t="s">
        <v>2730</v>
      </c>
      <c r="B1329" s="42" t="str">
        <f>VLOOKUP(A1329,'Data Transformation'!A:D,4,0)</f>
        <v>McCloskey</v>
      </c>
      <c r="C1329" s="57">
        <f>VLOOKUP(A1329,'Data Transformation'!G:N,2,0)</f>
        <v>17.34</v>
      </c>
      <c r="D1329" s="42">
        <f>VLOOKUP(A1329,'Data Transformation'!G:I,3,0)</f>
        <v>12</v>
      </c>
      <c r="E1329" s="42" t="str">
        <f>VLOOKUP(A1329,'Data Transformation'!G:J,4,0)</f>
        <v>No</v>
      </c>
      <c r="F1329" s="42" t="str">
        <f>VLOOKUP(A1329,'Data Transformation'!G:K,5,0)</f>
        <v>No</v>
      </c>
      <c r="G1329" s="58" t="str">
        <f>VLOOKUP(A1329,'Data Transformation'!G:L,6,0)</f>
        <v>No</v>
      </c>
      <c r="H1329" s="42">
        <f>VLOOKUP(A1329,'Data Transformation'!G:O,9,0)</f>
        <v>0</v>
      </c>
      <c r="I1329" s="42" t="str">
        <f>VLOOKUP(A1329,'Data Transformation'!G:N,8,0)</f>
        <v>No</v>
      </c>
      <c r="J1329" s="42" t="str">
        <f>VLOOKUP(A1329,'Data Transformation'!G:P,10,0)</f>
        <v>Underweight</v>
      </c>
      <c r="K1329" s="42" t="str">
        <f>VLOOKUP(A1329,'Data Transformation'!G:Q,11,0)</f>
        <v>Diabetes</v>
      </c>
      <c r="L1329" s="42" t="str">
        <f>VLOOKUP(A1329,'Data Transformation'!S:AB,10,0)</f>
        <v>23-Nov-1962</v>
      </c>
      <c r="M1329" s="59">
        <f>VLOOKUP(A1329,'Data Transformation'!S:AD,12,0)</f>
        <v>8188.12</v>
      </c>
      <c r="N1329" s="42" t="str">
        <f>VLOOKUP(A1329,'Data Transformation'!S:Y,7,0)</f>
        <v>tier - 3</v>
      </c>
      <c r="O1329" s="42" t="str">
        <f>VLOOKUP(A1329,'Data Transformation'!S:Z,8,0)</f>
        <v>tier - 3</v>
      </c>
      <c r="P1329" s="42" t="str">
        <f>VLOOKUP(A1329,'Data Transformation'!S:AA,9,0)</f>
        <v>R1013</v>
      </c>
      <c r="Q1329" s="60">
        <f>VLOOKUP(A1329,'Data Transformation'!S:AC,11,0)</f>
        <v>60</v>
      </c>
    </row>
    <row r="1330">
      <c r="A1330" s="56" t="s">
        <v>2732</v>
      </c>
      <c r="B1330" s="42" t="str">
        <f>VLOOKUP(A1330,'Data Transformation'!A:D,4,0)</f>
        <v>Tedsen</v>
      </c>
      <c r="C1330" s="57">
        <f>VLOOKUP(A1330,'Data Transformation'!G:N,2,0)</f>
        <v>40.39</v>
      </c>
      <c r="D1330" s="42">
        <f>VLOOKUP(A1330,'Data Transformation'!G:I,3,0)</f>
        <v>4.24</v>
      </c>
      <c r="E1330" s="42" t="str">
        <f>VLOOKUP(A1330,'Data Transformation'!G:J,4,0)</f>
        <v>yes</v>
      </c>
      <c r="F1330" s="42" t="str">
        <f>VLOOKUP(A1330,'Data Transformation'!G:K,5,0)</f>
        <v>No</v>
      </c>
      <c r="G1330" s="58" t="str">
        <f>VLOOKUP(A1330,'Data Transformation'!G:L,6,0)</f>
        <v>Yes</v>
      </c>
      <c r="H1330" s="42">
        <f>VLOOKUP(A1330,'Data Transformation'!G:O,9,0)</f>
        <v>1</v>
      </c>
      <c r="I1330" s="42" t="str">
        <f>VLOOKUP(A1330,'Data Transformation'!G:N,8,0)</f>
        <v>No</v>
      </c>
      <c r="J1330" s="42" t="str">
        <f>VLOOKUP(A1330,'Data Transformation'!G:P,10,0)</f>
        <v>Above Obesity</v>
      </c>
      <c r="K1330" s="42" t="str">
        <f>VLOOKUP(A1330,'Data Transformation'!G:Q,11,0)</f>
        <v>Normal</v>
      </c>
      <c r="L1330" s="42" t="str">
        <f>VLOOKUP(A1330,'Data Transformation'!S:AB,10,0)</f>
        <v>21-Oct-1997</v>
      </c>
      <c r="M1330" s="59">
        <f>VLOOKUP(A1330,'Data Transformation'!S:AD,12,0)</f>
        <v>8182.89</v>
      </c>
      <c r="N1330" s="42" t="str">
        <f>VLOOKUP(A1330,'Data Transformation'!S:Y,7,0)</f>
        <v>tier - 2</v>
      </c>
      <c r="O1330" s="42" t="str">
        <f>VLOOKUP(A1330,'Data Transformation'!S:Z,8,0)</f>
        <v>tier - 1</v>
      </c>
      <c r="P1330" s="42" t="str">
        <f>VLOOKUP(A1330,'Data Transformation'!S:AA,9,0)</f>
        <v>R1026</v>
      </c>
      <c r="Q1330" s="60">
        <f>VLOOKUP(A1330,'Data Transformation'!S:AC,11,0)</f>
        <v>25</v>
      </c>
    </row>
    <row r="1331">
      <c r="A1331" s="56" t="s">
        <v>2734</v>
      </c>
      <c r="B1331" s="42" t="str">
        <f>VLOOKUP(A1331,'Data Transformation'!A:D,4,0)</f>
        <v>Koehlinger</v>
      </c>
      <c r="C1331" s="57">
        <f>VLOOKUP(A1331,'Data Transformation'!G:N,2,0)</f>
        <v>25.96</v>
      </c>
      <c r="D1331" s="42">
        <f>VLOOKUP(A1331,'Data Transformation'!G:I,3,0)</f>
        <v>4.68</v>
      </c>
      <c r="E1331" s="42" t="str">
        <f>VLOOKUP(A1331,'Data Transformation'!G:J,4,0)</f>
        <v>yes</v>
      </c>
      <c r="F1331" s="42" t="str">
        <f>VLOOKUP(A1331,'Data Transformation'!G:K,5,0)</f>
        <v>No</v>
      </c>
      <c r="G1331" s="58" t="str">
        <f>VLOOKUP(A1331,'Data Transformation'!G:L,6,0)</f>
        <v>Yes</v>
      </c>
      <c r="H1331" s="42">
        <f>VLOOKUP(A1331,'Data Transformation'!G:O,9,0)</f>
        <v>1</v>
      </c>
      <c r="I1331" s="42" t="str">
        <f>VLOOKUP(A1331,'Data Transformation'!G:N,8,0)</f>
        <v>No</v>
      </c>
      <c r="J1331" s="42" t="str">
        <f>VLOOKUP(A1331,'Data Transformation'!G:P,10,0)</f>
        <v>Overweight</v>
      </c>
      <c r="K1331" s="42" t="str">
        <f>VLOOKUP(A1331,'Data Transformation'!G:Q,11,0)</f>
        <v>Normal</v>
      </c>
      <c r="L1331" s="42" t="str">
        <f>VLOOKUP(A1331,'Data Transformation'!S:AB,10,0)</f>
        <v>8-Jun-1983</v>
      </c>
      <c r="M1331" s="59">
        <f>VLOOKUP(A1331,'Data Transformation'!S:AD,12,0)</f>
        <v>8179.51</v>
      </c>
      <c r="N1331" s="42" t="str">
        <f>VLOOKUP(A1331,'Data Transformation'!S:Y,7,0)</f>
        <v>tier - 2</v>
      </c>
      <c r="O1331" s="42" t="str">
        <f>VLOOKUP(A1331,'Data Transformation'!S:Z,8,0)</f>
        <v>tier - 2</v>
      </c>
      <c r="P1331" s="42" t="str">
        <f>VLOOKUP(A1331,'Data Transformation'!S:AA,9,0)</f>
        <v>R1020</v>
      </c>
      <c r="Q1331" s="60">
        <f>VLOOKUP(A1331,'Data Transformation'!S:AC,11,0)</f>
        <v>40</v>
      </c>
    </row>
    <row r="1332">
      <c r="A1332" s="56" t="s">
        <v>2736</v>
      </c>
      <c r="B1332" s="42" t="str">
        <f>VLOOKUP(A1332,'Data Transformation'!A:D,4,0)</f>
        <v>Pielechaty</v>
      </c>
      <c r="C1332" s="57">
        <f>VLOOKUP(A1332,'Data Transformation'!G:N,2,0)</f>
        <v>17.68</v>
      </c>
      <c r="D1332" s="42">
        <f>VLOOKUP(A1332,'Data Transformation'!G:I,3,0)</f>
        <v>8.57</v>
      </c>
      <c r="E1332" s="42" t="str">
        <f>VLOOKUP(A1332,'Data Transformation'!G:J,4,0)</f>
        <v>yes</v>
      </c>
      <c r="F1332" s="42" t="str">
        <f>VLOOKUP(A1332,'Data Transformation'!G:K,5,0)</f>
        <v>No</v>
      </c>
      <c r="G1332" s="58" t="str">
        <f>VLOOKUP(A1332,'Data Transformation'!G:L,6,0)</f>
        <v>Yes</v>
      </c>
      <c r="H1332" s="42">
        <f>VLOOKUP(A1332,'Data Transformation'!G:O,9,0)</f>
        <v>1</v>
      </c>
      <c r="I1332" s="42" t="str">
        <f>VLOOKUP(A1332,'Data Transformation'!G:N,8,0)</f>
        <v>No</v>
      </c>
      <c r="J1332" s="42" t="str">
        <f>VLOOKUP(A1332,'Data Transformation'!G:P,10,0)</f>
        <v>Underweight</v>
      </c>
      <c r="K1332" s="42" t="str">
        <f>VLOOKUP(A1332,'Data Transformation'!G:Q,11,0)</f>
        <v>Diabetes</v>
      </c>
      <c r="L1332" s="42" t="str">
        <f>VLOOKUP(A1332,'Data Transformation'!S:AB,10,0)</f>
        <v>5-Nov-1963</v>
      </c>
      <c r="M1332" s="59">
        <f>VLOOKUP(A1332,'Data Transformation'!S:AD,12,0)</f>
        <v>8177.9</v>
      </c>
      <c r="N1332" s="42" t="str">
        <f>VLOOKUP(A1332,'Data Transformation'!S:Y,7,0)</f>
        <v>tier - 3</v>
      </c>
      <c r="O1332" s="42" t="str">
        <f>VLOOKUP(A1332,'Data Transformation'!S:Z,8,0)</f>
        <v>tier - 1</v>
      </c>
      <c r="P1332" s="42" t="str">
        <f>VLOOKUP(A1332,'Data Transformation'!S:AA,9,0)</f>
        <v>R1013</v>
      </c>
      <c r="Q1332" s="60">
        <f>VLOOKUP(A1332,'Data Transformation'!S:AC,11,0)</f>
        <v>59</v>
      </c>
    </row>
    <row r="1333">
      <c r="A1333" s="56" t="s">
        <v>2738</v>
      </c>
      <c r="B1333" s="42" t="str">
        <f>VLOOKUP(A1333,'Data Transformation'!A:D,4,0)</f>
        <v>Korhonen</v>
      </c>
      <c r="C1333" s="57">
        <f>VLOOKUP(A1333,'Data Transformation'!G:N,2,0)</f>
        <v>30.875</v>
      </c>
      <c r="D1333" s="42">
        <f>VLOOKUP(A1333,'Data Transformation'!G:I,3,0)</f>
        <v>4.1</v>
      </c>
      <c r="E1333" s="42" t="str">
        <f>VLOOKUP(A1333,'Data Transformation'!G:J,4,0)</f>
        <v>No</v>
      </c>
      <c r="F1333" s="42" t="str">
        <f>VLOOKUP(A1333,'Data Transformation'!G:K,5,0)</f>
        <v>No</v>
      </c>
      <c r="G1333" s="58" t="str">
        <f>VLOOKUP(A1333,'Data Transformation'!G:L,6,0)</f>
        <v>No</v>
      </c>
      <c r="H1333" s="42">
        <f>VLOOKUP(A1333,'Data Transformation'!G:O,9,0)</f>
        <v>0</v>
      </c>
      <c r="I1333" s="42" t="str">
        <f>VLOOKUP(A1333,'Data Transformation'!G:N,8,0)</f>
        <v>No</v>
      </c>
      <c r="J1333" s="42" t="str">
        <f>VLOOKUP(A1333,'Data Transformation'!G:P,10,0)</f>
        <v>Above Obesity</v>
      </c>
      <c r="K1333" s="42" t="str">
        <f>VLOOKUP(A1333,'Data Transformation'!G:Q,11,0)</f>
        <v>Normal</v>
      </c>
      <c r="L1333" s="42" t="str">
        <f>VLOOKUP(A1333,'Data Transformation'!S:AB,10,0)</f>
        <v>28-Jun-1982</v>
      </c>
      <c r="M1333" s="59">
        <f>VLOOKUP(A1333,'Data Transformation'!S:AD,12,0)</f>
        <v>8162.72</v>
      </c>
      <c r="N1333" s="42" t="str">
        <f>VLOOKUP(A1333,'Data Transformation'!S:Y,7,0)</f>
        <v>tier - 3</v>
      </c>
      <c r="O1333" s="42" t="str">
        <f>VLOOKUP(A1333,'Data Transformation'!S:Z,8,0)</f>
        <v>tier - 3</v>
      </c>
      <c r="P1333" s="42" t="str">
        <f>VLOOKUP(A1333,'Data Transformation'!S:AA,9,0)</f>
        <v>R1012</v>
      </c>
      <c r="Q1333" s="60">
        <f>VLOOKUP(A1333,'Data Transformation'!S:AC,11,0)</f>
        <v>40</v>
      </c>
    </row>
    <row r="1334">
      <c r="A1334" s="56" t="s">
        <v>2740</v>
      </c>
      <c r="B1334" s="42" t="str">
        <f>VLOOKUP(A1334,'Data Transformation'!A:D,4,0)</f>
        <v>Kehr</v>
      </c>
      <c r="C1334" s="57">
        <f>VLOOKUP(A1334,'Data Transformation'!G:N,2,0)</f>
        <v>30.81</v>
      </c>
      <c r="D1334" s="42">
        <f>VLOOKUP(A1334,'Data Transformation'!G:I,3,0)</f>
        <v>4.49</v>
      </c>
      <c r="E1334" s="42" t="str">
        <f>VLOOKUP(A1334,'Data Transformation'!G:J,4,0)</f>
        <v>No</v>
      </c>
      <c r="F1334" s="42" t="str">
        <f>VLOOKUP(A1334,'Data Transformation'!G:K,5,0)</f>
        <v>No</v>
      </c>
      <c r="G1334" s="58" t="str">
        <f>VLOOKUP(A1334,'Data Transformation'!G:L,6,0)</f>
        <v>No</v>
      </c>
      <c r="H1334" s="42">
        <f>VLOOKUP(A1334,'Data Transformation'!G:O,9,0)</f>
        <v>0</v>
      </c>
      <c r="I1334" s="42" t="str">
        <f>VLOOKUP(A1334,'Data Transformation'!G:N,8,0)</f>
        <v>No</v>
      </c>
      <c r="J1334" s="42" t="str">
        <f>VLOOKUP(A1334,'Data Transformation'!G:P,10,0)</f>
        <v>Above Obesity</v>
      </c>
      <c r="K1334" s="42" t="str">
        <f>VLOOKUP(A1334,'Data Transformation'!G:Q,11,0)</f>
        <v>Normal</v>
      </c>
      <c r="L1334" s="42" t="str">
        <f>VLOOKUP(A1334,'Data Transformation'!S:AB,10,0)</f>
        <v>21-Jun-1990</v>
      </c>
      <c r="M1334" s="59">
        <f>VLOOKUP(A1334,'Data Transformation'!S:AD,12,0)</f>
        <v>8157.92</v>
      </c>
      <c r="N1334" s="42" t="str">
        <f>VLOOKUP(A1334,'Data Transformation'!S:Y,7,0)</f>
        <v>tier - 2</v>
      </c>
      <c r="O1334" s="42" t="str">
        <f>VLOOKUP(A1334,'Data Transformation'!S:Z,8,0)</f>
        <v>tier - 3</v>
      </c>
      <c r="P1334" s="42" t="str">
        <f>VLOOKUP(A1334,'Data Transformation'!S:AA,9,0)</f>
        <v>R1025</v>
      </c>
      <c r="Q1334" s="60">
        <f>VLOOKUP(A1334,'Data Transformation'!S:AC,11,0)</f>
        <v>32</v>
      </c>
    </row>
    <row r="1335">
      <c r="A1335" s="56" t="s">
        <v>2742</v>
      </c>
      <c r="B1335" s="42" t="str">
        <f>VLOOKUP(A1335,'Data Transformation'!A:D,4,0)</f>
        <v>Montagna</v>
      </c>
      <c r="C1335" s="57">
        <f>VLOOKUP(A1335,'Data Transformation'!G:N,2,0)</f>
        <v>36.85</v>
      </c>
      <c r="D1335" s="42">
        <f>VLOOKUP(A1335,'Data Transformation'!G:I,3,0)</f>
        <v>8.8</v>
      </c>
      <c r="E1335" s="42" t="str">
        <f>VLOOKUP(A1335,'Data Transformation'!G:J,4,0)</f>
        <v>No</v>
      </c>
      <c r="F1335" s="42" t="str">
        <f>VLOOKUP(A1335,'Data Transformation'!G:K,5,0)</f>
        <v>No</v>
      </c>
      <c r="G1335" s="58" t="str">
        <f>VLOOKUP(A1335,'Data Transformation'!G:L,6,0)</f>
        <v>No</v>
      </c>
      <c r="H1335" s="42">
        <f>VLOOKUP(A1335,'Data Transformation'!G:O,9,0)</f>
        <v>2</v>
      </c>
      <c r="I1335" s="42" t="str">
        <f>VLOOKUP(A1335,'Data Transformation'!G:N,8,0)</f>
        <v>No</v>
      </c>
      <c r="J1335" s="42" t="str">
        <f>VLOOKUP(A1335,'Data Transformation'!G:P,10,0)</f>
        <v>Above Obesity</v>
      </c>
      <c r="K1335" s="42" t="str">
        <f>VLOOKUP(A1335,'Data Transformation'!G:Q,11,0)</f>
        <v>Diabetes</v>
      </c>
      <c r="L1335" s="42" t="str">
        <f>VLOOKUP(A1335,'Data Transformation'!S:AB,10,0)</f>
        <v>3-Sep-1973</v>
      </c>
      <c r="M1335" s="59">
        <f>VLOOKUP(A1335,'Data Transformation'!S:AD,12,0)</f>
        <v>8125.78</v>
      </c>
      <c r="N1335" s="42" t="str">
        <f>VLOOKUP(A1335,'Data Transformation'!S:Y,7,0)</f>
        <v>tier - 2</v>
      </c>
      <c r="O1335" s="42" t="str">
        <f>VLOOKUP(A1335,'Data Transformation'!S:Z,8,0)</f>
        <v>tier - 2</v>
      </c>
      <c r="P1335" s="42" t="str">
        <f>VLOOKUP(A1335,'Data Transformation'!S:AA,9,0)</f>
        <v>R1013</v>
      </c>
      <c r="Q1335" s="60">
        <f>VLOOKUP(A1335,'Data Transformation'!S:AC,11,0)</f>
        <v>49</v>
      </c>
    </row>
    <row r="1336">
      <c r="A1336" s="56" t="s">
        <v>2744</v>
      </c>
      <c r="B1336" s="42" t="str">
        <f>VLOOKUP(A1336,'Data Transformation'!A:D,4,0)</f>
        <v>M√ºller</v>
      </c>
      <c r="C1336" s="57">
        <f>VLOOKUP(A1336,'Data Transformation'!G:N,2,0)</f>
        <v>35.86</v>
      </c>
      <c r="D1336" s="42">
        <f>VLOOKUP(A1336,'Data Transformation'!G:I,3,0)</f>
        <v>7.93</v>
      </c>
      <c r="E1336" s="42" t="str">
        <f>VLOOKUP(A1336,'Data Transformation'!G:J,4,0)</f>
        <v>No</v>
      </c>
      <c r="F1336" s="42" t="str">
        <f>VLOOKUP(A1336,'Data Transformation'!G:K,5,0)</f>
        <v>No</v>
      </c>
      <c r="G1336" s="58" t="str">
        <f>VLOOKUP(A1336,'Data Transformation'!G:L,6,0)</f>
        <v>No</v>
      </c>
      <c r="H1336" s="42">
        <f>VLOOKUP(A1336,'Data Transformation'!G:O,9,0)</f>
        <v>2</v>
      </c>
      <c r="I1336" s="42" t="str">
        <f>VLOOKUP(A1336,'Data Transformation'!G:N,8,0)</f>
        <v>No</v>
      </c>
      <c r="J1336" s="42" t="str">
        <f>VLOOKUP(A1336,'Data Transformation'!G:P,10,0)</f>
        <v>Above Obesity</v>
      </c>
      <c r="K1336" s="42" t="str">
        <f>VLOOKUP(A1336,'Data Transformation'!G:Q,11,0)</f>
        <v>Diabetes</v>
      </c>
      <c r="L1336" s="42" t="str">
        <f>VLOOKUP(A1336,'Data Transformation'!S:AB,10,0)</f>
        <v>30-Aug-1973</v>
      </c>
      <c r="M1336" s="59">
        <f>VLOOKUP(A1336,'Data Transformation'!S:AD,12,0)</f>
        <v>8124.41</v>
      </c>
      <c r="N1336" s="42" t="str">
        <f>VLOOKUP(A1336,'Data Transformation'!S:Y,7,0)</f>
        <v>tier - 3</v>
      </c>
      <c r="O1336" s="42" t="str">
        <f>VLOOKUP(A1336,'Data Transformation'!S:Z,8,0)</f>
        <v>tier - 1</v>
      </c>
      <c r="P1336" s="42" t="str">
        <f>VLOOKUP(A1336,'Data Transformation'!S:AA,9,0)</f>
        <v>R1013</v>
      </c>
      <c r="Q1336" s="60">
        <f>VLOOKUP(A1336,'Data Transformation'!S:AC,11,0)</f>
        <v>49</v>
      </c>
    </row>
    <row r="1337">
      <c r="A1337" s="56" t="s">
        <v>2746</v>
      </c>
      <c r="B1337" s="42" t="str">
        <f>VLOOKUP(A1337,'Data Transformation'!A:D,4,0)</f>
        <v>Baker</v>
      </c>
      <c r="C1337" s="57">
        <f>VLOOKUP(A1337,'Data Transformation'!G:N,2,0)</f>
        <v>30.3</v>
      </c>
      <c r="D1337" s="42">
        <f>VLOOKUP(A1337,'Data Transformation'!G:I,3,0)</f>
        <v>9.45</v>
      </c>
      <c r="E1337" s="42" t="str">
        <f>VLOOKUP(A1337,'Data Transformation'!G:J,4,0)</f>
        <v>No</v>
      </c>
      <c r="F1337" s="42" t="str">
        <f>VLOOKUP(A1337,'Data Transformation'!G:K,5,0)</f>
        <v>No</v>
      </c>
      <c r="G1337" s="58" t="str">
        <f>VLOOKUP(A1337,'Data Transformation'!G:L,6,0)</f>
        <v>No</v>
      </c>
      <c r="H1337" s="42">
        <f>VLOOKUP(A1337,'Data Transformation'!G:O,9,0)</f>
        <v>2</v>
      </c>
      <c r="I1337" s="42" t="str">
        <f>VLOOKUP(A1337,'Data Transformation'!G:N,8,0)</f>
        <v>No</v>
      </c>
      <c r="J1337" s="42" t="str">
        <f>VLOOKUP(A1337,'Data Transformation'!G:P,10,0)</f>
        <v>Above Obesity</v>
      </c>
      <c r="K1337" s="42" t="str">
        <f>VLOOKUP(A1337,'Data Transformation'!G:Q,11,0)</f>
        <v>Diabetes</v>
      </c>
      <c r="L1337" s="42" t="str">
        <f>VLOOKUP(A1337,'Data Transformation'!S:AB,10,0)</f>
        <v>16-Dec-1973</v>
      </c>
      <c r="M1337" s="59">
        <f>VLOOKUP(A1337,'Data Transformation'!S:AD,12,0)</f>
        <v>8116.68</v>
      </c>
      <c r="N1337" s="42" t="str">
        <f>VLOOKUP(A1337,'Data Transformation'!S:Y,7,0)</f>
        <v>tier - 3</v>
      </c>
      <c r="O1337" s="42" t="str">
        <f>VLOOKUP(A1337,'Data Transformation'!S:Z,8,0)</f>
        <v>tier - 1</v>
      </c>
      <c r="P1337" s="42" t="str">
        <f>VLOOKUP(A1337,'Data Transformation'!S:AA,9,0)</f>
        <v>R1011</v>
      </c>
      <c r="Q1337" s="60">
        <f>VLOOKUP(A1337,'Data Transformation'!S:AC,11,0)</f>
        <v>49</v>
      </c>
    </row>
    <row r="1338">
      <c r="A1338" s="56" t="s">
        <v>2748</v>
      </c>
      <c r="B1338" s="42" t="str">
        <f>VLOOKUP(A1338,'Data Transformation'!A:D,4,0)</f>
        <v>Sidebottom</v>
      </c>
      <c r="C1338" s="57">
        <f>VLOOKUP(A1338,'Data Transformation'!G:N,2,0)</f>
        <v>32.015</v>
      </c>
      <c r="D1338" s="42">
        <f>VLOOKUP(A1338,'Data Transformation'!G:I,3,0)</f>
        <v>7.67</v>
      </c>
      <c r="E1338" s="42" t="str">
        <f>VLOOKUP(A1338,'Data Transformation'!G:J,4,0)</f>
        <v>No</v>
      </c>
      <c r="F1338" s="42" t="str">
        <f>VLOOKUP(A1338,'Data Transformation'!G:K,5,0)</f>
        <v>No</v>
      </c>
      <c r="G1338" s="58" t="str">
        <f>VLOOKUP(A1338,'Data Transformation'!G:L,6,0)</f>
        <v>No</v>
      </c>
      <c r="H1338" s="42">
        <f>VLOOKUP(A1338,'Data Transformation'!G:O,9,0)</f>
        <v>0</v>
      </c>
      <c r="I1338" s="42" t="str">
        <f>VLOOKUP(A1338,'Data Transformation'!G:N,8,0)</f>
        <v>No</v>
      </c>
      <c r="J1338" s="42" t="str">
        <f>VLOOKUP(A1338,'Data Transformation'!G:P,10,0)</f>
        <v>Above Obesity</v>
      </c>
      <c r="K1338" s="42" t="str">
        <f>VLOOKUP(A1338,'Data Transformation'!G:Q,11,0)</f>
        <v>Diabetes</v>
      </c>
      <c r="L1338" s="42" t="str">
        <f>VLOOKUP(A1338,'Data Transformation'!S:AB,10,0)</f>
        <v>1-Sep-1978</v>
      </c>
      <c r="M1338" s="59">
        <f>VLOOKUP(A1338,'Data Transformation'!S:AD,12,0)</f>
        <v>8116.27</v>
      </c>
      <c r="N1338" s="42" t="str">
        <f>VLOOKUP(A1338,'Data Transformation'!S:Y,7,0)</f>
        <v>tier - 3</v>
      </c>
      <c r="O1338" s="42" t="str">
        <f>VLOOKUP(A1338,'Data Transformation'!S:Z,8,0)</f>
        <v>tier - 1</v>
      </c>
      <c r="P1338" s="42" t="str">
        <f>VLOOKUP(A1338,'Data Transformation'!S:AA,9,0)</f>
        <v>R1012</v>
      </c>
      <c r="Q1338" s="60">
        <f>VLOOKUP(A1338,'Data Transformation'!S:AC,11,0)</f>
        <v>44</v>
      </c>
    </row>
    <row r="1339">
      <c r="A1339" s="56" t="s">
        <v>2750</v>
      </c>
      <c r="B1339" s="42" t="str">
        <f>VLOOKUP(A1339,'Data Transformation'!A:D,4,0)</f>
        <v>Johnson</v>
      </c>
      <c r="C1339" s="57">
        <f>VLOOKUP(A1339,'Data Transformation'!G:N,2,0)</f>
        <v>25.06</v>
      </c>
      <c r="D1339" s="42">
        <f>VLOOKUP(A1339,'Data Transformation'!G:I,3,0)</f>
        <v>10.53</v>
      </c>
      <c r="E1339" s="42" t="str">
        <f>VLOOKUP(A1339,'Data Transformation'!G:J,4,0)</f>
        <v>No</v>
      </c>
      <c r="F1339" s="42" t="str">
        <f>VLOOKUP(A1339,'Data Transformation'!G:K,5,0)</f>
        <v>No</v>
      </c>
      <c r="G1339" s="58" t="str">
        <f>VLOOKUP(A1339,'Data Transformation'!G:L,6,0)</f>
        <v>No</v>
      </c>
      <c r="H1339" s="42">
        <f>VLOOKUP(A1339,'Data Transformation'!G:O,9,0)</f>
        <v>2</v>
      </c>
      <c r="I1339" s="42" t="str">
        <f>VLOOKUP(A1339,'Data Transformation'!G:N,8,0)</f>
        <v>No</v>
      </c>
      <c r="J1339" s="42" t="str">
        <f>VLOOKUP(A1339,'Data Transformation'!G:P,10,0)</f>
        <v>Overweight</v>
      </c>
      <c r="K1339" s="42" t="str">
        <f>VLOOKUP(A1339,'Data Transformation'!G:Q,11,0)</f>
        <v>Diabetes</v>
      </c>
      <c r="L1339" s="42" t="str">
        <f>VLOOKUP(A1339,'Data Transformation'!S:AB,10,0)</f>
        <v>11-Oct-1973</v>
      </c>
      <c r="M1339" s="59">
        <f>VLOOKUP(A1339,'Data Transformation'!S:AD,12,0)</f>
        <v>8112.59</v>
      </c>
      <c r="N1339" s="42" t="str">
        <f>VLOOKUP(A1339,'Data Transformation'!S:Y,7,0)</f>
        <v>tier - 2</v>
      </c>
      <c r="O1339" s="42" t="str">
        <f>VLOOKUP(A1339,'Data Transformation'!S:Z,8,0)</f>
        <v>tier - 2</v>
      </c>
      <c r="P1339" s="42" t="str">
        <f>VLOOKUP(A1339,'Data Transformation'!S:AA,9,0)</f>
        <v>R1013</v>
      </c>
      <c r="Q1339" s="60">
        <f>VLOOKUP(A1339,'Data Transformation'!S:AC,11,0)</f>
        <v>49</v>
      </c>
    </row>
    <row r="1340">
      <c r="A1340" s="56" t="s">
        <v>2752</v>
      </c>
      <c r="B1340" s="42" t="str">
        <f>VLOOKUP(A1340,'Data Transformation'!A:D,4,0)</f>
        <v>Morris</v>
      </c>
      <c r="C1340" s="57">
        <f>VLOOKUP(A1340,'Data Transformation'!G:N,2,0)</f>
        <v>18.83</v>
      </c>
      <c r="D1340" s="42">
        <f>VLOOKUP(A1340,'Data Transformation'!G:I,3,0)</f>
        <v>10.08</v>
      </c>
      <c r="E1340" s="42" t="str">
        <f>VLOOKUP(A1340,'Data Transformation'!G:J,4,0)</f>
        <v>YES</v>
      </c>
      <c r="F1340" s="42" t="str">
        <f>VLOOKUP(A1340,'Data Transformation'!G:K,5,0)</f>
        <v>No</v>
      </c>
      <c r="G1340" s="58" t="str">
        <f>VLOOKUP(A1340,'Data Transformation'!G:L,6,0)</f>
        <v>No</v>
      </c>
      <c r="H1340" s="42">
        <f>VLOOKUP(A1340,'Data Transformation'!G:O,9,0)</f>
        <v>0</v>
      </c>
      <c r="I1340" s="42" t="str">
        <f>VLOOKUP(A1340,'Data Transformation'!G:N,8,0)</f>
        <v>No</v>
      </c>
      <c r="J1340" s="42" t="str">
        <f>VLOOKUP(A1340,'Data Transformation'!G:P,10,0)</f>
        <v>Normal weight</v>
      </c>
      <c r="K1340" s="42" t="str">
        <f>VLOOKUP(A1340,'Data Transformation'!G:Q,11,0)</f>
        <v>Diabetes</v>
      </c>
      <c r="L1340" s="42" t="str">
        <f>VLOOKUP(A1340,'Data Transformation'!S:AB,10,0)</f>
        <v>10-Jun-1967</v>
      </c>
      <c r="M1340" s="59">
        <f>VLOOKUP(A1340,'Data Transformation'!S:AD,12,0)</f>
        <v>8091.3</v>
      </c>
      <c r="N1340" s="42" t="str">
        <f>VLOOKUP(A1340,'Data Transformation'!S:Y,7,0)</f>
        <v>tier - 3</v>
      </c>
      <c r="O1340" s="42" t="str">
        <f>VLOOKUP(A1340,'Data Transformation'!S:Z,8,0)</f>
        <v>tier - 1</v>
      </c>
      <c r="P1340" s="42" t="str">
        <f>VLOOKUP(A1340,'Data Transformation'!S:AA,9,0)</f>
        <v>R1012</v>
      </c>
      <c r="Q1340" s="60">
        <f>VLOOKUP(A1340,'Data Transformation'!S:AC,11,0)</f>
        <v>55</v>
      </c>
    </row>
    <row r="1341">
      <c r="A1341" s="56" t="s">
        <v>2754</v>
      </c>
      <c r="B1341" s="42" t="str">
        <f>VLOOKUP(A1341,'Data Transformation'!A:D,4,0)</f>
        <v>Chaisson</v>
      </c>
      <c r="C1341" s="57">
        <f>VLOOKUP(A1341,'Data Transformation'!G:N,2,0)</f>
        <v>47.52</v>
      </c>
      <c r="D1341" s="42">
        <f>VLOOKUP(A1341,'Data Transformation'!G:I,3,0)</f>
        <v>11.39</v>
      </c>
      <c r="E1341" s="42" t="str">
        <f>VLOOKUP(A1341,'Data Transformation'!G:J,4,0)</f>
        <v>yes</v>
      </c>
      <c r="F1341" s="42" t="str">
        <f>VLOOKUP(A1341,'Data Transformation'!G:K,5,0)</f>
        <v>No</v>
      </c>
      <c r="G1341" s="58" t="str">
        <f>VLOOKUP(A1341,'Data Transformation'!G:L,6,0)</f>
        <v>No</v>
      </c>
      <c r="H1341" s="42">
        <f>VLOOKUP(A1341,'Data Transformation'!G:O,9,0)</f>
        <v>1</v>
      </c>
      <c r="I1341" s="42" t="str">
        <f>VLOOKUP(A1341,'Data Transformation'!G:N,8,0)</f>
        <v>No</v>
      </c>
      <c r="J1341" s="42" t="str">
        <f>VLOOKUP(A1341,'Data Transformation'!G:P,10,0)</f>
        <v>Above Obesity</v>
      </c>
      <c r="K1341" s="42" t="str">
        <f>VLOOKUP(A1341,'Data Transformation'!G:Q,11,0)</f>
        <v>Diabetes</v>
      </c>
      <c r="L1341" s="42" t="str">
        <f>VLOOKUP(A1341,'Data Transformation'!S:AB,10,0)</f>
        <v>21-Dec-1975</v>
      </c>
      <c r="M1341" s="59">
        <f>VLOOKUP(A1341,'Data Transformation'!S:AD,12,0)</f>
        <v>8083.92</v>
      </c>
      <c r="N1341" s="42" t="str">
        <f>VLOOKUP(A1341,'Data Transformation'!S:Y,7,0)</f>
        <v>tier - 3</v>
      </c>
      <c r="O1341" s="42" t="str">
        <f>VLOOKUP(A1341,'Data Transformation'!S:Z,8,0)</f>
        <v>tier - 3</v>
      </c>
      <c r="P1341" s="42" t="str">
        <f>VLOOKUP(A1341,'Data Transformation'!S:AA,9,0)</f>
        <v>R1013</v>
      </c>
      <c r="Q1341" s="60">
        <f>VLOOKUP(A1341,'Data Transformation'!S:AC,11,0)</f>
        <v>47</v>
      </c>
    </row>
    <row r="1342">
      <c r="A1342" s="56" t="s">
        <v>2756</v>
      </c>
      <c r="B1342" s="42" t="str">
        <f>VLOOKUP(A1342,'Data Transformation'!A:D,4,0)</f>
        <v>Pigott</v>
      </c>
      <c r="C1342" s="57">
        <f>VLOOKUP(A1342,'Data Transformation'!G:N,2,0)</f>
        <v>37.82</v>
      </c>
      <c r="D1342" s="42">
        <f>VLOOKUP(A1342,'Data Transformation'!G:I,3,0)</f>
        <v>6.36</v>
      </c>
      <c r="E1342" s="42" t="str">
        <f>VLOOKUP(A1342,'Data Transformation'!G:J,4,0)</f>
        <v>No</v>
      </c>
      <c r="F1342" s="42" t="str">
        <f>VLOOKUP(A1342,'Data Transformation'!G:K,5,0)</f>
        <v>No</v>
      </c>
      <c r="G1342" s="58" t="str">
        <f>VLOOKUP(A1342,'Data Transformation'!G:L,6,0)</f>
        <v>No</v>
      </c>
      <c r="H1342" s="42">
        <f>VLOOKUP(A1342,'Data Transformation'!G:O,9,0)</f>
        <v>0</v>
      </c>
      <c r="I1342" s="42" t="str">
        <f>VLOOKUP(A1342,'Data Transformation'!G:N,8,0)</f>
        <v>No</v>
      </c>
      <c r="J1342" s="42" t="str">
        <f>VLOOKUP(A1342,'Data Transformation'!G:P,10,0)</f>
        <v>Above Obesity</v>
      </c>
      <c r="K1342" s="42" t="str">
        <f>VLOOKUP(A1342,'Data Transformation'!G:Q,11,0)</f>
        <v>Prediabetes weight</v>
      </c>
      <c r="L1342" s="42" t="str">
        <f>VLOOKUP(A1342,'Data Transformation'!S:AB,10,0)</f>
        <v>12-Oct-1994</v>
      </c>
      <c r="M1342" s="59">
        <f>VLOOKUP(A1342,'Data Transformation'!S:AD,12,0)</f>
        <v>8081.74</v>
      </c>
      <c r="N1342" s="42" t="str">
        <f>VLOOKUP(A1342,'Data Transformation'!S:Y,7,0)</f>
        <v>tier - 2</v>
      </c>
      <c r="O1342" s="42" t="str">
        <f>VLOOKUP(A1342,'Data Transformation'!S:Z,8,0)</f>
        <v>tier - 2</v>
      </c>
      <c r="P1342" s="42" t="str">
        <f>VLOOKUP(A1342,'Data Transformation'!S:AA,9,0)</f>
        <v>R1026</v>
      </c>
      <c r="Q1342" s="60">
        <f>VLOOKUP(A1342,'Data Transformation'!S:AC,11,0)</f>
        <v>28</v>
      </c>
    </row>
    <row r="1343">
      <c r="A1343" s="56" t="s">
        <v>2758</v>
      </c>
      <c r="B1343" s="42" t="str">
        <f>VLOOKUP(A1343,'Data Transformation'!A:D,4,0)</f>
        <v>Cochrane</v>
      </c>
      <c r="C1343" s="57">
        <f>VLOOKUP(A1343,'Data Transformation'!G:N,2,0)</f>
        <v>44.16</v>
      </c>
      <c r="D1343" s="42">
        <f>VLOOKUP(A1343,'Data Transformation'!G:I,3,0)</f>
        <v>5.31</v>
      </c>
      <c r="E1343" s="42" t="str">
        <f>VLOOKUP(A1343,'Data Transformation'!G:J,4,0)</f>
        <v>YES</v>
      </c>
      <c r="F1343" s="42" t="str">
        <f>VLOOKUP(A1343,'Data Transformation'!G:K,5,0)</f>
        <v>No</v>
      </c>
      <c r="G1343" s="58" t="str">
        <f>VLOOKUP(A1343,'Data Transformation'!G:L,6,0)</f>
        <v>No</v>
      </c>
      <c r="H1343" s="42">
        <f>VLOOKUP(A1343,'Data Transformation'!G:O,9,0)</f>
        <v>0</v>
      </c>
      <c r="I1343" s="42" t="str">
        <f>VLOOKUP(A1343,'Data Transformation'!G:N,8,0)</f>
        <v>No</v>
      </c>
      <c r="J1343" s="42" t="str">
        <f>VLOOKUP(A1343,'Data Transformation'!G:P,10,0)</f>
        <v>Above Obesity</v>
      </c>
      <c r="K1343" s="42" t="str">
        <f>VLOOKUP(A1343,'Data Transformation'!G:Q,11,0)</f>
        <v>Normal</v>
      </c>
      <c r="L1343" s="42" t="str">
        <f>VLOOKUP(A1343,'Data Transformation'!S:AB,10,0)</f>
        <v>28-Aug-2001</v>
      </c>
      <c r="M1343" s="59">
        <f>VLOOKUP(A1343,'Data Transformation'!S:AD,12,0)</f>
        <v>8081.26</v>
      </c>
      <c r="N1343" s="42" t="str">
        <f>VLOOKUP(A1343,'Data Transformation'!S:Y,7,0)</f>
        <v>tier - 2</v>
      </c>
      <c r="O1343" s="42" t="str">
        <f>VLOOKUP(A1343,'Data Transformation'!S:Z,8,0)</f>
        <v>tier - 2</v>
      </c>
      <c r="P1343" s="42" t="str">
        <f>VLOOKUP(A1343,'Data Transformation'!S:AA,9,0)</f>
        <v>R1012</v>
      </c>
      <c r="Q1343" s="60">
        <f>VLOOKUP(A1343,'Data Transformation'!S:AC,11,0)</f>
        <v>21</v>
      </c>
    </row>
    <row r="1344">
      <c r="A1344" s="56" t="s">
        <v>2760</v>
      </c>
      <c r="B1344" s="42" t="str">
        <f>VLOOKUP(A1344,'Data Transformation'!A:D,4,0)</f>
        <v>Armitage</v>
      </c>
      <c r="C1344" s="57">
        <f>VLOOKUP(A1344,'Data Transformation'!G:N,2,0)</f>
        <v>37.05</v>
      </c>
      <c r="D1344" s="42">
        <f>VLOOKUP(A1344,'Data Transformation'!G:I,3,0)</f>
        <v>4.74</v>
      </c>
      <c r="E1344" s="42" t="str">
        <f>VLOOKUP(A1344,'Data Transformation'!G:J,4,0)</f>
        <v>No</v>
      </c>
      <c r="F1344" s="42" t="str">
        <f>VLOOKUP(A1344,'Data Transformation'!G:K,5,0)</f>
        <v>No</v>
      </c>
      <c r="G1344" s="58" t="str">
        <f>VLOOKUP(A1344,'Data Transformation'!G:L,6,0)</f>
        <v>Yes</v>
      </c>
      <c r="H1344" s="42">
        <f>VLOOKUP(A1344,'Data Transformation'!G:O,9,0)</f>
        <v>1</v>
      </c>
      <c r="I1344" s="42" t="str">
        <f>VLOOKUP(A1344,'Data Transformation'!G:N,8,0)</f>
        <v>No</v>
      </c>
      <c r="J1344" s="42" t="str">
        <f>VLOOKUP(A1344,'Data Transformation'!G:P,10,0)</f>
        <v>Above Obesity</v>
      </c>
      <c r="K1344" s="42" t="str">
        <f>VLOOKUP(A1344,'Data Transformation'!G:Q,11,0)</f>
        <v>Normal</v>
      </c>
      <c r="L1344" s="42" t="str">
        <f>VLOOKUP(A1344,'Data Transformation'!S:AB,10,0)</f>
        <v>7-Nov-1993</v>
      </c>
      <c r="M1344" s="59">
        <f>VLOOKUP(A1344,'Data Transformation'!S:AD,12,0)</f>
        <v>8077.41</v>
      </c>
      <c r="N1344" s="42" t="str">
        <f>VLOOKUP(A1344,'Data Transformation'!S:Y,7,0)</f>
        <v>tier - 2</v>
      </c>
      <c r="O1344" s="42" t="str">
        <f>VLOOKUP(A1344,'Data Transformation'!S:Z,8,0)</f>
        <v>tier - 1</v>
      </c>
      <c r="P1344" s="42" t="str">
        <f>VLOOKUP(A1344,'Data Transformation'!S:AA,9,0)</f>
        <v>R1026</v>
      </c>
      <c r="Q1344" s="60">
        <f>VLOOKUP(A1344,'Data Transformation'!S:AC,11,0)</f>
        <v>29</v>
      </c>
    </row>
    <row r="1345">
      <c r="A1345" s="56" t="s">
        <v>2762</v>
      </c>
      <c r="B1345" s="42" t="str">
        <f>VLOOKUP(A1345,'Data Transformation'!A:D,4,0)</f>
        <v>Shen</v>
      </c>
      <c r="C1345" s="57">
        <f>VLOOKUP(A1345,'Data Transformation'!G:N,2,0)</f>
        <v>18.66</v>
      </c>
      <c r="D1345" s="42">
        <f>VLOOKUP(A1345,'Data Transformation'!G:I,3,0)</f>
        <v>11.35</v>
      </c>
      <c r="E1345" s="42" t="str">
        <f>VLOOKUP(A1345,'Data Transformation'!G:J,4,0)</f>
        <v>No</v>
      </c>
      <c r="F1345" s="42" t="str">
        <f>VLOOKUP(A1345,'Data Transformation'!G:K,5,0)</f>
        <v>No</v>
      </c>
      <c r="G1345" s="58" t="str">
        <f>VLOOKUP(A1345,'Data Transformation'!G:L,6,0)</f>
        <v>No</v>
      </c>
      <c r="H1345" s="42">
        <f>VLOOKUP(A1345,'Data Transformation'!G:O,9,0)</f>
        <v>0</v>
      </c>
      <c r="I1345" s="42" t="str">
        <f>VLOOKUP(A1345,'Data Transformation'!G:N,8,0)</f>
        <v>No</v>
      </c>
      <c r="J1345" s="42" t="str">
        <f>VLOOKUP(A1345,'Data Transformation'!G:P,10,0)</f>
        <v>Normal weight</v>
      </c>
      <c r="K1345" s="42" t="str">
        <f>VLOOKUP(A1345,'Data Transformation'!G:Q,11,0)</f>
        <v>Diabetes</v>
      </c>
      <c r="L1345" s="42" t="str">
        <f>VLOOKUP(A1345,'Data Transformation'!S:AB,10,0)</f>
        <v>21-Oct-1965</v>
      </c>
      <c r="M1345" s="59">
        <f>VLOOKUP(A1345,'Data Transformation'!S:AD,12,0)</f>
        <v>8071.57</v>
      </c>
      <c r="N1345" s="42" t="str">
        <f>VLOOKUP(A1345,'Data Transformation'!S:Y,7,0)</f>
        <v>tier - 3</v>
      </c>
      <c r="O1345" s="42" t="str">
        <f>VLOOKUP(A1345,'Data Transformation'!S:Z,8,0)</f>
        <v>tier - 1</v>
      </c>
      <c r="P1345" s="42" t="str">
        <f>VLOOKUP(A1345,'Data Transformation'!S:AA,9,0)</f>
        <v>R1011</v>
      </c>
      <c r="Q1345" s="60">
        <f>VLOOKUP(A1345,'Data Transformation'!S:AC,11,0)</f>
        <v>57</v>
      </c>
    </row>
    <row r="1346">
      <c r="A1346" s="56" t="s">
        <v>2764</v>
      </c>
      <c r="B1346" s="42" t="str">
        <f>VLOOKUP(A1346,'Data Transformation'!A:D,4,0)</f>
        <v>O'Kelly</v>
      </c>
      <c r="C1346" s="57">
        <f>VLOOKUP(A1346,'Data Transformation'!G:N,2,0)</f>
        <v>36.2</v>
      </c>
      <c r="D1346" s="42">
        <f>VLOOKUP(A1346,'Data Transformation'!G:I,3,0)</f>
        <v>6.81</v>
      </c>
      <c r="E1346" s="42" t="str">
        <f>VLOOKUP(A1346,'Data Transformation'!G:J,4,0)</f>
        <v>yes</v>
      </c>
      <c r="F1346" s="42" t="str">
        <f>VLOOKUP(A1346,'Data Transformation'!G:K,5,0)</f>
        <v>No</v>
      </c>
      <c r="G1346" s="58" t="str">
        <f>VLOOKUP(A1346,'Data Transformation'!G:L,6,0)</f>
        <v>No</v>
      </c>
      <c r="H1346" s="42">
        <f>VLOOKUP(A1346,'Data Transformation'!G:O,9,0)</f>
        <v>1</v>
      </c>
      <c r="I1346" s="42" t="str">
        <f>VLOOKUP(A1346,'Data Transformation'!G:N,8,0)</f>
        <v>No</v>
      </c>
      <c r="J1346" s="42" t="str">
        <f>VLOOKUP(A1346,'Data Transformation'!G:P,10,0)</f>
        <v>Above Obesity</v>
      </c>
      <c r="K1346" s="42" t="str">
        <f>VLOOKUP(A1346,'Data Transformation'!G:Q,11,0)</f>
        <v>Diabetes</v>
      </c>
      <c r="L1346" s="42" t="str">
        <f>VLOOKUP(A1346,'Data Transformation'!S:AB,10,0)</f>
        <v>15-Dec-1975</v>
      </c>
      <c r="M1346" s="59">
        <f>VLOOKUP(A1346,'Data Transformation'!S:AD,12,0)</f>
        <v>8068.19</v>
      </c>
      <c r="N1346" s="42" t="str">
        <f>VLOOKUP(A1346,'Data Transformation'!S:Y,7,0)</f>
        <v>tier - 3</v>
      </c>
      <c r="O1346" s="42" t="str">
        <f>VLOOKUP(A1346,'Data Transformation'!S:Z,8,0)</f>
        <v>tier - 2</v>
      </c>
      <c r="P1346" s="42" t="str">
        <f>VLOOKUP(A1346,'Data Transformation'!S:AA,9,0)</f>
        <v>R1011</v>
      </c>
      <c r="Q1346" s="60">
        <f>VLOOKUP(A1346,'Data Transformation'!S:AC,11,0)</f>
        <v>47</v>
      </c>
    </row>
    <row r="1347">
      <c r="A1347" s="56" t="s">
        <v>2766</v>
      </c>
      <c r="B1347" s="42" t="str">
        <f>VLOOKUP(A1347,'Data Transformation'!A:D,4,0)</f>
        <v>Huff</v>
      </c>
      <c r="C1347" s="57">
        <f>VLOOKUP(A1347,'Data Transformation'!G:N,2,0)</f>
        <v>18.87</v>
      </c>
      <c r="D1347" s="42">
        <f>VLOOKUP(A1347,'Data Transformation'!G:I,3,0)</f>
        <v>8.06</v>
      </c>
      <c r="E1347" s="42" t="str">
        <f>VLOOKUP(A1347,'Data Transformation'!G:J,4,0)</f>
        <v>No</v>
      </c>
      <c r="F1347" s="42" t="str">
        <f>VLOOKUP(A1347,'Data Transformation'!G:K,5,0)</f>
        <v>No</v>
      </c>
      <c r="G1347" s="58" t="str">
        <f>VLOOKUP(A1347,'Data Transformation'!G:L,6,0)</f>
        <v>No</v>
      </c>
      <c r="H1347" s="42">
        <f>VLOOKUP(A1347,'Data Transformation'!G:O,9,0)</f>
        <v>0</v>
      </c>
      <c r="I1347" s="42" t="str">
        <f>VLOOKUP(A1347,'Data Transformation'!G:N,8,0)</f>
        <v>No</v>
      </c>
      <c r="J1347" s="42" t="str">
        <f>VLOOKUP(A1347,'Data Transformation'!G:P,10,0)</f>
        <v>Normal weight</v>
      </c>
      <c r="K1347" s="42" t="str">
        <f>VLOOKUP(A1347,'Data Transformation'!G:Q,11,0)</f>
        <v>Diabetes</v>
      </c>
      <c r="L1347" s="42" t="str">
        <f>VLOOKUP(A1347,'Data Transformation'!S:AB,10,0)</f>
        <v>11-Aug-1965</v>
      </c>
      <c r="M1347" s="59">
        <f>VLOOKUP(A1347,'Data Transformation'!S:AD,12,0)</f>
        <v>8067.83</v>
      </c>
      <c r="N1347" s="42" t="str">
        <f>VLOOKUP(A1347,'Data Transformation'!S:Y,7,0)</f>
        <v>tier - 3</v>
      </c>
      <c r="O1347" s="42" t="str">
        <f>VLOOKUP(A1347,'Data Transformation'!S:Z,8,0)</f>
        <v>tier - 1</v>
      </c>
      <c r="P1347" s="42" t="str">
        <f>VLOOKUP(A1347,'Data Transformation'!S:AA,9,0)</f>
        <v>R1013</v>
      </c>
      <c r="Q1347" s="60">
        <f>VLOOKUP(A1347,'Data Transformation'!S:AC,11,0)</f>
        <v>57</v>
      </c>
    </row>
    <row r="1348">
      <c r="A1348" s="56" t="s">
        <v>2768</v>
      </c>
      <c r="B1348" s="42" t="str">
        <f>VLOOKUP(A1348,'Data Transformation'!A:D,4,0)</f>
        <v>Dye</v>
      </c>
      <c r="C1348" s="57">
        <f>VLOOKUP(A1348,'Data Transformation'!G:N,2,0)</f>
        <v>32.3</v>
      </c>
      <c r="D1348" s="42">
        <f>VLOOKUP(A1348,'Data Transformation'!G:I,3,0)</f>
        <v>6.74</v>
      </c>
      <c r="E1348" s="42" t="str">
        <f>VLOOKUP(A1348,'Data Transformation'!G:J,4,0)</f>
        <v>yes</v>
      </c>
      <c r="F1348" s="42" t="str">
        <f>VLOOKUP(A1348,'Data Transformation'!G:K,5,0)</f>
        <v>No</v>
      </c>
      <c r="G1348" s="58" t="str">
        <f>VLOOKUP(A1348,'Data Transformation'!G:L,6,0)</f>
        <v>No</v>
      </c>
      <c r="H1348" s="42">
        <f>VLOOKUP(A1348,'Data Transformation'!G:O,9,0)</f>
        <v>1</v>
      </c>
      <c r="I1348" s="42" t="str">
        <f>VLOOKUP(A1348,'Data Transformation'!G:N,8,0)</f>
        <v>No</v>
      </c>
      <c r="J1348" s="42" t="str">
        <f>VLOOKUP(A1348,'Data Transformation'!G:P,10,0)</f>
        <v>Above Obesity</v>
      </c>
      <c r="K1348" s="42" t="str">
        <f>VLOOKUP(A1348,'Data Transformation'!G:Q,11,0)</f>
        <v>Diabetes</v>
      </c>
      <c r="L1348" s="42" t="str">
        <f>VLOOKUP(A1348,'Data Transformation'!S:AB,10,0)</f>
        <v>28-Jun-1975</v>
      </c>
      <c r="M1348" s="59">
        <f>VLOOKUP(A1348,'Data Transformation'!S:AD,12,0)</f>
        <v>8062.76</v>
      </c>
      <c r="N1348" s="42" t="str">
        <f>VLOOKUP(A1348,'Data Transformation'!S:Y,7,0)</f>
        <v>tier - 3</v>
      </c>
      <c r="O1348" s="42" t="str">
        <f>VLOOKUP(A1348,'Data Transformation'!S:Z,8,0)</f>
        <v>tier - 3</v>
      </c>
      <c r="P1348" s="42" t="str">
        <f>VLOOKUP(A1348,'Data Transformation'!S:AA,9,0)</f>
        <v>R1011</v>
      </c>
      <c r="Q1348" s="60">
        <f>VLOOKUP(A1348,'Data Transformation'!S:AC,11,0)</f>
        <v>47</v>
      </c>
    </row>
    <row r="1349">
      <c r="A1349" s="56" t="s">
        <v>2770</v>
      </c>
      <c r="B1349" s="42" t="str">
        <f>VLOOKUP(A1349,'Data Transformation'!A:D,4,0)</f>
        <v>Willard</v>
      </c>
      <c r="C1349" s="57">
        <f>VLOOKUP(A1349,'Data Transformation'!G:N,2,0)</f>
        <v>22.64</v>
      </c>
      <c r="D1349" s="42">
        <f>VLOOKUP(A1349,'Data Transformation'!G:I,3,0)</f>
        <v>6.54</v>
      </c>
      <c r="E1349" s="42" t="str">
        <f>VLOOKUP(A1349,'Data Transformation'!G:J,4,0)</f>
        <v>yes</v>
      </c>
      <c r="F1349" s="42" t="str">
        <f>VLOOKUP(A1349,'Data Transformation'!G:K,5,0)</f>
        <v>No</v>
      </c>
      <c r="G1349" s="58" t="str">
        <f>VLOOKUP(A1349,'Data Transformation'!G:L,6,0)</f>
        <v>No</v>
      </c>
      <c r="H1349" s="42">
        <f>VLOOKUP(A1349,'Data Transformation'!G:O,9,0)</f>
        <v>2</v>
      </c>
      <c r="I1349" s="42" t="str">
        <f>VLOOKUP(A1349,'Data Transformation'!G:N,8,0)</f>
        <v>No</v>
      </c>
      <c r="J1349" s="42" t="str">
        <f>VLOOKUP(A1349,'Data Transformation'!G:P,10,0)</f>
        <v>Normal weight</v>
      </c>
      <c r="K1349" s="42" t="str">
        <f>VLOOKUP(A1349,'Data Transformation'!G:Q,11,0)</f>
        <v>Diabetes</v>
      </c>
      <c r="L1349" s="42" t="str">
        <f>VLOOKUP(A1349,'Data Transformation'!S:AB,10,0)</f>
        <v>12-Dec-1970</v>
      </c>
      <c r="M1349" s="59">
        <f>VLOOKUP(A1349,'Data Transformation'!S:AD,12,0)</f>
        <v>8062.31</v>
      </c>
      <c r="N1349" s="42" t="str">
        <f>VLOOKUP(A1349,'Data Transformation'!S:Y,7,0)</f>
        <v>tier - 2</v>
      </c>
      <c r="O1349" s="42" t="str">
        <f>VLOOKUP(A1349,'Data Transformation'!S:Z,8,0)</f>
        <v>tier - 1</v>
      </c>
      <c r="P1349" s="42" t="str">
        <f>VLOOKUP(A1349,'Data Transformation'!S:AA,9,0)</f>
        <v>R1013</v>
      </c>
      <c r="Q1349" s="60">
        <f>VLOOKUP(A1349,'Data Transformation'!S:AC,11,0)</f>
        <v>52</v>
      </c>
    </row>
    <row r="1350">
      <c r="A1350" s="56" t="s">
        <v>2772</v>
      </c>
      <c r="B1350" s="42" t="str">
        <f>VLOOKUP(A1350,'Data Transformation'!A:D,4,0)</f>
        <v>D'Addario</v>
      </c>
      <c r="C1350" s="57">
        <f>VLOOKUP(A1350,'Data Transformation'!G:N,2,0)</f>
        <v>28.69</v>
      </c>
      <c r="D1350" s="42">
        <f>VLOOKUP(A1350,'Data Transformation'!G:I,3,0)</f>
        <v>5.4</v>
      </c>
      <c r="E1350" s="42" t="str">
        <f>VLOOKUP(A1350,'Data Transformation'!G:J,4,0)</f>
        <v>No</v>
      </c>
      <c r="F1350" s="42" t="str">
        <f>VLOOKUP(A1350,'Data Transformation'!G:K,5,0)</f>
        <v>No</v>
      </c>
      <c r="G1350" s="58" t="str">
        <f>VLOOKUP(A1350,'Data Transformation'!G:L,6,0)</f>
        <v>No</v>
      </c>
      <c r="H1350" s="42">
        <f>VLOOKUP(A1350,'Data Transformation'!G:O,9,0)</f>
        <v>0</v>
      </c>
      <c r="I1350" s="42" t="str">
        <f>VLOOKUP(A1350,'Data Transformation'!G:N,8,0)</f>
        <v>No</v>
      </c>
      <c r="J1350" s="42" t="str">
        <f>VLOOKUP(A1350,'Data Transformation'!G:P,10,0)</f>
        <v>Overweight</v>
      </c>
      <c r="K1350" s="42" t="str">
        <f>VLOOKUP(A1350,'Data Transformation'!G:Q,11,0)</f>
        <v>Normal</v>
      </c>
      <c r="L1350" s="42" t="str">
        <f>VLOOKUP(A1350,'Data Transformation'!S:AB,10,0)</f>
        <v>27-Dec-1982</v>
      </c>
      <c r="M1350" s="59">
        <f>VLOOKUP(A1350,'Data Transformation'!S:AD,12,0)</f>
        <v>8059.68</v>
      </c>
      <c r="N1350" s="42" t="str">
        <f>VLOOKUP(A1350,'Data Transformation'!S:Y,7,0)</f>
        <v>tier - 2</v>
      </c>
      <c r="O1350" s="42" t="str">
        <f>VLOOKUP(A1350,'Data Transformation'!S:Z,8,0)</f>
        <v>tier - 3</v>
      </c>
      <c r="P1350" s="42" t="str">
        <f>VLOOKUP(A1350,'Data Transformation'!S:AA,9,0)</f>
        <v>R1012</v>
      </c>
      <c r="Q1350" s="60">
        <f>VLOOKUP(A1350,'Data Transformation'!S:AC,11,0)</f>
        <v>40</v>
      </c>
    </row>
    <row r="1351">
      <c r="A1351" s="56" t="s">
        <v>2774</v>
      </c>
      <c r="B1351" s="42" t="str">
        <f>VLOOKUP(A1351,'Data Transformation'!A:D,4,0)</f>
        <v>Buchanan</v>
      </c>
      <c r="C1351" s="57">
        <f>VLOOKUP(A1351,'Data Transformation'!G:N,2,0)</f>
        <v>28.16</v>
      </c>
      <c r="D1351" s="42">
        <f>VLOOKUP(A1351,'Data Transformation'!G:I,3,0)</f>
        <v>5.58</v>
      </c>
      <c r="E1351" s="42" t="str">
        <f>VLOOKUP(A1351,'Data Transformation'!G:J,4,0)</f>
        <v>YES</v>
      </c>
      <c r="F1351" s="42" t="str">
        <f>VLOOKUP(A1351,'Data Transformation'!G:K,5,0)</f>
        <v>No</v>
      </c>
      <c r="G1351" s="58" t="str">
        <f>VLOOKUP(A1351,'Data Transformation'!G:L,6,0)</f>
        <v>No</v>
      </c>
      <c r="H1351" s="42">
        <f>VLOOKUP(A1351,'Data Transformation'!G:O,9,0)</f>
        <v>0</v>
      </c>
      <c r="I1351" s="42" t="str">
        <f>VLOOKUP(A1351,'Data Transformation'!G:N,8,0)</f>
        <v>No</v>
      </c>
      <c r="J1351" s="42" t="str">
        <f>VLOOKUP(A1351,'Data Transformation'!G:P,10,0)</f>
        <v>Overweight</v>
      </c>
      <c r="K1351" s="42" t="str">
        <f>VLOOKUP(A1351,'Data Transformation'!G:Q,11,0)</f>
        <v>Normal</v>
      </c>
      <c r="L1351" s="42" t="str">
        <f>VLOOKUP(A1351,'Data Transformation'!S:AB,10,0)</f>
        <v>28-Nov-1985</v>
      </c>
      <c r="M1351" s="59">
        <f>VLOOKUP(A1351,'Data Transformation'!S:AD,12,0)</f>
        <v>8059.06</v>
      </c>
      <c r="N1351" s="42" t="str">
        <f>VLOOKUP(A1351,'Data Transformation'!S:Y,7,0)</f>
        <v>tier - 2</v>
      </c>
      <c r="O1351" s="42" t="str">
        <f>VLOOKUP(A1351,'Data Transformation'!S:Z,8,0)</f>
        <v>tier - 3</v>
      </c>
      <c r="P1351" s="42" t="str">
        <f>VLOOKUP(A1351,'Data Transformation'!S:AA,9,0)</f>
        <v>R1012</v>
      </c>
      <c r="Q1351" s="60">
        <f>VLOOKUP(A1351,'Data Transformation'!S:AC,11,0)</f>
        <v>37</v>
      </c>
    </row>
    <row r="1352">
      <c r="A1352" s="56" t="s">
        <v>2776</v>
      </c>
      <c r="B1352" s="42" t="str">
        <f>VLOOKUP(A1352,'Data Transformation'!A:D,4,0)</f>
        <v>Clark</v>
      </c>
      <c r="C1352" s="57">
        <f>VLOOKUP(A1352,'Data Transformation'!G:N,2,0)</f>
        <v>45.54</v>
      </c>
      <c r="D1352" s="42">
        <f>VLOOKUP(A1352,'Data Transformation'!G:I,3,0)</f>
        <v>5.84</v>
      </c>
      <c r="E1352" s="42" t="str">
        <f>VLOOKUP(A1352,'Data Transformation'!G:J,4,0)</f>
        <v>No</v>
      </c>
      <c r="F1352" s="42" t="str">
        <f>VLOOKUP(A1352,'Data Transformation'!G:K,5,0)</f>
        <v>No</v>
      </c>
      <c r="G1352" s="58" t="str">
        <f>VLOOKUP(A1352,'Data Transformation'!G:L,6,0)</f>
        <v>Yes</v>
      </c>
      <c r="H1352" s="42">
        <f>VLOOKUP(A1352,'Data Transformation'!G:O,9,0)</f>
        <v>1</v>
      </c>
      <c r="I1352" s="42" t="str">
        <f>VLOOKUP(A1352,'Data Transformation'!G:N,8,0)</f>
        <v>No</v>
      </c>
      <c r="J1352" s="42" t="str">
        <f>VLOOKUP(A1352,'Data Transformation'!G:P,10,0)</f>
        <v>Above Obesity</v>
      </c>
      <c r="K1352" s="42" t="str">
        <f>VLOOKUP(A1352,'Data Transformation'!G:Q,11,0)</f>
        <v>Prediabetes weight</v>
      </c>
      <c r="L1352" s="42" t="str">
        <f>VLOOKUP(A1352,'Data Transformation'!S:AB,10,0)</f>
        <v>12-Dec-2003</v>
      </c>
      <c r="M1352" s="59">
        <f>VLOOKUP(A1352,'Data Transformation'!S:AD,12,0)</f>
        <v>8035.64</v>
      </c>
      <c r="N1352" s="42" t="str">
        <f>VLOOKUP(A1352,'Data Transformation'!S:Y,7,0)</f>
        <v>tier - 2</v>
      </c>
      <c r="O1352" s="42" t="str">
        <f>VLOOKUP(A1352,'Data Transformation'!S:Z,8,0)</f>
        <v>tier - 2</v>
      </c>
      <c r="P1352" s="42" t="str">
        <f>VLOOKUP(A1352,'Data Transformation'!S:AA,9,0)</f>
        <v>R1012</v>
      </c>
      <c r="Q1352" s="60">
        <f>VLOOKUP(A1352,'Data Transformation'!S:AC,11,0)</f>
        <v>19</v>
      </c>
    </row>
    <row r="1353">
      <c r="A1353" s="56" t="s">
        <v>2778</v>
      </c>
      <c r="B1353" s="42" t="str">
        <f>VLOOKUP(A1353,'Data Transformation'!A:D,4,0)</f>
        <v>Waterson</v>
      </c>
      <c r="C1353" s="57">
        <f>VLOOKUP(A1353,'Data Transformation'!G:N,2,0)</f>
        <v>28.7</v>
      </c>
      <c r="D1353" s="42">
        <f>VLOOKUP(A1353,'Data Transformation'!G:I,3,0)</f>
        <v>4.2</v>
      </c>
      <c r="E1353" s="42" t="str">
        <f>VLOOKUP(A1353,'Data Transformation'!G:J,4,0)</f>
        <v>No</v>
      </c>
      <c r="F1353" s="42" t="str">
        <f>VLOOKUP(A1353,'Data Transformation'!G:K,5,0)</f>
        <v>No</v>
      </c>
      <c r="G1353" s="58" t="str">
        <f>VLOOKUP(A1353,'Data Transformation'!G:L,6,0)</f>
        <v>No</v>
      </c>
      <c r="H1353" s="42">
        <f>VLOOKUP(A1353,'Data Transformation'!G:O,9,0)</f>
        <v>0</v>
      </c>
      <c r="I1353" s="42" t="str">
        <f>VLOOKUP(A1353,'Data Transformation'!G:N,8,0)</f>
        <v>No</v>
      </c>
      <c r="J1353" s="42" t="str">
        <f>VLOOKUP(A1353,'Data Transformation'!G:P,10,0)</f>
        <v>Overweight</v>
      </c>
      <c r="K1353" s="42" t="str">
        <f>VLOOKUP(A1353,'Data Transformation'!G:Q,11,0)</f>
        <v>Normal</v>
      </c>
      <c r="L1353" s="42" t="str">
        <f>VLOOKUP(A1353,'Data Transformation'!S:AB,10,0)</f>
        <v>6-Nov-1977</v>
      </c>
      <c r="M1353" s="59">
        <f>VLOOKUP(A1353,'Data Transformation'!S:AD,12,0)</f>
        <v>8027.97</v>
      </c>
      <c r="N1353" s="42" t="str">
        <f>VLOOKUP(A1353,'Data Transformation'!S:Y,7,0)</f>
        <v>tier - 3</v>
      </c>
      <c r="O1353" s="42" t="str">
        <f>VLOOKUP(A1353,'Data Transformation'!S:Z,8,0)</f>
        <v>tier - 2</v>
      </c>
      <c r="P1353" s="42" t="str">
        <f>VLOOKUP(A1353,'Data Transformation'!S:AA,9,0)</f>
        <v>R1011</v>
      </c>
      <c r="Q1353" s="60">
        <f>VLOOKUP(A1353,'Data Transformation'!S:AC,11,0)</f>
        <v>45</v>
      </c>
    </row>
    <row r="1354">
      <c r="A1354" s="56" t="s">
        <v>2780</v>
      </c>
      <c r="B1354" s="42" t="str">
        <f>VLOOKUP(A1354,'Data Transformation'!A:D,4,0)</f>
        <v>Piras</v>
      </c>
      <c r="C1354" s="57">
        <f>VLOOKUP(A1354,'Data Transformation'!G:N,2,0)</f>
        <v>27.74</v>
      </c>
      <c r="D1354" s="42">
        <f>VLOOKUP(A1354,'Data Transformation'!G:I,3,0)</f>
        <v>6.06</v>
      </c>
      <c r="E1354" s="42" t="str">
        <f>VLOOKUP(A1354,'Data Transformation'!G:J,4,0)</f>
        <v>YES</v>
      </c>
      <c r="F1354" s="42" t="str">
        <f>VLOOKUP(A1354,'Data Transformation'!G:K,5,0)</f>
        <v>No</v>
      </c>
      <c r="G1354" s="58" t="str">
        <f>VLOOKUP(A1354,'Data Transformation'!G:L,6,0)</f>
        <v>No</v>
      </c>
      <c r="H1354" s="42">
        <f>VLOOKUP(A1354,'Data Transformation'!G:O,9,0)</f>
        <v>0</v>
      </c>
      <c r="I1354" s="42" t="str">
        <f>VLOOKUP(A1354,'Data Transformation'!G:N,8,0)</f>
        <v>No</v>
      </c>
      <c r="J1354" s="42" t="str">
        <f>VLOOKUP(A1354,'Data Transformation'!G:P,10,0)</f>
        <v>Overweight</v>
      </c>
      <c r="K1354" s="42" t="str">
        <f>VLOOKUP(A1354,'Data Transformation'!G:Q,11,0)</f>
        <v>Prediabetes weight</v>
      </c>
      <c r="L1354" s="42" t="str">
        <f>VLOOKUP(A1354,'Data Transformation'!S:AB,10,0)</f>
        <v>20-Dec-1976</v>
      </c>
      <c r="M1354" s="59">
        <f>VLOOKUP(A1354,'Data Transformation'!S:AD,12,0)</f>
        <v>8026.67</v>
      </c>
      <c r="N1354" s="42" t="str">
        <f>VLOOKUP(A1354,'Data Transformation'!S:Y,7,0)</f>
        <v>tier - 2</v>
      </c>
      <c r="O1354" s="42" t="str">
        <f>VLOOKUP(A1354,'Data Transformation'!S:Z,8,0)</f>
        <v>tier - 2</v>
      </c>
      <c r="P1354" s="42" t="str">
        <f>VLOOKUP(A1354,'Data Transformation'!S:AA,9,0)</f>
        <v>R1012</v>
      </c>
      <c r="Q1354" s="60">
        <f>VLOOKUP(A1354,'Data Transformation'!S:AC,11,0)</f>
        <v>46</v>
      </c>
    </row>
    <row r="1355">
      <c r="A1355" s="56" t="s">
        <v>2782</v>
      </c>
      <c r="B1355" s="42" t="str">
        <f>VLOOKUP(A1355,'Data Transformation'!A:D,4,0)</f>
        <v>Olson</v>
      </c>
      <c r="C1355" s="57">
        <f>VLOOKUP(A1355,'Data Transformation'!G:N,2,0)</f>
        <v>36.955</v>
      </c>
      <c r="D1355" s="42">
        <f>VLOOKUP(A1355,'Data Transformation'!G:I,3,0)</f>
        <v>7.57</v>
      </c>
      <c r="E1355" s="42" t="str">
        <f>VLOOKUP(A1355,'Data Transformation'!G:J,4,0)</f>
        <v>No</v>
      </c>
      <c r="F1355" s="42" t="str">
        <f>VLOOKUP(A1355,'Data Transformation'!G:K,5,0)</f>
        <v>No</v>
      </c>
      <c r="G1355" s="58" t="str">
        <f>VLOOKUP(A1355,'Data Transformation'!G:L,6,0)</f>
        <v>No</v>
      </c>
      <c r="H1355" s="42">
        <f>VLOOKUP(A1355,'Data Transformation'!G:O,9,0)</f>
        <v>0</v>
      </c>
      <c r="I1355" s="42" t="str">
        <f>VLOOKUP(A1355,'Data Transformation'!G:N,8,0)</f>
        <v>No</v>
      </c>
      <c r="J1355" s="42" t="str">
        <f>VLOOKUP(A1355,'Data Transformation'!G:P,10,0)</f>
        <v>Above Obesity</v>
      </c>
      <c r="K1355" s="42" t="str">
        <f>VLOOKUP(A1355,'Data Transformation'!G:Q,11,0)</f>
        <v>Diabetes</v>
      </c>
      <c r="L1355" s="42" t="str">
        <f>VLOOKUP(A1355,'Data Transformation'!S:AB,10,0)</f>
        <v>17-Jul-1978</v>
      </c>
      <c r="M1355" s="59">
        <f>VLOOKUP(A1355,'Data Transformation'!S:AD,12,0)</f>
        <v>8023.14</v>
      </c>
      <c r="N1355" s="42" t="str">
        <f>VLOOKUP(A1355,'Data Transformation'!S:Y,7,0)</f>
        <v>tier - 2</v>
      </c>
      <c r="O1355" s="42" t="str">
        <f>VLOOKUP(A1355,'Data Transformation'!S:Z,8,0)</f>
        <v>tier - 3</v>
      </c>
      <c r="P1355" s="42" t="str">
        <f>VLOOKUP(A1355,'Data Transformation'!S:AA,9,0)</f>
        <v>R1012</v>
      </c>
      <c r="Q1355" s="60">
        <f>VLOOKUP(A1355,'Data Transformation'!S:AC,11,0)</f>
        <v>44</v>
      </c>
    </row>
    <row r="1356">
      <c r="A1356" s="56" t="s">
        <v>2784</v>
      </c>
      <c r="B1356" s="42" t="str">
        <f>VLOOKUP(A1356,'Data Transformation'!A:D,4,0)</f>
        <v>Manfredi</v>
      </c>
      <c r="C1356" s="57">
        <f>VLOOKUP(A1356,'Data Transformation'!G:N,2,0)</f>
        <v>30.69</v>
      </c>
      <c r="D1356" s="42">
        <f>VLOOKUP(A1356,'Data Transformation'!G:I,3,0)</f>
        <v>6.15</v>
      </c>
      <c r="E1356" s="42" t="str">
        <f>VLOOKUP(A1356,'Data Transformation'!G:J,4,0)</f>
        <v>No</v>
      </c>
      <c r="F1356" s="42" t="str">
        <f>VLOOKUP(A1356,'Data Transformation'!G:K,5,0)</f>
        <v>No</v>
      </c>
      <c r="G1356" s="58" t="str">
        <f>VLOOKUP(A1356,'Data Transformation'!G:L,6,0)</f>
        <v>No</v>
      </c>
      <c r="H1356" s="42">
        <f>VLOOKUP(A1356,'Data Transformation'!G:O,9,0)</f>
        <v>0</v>
      </c>
      <c r="I1356" s="42" t="str">
        <f>VLOOKUP(A1356,'Data Transformation'!G:N,8,0)</f>
        <v>No</v>
      </c>
      <c r="J1356" s="42" t="str">
        <f>VLOOKUP(A1356,'Data Transformation'!G:P,10,0)</f>
        <v>Above Obesity</v>
      </c>
      <c r="K1356" s="42" t="str">
        <f>VLOOKUP(A1356,'Data Transformation'!G:Q,11,0)</f>
        <v>Prediabetes weight</v>
      </c>
      <c r="L1356" s="42" t="str">
        <f>VLOOKUP(A1356,'Data Transformation'!S:AB,10,0)</f>
        <v>3-Nov-1989</v>
      </c>
      <c r="M1356" s="59">
        <f>VLOOKUP(A1356,'Data Transformation'!S:AD,12,0)</f>
        <v>8021.11</v>
      </c>
      <c r="N1356" s="42" t="str">
        <f>VLOOKUP(A1356,'Data Transformation'!S:Y,7,0)</f>
        <v>tier - 2</v>
      </c>
      <c r="O1356" s="42" t="str">
        <f>VLOOKUP(A1356,'Data Transformation'!S:Z,8,0)</f>
        <v>tier - 1</v>
      </c>
      <c r="P1356" s="42" t="str">
        <f>VLOOKUP(A1356,'Data Transformation'!S:AA,9,0)</f>
        <v>R1012</v>
      </c>
      <c r="Q1356" s="60">
        <f>VLOOKUP(A1356,'Data Transformation'!S:AC,11,0)</f>
        <v>33</v>
      </c>
    </row>
    <row r="1357">
      <c r="A1357" s="56" t="s">
        <v>2786</v>
      </c>
      <c r="B1357" s="42" t="str">
        <f>VLOOKUP(A1357,'Data Transformation'!A:D,4,0)</f>
        <v>Landberg</v>
      </c>
      <c r="C1357" s="57">
        <f>VLOOKUP(A1357,'Data Transformation'!G:N,2,0)</f>
        <v>24.985</v>
      </c>
      <c r="D1357" s="42">
        <f>VLOOKUP(A1357,'Data Transformation'!G:I,3,0)</f>
        <v>4.56</v>
      </c>
      <c r="E1357" s="42" t="str">
        <f>VLOOKUP(A1357,'Data Transformation'!G:J,4,0)</f>
        <v>No</v>
      </c>
      <c r="F1357" s="42" t="str">
        <f>VLOOKUP(A1357,'Data Transformation'!G:K,5,0)</f>
        <v>No</v>
      </c>
      <c r="G1357" s="58" t="str">
        <f>VLOOKUP(A1357,'Data Transformation'!G:L,6,0)</f>
        <v>No</v>
      </c>
      <c r="H1357" s="42">
        <f>VLOOKUP(A1357,'Data Transformation'!G:O,9,0)</f>
        <v>0</v>
      </c>
      <c r="I1357" s="42" t="str">
        <f>VLOOKUP(A1357,'Data Transformation'!G:N,8,0)</f>
        <v>No</v>
      </c>
      <c r="J1357" s="42" t="str">
        <f>VLOOKUP(A1357,'Data Transformation'!G:P,10,0)</f>
        <v>Normal weight</v>
      </c>
      <c r="K1357" s="42" t="str">
        <f>VLOOKUP(A1357,'Data Transformation'!G:Q,11,0)</f>
        <v>Normal</v>
      </c>
      <c r="L1357" s="42" t="str">
        <f>VLOOKUP(A1357,'Data Transformation'!S:AB,10,0)</f>
        <v>8-Nov-1980</v>
      </c>
      <c r="M1357" s="59">
        <f>VLOOKUP(A1357,'Data Transformation'!S:AD,12,0)</f>
        <v>8017.06</v>
      </c>
      <c r="N1357" s="42" t="str">
        <f>VLOOKUP(A1357,'Data Transformation'!S:Y,7,0)</f>
        <v>tier - 2</v>
      </c>
      <c r="O1357" s="42" t="str">
        <f>VLOOKUP(A1357,'Data Transformation'!S:Z,8,0)</f>
        <v>tier - 2</v>
      </c>
      <c r="P1357" s="42" t="str">
        <f>VLOOKUP(A1357,'Data Transformation'!S:AA,9,0)</f>
        <v>R1012</v>
      </c>
      <c r="Q1357" s="60">
        <f>VLOOKUP(A1357,'Data Transformation'!S:AC,11,0)</f>
        <v>42</v>
      </c>
    </row>
    <row r="1358">
      <c r="A1358" s="56" t="s">
        <v>2788</v>
      </c>
      <c r="B1358" s="42" t="str">
        <f>VLOOKUP(A1358,'Data Transformation'!A:D,4,0)</f>
        <v>Flynn</v>
      </c>
      <c r="C1358" s="57">
        <f>VLOOKUP(A1358,'Data Transformation'!G:N,2,0)</f>
        <v>39.42</v>
      </c>
      <c r="D1358" s="42">
        <f>VLOOKUP(A1358,'Data Transformation'!G:I,3,0)</f>
        <v>4.72</v>
      </c>
      <c r="E1358" s="42" t="str">
        <f>VLOOKUP(A1358,'Data Transformation'!G:J,4,0)</f>
        <v>yes</v>
      </c>
      <c r="F1358" s="42" t="str">
        <f>VLOOKUP(A1358,'Data Transformation'!G:K,5,0)</f>
        <v>No</v>
      </c>
      <c r="G1358" s="58" t="str">
        <f>VLOOKUP(A1358,'Data Transformation'!G:L,6,0)</f>
        <v>No</v>
      </c>
      <c r="H1358" s="42">
        <f>VLOOKUP(A1358,'Data Transformation'!G:O,9,0)</f>
        <v>1</v>
      </c>
      <c r="I1358" s="42" t="str">
        <f>VLOOKUP(A1358,'Data Transformation'!G:N,8,0)</f>
        <v>No</v>
      </c>
      <c r="J1358" s="42" t="str">
        <f>VLOOKUP(A1358,'Data Transformation'!G:P,10,0)</f>
        <v>Above Obesity</v>
      </c>
      <c r="K1358" s="42" t="str">
        <f>VLOOKUP(A1358,'Data Transformation'!G:Q,11,0)</f>
        <v>Normal</v>
      </c>
      <c r="L1358" s="42" t="str">
        <f>VLOOKUP(A1358,'Data Transformation'!S:AB,10,0)</f>
        <v>18-Sep-1995</v>
      </c>
      <c r="M1358" s="59">
        <f>VLOOKUP(A1358,'Data Transformation'!S:AD,12,0)</f>
        <v>8014.62</v>
      </c>
      <c r="N1358" s="42" t="str">
        <f>VLOOKUP(A1358,'Data Transformation'!S:Y,7,0)</f>
        <v>tier - 2</v>
      </c>
      <c r="O1358" s="42" t="str">
        <f>VLOOKUP(A1358,'Data Transformation'!S:Z,8,0)</f>
        <v>tier - 3</v>
      </c>
      <c r="P1358" s="42" t="str">
        <f>VLOOKUP(A1358,'Data Transformation'!S:AA,9,0)</f>
        <v>R1012</v>
      </c>
      <c r="Q1358" s="60">
        <f>VLOOKUP(A1358,'Data Transformation'!S:AC,11,0)</f>
        <v>27</v>
      </c>
    </row>
    <row r="1359">
      <c r="A1359" s="56" t="s">
        <v>2790</v>
      </c>
      <c r="B1359" s="42" t="str">
        <f>VLOOKUP(A1359,'Data Transformation'!A:D,4,0)</f>
        <v>Bishop</v>
      </c>
      <c r="C1359" s="57">
        <f>VLOOKUP(A1359,'Data Transformation'!G:N,2,0)</f>
        <v>16.8</v>
      </c>
      <c r="D1359" s="42">
        <f>VLOOKUP(A1359,'Data Transformation'!G:I,3,0)</f>
        <v>7.98</v>
      </c>
      <c r="E1359" s="42" t="str">
        <f>VLOOKUP(A1359,'Data Transformation'!G:J,4,0)</f>
        <v>No</v>
      </c>
      <c r="F1359" s="42" t="str">
        <f>VLOOKUP(A1359,'Data Transformation'!G:K,5,0)</f>
        <v>No</v>
      </c>
      <c r="G1359" s="58" t="str">
        <f>VLOOKUP(A1359,'Data Transformation'!G:L,6,0)</f>
        <v>No</v>
      </c>
      <c r="H1359" s="42">
        <f>VLOOKUP(A1359,'Data Transformation'!G:O,9,0)</f>
        <v>0</v>
      </c>
      <c r="I1359" s="42" t="str">
        <f>VLOOKUP(A1359,'Data Transformation'!G:N,8,0)</f>
        <v>No</v>
      </c>
      <c r="J1359" s="42" t="str">
        <f>VLOOKUP(A1359,'Data Transformation'!G:P,10,0)</f>
        <v>Underweight</v>
      </c>
      <c r="K1359" s="42" t="str">
        <f>VLOOKUP(A1359,'Data Transformation'!G:Q,11,0)</f>
        <v>Diabetes</v>
      </c>
      <c r="L1359" s="42" t="str">
        <f>VLOOKUP(A1359,'Data Transformation'!S:AB,10,0)</f>
        <v>22-Aug-1962</v>
      </c>
      <c r="M1359" s="59">
        <f>VLOOKUP(A1359,'Data Transformation'!S:AD,12,0)</f>
        <v>8004.96</v>
      </c>
      <c r="N1359" s="42" t="str">
        <f>VLOOKUP(A1359,'Data Transformation'!S:Y,7,0)</f>
        <v>tier - 3</v>
      </c>
      <c r="O1359" s="42" t="str">
        <f>VLOOKUP(A1359,'Data Transformation'!S:Z,8,0)</f>
        <v>tier - 1</v>
      </c>
      <c r="P1359" s="42" t="str">
        <f>VLOOKUP(A1359,'Data Transformation'!S:AA,9,0)</f>
        <v>R1013</v>
      </c>
      <c r="Q1359" s="60">
        <f>VLOOKUP(A1359,'Data Transformation'!S:AC,11,0)</f>
        <v>60</v>
      </c>
    </row>
    <row r="1360">
      <c r="A1360" s="56" t="s">
        <v>2792</v>
      </c>
      <c r="B1360" s="42" t="str">
        <f>VLOOKUP(A1360,'Data Transformation'!A:D,4,0)</f>
        <v>Devitt</v>
      </c>
      <c r="C1360" s="57">
        <f>VLOOKUP(A1360,'Data Transformation'!G:N,2,0)</f>
        <v>23.275</v>
      </c>
      <c r="D1360" s="42">
        <f>VLOOKUP(A1360,'Data Transformation'!G:I,3,0)</f>
        <v>6.26</v>
      </c>
      <c r="E1360" s="42" t="str">
        <f>VLOOKUP(A1360,'Data Transformation'!G:J,4,0)</f>
        <v>yes</v>
      </c>
      <c r="F1360" s="42" t="str">
        <f>VLOOKUP(A1360,'Data Transformation'!G:K,5,0)</f>
        <v>No</v>
      </c>
      <c r="G1360" s="58" t="str">
        <f>VLOOKUP(A1360,'Data Transformation'!G:L,6,0)</f>
        <v>Yes</v>
      </c>
      <c r="H1360" s="42">
        <f>VLOOKUP(A1360,'Data Transformation'!G:O,9,0)</f>
        <v>1</v>
      </c>
      <c r="I1360" s="42" t="str">
        <f>VLOOKUP(A1360,'Data Transformation'!G:N,8,0)</f>
        <v>No</v>
      </c>
      <c r="J1360" s="42" t="str">
        <f>VLOOKUP(A1360,'Data Transformation'!G:P,10,0)</f>
        <v>Normal weight</v>
      </c>
      <c r="K1360" s="42" t="str">
        <f>VLOOKUP(A1360,'Data Transformation'!G:Q,11,0)</f>
        <v>Prediabetes weight</v>
      </c>
      <c r="L1360" s="42" t="str">
        <f>VLOOKUP(A1360,'Data Transformation'!S:AB,10,0)</f>
        <v>20-Aug-1983</v>
      </c>
      <c r="M1360" s="59">
        <f>VLOOKUP(A1360,'Data Transformation'!S:AD,12,0)</f>
        <v>7986.48</v>
      </c>
      <c r="N1360" s="42" t="str">
        <f>VLOOKUP(A1360,'Data Transformation'!S:Y,7,0)</f>
        <v>tier - 2</v>
      </c>
      <c r="O1360" s="42" t="str">
        <f>VLOOKUP(A1360,'Data Transformation'!S:Z,8,0)</f>
        <v>tier - 3</v>
      </c>
      <c r="P1360" s="42" t="str">
        <f>VLOOKUP(A1360,'Data Transformation'!S:AA,9,0)</f>
        <v>R1024</v>
      </c>
      <c r="Q1360" s="60">
        <f>VLOOKUP(A1360,'Data Transformation'!S:AC,11,0)</f>
        <v>39</v>
      </c>
    </row>
    <row r="1361">
      <c r="A1361" s="56" t="s">
        <v>2794</v>
      </c>
      <c r="B1361" s="42" t="str">
        <f>VLOOKUP(A1361,'Data Transformation'!A:D,4,0)</f>
        <v>Lynch</v>
      </c>
      <c r="C1361" s="57">
        <f>VLOOKUP(A1361,'Data Transformation'!G:N,2,0)</f>
        <v>22.8</v>
      </c>
      <c r="D1361" s="42">
        <f>VLOOKUP(A1361,'Data Transformation'!G:I,3,0)</f>
        <v>4.29</v>
      </c>
      <c r="E1361" s="42" t="str">
        <f>VLOOKUP(A1361,'Data Transformation'!G:J,4,0)</f>
        <v>yes</v>
      </c>
      <c r="F1361" s="42" t="str">
        <f>VLOOKUP(A1361,'Data Transformation'!G:K,5,0)</f>
        <v>No</v>
      </c>
      <c r="G1361" s="58" t="str">
        <f>VLOOKUP(A1361,'Data Transformation'!G:L,6,0)</f>
        <v>Yes</v>
      </c>
      <c r="H1361" s="42">
        <f>VLOOKUP(A1361,'Data Transformation'!G:O,9,0)</f>
        <v>1</v>
      </c>
      <c r="I1361" s="42" t="str">
        <f>VLOOKUP(A1361,'Data Transformation'!G:N,8,0)</f>
        <v>No</v>
      </c>
      <c r="J1361" s="42" t="str">
        <f>VLOOKUP(A1361,'Data Transformation'!G:P,10,0)</f>
        <v>Normal weight</v>
      </c>
      <c r="K1361" s="42" t="str">
        <f>VLOOKUP(A1361,'Data Transformation'!G:Q,11,0)</f>
        <v>Normal</v>
      </c>
      <c r="L1361" s="42" t="str">
        <f>VLOOKUP(A1361,'Data Transformation'!S:AB,10,0)</f>
        <v>28-Aug-1983</v>
      </c>
      <c r="M1361" s="59">
        <f>VLOOKUP(A1361,'Data Transformation'!S:AD,12,0)</f>
        <v>7985.82</v>
      </c>
      <c r="N1361" s="42" t="str">
        <f>VLOOKUP(A1361,'Data Transformation'!S:Y,7,0)</f>
        <v>tier - 2</v>
      </c>
      <c r="O1361" s="42" t="str">
        <f>VLOOKUP(A1361,'Data Transformation'!S:Z,8,0)</f>
        <v>tier - 1</v>
      </c>
      <c r="P1361" s="42" t="str">
        <f>VLOOKUP(A1361,'Data Transformation'!S:AA,9,0)</f>
        <v>R1024</v>
      </c>
      <c r="Q1361" s="60">
        <f>VLOOKUP(A1361,'Data Transformation'!S:AC,11,0)</f>
        <v>39</v>
      </c>
    </row>
    <row r="1362">
      <c r="A1362" s="56" t="s">
        <v>2796</v>
      </c>
      <c r="B1362" s="42" t="str">
        <f>VLOOKUP(A1362,'Data Transformation'!A:D,4,0)</f>
        <v>Tramontano</v>
      </c>
      <c r="C1362" s="57">
        <f>VLOOKUP(A1362,'Data Transformation'!G:N,2,0)</f>
        <v>24.3</v>
      </c>
      <c r="D1362" s="42">
        <f>VLOOKUP(A1362,'Data Transformation'!G:I,3,0)</f>
        <v>5.43</v>
      </c>
      <c r="E1362" s="42" t="str">
        <f>VLOOKUP(A1362,'Data Transformation'!G:J,4,0)</f>
        <v>No</v>
      </c>
      <c r="F1362" s="42" t="str">
        <f>VLOOKUP(A1362,'Data Transformation'!G:K,5,0)</f>
        <v>No</v>
      </c>
      <c r="G1362" s="58" t="str">
        <f>VLOOKUP(A1362,'Data Transformation'!G:L,6,0)</f>
        <v>No</v>
      </c>
      <c r="H1362" s="42">
        <f>VLOOKUP(A1362,'Data Transformation'!G:O,9,0)</f>
        <v>2</v>
      </c>
      <c r="I1362" s="42" t="str">
        <f>VLOOKUP(A1362,'Data Transformation'!G:N,8,0)</f>
        <v>No</v>
      </c>
      <c r="J1362" s="42" t="str">
        <f>VLOOKUP(A1362,'Data Transformation'!G:P,10,0)</f>
        <v>Normal weight</v>
      </c>
      <c r="K1362" s="42" t="str">
        <f>VLOOKUP(A1362,'Data Transformation'!G:Q,11,0)</f>
        <v>Normal</v>
      </c>
      <c r="L1362" s="42" t="str">
        <f>VLOOKUP(A1362,'Data Transformation'!S:AB,10,0)</f>
        <v>23-Nov-1972</v>
      </c>
      <c r="M1362" s="59">
        <f>VLOOKUP(A1362,'Data Transformation'!S:AD,12,0)</f>
        <v>7980.34</v>
      </c>
      <c r="N1362" s="42" t="str">
        <f>VLOOKUP(A1362,'Data Transformation'!S:Y,7,0)</f>
        <v>tier - 2</v>
      </c>
      <c r="O1362" s="42" t="str">
        <f>VLOOKUP(A1362,'Data Transformation'!S:Z,8,0)</f>
        <v>tier - 2</v>
      </c>
      <c r="P1362" s="42" t="str">
        <f>VLOOKUP(A1362,'Data Transformation'!S:AA,9,0)</f>
        <v>R1013</v>
      </c>
      <c r="Q1362" s="60">
        <f>VLOOKUP(A1362,'Data Transformation'!S:AC,11,0)</f>
        <v>50</v>
      </c>
    </row>
    <row r="1363">
      <c r="A1363" s="56" t="s">
        <v>2798</v>
      </c>
      <c r="B1363" s="42" t="str">
        <f>VLOOKUP(A1363,'Data Transformation'!A:D,4,0)</f>
        <v>Davidson</v>
      </c>
      <c r="C1363" s="57">
        <f>VLOOKUP(A1363,'Data Transformation'!G:N,2,0)</f>
        <v>25.13</v>
      </c>
      <c r="D1363" s="42">
        <f>VLOOKUP(A1363,'Data Transformation'!G:I,3,0)</f>
        <v>8</v>
      </c>
      <c r="E1363" s="42" t="str">
        <f>VLOOKUP(A1363,'Data Transformation'!G:J,4,0)</f>
        <v>yes</v>
      </c>
      <c r="F1363" s="42" t="str">
        <f>VLOOKUP(A1363,'Data Transformation'!G:K,5,0)</f>
        <v>No</v>
      </c>
      <c r="G1363" s="58" t="str">
        <f>VLOOKUP(A1363,'Data Transformation'!G:L,6,0)</f>
        <v>No</v>
      </c>
      <c r="H1363" s="42">
        <f>VLOOKUP(A1363,'Data Transformation'!G:O,9,0)</f>
        <v>1</v>
      </c>
      <c r="I1363" s="42" t="str">
        <f>VLOOKUP(A1363,'Data Transformation'!G:N,8,0)</f>
        <v>No</v>
      </c>
      <c r="J1363" s="42" t="str">
        <f>VLOOKUP(A1363,'Data Transformation'!G:P,10,0)</f>
        <v>Overweight</v>
      </c>
      <c r="K1363" s="42" t="str">
        <f>VLOOKUP(A1363,'Data Transformation'!G:Q,11,0)</f>
        <v>Diabetes</v>
      </c>
      <c r="L1363" s="42" t="str">
        <f>VLOOKUP(A1363,'Data Transformation'!S:AB,10,0)</f>
        <v>10-Aug-1975</v>
      </c>
      <c r="M1363" s="59">
        <f>VLOOKUP(A1363,'Data Transformation'!S:AD,12,0)</f>
        <v>7966.81</v>
      </c>
      <c r="N1363" s="42" t="str">
        <f>VLOOKUP(A1363,'Data Transformation'!S:Y,7,0)</f>
        <v>tier - 2</v>
      </c>
      <c r="O1363" s="42" t="str">
        <f>VLOOKUP(A1363,'Data Transformation'!S:Z,8,0)</f>
        <v>tier - 2</v>
      </c>
      <c r="P1363" s="42" t="str">
        <f>VLOOKUP(A1363,'Data Transformation'!S:AA,9,0)</f>
        <v>R1013</v>
      </c>
      <c r="Q1363" s="60">
        <f>VLOOKUP(A1363,'Data Transformation'!S:AC,11,0)</f>
        <v>47</v>
      </c>
    </row>
    <row r="1364">
      <c r="A1364" s="56" t="s">
        <v>2800</v>
      </c>
      <c r="B1364" s="42" t="str">
        <f>VLOOKUP(A1364,'Data Transformation'!A:D,4,0)</f>
        <v>Burke</v>
      </c>
      <c r="C1364" s="57">
        <f>VLOOKUP(A1364,'Data Transformation'!G:N,2,0)</f>
        <v>22.72</v>
      </c>
      <c r="D1364" s="42">
        <f>VLOOKUP(A1364,'Data Transformation'!G:I,3,0)</f>
        <v>9.96</v>
      </c>
      <c r="E1364" s="42" t="str">
        <f>VLOOKUP(A1364,'Data Transformation'!G:J,4,0)</f>
        <v>yes</v>
      </c>
      <c r="F1364" s="42" t="str">
        <f>VLOOKUP(A1364,'Data Transformation'!G:K,5,0)</f>
        <v>No</v>
      </c>
      <c r="G1364" s="58" t="str">
        <f>VLOOKUP(A1364,'Data Transformation'!G:L,6,0)</f>
        <v>No</v>
      </c>
      <c r="H1364" s="42">
        <f>VLOOKUP(A1364,'Data Transformation'!G:O,9,0)</f>
        <v>2</v>
      </c>
      <c r="I1364" s="42" t="str">
        <f>VLOOKUP(A1364,'Data Transformation'!G:N,8,0)</f>
        <v>No</v>
      </c>
      <c r="J1364" s="42" t="str">
        <f>VLOOKUP(A1364,'Data Transformation'!G:P,10,0)</f>
        <v>Normal weight</v>
      </c>
      <c r="K1364" s="42" t="str">
        <f>VLOOKUP(A1364,'Data Transformation'!G:Q,11,0)</f>
        <v>Diabetes</v>
      </c>
      <c r="L1364" s="42" t="str">
        <f>VLOOKUP(A1364,'Data Transformation'!S:AB,10,0)</f>
        <v>19-Jun-1970</v>
      </c>
      <c r="M1364" s="59">
        <f>VLOOKUP(A1364,'Data Transformation'!S:AD,12,0)</f>
        <v>7958.13</v>
      </c>
      <c r="N1364" s="42" t="str">
        <f>VLOOKUP(A1364,'Data Transformation'!S:Y,7,0)</f>
        <v>tier - 2</v>
      </c>
      <c r="O1364" s="42" t="str">
        <f>VLOOKUP(A1364,'Data Transformation'!S:Z,8,0)</f>
        <v>tier - 2</v>
      </c>
      <c r="P1364" s="42" t="str">
        <f>VLOOKUP(A1364,'Data Transformation'!S:AA,9,0)</f>
        <v>R1013</v>
      </c>
      <c r="Q1364" s="60">
        <f>VLOOKUP(A1364,'Data Transformation'!S:AC,11,0)</f>
        <v>52</v>
      </c>
    </row>
    <row r="1365">
      <c r="A1365" s="56" t="s">
        <v>2802</v>
      </c>
      <c r="B1365" s="42" t="str">
        <f>VLOOKUP(A1365,'Data Transformation'!A:D,4,0)</f>
        <v>McGraw</v>
      </c>
      <c r="C1365" s="57">
        <f>VLOOKUP(A1365,'Data Transformation'!G:N,2,0)</f>
        <v>32.6</v>
      </c>
      <c r="D1365" s="42">
        <f>VLOOKUP(A1365,'Data Transformation'!G:I,3,0)</f>
        <v>6.8</v>
      </c>
      <c r="E1365" s="42" t="str">
        <f>VLOOKUP(A1365,'Data Transformation'!G:J,4,0)</f>
        <v>YES</v>
      </c>
      <c r="F1365" s="42" t="str">
        <f>VLOOKUP(A1365,'Data Transformation'!G:K,5,0)</f>
        <v>No</v>
      </c>
      <c r="G1365" s="58" t="str">
        <f>VLOOKUP(A1365,'Data Transformation'!G:L,6,0)</f>
        <v>No</v>
      </c>
      <c r="H1365" s="42">
        <f>VLOOKUP(A1365,'Data Transformation'!G:O,9,0)</f>
        <v>0</v>
      </c>
      <c r="I1365" s="42" t="str">
        <f>VLOOKUP(A1365,'Data Transformation'!G:N,8,0)</f>
        <v>No</v>
      </c>
      <c r="J1365" s="42" t="str">
        <f>VLOOKUP(A1365,'Data Transformation'!G:P,10,0)</f>
        <v>Above Obesity</v>
      </c>
      <c r="K1365" s="42" t="str">
        <f>VLOOKUP(A1365,'Data Transformation'!G:Q,11,0)</f>
        <v>Diabetes</v>
      </c>
      <c r="L1365" s="42" t="str">
        <f>VLOOKUP(A1365,'Data Transformation'!S:AB,10,0)</f>
        <v>28-Dec-1981</v>
      </c>
      <c r="M1365" s="59">
        <f>VLOOKUP(A1365,'Data Transformation'!S:AD,12,0)</f>
        <v>7954.52</v>
      </c>
      <c r="N1365" s="42" t="str">
        <f>VLOOKUP(A1365,'Data Transformation'!S:Y,7,0)</f>
        <v>tier - 2</v>
      </c>
      <c r="O1365" s="42" t="str">
        <f>VLOOKUP(A1365,'Data Transformation'!S:Z,8,0)</f>
        <v>tier - 2</v>
      </c>
      <c r="P1365" s="42" t="str">
        <f>VLOOKUP(A1365,'Data Transformation'!S:AA,9,0)</f>
        <v>R1011</v>
      </c>
      <c r="Q1365" s="60">
        <f>VLOOKUP(A1365,'Data Transformation'!S:AC,11,0)</f>
        <v>41</v>
      </c>
    </row>
    <row r="1366">
      <c r="A1366" s="56" t="s">
        <v>2804</v>
      </c>
      <c r="B1366" s="42" t="str">
        <f>VLOOKUP(A1366,'Data Transformation'!A:D,4,0)</f>
        <v>Fellure</v>
      </c>
      <c r="C1366" s="57">
        <f>VLOOKUP(A1366,'Data Transformation'!G:N,2,0)</f>
        <v>17.28</v>
      </c>
      <c r="D1366" s="42">
        <f>VLOOKUP(A1366,'Data Transformation'!G:I,3,0)</f>
        <v>6.22</v>
      </c>
      <c r="E1366" s="42" t="str">
        <f>VLOOKUP(A1366,'Data Transformation'!G:J,4,0)</f>
        <v>yes</v>
      </c>
      <c r="F1366" s="42" t="str">
        <f>VLOOKUP(A1366,'Data Transformation'!G:K,5,0)</f>
        <v>No</v>
      </c>
      <c r="G1366" s="58" t="str">
        <f>VLOOKUP(A1366,'Data Transformation'!G:L,6,0)</f>
        <v>No</v>
      </c>
      <c r="H1366" s="42">
        <f>VLOOKUP(A1366,'Data Transformation'!G:O,9,0)</f>
        <v>2</v>
      </c>
      <c r="I1366" s="42" t="str">
        <f>VLOOKUP(A1366,'Data Transformation'!G:N,8,0)</f>
        <v>No</v>
      </c>
      <c r="J1366" s="42" t="str">
        <f>VLOOKUP(A1366,'Data Transformation'!G:P,10,0)</f>
        <v>Underweight</v>
      </c>
      <c r="K1366" s="42" t="str">
        <f>VLOOKUP(A1366,'Data Transformation'!G:Q,11,0)</f>
        <v>Prediabetes weight</v>
      </c>
      <c r="L1366" s="42" t="str">
        <f>VLOOKUP(A1366,'Data Transformation'!S:AB,10,0)</f>
        <v>9-Jul-1966</v>
      </c>
      <c r="M1366" s="59">
        <f>VLOOKUP(A1366,'Data Transformation'!S:AD,12,0)</f>
        <v>7953.72</v>
      </c>
      <c r="N1366" s="42" t="str">
        <f>VLOOKUP(A1366,'Data Transformation'!S:Y,7,0)</f>
        <v>tier - 3</v>
      </c>
      <c r="O1366" s="42" t="str">
        <f>VLOOKUP(A1366,'Data Transformation'!S:Z,8,0)</f>
        <v>tier - 3</v>
      </c>
      <c r="P1366" s="42" t="str">
        <f>VLOOKUP(A1366,'Data Transformation'!S:AA,9,0)</f>
        <v>R1012</v>
      </c>
      <c r="Q1366" s="60">
        <f>VLOOKUP(A1366,'Data Transformation'!S:AC,11,0)</f>
        <v>56</v>
      </c>
    </row>
    <row r="1367">
      <c r="A1367" s="56" t="s">
        <v>2806</v>
      </c>
      <c r="B1367" s="42" t="str">
        <f>VLOOKUP(A1367,'Data Transformation'!A:D,4,0)</f>
        <v>Sanford</v>
      </c>
      <c r="C1367" s="57">
        <f>VLOOKUP(A1367,'Data Transformation'!G:N,2,0)</f>
        <v>27.92</v>
      </c>
      <c r="D1367" s="42">
        <f>VLOOKUP(A1367,'Data Transformation'!G:I,3,0)</f>
        <v>5.79</v>
      </c>
      <c r="E1367" s="42" t="str">
        <f>VLOOKUP(A1367,'Data Transformation'!G:J,4,0)</f>
        <v>No</v>
      </c>
      <c r="F1367" s="42" t="str">
        <f>VLOOKUP(A1367,'Data Transformation'!G:K,5,0)</f>
        <v>No</v>
      </c>
      <c r="G1367" s="58" t="str">
        <f>VLOOKUP(A1367,'Data Transformation'!G:L,6,0)</f>
        <v>No</v>
      </c>
      <c r="H1367" s="42">
        <f>VLOOKUP(A1367,'Data Transformation'!G:O,9,0)</f>
        <v>1</v>
      </c>
      <c r="I1367" s="42" t="str">
        <f>VLOOKUP(A1367,'Data Transformation'!G:N,8,0)</f>
        <v>No</v>
      </c>
      <c r="J1367" s="42" t="str">
        <f>VLOOKUP(A1367,'Data Transformation'!G:P,10,0)</f>
        <v>Overweight</v>
      </c>
      <c r="K1367" s="42" t="str">
        <f>VLOOKUP(A1367,'Data Transformation'!G:Q,11,0)</f>
        <v>Prediabetes weight</v>
      </c>
      <c r="L1367" s="42" t="str">
        <f>VLOOKUP(A1367,'Data Transformation'!S:AB,10,0)</f>
        <v>29-Oct-1987</v>
      </c>
      <c r="M1367" s="59">
        <f>VLOOKUP(A1367,'Data Transformation'!S:AD,12,0)</f>
        <v>7948.22</v>
      </c>
      <c r="N1367" s="42" t="str">
        <f>VLOOKUP(A1367,'Data Transformation'!S:Y,7,0)</f>
        <v>tier - 2</v>
      </c>
      <c r="O1367" s="42" t="str">
        <f>VLOOKUP(A1367,'Data Transformation'!S:Z,8,0)</f>
        <v>tier - 3</v>
      </c>
      <c r="P1367" s="42" t="str">
        <f>VLOOKUP(A1367,'Data Transformation'!S:AA,9,0)</f>
        <v>R1025</v>
      </c>
      <c r="Q1367" s="60">
        <f>VLOOKUP(A1367,'Data Transformation'!S:AC,11,0)</f>
        <v>35</v>
      </c>
    </row>
    <row r="1368">
      <c r="A1368" s="56" t="s">
        <v>2808</v>
      </c>
      <c r="B1368" s="42" t="str">
        <f>VLOOKUP(A1368,'Data Transformation'!A:D,4,0)</f>
        <v>Wrenn</v>
      </c>
      <c r="C1368" s="57">
        <f>VLOOKUP(A1368,'Data Transformation'!G:N,2,0)</f>
        <v>38.285</v>
      </c>
      <c r="D1368" s="42">
        <f>VLOOKUP(A1368,'Data Transformation'!G:I,3,0)</f>
        <v>5.41</v>
      </c>
      <c r="E1368" s="42" t="str">
        <f>VLOOKUP(A1368,'Data Transformation'!G:J,4,0)</f>
        <v>No</v>
      </c>
      <c r="F1368" s="42" t="str">
        <f>VLOOKUP(A1368,'Data Transformation'!G:K,5,0)</f>
        <v>No</v>
      </c>
      <c r="G1368" s="58" t="str">
        <f>VLOOKUP(A1368,'Data Transformation'!G:L,6,0)</f>
        <v>No</v>
      </c>
      <c r="H1368" s="42">
        <f>VLOOKUP(A1368,'Data Transformation'!G:O,9,0)</f>
        <v>0</v>
      </c>
      <c r="I1368" s="42" t="str">
        <f>VLOOKUP(A1368,'Data Transformation'!G:N,8,0)</f>
        <v>No</v>
      </c>
      <c r="J1368" s="42" t="str">
        <f>VLOOKUP(A1368,'Data Transformation'!G:P,10,0)</f>
        <v>Above Obesity</v>
      </c>
      <c r="K1368" s="42" t="str">
        <f>VLOOKUP(A1368,'Data Transformation'!G:Q,11,0)</f>
        <v>Normal</v>
      </c>
      <c r="L1368" s="42" t="str">
        <f>VLOOKUP(A1368,'Data Transformation'!S:AB,10,0)</f>
        <v>20-Jul-1977</v>
      </c>
      <c r="M1368" s="59">
        <f>VLOOKUP(A1368,'Data Transformation'!S:AD,12,0)</f>
        <v>7935.29</v>
      </c>
      <c r="N1368" s="42" t="str">
        <f>VLOOKUP(A1368,'Data Transformation'!S:Y,7,0)</f>
        <v>tier - 2</v>
      </c>
      <c r="O1368" s="42" t="str">
        <f>VLOOKUP(A1368,'Data Transformation'!S:Z,8,0)</f>
        <v>tier - 1</v>
      </c>
      <c r="P1368" s="42" t="str">
        <f>VLOOKUP(A1368,'Data Transformation'!S:AA,9,0)</f>
        <v>R1024</v>
      </c>
      <c r="Q1368" s="60">
        <f>VLOOKUP(A1368,'Data Transformation'!S:AC,11,0)</f>
        <v>45</v>
      </c>
    </row>
    <row r="1369">
      <c r="A1369" s="56" t="s">
        <v>2810</v>
      </c>
      <c r="B1369" s="42" t="str">
        <f>VLOOKUP(A1369,'Data Transformation'!A:D,4,0)</f>
        <v>Lindsey</v>
      </c>
      <c r="C1369" s="57">
        <f>VLOOKUP(A1369,'Data Transformation'!G:N,2,0)</f>
        <v>16.48</v>
      </c>
      <c r="D1369" s="42">
        <f>VLOOKUP(A1369,'Data Transformation'!G:I,3,0)</f>
        <v>11.05</v>
      </c>
      <c r="E1369" s="42" t="str">
        <f>VLOOKUP(A1369,'Data Transformation'!G:J,4,0)</f>
        <v>No</v>
      </c>
      <c r="F1369" s="42" t="str">
        <f>VLOOKUP(A1369,'Data Transformation'!G:K,5,0)</f>
        <v>No</v>
      </c>
      <c r="G1369" s="58" t="str">
        <f>VLOOKUP(A1369,'Data Transformation'!G:L,6,0)</f>
        <v>No</v>
      </c>
      <c r="H1369" s="42">
        <f>VLOOKUP(A1369,'Data Transformation'!G:O,9,0)</f>
        <v>0</v>
      </c>
      <c r="I1369" s="42" t="str">
        <f>VLOOKUP(A1369,'Data Transformation'!G:N,8,0)</f>
        <v>No</v>
      </c>
      <c r="J1369" s="42" t="str">
        <f>VLOOKUP(A1369,'Data Transformation'!G:P,10,0)</f>
        <v>Underweight</v>
      </c>
      <c r="K1369" s="42" t="str">
        <f>VLOOKUP(A1369,'Data Transformation'!G:Q,11,0)</f>
        <v>Diabetes</v>
      </c>
      <c r="L1369" s="42" t="str">
        <f>VLOOKUP(A1369,'Data Transformation'!S:AB,10,0)</f>
        <v>10-Oct-1962</v>
      </c>
      <c r="M1369" s="59">
        <f>VLOOKUP(A1369,'Data Transformation'!S:AD,12,0)</f>
        <v>7896.41</v>
      </c>
      <c r="N1369" s="42" t="str">
        <f>VLOOKUP(A1369,'Data Transformation'!S:Y,7,0)</f>
        <v>tier - 3</v>
      </c>
      <c r="O1369" s="42" t="str">
        <f>VLOOKUP(A1369,'Data Transformation'!S:Z,8,0)</f>
        <v>tier - 2</v>
      </c>
      <c r="P1369" s="42" t="str">
        <f>VLOOKUP(A1369,'Data Transformation'!S:AA,9,0)</f>
        <v>R1013</v>
      </c>
      <c r="Q1369" s="60">
        <f>VLOOKUP(A1369,'Data Transformation'!S:AC,11,0)</f>
        <v>60</v>
      </c>
    </row>
    <row r="1370">
      <c r="A1370" s="56" t="s">
        <v>2812</v>
      </c>
      <c r="B1370" s="42" t="str">
        <f>VLOOKUP(A1370,'Data Transformation'!A:D,4,0)</f>
        <v>Krueger</v>
      </c>
      <c r="C1370" s="57">
        <f>VLOOKUP(A1370,'Data Transformation'!G:N,2,0)</f>
        <v>38.57</v>
      </c>
      <c r="D1370" s="42">
        <f>VLOOKUP(A1370,'Data Transformation'!G:I,3,0)</f>
        <v>6.27</v>
      </c>
      <c r="E1370" s="42" t="str">
        <f>VLOOKUP(A1370,'Data Transformation'!G:J,4,0)</f>
        <v>No</v>
      </c>
      <c r="F1370" s="42" t="str">
        <f>VLOOKUP(A1370,'Data Transformation'!G:K,5,0)</f>
        <v>No</v>
      </c>
      <c r="G1370" s="58" t="str">
        <f>VLOOKUP(A1370,'Data Transformation'!G:L,6,0)</f>
        <v>No</v>
      </c>
      <c r="H1370" s="42">
        <f>VLOOKUP(A1370,'Data Transformation'!G:O,9,0)</f>
        <v>0</v>
      </c>
      <c r="I1370" s="42" t="str">
        <f>VLOOKUP(A1370,'Data Transformation'!G:N,8,0)</f>
        <v>No</v>
      </c>
      <c r="J1370" s="42" t="str">
        <f>VLOOKUP(A1370,'Data Transformation'!G:P,10,0)</f>
        <v>Above Obesity</v>
      </c>
      <c r="K1370" s="42" t="str">
        <f>VLOOKUP(A1370,'Data Transformation'!G:Q,11,0)</f>
        <v>Prediabetes weight</v>
      </c>
      <c r="L1370" s="42" t="str">
        <f>VLOOKUP(A1370,'Data Transformation'!S:AB,10,0)</f>
        <v>17-Nov-1994</v>
      </c>
      <c r="M1370" s="59">
        <f>VLOOKUP(A1370,'Data Transformation'!S:AD,12,0)</f>
        <v>7851.85</v>
      </c>
      <c r="N1370" s="42" t="str">
        <f>VLOOKUP(A1370,'Data Transformation'!S:Y,7,0)</f>
        <v>tier - 2</v>
      </c>
      <c r="O1370" s="42" t="str">
        <f>VLOOKUP(A1370,'Data Transformation'!S:Z,8,0)</f>
        <v>tier - 3</v>
      </c>
      <c r="P1370" s="42" t="str">
        <f>VLOOKUP(A1370,'Data Transformation'!S:AA,9,0)</f>
        <v>R1012</v>
      </c>
      <c r="Q1370" s="60">
        <f>VLOOKUP(A1370,'Data Transformation'!S:AC,11,0)</f>
        <v>28</v>
      </c>
    </row>
    <row r="1371">
      <c r="A1371" s="56" t="s">
        <v>2814</v>
      </c>
      <c r="B1371" s="42" t="str">
        <f>VLOOKUP(A1371,'Data Transformation'!A:D,4,0)</f>
        <v>Babler</v>
      </c>
      <c r="C1371" s="57">
        <f>VLOOKUP(A1371,'Data Transformation'!G:N,2,0)</f>
        <v>43.85</v>
      </c>
      <c r="D1371" s="42">
        <f>VLOOKUP(A1371,'Data Transformation'!G:I,3,0)</f>
        <v>4.77</v>
      </c>
      <c r="E1371" s="42" t="str">
        <f>VLOOKUP(A1371,'Data Transformation'!G:J,4,0)</f>
        <v>YES</v>
      </c>
      <c r="F1371" s="42" t="str">
        <f>VLOOKUP(A1371,'Data Transformation'!G:K,5,0)</f>
        <v>No</v>
      </c>
      <c r="G1371" s="58" t="str">
        <f>VLOOKUP(A1371,'Data Transformation'!G:L,6,0)</f>
        <v>No</v>
      </c>
      <c r="H1371" s="42">
        <f>VLOOKUP(A1371,'Data Transformation'!G:O,9,0)</f>
        <v>0</v>
      </c>
      <c r="I1371" s="42" t="str">
        <f>VLOOKUP(A1371,'Data Transformation'!G:N,8,0)</f>
        <v>No</v>
      </c>
      <c r="J1371" s="42" t="str">
        <f>VLOOKUP(A1371,'Data Transformation'!G:P,10,0)</f>
        <v>Above Obesity</v>
      </c>
      <c r="K1371" s="42" t="str">
        <f>VLOOKUP(A1371,'Data Transformation'!G:Q,11,0)</f>
        <v>Normal</v>
      </c>
      <c r="L1371" s="42" t="str">
        <f>VLOOKUP(A1371,'Data Transformation'!S:AB,10,0)</f>
        <v>5-Oct-2001</v>
      </c>
      <c r="M1371" s="59">
        <f>VLOOKUP(A1371,'Data Transformation'!S:AD,12,0)</f>
        <v>7844.8</v>
      </c>
      <c r="N1371" s="42" t="str">
        <f>VLOOKUP(A1371,'Data Transformation'!S:Y,7,0)</f>
        <v>tier - 2</v>
      </c>
      <c r="O1371" s="42" t="str">
        <f>VLOOKUP(A1371,'Data Transformation'!S:Z,8,0)</f>
        <v>tier - 2</v>
      </c>
      <c r="P1371" s="42" t="str">
        <f>VLOOKUP(A1371,'Data Transformation'!S:AA,9,0)</f>
        <v>R1012</v>
      </c>
      <c r="Q1371" s="60">
        <f>VLOOKUP(A1371,'Data Transformation'!S:AC,11,0)</f>
        <v>21</v>
      </c>
    </row>
    <row r="1372">
      <c r="A1372" s="56" t="s">
        <v>2816</v>
      </c>
      <c r="B1372" s="42" t="str">
        <f>VLOOKUP(A1372,'Data Transformation'!A:D,4,0)</f>
        <v>Brezenski</v>
      </c>
      <c r="C1372" s="57">
        <f>VLOOKUP(A1372,'Data Transformation'!G:N,2,0)</f>
        <v>30.11</v>
      </c>
      <c r="D1372" s="42">
        <f>VLOOKUP(A1372,'Data Transformation'!G:I,3,0)</f>
        <v>4.08</v>
      </c>
      <c r="E1372" s="42" t="str">
        <f>VLOOKUP(A1372,'Data Transformation'!G:J,4,0)</f>
        <v>No</v>
      </c>
      <c r="F1372" s="42" t="str">
        <f>VLOOKUP(A1372,'Data Transformation'!G:K,5,0)</f>
        <v>No</v>
      </c>
      <c r="G1372" s="58" t="str">
        <f>VLOOKUP(A1372,'Data Transformation'!G:L,6,0)</f>
        <v>No</v>
      </c>
      <c r="H1372" s="42">
        <f>VLOOKUP(A1372,'Data Transformation'!G:O,9,0)</f>
        <v>0</v>
      </c>
      <c r="I1372" s="42" t="str">
        <f>VLOOKUP(A1372,'Data Transformation'!G:N,8,0)</f>
        <v>No</v>
      </c>
      <c r="J1372" s="42" t="str">
        <f>VLOOKUP(A1372,'Data Transformation'!G:P,10,0)</f>
        <v>Above Obesity</v>
      </c>
      <c r="K1372" s="42" t="str">
        <f>VLOOKUP(A1372,'Data Transformation'!G:Q,11,0)</f>
        <v>Normal</v>
      </c>
      <c r="L1372" s="42" t="str">
        <f>VLOOKUP(A1372,'Data Transformation'!S:AB,10,0)</f>
        <v>12-Oct-1989</v>
      </c>
      <c r="M1372" s="59">
        <f>VLOOKUP(A1372,'Data Transformation'!S:AD,12,0)</f>
        <v>7824.37</v>
      </c>
      <c r="N1372" s="42" t="str">
        <f>VLOOKUP(A1372,'Data Transformation'!S:Y,7,0)</f>
        <v>tier - 2</v>
      </c>
      <c r="O1372" s="42" t="str">
        <f>VLOOKUP(A1372,'Data Transformation'!S:Z,8,0)</f>
        <v>tier - 2</v>
      </c>
      <c r="P1372" s="42" t="str">
        <f>VLOOKUP(A1372,'Data Transformation'!S:AA,9,0)</f>
        <v>R1012</v>
      </c>
      <c r="Q1372" s="60">
        <f>VLOOKUP(A1372,'Data Transformation'!S:AC,11,0)</f>
        <v>33</v>
      </c>
    </row>
    <row r="1373">
      <c r="A1373" s="56" t="s">
        <v>2818</v>
      </c>
      <c r="B1373" s="42" t="str">
        <f>VLOOKUP(A1373,'Data Transformation'!A:D,4,0)</f>
        <v>Marschner</v>
      </c>
      <c r="C1373" s="57">
        <f>VLOOKUP(A1373,'Data Transformation'!G:N,2,0)</f>
        <v>31.59</v>
      </c>
      <c r="D1373" s="42">
        <f>VLOOKUP(A1373,'Data Transformation'!G:I,3,0)</f>
        <v>6.01</v>
      </c>
      <c r="E1373" s="42" t="str">
        <f>VLOOKUP(A1373,'Data Transformation'!G:J,4,0)</f>
        <v>No</v>
      </c>
      <c r="F1373" s="42" t="str">
        <f>VLOOKUP(A1373,'Data Transformation'!G:K,5,0)</f>
        <v>No</v>
      </c>
      <c r="G1373" s="58" t="str">
        <f>VLOOKUP(A1373,'Data Transformation'!G:L,6,0)</f>
        <v>No</v>
      </c>
      <c r="H1373" s="42">
        <f>VLOOKUP(A1373,'Data Transformation'!G:O,9,0)</f>
        <v>0</v>
      </c>
      <c r="I1373" s="42" t="str">
        <f>VLOOKUP(A1373,'Data Transformation'!G:N,8,0)</f>
        <v>No</v>
      </c>
      <c r="J1373" s="42" t="str">
        <f>VLOOKUP(A1373,'Data Transformation'!G:P,10,0)</f>
        <v>Above Obesity</v>
      </c>
      <c r="K1373" s="42" t="str">
        <f>VLOOKUP(A1373,'Data Transformation'!G:Q,11,0)</f>
        <v>Prediabetes weight</v>
      </c>
      <c r="L1373" s="42" t="str">
        <f>VLOOKUP(A1373,'Data Transformation'!S:AB,10,0)</f>
        <v>21-Dec-1991</v>
      </c>
      <c r="M1373" s="59">
        <f>VLOOKUP(A1373,'Data Transformation'!S:AD,12,0)</f>
        <v>7812.67</v>
      </c>
      <c r="N1373" s="42" t="str">
        <f>VLOOKUP(A1373,'Data Transformation'!S:Y,7,0)</f>
        <v>tier - 2</v>
      </c>
      <c r="O1373" s="42" t="str">
        <f>VLOOKUP(A1373,'Data Transformation'!S:Z,8,0)</f>
        <v>tier - 1</v>
      </c>
      <c r="P1373" s="42" t="str">
        <f>VLOOKUP(A1373,'Data Transformation'!S:AA,9,0)</f>
        <v>R1012</v>
      </c>
      <c r="Q1373" s="60">
        <f>VLOOKUP(A1373,'Data Transformation'!S:AC,11,0)</f>
        <v>31</v>
      </c>
    </row>
    <row r="1374">
      <c r="A1374" s="56" t="s">
        <v>2820</v>
      </c>
      <c r="B1374" s="42" t="str">
        <f>VLOOKUP(A1374,'Data Transformation'!A:D,4,0)</f>
        <v>King</v>
      </c>
      <c r="C1374" s="57">
        <f>VLOOKUP(A1374,'Data Transformation'!G:N,2,0)</f>
        <v>40.15</v>
      </c>
      <c r="D1374" s="42">
        <f>VLOOKUP(A1374,'Data Transformation'!G:I,3,0)</f>
        <v>11.84</v>
      </c>
      <c r="E1374" s="42" t="str">
        <f>VLOOKUP(A1374,'Data Transformation'!G:J,4,0)</f>
        <v>No</v>
      </c>
      <c r="F1374" s="42" t="str">
        <f>VLOOKUP(A1374,'Data Transformation'!G:K,5,0)</f>
        <v>No</v>
      </c>
      <c r="G1374" s="58" t="str">
        <f>VLOOKUP(A1374,'Data Transformation'!G:L,6,0)</f>
        <v>No</v>
      </c>
      <c r="H1374" s="42">
        <f>VLOOKUP(A1374,'Data Transformation'!G:O,9,0)</f>
        <v>0</v>
      </c>
      <c r="I1374" s="42" t="str">
        <f>VLOOKUP(A1374,'Data Transformation'!G:N,8,0)</f>
        <v>No</v>
      </c>
      <c r="J1374" s="42" t="str">
        <f>VLOOKUP(A1374,'Data Transformation'!G:P,10,0)</f>
        <v>Above Obesity</v>
      </c>
      <c r="K1374" s="42" t="str">
        <f>VLOOKUP(A1374,'Data Transformation'!G:Q,11,0)</f>
        <v>Diabetes</v>
      </c>
      <c r="L1374" s="42" t="str">
        <f>VLOOKUP(A1374,'Data Transformation'!S:AB,10,0)</f>
        <v>9-Nov-1974</v>
      </c>
      <c r="M1374" s="59">
        <f>VLOOKUP(A1374,'Data Transformation'!S:AD,12,0)</f>
        <v>7804.16</v>
      </c>
      <c r="N1374" s="42" t="str">
        <f>VLOOKUP(A1374,'Data Transformation'!S:Y,7,0)</f>
        <v>tier - 2</v>
      </c>
      <c r="O1374" s="42" t="str">
        <f>VLOOKUP(A1374,'Data Transformation'!S:Z,8,0)</f>
        <v>tier - 3</v>
      </c>
      <c r="P1374" s="42" t="str">
        <f>VLOOKUP(A1374,'Data Transformation'!S:AA,9,0)</f>
        <v>R1013</v>
      </c>
      <c r="Q1374" s="60">
        <f>VLOOKUP(A1374,'Data Transformation'!S:AC,11,0)</f>
        <v>48</v>
      </c>
    </row>
    <row r="1375">
      <c r="A1375" s="56" t="s">
        <v>2822</v>
      </c>
      <c r="B1375" s="42" t="str">
        <f>VLOOKUP(A1375,'Data Transformation'!A:D,4,0)</f>
        <v>Montez</v>
      </c>
      <c r="C1375" s="57">
        <f>VLOOKUP(A1375,'Data Transformation'!G:N,2,0)</f>
        <v>40.7</v>
      </c>
      <c r="D1375" s="42">
        <f>VLOOKUP(A1375,'Data Transformation'!G:I,3,0)</f>
        <v>6.27</v>
      </c>
      <c r="E1375" s="42" t="str">
        <f>VLOOKUP(A1375,'Data Transformation'!G:J,4,0)</f>
        <v>yes</v>
      </c>
      <c r="F1375" s="42" t="str">
        <f>VLOOKUP(A1375,'Data Transformation'!G:K,5,0)</f>
        <v>No</v>
      </c>
      <c r="G1375" s="58" t="str">
        <f>VLOOKUP(A1375,'Data Transformation'!G:L,6,0)</f>
        <v>Yes</v>
      </c>
      <c r="H1375" s="42">
        <f>VLOOKUP(A1375,'Data Transformation'!G:O,9,0)</f>
        <v>1</v>
      </c>
      <c r="I1375" s="42" t="str">
        <f>VLOOKUP(A1375,'Data Transformation'!G:N,8,0)</f>
        <v>No</v>
      </c>
      <c r="J1375" s="42" t="str">
        <f>VLOOKUP(A1375,'Data Transformation'!G:P,10,0)</f>
        <v>Above Obesity</v>
      </c>
      <c r="K1375" s="42" t="str">
        <f>VLOOKUP(A1375,'Data Transformation'!G:Q,11,0)</f>
        <v>Prediabetes weight</v>
      </c>
      <c r="L1375" s="42" t="str">
        <f>VLOOKUP(A1375,'Data Transformation'!S:AB,10,0)</f>
        <v>2-Dec-1997</v>
      </c>
      <c r="M1375" s="59">
        <f>VLOOKUP(A1375,'Data Transformation'!S:AD,12,0)</f>
        <v>7803.77</v>
      </c>
      <c r="N1375" s="42" t="str">
        <f>VLOOKUP(A1375,'Data Transformation'!S:Y,7,0)</f>
        <v>tier - 2</v>
      </c>
      <c r="O1375" s="42" t="str">
        <f>VLOOKUP(A1375,'Data Transformation'!S:Z,8,0)</f>
        <v>tier - 3</v>
      </c>
      <c r="P1375" s="42" t="str">
        <f>VLOOKUP(A1375,'Data Transformation'!S:AA,9,0)</f>
        <v>R1012</v>
      </c>
      <c r="Q1375" s="60">
        <f>VLOOKUP(A1375,'Data Transformation'!S:AC,11,0)</f>
        <v>25</v>
      </c>
    </row>
    <row r="1376">
      <c r="A1376" s="56" t="s">
        <v>2824</v>
      </c>
      <c r="B1376" s="42" t="str">
        <f>VLOOKUP(A1376,'Data Transformation'!A:D,4,0)</f>
        <v>Campbell</v>
      </c>
      <c r="C1376" s="57">
        <f>VLOOKUP(A1376,'Data Transformation'!G:N,2,0)</f>
        <v>40.76</v>
      </c>
      <c r="D1376" s="42">
        <f>VLOOKUP(A1376,'Data Transformation'!G:I,3,0)</f>
        <v>5.28</v>
      </c>
      <c r="E1376" s="42" t="str">
        <f>VLOOKUP(A1376,'Data Transformation'!G:J,4,0)</f>
        <v>No</v>
      </c>
      <c r="F1376" s="42" t="str">
        <f>VLOOKUP(A1376,'Data Transformation'!G:K,5,0)</f>
        <v>No</v>
      </c>
      <c r="G1376" s="58" t="str">
        <f>VLOOKUP(A1376,'Data Transformation'!G:L,6,0)</f>
        <v>No</v>
      </c>
      <c r="H1376" s="42">
        <f>VLOOKUP(A1376,'Data Transformation'!G:O,9,0)</f>
        <v>0</v>
      </c>
      <c r="I1376" s="42" t="str">
        <f>VLOOKUP(A1376,'Data Transformation'!G:N,8,0)</f>
        <v>No</v>
      </c>
      <c r="J1376" s="42" t="str">
        <f>VLOOKUP(A1376,'Data Transformation'!G:P,10,0)</f>
        <v>Above Obesity</v>
      </c>
      <c r="K1376" s="42" t="str">
        <f>VLOOKUP(A1376,'Data Transformation'!G:Q,11,0)</f>
        <v>Normal</v>
      </c>
      <c r="L1376" s="42" t="str">
        <f>VLOOKUP(A1376,'Data Transformation'!S:AB,10,0)</f>
        <v>25-Dec-1999</v>
      </c>
      <c r="M1376" s="59">
        <f>VLOOKUP(A1376,'Data Transformation'!S:AD,12,0)</f>
        <v>7794.68</v>
      </c>
      <c r="N1376" s="42" t="str">
        <f>VLOOKUP(A1376,'Data Transformation'!S:Y,7,0)</f>
        <v>tier - 2</v>
      </c>
      <c r="O1376" s="42" t="str">
        <f>VLOOKUP(A1376,'Data Transformation'!S:Z,8,0)</f>
        <v>tier - 2</v>
      </c>
      <c r="P1376" s="42" t="str">
        <f>VLOOKUP(A1376,'Data Transformation'!S:AA,9,0)</f>
        <v>R1026</v>
      </c>
      <c r="Q1376" s="60">
        <f>VLOOKUP(A1376,'Data Transformation'!S:AC,11,0)</f>
        <v>23</v>
      </c>
    </row>
    <row r="1377">
      <c r="A1377" s="56" t="s">
        <v>2826</v>
      </c>
      <c r="B1377" s="42" t="str">
        <f>VLOOKUP(A1377,'Data Transformation'!A:D,4,0)</f>
        <v>Hurt</v>
      </c>
      <c r="C1377" s="57">
        <f>VLOOKUP(A1377,'Data Transformation'!G:N,2,0)</f>
        <v>29.7</v>
      </c>
      <c r="D1377" s="42">
        <f>VLOOKUP(A1377,'Data Transformation'!G:I,3,0)</f>
        <v>7.03</v>
      </c>
      <c r="E1377" s="42" t="str">
        <f>VLOOKUP(A1377,'Data Transformation'!G:J,4,0)</f>
        <v>No</v>
      </c>
      <c r="F1377" s="42" t="str">
        <f>VLOOKUP(A1377,'Data Transformation'!G:K,5,0)</f>
        <v>No</v>
      </c>
      <c r="G1377" s="58" t="str">
        <f>VLOOKUP(A1377,'Data Transformation'!G:L,6,0)</f>
        <v>No</v>
      </c>
      <c r="H1377" s="42">
        <f>VLOOKUP(A1377,'Data Transformation'!G:O,9,0)</f>
        <v>0</v>
      </c>
      <c r="I1377" s="42" t="str">
        <f>VLOOKUP(A1377,'Data Transformation'!G:N,8,0)</f>
        <v>No</v>
      </c>
      <c r="J1377" s="42" t="str">
        <f>VLOOKUP(A1377,'Data Transformation'!G:P,10,0)</f>
        <v>Overweight</v>
      </c>
      <c r="K1377" s="42" t="str">
        <f>VLOOKUP(A1377,'Data Transformation'!G:Q,11,0)</f>
        <v>Diabetes</v>
      </c>
      <c r="L1377" s="42" t="str">
        <f>VLOOKUP(A1377,'Data Transformation'!S:AB,10,0)</f>
        <v>6-Dec-1974</v>
      </c>
      <c r="M1377" s="59">
        <f>VLOOKUP(A1377,'Data Transformation'!S:AD,12,0)</f>
        <v>7789.64</v>
      </c>
      <c r="N1377" s="42" t="str">
        <f>VLOOKUP(A1377,'Data Transformation'!S:Y,7,0)</f>
        <v>tier - 1</v>
      </c>
      <c r="O1377" s="42" t="str">
        <f>VLOOKUP(A1377,'Data Transformation'!S:Z,8,0)</f>
        <v>tier - 3</v>
      </c>
      <c r="P1377" s="42" t="str">
        <f>VLOOKUP(A1377,'Data Transformation'!S:AA,9,0)</f>
        <v>R1013</v>
      </c>
      <c r="Q1377" s="60">
        <f>VLOOKUP(A1377,'Data Transformation'!S:AC,11,0)</f>
        <v>48</v>
      </c>
    </row>
    <row r="1378">
      <c r="A1378" s="56" t="s">
        <v>2828</v>
      </c>
      <c r="B1378" s="42" t="str">
        <f>VLOOKUP(A1378,'Data Transformation'!A:D,4,0)</f>
        <v>Garey</v>
      </c>
      <c r="C1378" s="57">
        <f>VLOOKUP(A1378,'Data Transformation'!G:N,2,0)</f>
        <v>40.58</v>
      </c>
      <c r="D1378" s="42">
        <f>VLOOKUP(A1378,'Data Transformation'!G:I,3,0)</f>
        <v>5.32</v>
      </c>
      <c r="E1378" s="42" t="str">
        <f>VLOOKUP(A1378,'Data Transformation'!G:J,4,0)</f>
        <v>yes</v>
      </c>
      <c r="F1378" s="42" t="str">
        <f>VLOOKUP(A1378,'Data Transformation'!G:K,5,0)</f>
        <v>No</v>
      </c>
      <c r="G1378" s="58" t="str">
        <f>VLOOKUP(A1378,'Data Transformation'!G:L,6,0)</f>
        <v>Yes</v>
      </c>
      <c r="H1378" s="42">
        <f>VLOOKUP(A1378,'Data Transformation'!G:O,9,0)</f>
        <v>1</v>
      </c>
      <c r="I1378" s="42" t="str">
        <f>VLOOKUP(A1378,'Data Transformation'!G:N,8,0)</f>
        <v>No</v>
      </c>
      <c r="J1378" s="42" t="str">
        <f>VLOOKUP(A1378,'Data Transformation'!G:P,10,0)</f>
        <v>Above Obesity</v>
      </c>
      <c r="K1378" s="42" t="str">
        <f>VLOOKUP(A1378,'Data Transformation'!G:Q,11,0)</f>
        <v>Normal</v>
      </c>
      <c r="L1378" s="42" t="str">
        <f>VLOOKUP(A1378,'Data Transformation'!S:AB,10,0)</f>
        <v>21-Dec-1997</v>
      </c>
      <c r="M1378" s="59">
        <f>VLOOKUP(A1378,'Data Transformation'!S:AD,12,0)</f>
        <v>7763.06</v>
      </c>
      <c r="N1378" s="42" t="str">
        <f>VLOOKUP(A1378,'Data Transformation'!S:Y,7,0)</f>
        <v>tier - 2</v>
      </c>
      <c r="O1378" s="42" t="str">
        <f>VLOOKUP(A1378,'Data Transformation'!S:Z,8,0)</f>
        <v>tier - 1</v>
      </c>
      <c r="P1378" s="42" t="str">
        <f>VLOOKUP(A1378,'Data Transformation'!S:AA,9,0)</f>
        <v>R1012</v>
      </c>
      <c r="Q1378" s="60">
        <f>VLOOKUP(A1378,'Data Transformation'!S:AC,11,0)</f>
        <v>25</v>
      </c>
    </row>
    <row r="1379">
      <c r="A1379" s="56" t="s">
        <v>2830</v>
      </c>
      <c r="B1379" s="42" t="str">
        <f>VLOOKUP(A1379,'Data Transformation'!A:D,4,0)</f>
        <v>Reddy</v>
      </c>
      <c r="C1379" s="57">
        <f>VLOOKUP(A1379,'Data Transformation'!G:N,2,0)</f>
        <v>33.06</v>
      </c>
      <c r="D1379" s="42">
        <f>VLOOKUP(A1379,'Data Transformation'!G:I,3,0)</f>
        <v>9.59</v>
      </c>
      <c r="E1379" s="42" t="str">
        <f>VLOOKUP(A1379,'Data Transformation'!G:J,4,0)</f>
        <v>YES</v>
      </c>
      <c r="F1379" s="42" t="str">
        <f>VLOOKUP(A1379,'Data Transformation'!G:K,5,0)</f>
        <v>No</v>
      </c>
      <c r="G1379" s="58" t="str">
        <f>VLOOKUP(A1379,'Data Transformation'!G:L,6,0)</f>
        <v>No</v>
      </c>
      <c r="H1379" s="42">
        <f>VLOOKUP(A1379,'Data Transformation'!G:O,9,0)</f>
        <v>0</v>
      </c>
      <c r="I1379" s="42" t="str">
        <f>VLOOKUP(A1379,'Data Transformation'!G:N,8,0)</f>
        <v>No</v>
      </c>
      <c r="J1379" s="42" t="str">
        <f>VLOOKUP(A1379,'Data Transformation'!G:P,10,0)</f>
        <v>Above Obesity</v>
      </c>
      <c r="K1379" s="42" t="str">
        <f>VLOOKUP(A1379,'Data Transformation'!G:Q,11,0)</f>
        <v>Diabetes</v>
      </c>
      <c r="L1379" s="42" t="str">
        <f>VLOOKUP(A1379,'Data Transformation'!S:AB,10,0)</f>
        <v>30-Jun-1981</v>
      </c>
      <c r="M1379" s="59">
        <f>VLOOKUP(A1379,'Data Transformation'!S:AD,12,0)</f>
        <v>7749.16</v>
      </c>
      <c r="N1379" s="42" t="str">
        <f>VLOOKUP(A1379,'Data Transformation'!S:Y,7,0)</f>
        <v>tier - 2</v>
      </c>
      <c r="O1379" s="42" t="str">
        <f>VLOOKUP(A1379,'Data Transformation'!S:Z,8,0)</f>
        <v>tier - 1</v>
      </c>
      <c r="P1379" s="42" t="str">
        <f>VLOOKUP(A1379,'Data Transformation'!S:AA,9,0)</f>
        <v>R1012</v>
      </c>
      <c r="Q1379" s="60">
        <f>VLOOKUP(A1379,'Data Transformation'!S:AC,11,0)</f>
        <v>41</v>
      </c>
    </row>
    <row r="1380">
      <c r="A1380" s="56" t="s">
        <v>2832</v>
      </c>
      <c r="B1380" s="42" t="str">
        <f>VLOOKUP(A1380,'Data Transformation'!A:D,4,0)</f>
        <v>Mueller</v>
      </c>
      <c r="C1380" s="57">
        <f>VLOOKUP(A1380,'Data Transformation'!G:N,2,0)</f>
        <v>26.62</v>
      </c>
      <c r="D1380" s="42">
        <f>VLOOKUP(A1380,'Data Transformation'!G:I,3,0)</f>
        <v>6.15</v>
      </c>
      <c r="E1380" s="42" t="str">
        <f>VLOOKUP(A1380,'Data Transformation'!G:J,4,0)</f>
        <v>YES</v>
      </c>
      <c r="F1380" s="42" t="str">
        <f>VLOOKUP(A1380,'Data Transformation'!G:K,5,0)</f>
        <v>No</v>
      </c>
      <c r="G1380" s="58" t="str">
        <f>VLOOKUP(A1380,'Data Transformation'!G:L,6,0)</f>
        <v>No</v>
      </c>
      <c r="H1380" s="42">
        <f>VLOOKUP(A1380,'Data Transformation'!G:O,9,0)</f>
        <v>0</v>
      </c>
      <c r="I1380" s="42" t="str">
        <f>VLOOKUP(A1380,'Data Transformation'!G:N,8,0)</f>
        <v>No</v>
      </c>
      <c r="J1380" s="42" t="str">
        <f>VLOOKUP(A1380,'Data Transformation'!G:P,10,0)</f>
        <v>Overweight</v>
      </c>
      <c r="K1380" s="42" t="str">
        <f>VLOOKUP(A1380,'Data Transformation'!G:Q,11,0)</f>
        <v>Prediabetes weight</v>
      </c>
      <c r="L1380" s="42" t="str">
        <f>VLOOKUP(A1380,'Data Transformation'!S:AB,10,0)</f>
        <v>12-Dec-1976</v>
      </c>
      <c r="M1380" s="59">
        <f>VLOOKUP(A1380,'Data Transformation'!S:AD,12,0)</f>
        <v>7742.11</v>
      </c>
      <c r="N1380" s="42" t="str">
        <f>VLOOKUP(A1380,'Data Transformation'!S:Y,7,0)</f>
        <v>tier - 3</v>
      </c>
      <c r="O1380" s="42" t="str">
        <f>VLOOKUP(A1380,'Data Transformation'!S:Z,8,0)</f>
        <v>tier - 2</v>
      </c>
      <c r="P1380" s="42" t="str">
        <f>VLOOKUP(A1380,'Data Transformation'!S:AA,9,0)</f>
        <v>R1013</v>
      </c>
      <c r="Q1380" s="60">
        <f>VLOOKUP(A1380,'Data Transformation'!S:AC,11,0)</f>
        <v>46</v>
      </c>
    </row>
    <row r="1381">
      <c r="A1381" s="56" t="s">
        <v>2834</v>
      </c>
      <c r="B1381" s="42" t="str">
        <f>VLOOKUP(A1381,'Data Transformation'!A:D,4,0)</f>
        <v>Julia</v>
      </c>
      <c r="C1381" s="57">
        <f>VLOOKUP(A1381,'Data Transformation'!G:N,2,0)</f>
        <v>37.1</v>
      </c>
      <c r="D1381" s="42">
        <f>VLOOKUP(A1381,'Data Transformation'!G:I,3,0)</f>
        <v>11.08</v>
      </c>
      <c r="E1381" s="42" t="str">
        <f>VLOOKUP(A1381,'Data Transformation'!G:J,4,0)</f>
        <v>No</v>
      </c>
      <c r="F1381" s="42" t="str">
        <f>VLOOKUP(A1381,'Data Transformation'!G:K,5,0)</f>
        <v>No</v>
      </c>
      <c r="G1381" s="58" t="str">
        <f>VLOOKUP(A1381,'Data Transformation'!G:L,6,0)</f>
        <v>No</v>
      </c>
      <c r="H1381" s="42">
        <f>VLOOKUP(A1381,'Data Transformation'!G:O,9,0)</f>
        <v>0</v>
      </c>
      <c r="I1381" s="42" t="str">
        <f>VLOOKUP(A1381,'Data Transformation'!G:N,8,0)</f>
        <v>No</v>
      </c>
      <c r="J1381" s="42" t="str">
        <f>VLOOKUP(A1381,'Data Transformation'!G:P,10,0)</f>
        <v>Above Obesity</v>
      </c>
      <c r="K1381" s="42" t="str">
        <f>VLOOKUP(A1381,'Data Transformation'!G:Q,11,0)</f>
        <v>Diabetes</v>
      </c>
      <c r="L1381" s="42" t="str">
        <f>VLOOKUP(A1381,'Data Transformation'!S:AB,10,0)</f>
        <v>4-Sep-1978</v>
      </c>
      <c r="M1381" s="59">
        <f>VLOOKUP(A1381,'Data Transformation'!S:AD,12,0)</f>
        <v>7740.34</v>
      </c>
      <c r="N1381" s="42" t="str">
        <f>VLOOKUP(A1381,'Data Transformation'!S:Y,7,0)</f>
        <v>tier - 1</v>
      </c>
      <c r="O1381" s="42" t="str">
        <f>VLOOKUP(A1381,'Data Transformation'!S:Z,8,0)</f>
        <v>tier - 1</v>
      </c>
      <c r="P1381" s="42" t="str">
        <f>VLOOKUP(A1381,'Data Transformation'!S:AA,9,0)</f>
        <v>R1011</v>
      </c>
      <c r="Q1381" s="60">
        <f>VLOOKUP(A1381,'Data Transformation'!S:AC,11,0)</f>
        <v>44</v>
      </c>
    </row>
    <row r="1382">
      <c r="A1382" s="56" t="s">
        <v>2836</v>
      </c>
      <c r="B1382" s="42" t="str">
        <f>VLOOKUP(A1382,'Data Transformation'!A:D,4,0)</f>
        <v>Uribe</v>
      </c>
      <c r="C1382" s="57">
        <f>VLOOKUP(A1382,'Data Transformation'!G:N,2,0)</f>
        <v>18.28</v>
      </c>
      <c r="D1382" s="42">
        <f>VLOOKUP(A1382,'Data Transformation'!G:I,3,0)</f>
        <v>7.95</v>
      </c>
      <c r="E1382" s="42" t="str">
        <f>VLOOKUP(A1382,'Data Transformation'!G:J,4,0)</f>
        <v>No</v>
      </c>
      <c r="F1382" s="42" t="str">
        <f>VLOOKUP(A1382,'Data Transformation'!G:K,5,0)</f>
        <v>No</v>
      </c>
      <c r="G1382" s="58" t="str">
        <f>VLOOKUP(A1382,'Data Transformation'!G:L,6,0)</f>
        <v>No</v>
      </c>
      <c r="H1382" s="42">
        <f>VLOOKUP(A1382,'Data Transformation'!G:O,9,0)</f>
        <v>0</v>
      </c>
      <c r="I1382" s="42" t="str">
        <f>VLOOKUP(A1382,'Data Transformation'!G:N,8,0)</f>
        <v>No</v>
      </c>
      <c r="J1382" s="42" t="str">
        <f>VLOOKUP(A1382,'Data Transformation'!G:P,10,0)</f>
        <v>Underweight</v>
      </c>
      <c r="K1382" s="42" t="str">
        <f>VLOOKUP(A1382,'Data Transformation'!G:Q,11,0)</f>
        <v>Diabetes</v>
      </c>
      <c r="L1382" s="42" t="str">
        <f>VLOOKUP(A1382,'Data Transformation'!S:AB,10,0)</f>
        <v>18-Jul-1965</v>
      </c>
      <c r="M1382" s="59">
        <f>VLOOKUP(A1382,'Data Transformation'!S:AD,12,0)</f>
        <v>7736.39</v>
      </c>
      <c r="N1382" s="42" t="str">
        <f>VLOOKUP(A1382,'Data Transformation'!S:Y,7,0)</f>
        <v>tier - 3</v>
      </c>
      <c r="O1382" s="42" t="str">
        <f>VLOOKUP(A1382,'Data Transformation'!S:Z,8,0)</f>
        <v>tier - 2</v>
      </c>
      <c r="P1382" s="42" t="str">
        <f>VLOOKUP(A1382,'Data Transformation'!S:AA,9,0)</f>
        <v>R1013</v>
      </c>
      <c r="Q1382" s="60">
        <f>VLOOKUP(A1382,'Data Transformation'!S:AC,11,0)</f>
        <v>57</v>
      </c>
    </row>
    <row r="1383">
      <c r="A1383" s="56" t="s">
        <v>2838</v>
      </c>
      <c r="B1383" s="42" t="str">
        <f>VLOOKUP(A1383,'Data Transformation'!A:D,4,0)</f>
        <v>Hand</v>
      </c>
      <c r="C1383" s="57">
        <f>VLOOKUP(A1383,'Data Transformation'!G:N,2,0)</f>
        <v>35.815</v>
      </c>
      <c r="D1383" s="42">
        <f>VLOOKUP(A1383,'Data Transformation'!G:I,3,0)</f>
        <v>6.23</v>
      </c>
      <c r="E1383" s="42" t="str">
        <f>VLOOKUP(A1383,'Data Transformation'!G:J,4,0)</f>
        <v>No</v>
      </c>
      <c r="F1383" s="42" t="str">
        <f>VLOOKUP(A1383,'Data Transformation'!G:K,5,0)</f>
        <v>No</v>
      </c>
      <c r="G1383" s="58" t="str">
        <f>VLOOKUP(A1383,'Data Transformation'!G:L,6,0)</f>
        <v>No</v>
      </c>
      <c r="H1383" s="42">
        <f>VLOOKUP(A1383,'Data Transformation'!G:O,9,0)</f>
        <v>0</v>
      </c>
      <c r="I1383" s="42" t="str">
        <f>VLOOKUP(A1383,'Data Transformation'!G:N,8,0)</f>
        <v>No</v>
      </c>
      <c r="J1383" s="42" t="str">
        <f>VLOOKUP(A1383,'Data Transformation'!G:P,10,0)</f>
        <v>Above Obesity</v>
      </c>
      <c r="K1383" s="42" t="str">
        <f>VLOOKUP(A1383,'Data Transformation'!G:Q,11,0)</f>
        <v>Prediabetes weight</v>
      </c>
      <c r="L1383" s="42" t="str">
        <f>VLOOKUP(A1383,'Data Transformation'!S:AB,10,0)</f>
        <v>29-Aug-1977</v>
      </c>
      <c r="M1383" s="59">
        <f>VLOOKUP(A1383,'Data Transformation'!S:AD,12,0)</f>
        <v>7731.86</v>
      </c>
      <c r="N1383" s="42" t="str">
        <f>VLOOKUP(A1383,'Data Transformation'!S:Y,7,0)</f>
        <v>tier - 2</v>
      </c>
      <c r="O1383" s="42" t="str">
        <f>VLOOKUP(A1383,'Data Transformation'!S:Z,8,0)</f>
        <v>tier - 3</v>
      </c>
      <c r="P1383" s="42" t="str">
        <f>VLOOKUP(A1383,'Data Transformation'!S:AA,9,0)</f>
        <v>R1012</v>
      </c>
      <c r="Q1383" s="60">
        <f>VLOOKUP(A1383,'Data Transformation'!S:AC,11,0)</f>
        <v>45</v>
      </c>
    </row>
    <row r="1384">
      <c r="A1384" s="56" t="s">
        <v>2840</v>
      </c>
      <c r="B1384" s="42" t="str">
        <f>VLOOKUP(A1384,'Data Transformation'!A:D,4,0)</f>
        <v>Petersen</v>
      </c>
      <c r="C1384" s="57">
        <f>VLOOKUP(A1384,'Data Transformation'!G:N,2,0)</f>
        <v>30.69</v>
      </c>
      <c r="D1384" s="42">
        <f>VLOOKUP(A1384,'Data Transformation'!G:I,3,0)</f>
        <v>6.5</v>
      </c>
      <c r="E1384" s="42" t="str">
        <f>VLOOKUP(A1384,'Data Transformation'!G:J,4,0)</f>
        <v>No</v>
      </c>
      <c r="F1384" s="42" t="str">
        <f>VLOOKUP(A1384,'Data Transformation'!G:K,5,0)</f>
        <v>No</v>
      </c>
      <c r="G1384" s="58" t="str">
        <f>VLOOKUP(A1384,'Data Transformation'!G:L,6,0)</f>
        <v>No</v>
      </c>
      <c r="H1384" s="42">
        <f>VLOOKUP(A1384,'Data Transformation'!G:O,9,0)</f>
        <v>0</v>
      </c>
      <c r="I1384" s="42" t="str">
        <f>VLOOKUP(A1384,'Data Transformation'!G:N,8,0)</f>
        <v>No</v>
      </c>
      <c r="J1384" s="42" t="str">
        <f>VLOOKUP(A1384,'Data Transformation'!G:P,10,0)</f>
        <v>Above Obesity</v>
      </c>
      <c r="K1384" s="42" t="str">
        <f>VLOOKUP(A1384,'Data Transformation'!G:Q,11,0)</f>
        <v>Diabetes</v>
      </c>
      <c r="L1384" s="42" t="str">
        <f>VLOOKUP(A1384,'Data Transformation'!S:AB,10,0)</f>
        <v>4-Dec-1978</v>
      </c>
      <c r="M1384" s="59">
        <f>VLOOKUP(A1384,'Data Transformation'!S:AD,12,0)</f>
        <v>7731.43</v>
      </c>
      <c r="N1384" s="42" t="str">
        <f>VLOOKUP(A1384,'Data Transformation'!S:Y,7,0)</f>
        <v>tier - 3</v>
      </c>
      <c r="O1384" s="42" t="str">
        <f>VLOOKUP(A1384,'Data Transformation'!S:Z,8,0)</f>
        <v>tier - 2</v>
      </c>
      <c r="P1384" s="42" t="str">
        <f>VLOOKUP(A1384,'Data Transformation'!S:AA,9,0)</f>
        <v>R1013</v>
      </c>
      <c r="Q1384" s="60">
        <f>VLOOKUP(A1384,'Data Transformation'!S:AC,11,0)</f>
        <v>44</v>
      </c>
    </row>
    <row r="1385">
      <c r="A1385" s="56" t="s">
        <v>2842</v>
      </c>
      <c r="B1385" s="42" t="str">
        <f>VLOOKUP(A1385,'Data Transformation'!A:D,4,0)</f>
        <v>Mac-Thiong</v>
      </c>
      <c r="C1385" s="57">
        <f>VLOOKUP(A1385,'Data Transformation'!G:N,2,0)</f>
        <v>26.125</v>
      </c>
      <c r="D1385" s="42">
        <f>VLOOKUP(A1385,'Data Transformation'!G:I,3,0)</f>
        <v>5.22</v>
      </c>
      <c r="E1385" s="42" t="str">
        <f>VLOOKUP(A1385,'Data Transformation'!G:J,4,0)</f>
        <v>No</v>
      </c>
      <c r="F1385" s="42" t="str">
        <f>VLOOKUP(A1385,'Data Transformation'!G:K,5,0)</f>
        <v>No</v>
      </c>
      <c r="G1385" s="58" t="str">
        <f>VLOOKUP(A1385,'Data Transformation'!G:L,6,0)</f>
        <v>No</v>
      </c>
      <c r="H1385" s="42">
        <f>VLOOKUP(A1385,'Data Transformation'!G:O,9,0)</f>
        <v>0</v>
      </c>
      <c r="I1385" s="42" t="str">
        <f>VLOOKUP(A1385,'Data Transformation'!G:N,8,0)</f>
        <v>No</v>
      </c>
      <c r="J1385" s="42" t="str">
        <f>VLOOKUP(A1385,'Data Transformation'!G:P,10,0)</f>
        <v>Overweight</v>
      </c>
      <c r="K1385" s="42" t="str">
        <f>VLOOKUP(A1385,'Data Transformation'!G:Q,11,0)</f>
        <v>Normal</v>
      </c>
      <c r="L1385" s="42" t="str">
        <f>VLOOKUP(A1385,'Data Transformation'!S:AB,10,0)</f>
        <v>10-Sep-1980</v>
      </c>
      <c r="M1385" s="59">
        <f>VLOOKUP(A1385,'Data Transformation'!S:AD,12,0)</f>
        <v>7729.65</v>
      </c>
      <c r="N1385" s="42" t="str">
        <f>VLOOKUP(A1385,'Data Transformation'!S:Y,7,0)</f>
        <v>tier - 3</v>
      </c>
      <c r="O1385" s="42" t="str">
        <f>VLOOKUP(A1385,'Data Transformation'!S:Z,8,0)</f>
        <v>tier - 1</v>
      </c>
      <c r="P1385" s="42" t="str">
        <f>VLOOKUP(A1385,'Data Transformation'!S:AA,9,0)</f>
        <v>R1016</v>
      </c>
      <c r="Q1385" s="60">
        <f>VLOOKUP(A1385,'Data Transformation'!S:AC,11,0)</f>
        <v>42</v>
      </c>
    </row>
    <row r="1386">
      <c r="A1386" s="56" t="s">
        <v>2844</v>
      </c>
      <c r="B1386" s="42" t="str">
        <f>VLOOKUP(A1386,'Data Transformation'!A:D,4,0)</f>
        <v>Walker</v>
      </c>
      <c r="C1386" s="57">
        <f>VLOOKUP(A1386,'Data Transformation'!G:N,2,0)</f>
        <v>34.58</v>
      </c>
      <c r="D1386" s="42">
        <f>VLOOKUP(A1386,'Data Transformation'!G:I,3,0)</f>
        <v>6.3</v>
      </c>
      <c r="E1386" s="42" t="str">
        <f>VLOOKUP(A1386,'Data Transformation'!G:J,4,0)</f>
        <v>No</v>
      </c>
      <c r="F1386" s="42" t="str">
        <f>VLOOKUP(A1386,'Data Transformation'!G:K,5,0)</f>
        <v>No</v>
      </c>
      <c r="G1386" s="58" t="str">
        <f>VLOOKUP(A1386,'Data Transformation'!G:L,6,0)</f>
        <v>Yes</v>
      </c>
      <c r="H1386" s="42">
        <f>VLOOKUP(A1386,'Data Transformation'!G:O,9,0)</f>
        <v>1</v>
      </c>
      <c r="I1386" s="42" t="str">
        <f>VLOOKUP(A1386,'Data Transformation'!G:N,8,0)</f>
        <v>No</v>
      </c>
      <c r="J1386" s="42" t="str">
        <f>VLOOKUP(A1386,'Data Transformation'!G:P,10,0)</f>
        <v>Above Obesity</v>
      </c>
      <c r="K1386" s="42" t="str">
        <f>VLOOKUP(A1386,'Data Transformation'!G:Q,11,0)</f>
        <v>Prediabetes weight</v>
      </c>
      <c r="L1386" s="42" t="str">
        <f>VLOOKUP(A1386,'Data Transformation'!S:AB,10,0)</f>
        <v>2-Jun-1979</v>
      </c>
      <c r="M1386" s="59">
        <f>VLOOKUP(A1386,'Data Transformation'!S:AD,12,0)</f>
        <v>7727.25</v>
      </c>
      <c r="N1386" s="42" t="str">
        <f>VLOOKUP(A1386,'Data Transformation'!S:Y,7,0)</f>
        <v>tier - 2</v>
      </c>
      <c r="O1386" s="42" t="str">
        <f>VLOOKUP(A1386,'Data Transformation'!S:Z,8,0)</f>
        <v>tier - 3</v>
      </c>
      <c r="P1386" s="42" t="str">
        <f>VLOOKUP(A1386,'Data Transformation'!S:AA,9,0)</f>
        <v>R1012</v>
      </c>
      <c r="Q1386" s="60">
        <f>VLOOKUP(A1386,'Data Transformation'!S:AC,11,0)</f>
        <v>44</v>
      </c>
    </row>
    <row r="1387">
      <c r="A1387" s="56" t="s">
        <v>2846</v>
      </c>
      <c r="B1387" s="42" t="str">
        <f>VLOOKUP(A1387,'Data Transformation'!A:D,4,0)</f>
        <v>Steidl</v>
      </c>
      <c r="C1387" s="57">
        <f>VLOOKUP(A1387,'Data Transformation'!G:N,2,0)</f>
        <v>27.4</v>
      </c>
      <c r="D1387" s="42">
        <f>VLOOKUP(A1387,'Data Transformation'!G:I,3,0)</f>
        <v>8.84</v>
      </c>
      <c r="E1387" s="42" t="str">
        <f>VLOOKUP(A1387,'Data Transformation'!G:J,4,0)</f>
        <v>No</v>
      </c>
      <c r="F1387" s="42" t="str">
        <f>VLOOKUP(A1387,'Data Transformation'!G:K,5,0)</f>
        <v>No</v>
      </c>
      <c r="G1387" s="58" t="str">
        <f>VLOOKUP(A1387,'Data Transformation'!G:L,6,0)</f>
        <v>No</v>
      </c>
      <c r="H1387" s="42">
        <f>VLOOKUP(A1387,'Data Transformation'!G:O,9,0)</f>
        <v>0</v>
      </c>
      <c r="I1387" s="42" t="str">
        <f>VLOOKUP(A1387,'Data Transformation'!G:N,8,0)</f>
        <v>No</v>
      </c>
      <c r="J1387" s="42" t="str">
        <f>VLOOKUP(A1387,'Data Transformation'!G:P,10,0)</f>
        <v>Overweight</v>
      </c>
      <c r="K1387" s="42" t="str">
        <f>VLOOKUP(A1387,'Data Transformation'!G:Q,11,0)</f>
        <v>Diabetes</v>
      </c>
      <c r="L1387" s="42" t="str">
        <f>VLOOKUP(A1387,'Data Transformation'!S:AB,10,0)</f>
        <v>29-Dec-1978</v>
      </c>
      <c r="M1387" s="59">
        <f>VLOOKUP(A1387,'Data Transformation'!S:AD,12,0)</f>
        <v>7726.85</v>
      </c>
      <c r="N1387" s="42" t="str">
        <f>VLOOKUP(A1387,'Data Transformation'!S:Y,7,0)</f>
        <v>tier - 1</v>
      </c>
      <c r="O1387" s="42" t="str">
        <f>VLOOKUP(A1387,'Data Transformation'!S:Z,8,0)</f>
        <v>tier - 2</v>
      </c>
      <c r="P1387" s="42" t="str">
        <f>VLOOKUP(A1387,'Data Transformation'!S:AA,9,0)</f>
        <v>R1011</v>
      </c>
      <c r="Q1387" s="60">
        <f>VLOOKUP(A1387,'Data Transformation'!S:AC,11,0)</f>
        <v>44</v>
      </c>
    </row>
    <row r="1388">
      <c r="A1388" s="56" t="s">
        <v>2848</v>
      </c>
      <c r="B1388" s="42" t="str">
        <f>VLOOKUP(A1388,'Data Transformation'!A:D,4,0)</f>
        <v>Rose</v>
      </c>
      <c r="C1388" s="57">
        <f>VLOOKUP(A1388,'Data Transformation'!G:N,2,0)</f>
        <v>27.53</v>
      </c>
      <c r="D1388" s="42">
        <f>VLOOKUP(A1388,'Data Transformation'!G:I,3,0)</f>
        <v>4.11</v>
      </c>
      <c r="E1388" s="42" t="str">
        <f>VLOOKUP(A1388,'Data Transformation'!G:J,4,0)</f>
        <v>No</v>
      </c>
      <c r="F1388" s="42" t="str">
        <f>VLOOKUP(A1388,'Data Transformation'!G:K,5,0)</f>
        <v>No</v>
      </c>
      <c r="G1388" s="58" t="str">
        <f>VLOOKUP(A1388,'Data Transformation'!G:L,6,0)</f>
        <v>No</v>
      </c>
      <c r="H1388" s="42">
        <f>VLOOKUP(A1388,'Data Transformation'!G:O,9,0)</f>
        <v>1</v>
      </c>
      <c r="I1388" s="42" t="str">
        <f>VLOOKUP(A1388,'Data Transformation'!G:N,8,0)</f>
        <v>No</v>
      </c>
      <c r="J1388" s="42" t="str">
        <f>VLOOKUP(A1388,'Data Transformation'!G:P,10,0)</f>
        <v>Overweight</v>
      </c>
      <c r="K1388" s="42" t="str">
        <f>VLOOKUP(A1388,'Data Transformation'!G:Q,11,0)</f>
        <v>Normal</v>
      </c>
      <c r="L1388" s="42" t="str">
        <f>VLOOKUP(A1388,'Data Transformation'!S:AB,10,0)</f>
        <v>12-Jul-1987</v>
      </c>
      <c r="M1388" s="59">
        <f>VLOOKUP(A1388,'Data Transformation'!S:AD,12,0)</f>
        <v>7684.62</v>
      </c>
      <c r="N1388" s="42" t="str">
        <f>VLOOKUP(A1388,'Data Transformation'!S:Y,7,0)</f>
        <v>tier - 2</v>
      </c>
      <c r="O1388" s="42" t="str">
        <f>VLOOKUP(A1388,'Data Transformation'!S:Z,8,0)</f>
        <v>tier - 3</v>
      </c>
      <c r="P1388" s="42" t="str">
        <f>VLOOKUP(A1388,'Data Transformation'!S:AA,9,0)</f>
        <v>R1021</v>
      </c>
      <c r="Q1388" s="60">
        <f>VLOOKUP(A1388,'Data Transformation'!S:AC,11,0)</f>
        <v>35</v>
      </c>
    </row>
    <row r="1389">
      <c r="A1389" s="56" t="s">
        <v>2850</v>
      </c>
      <c r="B1389" s="42" t="str">
        <f>VLOOKUP(A1389,'Data Transformation'!A:D,4,0)</f>
        <v>Alderfer</v>
      </c>
      <c r="C1389" s="57">
        <f>VLOOKUP(A1389,'Data Transformation'!G:N,2,0)</f>
        <v>33</v>
      </c>
      <c r="D1389" s="42">
        <f>VLOOKUP(A1389,'Data Transformation'!G:I,3,0)</f>
        <v>4.57</v>
      </c>
      <c r="E1389" s="42" t="str">
        <f>VLOOKUP(A1389,'Data Transformation'!G:J,4,0)</f>
        <v>No</v>
      </c>
      <c r="F1389" s="42" t="str">
        <f>VLOOKUP(A1389,'Data Transformation'!G:K,5,0)</f>
        <v>No</v>
      </c>
      <c r="G1389" s="58" t="str">
        <f>VLOOKUP(A1389,'Data Transformation'!G:L,6,0)</f>
        <v>No</v>
      </c>
      <c r="H1389" s="42">
        <f>VLOOKUP(A1389,'Data Transformation'!G:O,9,0)</f>
        <v>0</v>
      </c>
      <c r="I1389" s="42" t="str">
        <f>VLOOKUP(A1389,'Data Transformation'!G:N,8,0)</f>
        <v>No</v>
      </c>
      <c r="J1389" s="42" t="str">
        <f>VLOOKUP(A1389,'Data Transformation'!G:P,10,0)</f>
        <v>Above Obesity</v>
      </c>
      <c r="K1389" s="42" t="str">
        <f>VLOOKUP(A1389,'Data Transformation'!G:Q,11,0)</f>
        <v>Normal</v>
      </c>
      <c r="L1389" s="42" t="str">
        <f>VLOOKUP(A1389,'Data Transformation'!S:AB,10,0)</f>
        <v>18-Dec-1982</v>
      </c>
      <c r="M1389" s="59">
        <f>VLOOKUP(A1389,'Data Transformation'!S:AD,12,0)</f>
        <v>7682.67</v>
      </c>
      <c r="N1389" s="42" t="str">
        <f>VLOOKUP(A1389,'Data Transformation'!S:Y,7,0)</f>
        <v>tier - 2</v>
      </c>
      <c r="O1389" s="42" t="str">
        <f>VLOOKUP(A1389,'Data Transformation'!S:Z,8,0)</f>
        <v>tier - 1</v>
      </c>
      <c r="P1389" s="42" t="str">
        <f>VLOOKUP(A1389,'Data Transformation'!S:AA,9,0)</f>
        <v>R1013</v>
      </c>
      <c r="Q1389" s="60">
        <f>VLOOKUP(A1389,'Data Transformation'!S:AC,11,0)</f>
        <v>40</v>
      </c>
    </row>
    <row r="1390">
      <c r="A1390" s="56" t="s">
        <v>2852</v>
      </c>
      <c r="B1390" s="42" t="str">
        <f>VLOOKUP(A1390,'Data Transformation'!A:D,4,0)</f>
        <v>Ryland</v>
      </c>
      <c r="C1390" s="57">
        <f>VLOOKUP(A1390,'Data Transformation'!G:N,2,0)</f>
        <v>25.78</v>
      </c>
      <c r="D1390" s="42">
        <f>VLOOKUP(A1390,'Data Transformation'!G:I,3,0)</f>
        <v>11.06</v>
      </c>
      <c r="E1390" s="42" t="str">
        <f>VLOOKUP(A1390,'Data Transformation'!G:J,4,0)</f>
        <v>YES</v>
      </c>
      <c r="F1390" s="42" t="str">
        <f>VLOOKUP(A1390,'Data Transformation'!G:K,5,0)</f>
        <v>No</v>
      </c>
      <c r="G1390" s="58" t="str">
        <f>VLOOKUP(A1390,'Data Transformation'!G:L,6,0)</f>
        <v>No</v>
      </c>
      <c r="H1390" s="42">
        <f>VLOOKUP(A1390,'Data Transformation'!G:O,9,0)</f>
        <v>0</v>
      </c>
      <c r="I1390" s="42" t="str">
        <f>VLOOKUP(A1390,'Data Transformation'!G:N,8,0)</f>
        <v>No</v>
      </c>
      <c r="J1390" s="42" t="str">
        <f>VLOOKUP(A1390,'Data Transformation'!G:P,10,0)</f>
        <v>Overweight</v>
      </c>
      <c r="K1390" s="42" t="str">
        <f>VLOOKUP(A1390,'Data Transformation'!G:Q,11,0)</f>
        <v>Diabetes</v>
      </c>
      <c r="L1390" s="42" t="str">
        <f>VLOOKUP(A1390,'Data Transformation'!S:AB,10,0)</f>
        <v>19-Dec-1981</v>
      </c>
      <c r="M1390" s="59">
        <f>VLOOKUP(A1390,'Data Transformation'!S:AD,12,0)</f>
        <v>7681.17</v>
      </c>
      <c r="N1390" s="42" t="str">
        <f>VLOOKUP(A1390,'Data Transformation'!S:Y,7,0)</f>
        <v>tier - 2</v>
      </c>
      <c r="O1390" s="42" t="str">
        <f>VLOOKUP(A1390,'Data Transformation'!S:Z,8,0)</f>
        <v>tier - 2</v>
      </c>
      <c r="P1390" s="42" t="str">
        <f>VLOOKUP(A1390,'Data Transformation'!S:AA,9,0)</f>
        <v>R1020</v>
      </c>
      <c r="Q1390" s="60">
        <f>VLOOKUP(A1390,'Data Transformation'!S:AC,11,0)</f>
        <v>41</v>
      </c>
    </row>
    <row r="1391">
      <c r="A1391" s="56" t="s">
        <v>2854</v>
      </c>
      <c r="B1391" s="42" t="str">
        <f>VLOOKUP(A1391,'Data Transformation'!A:D,4,0)</f>
        <v>Bethea</v>
      </c>
      <c r="C1391" s="57">
        <f>VLOOKUP(A1391,'Data Transformation'!G:N,2,0)</f>
        <v>22.66</v>
      </c>
      <c r="D1391" s="42">
        <f>VLOOKUP(A1391,'Data Transformation'!G:I,3,0)</f>
        <v>10.68</v>
      </c>
      <c r="E1391" s="42" t="str">
        <f>VLOOKUP(A1391,'Data Transformation'!G:J,4,0)</f>
        <v>No</v>
      </c>
      <c r="F1391" s="42" t="str">
        <f>VLOOKUP(A1391,'Data Transformation'!G:K,5,0)</f>
        <v>No</v>
      </c>
      <c r="G1391" s="58" t="str">
        <f>VLOOKUP(A1391,'Data Transformation'!G:L,6,0)</f>
        <v>No</v>
      </c>
      <c r="H1391" s="42">
        <f>VLOOKUP(A1391,'Data Transformation'!G:O,9,0)</f>
        <v>0</v>
      </c>
      <c r="I1391" s="42" t="str">
        <f>VLOOKUP(A1391,'Data Transformation'!G:N,8,0)</f>
        <v>No</v>
      </c>
      <c r="J1391" s="42" t="str">
        <f>VLOOKUP(A1391,'Data Transformation'!G:P,10,0)</f>
        <v>Normal weight</v>
      </c>
      <c r="K1391" s="42" t="str">
        <f>VLOOKUP(A1391,'Data Transformation'!G:Q,11,0)</f>
        <v>Diabetes</v>
      </c>
      <c r="L1391" s="42" t="str">
        <f>VLOOKUP(A1391,'Data Transformation'!S:AB,10,0)</f>
        <v>11-Oct-1971</v>
      </c>
      <c r="M1391" s="59">
        <f>VLOOKUP(A1391,'Data Transformation'!S:AD,12,0)</f>
        <v>7680.92</v>
      </c>
      <c r="N1391" s="42" t="str">
        <f>VLOOKUP(A1391,'Data Transformation'!S:Y,7,0)</f>
        <v>tier - 2</v>
      </c>
      <c r="O1391" s="42" t="str">
        <f>VLOOKUP(A1391,'Data Transformation'!S:Z,8,0)</f>
        <v>tier - 1</v>
      </c>
      <c r="P1391" s="42" t="str">
        <f>VLOOKUP(A1391,'Data Transformation'!S:AA,9,0)</f>
        <v>R1013</v>
      </c>
      <c r="Q1391" s="60">
        <f>VLOOKUP(A1391,'Data Transformation'!S:AC,11,0)</f>
        <v>51</v>
      </c>
    </row>
    <row r="1392">
      <c r="A1392" s="56" t="s">
        <v>2856</v>
      </c>
      <c r="B1392" s="42" t="str">
        <f>VLOOKUP(A1392,'Data Transformation'!A:D,4,0)</f>
        <v>Kelly</v>
      </c>
      <c r="C1392" s="57">
        <f>VLOOKUP(A1392,'Data Transformation'!G:N,2,0)</f>
        <v>38.81</v>
      </c>
      <c r="D1392" s="42">
        <f>VLOOKUP(A1392,'Data Transformation'!G:I,3,0)</f>
        <v>6.14</v>
      </c>
      <c r="E1392" s="42" t="str">
        <f>VLOOKUP(A1392,'Data Transformation'!G:J,4,0)</f>
        <v>yes</v>
      </c>
      <c r="F1392" s="42" t="str">
        <f>VLOOKUP(A1392,'Data Transformation'!G:K,5,0)</f>
        <v>No</v>
      </c>
      <c r="G1392" s="58" t="str">
        <f>VLOOKUP(A1392,'Data Transformation'!G:L,6,0)</f>
        <v>No</v>
      </c>
      <c r="H1392" s="42">
        <f>VLOOKUP(A1392,'Data Transformation'!G:O,9,0)</f>
        <v>1</v>
      </c>
      <c r="I1392" s="42" t="str">
        <f>VLOOKUP(A1392,'Data Transformation'!G:N,8,0)</f>
        <v>No</v>
      </c>
      <c r="J1392" s="42" t="str">
        <f>VLOOKUP(A1392,'Data Transformation'!G:P,10,0)</f>
        <v>Above Obesity</v>
      </c>
      <c r="K1392" s="42" t="str">
        <f>VLOOKUP(A1392,'Data Transformation'!G:Q,11,0)</f>
        <v>Prediabetes weight</v>
      </c>
      <c r="L1392" s="42" t="str">
        <f>VLOOKUP(A1392,'Data Transformation'!S:AB,10,0)</f>
        <v>13-Sep-1995</v>
      </c>
      <c r="M1392" s="59">
        <f>VLOOKUP(A1392,'Data Transformation'!S:AD,12,0)</f>
        <v>7676.4</v>
      </c>
      <c r="N1392" s="42" t="str">
        <f>VLOOKUP(A1392,'Data Transformation'!S:Y,7,0)</f>
        <v>tier - 2</v>
      </c>
      <c r="O1392" s="42" t="str">
        <f>VLOOKUP(A1392,'Data Transformation'!S:Z,8,0)</f>
        <v>tier - 1</v>
      </c>
      <c r="P1392" s="42" t="str">
        <f>VLOOKUP(A1392,'Data Transformation'!S:AA,9,0)</f>
        <v>R1012</v>
      </c>
      <c r="Q1392" s="60">
        <f>VLOOKUP(A1392,'Data Transformation'!S:AC,11,0)</f>
        <v>27</v>
      </c>
    </row>
    <row r="1393">
      <c r="A1393" s="56" t="s">
        <v>2858</v>
      </c>
      <c r="B1393" s="42" t="str">
        <f>VLOOKUP(A1393,'Data Transformation'!A:D,4,0)</f>
        <v>Blois</v>
      </c>
      <c r="C1393" s="57">
        <f>VLOOKUP(A1393,'Data Transformation'!G:N,2,0)</f>
        <v>38.51</v>
      </c>
      <c r="D1393" s="42">
        <f>VLOOKUP(A1393,'Data Transformation'!G:I,3,0)</f>
        <v>5.45</v>
      </c>
      <c r="E1393" s="42" t="str">
        <f>VLOOKUP(A1393,'Data Transformation'!G:J,4,0)</f>
        <v>YES</v>
      </c>
      <c r="F1393" s="42" t="str">
        <f>VLOOKUP(A1393,'Data Transformation'!G:K,5,0)</f>
        <v>No</v>
      </c>
      <c r="G1393" s="58" t="str">
        <f>VLOOKUP(A1393,'Data Transformation'!G:L,6,0)</f>
        <v>No</v>
      </c>
      <c r="H1393" s="42">
        <f>VLOOKUP(A1393,'Data Transformation'!G:O,9,0)</f>
        <v>0</v>
      </c>
      <c r="I1393" s="42" t="str">
        <f>VLOOKUP(A1393,'Data Transformation'!G:N,8,0)</f>
        <v>No</v>
      </c>
      <c r="J1393" s="42" t="str">
        <f>VLOOKUP(A1393,'Data Transformation'!G:P,10,0)</f>
        <v>Above Obesity</v>
      </c>
      <c r="K1393" s="42" t="str">
        <f>VLOOKUP(A1393,'Data Transformation'!G:Q,11,0)</f>
        <v>Normal</v>
      </c>
      <c r="L1393" s="42" t="str">
        <f>VLOOKUP(A1393,'Data Transformation'!S:AB,10,0)</f>
        <v>24-Nov-1996</v>
      </c>
      <c r="M1393" s="59">
        <f>VLOOKUP(A1393,'Data Transformation'!S:AD,12,0)</f>
        <v>7670.75</v>
      </c>
      <c r="N1393" s="42" t="str">
        <f>VLOOKUP(A1393,'Data Transformation'!S:Y,7,0)</f>
        <v>tier - 2</v>
      </c>
      <c r="O1393" s="42" t="str">
        <f>VLOOKUP(A1393,'Data Transformation'!S:Z,8,0)</f>
        <v>tier - 2</v>
      </c>
      <c r="P1393" s="42" t="str">
        <f>VLOOKUP(A1393,'Data Transformation'!S:AA,9,0)</f>
        <v>R1022</v>
      </c>
      <c r="Q1393" s="60">
        <f>VLOOKUP(A1393,'Data Transformation'!S:AC,11,0)</f>
        <v>26</v>
      </c>
    </row>
    <row r="1394">
      <c r="A1394" s="56" t="s">
        <v>2860</v>
      </c>
      <c r="B1394" s="42" t="str">
        <f>VLOOKUP(A1394,'Data Transformation'!A:D,4,0)</f>
        <v>Dayton</v>
      </c>
      <c r="C1394" s="57">
        <f>VLOOKUP(A1394,'Data Transformation'!G:N,2,0)</f>
        <v>22.98</v>
      </c>
      <c r="D1394" s="42">
        <f>VLOOKUP(A1394,'Data Transformation'!G:I,3,0)</f>
        <v>6.14</v>
      </c>
      <c r="E1394" s="42" t="str">
        <f>VLOOKUP(A1394,'Data Transformation'!G:J,4,0)</f>
        <v>YES</v>
      </c>
      <c r="F1394" s="42" t="str">
        <f>VLOOKUP(A1394,'Data Transformation'!G:K,5,0)</f>
        <v>No</v>
      </c>
      <c r="G1394" s="58" t="str">
        <f>VLOOKUP(A1394,'Data Transformation'!G:L,6,0)</f>
        <v>No</v>
      </c>
      <c r="H1394" s="42">
        <f>VLOOKUP(A1394,'Data Transformation'!G:O,9,0)</f>
        <v>0</v>
      </c>
      <c r="I1394" s="42" t="str">
        <f>VLOOKUP(A1394,'Data Transformation'!G:N,8,0)</f>
        <v>No</v>
      </c>
      <c r="J1394" s="42" t="str">
        <f>VLOOKUP(A1394,'Data Transformation'!G:P,10,0)</f>
        <v>Normal weight</v>
      </c>
      <c r="K1394" s="42" t="str">
        <f>VLOOKUP(A1394,'Data Transformation'!G:Q,11,0)</f>
        <v>Prediabetes weight</v>
      </c>
      <c r="L1394" s="42" t="str">
        <f>VLOOKUP(A1394,'Data Transformation'!S:AB,10,0)</f>
        <v>9-Oct-1976</v>
      </c>
      <c r="M1394" s="59">
        <f>VLOOKUP(A1394,'Data Transformation'!S:AD,12,0)</f>
        <v>7662.47</v>
      </c>
      <c r="N1394" s="42" t="str">
        <f>VLOOKUP(A1394,'Data Transformation'!S:Y,7,0)</f>
        <v>tier - 2</v>
      </c>
      <c r="O1394" s="42" t="str">
        <f>VLOOKUP(A1394,'Data Transformation'!S:Z,8,0)</f>
        <v>tier - 1</v>
      </c>
      <c r="P1394" s="42" t="str">
        <f>VLOOKUP(A1394,'Data Transformation'!S:AA,9,0)</f>
        <v>R1011</v>
      </c>
      <c r="Q1394" s="60">
        <f>VLOOKUP(A1394,'Data Transformation'!S:AC,11,0)</f>
        <v>46</v>
      </c>
    </row>
    <row r="1395">
      <c r="A1395" s="56" t="s">
        <v>2862</v>
      </c>
      <c r="B1395" s="42" t="str">
        <f>VLOOKUP(A1395,'Data Transformation'!A:D,4,0)</f>
        <v>Cloud</v>
      </c>
      <c r="C1395" s="57">
        <f>VLOOKUP(A1395,'Data Transformation'!G:N,2,0)</f>
        <v>15.65</v>
      </c>
      <c r="D1395" s="42">
        <f>VLOOKUP(A1395,'Data Transformation'!G:I,3,0)</f>
        <v>7.85</v>
      </c>
      <c r="E1395" s="42" t="str">
        <f>VLOOKUP(A1395,'Data Transformation'!G:J,4,0)</f>
        <v>No</v>
      </c>
      <c r="F1395" s="42" t="str">
        <f>VLOOKUP(A1395,'Data Transformation'!G:K,5,0)</f>
        <v>No</v>
      </c>
      <c r="G1395" s="58" t="str">
        <f>VLOOKUP(A1395,'Data Transformation'!G:L,6,0)</f>
        <v>No</v>
      </c>
      <c r="H1395" s="42">
        <f>VLOOKUP(A1395,'Data Transformation'!G:O,9,0)</f>
        <v>0</v>
      </c>
      <c r="I1395" s="42" t="str">
        <f>VLOOKUP(A1395,'Data Transformation'!G:N,8,0)</f>
        <v>No</v>
      </c>
      <c r="J1395" s="42" t="str">
        <f>VLOOKUP(A1395,'Data Transformation'!G:P,10,0)</f>
        <v>Underweight</v>
      </c>
      <c r="K1395" s="42" t="str">
        <f>VLOOKUP(A1395,'Data Transformation'!G:Q,11,0)</f>
        <v>Diabetes</v>
      </c>
      <c r="L1395" s="42" t="str">
        <f>VLOOKUP(A1395,'Data Transformation'!S:AB,10,0)</f>
        <v>27-Dec-1965</v>
      </c>
      <c r="M1395" s="59">
        <f>VLOOKUP(A1395,'Data Transformation'!S:AD,12,0)</f>
        <v>7657.69</v>
      </c>
      <c r="N1395" s="42" t="str">
        <f>VLOOKUP(A1395,'Data Transformation'!S:Y,7,0)</f>
        <v>tier - 3</v>
      </c>
      <c r="O1395" s="42" t="str">
        <f>VLOOKUP(A1395,'Data Transformation'!S:Z,8,0)</f>
        <v>tier - 3</v>
      </c>
      <c r="P1395" s="42" t="str">
        <f>VLOOKUP(A1395,'Data Transformation'!S:AA,9,0)</f>
        <v>R1012</v>
      </c>
      <c r="Q1395" s="60">
        <f>VLOOKUP(A1395,'Data Transformation'!S:AC,11,0)</f>
        <v>57</v>
      </c>
    </row>
    <row r="1396">
      <c r="A1396" s="56" t="s">
        <v>2864</v>
      </c>
      <c r="B1396" s="42" t="str">
        <f>VLOOKUP(A1396,'Data Transformation'!A:D,4,0)</f>
        <v>Betournay</v>
      </c>
      <c r="C1396" s="57">
        <f>VLOOKUP(A1396,'Data Transformation'!G:N,2,0)</f>
        <v>39.97</v>
      </c>
      <c r="D1396" s="42">
        <f>VLOOKUP(A1396,'Data Transformation'!G:I,3,0)</f>
        <v>4.09</v>
      </c>
      <c r="E1396" s="42" t="str">
        <f>VLOOKUP(A1396,'Data Transformation'!G:J,4,0)</f>
        <v>No</v>
      </c>
      <c r="F1396" s="42" t="str">
        <f>VLOOKUP(A1396,'Data Transformation'!G:K,5,0)</f>
        <v>No</v>
      </c>
      <c r="G1396" s="58" t="str">
        <f>VLOOKUP(A1396,'Data Transformation'!G:L,6,0)</f>
        <v>No</v>
      </c>
      <c r="H1396" s="42">
        <f>VLOOKUP(A1396,'Data Transformation'!G:O,9,0)</f>
        <v>1</v>
      </c>
      <c r="I1396" s="42" t="str">
        <f>VLOOKUP(A1396,'Data Transformation'!G:N,8,0)</f>
        <v>No</v>
      </c>
      <c r="J1396" s="42" t="str">
        <f>VLOOKUP(A1396,'Data Transformation'!G:P,10,0)</f>
        <v>Above Obesity</v>
      </c>
      <c r="K1396" s="42" t="str">
        <f>VLOOKUP(A1396,'Data Transformation'!G:Q,11,0)</f>
        <v>Normal</v>
      </c>
      <c r="L1396" s="42" t="str">
        <f>VLOOKUP(A1396,'Data Transformation'!S:AB,10,0)</f>
        <v>30-Sep-1998</v>
      </c>
      <c r="M1396" s="59">
        <f>VLOOKUP(A1396,'Data Transformation'!S:AD,12,0)</f>
        <v>7652.26</v>
      </c>
      <c r="N1396" s="42" t="str">
        <f>VLOOKUP(A1396,'Data Transformation'!S:Y,7,0)</f>
        <v>tier - 2</v>
      </c>
      <c r="O1396" s="42" t="str">
        <f>VLOOKUP(A1396,'Data Transformation'!S:Z,8,0)</f>
        <v>tier - 3</v>
      </c>
      <c r="P1396" s="42" t="str">
        <f>VLOOKUP(A1396,'Data Transformation'!S:AA,9,0)</f>
        <v>R1023</v>
      </c>
      <c r="Q1396" s="60">
        <f>VLOOKUP(A1396,'Data Transformation'!S:AC,11,0)</f>
        <v>24</v>
      </c>
    </row>
    <row r="1397">
      <c r="A1397" s="56" t="s">
        <v>2866</v>
      </c>
      <c r="B1397" s="42" t="str">
        <f>VLOOKUP(A1397,'Data Transformation'!A:D,4,0)</f>
        <v>Temple</v>
      </c>
      <c r="C1397" s="57">
        <f>VLOOKUP(A1397,'Data Transformation'!G:N,2,0)</f>
        <v>37.22</v>
      </c>
      <c r="D1397" s="42">
        <f>VLOOKUP(A1397,'Data Transformation'!G:I,3,0)</f>
        <v>4.62</v>
      </c>
      <c r="E1397" s="42" t="str">
        <f>VLOOKUP(A1397,'Data Transformation'!G:J,4,0)</f>
        <v>No</v>
      </c>
      <c r="F1397" s="42" t="str">
        <f>VLOOKUP(A1397,'Data Transformation'!G:K,5,0)</f>
        <v>No</v>
      </c>
      <c r="G1397" s="58" t="str">
        <f>VLOOKUP(A1397,'Data Transformation'!G:L,6,0)</f>
        <v>Yes</v>
      </c>
      <c r="H1397" s="42">
        <f>VLOOKUP(A1397,'Data Transformation'!G:O,9,0)</f>
        <v>1</v>
      </c>
      <c r="I1397" s="42" t="str">
        <f>VLOOKUP(A1397,'Data Transformation'!G:N,8,0)</f>
        <v>No</v>
      </c>
      <c r="J1397" s="42" t="str">
        <f>VLOOKUP(A1397,'Data Transformation'!G:P,10,0)</f>
        <v>Above Obesity</v>
      </c>
      <c r="K1397" s="42" t="str">
        <f>VLOOKUP(A1397,'Data Transformation'!G:Q,11,0)</f>
        <v>Normal</v>
      </c>
      <c r="L1397" s="42" t="str">
        <f>VLOOKUP(A1397,'Data Transformation'!S:AB,10,0)</f>
        <v>10-Aug-1993</v>
      </c>
      <c r="M1397" s="59">
        <f>VLOOKUP(A1397,'Data Transformation'!S:AD,12,0)</f>
        <v>7650.8</v>
      </c>
      <c r="N1397" s="42" t="str">
        <f>VLOOKUP(A1397,'Data Transformation'!S:Y,7,0)</f>
        <v>tier - 2</v>
      </c>
      <c r="O1397" s="42" t="str">
        <f>VLOOKUP(A1397,'Data Transformation'!S:Z,8,0)</f>
        <v>tier - 2</v>
      </c>
      <c r="P1397" s="42" t="str">
        <f>VLOOKUP(A1397,'Data Transformation'!S:AA,9,0)</f>
        <v>R1012</v>
      </c>
      <c r="Q1397" s="60">
        <f>VLOOKUP(A1397,'Data Transformation'!S:AC,11,0)</f>
        <v>29</v>
      </c>
    </row>
    <row r="1398">
      <c r="A1398" s="56" t="s">
        <v>2868</v>
      </c>
      <c r="B1398" s="42" t="str">
        <f>VLOOKUP(A1398,'Data Transformation'!A:D,4,0)</f>
        <v>Rollie</v>
      </c>
      <c r="C1398" s="57">
        <f>VLOOKUP(A1398,'Data Transformation'!G:N,2,0)</f>
        <v>41.325</v>
      </c>
      <c r="D1398" s="42">
        <f>VLOOKUP(A1398,'Data Transformation'!G:I,3,0)</f>
        <v>5.77</v>
      </c>
      <c r="E1398" s="42" t="str">
        <f>VLOOKUP(A1398,'Data Transformation'!G:J,4,0)</f>
        <v>No</v>
      </c>
      <c r="F1398" s="42" t="str">
        <f>VLOOKUP(A1398,'Data Transformation'!G:K,5,0)</f>
        <v>No</v>
      </c>
      <c r="G1398" s="58" t="str">
        <f>VLOOKUP(A1398,'Data Transformation'!G:L,6,0)</f>
        <v>No</v>
      </c>
      <c r="H1398" s="42">
        <f>VLOOKUP(A1398,'Data Transformation'!G:O,9,0)</f>
        <v>0</v>
      </c>
      <c r="I1398" s="42" t="str">
        <f>VLOOKUP(A1398,'Data Transformation'!G:N,8,0)</f>
        <v>No</v>
      </c>
      <c r="J1398" s="42" t="str">
        <f>VLOOKUP(A1398,'Data Transformation'!G:P,10,0)</f>
        <v>Above Obesity</v>
      </c>
      <c r="K1398" s="42" t="str">
        <f>VLOOKUP(A1398,'Data Transformation'!G:Q,11,0)</f>
        <v>Prediabetes weight</v>
      </c>
      <c r="L1398" s="42" t="str">
        <f>VLOOKUP(A1398,'Data Transformation'!S:AB,10,0)</f>
        <v>16-Oct-1980</v>
      </c>
      <c r="M1398" s="59">
        <f>VLOOKUP(A1398,'Data Transformation'!S:AD,12,0)</f>
        <v>7650.77</v>
      </c>
      <c r="N1398" s="42" t="str">
        <f>VLOOKUP(A1398,'Data Transformation'!S:Y,7,0)</f>
        <v>tier - 2</v>
      </c>
      <c r="O1398" s="42" t="str">
        <f>VLOOKUP(A1398,'Data Transformation'!S:Z,8,0)</f>
        <v>tier - 2</v>
      </c>
      <c r="P1398" s="42" t="str">
        <f>VLOOKUP(A1398,'Data Transformation'!S:AA,9,0)</f>
        <v>R1024</v>
      </c>
      <c r="Q1398" s="60">
        <f>VLOOKUP(A1398,'Data Transformation'!S:AC,11,0)</f>
        <v>42</v>
      </c>
    </row>
    <row r="1399">
      <c r="A1399" s="56" t="s">
        <v>2870</v>
      </c>
      <c r="B1399" s="42" t="str">
        <f>VLOOKUP(A1399,'Data Transformation'!A:D,4,0)</f>
        <v>Roybal</v>
      </c>
      <c r="C1399" s="57">
        <f>VLOOKUP(A1399,'Data Transformation'!G:N,2,0)</f>
        <v>40.31</v>
      </c>
      <c r="D1399" s="42">
        <f>VLOOKUP(A1399,'Data Transformation'!G:I,3,0)</f>
        <v>5.84</v>
      </c>
      <c r="E1399" s="42" t="str">
        <f>VLOOKUP(A1399,'Data Transformation'!G:J,4,0)</f>
        <v>No</v>
      </c>
      <c r="F1399" s="42" t="str">
        <f>VLOOKUP(A1399,'Data Transformation'!G:K,5,0)</f>
        <v>No</v>
      </c>
      <c r="G1399" s="58" t="str">
        <f>VLOOKUP(A1399,'Data Transformation'!G:L,6,0)</f>
        <v>No</v>
      </c>
      <c r="H1399" s="42">
        <f>VLOOKUP(A1399,'Data Transformation'!G:O,9,0)</f>
        <v>0</v>
      </c>
      <c r="I1399" s="42" t="str">
        <f>VLOOKUP(A1399,'Data Transformation'!G:N,8,0)</f>
        <v>No</v>
      </c>
      <c r="J1399" s="42" t="str">
        <f>VLOOKUP(A1399,'Data Transformation'!G:P,10,0)</f>
        <v>Above Obesity</v>
      </c>
      <c r="K1399" s="42" t="str">
        <f>VLOOKUP(A1399,'Data Transformation'!G:Q,11,0)</f>
        <v>Prediabetes weight</v>
      </c>
      <c r="L1399" s="42" t="str">
        <f>VLOOKUP(A1399,'Data Transformation'!S:AB,10,0)</f>
        <v>15-Jun-1999</v>
      </c>
      <c r="M1399" s="59">
        <f>VLOOKUP(A1399,'Data Transformation'!S:AD,12,0)</f>
        <v>7642.05</v>
      </c>
      <c r="N1399" s="42" t="str">
        <f>VLOOKUP(A1399,'Data Transformation'!S:Y,7,0)</f>
        <v>tier - 2</v>
      </c>
      <c r="O1399" s="42" t="str">
        <f>VLOOKUP(A1399,'Data Transformation'!S:Z,8,0)</f>
        <v>tier - 2</v>
      </c>
      <c r="P1399" s="42" t="str">
        <f>VLOOKUP(A1399,'Data Transformation'!S:AA,9,0)</f>
        <v>R1026</v>
      </c>
      <c r="Q1399" s="60">
        <f>VLOOKUP(A1399,'Data Transformation'!S:AC,11,0)</f>
        <v>23</v>
      </c>
    </row>
    <row r="1400">
      <c r="A1400" s="56" t="s">
        <v>2872</v>
      </c>
      <c r="B1400" s="42" t="str">
        <f>VLOOKUP(A1400,'Data Transformation'!A:D,4,0)</f>
        <v>Turgeon</v>
      </c>
      <c r="C1400" s="57">
        <f>VLOOKUP(A1400,'Data Transformation'!G:N,2,0)</f>
        <v>29.48</v>
      </c>
      <c r="D1400" s="42">
        <f>VLOOKUP(A1400,'Data Transformation'!G:I,3,0)</f>
        <v>4.91</v>
      </c>
      <c r="E1400" s="42" t="str">
        <f>VLOOKUP(A1400,'Data Transformation'!G:J,4,0)</f>
        <v>No</v>
      </c>
      <c r="F1400" s="42" t="str">
        <f>VLOOKUP(A1400,'Data Transformation'!G:K,5,0)</f>
        <v>No</v>
      </c>
      <c r="G1400" s="58" t="str">
        <f>VLOOKUP(A1400,'Data Transformation'!G:L,6,0)</f>
        <v>No</v>
      </c>
      <c r="H1400" s="42">
        <f>VLOOKUP(A1400,'Data Transformation'!G:O,9,0)</f>
        <v>0</v>
      </c>
      <c r="I1400" s="42" t="str">
        <f>VLOOKUP(A1400,'Data Transformation'!G:N,8,0)</f>
        <v>No</v>
      </c>
      <c r="J1400" s="42" t="str">
        <f>VLOOKUP(A1400,'Data Transformation'!G:P,10,0)</f>
        <v>Overweight</v>
      </c>
      <c r="K1400" s="42" t="str">
        <f>VLOOKUP(A1400,'Data Transformation'!G:Q,11,0)</f>
        <v>Normal</v>
      </c>
      <c r="L1400" s="42" t="str">
        <f>VLOOKUP(A1400,'Data Transformation'!S:AB,10,0)</f>
        <v>24-Jul-1980</v>
      </c>
      <c r="M1400" s="59">
        <f>VLOOKUP(A1400,'Data Transformation'!S:AD,12,0)</f>
        <v>7640.31</v>
      </c>
      <c r="N1400" s="42" t="str">
        <f>VLOOKUP(A1400,'Data Transformation'!S:Y,7,0)</f>
        <v>tier - 2</v>
      </c>
      <c r="O1400" s="42" t="str">
        <f>VLOOKUP(A1400,'Data Transformation'!S:Z,8,0)</f>
        <v>tier - 1</v>
      </c>
      <c r="P1400" s="42" t="str">
        <f>VLOOKUP(A1400,'Data Transformation'!S:AA,9,0)</f>
        <v>R1013</v>
      </c>
      <c r="Q1400" s="60">
        <f>VLOOKUP(A1400,'Data Transformation'!S:AC,11,0)</f>
        <v>42</v>
      </c>
    </row>
    <row r="1401">
      <c r="A1401" s="56" t="s">
        <v>2874</v>
      </c>
      <c r="B1401" s="42" t="str">
        <f>VLOOKUP(A1401,'Data Transformation'!A:D,4,0)</f>
        <v>Deingenis</v>
      </c>
      <c r="C1401" s="57">
        <f>VLOOKUP(A1401,'Data Transformation'!G:N,2,0)</f>
        <v>33.155</v>
      </c>
      <c r="D1401" s="42">
        <f>VLOOKUP(A1401,'Data Transformation'!G:I,3,0)</f>
        <v>5.07</v>
      </c>
      <c r="E1401" s="42" t="str">
        <f>VLOOKUP(A1401,'Data Transformation'!G:J,4,0)</f>
        <v>No</v>
      </c>
      <c r="F1401" s="42" t="str">
        <f>VLOOKUP(A1401,'Data Transformation'!G:K,5,0)</f>
        <v>No</v>
      </c>
      <c r="G1401" s="58" t="str">
        <f>VLOOKUP(A1401,'Data Transformation'!G:L,6,0)</f>
        <v>No</v>
      </c>
      <c r="H1401" s="42">
        <f>VLOOKUP(A1401,'Data Transformation'!G:O,9,0)</f>
        <v>0</v>
      </c>
      <c r="I1401" s="42" t="str">
        <f>VLOOKUP(A1401,'Data Transformation'!G:N,8,0)</f>
        <v>No</v>
      </c>
      <c r="J1401" s="42" t="str">
        <f>VLOOKUP(A1401,'Data Transformation'!G:P,10,0)</f>
        <v>Above Obesity</v>
      </c>
      <c r="K1401" s="42" t="str">
        <f>VLOOKUP(A1401,'Data Transformation'!G:Q,11,0)</f>
        <v>Normal</v>
      </c>
      <c r="L1401" s="42" t="str">
        <f>VLOOKUP(A1401,'Data Transformation'!S:AB,10,0)</f>
        <v>20-Jun-1980</v>
      </c>
      <c r="M1401" s="59">
        <f>VLOOKUP(A1401,'Data Transformation'!S:AD,12,0)</f>
        <v>7639.42</v>
      </c>
      <c r="N1401" s="42" t="str">
        <f>VLOOKUP(A1401,'Data Transformation'!S:Y,7,0)</f>
        <v>tier - 2</v>
      </c>
      <c r="O1401" s="42" t="str">
        <f>VLOOKUP(A1401,'Data Transformation'!S:Z,8,0)</f>
        <v>tier - 2</v>
      </c>
      <c r="P1401" s="42" t="str">
        <f>VLOOKUP(A1401,'Data Transformation'!S:AA,9,0)</f>
        <v>R1024</v>
      </c>
      <c r="Q1401" s="60">
        <f>VLOOKUP(A1401,'Data Transformation'!S:AC,11,0)</f>
        <v>42</v>
      </c>
    </row>
    <row r="1402">
      <c r="A1402" s="56" t="s">
        <v>2876</v>
      </c>
      <c r="B1402" s="42" t="str">
        <f>VLOOKUP(A1402,'Data Transformation'!A:D,4,0)</f>
        <v>Hodge</v>
      </c>
      <c r="C1402" s="57">
        <f>VLOOKUP(A1402,'Data Transformation'!G:N,2,0)</f>
        <v>42.85</v>
      </c>
      <c r="D1402" s="42">
        <f>VLOOKUP(A1402,'Data Transformation'!G:I,3,0)</f>
        <v>5.81</v>
      </c>
      <c r="E1402" s="42" t="str">
        <f>VLOOKUP(A1402,'Data Transformation'!G:J,4,0)</f>
        <v>YES</v>
      </c>
      <c r="F1402" s="42" t="str">
        <f>VLOOKUP(A1402,'Data Transformation'!G:K,5,0)</f>
        <v>No</v>
      </c>
      <c r="G1402" s="58" t="str">
        <f>VLOOKUP(A1402,'Data Transformation'!G:L,6,0)</f>
        <v>No</v>
      </c>
      <c r="H1402" s="42">
        <f>VLOOKUP(A1402,'Data Transformation'!G:O,9,0)</f>
        <v>0</v>
      </c>
      <c r="I1402" s="42" t="str">
        <f>VLOOKUP(A1402,'Data Transformation'!G:N,8,0)</f>
        <v>No</v>
      </c>
      <c r="J1402" s="42" t="str">
        <f>VLOOKUP(A1402,'Data Transformation'!G:P,10,0)</f>
        <v>Above Obesity</v>
      </c>
      <c r="K1402" s="42" t="str">
        <f>VLOOKUP(A1402,'Data Transformation'!G:Q,11,0)</f>
        <v>Prediabetes weight</v>
      </c>
      <c r="L1402" s="42" t="str">
        <f>VLOOKUP(A1402,'Data Transformation'!S:AB,10,0)</f>
        <v>13-Dec-2001</v>
      </c>
      <c r="M1402" s="59">
        <f>VLOOKUP(A1402,'Data Transformation'!S:AD,12,0)</f>
        <v>7636.92</v>
      </c>
      <c r="N1402" s="42" t="str">
        <f>VLOOKUP(A1402,'Data Transformation'!S:Y,7,0)</f>
        <v>tier - 2</v>
      </c>
      <c r="O1402" s="42" t="str">
        <f>VLOOKUP(A1402,'Data Transformation'!S:Z,8,0)</f>
        <v>tier - 3</v>
      </c>
      <c r="P1402" s="42" t="str">
        <f>VLOOKUP(A1402,'Data Transformation'!S:AA,9,0)</f>
        <v>R1012</v>
      </c>
      <c r="Q1402" s="60">
        <f>VLOOKUP(A1402,'Data Transformation'!S:AC,11,0)</f>
        <v>21</v>
      </c>
    </row>
    <row r="1403">
      <c r="A1403" s="56" t="s">
        <v>2878</v>
      </c>
      <c r="B1403" s="42" t="str">
        <f>VLOOKUP(A1403,'Data Transformation'!A:D,4,0)</f>
        <v>Gibbs</v>
      </c>
      <c r="C1403" s="57">
        <f>VLOOKUP(A1403,'Data Transformation'!G:N,2,0)</f>
        <v>32.34</v>
      </c>
      <c r="D1403" s="42">
        <f>VLOOKUP(A1403,'Data Transformation'!G:I,3,0)</f>
        <v>11.2</v>
      </c>
      <c r="E1403" s="42" t="str">
        <f>VLOOKUP(A1403,'Data Transformation'!G:J,4,0)</f>
        <v>No</v>
      </c>
      <c r="F1403" s="42" t="str">
        <f>VLOOKUP(A1403,'Data Transformation'!G:K,5,0)</f>
        <v>No</v>
      </c>
      <c r="G1403" s="58" t="str">
        <f>VLOOKUP(A1403,'Data Transformation'!G:L,6,0)</f>
        <v>No</v>
      </c>
      <c r="H1403" s="42">
        <f>VLOOKUP(A1403,'Data Transformation'!G:O,9,0)</f>
        <v>0</v>
      </c>
      <c r="I1403" s="42" t="str">
        <f>VLOOKUP(A1403,'Data Transformation'!G:N,8,0)</f>
        <v>No</v>
      </c>
      <c r="J1403" s="42" t="str">
        <f>VLOOKUP(A1403,'Data Transformation'!G:P,10,0)</f>
        <v>Above Obesity</v>
      </c>
      <c r="K1403" s="42" t="str">
        <f>VLOOKUP(A1403,'Data Transformation'!G:Q,11,0)</f>
        <v>Diabetes</v>
      </c>
      <c r="L1403" s="42" t="str">
        <f>VLOOKUP(A1403,'Data Transformation'!S:AB,10,0)</f>
        <v>24-Aug-1978</v>
      </c>
      <c r="M1403" s="59">
        <f>VLOOKUP(A1403,'Data Transformation'!S:AD,12,0)</f>
        <v>7633.72</v>
      </c>
      <c r="N1403" s="42" t="str">
        <f>VLOOKUP(A1403,'Data Transformation'!S:Y,7,0)</f>
        <v>tier - 2</v>
      </c>
      <c r="O1403" s="42" t="str">
        <f>VLOOKUP(A1403,'Data Transformation'!S:Z,8,0)</f>
        <v>tier - 1</v>
      </c>
      <c r="P1403" s="42" t="str">
        <f>VLOOKUP(A1403,'Data Transformation'!S:AA,9,0)</f>
        <v>R1013</v>
      </c>
      <c r="Q1403" s="60">
        <f>VLOOKUP(A1403,'Data Transformation'!S:AC,11,0)</f>
        <v>44</v>
      </c>
    </row>
    <row r="1404">
      <c r="A1404" s="56" t="s">
        <v>2880</v>
      </c>
      <c r="B1404" s="42" t="str">
        <f>VLOOKUP(A1404,'Data Transformation'!A:D,4,0)</f>
        <v>Trom</v>
      </c>
      <c r="C1404" s="57">
        <f>VLOOKUP(A1404,'Data Transformation'!G:N,2,0)</f>
        <v>27.5</v>
      </c>
      <c r="D1404" s="42">
        <f>VLOOKUP(A1404,'Data Transformation'!G:I,3,0)</f>
        <v>10.75</v>
      </c>
      <c r="E1404" s="42" t="str">
        <f>VLOOKUP(A1404,'Data Transformation'!G:J,4,0)</f>
        <v>No</v>
      </c>
      <c r="F1404" s="42" t="str">
        <f>VLOOKUP(A1404,'Data Transformation'!G:K,5,0)</f>
        <v>No</v>
      </c>
      <c r="G1404" s="58" t="str">
        <f>VLOOKUP(A1404,'Data Transformation'!G:L,6,0)</f>
        <v>No</v>
      </c>
      <c r="H1404" s="42">
        <f>VLOOKUP(A1404,'Data Transformation'!G:O,9,0)</f>
        <v>0</v>
      </c>
      <c r="I1404" s="42" t="str">
        <f>VLOOKUP(A1404,'Data Transformation'!G:N,8,0)</f>
        <v>No</v>
      </c>
      <c r="J1404" s="42" t="str">
        <f>VLOOKUP(A1404,'Data Transformation'!G:P,10,0)</f>
        <v>Overweight</v>
      </c>
      <c r="K1404" s="42" t="str">
        <f>VLOOKUP(A1404,'Data Transformation'!G:Q,11,0)</f>
        <v>Diabetes</v>
      </c>
      <c r="L1404" s="42" t="str">
        <f>VLOOKUP(A1404,'Data Transformation'!S:AB,10,0)</f>
        <v>29-Nov-1978</v>
      </c>
      <c r="M1404" s="59">
        <f>VLOOKUP(A1404,'Data Transformation'!S:AD,12,0)</f>
        <v>7626.99</v>
      </c>
      <c r="N1404" s="42" t="str">
        <f>VLOOKUP(A1404,'Data Transformation'!S:Y,7,0)</f>
        <v>tier - 2</v>
      </c>
      <c r="O1404" s="42" t="str">
        <f>VLOOKUP(A1404,'Data Transformation'!S:Z,8,0)</f>
        <v>tier - 2</v>
      </c>
      <c r="P1404" s="42" t="str">
        <f>VLOOKUP(A1404,'Data Transformation'!S:AA,9,0)</f>
        <v>R1011</v>
      </c>
      <c r="Q1404" s="60">
        <f>VLOOKUP(A1404,'Data Transformation'!S:AC,11,0)</f>
        <v>44</v>
      </c>
    </row>
    <row r="1405">
      <c r="A1405" s="56" t="s">
        <v>2882</v>
      </c>
      <c r="B1405" s="42" t="str">
        <f>VLOOKUP(A1405,'Data Transformation'!A:D,4,0)</f>
        <v>Sizer</v>
      </c>
      <c r="C1405" s="57">
        <f>VLOOKUP(A1405,'Data Transformation'!G:N,2,0)</f>
        <v>25.8</v>
      </c>
      <c r="D1405" s="42">
        <f>VLOOKUP(A1405,'Data Transformation'!G:I,3,0)</f>
        <v>7.8</v>
      </c>
      <c r="E1405" s="42" t="str">
        <f>VLOOKUP(A1405,'Data Transformation'!G:J,4,0)</f>
        <v>No</v>
      </c>
      <c r="F1405" s="42" t="str">
        <f>VLOOKUP(A1405,'Data Transformation'!G:K,5,0)</f>
        <v>No</v>
      </c>
      <c r="G1405" s="58" t="str">
        <f>VLOOKUP(A1405,'Data Transformation'!G:L,6,0)</f>
        <v>No</v>
      </c>
      <c r="H1405" s="42">
        <f>VLOOKUP(A1405,'Data Transformation'!G:O,9,0)</f>
        <v>0</v>
      </c>
      <c r="I1405" s="42" t="str">
        <f>VLOOKUP(A1405,'Data Transformation'!G:N,8,0)</f>
        <v>No</v>
      </c>
      <c r="J1405" s="42" t="str">
        <f>VLOOKUP(A1405,'Data Transformation'!G:P,10,0)</f>
        <v>Overweight</v>
      </c>
      <c r="K1405" s="42" t="str">
        <f>VLOOKUP(A1405,'Data Transformation'!G:Q,11,0)</f>
        <v>Diabetes</v>
      </c>
      <c r="L1405" s="42" t="str">
        <f>VLOOKUP(A1405,'Data Transformation'!S:AB,10,0)</f>
        <v>6-Nov-1978</v>
      </c>
      <c r="M1405" s="59">
        <f>VLOOKUP(A1405,'Data Transformation'!S:AD,12,0)</f>
        <v>7624.63</v>
      </c>
      <c r="N1405" s="42" t="str">
        <f>VLOOKUP(A1405,'Data Transformation'!S:Y,7,0)</f>
        <v>tier - 2</v>
      </c>
      <c r="O1405" s="42" t="str">
        <f>VLOOKUP(A1405,'Data Transformation'!S:Z,8,0)</f>
        <v>tier - 1</v>
      </c>
      <c r="P1405" s="42" t="str">
        <f>VLOOKUP(A1405,'Data Transformation'!S:AA,9,0)</f>
        <v>R1011</v>
      </c>
      <c r="Q1405" s="60">
        <f>VLOOKUP(A1405,'Data Transformation'!S:AC,11,0)</f>
        <v>44</v>
      </c>
    </row>
    <row r="1406">
      <c r="A1406" s="56" t="s">
        <v>2884</v>
      </c>
      <c r="B1406" s="42" t="str">
        <f>VLOOKUP(A1406,'Data Transformation'!A:D,4,0)</f>
        <v>Ellison</v>
      </c>
      <c r="C1406" s="57">
        <f>VLOOKUP(A1406,'Data Transformation'!G:N,2,0)</f>
        <v>25</v>
      </c>
      <c r="D1406" s="42">
        <f>VLOOKUP(A1406,'Data Transformation'!G:I,3,0)</f>
        <v>7.04</v>
      </c>
      <c r="E1406" s="42" t="str">
        <f>VLOOKUP(A1406,'Data Transformation'!G:J,4,0)</f>
        <v>No</v>
      </c>
      <c r="F1406" s="42" t="str">
        <f>VLOOKUP(A1406,'Data Transformation'!G:K,5,0)</f>
        <v>No</v>
      </c>
      <c r="G1406" s="58" t="str">
        <f>VLOOKUP(A1406,'Data Transformation'!G:L,6,0)</f>
        <v>No</v>
      </c>
      <c r="H1406" s="42">
        <f>VLOOKUP(A1406,'Data Transformation'!G:O,9,0)</f>
        <v>0</v>
      </c>
      <c r="I1406" s="42" t="str">
        <f>VLOOKUP(A1406,'Data Transformation'!G:N,8,0)</f>
        <v>No</v>
      </c>
      <c r="J1406" s="42" t="str">
        <f>VLOOKUP(A1406,'Data Transformation'!G:P,10,0)</f>
        <v>Overweight</v>
      </c>
      <c r="K1406" s="42" t="str">
        <f>VLOOKUP(A1406,'Data Transformation'!G:Q,11,0)</f>
        <v>Diabetes</v>
      </c>
      <c r="L1406" s="42" t="str">
        <f>VLOOKUP(A1406,'Data Transformation'!S:AB,10,0)</f>
        <v>28-Nov-1978</v>
      </c>
      <c r="M1406" s="59">
        <f>VLOOKUP(A1406,'Data Transformation'!S:AD,12,0)</f>
        <v>7623.52</v>
      </c>
      <c r="N1406" s="42" t="str">
        <f>VLOOKUP(A1406,'Data Transformation'!S:Y,7,0)</f>
        <v>tier - 2</v>
      </c>
      <c r="O1406" s="42" t="str">
        <f>VLOOKUP(A1406,'Data Transformation'!S:Z,8,0)</f>
        <v>tier - 1</v>
      </c>
      <c r="P1406" s="42" t="str">
        <f>VLOOKUP(A1406,'Data Transformation'!S:AA,9,0)</f>
        <v>R1011</v>
      </c>
      <c r="Q1406" s="60">
        <f>VLOOKUP(A1406,'Data Transformation'!S:AC,11,0)</f>
        <v>44</v>
      </c>
    </row>
    <row r="1407">
      <c r="A1407" s="56" t="s">
        <v>2886</v>
      </c>
      <c r="B1407" s="42" t="str">
        <f>VLOOKUP(A1407,'Data Transformation'!A:D,4,0)</f>
        <v>Sulkowski</v>
      </c>
      <c r="C1407" s="57">
        <f>VLOOKUP(A1407,'Data Transformation'!G:N,2,0)</f>
        <v>41.2</v>
      </c>
      <c r="D1407" s="42">
        <f>VLOOKUP(A1407,'Data Transformation'!G:I,3,0)</f>
        <v>4.18</v>
      </c>
      <c r="E1407" s="42" t="str">
        <f>VLOOKUP(A1407,'Data Transformation'!G:J,4,0)</f>
        <v>YES</v>
      </c>
      <c r="F1407" s="42" t="str">
        <f>VLOOKUP(A1407,'Data Transformation'!G:K,5,0)</f>
        <v>No</v>
      </c>
      <c r="G1407" s="58" t="str">
        <f>VLOOKUP(A1407,'Data Transformation'!G:L,6,0)</f>
        <v>No</v>
      </c>
      <c r="H1407" s="42">
        <f>VLOOKUP(A1407,'Data Transformation'!G:O,9,0)</f>
        <v>0</v>
      </c>
      <c r="I1407" s="42" t="str">
        <f>VLOOKUP(A1407,'Data Transformation'!G:N,8,0)</f>
        <v>No</v>
      </c>
      <c r="J1407" s="42" t="str">
        <f>VLOOKUP(A1407,'Data Transformation'!G:P,10,0)</f>
        <v>Above Obesity</v>
      </c>
      <c r="K1407" s="42" t="str">
        <f>VLOOKUP(A1407,'Data Transformation'!G:Q,11,0)</f>
        <v>Normal</v>
      </c>
      <c r="L1407" s="42" t="str">
        <f>VLOOKUP(A1407,'Data Transformation'!S:AB,10,0)</f>
        <v>17-Sep-1996</v>
      </c>
      <c r="M1407" s="59">
        <f>VLOOKUP(A1407,'Data Transformation'!S:AD,12,0)</f>
        <v>7623.13</v>
      </c>
      <c r="N1407" s="42" t="str">
        <f>VLOOKUP(A1407,'Data Transformation'!S:Y,7,0)</f>
        <v>tier - 2</v>
      </c>
      <c r="O1407" s="42" t="str">
        <f>VLOOKUP(A1407,'Data Transformation'!S:Z,8,0)</f>
        <v>tier - 3</v>
      </c>
      <c r="P1407" s="42" t="str">
        <f>VLOOKUP(A1407,'Data Transformation'!S:AA,9,0)</f>
        <v>R1011</v>
      </c>
      <c r="Q1407" s="60">
        <f>VLOOKUP(A1407,'Data Transformation'!S:AC,11,0)</f>
        <v>26</v>
      </c>
    </row>
    <row r="1408">
      <c r="A1408" s="56" t="s">
        <v>2888</v>
      </c>
      <c r="B1408" s="42" t="str">
        <f>VLOOKUP(A1408,'Data Transformation'!A:D,4,0)</f>
        <v>Maringo</v>
      </c>
      <c r="C1408" s="57">
        <f>VLOOKUP(A1408,'Data Transformation'!G:N,2,0)</f>
        <v>17.78</v>
      </c>
      <c r="D1408" s="42">
        <f>VLOOKUP(A1408,'Data Transformation'!G:I,3,0)</f>
        <v>8.19</v>
      </c>
      <c r="E1408" s="42" t="str">
        <f>VLOOKUP(A1408,'Data Transformation'!G:J,4,0)</f>
        <v>No</v>
      </c>
      <c r="F1408" s="42" t="str">
        <f>VLOOKUP(A1408,'Data Transformation'!G:K,5,0)</f>
        <v>No</v>
      </c>
      <c r="G1408" s="58" t="str">
        <f>VLOOKUP(A1408,'Data Transformation'!G:L,6,0)</f>
        <v>No</v>
      </c>
      <c r="H1408" s="42">
        <f>VLOOKUP(A1408,'Data Transformation'!G:O,9,0)</f>
        <v>0</v>
      </c>
      <c r="I1408" s="42" t="str">
        <f>VLOOKUP(A1408,'Data Transformation'!G:N,8,0)</f>
        <v>No</v>
      </c>
      <c r="J1408" s="42" t="str">
        <f>VLOOKUP(A1408,'Data Transformation'!G:P,10,0)</f>
        <v>Underweight</v>
      </c>
      <c r="K1408" s="42" t="str">
        <f>VLOOKUP(A1408,'Data Transformation'!G:Q,11,0)</f>
        <v>Diabetes</v>
      </c>
      <c r="L1408" s="42" t="str">
        <f>VLOOKUP(A1408,'Data Transformation'!S:AB,10,0)</f>
        <v>3-Jul-1968</v>
      </c>
      <c r="M1408" s="59">
        <f>VLOOKUP(A1408,'Data Transformation'!S:AD,12,0)</f>
        <v>7609.6</v>
      </c>
      <c r="N1408" s="42" t="str">
        <f>VLOOKUP(A1408,'Data Transformation'!S:Y,7,0)</f>
        <v>tier - 3</v>
      </c>
      <c r="O1408" s="42" t="str">
        <f>VLOOKUP(A1408,'Data Transformation'!S:Z,8,0)</f>
        <v>tier - 2</v>
      </c>
      <c r="P1408" s="42" t="str">
        <f>VLOOKUP(A1408,'Data Transformation'!S:AA,9,0)</f>
        <v>R1012</v>
      </c>
      <c r="Q1408" s="60">
        <f>VLOOKUP(A1408,'Data Transformation'!S:AC,11,0)</f>
        <v>54</v>
      </c>
    </row>
    <row r="1409">
      <c r="A1409" s="56" t="s">
        <v>2890</v>
      </c>
      <c r="B1409" s="42" t="str">
        <f>VLOOKUP(A1409,'Data Transformation'!A:D,4,0)</f>
        <v>Lattin</v>
      </c>
      <c r="C1409" s="57">
        <f>VLOOKUP(A1409,'Data Transformation'!G:N,2,0)</f>
        <v>40.12</v>
      </c>
      <c r="D1409" s="42">
        <f>VLOOKUP(A1409,'Data Transformation'!G:I,3,0)</f>
        <v>6.22</v>
      </c>
      <c r="E1409" s="42" t="str">
        <f>VLOOKUP(A1409,'Data Transformation'!G:J,4,0)</f>
        <v>yes</v>
      </c>
      <c r="F1409" s="42" t="str">
        <f>VLOOKUP(A1409,'Data Transformation'!G:K,5,0)</f>
        <v>No</v>
      </c>
      <c r="G1409" s="58" t="str">
        <f>VLOOKUP(A1409,'Data Transformation'!G:L,6,0)</f>
        <v>Yes</v>
      </c>
      <c r="H1409" s="42">
        <f>VLOOKUP(A1409,'Data Transformation'!G:O,9,0)</f>
        <v>1</v>
      </c>
      <c r="I1409" s="42" t="str">
        <f>VLOOKUP(A1409,'Data Transformation'!G:N,8,0)</f>
        <v>No</v>
      </c>
      <c r="J1409" s="42" t="str">
        <f>VLOOKUP(A1409,'Data Transformation'!G:P,10,0)</f>
        <v>Above Obesity</v>
      </c>
      <c r="K1409" s="42" t="str">
        <f>VLOOKUP(A1409,'Data Transformation'!G:Q,11,0)</f>
        <v>Prediabetes weight</v>
      </c>
      <c r="L1409" s="42" t="str">
        <f>VLOOKUP(A1409,'Data Transformation'!S:AB,10,0)</f>
        <v>30-Sep-1997</v>
      </c>
      <c r="M1409" s="59">
        <f>VLOOKUP(A1409,'Data Transformation'!S:AD,12,0)</f>
        <v>7607.03</v>
      </c>
      <c r="N1409" s="42" t="str">
        <f>VLOOKUP(A1409,'Data Transformation'!S:Y,7,0)</f>
        <v>tier - 2</v>
      </c>
      <c r="O1409" s="42" t="str">
        <f>VLOOKUP(A1409,'Data Transformation'!S:Z,8,0)</f>
        <v>tier - 2</v>
      </c>
      <c r="P1409" s="42" t="str">
        <f>VLOOKUP(A1409,'Data Transformation'!S:AA,9,0)</f>
        <v>R1012</v>
      </c>
      <c r="Q1409" s="60">
        <f>VLOOKUP(A1409,'Data Transformation'!S:AC,11,0)</f>
        <v>25</v>
      </c>
    </row>
    <row r="1410">
      <c r="A1410" s="56" t="s">
        <v>2892</v>
      </c>
      <c r="B1410" s="42" t="str">
        <f>VLOOKUP(A1410,'Data Transformation'!A:D,4,0)</f>
        <v>Deblander</v>
      </c>
      <c r="C1410" s="57">
        <f>VLOOKUP(A1410,'Data Transformation'!G:N,2,0)</f>
        <v>19.35</v>
      </c>
      <c r="D1410" s="42">
        <f>VLOOKUP(A1410,'Data Transformation'!G:I,3,0)</f>
        <v>8.22</v>
      </c>
      <c r="E1410" s="42" t="str">
        <f>VLOOKUP(A1410,'Data Transformation'!G:J,4,0)</f>
        <v>YES</v>
      </c>
      <c r="F1410" s="42" t="str">
        <f>VLOOKUP(A1410,'Data Transformation'!G:K,5,0)</f>
        <v>No</v>
      </c>
      <c r="G1410" s="58" t="str">
        <f>VLOOKUP(A1410,'Data Transformation'!G:L,6,0)</f>
        <v>No</v>
      </c>
      <c r="H1410" s="42">
        <f>VLOOKUP(A1410,'Data Transformation'!G:O,9,0)</f>
        <v>0</v>
      </c>
      <c r="I1410" s="42" t="str">
        <f>VLOOKUP(A1410,'Data Transformation'!G:N,8,0)</f>
        <v>No</v>
      </c>
      <c r="J1410" s="42" t="str">
        <f>VLOOKUP(A1410,'Data Transformation'!G:P,10,0)</f>
        <v>Normal weight</v>
      </c>
      <c r="K1410" s="42" t="str">
        <f>VLOOKUP(A1410,'Data Transformation'!G:Q,11,0)</f>
        <v>Diabetes</v>
      </c>
      <c r="L1410" s="42" t="str">
        <f>VLOOKUP(A1410,'Data Transformation'!S:AB,10,0)</f>
        <v>17-Jul-1967</v>
      </c>
      <c r="M1410" s="59">
        <f>VLOOKUP(A1410,'Data Transformation'!S:AD,12,0)</f>
        <v>7585.62</v>
      </c>
      <c r="N1410" s="42" t="str">
        <f>VLOOKUP(A1410,'Data Transformation'!S:Y,7,0)</f>
        <v>tier - 3</v>
      </c>
      <c r="O1410" s="42" t="str">
        <f>VLOOKUP(A1410,'Data Transformation'!S:Z,8,0)</f>
        <v>tier - 2</v>
      </c>
      <c r="P1410" s="42" t="str">
        <f>VLOOKUP(A1410,'Data Transformation'!S:AA,9,0)</f>
        <v>R1013</v>
      </c>
      <c r="Q1410" s="60">
        <f>VLOOKUP(A1410,'Data Transformation'!S:AC,11,0)</f>
        <v>55</v>
      </c>
    </row>
    <row r="1411">
      <c r="A1411" s="56" t="s">
        <v>2894</v>
      </c>
      <c r="B1411" s="42" t="str">
        <f>VLOOKUP(A1411,'Data Transformation'!A:D,4,0)</f>
        <v>O'Neill</v>
      </c>
      <c r="C1411" s="57">
        <f>VLOOKUP(A1411,'Data Transformation'!G:N,2,0)</f>
        <v>36.69</v>
      </c>
      <c r="D1411" s="42">
        <f>VLOOKUP(A1411,'Data Transformation'!G:I,3,0)</f>
        <v>6.15</v>
      </c>
      <c r="E1411" s="42" t="str">
        <f>VLOOKUP(A1411,'Data Transformation'!G:J,4,0)</f>
        <v>No</v>
      </c>
      <c r="F1411" s="42" t="str">
        <f>VLOOKUP(A1411,'Data Transformation'!G:K,5,0)</f>
        <v>No</v>
      </c>
      <c r="G1411" s="58" t="str">
        <f>VLOOKUP(A1411,'Data Transformation'!G:L,6,0)</f>
        <v>No</v>
      </c>
      <c r="H1411" s="42">
        <f>VLOOKUP(A1411,'Data Transformation'!G:O,9,0)</f>
        <v>0</v>
      </c>
      <c r="I1411" s="42" t="str">
        <f>VLOOKUP(A1411,'Data Transformation'!G:N,8,0)</f>
        <v>No</v>
      </c>
      <c r="J1411" s="42" t="str">
        <f>VLOOKUP(A1411,'Data Transformation'!G:P,10,0)</f>
        <v>Above Obesity</v>
      </c>
      <c r="K1411" s="42" t="str">
        <f>VLOOKUP(A1411,'Data Transformation'!G:Q,11,0)</f>
        <v>Prediabetes weight</v>
      </c>
      <c r="L1411" s="42" t="str">
        <f>VLOOKUP(A1411,'Data Transformation'!S:AB,10,0)</f>
        <v>14-Aug-1994</v>
      </c>
      <c r="M1411" s="59">
        <f>VLOOKUP(A1411,'Data Transformation'!S:AD,12,0)</f>
        <v>7567.13</v>
      </c>
      <c r="N1411" s="42" t="str">
        <f>VLOOKUP(A1411,'Data Transformation'!S:Y,7,0)</f>
        <v>tier - 2</v>
      </c>
      <c r="O1411" s="42" t="str">
        <f>VLOOKUP(A1411,'Data Transformation'!S:Z,8,0)</f>
        <v>tier - 2</v>
      </c>
      <c r="P1411" s="42" t="str">
        <f>VLOOKUP(A1411,'Data Transformation'!S:AA,9,0)</f>
        <v>R1021</v>
      </c>
      <c r="Q1411" s="60">
        <f>VLOOKUP(A1411,'Data Transformation'!S:AC,11,0)</f>
        <v>28</v>
      </c>
    </row>
    <row r="1412">
      <c r="A1412" s="56" t="s">
        <v>2896</v>
      </c>
      <c r="B1412" s="42" t="str">
        <f>VLOOKUP(A1412,'Data Transformation'!A:D,4,0)</f>
        <v>Davis</v>
      </c>
      <c r="C1412" s="57">
        <f>VLOOKUP(A1412,'Data Transformation'!G:N,2,0)</f>
        <v>28.51</v>
      </c>
      <c r="D1412" s="42">
        <f>VLOOKUP(A1412,'Data Transformation'!G:I,3,0)</f>
        <v>5.65</v>
      </c>
      <c r="E1412" s="42" t="str">
        <f>VLOOKUP(A1412,'Data Transformation'!G:J,4,0)</f>
        <v>yes</v>
      </c>
      <c r="F1412" s="42" t="str">
        <f>VLOOKUP(A1412,'Data Transformation'!G:K,5,0)</f>
        <v>No</v>
      </c>
      <c r="G1412" s="58" t="str">
        <f>VLOOKUP(A1412,'Data Transformation'!G:L,6,0)</f>
        <v>No</v>
      </c>
      <c r="H1412" s="42">
        <f>VLOOKUP(A1412,'Data Transformation'!G:O,9,0)</f>
        <v>1</v>
      </c>
      <c r="I1412" s="42" t="str">
        <f>VLOOKUP(A1412,'Data Transformation'!G:N,8,0)</f>
        <v>No</v>
      </c>
      <c r="J1412" s="42" t="str">
        <f>VLOOKUP(A1412,'Data Transformation'!G:P,10,0)</f>
        <v>Overweight</v>
      </c>
      <c r="K1412" s="42" t="str">
        <f>VLOOKUP(A1412,'Data Transformation'!G:Q,11,0)</f>
        <v>Normal</v>
      </c>
      <c r="L1412" s="42" t="str">
        <f>VLOOKUP(A1412,'Data Transformation'!S:AB,10,0)</f>
        <v>15-Dec-1988</v>
      </c>
      <c r="M1412" s="59">
        <f>VLOOKUP(A1412,'Data Transformation'!S:AD,12,0)</f>
        <v>7538.52</v>
      </c>
      <c r="N1412" s="42" t="str">
        <f>VLOOKUP(A1412,'Data Transformation'!S:Y,7,0)</f>
        <v>tier - 2</v>
      </c>
      <c r="O1412" s="42" t="str">
        <f>VLOOKUP(A1412,'Data Transformation'!S:Z,8,0)</f>
        <v>tier - 2</v>
      </c>
      <c r="P1412" s="42" t="str">
        <f>VLOOKUP(A1412,'Data Transformation'!S:AA,9,0)</f>
        <v>R1012</v>
      </c>
      <c r="Q1412" s="60">
        <f>VLOOKUP(A1412,'Data Transformation'!S:AC,11,0)</f>
        <v>34</v>
      </c>
    </row>
    <row r="1413">
      <c r="A1413" s="56" t="s">
        <v>2898</v>
      </c>
      <c r="B1413" s="42" t="str">
        <f>VLOOKUP(A1413,'Data Transformation'!A:D,4,0)</f>
        <v>Stanek</v>
      </c>
      <c r="C1413" s="57">
        <f>VLOOKUP(A1413,'Data Transformation'!G:N,2,0)</f>
        <v>30.21</v>
      </c>
      <c r="D1413" s="42">
        <f>VLOOKUP(A1413,'Data Transformation'!G:I,3,0)</f>
        <v>5.5</v>
      </c>
      <c r="E1413" s="42" t="str">
        <f>VLOOKUP(A1413,'Data Transformation'!G:J,4,0)</f>
        <v>No</v>
      </c>
      <c r="F1413" s="42" t="str">
        <f>VLOOKUP(A1413,'Data Transformation'!G:K,5,0)</f>
        <v>No</v>
      </c>
      <c r="G1413" s="58" t="str">
        <f>VLOOKUP(A1413,'Data Transformation'!G:L,6,0)</f>
        <v>No</v>
      </c>
      <c r="H1413" s="42">
        <f>VLOOKUP(A1413,'Data Transformation'!G:O,9,0)</f>
        <v>1</v>
      </c>
      <c r="I1413" s="42" t="str">
        <f>VLOOKUP(A1413,'Data Transformation'!G:N,8,0)</f>
        <v>No</v>
      </c>
      <c r="J1413" s="42" t="str">
        <f>VLOOKUP(A1413,'Data Transformation'!G:P,10,0)</f>
        <v>Above Obesity</v>
      </c>
      <c r="K1413" s="42" t="str">
        <f>VLOOKUP(A1413,'Data Transformation'!G:Q,11,0)</f>
        <v>Normal</v>
      </c>
      <c r="L1413" s="42" t="str">
        <f>VLOOKUP(A1413,'Data Transformation'!S:AB,10,0)</f>
        <v>22-Aug-1984</v>
      </c>
      <c r="M1413" s="59">
        <f>VLOOKUP(A1413,'Data Transformation'!S:AD,12,0)</f>
        <v>7537.16</v>
      </c>
      <c r="N1413" s="42" t="str">
        <f>VLOOKUP(A1413,'Data Transformation'!S:Y,7,0)</f>
        <v>tier - 2</v>
      </c>
      <c r="O1413" s="42" t="str">
        <f>VLOOKUP(A1413,'Data Transformation'!S:Z,8,0)</f>
        <v>tier - 2</v>
      </c>
      <c r="P1413" s="42" t="str">
        <f>VLOOKUP(A1413,'Data Transformation'!S:AA,9,0)</f>
        <v>R1012</v>
      </c>
      <c r="Q1413" s="60">
        <f>VLOOKUP(A1413,'Data Transformation'!S:AC,11,0)</f>
        <v>38</v>
      </c>
    </row>
    <row r="1414">
      <c r="A1414" s="56" t="s">
        <v>2900</v>
      </c>
      <c r="B1414" s="42" t="str">
        <f>VLOOKUP(A1414,'Data Transformation'!A:D,4,0)</f>
        <v>Harris</v>
      </c>
      <c r="C1414" s="57">
        <f>VLOOKUP(A1414,'Data Transformation'!G:N,2,0)</f>
        <v>24.33</v>
      </c>
      <c r="D1414" s="42">
        <f>VLOOKUP(A1414,'Data Transformation'!G:I,3,0)</f>
        <v>8</v>
      </c>
      <c r="E1414" s="42" t="str">
        <f>VLOOKUP(A1414,'Data Transformation'!G:J,4,0)</f>
        <v>No</v>
      </c>
      <c r="F1414" s="42" t="str">
        <f>VLOOKUP(A1414,'Data Transformation'!G:K,5,0)</f>
        <v>No</v>
      </c>
      <c r="G1414" s="58" t="str">
        <f>VLOOKUP(A1414,'Data Transformation'!G:L,6,0)</f>
        <v>No</v>
      </c>
      <c r="H1414" s="42">
        <f>VLOOKUP(A1414,'Data Transformation'!G:O,9,0)</f>
        <v>0</v>
      </c>
      <c r="I1414" s="42" t="str">
        <f>VLOOKUP(A1414,'Data Transformation'!G:N,8,0)</f>
        <v>No</v>
      </c>
      <c r="J1414" s="42" t="str">
        <f>VLOOKUP(A1414,'Data Transformation'!G:P,10,0)</f>
        <v>Normal weight</v>
      </c>
      <c r="K1414" s="42" t="str">
        <f>VLOOKUP(A1414,'Data Transformation'!G:Q,11,0)</f>
        <v>Diabetes</v>
      </c>
      <c r="L1414" s="42" t="str">
        <f>VLOOKUP(A1414,'Data Transformation'!S:AB,10,0)</f>
        <v>14-Dec-1978</v>
      </c>
      <c r="M1414" s="59">
        <f>VLOOKUP(A1414,'Data Transformation'!S:AD,12,0)</f>
        <v>7531.7</v>
      </c>
      <c r="N1414" s="42" t="str">
        <f>VLOOKUP(A1414,'Data Transformation'!S:Y,7,0)</f>
        <v>tier - 2</v>
      </c>
      <c r="O1414" s="42" t="str">
        <f>VLOOKUP(A1414,'Data Transformation'!S:Z,8,0)</f>
        <v>tier - 1</v>
      </c>
      <c r="P1414" s="42" t="str">
        <f>VLOOKUP(A1414,'Data Transformation'!S:AA,9,0)</f>
        <v>R1013</v>
      </c>
      <c r="Q1414" s="60">
        <f>VLOOKUP(A1414,'Data Transformation'!S:AC,11,0)</f>
        <v>44</v>
      </c>
    </row>
    <row r="1415">
      <c r="A1415" s="56" t="s">
        <v>2902</v>
      </c>
      <c r="B1415" s="42" t="str">
        <f>VLOOKUP(A1415,'Data Transformation'!A:D,4,0)</f>
        <v>Manning</v>
      </c>
      <c r="C1415" s="57">
        <f>VLOOKUP(A1415,'Data Transformation'!G:N,2,0)</f>
        <v>19.855</v>
      </c>
      <c r="D1415" s="42">
        <f>VLOOKUP(A1415,'Data Transformation'!G:I,3,0)</f>
        <v>5.71</v>
      </c>
      <c r="E1415" s="42" t="str">
        <f>VLOOKUP(A1415,'Data Transformation'!G:J,4,0)</f>
        <v>YES</v>
      </c>
      <c r="F1415" s="42" t="str">
        <f>VLOOKUP(A1415,'Data Transformation'!G:K,5,0)</f>
        <v>No</v>
      </c>
      <c r="G1415" s="58" t="str">
        <f>VLOOKUP(A1415,'Data Transformation'!G:L,6,0)</f>
        <v>No</v>
      </c>
      <c r="H1415" s="42">
        <f>VLOOKUP(A1415,'Data Transformation'!G:O,9,0)</f>
        <v>0</v>
      </c>
      <c r="I1415" s="42" t="str">
        <f>VLOOKUP(A1415,'Data Transformation'!G:N,8,0)</f>
        <v>No</v>
      </c>
      <c r="J1415" s="42" t="str">
        <f>VLOOKUP(A1415,'Data Transformation'!G:P,10,0)</f>
        <v>Normal weight</v>
      </c>
      <c r="K1415" s="42" t="str">
        <f>VLOOKUP(A1415,'Data Transformation'!G:Q,11,0)</f>
        <v>Prediabetes weight</v>
      </c>
      <c r="L1415" s="42" t="str">
        <f>VLOOKUP(A1415,'Data Transformation'!S:AB,10,0)</f>
        <v>10-Oct-1976</v>
      </c>
      <c r="M1415" s="59">
        <f>VLOOKUP(A1415,'Data Transformation'!S:AD,12,0)</f>
        <v>7526.71</v>
      </c>
      <c r="N1415" s="42" t="str">
        <f>VLOOKUP(A1415,'Data Transformation'!S:Y,7,0)</f>
        <v>tier - 3</v>
      </c>
      <c r="O1415" s="42" t="str">
        <f>VLOOKUP(A1415,'Data Transformation'!S:Z,8,0)</f>
        <v>tier - 1</v>
      </c>
      <c r="P1415" s="42" t="str">
        <f>VLOOKUP(A1415,'Data Transformation'!S:AA,9,0)</f>
        <v>R1012</v>
      </c>
      <c r="Q1415" s="60">
        <f>VLOOKUP(A1415,'Data Transformation'!S:AC,11,0)</f>
        <v>46</v>
      </c>
    </row>
    <row r="1416">
      <c r="A1416" s="56" t="s">
        <v>2904</v>
      </c>
      <c r="B1416" s="42" t="str">
        <f>VLOOKUP(A1416,'Data Transformation'!A:D,4,0)</f>
        <v>Barrera Munoz</v>
      </c>
      <c r="C1416" s="57">
        <f>VLOOKUP(A1416,'Data Transformation'!G:N,2,0)</f>
        <v>25.365</v>
      </c>
      <c r="D1416" s="42">
        <f>VLOOKUP(A1416,'Data Transformation'!G:I,3,0)</f>
        <v>11.71</v>
      </c>
      <c r="E1416" s="42" t="str">
        <f>VLOOKUP(A1416,'Data Transformation'!G:J,4,0)</f>
        <v>No</v>
      </c>
      <c r="F1416" s="42" t="str">
        <f>VLOOKUP(A1416,'Data Transformation'!G:K,5,0)</f>
        <v>No</v>
      </c>
      <c r="G1416" s="58" t="str">
        <f>VLOOKUP(A1416,'Data Transformation'!G:L,6,0)</f>
        <v>No</v>
      </c>
      <c r="H1416" s="42">
        <f>VLOOKUP(A1416,'Data Transformation'!G:O,9,0)</f>
        <v>0</v>
      </c>
      <c r="I1416" s="42" t="str">
        <f>VLOOKUP(A1416,'Data Transformation'!G:N,8,0)</f>
        <v>No</v>
      </c>
      <c r="J1416" s="42" t="str">
        <f>VLOOKUP(A1416,'Data Transformation'!G:P,10,0)</f>
        <v>Overweight</v>
      </c>
      <c r="K1416" s="42" t="str">
        <f>VLOOKUP(A1416,'Data Transformation'!G:Q,11,0)</f>
        <v>Diabetes</v>
      </c>
      <c r="L1416" s="42" t="str">
        <f>VLOOKUP(A1416,'Data Transformation'!S:AB,10,0)</f>
        <v>18-Oct-1978</v>
      </c>
      <c r="M1416" s="59">
        <f>VLOOKUP(A1416,'Data Transformation'!S:AD,12,0)</f>
        <v>7518.03</v>
      </c>
      <c r="N1416" s="42" t="str">
        <f>VLOOKUP(A1416,'Data Transformation'!S:Y,7,0)</f>
        <v>tier - 2</v>
      </c>
      <c r="O1416" s="42" t="str">
        <f>VLOOKUP(A1416,'Data Transformation'!S:Z,8,0)</f>
        <v>tier - 3</v>
      </c>
      <c r="P1416" s="42" t="str">
        <f>VLOOKUP(A1416,'Data Transformation'!S:AA,9,0)</f>
        <v>R1012</v>
      </c>
      <c r="Q1416" s="60">
        <f>VLOOKUP(A1416,'Data Transformation'!S:AC,11,0)</f>
        <v>44</v>
      </c>
    </row>
    <row r="1417">
      <c r="A1417" s="56" t="s">
        <v>2906</v>
      </c>
      <c r="B1417" s="42" t="str">
        <f>VLOOKUP(A1417,'Data Transformation'!A:D,4,0)</f>
        <v>Schauwaers</v>
      </c>
      <c r="C1417" s="57">
        <f>VLOOKUP(A1417,'Data Transformation'!G:N,2,0)</f>
        <v>29.6</v>
      </c>
      <c r="D1417" s="42">
        <f>VLOOKUP(A1417,'Data Transformation'!G:I,3,0)</f>
        <v>6.17</v>
      </c>
      <c r="E1417" s="42" t="str">
        <f>VLOOKUP(A1417,'Data Transformation'!G:J,4,0)</f>
        <v>yes</v>
      </c>
      <c r="F1417" s="42" t="str">
        <f>VLOOKUP(A1417,'Data Transformation'!G:K,5,0)</f>
        <v>No</v>
      </c>
      <c r="G1417" s="58" t="str">
        <f>VLOOKUP(A1417,'Data Transformation'!G:L,6,0)</f>
        <v>Yes</v>
      </c>
      <c r="H1417" s="42">
        <f>VLOOKUP(A1417,'Data Transformation'!G:O,9,0)</f>
        <v>1</v>
      </c>
      <c r="I1417" s="42" t="str">
        <f>VLOOKUP(A1417,'Data Transformation'!G:N,8,0)</f>
        <v>No</v>
      </c>
      <c r="J1417" s="42" t="str">
        <f>VLOOKUP(A1417,'Data Transformation'!G:P,10,0)</f>
        <v>Overweight</v>
      </c>
      <c r="K1417" s="42" t="str">
        <f>VLOOKUP(A1417,'Data Transformation'!G:Q,11,0)</f>
        <v>Prediabetes weight</v>
      </c>
      <c r="L1417" s="42" t="str">
        <f>VLOOKUP(A1417,'Data Transformation'!S:AB,10,0)</f>
        <v>10-Jul-1983</v>
      </c>
      <c r="M1417" s="59">
        <f>VLOOKUP(A1417,'Data Transformation'!S:AD,12,0)</f>
        <v>7512.27</v>
      </c>
      <c r="N1417" s="42" t="str">
        <f>VLOOKUP(A1417,'Data Transformation'!S:Y,7,0)</f>
        <v>tier - 3</v>
      </c>
      <c r="O1417" s="42" t="str">
        <f>VLOOKUP(A1417,'Data Transformation'!S:Z,8,0)</f>
        <v>tier - 2</v>
      </c>
      <c r="P1417" s="42" t="str">
        <f>VLOOKUP(A1417,'Data Transformation'!S:AA,9,0)</f>
        <v>R1011</v>
      </c>
      <c r="Q1417" s="60">
        <f>VLOOKUP(A1417,'Data Transformation'!S:AC,11,0)</f>
        <v>39</v>
      </c>
    </row>
    <row r="1418">
      <c r="A1418" s="56" t="s">
        <v>2908</v>
      </c>
      <c r="B1418" s="42" t="str">
        <f>VLOOKUP(A1418,'Data Transformation'!A:D,4,0)</f>
        <v>Hartman</v>
      </c>
      <c r="C1418" s="57">
        <f>VLOOKUP(A1418,'Data Transformation'!G:N,2,0)</f>
        <v>39.43</v>
      </c>
      <c r="D1418" s="42">
        <f>VLOOKUP(A1418,'Data Transformation'!G:I,3,0)</f>
        <v>6.1</v>
      </c>
      <c r="E1418" s="42" t="str">
        <f>VLOOKUP(A1418,'Data Transformation'!G:J,4,0)</f>
        <v>yes</v>
      </c>
      <c r="F1418" s="42" t="str">
        <f>VLOOKUP(A1418,'Data Transformation'!G:K,5,0)</f>
        <v>No</v>
      </c>
      <c r="G1418" s="58" t="str">
        <f>VLOOKUP(A1418,'Data Transformation'!G:L,6,0)</f>
        <v>Yes</v>
      </c>
      <c r="H1418" s="42">
        <f>VLOOKUP(A1418,'Data Transformation'!G:O,9,0)</f>
        <v>1</v>
      </c>
      <c r="I1418" s="42" t="str">
        <f>VLOOKUP(A1418,'Data Transformation'!G:N,8,0)</f>
        <v>No</v>
      </c>
      <c r="J1418" s="42" t="str">
        <f>VLOOKUP(A1418,'Data Transformation'!G:P,10,0)</f>
        <v>Above Obesity</v>
      </c>
      <c r="K1418" s="42" t="str">
        <f>VLOOKUP(A1418,'Data Transformation'!G:Q,11,0)</f>
        <v>Prediabetes weight</v>
      </c>
      <c r="L1418" s="42" t="str">
        <f>VLOOKUP(A1418,'Data Transformation'!S:AB,10,0)</f>
        <v>28-Oct-1997</v>
      </c>
      <c r="M1418" s="59">
        <f>VLOOKUP(A1418,'Data Transformation'!S:AD,12,0)</f>
        <v>7504.3</v>
      </c>
      <c r="N1418" s="42" t="str">
        <f>VLOOKUP(A1418,'Data Transformation'!S:Y,7,0)</f>
        <v>tier - 2</v>
      </c>
      <c r="O1418" s="42" t="str">
        <f>VLOOKUP(A1418,'Data Transformation'!S:Z,8,0)</f>
        <v>tier - 1</v>
      </c>
      <c r="P1418" s="42" t="str">
        <f>VLOOKUP(A1418,'Data Transformation'!S:AA,9,0)</f>
        <v>R1012</v>
      </c>
      <c r="Q1418" s="60">
        <f>VLOOKUP(A1418,'Data Transformation'!S:AC,11,0)</f>
        <v>25</v>
      </c>
    </row>
    <row r="1419">
      <c r="A1419" s="56" t="s">
        <v>2910</v>
      </c>
      <c r="B1419" s="42" t="str">
        <f>VLOOKUP(A1419,'Data Transformation'!A:D,4,0)</f>
        <v>Fire</v>
      </c>
      <c r="C1419" s="57">
        <f>VLOOKUP(A1419,'Data Transformation'!G:N,2,0)</f>
        <v>27.34</v>
      </c>
      <c r="D1419" s="42">
        <f>VLOOKUP(A1419,'Data Transformation'!G:I,3,0)</f>
        <v>5.19</v>
      </c>
      <c r="E1419" s="42" t="str">
        <f>VLOOKUP(A1419,'Data Transformation'!G:J,4,0)</f>
        <v>yes</v>
      </c>
      <c r="F1419" s="42" t="str">
        <f>VLOOKUP(A1419,'Data Transformation'!G:K,5,0)</f>
        <v>No</v>
      </c>
      <c r="G1419" s="58" t="str">
        <f>VLOOKUP(A1419,'Data Transformation'!G:L,6,0)</f>
        <v>No</v>
      </c>
      <c r="H1419" s="42">
        <f>VLOOKUP(A1419,'Data Transformation'!G:O,9,0)</f>
        <v>1</v>
      </c>
      <c r="I1419" s="42" t="str">
        <f>VLOOKUP(A1419,'Data Transformation'!G:N,8,0)</f>
        <v>No</v>
      </c>
      <c r="J1419" s="42" t="str">
        <f>VLOOKUP(A1419,'Data Transformation'!G:P,10,0)</f>
        <v>Overweight</v>
      </c>
      <c r="K1419" s="42" t="str">
        <f>VLOOKUP(A1419,'Data Transformation'!G:Q,11,0)</f>
        <v>Normal</v>
      </c>
      <c r="L1419" s="42" t="str">
        <f>VLOOKUP(A1419,'Data Transformation'!S:AB,10,0)</f>
        <v>15-Dec-1988</v>
      </c>
      <c r="M1419" s="59">
        <f>VLOOKUP(A1419,'Data Transformation'!S:AD,12,0)</f>
        <v>7494.63</v>
      </c>
      <c r="N1419" s="42" t="str">
        <f>VLOOKUP(A1419,'Data Transformation'!S:Y,7,0)</f>
        <v>tier - 2</v>
      </c>
      <c r="O1419" s="42" t="str">
        <f>VLOOKUP(A1419,'Data Transformation'!S:Z,8,0)</f>
        <v>tier - 3</v>
      </c>
      <c r="P1419" s="42" t="str">
        <f>VLOOKUP(A1419,'Data Transformation'!S:AA,9,0)</f>
        <v>R1025</v>
      </c>
      <c r="Q1419" s="60">
        <f>VLOOKUP(A1419,'Data Transformation'!S:AC,11,0)</f>
        <v>34</v>
      </c>
    </row>
    <row r="1420">
      <c r="A1420" s="56" t="s">
        <v>2912</v>
      </c>
      <c r="B1420" s="42" t="str">
        <f>VLOOKUP(A1420,'Data Transformation'!A:D,4,0)</f>
        <v>Waliaula</v>
      </c>
      <c r="C1420" s="57">
        <f>VLOOKUP(A1420,'Data Transformation'!G:N,2,0)</f>
        <v>39.01</v>
      </c>
      <c r="D1420" s="42">
        <f>VLOOKUP(A1420,'Data Transformation'!G:I,3,0)</f>
        <v>5.37</v>
      </c>
      <c r="E1420" s="42" t="str">
        <f>VLOOKUP(A1420,'Data Transformation'!G:J,4,0)</f>
        <v>YES</v>
      </c>
      <c r="F1420" s="42" t="str">
        <f>VLOOKUP(A1420,'Data Transformation'!G:K,5,0)</f>
        <v>No</v>
      </c>
      <c r="G1420" s="58" t="str">
        <f>VLOOKUP(A1420,'Data Transformation'!G:L,6,0)</f>
        <v>No</v>
      </c>
      <c r="H1420" s="42">
        <f>VLOOKUP(A1420,'Data Transformation'!G:O,9,0)</f>
        <v>0</v>
      </c>
      <c r="I1420" s="42" t="str">
        <f>VLOOKUP(A1420,'Data Transformation'!G:N,8,0)</f>
        <v>No</v>
      </c>
      <c r="J1420" s="42" t="str">
        <f>VLOOKUP(A1420,'Data Transformation'!G:P,10,0)</f>
        <v>Above Obesity</v>
      </c>
      <c r="K1420" s="42" t="str">
        <f>VLOOKUP(A1420,'Data Transformation'!G:Q,11,0)</f>
        <v>Normal</v>
      </c>
      <c r="L1420" s="42" t="str">
        <f>VLOOKUP(A1420,'Data Transformation'!S:AB,10,0)</f>
        <v>14-Jun-1996</v>
      </c>
      <c r="M1420" s="59">
        <f>VLOOKUP(A1420,'Data Transformation'!S:AD,12,0)</f>
        <v>7487.38</v>
      </c>
      <c r="N1420" s="42" t="str">
        <f>VLOOKUP(A1420,'Data Transformation'!S:Y,7,0)</f>
        <v>tier - 2</v>
      </c>
      <c r="O1420" s="42" t="str">
        <f>VLOOKUP(A1420,'Data Transformation'!S:Z,8,0)</f>
        <v>tier - 3</v>
      </c>
      <c r="P1420" s="42" t="str">
        <f>VLOOKUP(A1420,'Data Transformation'!S:AA,9,0)</f>
        <v>R1012</v>
      </c>
      <c r="Q1420" s="60">
        <f>VLOOKUP(A1420,'Data Transformation'!S:AC,11,0)</f>
        <v>26</v>
      </c>
    </row>
    <row r="1421">
      <c r="A1421" s="56" t="s">
        <v>2914</v>
      </c>
      <c r="B1421" s="42" t="str">
        <f>VLOOKUP(A1421,'Data Transformation'!A:D,4,0)</f>
        <v>Blackshear</v>
      </c>
      <c r="C1421" s="57">
        <f>VLOOKUP(A1421,'Data Transformation'!G:N,2,0)</f>
        <v>18.99</v>
      </c>
      <c r="D1421" s="42">
        <f>VLOOKUP(A1421,'Data Transformation'!G:I,3,0)</f>
        <v>10.82</v>
      </c>
      <c r="E1421" s="42" t="str">
        <f>VLOOKUP(A1421,'Data Transformation'!G:J,4,0)</f>
        <v>YES</v>
      </c>
      <c r="F1421" s="42" t="str">
        <f>VLOOKUP(A1421,'Data Transformation'!G:K,5,0)</f>
        <v>No</v>
      </c>
      <c r="G1421" s="58" t="str">
        <f>VLOOKUP(A1421,'Data Transformation'!G:L,6,0)</f>
        <v>No</v>
      </c>
      <c r="H1421" s="42">
        <f>VLOOKUP(A1421,'Data Transformation'!G:O,9,0)</f>
        <v>0</v>
      </c>
      <c r="I1421" s="42" t="str">
        <f>VLOOKUP(A1421,'Data Transformation'!G:N,8,0)</f>
        <v>No</v>
      </c>
      <c r="J1421" s="42" t="str">
        <f>VLOOKUP(A1421,'Data Transformation'!G:P,10,0)</f>
        <v>Normal weight</v>
      </c>
      <c r="K1421" s="42" t="str">
        <f>VLOOKUP(A1421,'Data Transformation'!G:Q,11,0)</f>
        <v>Diabetes</v>
      </c>
      <c r="L1421" s="42" t="str">
        <f>VLOOKUP(A1421,'Data Transformation'!S:AB,10,0)</f>
        <v>4-Aug-1967</v>
      </c>
      <c r="M1421" s="59">
        <f>VLOOKUP(A1421,'Data Transformation'!S:AD,12,0)</f>
        <v>7463.51</v>
      </c>
      <c r="N1421" s="42" t="str">
        <f>VLOOKUP(A1421,'Data Transformation'!S:Y,7,0)</f>
        <v>tier - 3</v>
      </c>
      <c r="O1421" s="42" t="str">
        <f>VLOOKUP(A1421,'Data Transformation'!S:Z,8,0)</f>
        <v>tier - 3</v>
      </c>
      <c r="P1421" s="42" t="str">
        <f>VLOOKUP(A1421,'Data Transformation'!S:AA,9,0)</f>
        <v>R1013</v>
      </c>
      <c r="Q1421" s="60">
        <f>VLOOKUP(A1421,'Data Transformation'!S:AC,11,0)</f>
        <v>55</v>
      </c>
    </row>
    <row r="1422">
      <c r="A1422" s="56" t="s">
        <v>2916</v>
      </c>
      <c r="B1422" s="42" t="str">
        <f>VLOOKUP(A1422,'Data Transformation'!A:D,4,0)</f>
        <v>Nettik</v>
      </c>
      <c r="C1422" s="57">
        <f>VLOOKUP(A1422,'Data Transformation'!G:N,2,0)</f>
        <v>42.3</v>
      </c>
      <c r="D1422" s="42">
        <f>VLOOKUP(A1422,'Data Transformation'!G:I,3,0)</f>
        <v>6.06</v>
      </c>
      <c r="E1422" s="42" t="str">
        <f>VLOOKUP(A1422,'Data Transformation'!G:J,4,0)</f>
        <v>YES</v>
      </c>
      <c r="F1422" s="42" t="str">
        <f>VLOOKUP(A1422,'Data Transformation'!G:K,5,0)</f>
        <v>No</v>
      </c>
      <c r="G1422" s="58" t="str">
        <f>VLOOKUP(A1422,'Data Transformation'!G:L,6,0)</f>
        <v>No</v>
      </c>
      <c r="H1422" s="42">
        <f>VLOOKUP(A1422,'Data Transformation'!G:O,9,0)</f>
        <v>0</v>
      </c>
      <c r="I1422" s="42" t="str">
        <f>VLOOKUP(A1422,'Data Transformation'!G:N,8,0)</f>
        <v>No</v>
      </c>
      <c r="J1422" s="42" t="str">
        <f>VLOOKUP(A1422,'Data Transformation'!G:P,10,0)</f>
        <v>Above Obesity</v>
      </c>
      <c r="K1422" s="42" t="str">
        <f>VLOOKUP(A1422,'Data Transformation'!G:Q,11,0)</f>
        <v>Prediabetes weight</v>
      </c>
      <c r="L1422" s="42" t="str">
        <f>VLOOKUP(A1422,'Data Transformation'!S:AB,10,0)</f>
        <v>1-Jun-2001</v>
      </c>
      <c r="M1422" s="59">
        <f>VLOOKUP(A1422,'Data Transformation'!S:AD,12,0)</f>
        <v>7450.36</v>
      </c>
      <c r="N1422" s="42" t="str">
        <f>VLOOKUP(A1422,'Data Transformation'!S:Y,7,0)</f>
        <v>tier - 2</v>
      </c>
      <c r="O1422" s="42" t="str">
        <f>VLOOKUP(A1422,'Data Transformation'!S:Z,8,0)</f>
        <v>tier - 2</v>
      </c>
      <c r="P1422" s="42" t="str">
        <f>VLOOKUP(A1422,'Data Transformation'!S:AA,9,0)</f>
        <v>R1012</v>
      </c>
      <c r="Q1422" s="60">
        <f>VLOOKUP(A1422,'Data Transformation'!S:AC,11,0)</f>
        <v>22</v>
      </c>
    </row>
    <row r="1423">
      <c r="A1423" s="56" t="s">
        <v>2918</v>
      </c>
      <c r="B1423" s="42" t="str">
        <f>VLOOKUP(A1423,'Data Transformation'!A:D,4,0)</f>
        <v>Novales</v>
      </c>
      <c r="C1423" s="57">
        <f>VLOOKUP(A1423,'Data Transformation'!G:N,2,0)</f>
        <v>39.805</v>
      </c>
      <c r="D1423" s="42">
        <f>VLOOKUP(A1423,'Data Transformation'!G:I,3,0)</f>
        <v>5.91</v>
      </c>
      <c r="E1423" s="42" t="str">
        <f>VLOOKUP(A1423,'Data Transformation'!G:J,4,0)</f>
        <v>No</v>
      </c>
      <c r="F1423" s="42" t="str">
        <f>VLOOKUP(A1423,'Data Transformation'!G:K,5,0)</f>
        <v>No</v>
      </c>
      <c r="G1423" s="58" t="str">
        <f>VLOOKUP(A1423,'Data Transformation'!G:L,6,0)</f>
        <v>No</v>
      </c>
      <c r="H1423" s="42">
        <f>VLOOKUP(A1423,'Data Transformation'!G:O,9,0)</f>
        <v>0</v>
      </c>
      <c r="I1423" s="42" t="str">
        <f>VLOOKUP(A1423,'Data Transformation'!G:N,8,0)</f>
        <v>No</v>
      </c>
      <c r="J1423" s="42" t="str">
        <f>VLOOKUP(A1423,'Data Transformation'!G:P,10,0)</f>
        <v>Above Obesity</v>
      </c>
      <c r="K1423" s="42" t="str">
        <f>VLOOKUP(A1423,'Data Transformation'!G:Q,11,0)</f>
        <v>Prediabetes weight</v>
      </c>
      <c r="L1423" s="42" t="str">
        <f>VLOOKUP(A1423,'Data Transformation'!S:AB,10,0)</f>
        <v>30-Sep-1977</v>
      </c>
      <c r="M1423" s="59">
        <f>VLOOKUP(A1423,'Data Transformation'!S:AD,12,0)</f>
        <v>7448.4</v>
      </c>
      <c r="N1423" s="42" t="str">
        <f>VLOOKUP(A1423,'Data Transformation'!S:Y,7,0)</f>
        <v>tier - 3</v>
      </c>
      <c r="O1423" s="42" t="str">
        <f>VLOOKUP(A1423,'Data Transformation'!S:Z,8,0)</f>
        <v>tier - 3</v>
      </c>
      <c r="P1423" s="42" t="str">
        <f>VLOOKUP(A1423,'Data Transformation'!S:AA,9,0)</f>
        <v>R1017</v>
      </c>
      <c r="Q1423" s="60">
        <f>VLOOKUP(A1423,'Data Transformation'!S:AC,11,0)</f>
        <v>45</v>
      </c>
    </row>
    <row r="1424">
      <c r="A1424" s="56" t="s">
        <v>2920</v>
      </c>
      <c r="B1424" s="42" t="str">
        <f>VLOOKUP(A1424,'Data Transformation'!A:D,4,0)</f>
        <v>Rosauer</v>
      </c>
      <c r="C1424" s="57">
        <f>VLOOKUP(A1424,'Data Transformation'!G:N,2,0)</f>
        <v>33.7</v>
      </c>
      <c r="D1424" s="42">
        <f>VLOOKUP(A1424,'Data Transformation'!G:I,3,0)</f>
        <v>5.87</v>
      </c>
      <c r="E1424" s="42" t="str">
        <f>VLOOKUP(A1424,'Data Transformation'!G:J,4,0)</f>
        <v>No</v>
      </c>
      <c r="F1424" s="42" t="str">
        <f>VLOOKUP(A1424,'Data Transformation'!G:K,5,0)</f>
        <v>No</v>
      </c>
      <c r="G1424" s="58" t="str">
        <f>VLOOKUP(A1424,'Data Transformation'!G:L,6,0)</f>
        <v>No</v>
      </c>
      <c r="H1424" s="42">
        <f>VLOOKUP(A1424,'Data Transformation'!G:O,9,0)</f>
        <v>0</v>
      </c>
      <c r="I1424" s="42" t="str">
        <f>VLOOKUP(A1424,'Data Transformation'!G:N,8,0)</f>
        <v>No</v>
      </c>
      <c r="J1424" s="42" t="str">
        <f>VLOOKUP(A1424,'Data Transformation'!G:P,10,0)</f>
        <v>Above Obesity</v>
      </c>
      <c r="K1424" s="42" t="str">
        <f>VLOOKUP(A1424,'Data Transformation'!G:Q,11,0)</f>
        <v>Prediabetes weight</v>
      </c>
      <c r="L1424" s="42" t="str">
        <f>VLOOKUP(A1424,'Data Transformation'!S:AB,10,0)</f>
        <v>25-Sep-1977</v>
      </c>
      <c r="M1424" s="59">
        <f>VLOOKUP(A1424,'Data Transformation'!S:AD,12,0)</f>
        <v>7445.92</v>
      </c>
      <c r="N1424" s="42" t="str">
        <f>VLOOKUP(A1424,'Data Transformation'!S:Y,7,0)</f>
        <v>tier - 3</v>
      </c>
      <c r="O1424" s="42" t="str">
        <f>VLOOKUP(A1424,'Data Transformation'!S:Z,8,0)</f>
        <v>tier - 1</v>
      </c>
      <c r="P1424" s="42" t="str">
        <f>VLOOKUP(A1424,'Data Transformation'!S:AA,9,0)</f>
        <v>R1011</v>
      </c>
      <c r="Q1424" s="60">
        <f>VLOOKUP(A1424,'Data Transformation'!S:AC,11,0)</f>
        <v>45</v>
      </c>
    </row>
    <row r="1425">
      <c r="A1425" s="56" t="s">
        <v>2922</v>
      </c>
      <c r="B1425" s="42" t="str">
        <f>VLOOKUP(A1425,'Data Transformation'!A:D,4,0)</f>
        <v>Ryder</v>
      </c>
      <c r="C1425" s="57">
        <f>VLOOKUP(A1425,'Data Transformation'!G:N,2,0)</f>
        <v>36.195</v>
      </c>
      <c r="D1425" s="42">
        <f>VLOOKUP(A1425,'Data Transformation'!G:I,3,0)</f>
        <v>6.22</v>
      </c>
      <c r="E1425" s="42" t="str">
        <f>VLOOKUP(A1425,'Data Transformation'!G:J,4,0)</f>
        <v>No</v>
      </c>
      <c r="F1425" s="42" t="str">
        <f>VLOOKUP(A1425,'Data Transformation'!G:K,5,0)</f>
        <v>No</v>
      </c>
      <c r="G1425" s="58" t="str">
        <f>VLOOKUP(A1425,'Data Transformation'!G:L,6,0)</f>
        <v>No</v>
      </c>
      <c r="H1425" s="42">
        <f>VLOOKUP(A1425,'Data Transformation'!G:O,9,0)</f>
        <v>0</v>
      </c>
      <c r="I1425" s="42" t="str">
        <f>VLOOKUP(A1425,'Data Transformation'!G:N,8,0)</f>
        <v>No</v>
      </c>
      <c r="J1425" s="42" t="str">
        <f>VLOOKUP(A1425,'Data Transformation'!G:P,10,0)</f>
        <v>Above Obesity</v>
      </c>
      <c r="K1425" s="42" t="str">
        <f>VLOOKUP(A1425,'Data Transformation'!G:Q,11,0)</f>
        <v>Prediabetes weight</v>
      </c>
      <c r="L1425" s="42" t="str">
        <f>VLOOKUP(A1425,'Data Transformation'!S:AB,10,0)</f>
        <v>7-Jul-1980</v>
      </c>
      <c r="M1425" s="59">
        <f>VLOOKUP(A1425,'Data Transformation'!S:AD,12,0)</f>
        <v>7443.64</v>
      </c>
      <c r="N1425" s="42" t="str">
        <f>VLOOKUP(A1425,'Data Transformation'!S:Y,7,0)</f>
        <v>tier - 2</v>
      </c>
      <c r="O1425" s="42" t="str">
        <f>VLOOKUP(A1425,'Data Transformation'!S:Z,8,0)</f>
        <v>tier - 3</v>
      </c>
      <c r="P1425" s="42" t="str">
        <f>VLOOKUP(A1425,'Data Transformation'!S:AA,9,0)</f>
        <v>R1012</v>
      </c>
      <c r="Q1425" s="60">
        <f>VLOOKUP(A1425,'Data Transformation'!S:AC,11,0)</f>
        <v>42</v>
      </c>
    </row>
    <row r="1426">
      <c r="A1426" s="56" t="s">
        <v>2924</v>
      </c>
      <c r="B1426" s="42" t="str">
        <f>VLOOKUP(A1426,'Data Transformation'!A:D,4,0)</f>
        <v>Larsen</v>
      </c>
      <c r="C1426" s="57">
        <f>VLOOKUP(A1426,'Data Transformation'!G:N,2,0)</f>
        <v>32.6</v>
      </c>
      <c r="D1426" s="42">
        <f>VLOOKUP(A1426,'Data Transformation'!G:I,3,0)</f>
        <v>5.73</v>
      </c>
      <c r="E1426" s="42" t="str">
        <f>VLOOKUP(A1426,'Data Transformation'!G:J,4,0)</f>
        <v>No</v>
      </c>
      <c r="F1426" s="42" t="str">
        <f>VLOOKUP(A1426,'Data Transformation'!G:K,5,0)</f>
        <v>No</v>
      </c>
      <c r="G1426" s="58" t="str">
        <f>VLOOKUP(A1426,'Data Transformation'!G:L,6,0)</f>
        <v>Yes</v>
      </c>
      <c r="H1426" s="42">
        <f>VLOOKUP(A1426,'Data Transformation'!G:O,9,0)</f>
        <v>1</v>
      </c>
      <c r="I1426" s="42" t="str">
        <f>VLOOKUP(A1426,'Data Transformation'!G:N,8,0)</f>
        <v>No</v>
      </c>
      <c r="J1426" s="42" t="str">
        <f>VLOOKUP(A1426,'Data Transformation'!G:P,10,0)</f>
        <v>Above Obesity</v>
      </c>
      <c r="K1426" s="42" t="str">
        <f>VLOOKUP(A1426,'Data Transformation'!G:Q,11,0)</f>
        <v>Prediabetes weight</v>
      </c>
      <c r="L1426" s="42" t="str">
        <f>VLOOKUP(A1426,'Data Transformation'!S:AB,10,0)</f>
        <v>1-Sep-1979</v>
      </c>
      <c r="M1426" s="59">
        <f>VLOOKUP(A1426,'Data Transformation'!S:AD,12,0)</f>
        <v>7441.5</v>
      </c>
      <c r="N1426" s="42" t="str">
        <f>VLOOKUP(A1426,'Data Transformation'!S:Y,7,0)</f>
        <v>tier - 3</v>
      </c>
      <c r="O1426" s="42" t="str">
        <f>VLOOKUP(A1426,'Data Transformation'!S:Z,8,0)</f>
        <v>tier - 2</v>
      </c>
      <c r="P1426" s="42" t="str">
        <f>VLOOKUP(A1426,'Data Transformation'!S:AA,9,0)</f>
        <v>R1011</v>
      </c>
      <c r="Q1426" s="60">
        <f>VLOOKUP(A1426,'Data Transformation'!S:AC,11,0)</f>
        <v>43</v>
      </c>
    </row>
    <row r="1427">
      <c r="A1427" s="56" t="s">
        <v>2926</v>
      </c>
      <c r="B1427" s="42" t="str">
        <f>VLOOKUP(A1427,'Data Transformation'!A:D,4,0)</f>
        <v>Keate</v>
      </c>
      <c r="C1427" s="57">
        <f>VLOOKUP(A1427,'Data Transformation'!G:N,2,0)</f>
        <v>30.2</v>
      </c>
      <c r="D1427" s="42">
        <f>VLOOKUP(A1427,'Data Transformation'!G:I,3,0)</f>
        <v>5.7</v>
      </c>
      <c r="E1427" s="42" t="str">
        <f>VLOOKUP(A1427,'Data Transformation'!G:J,4,0)</f>
        <v>No</v>
      </c>
      <c r="F1427" s="42" t="str">
        <f>VLOOKUP(A1427,'Data Transformation'!G:K,5,0)</f>
        <v>No</v>
      </c>
      <c r="G1427" s="58" t="str">
        <f>VLOOKUP(A1427,'Data Transformation'!G:L,6,0)</f>
        <v>No</v>
      </c>
      <c r="H1427" s="42">
        <f>VLOOKUP(A1427,'Data Transformation'!G:O,9,0)</f>
        <v>0</v>
      </c>
      <c r="I1427" s="42" t="str">
        <f>VLOOKUP(A1427,'Data Transformation'!G:N,8,0)</f>
        <v>No</v>
      </c>
      <c r="J1427" s="42" t="str">
        <f>VLOOKUP(A1427,'Data Transformation'!G:P,10,0)</f>
        <v>Above Obesity</v>
      </c>
      <c r="K1427" s="42" t="str">
        <f>VLOOKUP(A1427,'Data Transformation'!G:Q,11,0)</f>
        <v>Prediabetes weight</v>
      </c>
      <c r="L1427" s="42" t="str">
        <f>VLOOKUP(A1427,'Data Transformation'!S:AB,10,0)</f>
        <v>25-Aug-1977</v>
      </c>
      <c r="M1427" s="59">
        <f>VLOOKUP(A1427,'Data Transformation'!S:AD,12,0)</f>
        <v>7441.05</v>
      </c>
      <c r="N1427" s="42" t="str">
        <f>VLOOKUP(A1427,'Data Transformation'!S:Y,7,0)</f>
        <v>tier - 3</v>
      </c>
      <c r="O1427" s="42" t="str">
        <f>VLOOKUP(A1427,'Data Transformation'!S:Z,8,0)</f>
        <v>tier - 2</v>
      </c>
      <c r="P1427" s="42" t="str">
        <f>VLOOKUP(A1427,'Data Transformation'!S:AA,9,0)</f>
        <v>R1011</v>
      </c>
      <c r="Q1427" s="60">
        <f>VLOOKUP(A1427,'Data Transformation'!S:AC,11,0)</f>
        <v>45</v>
      </c>
    </row>
    <row r="1428">
      <c r="A1428" s="56" t="s">
        <v>2928</v>
      </c>
      <c r="B1428" s="42" t="str">
        <f>VLOOKUP(A1428,'Data Transformation'!A:D,4,0)</f>
        <v>Williams</v>
      </c>
      <c r="C1428" s="57">
        <f>VLOOKUP(A1428,'Data Transformation'!G:N,2,0)</f>
        <v>27.645</v>
      </c>
      <c r="D1428" s="42">
        <f>VLOOKUP(A1428,'Data Transformation'!G:I,3,0)</f>
        <v>9.91</v>
      </c>
      <c r="E1428" s="42" t="str">
        <f>VLOOKUP(A1428,'Data Transformation'!G:J,4,0)</f>
        <v>No</v>
      </c>
      <c r="F1428" s="42" t="str">
        <f>VLOOKUP(A1428,'Data Transformation'!G:K,5,0)</f>
        <v>No</v>
      </c>
      <c r="G1428" s="58" t="str">
        <f>VLOOKUP(A1428,'Data Transformation'!G:L,6,0)</f>
        <v>No</v>
      </c>
      <c r="H1428" s="42">
        <f>VLOOKUP(A1428,'Data Transformation'!G:O,9,0)</f>
        <v>0</v>
      </c>
      <c r="I1428" s="42" t="str">
        <f>VLOOKUP(A1428,'Data Transformation'!G:N,8,0)</f>
        <v>No</v>
      </c>
      <c r="J1428" s="42" t="str">
        <f>VLOOKUP(A1428,'Data Transformation'!G:P,10,0)</f>
        <v>Overweight</v>
      </c>
      <c r="K1428" s="42" t="str">
        <f>VLOOKUP(A1428,'Data Transformation'!G:Q,11,0)</f>
        <v>Diabetes</v>
      </c>
      <c r="L1428" s="42" t="str">
        <f>VLOOKUP(A1428,'Data Transformation'!S:AB,10,0)</f>
        <v>2-Dec-1978</v>
      </c>
      <c r="M1428" s="59">
        <f>VLOOKUP(A1428,'Data Transformation'!S:AD,12,0)</f>
        <v>7421.19</v>
      </c>
      <c r="N1428" s="42" t="str">
        <f>VLOOKUP(A1428,'Data Transformation'!S:Y,7,0)</f>
        <v>tier - 2</v>
      </c>
      <c r="O1428" s="42" t="str">
        <f>VLOOKUP(A1428,'Data Transformation'!S:Z,8,0)</f>
        <v>tier - 3</v>
      </c>
      <c r="P1428" s="42" t="str">
        <f>VLOOKUP(A1428,'Data Transformation'!S:AA,9,0)</f>
        <v>R1012</v>
      </c>
      <c r="Q1428" s="60">
        <f>VLOOKUP(A1428,'Data Transformation'!S:AC,11,0)</f>
        <v>44</v>
      </c>
    </row>
    <row r="1429">
      <c r="A1429" s="56" t="s">
        <v>2930</v>
      </c>
      <c r="B1429" s="42" t="str">
        <f>VLOOKUP(A1429,'Data Transformation'!A:D,4,0)</f>
        <v>Starosciak</v>
      </c>
      <c r="C1429" s="57">
        <f>VLOOKUP(A1429,'Data Transformation'!G:N,2,0)</f>
        <v>26.41</v>
      </c>
      <c r="D1429" s="42">
        <f>VLOOKUP(A1429,'Data Transformation'!G:I,3,0)</f>
        <v>11.4</v>
      </c>
      <c r="E1429" s="42" t="str">
        <f>VLOOKUP(A1429,'Data Transformation'!G:J,4,0)</f>
        <v>No</v>
      </c>
      <c r="F1429" s="42" t="str">
        <f>VLOOKUP(A1429,'Data Transformation'!G:K,5,0)</f>
        <v>No</v>
      </c>
      <c r="G1429" s="58" t="str">
        <f>VLOOKUP(A1429,'Data Transformation'!G:L,6,0)</f>
        <v>No</v>
      </c>
      <c r="H1429" s="42">
        <f>VLOOKUP(A1429,'Data Transformation'!G:O,9,0)</f>
        <v>0</v>
      </c>
      <c r="I1429" s="42" t="str">
        <f>VLOOKUP(A1429,'Data Transformation'!G:N,8,0)</f>
        <v>No</v>
      </c>
      <c r="J1429" s="42" t="str">
        <f>VLOOKUP(A1429,'Data Transformation'!G:P,10,0)</f>
        <v>Overweight</v>
      </c>
      <c r="K1429" s="42" t="str">
        <f>VLOOKUP(A1429,'Data Transformation'!G:Q,11,0)</f>
        <v>Diabetes</v>
      </c>
      <c r="L1429" s="42" t="str">
        <f>VLOOKUP(A1429,'Data Transformation'!S:AB,10,0)</f>
        <v>12-Nov-1978</v>
      </c>
      <c r="M1429" s="59">
        <f>VLOOKUP(A1429,'Data Transformation'!S:AD,12,0)</f>
        <v>7419.48</v>
      </c>
      <c r="N1429" s="42" t="str">
        <f>VLOOKUP(A1429,'Data Transformation'!S:Y,7,0)</f>
        <v>tier - 2</v>
      </c>
      <c r="O1429" s="42" t="str">
        <f>VLOOKUP(A1429,'Data Transformation'!S:Z,8,0)</f>
        <v>tier - 2</v>
      </c>
      <c r="P1429" s="42" t="str">
        <f>VLOOKUP(A1429,'Data Transformation'!S:AA,9,0)</f>
        <v>R1012</v>
      </c>
      <c r="Q1429" s="60">
        <f>VLOOKUP(A1429,'Data Transformation'!S:AC,11,0)</f>
        <v>44</v>
      </c>
    </row>
    <row r="1430">
      <c r="A1430" s="56" t="s">
        <v>2932</v>
      </c>
      <c r="B1430" s="42" t="str">
        <f>VLOOKUP(A1430,'Data Transformation'!A:D,4,0)</f>
        <v>Smith</v>
      </c>
      <c r="C1430" s="57">
        <f>VLOOKUP(A1430,'Data Transformation'!G:N,2,0)</f>
        <v>34.1</v>
      </c>
      <c r="D1430" s="42">
        <f>VLOOKUP(A1430,'Data Transformation'!G:I,3,0)</f>
        <v>6.29</v>
      </c>
      <c r="E1430" s="42" t="str">
        <f>VLOOKUP(A1430,'Data Transformation'!G:J,4,0)</f>
        <v>yes</v>
      </c>
      <c r="F1430" s="42" t="str">
        <f>VLOOKUP(A1430,'Data Transformation'!G:K,5,0)</f>
        <v>No</v>
      </c>
      <c r="G1430" s="58" t="str">
        <f>VLOOKUP(A1430,'Data Transformation'!G:L,6,0)</f>
        <v>Yes</v>
      </c>
      <c r="H1430" s="42">
        <f>VLOOKUP(A1430,'Data Transformation'!G:O,9,0)</f>
        <v>1</v>
      </c>
      <c r="I1430" s="42" t="str">
        <f>VLOOKUP(A1430,'Data Transformation'!G:N,8,0)</f>
        <v>No</v>
      </c>
      <c r="J1430" s="42" t="str">
        <f>VLOOKUP(A1430,'Data Transformation'!G:P,10,0)</f>
        <v>Above Obesity</v>
      </c>
      <c r="K1430" s="42" t="str">
        <f>VLOOKUP(A1430,'Data Transformation'!G:Q,11,0)</f>
        <v>Prediabetes weight</v>
      </c>
      <c r="L1430" s="42" t="str">
        <f>VLOOKUP(A1430,'Data Transformation'!S:AB,10,0)</f>
        <v>19-Sep-1983</v>
      </c>
      <c r="M1430" s="59">
        <f>VLOOKUP(A1430,'Data Transformation'!S:AD,12,0)</f>
        <v>7418.52</v>
      </c>
      <c r="N1430" s="42" t="str">
        <f>VLOOKUP(A1430,'Data Transformation'!S:Y,7,0)</f>
        <v>tier - 2</v>
      </c>
      <c r="O1430" s="42" t="str">
        <f>VLOOKUP(A1430,'Data Transformation'!S:Z,8,0)</f>
        <v>tier - 2</v>
      </c>
      <c r="P1430" s="42" t="str">
        <f>VLOOKUP(A1430,'Data Transformation'!S:AA,9,0)</f>
        <v>R1011</v>
      </c>
      <c r="Q1430" s="60">
        <f>VLOOKUP(A1430,'Data Transformation'!S:AC,11,0)</f>
        <v>39</v>
      </c>
    </row>
    <row r="1431">
      <c r="A1431" s="56" t="s">
        <v>2934</v>
      </c>
      <c r="B1431" s="42" t="str">
        <f>VLOOKUP(A1431,'Data Transformation'!A:D,4,0)</f>
        <v>Henderson</v>
      </c>
      <c r="C1431" s="57">
        <f>VLOOKUP(A1431,'Data Transformation'!G:N,2,0)</f>
        <v>17.3</v>
      </c>
      <c r="D1431" s="42">
        <f>VLOOKUP(A1431,'Data Transformation'!G:I,3,0)</f>
        <v>9.28</v>
      </c>
      <c r="E1431" s="42" t="str">
        <f>VLOOKUP(A1431,'Data Transformation'!G:J,4,0)</f>
        <v>No</v>
      </c>
      <c r="F1431" s="42" t="str">
        <f>VLOOKUP(A1431,'Data Transformation'!G:K,5,0)</f>
        <v>No</v>
      </c>
      <c r="G1431" s="58" t="str">
        <f>VLOOKUP(A1431,'Data Transformation'!G:L,6,0)</f>
        <v>No</v>
      </c>
      <c r="H1431" s="42">
        <f>VLOOKUP(A1431,'Data Transformation'!G:O,9,0)</f>
        <v>0</v>
      </c>
      <c r="I1431" s="42" t="str">
        <f>VLOOKUP(A1431,'Data Transformation'!G:N,8,0)</f>
        <v>No</v>
      </c>
      <c r="J1431" s="42" t="str">
        <f>VLOOKUP(A1431,'Data Transformation'!G:P,10,0)</f>
        <v>Underweight</v>
      </c>
      <c r="K1431" s="42" t="str">
        <f>VLOOKUP(A1431,'Data Transformation'!G:Q,11,0)</f>
        <v>Diabetes</v>
      </c>
      <c r="L1431" s="42" t="str">
        <f>VLOOKUP(A1431,'Data Transformation'!S:AB,10,0)</f>
        <v>5-Dec-1965</v>
      </c>
      <c r="M1431" s="59">
        <f>VLOOKUP(A1431,'Data Transformation'!S:AD,12,0)</f>
        <v>7403.98</v>
      </c>
      <c r="N1431" s="42" t="str">
        <f>VLOOKUP(A1431,'Data Transformation'!S:Y,7,0)</f>
        <v>tier - 3</v>
      </c>
      <c r="O1431" s="42" t="str">
        <f>VLOOKUP(A1431,'Data Transformation'!S:Z,8,0)</f>
        <v>tier - 2</v>
      </c>
      <c r="P1431" s="42" t="str">
        <f>VLOOKUP(A1431,'Data Transformation'!S:AA,9,0)</f>
        <v>R1013</v>
      </c>
      <c r="Q1431" s="60">
        <f>VLOOKUP(A1431,'Data Transformation'!S:AC,11,0)</f>
        <v>57</v>
      </c>
    </row>
    <row r="1432">
      <c r="A1432" s="56" t="s">
        <v>2936</v>
      </c>
      <c r="B1432" s="42" t="str">
        <f>VLOOKUP(A1432,'Data Transformation'!A:D,4,0)</f>
        <v>Winkelman</v>
      </c>
      <c r="C1432" s="57">
        <f>VLOOKUP(A1432,'Data Transformation'!G:N,2,0)</f>
        <v>35.02</v>
      </c>
      <c r="D1432" s="42">
        <f>VLOOKUP(A1432,'Data Transformation'!G:I,3,0)</f>
        <v>4.78</v>
      </c>
      <c r="E1432" s="42" t="str">
        <f>VLOOKUP(A1432,'Data Transformation'!G:J,4,0)</f>
        <v>No</v>
      </c>
      <c r="F1432" s="42" t="str">
        <f>VLOOKUP(A1432,'Data Transformation'!G:K,5,0)</f>
        <v>No</v>
      </c>
      <c r="G1432" s="58" t="str">
        <f>VLOOKUP(A1432,'Data Transformation'!G:L,6,0)</f>
        <v>Yes</v>
      </c>
      <c r="H1432" s="42">
        <f>VLOOKUP(A1432,'Data Transformation'!G:O,9,0)</f>
        <v>1</v>
      </c>
      <c r="I1432" s="42" t="str">
        <f>VLOOKUP(A1432,'Data Transformation'!G:N,8,0)</f>
        <v>No</v>
      </c>
      <c r="J1432" s="42" t="str">
        <f>VLOOKUP(A1432,'Data Transformation'!G:P,10,0)</f>
        <v>Above Obesity</v>
      </c>
      <c r="K1432" s="42" t="str">
        <f>VLOOKUP(A1432,'Data Transformation'!G:Q,11,0)</f>
        <v>Normal</v>
      </c>
      <c r="L1432" s="42" t="str">
        <f>VLOOKUP(A1432,'Data Transformation'!S:AB,10,0)</f>
        <v>22-Jul-1993</v>
      </c>
      <c r="M1432" s="59">
        <f>VLOOKUP(A1432,'Data Transformation'!S:AD,12,0)</f>
        <v>7388.85</v>
      </c>
      <c r="N1432" s="42" t="str">
        <f>VLOOKUP(A1432,'Data Transformation'!S:Y,7,0)</f>
        <v>tier - 2</v>
      </c>
      <c r="O1432" s="42" t="str">
        <f>VLOOKUP(A1432,'Data Transformation'!S:Z,8,0)</f>
        <v>tier - 2</v>
      </c>
      <c r="P1432" s="42" t="str">
        <f>VLOOKUP(A1432,'Data Transformation'!S:AA,9,0)</f>
        <v>R1026</v>
      </c>
      <c r="Q1432" s="60">
        <f>VLOOKUP(A1432,'Data Transformation'!S:AC,11,0)</f>
        <v>29</v>
      </c>
    </row>
    <row r="1433">
      <c r="A1433" s="56" t="s">
        <v>2938</v>
      </c>
      <c r="B1433" s="42" t="str">
        <f>VLOOKUP(A1433,'Data Transformation'!A:D,4,0)</f>
        <v>Monette</v>
      </c>
      <c r="C1433" s="57">
        <f>VLOOKUP(A1433,'Data Transformation'!G:N,2,0)</f>
        <v>37.1</v>
      </c>
      <c r="D1433" s="42">
        <f>VLOOKUP(A1433,'Data Transformation'!G:I,3,0)</f>
        <v>8.87</v>
      </c>
      <c r="E1433" s="42" t="str">
        <f>VLOOKUP(A1433,'Data Transformation'!G:J,4,0)</f>
        <v>YES</v>
      </c>
      <c r="F1433" s="42" t="str">
        <f>VLOOKUP(A1433,'Data Transformation'!G:K,5,0)</f>
        <v>No</v>
      </c>
      <c r="G1433" s="58" t="str">
        <f>VLOOKUP(A1433,'Data Transformation'!G:L,6,0)</f>
        <v>No</v>
      </c>
      <c r="H1433" s="42">
        <f>VLOOKUP(A1433,'Data Transformation'!G:O,9,0)</f>
        <v>0</v>
      </c>
      <c r="I1433" s="42" t="str">
        <f>VLOOKUP(A1433,'Data Transformation'!G:N,8,0)</f>
        <v>No</v>
      </c>
      <c r="J1433" s="42" t="str">
        <f>VLOOKUP(A1433,'Data Transformation'!G:P,10,0)</f>
        <v>Above Obesity</v>
      </c>
      <c r="K1433" s="42" t="str">
        <f>VLOOKUP(A1433,'Data Transformation'!G:Q,11,0)</f>
        <v>Diabetes</v>
      </c>
      <c r="L1433" s="42" t="str">
        <f>VLOOKUP(A1433,'Data Transformation'!S:AB,10,0)</f>
        <v>24-Nov-1981</v>
      </c>
      <c r="M1433" s="59">
        <f>VLOOKUP(A1433,'Data Transformation'!S:AD,12,0)</f>
        <v>7371.77</v>
      </c>
      <c r="N1433" s="42" t="str">
        <f>VLOOKUP(A1433,'Data Transformation'!S:Y,7,0)</f>
        <v>tier - 2</v>
      </c>
      <c r="O1433" s="42" t="str">
        <f>VLOOKUP(A1433,'Data Transformation'!S:Z,8,0)</f>
        <v>tier - 1</v>
      </c>
      <c r="P1433" s="42" t="str">
        <f>VLOOKUP(A1433,'Data Transformation'!S:AA,9,0)</f>
        <v>R1011</v>
      </c>
      <c r="Q1433" s="60">
        <f>VLOOKUP(A1433,'Data Transformation'!S:AC,11,0)</f>
        <v>41</v>
      </c>
    </row>
    <row r="1434">
      <c r="A1434" s="56" t="s">
        <v>2940</v>
      </c>
      <c r="B1434" s="42" t="str">
        <f>VLOOKUP(A1434,'Data Transformation'!A:D,4,0)</f>
        <v>Kramer</v>
      </c>
      <c r="C1434" s="57">
        <f>VLOOKUP(A1434,'Data Transformation'!G:N,2,0)</f>
        <v>16.79</v>
      </c>
      <c r="D1434" s="42">
        <f>VLOOKUP(A1434,'Data Transformation'!G:I,3,0)</f>
        <v>11.4</v>
      </c>
      <c r="E1434" s="42" t="str">
        <f>VLOOKUP(A1434,'Data Transformation'!G:J,4,0)</f>
        <v>No</v>
      </c>
      <c r="F1434" s="42" t="str">
        <f>VLOOKUP(A1434,'Data Transformation'!G:K,5,0)</f>
        <v>No</v>
      </c>
      <c r="G1434" s="58" t="str">
        <f>VLOOKUP(A1434,'Data Transformation'!G:L,6,0)</f>
        <v>No</v>
      </c>
      <c r="H1434" s="42">
        <f>VLOOKUP(A1434,'Data Transformation'!G:O,9,0)</f>
        <v>0</v>
      </c>
      <c r="I1434" s="42" t="str">
        <f>VLOOKUP(A1434,'Data Transformation'!G:N,8,0)</f>
        <v>No</v>
      </c>
      <c r="J1434" s="42" t="str">
        <f>VLOOKUP(A1434,'Data Transformation'!G:P,10,0)</f>
        <v>Underweight</v>
      </c>
      <c r="K1434" s="42" t="str">
        <f>VLOOKUP(A1434,'Data Transformation'!G:Q,11,0)</f>
        <v>Diabetes</v>
      </c>
      <c r="L1434" s="42" t="str">
        <f>VLOOKUP(A1434,'Data Transformation'!S:AB,10,0)</f>
        <v>9-Dec-1965</v>
      </c>
      <c r="M1434" s="59">
        <f>VLOOKUP(A1434,'Data Transformation'!S:AD,12,0)</f>
        <v>7362.31</v>
      </c>
      <c r="N1434" s="42" t="str">
        <f>VLOOKUP(A1434,'Data Transformation'!S:Y,7,0)</f>
        <v>tier - 3</v>
      </c>
      <c r="O1434" s="42" t="str">
        <f>VLOOKUP(A1434,'Data Transformation'!S:Z,8,0)</f>
        <v>tier - 3</v>
      </c>
      <c r="P1434" s="42" t="str">
        <f>VLOOKUP(A1434,'Data Transformation'!S:AA,9,0)</f>
        <v>R1013</v>
      </c>
      <c r="Q1434" s="60">
        <f>VLOOKUP(A1434,'Data Transformation'!S:AC,11,0)</f>
        <v>57</v>
      </c>
    </row>
    <row r="1435">
      <c r="A1435" s="56" t="s">
        <v>2942</v>
      </c>
      <c r="B1435" s="42" t="str">
        <f>VLOOKUP(A1435,'Data Transformation'!A:D,4,0)</f>
        <v>Goldstein</v>
      </c>
      <c r="C1435" s="57">
        <f>VLOOKUP(A1435,'Data Transformation'!G:N,2,0)</f>
        <v>31.635</v>
      </c>
      <c r="D1435" s="42">
        <f>VLOOKUP(A1435,'Data Transformation'!G:I,3,0)</f>
        <v>9.13</v>
      </c>
      <c r="E1435" s="42" t="str">
        <f>VLOOKUP(A1435,'Data Transformation'!G:J,4,0)</f>
        <v>YES</v>
      </c>
      <c r="F1435" s="42" t="str">
        <f>VLOOKUP(A1435,'Data Transformation'!G:K,5,0)</f>
        <v>No</v>
      </c>
      <c r="G1435" s="58" t="str">
        <f>VLOOKUP(A1435,'Data Transformation'!G:L,6,0)</f>
        <v>No</v>
      </c>
      <c r="H1435" s="42">
        <f>VLOOKUP(A1435,'Data Transformation'!G:O,9,0)</f>
        <v>0</v>
      </c>
      <c r="I1435" s="42" t="str">
        <f>VLOOKUP(A1435,'Data Transformation'!G:N,8,0)</f>
        <v>No</v>
      </c>
      <c r="J1435" s="42" t="str">
        <f>VLOOKUP(A1435,'Data Transformation'!G:P,10,0)</f>
        <v>Above Obesity</v>
      </c>
      <c r="K1435" s="42" t="str">
        <f>VLOOKUP(A1435,'Data Transformation'!G:Q,11,0)</f>
        <v>Diabetes</v>
      </c>
      <c r="L1435" s="42" t="str">
        <f>VLOOKUP(A1435,'Data Transformation'!S:AB,10,0)</f>
        <v>16-Jul-1981</v>
      </c>
      <c r="M1435" s="59">
        <f>VLOOKUP(A1435,'Data Transformation'!S:AD,12,0)</f>
        <v>7358.18</v>
      </c>
      <c r="N1435" s="42" t="str">
        <f>VLOOKUP(A1435,'Data Transformation'!S:Y,7,0)</f>
        <v>tier - 2</v>
      </c>
      <c r="O1435" s="42" t="str">
        <f>VLOOKUP(A1435,'Data Transformation'!S:Z,8,0)</f>
        <v>tier - 3</v>
      </c>
      <c r="P1435" s="42" t="str">
        <f>VLOOKUP(A1435,'Data Transformation'!S:AA,9,0)</f>
        <v>R1024</v>
      </c>
      <c r="Q1435" s="60">
        <f>VLOOKUP(A1435,'Data Transformation'!S:AC,11,0)</f>
        <v>41</v>
      </c>
    </row>
    <row r="1436">
      <c r="A1436" s="56" t="s">
        <v>2944</v>
      </c>
      <c r="B1436" s="42" t="str">
        <f>VLOOKUP(A1436,'Data Transformation'!A:D,4,0)</f>
        <v>Gonzalez</v>
      </c>
      <c r="C1436" s="57">
        <f>VLOOKUP(A1436,'Data Transformation'!G:N,2,0)</f>
        <v>24.19</v>
      </c>
      <c r="D1436" s="42">
        <f>VLOOKUP(A1436,'Data Transformation'!G:I,3,0)</f>
        <v>6.22</v>
      </c>
      <c r="E1436" s="42" t="str">
        <f>VLOOKUP(A1436,'Data Transformation'!G:J,4,0)</f>
        <v>yes</v>
      </c>
      <c r="F1436" s="42" t="str">
        <f>VLOOKUP(A1436,'Data Transformation'!G:K,5,0)</f>
        <v>No</v>
      </c>
      <c r="G1436" s="58" t="str">
        <f>VLOOKUP(A1436,'Data Transformation'!G:L,6,0)</f>
        <v>Yes</v>
      </c>
      <c r="H1436" s="42">
        <f>VLOOKUP(A1436,'Data Transformation'!G:O,9,0)</f>
        <v>1</v>
      </c>
      <c r="I1436" s="42" t="str">
        <f>VLOOKUP(A1436,'Data Transformation'!G:N,8,0)</f>
        <v>No</v>
      </c>
      <c r="J1436" s="42" t="str">
        <f>VLOOKUP(A1436,'Data Transformation'!G:P,10,0)</f>
        <v>Normal weight</v>
      </c>
      <c r="K1436" s="42" t="str">
        <f>VLOOKUP(A1436,'Data Transformation'!G:Q,11,0)</f>
        <v>Prediabetes weight</v>
      </c>
      <c r="L1436" s="42" t="str">
        <f>VLOOKUP(A1436,'Data Transformation'!S:AB,10,0)</f>
        <v>21-Jun-1983</v>
      </c>
      <c r="M1436" s="59">
        <f>VLOOKUP(A1436,'Data Transformation'!S:AD,12,0)</f>
        <v>7357.49</v>
      </c>
      <c r="N1436" s="42" t="str">
        <f>VLOOKUP(A1436,'Data Transformation'!S:Y,7,0)</f>
        <v>tier - 2</v>
      </c>
      <c r="O1436" s="42" t="str">
        <f>VLOOKUP(A1436,'Data Transformation'!S:Z,8,0)</f>
        <v>tier - 2</v>
      </c>
      <c r="P1436" s="42" t="str">
        <f>VLOOKUP(A1436,'Data Transformation'!S:AA,9,0)</f>
        <v>R1012</v>
      </c>
      <c r="Q1436" s="60">
        <f>VLOOKUP(A1436,'Data Transformation'!S:AC,11,0)</f>
        <v>39</v>
      </c>
    </row>
    <row r="1437">
      <c r="A1437" s="56" t="s">
        <v>2946</v>
      </c>
      <c r="B1437" s="42" t="str">
        <f>VLOOKUP(A1437,'Data Transformation'!A:D,4,0)</f>
        <v>Barrett</v>
      </c>
      <c r="C1437" s="57">
        <f>VLOOKUP(A1437,'Data Transformation'!G:N,2,0)</f>
        <v>35.29</v>
      </c>
      <c r="D1437" s="42">
        <f>VLOOKUP(A1437,'Data Transformation'!G:I,3,0)</f>
        <v>5.9</v>
      </c>
      <c r="E1437" s="42" t="str">
        <f>VLOOKUP(A1437,'Data Transformation'!G:J,4,0)</f>
        <v>No</v>
      </c>
      <c r="F1437" s="42" t="str">
        <f>VLOOKUP(A1437,'Data Transformation'!G:K,5,0)</f>
        <v>No</v>
      </c>
      <c r="G1437" s="58" t="str">
        <f>VLOOKUP(A1437,'Data Transformation'!G:L,6,0)</f>
        <v>Yes</v>
      </c>
      <c r="H1437" s="42">
        <f>VLOOKUP(A1437,'Data Transformation'!G:O,9,0)</f>
        <v>1</v>
      </c>
      <c r="I1437" s="42" t="str">
        <f>VLOOKUP(A1437,'Data Transformation'!G:N,8,0)</f>
        <v>No</v>
      </c>
      <c r="J1437" s="42" t="str">
        <f>VLOOKUP(A1437,'Data Transformation'!G:P,10,0)</f>
        <v>Above Obesity</v>
      </c>
      <c r="K1437" s="42" t="str">
        <f>VLOOKUP(A1437,'Data Transformation'!G:Q,11,0)</f>
        <v>Prediabetes weight</v>
      </c>
      <c r="L1437" s="42" t="str">
        <f>VLOOKUP(A1437,'Data Transformation'!S:AB,10,0)</f>
        <v>5-Oct-1993</v>
      </c>
      <c r="M1437" s="59">
        <f>VLOOKUP(A1437,'Data Transformation'!S:AD,12,0)</f>
        <v>7349.12</v>
      </c>
      <c r="N1437" s="42" t="str">
        <f>VLOOKUP(A1437,'Data Transformation'!S:Y,7,0)</f>
        <v>tier - 2</v>
      </c>
      <c r="O1437" s="42" t="str">
        <f>VLOOKUP(A1437,'Data Transformation'!S:Z,8,0)</f>
        <v>tier - 2</v>
      </c>
      <c r="P1437" s="42" t="str">
        <f>VLOOKUP(A1437,'Data Transformation'!S:AA,9,0)</f>
        <v>R1021</v>
      </c>
      <c r="Q1437" s="60">
        <f>VLOOKUP(A1437,'Data Transformation'!S:AC,11,0)</f>
        <v>29</v>
      </c>
    </row>
    <row r="1438">
      <c r="A1438" s="56" t="s">
        <v>2948</v>
      </c>
      <c r="B1438" s="42" t="str">
        <f>VLOOKUP(A1438,'Data Transformation'!A:D,4,0)</f>
        <v>Irwin</v>
      </c>
      <c r="C1438" s="57">
        <f>VLOOKUP(A1438,'Data Transformation'!G:N,2,0)</f>
        <v>35.3</v>
      </c>
      <c r="D1438" s="42">
        <f>VLOOKUP(A1438,'Data Transformation'!G:I,3,0)</f>
        <v>4.45</v>
      </c>
      <c r="E1438" s="42" t="str">
        <f>VLOOKUP(A1438,'Data Transformation'!G:J,4,0)</f>
        <v>No</v>
      </c>
      <c r="F1438" s="42" t="str">
        <f>VLOOKUP(A1438,'Data Transformation'!G:K,5,0)</f>
        <v>No</v>
      </c>
      <c r="G1438" s="58" t="str">
        <f>VLOOKUP(A1438,'Data Transformation'!G:L,6,0)</f>
        <v>No</v>
      </c>
      <c r="H1438" s="42">
        <f>VLOOKUP(A1438,'Data Transformation'!G:O,9,0)</f>
        <v>0</v>
      </c>
      <c r="I1438" s="42" t="str">
        <f>VLOOKUP(A1438,'Data Transformation'!G:N,8,0)</f>
        <v>No</v>
      </c>
      <c r="J1438" s="42" t="str">
        <f>VLOOKUP(A1438,'Data Transformation'!G:P,10,0)</f>
        <v>Above Obesity</v>
      </c>
      <c r="K1438" s="42" t="str">
        <f>VLOOKUP(A1438,'Data Transformation'!G:Q,11,0)</f>
        <v>Normal</v>
      </c>
      <c r="L1438" s="42" t="str">
        <f>VLOOKUP(A1438,'Data Transformation'!S:AB,10,0)</f>
        <v>1-Dec-1977</v>
      </c>
      <c r="M1438" s="59">
        <f>VLOOKUP(A1438,'Data Transformation'!S:AD,12,0)</f>
        <v>7348.14</v>
      </c>
      <c r="N1438" s="42" t="str">
        <f>VLOOKUP(A1438,'Data Transformation'!S:Y,7,0)</f>
        <v>tier - 2</v>
      </c>
      <c r="O1438" s="42" t="str">
        <f>VLOOKUP(A1438,'Data Transformation'!S:Z,8,0)</f>
        <v>tier - 1</v>
      </c>
      <c r="P1438" s="42" t="str">
        <f>VLOOKUP(A1438,'Data Transformation'!S:AA,9,0)</f>
        <v>R1011</v>
      </c>
      <c r="Q1438" s="60">
        <f>VLOOKUP(A1438,'Data Transformation'!S:AC,11,0)</f>
        <v>45</v>
      </c>
    </row>
    <row r="1439">
      <c r="A1439" s="56" t="s">
        <v>2950</v>
      </c>
      <c r="B1439" s="42" t="str">
        <f>VLOOKUP(A1439,'Data Transformation'!A:D,4,0)</f>
        <v>Glenn</v>
      </c>
      <c r="C1439" s="57">
        <f>VLOOKUP(A1439,'Data Transformation'!G:N,2,0)</f>
        <v>35.64</v>
      </c>
      <c r="D1439" s="42">
        <f>VLOOKUP(A1439,'Data Transformation'!G:I,3,0)</f>
        <v>6.17</v>
      </c>
      <c r="E1439" s="42" t="str">
        <f>VLOOKUP(A1439,'Data Transformation'!G:J,4,0)</f>
        <v>No</v>
      </c>
      <c r="F1439" s="42" t="str">
        <f>VLOOKUP(A1439,'Data Transformation'!G:K,5,0)</f>
        <v>No</v>
      </c>
      <c r="G1439" s="58" t="str">
        <f>VLOOKUP(A1439,'Data Transformation'!G:L,6,0)</f>
        <v>Yes</v>
      </c>
      <c r="H1439" s="42">
        <f>VLOOKUP(A1439,'Data Transformation'!G:O,9,0)</f>
        <v>1</v>
      </c>
      <c r="I1439" s="42" t="str">
        <f>VLOOKUP(A1439,'Data Transformation'!G:N,8,0)</f>
        <v>No</v>
      </c>
      <c r="J1439" s="42" t="str">
        <f>VLOOKUP(A1439,'Data Transformation'!G:P,10,0)</f>
        <v>Above Obesity</v>
      </c>
      <c r="K1439" s="42" t="str">
        <f>VLOOKUP(A1439,'Data Transformation'!G:Q,11,0)</f>
        <v>Prediabetes weight</v>
      </c>
      <c r="L1439" s="42" t="str">
        <f>VLOOKUP(A1439,'Data Transformation'!S:AB,10,0)</f>
        <v>26-Jun-1979</v>
      </c>
      <c r="M1439" s="59">
        <f>VLOOKUP(A1439,'Data Transformation'!S:AD,12,0)</f>
        <v>7345.73</v>
      </c>
      <c r="N1439" s="42" t="str">
        <f>VLOOKUP(A1439,'Data Transformation'!S:Y,7,0)</f>
        <v>tier - 2</v>
      </c>
      <c r="O1439" s="42" t="str">
        <f>VLOOKUP(A1439,'Data Transformation'!S:Z,8,0)</f>
        <v>tier - 1</v>
      </c>
      <c r="P1439" s="42" t="str">
        <f>VLOOKUP(A1439,'Data Transformation'!S:AA,9,0)</f>
        <v>R1013</v>
      </c>
      <c r="Q1439" s="60">
        <f>VLOOKUP(A1439,'Data Transformation'!S:AC,11,0)</f>
        <v>43</v>
      </c>
    </row>
    <row r="1440">
      <c r="A1440" s="56" t="s">
        <v>2952</v>
      </c>
      <c r="B1440" s="42" t="str">
        <f>VLOOKUP(A1440,'Data Transformation'!A:D,4,0)</f>
        <v>O'Meara</v>
      </c>
      <c r="C1440" s="57">
        <f>VLOOKUP(A1440,'Data Transformation'!G:N,2,0)</f>
        <v>33.1</v>
      </c>
      <c r="D1440" s="42">
        <f>VLOOKUP(A1440,'Data Transformation'!G:I,3,0)</f>
        <v>4.93</v>
      </c>
      <c r="E1440" s="42" t="str">
        <f>VLOOKUP(A1440,'Data Transformation'!G:J,4,0)</f>
        <v>No</v>
      </c>
      <c r="F1440" s="42" t="str">
        <f>VLOOKUP(A1440,'Data Transformation'!G:K,5,0)</f>
        <v>No</v>
      </c>
      <c r="G1440" s="58" t="str">
        <f>VLOOKUP(A1440,'Data Transformation'!G:L,6,0)</f>
        <v>No</v>
      </c>
      <c r="H1440" s="42">
        <f>VLOOKUP(A1440,'Data Transformation'!G:O,9,0)</f>
        <v>0</v>
      </c>
      <c r="I1440" s="42" t="str">
        <f>VLOOKUP(A1440,'Data Transformation'!G:N,8,0)</f>
        <v>No</v>
      </c>
      <c r="J1440" s="42" t="str">
        <f>VLOOKUP(A1440,'Data Transformation'!G:P,10,0)</f>
        <v>Above Obesity</v>
      </c>
      <c r="K1440" s="42" t="str">
        <f>VLOOKUP(A1440,'Data Transformation'!G:Q,11,0)</f>
        <v>Normal</v>
      </c>
      <c r="L1440" s="42" t="str">
        <f>VLOOKUP(A1440,'Data Transformation'!S:AB,10,0)</f>
        <v>18-Dec-1977</v>
      </c>
      <c r="M1440" s="59">
        <f>VLOOKUP(A1440,'Data Transformation'!S:AD,12,0)</f>
        <v>7345.08</v>
      </c>
      <c r="N1440" s="42" t="str">
        <f>VLOOKUP(A1440,'Data Transformation'!S:Y,7,0)</f>
        <v>tier - 2</v>
      </c>
      <c r="O1440" s="42" t="str">
        <f>VLOOKUP(A1440,'Data Transformation'!S:Z,8,0)</f>
        <v>tier - 1</v>
      </c>
      <c r="P1440" s="42" t="str">
        <f>VLOOKUP(A1440,'Data Transformation'!S:AA,9,0)</f>
        <v>R1011</v>
      </c>
      <c r="Q1440" s="60">
        <f>VLOOKUP(A1440,'Data Transformation'!S:AC,11,0)</f>
        <v>45</v>
      </c>
    </row>
    <row r="1441">
      <c r="A1441" s="56" t="s">
        <v>2954</v>
      </c>
      <c r="B1441" s="42" t="str">
        <f>VLOOKUP(A1441,'Data Transformation'!A:D,4,0)</f>
        <v>Budrow</v>
      </c>
      <c r="C1441" s="57">
        <f>VLOOKUP(A1441,'Data Transformation'!G:N,2,0)</f>
        <v>26.41</v>
      </c>
      <c r="D1441" s="42">
        <f>VLOOKUP(A1441,'Data Transformation'!G:I,3,0)</f>
        <v>7.32</v>
      </c>
      <c r="E1441" s="42" t="str">
        <f>VLOOKUP(A1441,'Data Transformation'!G:J,4,0)</f>
        <v>yes</v>
      </c>
      <c r="F1441" s="42" t="str">
        <f>VLOOKUP(A1441,'Data Transformation'!G:K,5,0)</f>
        <v>No</v>
      </c>
      <c r="G1441" s="58" t="str">
        <f>VLOOKUP(A1441,'Data Transformation'!G:L,6,0)</f>
        <v>No</v>
      </c>
      <c r="H1441" s="42">
        <f>VLOOKUP(A1441,'Data Transformation'!G:O,9,0)</f>
        <v>1</v>
      </c>
      <c r="I1441" s="42" t="str">
        <f>VLOOKUP(A1441,'Data Transformation'!G:N,8,0)</f>
        <v>No</v>
      </c>
      <c r="J1441" s="42" t="str">
        <f>VLOOKUP(A1441,'Data Transformation'!G:P,10,0)</f>
        <v>Overweight</v>
      </c>
      <c r="K1441" s="42" t="str">
        <f>VLOOKUP(A1441,'Data Transformation'!G:Q,11,0)</f>
        <v>Diabetes</v>
      </c>
      <c r="L1441" s="42" t="str">
        <f>VLOOKUP(A1441,'Data Transformation'!S:AB,10,0)</f>
        <v>15-Jun-1986</v>
      </c>
      <c r="M1441" s="59">
        <f>VLOOKUP(A1441,'Data Transformation'!S:AD,12,0)</f>
        <v>7339.93</v>
      </c>
      <c r="N1441" s="42" t="str">
        <f>VLOOKUP(A1441,'Data Transformation'!S:Y,7,0)</f>
        <v>tier - 2</v>
      </c>
      <c r="O1441" s="42" t="str">
        <f>VLOOKUP(A1441,'Data Transformation'!S:Z,8,0)</f>
        <v>tier - 2</v>
      </c>
      <c r="P1441" s="42" t="str">
        <f>VLOOKUP(A1441,'Data Transformation'!S:AA,9,0)</f>
        <v>R1012</v>
      </c>
      <c r="Q1441" s="60">
        <f>VLOOKUP(A1441,'Data Transformation'!S:AC,11,0)</f>
        <v>36</v>
      </c>
    </row>
    <row r="1442">
      <c r="A1442" s="56" t="s">
        <v>2956</v>
      </c>
      <c r="B1442" s="42" t="str">
        <f>VLOOKUP(A1442,'Data Transformation'!A:D,4,0)</f>
        <v>Anderson</v>
      </c>
      <c r="C1442" s="57">
        <f>VLOOKUP(A1442,'Data Transformation'!G:N,2,0)</f>
        <v>29.9</v>
      </c>
      <c r="D1442" s="42">
        <f>VLOOKUP(A1442,'Data Transformation'!G:I,3,0)</f>
        <v>5.27</v>
      </c>
      <c r="E1442" s="42" t="str">
        <f>VLOOKUP(A1442,'Data Transformation'!G:J,4,0)</f>
        <v>No</v>
      </c>
      <c r="F1442" s="42" t="str">
        <f>VLOOKUP(A1442,'Data Transformation'!G:K,5,0)</f>
        <v>No</v>
      </c>
      <c r="G1442" s="58" t="str">
        <f>VLOOKUP(A1442,'Data Transformation'!G:L,6,0)</f>
        <v>Yes</v>
      </c>
      <c r="H1442" s="42">
        <f>VLOOKUP(A1442,'Data Transformation'!G:O,9,0)</f>
        <v>1</v>
      </c>
      <c r="I1442" s="42" t="str">
        <f>VLOOKUP(A1442,'Data Transformation'!G:N,8,0)</f>
        <v>No</v>
      </c>
      <c r="J1442" s="42" t="str">
        <f>VLOOKUP(A1442,'Data Transformation'!G:P,10,0)</f>
        <v>Overweight</v>
      </c>
      <c r="K1442" s="42" t="str">
        <f>VLOOKUP(A1442,'Data Transformation'!G:Q,11,0)</f>
        <v>Normal</v>
      </c>
      <c r="L1442" s="42" t="str">
        <f>VLOOKUP(A1442,'Data Transformation'!S:AB,10,0)</f>
        <v>19-Sep-1979</v>
      </c>
      <c r="M1442" s="59">
        <f>VLOOKUP(A1442,'Data Transformation'!S:AD,12,0)</f>
        <v>7337.75</v>
      </c>
      <c r="N1442" s="42" t="str">
        <f>VLOOKUP(A1442,'Data Transformation'!S:Y,7,0)</f>
        <v>tier - 2</v>
      </c>
      <c r="O1442" s="42" t="str">
        <f>VLOOKUP(A1442,'Data Transformation'!S:Z,8,0)</f>
        <v>tier - 3</v>
      </c>
      <c r="P1442" s="42" t="str">
        <f>VLOOKUP(A1442,'Data Transformation'!S:AA,9,0)</f>
        <v>R1011</v>
      </c>
      <c r="Q1442" s="60">
        <f>VLOOKUP(A1442,'Data Transformation'!S:AC,11,0)</f>
        <v>43</v>
      </c>
    </row>
    <row r="1443">
      <c r="A1443" s="56" t="s">
        <v>2958</v>
      </c>
      <c r="B1443" s="42" t="str">
        <f>VLOOKUP(A1443,'Data Transformation'!A:D,4,0)</f>
        <v>Douglas</v>
      </c>
      <c r="C1443" s="57">
        <f>VLOOKUP(A1443,'Data Transformation'!G:N,2,0)</f>
        <v>25.24</v>
      </c>
      <c r="D1443" s="42">
        <f>VLOOKUP(A1443,'Data Transformation'!G:I,3,0)</f>
        <v>5.82</v>
      </c>
      <c r="E1443" s="42" t="str">
        <f>VLOOKUP(A1443,'Data Transformation'!G:J,4,0)</f>
        <v>No</v>
      </c>
      <c r="F1443" s="42" t="str">
        <f>VLOOKUP(A1443,'Data Transformation'!G:K,5,0)</f>
        <v>No</v>
      </c>
      <c r="G1443" s="58" t="str">
        <f>VLOOKUP(A1443,'Data Transformation'!G:L,6,0)</f>
        <v>No</v>
      </c>
      <c r="H1443" s="42">
        <f>VLOOKUP(A1443,'Data Transformation'!G:O,9,0)</f>
        <v>1</v>
      </c>
      <c r="I1443" s="42" t="str">
        <f>VLOOKUP(A1443,'Data Transformation'!G:N,8,0)</f>
        <v>No</v>
      </c>
      <c r="J1443" s="42" t="str">
        <f>VLOOKUP(A1443,'Data Transformation'!G:P,10,0)</f>
        <v>Overweight</v>
      </c>
      <c r="K1443" s="42" t="str">
        <f>VLOOKUP(A1443,'Data Transformation'!G:Q,11,0)</f>
        <v>Prediabetes weight</v>
      </c>
      <c r="L1443" s="42" t="str">
        <f>VLOOKUP(A1443,'Data Transformation'!S:AB,10,0)</f>
        <v>25-Jul-1984</v>
      </c>
      <c r="M1443" s="59">
        <f>VLOOKUP(A1443,'Data Transformation'!S:AD,12,0)</f>
        <v>7325.47</v>
      </c>
      <c r="N1443" s="42" t="str">
        <f>VLOOKUP(A1443,'Data Transformation'!S:Y,7,0)</f>
        <v>tier - 2</v>
      </c>
      <c r="O1443" s="42" t="str">
        <f>VLOOKUP(A1443,'Data Transformation'!S:Z,8,0)</f>
        <v>tier - 1</v>
      </c>
      <c r="P1443" s="42" t="str">
        <f>VLOOKUP(A1443,'Data Transformation'!S:AA,9,0)</f>
        <v>R1012</v>
      </c>
      <c r="Q1443" s="60">
        <f>VLOOKUP(A1443,'Data Transformation'!S:AC,11,0)</f>
        <v>38</v>
      </c>
    </row>
    <row r="1444">
      <c r="A1444" s="56" t="s">
        <v>2960</v>
      </c>
      <c r="B1444" s="42" t="str">
        <f>VLOOKUP(A1444,'Data Transformation'!A:D,4,0)</f>
        <v>Tecklenburg</v>
      </c>
      <c r="C1444" s="57">
        <f>VLOOKUP(A1444,'Data Transformation'!G:N,2,0)</f>
        <v>25.08</v>
      </c>
      <c r="D1444" s="42">
        <f>VLOOKUP(A1444,'Data Transformation'!G:I,3,0)</f>
        <v>5.8</v>
      </c>
      <c r="E1444" s="42" t="str">
        <f>VLOOKUP(A1444,'Data Transformation'!G:J,4,0)</f>
        <v>No</v>
      </c>
      <c r="F1444" s="42" t="str">
        <f>VLOOKUP(A1444,'Data Transformation'!G:K,5,0)</f>
        <v>No</v>
      </c>
      <c r="G1444" s="58" t="str">
        <f>VLOOKUP(A1444,'Data Transformation'!G:L,6,0)</f>
        <v>Yes</v>
      </c>
      <c r="H1444" s="42">
        <f>VLOOKUP(A1444,'Data Transformation'!G:O,9,0)</f>
        <v>1</v>
      </c>
      <c r="I1444" s="42" t="str">
        <f>VLOOKUP(A1444,'Data Transformation'!G:N,8,0)</f>
        <v>No</v>
      </c>
      <c r="J1444" s="42" t="str">
        <f>VLOOKUP(A1444,'Data Transformation'!G:P,10,0)</f>
        <v>Overweight</v>
      </c>
      <c r="K1444" s="42" t="str">
        <f>VLOOKUP(A1444,'Data Transformation'!G:Q,11,0)</f>
        <v>Prediabetes weight</v>
      </c>
      <c r="L1444" s="42" t="str">
        <f>VLOOKUP(A1444,'Data Transformation'!S:AB,10,0)</f>
        <v>19-Jun-1979</v>
      </c>
      <c r="M1444" s="59">
        <f>VLOOKUP(A1444,'Data Transformation'!S:AD,12,0)</f>
        <v>7325.05</v>
      </c>
      <c r="N1444" s="42" t="str">
        <f>VLOOKUP(A1444,'Data Transformation'!S:Y,7,0)</f>
        <v>tier - 2</v>
      </c>
      <c r="O1444" s="42" t="str">
        <f>VLOOKUP(A1444,'Data Transformation'!S:Z,8,0)</f>
        <v>tier - 3</v>
      </c>
      <c r="P1444" s="42" t="str">
        <f>VLOOKUP(A1444,'Data Transformation'!S:AA,9,0)</f>
        <v>R1024</v>
      </c>
      <c r="Q1444" s="60">
        <f>VLOOKUP(A1444,'Data Transformation'!S:AC,11,0)</f>
        <v>43</v>
      </c>
    </row>
    <row r="1445">
      <c r="A1445" s="56" t="s">
        <v>2962</v>
      </c>
      <c r="B1445" s="42" t="str">
        <f>VLOOKUP(A1445,'Data Transformation'!A:D,4,0)</f>
        <v>Baker</v>
      </c>
      <c r="C1445" s="57">
        <f>VLOOKUP(A1445,'Data Transformation'!G:N,2,0)</f>
        <v>29.165</v>
      </c>
      <c r="D1445" s="42">
        <f>VLOOKUP(A1445,'Data Transformation'!G:I,3,0)</f>
        <v>4.87</v>
      </c>
      <c r="E1445" s="42" t="str">
        <f>VLOOKUP(A1445,'Data Transformation'!G:J,4,0)</f>
        <v>No</v>
      </c>
      <c r="F1445" s="42" t="str">
        <f>VLOOKUP(A1445,'Data Transformation'!G:K,5,0)</f>
        <v>yes</v>
      </c>
      <c r="G1445" s="58" t="str">
        <f>VLOOKUP(A1445,'Data Transformation'!G:L,6,0)</f>
        <v>No</v>
      </c>
      <c r="H1445" s="42">
        <f>VLOOKUP(A1445,'Data Transformation'!G:O,9,0)</f>
        <v>1</v>
      </c>
      <c r="I1445" s="42" t="str">
        <f>VLOOKUP(A1445,'Data Transformation'!G:N,8,0)</f>
        <v>No</v>
      </c>
      <c r="J1445" s="42" t="str">
        <f>VLOOKUP(A1445,'Data Transformation'!G:P,10,0)</f>
        <v>Overweight</v>
      </c>
      <c r="K1445" s="42" t="str">
        <f>VLOOKUP(A1445,'Data Transformation'!G:Q,11,0)</f>
        <v>Normal</v>
      </c>
      <c r="L1445" s="42" t="str">
        <f>VLOOKUP(A1445,'Data Transformation'!S:AB,10,0)</f>
        <v>15-Nov-2004</v>
      </c>
      <c r="M1445" s="59">
        <f>VLOOKUP(A1445,'Data Transformation'!S:AD,12,0)</f>
        <v>7323.73</v>
      </c>
      <c r="N1445" s="42" t="str">
        <f>VLOOKUP(A1445,'Data Transformation'!S:Y,7,0)</f>
        <v>tier - 2</v>
      </c>
      <c r="O1445" s="42" t="str">
        <f>VLOOKUP(A1445,'Data Transformation'!S:Z,8,0)</f>
        <v>tier - 2</v>
      </c>
      <c r="P1445" s="42" t="str">
        <f>VLOOKUP(A1445,'Data Transformation'!S:AA,9,0)</f>
        <v>R1024</v>
      </c>
      <c r="Q1445" s="60">
        <f>VLOOKUP(A1445,'Data Transformation'!S:AC,11,0)</f>
        <v>18</v>
      </c>
    </row>
    <row r="1446">
      <c r="A1446" s="56" t="s">
        <v>2964</v>
      </c>
      <c r="B1446" s="42" t="str">
        <f>VLOOKUP(A1446,'Data Transformation'!A:D,4,0)</f>
        <v>Schenck</v>
      </c>
      <c r="C1446" s="57">
        <f>VLOOKUP(A1446,'Data Transformation'!G:N,2,0)</f>
        <v>15.05</v>
      </c>
      <c r="D1446" s="42">
        <f>VLOOKUP(A1446,'Data Transformation'!G:I,3,0)</f>
        <v>8.12</v>
      </c>
      <c r="E1446" s="42" t="str">
        <f>VLOOKUP(A1446,'Data Transformation'!G:J,4,0)</f>
        <v>No</v>
      </c>
      <c r="F1446" s="42" t="str">
        <f>VLOOKUP(A1446,'Data Transformation'!G:K,5,0)</f>
        <v>No</v>
      </c>
      <c r="G1446" s="58" t="str">
        <f>VLOOKUP(A1446,'Data Transformation'!G:L,6,0)</f>
        <v>No</v>
      </c>
      <c r="H1446" s="42">
        <f>VLOOKUP(A1446,'Data Transformation'!G:O,9,0)</f>
        <v>0</v>
      </c>
      <c r="I1446" s="42" t="str">
        <f>VLOOKUP(A1446,'Data Transformation'!G:N,8,0)</f>
        <v>No</v>
      </c>
      <c r="J1446" s="42" t="str">
        <f>VLOOKUP(A1446,'Data Transformation'!G:P,10,0)</f>
        <v>Underweight</v>
      </c>
      <c r="K1446" s="42" t="str">
        <f>VLOOKUP(A1446,'Data Transformation'!G:Q,11,0)</f>
        <v>Diabetes</v>
      </c>
      <c r="L1446" s="42" t="str">
        <f>VLOOKUP(A1446,'Data Transformation'!S:AB,10,0)</f>
        <v>11-Jul-1965</v>
      </c>
      <c r="M1446" s="59">
        <f>VLOOKUP(A1446,'Data Transformation'!S:AD,12,0)</f>
        <v>7322.86</v>
      </c>
      <c r="N1446" s="42" t="str">
        <f>VLOOKUP(A1446,'Data Transformation'!S:Y,7,0)</f>
        <v>tier - 3</v>
      </c>
      <c r="O1446" s="42" t="str">
        <f>VLOOKUP(A1446,'Data Transformation'!S:Z,8,0)</f>
        <v>tier - 3</v>
      </c>
      <c r="P1446" s="42" t="str">
        <f>VLOOKUP(A1446,'Data Transformation'!S:AA,9,0)</f>
        <v>R1012</v>
      </c>
      <c r="Q1446" s="60">
        <f>VLOOKUP(A1446,'Data Transformation'!S:AC,11,0)</f>
        <v>57</v>
      </c>
    </row>
    <row r="1447">
      <c r="A1447" s="56" t="s">
        <v>2966</v>
      </c>
      <c r="B1447" s="42" t="str">
        <f>VLOOKUP(A1447,'Data Transformation'!A:D,4,0)</f>
        <v>Johnson</v>
      </c>
      <c r="C1447" s="57">
        <f>VLOOKUP(A1447,'Data Transformation'!G:N,2,0)</f>
        <v>19.95</v>
      </c>
      <c r="D1447" s="42">
        <f>VLOOKUP(A1447,'Data Transformation'!G:I,3,0)</f>
        <v>4.36</v>
      </c>
      <c r="E1447" s="42" t="str">
        <f>VLOOKUP(A1447,'Data Transformation'!G:J,4,0)</f>
        <v>No</v>
      </c>
      <c r="F1447" s="42" t="str">
        <f>VLOOKUP(A1447,'Data Transformation'!G:K,5,0)</f>
        <v>No</v>
      </c>
      <c r="G1447" s="58" t="str">
        <f>VLOOKUP(A1447,'Data Transformation'!G:L,6,0)</f>
        <v>No</v>
      </c>
      <c r="H1447" s="42">
        <f>VLOOKUP(A1447,'Data Transformation'!G:O,9,0)</f>
        <v>2</v>
      </c>
      <c r="I1447" s="42" t="str">
        <f>VLOOKUP(A1447,'Data Transformation'!G:N,8,0)</f>
        <v>No</v>
      </c>
      <c r="J1447" s="42" t="str">
        <f>VLOOKUP(A1447,'Data Transformation'!G:P,10,0)</f>
        <v>Normal weight</v>
      </c>
      <c r="K1447" s="42" t="str">
        <f>VLOOKUP(A1447,'Data Transformation'!G:Q,11,0)</f>
        <v>Normal</v>
      </c>
      <c r="L1447" s="42" t="str">
        <f>VLOOKUP(A1447,'Data Transformation'!S:AB,10,0)</f>
        <v>11-Aug-1972</v>
      </c>
      <c r="M1447" s="59">
        <f>VLOOKUP(A1447,'Data Transformation'!S:AD,12,0)</f>
        <v>7318.22</v>
      </c>
      <c r="N1447" s="42" t="str">
        <f>VLOOKUP(A1447,'Data Transformation'!S:Y,7,0)</f>
        <v>tier - 2</v>
      </c>
      <c r="O1447" s="42" t="str">
        <f>VLOOKUP(A1447,'Data Transformation'!S:Z,8,0)</f>
        <v>tier - 3</v>
      </c>
      <c r="P1447" s="42" t="str">
        <f>VLOOKUP(A1447,'Data Transformation'!S:AA,9,0)</f>
        <v>R1012</v>
      </c>
      <c r="Q1447" s="60">
        <f>VLOOKUP(A1447,'Data Transformation'!S:AC,11,0)</f>
        <v>50</v>
      </c>
    </row>
    <row r="1448">
      <c r="A1448" s="56" t="s">
        <v>2968</v>
      </c>
      <c r="B1448" s="42" t="str">
        <f>VLOOKUP(A1448,'Data Transformation'!A:D,4,0)</f>
        <v>Blendell</v>
      </c>
      <c r="C1448" s="57">
        <f>VLOOKUP(A1448,'Data Transformation'!G:N,2,0)</f>
        <v>16.66</v>
      </c>
      <c r="D1448" s="42">
        <f>VLOOKUP(A1448,'Data Transformation'!G:I,3,0)</f>
        <v>9.16</v>
      </c>
      <c r="E1448" s="42" t="str">
        <f>VLOOKUP(A1448,'Data Transformation'!G:J,4,0)</f>
        <v>No</v>
      </c>
      <c r="F1448" s="42" t="str">
        <f>VLOOKUP(A1448,'Data Transformation'!G:K,5,0)</f>
        <v>No</v>
      </c>
      <c r="G1448" s="58" t="str">
        <f>VLOOKUP(A1448,'Data Transformation'!G:L,6,0)</f>
        <v>No</v>
      </c>
      <c r="H1448" s="42">
        <f>VLOOKUP(A1448,'Data Transformation'!G:O,9,0)</f>
        <v>0</v>
      </c>
      <c r="I1448" s="42" t="str">
        <f>VLOOKUP(A1448,'Data Transformation'!G:N,8,0)</f>
        <v>No</v>
      </c>
      <c r="J1448" s="42" t="str">
        <f>VLOOKUP(A1448,'Data Transformation'!G:P,10,0)</f>
        <v>Underweight</v>
      </c>
      <c r="K1448" s="42" t="str">
        <f>VLOOKUP(A1448,'Data Transformation'!G:Q,11,0)</f>
        <v>Diabetes</v>
      </c>
      <c r="L1448" s="42" t="str">
        <f>VLOOKUP(A1448,'Data Transformation'!S:AB,10,0)</f>
        <v>25-Jun-1965</v>
      </c>
      <c r="M1448" s="59">
        <f>VLOOKUP(A1448,'Data Transformation'!S:AD,12,0)</f>
        <v>7318.21</v>
      </c>
      <c r="N1448" s="42" t="str">
        <f>VLOOKUP(A1448,'Data Transformation'!S:Y,7,0)</f>
        <v>tier - 3</v>
      </c>
      <c r="O1448" s="42" t="str">
        <f>VLOOKUP(A1448,'Data Transformation'!S:Z,8,0)</f>
        <v>tier - 1</v>
      </c>
      <c r="P1448" s="42" t="str">
        <f>VLOOKUP(A1448,'Data Transformation'!S:AA,9,0)</f>
        <v>R1013</v>
      </c>
      <c r="Q1448" s="60">
        <f>VLOOKUP(A1448,'Data Transformation'!S:AC,11,0)</f>
        <v>57</v>
      </c>
    </row>
    <row r="1449">
      <c r="A1449" s="56" t="s">
        <v>2970</v>
      </c>
      <c r="B1449" s="42" t="str">
        <f>VLOOKUP(A1449,'Data Transformation'!A:D,4,0)</f>
        <v>Parodi</v>
      </c>
      <c r="C1449" s="57">
        <f>VLOOKUP(A1449,'Data Transformation'!G:N,2,0)</f>
        <v>16.62</v>
      </c>
      <c r="D1449" s="42">
        <f>VLOOKUP(A1449,'Data Transformation'!G:I,3,0)</f>
        <v>9.14</v>
      </c>
      <c r="E1449" s="42" t="str">
        <f>VLOOKUP(A1449,'Data Transformation'!G:J,4,0)</f>
        <v>No</v>
      </c>
      <c r="F1449" s="42" t="str">
        <f>VLOOKUP(A1449,'Data Transformation'!G:K,5,0)</f>
        <v>No</v>
      </c>
      <c r="G1449" s="58" t="str">
        <f>VLOOKUP(A1449,'Data Transformation'!G:L,6,0)</f>
        <v>No</v>
      </c>
      <c r="H1449" s="42">
        <f>VLOOKUP(A1449,'Data Transformation'!G:O,9,0)</f>
        <v>0</v>
      </c>
      <c r="I1449" s="42" t="str">
        <f>VLOOKUP(A1449,'Data Transformation'!G:N,8,0)</f>
        <v>No</v>
      </c>
      <c r="J1449" s="42" t="str">
        <f>VLOOKUP(A1449,'Data Transformation'!G:P,10,0)</f>
        <v>Underweight</v>
      </c>
      <c r="K1449" s="42" t="str">
        <f>VLOOKUP(A1449,'Data Transformation'!G:Q,11,0)</f>
        <v>Diabetes</v>
      </c>
      <c r="L1449" s="42" t="str">
        <f>VLOOKUP(A1449,'Data Transformation'!S:AB,10,0)</f>
        <v>6-Jun-1965</v>
      </c>
      <c r="M1449" s="59">
        <f>VLOOKUP(A1449,'Data Transformation'!S:AD,12,0)</f>
        <v>7304.65</v>
      </c>
      <c r="N1449" s="42" t="str">
        <f>VLOOKUP(A1449,'Data Transformation'!S:Y,7,0)</f>
        <v>tier - 3</v>
      </c>
      <c r="O1449" s="42" t="str">
        <f>VLOOKUP(A1449,'Data Transformation'!S:Z,8,0)</f>
        <v>tier - 3</v>
      </c>
      <c r="P1449" s="42" t="str">
        <f>VLOOKUP(A1449,'Data Transformation'!S:AA,9,0)</f>
        <v>R1013</v>
      </c>
      <c r="Q1449" s="60">
        <f>VLOOKUP(A1449,'Data Transformation'!S:AC,11,0)</f>
        <v>58</v>
      </c>
    </row>
    <row r="1450">
      <c r="A1450" s="56" t="s">
        <v>2972</v>
      </c>
      <c r="B1450" s="42" t="str">
        <f>VLOOKUP(A1450,'Data Transformation'!A:D,4,0)</f>
        <v>Morgan</v>
      </c>
      <c r="C1450" s="57">
        <f>VLOOKUP(A1450,'Data Transformation'!G:N,2,0)</f>
        <v>15.36</v>
      </c>
      <c r="D1450" s="42">
        <f>VLOOKUP(A1450,'Data Transformation'!G:I,3,0)</f>
        <v>5.49</v>
      </c>
      <c r="E1450" s="42" t="str">
        <f>VLOOKUP(A1450,'Data Transformation'!G:J,4,0)</f>
        <v>yes</v>
      </c>
      <c r="F1450" s="42" t="str">
        <f>VLOOKUP(A1450,'Data Transformation'!G:K,5,0)</f>
        <v>No</v>
      </c>
      <c r="G1450" s="58" t="str">
        <f>VLOOKUP(A1450,'Data Transformation'!G:L,6,0)</f>
        <v>No</v>
      </c>
      <c r="H1450" s="42">
        <f>VLOOKUP(A1450,'Data Transformation'!G:O,9,0)</f>
        <v>2</v>
      </c>
      <c r="I1450" s="42" t="str">
        <f>VLOOKUP(A1450,'Data Transformation'!G:N,8,0)</f>
        <v>No</v>
      </c>
      <c r="J1450" s="42" t="str">
        <f>VLOOKUP(A1450,'Data Transformation'!G:P,10,0)</f>
        <v>Underweight</v>
      </c>
      <c r="K1450" s="42" t="str">
        <f>VLOOKUP(A1450,'Data Transformation'!G:Q,11,0)</f>
        <v>Normal</v>
      </c>
      <c r="L1450" s="42" t="str">
        <f>VLOOKUP(A1450,'Data Transformation'!S:AB,10,0)</f>
        <v>26-Dec-1966</v>
      </c>
      <c r="M1450" s="59">
        <f>VLOOKUP(A1450,'Data Transformation'!S:AD,12,0)</f>
        <v>7302.46</v>
      </c>
      <c r="N1450" s="42" t="str">
        <f>VLOOKUP(A1450,'Data Transformation'!S:Y,7,0)</f>
        <v>tier - 3</v>
      </c>
      <c r="O1450" s="42" t="str">
        <f>VLOOKUP(A1450,'Data Transformation'!S:Z,8,0)</f>
        <v>tier - 1</v>
      </c>
      <c r="P1450" s="42" t="str">
        <f>VLOOKUP(A1450,'Data Transformation'!S:AA,9,0)</f>
        <v>R1012</v>
      </c>
      <c r="Q1450" s="60">
        <f>VLOOKUP(A1450,'Data Transformation'!S:AC,11,0)</f>
        <v>56</v>
      </c>
    </row>
    <row r="1451">
      <c r="A1451" s="56" t="s">
        <v>2974</v>
      </c>
      <c r="B1451" s="42" t="str">
        <f>VLOOKUP(A1451,'Data Transformation'!A:D,4,0)</f>
        <v>Linden</v>
      </c>
      <c r="C1451" s="57">
        <f>VLOOKUP(A1451,'Data Transformation'!G:N,2,0)</f>
        <v>27.74</v>
      </c>
      <c r="D1451" s="42">
        <f>VLOOKUP(A1451,'Data Transformation'!G:I,3,0)</f>
        <v>5.96</v>
      </c>
      <c r="E1451" s="42" t="str">
        <f>VLOOKUP(A1451,'Data Transformation'!G:J,4,0)</f>
        <v>YES</v>
      </c>
      <c r="F1451" s="42" t="str">
        <f>VLOOKUP(A1451,'Data Transformation'!G:K,5,0)</f>
        <v>No</v>
      </c>
      <c r="G1451" s="58" t="str">
        <f>VLOOKUP(A1451,'Data Transformation'!G:L,6,0)</f>
        <v>No</v>
      </c>
      <c r="H1451" s="42">
        <f>VLOOKUP(A1451,'Data Transformation'!G:O,9,0)</f>
        <v>0</v>
      </c>
      <c r="I1451" s="42" t="str">
        <f>VLOOKUP(A1451,'Data Transformation'!G:N,8,0)</f>
        <v>No</v>
      </c>
      <c r="J1451" s="42" t="str">
        <f>VLOOKUP(A1451,'Data Transformation'!G:P,10,0)</f>
        <v>Overweight</v>
      </c>
      <c r="K1451" s="42" t="str">
        <f>VLOOKUP(A1451,'Data Transformation'!G:Q,11,0)</f>
        <v>Prediabetes weight</v>
      </c>
      <c r="L1451" s="42" t="str">
        <f>VLOOKUP(A1451,'Data Transformation'!S:AB,10,0)</f>
        <v>2-Nov-1985</v>
      </c>
      <c r="M1451" s="59">
        <f>VLOOKUP(A1451,'Data Transformation'!S:AD,12,0)</f>
        <v>7281.51</v>
      </c>
      <c r="N1451" s="42" t="str">
        <f>VLOOKUP(A1451,'Data Transformation'!S:Y,7,0)</f>
        <v>tier - 2</v>
      </c>
      <c r="O1451" s="42" t="str">
        <f>VLOOKUP(A1451,'Data Transformation'!S:Z,8,0)</f>
        <v>tier - 1</v>
      </c>
      <c r="P1451" s="42" t="str">
        <f>VLOOKUP(A1451,'Data Transformation'!S:AA,9,0)</f>
        <v>R1012</v>
      </c>
      <c r="Q1451" s="60">
        <f>VLOOKUP(A1451,'Data Transformation'!S:AC,11,0)</f>
        <v>37</v>
      </c>
    </row>
    <row r="1452">
      <c r="A1452" s="56" t="s">
        <v>2976</v>
      </c>
      <c r="B1452" s="42" t="str">
        <f>VLOOKUP(A1452,'Data Transformation'!A:D,4,0)</f>
        <v>Horning</v>
      </c>
      <c r="C1452" s="57">
        <f>VLOOKUP(A1452,'Data Transformation'!G:N,2,0)</f>
        <v>22.44</v>
      </c>
      <c r="D1452" s="42">
        <f>VLOOKUP(A1452,'Data Transformation'!G:I,3,0)</f>
        <v>4.62</v>
      </c>
      <c r="E1452" s="42" t="str">
        <f>VLOOKUP(A1452,'Data Transformation'!G:J,4,0)</f>
        <v>YES</v>
      </c>
      <c r="F1452" s="42" t="str">
        <f>VLOOKUP(A1452,'Data Transformation'!G:K,5,0)</f>
        <v>No</v>
      </c>
      <c r="G1452" s="58" t="str">
        <f>VLOOKUP(A1452,'Data Transformation'!G:L,6,0)</f>
        <v>No</v>
      </c>
      <c r="H1452" s="42">
        <f>VLOOKUP(A1452,'Data Transformation'!G:O,9,0)</f>
        <v>0</v>
      </c>
      <c r="I1452" s="42" t="str">
        <f>VLOOKUP(A1452,'Data Transformation'!G:N,8,0)</f>
        <v>No</v>
      </c>
      <c r="J1452" s="42" t="str">
        <f>VLOOKUP(A1452,'Data Transformation'!G:P,10,0)</f>
        <v>Normal weight</v>
      </c>
      <c r="K1452" s="42" t="str">
        <f>VLOOKUP(A1452,'Data Transformation'!G:Q,11,0)</f>
        <v>Normal</v>
      </c>
      <c r="L1452" s="42" t="str">
        <f>VLOOKUP(A1452,'Data Transformation'!S:AB,10,0)</f>
        <v>18-Dec-1976</v>
      </c>
      <c r="M1452" s="59">
        <f>VLOOKUP(A1452,'Data Transformation'!S:AD,12,0)</f>
        <v>7273.02</v>
      </c>
      <c r="N1452" s="42" t="str">
        <f>VLOOKUP(A1452,'Data Transformation'!S:Y,7,0)</f>
        <v>tier - 2</v>
      </c>
      <c r="O1452" s="42" t="str">
        <f>VLOOKUP(A1452,'Data Transformation'!S:Z,8,0)</f>
        <v>tier - 1</v>
      </c>
      <c r="P1452" s="42" t="str">
        <f>VLOOKUP(A1452,'Data Transformation'!S:AA,9,0)</f>
        <v>R1013</v>
      </c>
      <c r="Q1452" s="60">
        <f>VLOOKUP(A1452,'Data Transformation'!S:AC,11,0)</f>
        <v>46</v>
      </c>
    </row>
    <row r="1453">
      <c r="A1453" s="56" t="s">
        <v>2978</v>
      </c>
      <c r="B1453" s="42" t="str">
        <f>VLOOKUP(A1453,'Data Transformation'!A:D,4,0)</f>
        <v>Goode</v>
      </c>
      <c r="C1453" s="57">
        <f>VLOOKUP(A1453,'Data Transformation'!G:N,2,0)</f>
        <v>37.05</v>
      </c>
      <c r="D1453" s="42">
        <f>VLOOKUP(A1453,'Data Transformation'!G:I,3,0)</f>
        <v>9.96</v>
      </c>
      <c r="E1453" s="42" t="str">
        <f>VLOOKUP(A1453,'Data Transformation'!G:J,4,0)</f>
        <v>YES</v>
      </c>
      <c r="F1453" s="42" t="str">
        <f>VLOOKUP(A1453,'Data Transformation'!G:K,5,0)</f>
        <v>No</v>
      </c>
      <c r="G1453" s="58" t="str">
        <f>VLOOKUP(A1453,'Data Transformation'!G:L,6,0)</f>
        <v>No</v>
      </c>
      <c r="H1453" s="42">
        <f>VLOOKUP(A1453,'Data Transformation'!G:O,9,0)</f>
        <v>0</v>
      </c>
      <c r="I1453" s="42" t="str">
        <f>VLOOKUP(A1453,'Data Transformation'!G:N,8,0)</f>
        <v>No</v>
      </c>
      <c r="J1453" s="42" t="str">
        <f>VLOOKUP(A1453,'Data Transformation'!G:P,10,0)</f>
        <v>Above Obesity</v>
      </c>
      <c r="K1453" s="42" t="str">
        <f>VLOOKUP(A1453,'Data Transformation'!G:Q,11,0)</f>
        <v>Diabetes</v>
      </c>
      <c r="L1453" s="42" t="str">
        <f>VLOOKUP(A1453,'Data Transformation'!S:AB,10,0)</f>
        <v>4-Aug-1981</v>
      </c>
      <c r="M1453" s="59">
        <f>VLOOKUP(A1453,'Data Transformation'!S:AD,12,0)</f>
        <v>7265.7</v>
      </c>
      <c r="N1453" s="42" t="str">
        <f>VLOOKUP(A1453,'Data Transformation'!S:Y,7,0)</f>
        <v>tier - 3</v>
      </c>
      <c r="O1453" s="42" t="str">
        <f>VLOOKUP(A1453,'Data Transformation'!S:Z,8,0)</f>
        <v>tier - 3</v>
      </c>
      <c r="P1453" s="42" t="str">
        <f>VLOOKUP(A1453,'Data Transformation'!S:AA,9,0)</f>
        <v>R1012</v>
      </c>
      <c r="Q1453" s="60">
        <f>VLOOKUP(A1453,'Data Transformation'!S:AC,11,0)</f>
        <v>41</v>
      </c>
    </row>
    <row r="1454">
      <c r="A1454" s="56" t="s">
        <v>2980</v>
      </c>
      <c r="B1454" s="42" t="str">
        <f>VLOOKUP(A1454,'Data Transformation'!A:D,4,0)</f>
        <v>Doden</v>
      </c>
      <c r="C1454" s="57">
        <f>VLOOKUP(A1454,'Data Transformation'!G:N,2,0)</f>
        <v>22.95</v>
      </c>
      <c r="D1454" s="42">
        <f>VLOOKUP(A1454,'Data Transformation'!G:I,3,0)</f>
        <v>10.53</v>
      </c>
      <c r="E1454" s="42" t="str">
        <f>VLOOKUP(A1454,'Data Transformation'!G:J,4,0)</f>
        <v>No</v>
      </c>
      <c r="F1454" s="42" t="str">
        <f>VLOOKUP(A1454,'Data Transformation'!G:K,5,0)</f>
        <v>No</v>
      </c>
      <c r="G1454" s="58" t="str">
        <f>VLOOKUP(A1454,'Data Transformation'!G:L,6,0)</f>
        <v>No</v>
      </c>
      <c r="H1454" s="42">
        <f>VLOOKUP(A1454,'Data Transformation'!G:O,9,0)</f>
        <v>2</v>
      </c>
      <c r="I1454" s="42" t="str">
        <f>VLOOKUP(A1454,'Data Transformation'!G:N,8,0)</f>
        <v>No</v>
      </c>
      <c r="J1454" s="42" t="str">
        <f>VLOOKUP(A1454,'Data Transformation'!G:P,10,0)</f>
        <v>Normal weight</v>
      </c>
      <c r="K1454" s="42" t="str">
        <f>VLOOKUP(A1454,'Data Transformation'!G:Q,11,0)</f>
        <v>Diabetes</v>
      </c>
      <c r="L1454" s="42" t="str">
        <f>VLOOKUP(A1454,'Data Transformation'!S:AB,10,0)</f>
        <v>25-Oct-1973</v>
      </c>
      <c r="M1454" s="59">
        <f>VLOOKUP(A1454,'Data Transformation'!S:AD,12,0)</f>
        <v>7265.58</v>
      </c>
      <c r="N1454" s="42" t="str">
        <f>VLOOKUP(A1454,'Data Transformation'!S:Y,7,0)</f>
        <v>tier - 2</v>
      </c>
      <c r="O1454" s="42" t="str">
        <f>VLOOKUP(A1454,'Data Transformation'!S:Z,8,0)</f>
        <v>tier - 2</v>
      </c>
      <c r="P1454" s="42" t="str">
        <f>VLOOKUP(A1454,'Data Transformation'!S:AA,9,0)</f>
        <v>R1013</v>
      </c>
      <c r="Q1454" s="60">
        <f>VLOOKUP(A1454,'Data Transformation'!S:AC,11,0)</f>
        <v>49</v>
      </c>
    </row>
    <row r="1455">
      <c r="A1455" s="56" t="s">
        <v>2982</v>
      </c>
      <c r="B1455" s="42" t="str">
        <f>VLOOKUP(A1455,'Data Transformation'!A:D,4,0)</f>
        <v>Groff</v>
      </c>
      <c r="C1455" s="57">
        <f>VLOOKUP(A1455,'Data Transformation'!G:N,2,0)</f>
        <v>34.2</v>
      </c>
      <c r="D1455" s="42">
        <f>VLOOKUP(A1455,'Data Transformation'!G:I,3,0)</f>
        <v>6.69</v>
      </c>
      <c r="E1455" s="42" t="str">
        <f>VLOOKUP(A1455,'Data Transformation'!G:J,4,0)</f>
        <v>YES</v>
      </c>
      <c r="F1455" s="42" t="str">
        <f>VLOOKUP(A1455,'Data Transformation'!G:K,5,0)</f>
        <v>No</v>
      </c>
      <c r="G1455" s="58" t="str">
        <f>VLOOKUP(A1455,'Data Transformation'!G:L,6,0)</f>
        <v>No</v>
      </c>
      <c r="H1455" s="42">
        <f>VLOOKUP(A1455,'Data Transformation'!G:O,9,0)</f>
        <v>0</v>
      </c>
      <c r="I1455" s="42" t="str">
        <f>VLOOKUP(A1455,'Data Transformation'!G:N,8,0)</f>
        <v>No</v>
      </c>
      <c r="J1455" s="42" t="str">
        <f>VLOOKUP(A1455,'Data Transformation'!G:P,10,0)</f>
        <v>Above Obesity</v>
      </c>
      <c r="K1455" s="42" t="str">
        <f>VLOOKUP(A1455,'Data Transformation'!G:Q,11,0)</f>
        <v>Diabetes</v>
      </c>
      <c r="L1455" s="42" t="str">
        <f>VLOOKUP(A1455,'Data Transformation'!S:AB,10,0)</f>
        <v>13-Jun-1981</v>
      </c>
      <c r="M1455" s="59">
        <f>VLOOKUP(A1455,'Data Transformation'!S:AD,12,0)</f>
        <v>7261.74</v>
      </c>
      <c r="N1455" s="42" t="str">
        <f>VLOOKUP(A1455,'Data Transformation'!S:Y,7,0)</f>
        <v>tier - 3</v>
      </c>
      <c r="O1455" s="42" t="str">
        <f>VLOOKUP(A1455,'Data Transformation'!S:Z,8,0)</f>
        <v>tier - 3</v>
      </c>
      <c r="P1455" s="42" t="str">
        <f>VLOOKUP(A1455,'Data Transformation'!S:AA,9,0)</f>
        <v>R1012</v>
      </c>
      <c r="Q1455" s="60">
        <f>VLOOKUP(A1455,'Data Transformation'!S:AC,11,0)</f>
        <v>41</v>
      </c>
    </row>
    <row r="1456">
      <c r="A1456" s="56" t="s">
        <v>2984</v>
      </c>
      <c r="B1456" s="42" t="str">
        <f>VLOOKUP(A1456,'Data Transformation'!A:D,4,0)</f>
        <v>Kuehler</v>
      </c>
      <c r="C1456" s="57">
        <f>VLOOKUP(A1456,'Data Transformation'!G:N,2,0)</f>
        <v>30.59</v>
      </c>
      <c r="D1456" s="42">
        <f>VLOOKUP(A1456,'Data Transformation'!G:I,3,0)</f>
        <v>9.55</v>
      </c>
      <c r="E1456" s="42" t="str">
        <f>VLOOKUP(A1456,'Data Transformation'!G:J,4,0)</f>
        <v>YES</v>
      </c>
      <c r="F1456" s="42" t="str">
        <f>VLOOKUP(A1456,'Data Transformation'!G:K,5,0)</f>
        <v>No</v>
      </c>
      <c r="G1456" s="58" t="str">
        <f>VLOOKUP(A1456,'Data Transformation'!G:L,6,0)</f>
        <v>No</v>
      </c>
      <c r="H1456" s="42">
        <f>VLOOKUP(A1456,'Data Transformation'!G:O,9,0)</f>
        <v>0</v>
      </c>
      <c r="I1456" s="42" t="str">
        <f>VLOOKUP(A1456,'Data Transformation'!G:N,8,0)</f>
        <v>No</v>
      </c>
      <c r="J1456" s="42" t="str">
        <f>VLOOKUP(A1456,'Data Transformation'!G:P,10,0)</f>
        <v>Above Obesity</v>
      </c>
      <c r="K1456" s="42" t="str">
        <f>VLOOKUP(A1456,'Data Transformation'!G:Q,11,0)</f>
        <v>Diabetes</v>
      </c>
      <c r="L1456" s="42" t="str">
        <f>VLOOKUP(A1456,'Data Transformation'!S:AB,10,0)</f>
        <v>14-Aug-1981</v>
      </c>
      <c r="M1456" s="59">
        <f>VLOOKUP(A1456,'Data Transformation'!S:AD,12,0)</f>
        <v>7256.72</v>
      </c>
      <c r="N1456" s="42" t="str">
        <f>VLOOKUP(A1456,'Data Transformation'!S:Y,7,0)</f>
        <v>tier - 3</v>
      </c>
      <c r="O1456" s="42" t="str">
        <f>VLOOKUP(A1456,'Data Transformation'!S:Z,8,0)</f>
        <v>tier - 2</v>
      </c>
      <c r="P1456" s="42" t="str">
        <f>VLOOKUP(A1456,'Data Transformation'!S:AA,9,0)</f>
        <v>R1012</v>
      </c>
      <c r="Q1456" s="60">
        <f>VLOOKUP(A1456,'Data Transformation'!S:AC,11,0)</f>
        <v>41</v>
      </c>
    </row>
    <row r="1457">
      <c r="A1457" s="56" t="s">
        <v>2986</v>
      </c>
      <c r="B1457" s="42" t="str">
        <f>VLOOKUP(A1457,'Data Transformation'!A:D,4,0)</f>
        <v>Daniels</v>
      </c>
      <c r="C1457" s="57">
        <f>VLOOKUP(A1457,'Data Transformation'!G:N,2,0)</f>
        <v>25.51</v>
      </c>
      <c r="D1457" s="42">
        <f>VLOOKUP(A1457,'Data Transformation'!G:I,3,0)</f>
        <v>6.05</v>
      </c>
      <c r="E1457" s="42" t="str">
        <f>VLOOKUP(A1457,'Data Transformation'!G:J,4,0)</f>
        <v>No</v>
      </c>
      <c r="F1457" s="42" t="str">
        <f>VLOOKUP(A1457,'Data Transformation'!G:K,5,0)</f>
        <v>No</v>
      </c>
      <c r="G1457" s="58" t="str">
        <f>VLOOKUP(A1457,'Data Transformation'!G:L,6,0)</f>
        <v>No</v>
      </c>
      <c r="H1457" s="42">
        <f>VLOOKUP(A1457,'Data Transformation'!G:O,9,0)</f>
        <v>0</v>
      </c>
      <c r="I1457" s="42" t="str">
        <f>VLOOKUP(A1457,'Data Transformation'!G:N,8,0)</f>
        <v>No</v>
      </c>
      <c r="J1457" s="42" t="str">
        <f>VLOOKUP(A1457,'Data Transformation'!G:P,10,0)</f>
        <v>Overweight</v>
      </c>
      <c r="K1457" s="42" t="str">
        <f>VLOOKUP(A1457,'Data Transformation'!G:Q,11,0)</f>
        <v>Prediabetes weight</v>
      </c>
      <c r="L1457" s="42" t="str">
        <f>VLOOKUP(A1457,'Data Transformation'!S:AB,10,0)</f>
        <v>24-Jul-1982</v>
      </c>
      <c r="M1457" s="59">
        <f>VLOOKUP(A1457,'Data Transformation'!S:AD,12,0)</f>
        <v>7248.71</v>
      </c>
      <c r="N1457" s="42" t="str">
        <f>VLOOKUP(A1457,'Data Transformation'!S:Y,7,0)</f>
        <v>tier - 2</v>
      </c>
      <c r="O1457" s="42" t="str">
        <f>VLOOKUP(A1457,'Data Transformation'!S:Z,8,0)</f>
        <v>tier - 1</v>
      </c>
      <c r="P1457" s="42" t="str">
        <f>VLOOKUP(A1457,'Data Transformation'!S:AA,9,0)</f>
        <v>R1013</v>
      </c>
      <c r="Q1457" s="60">
        <f>VLOOKUP(A1457,'Data Transformation'!S:AC,11,0)</f>
        <v>40</v>
      </c>
    </row>
    <row r="1458">
      <c r="A1458" s="56" t="s">
        <v>2988</v>
      </c>
      <c r="B1458" s="42" t="str">
        <f>VLOOKUP(A1458,'Data Transformation'!A:D,4,0)</f>
        <v>Gibby</v>
      </c>
      <c r="C1458" s="57">
        <f>VLOOKUP(A1458,'Data Transformation'!G:N,2,0)</f>
        <v>29.04</v>
      </c>
      <c r="D1458" s="42">
        <f>VLOOKUP(A1458,'Data Transformation'!G:I,3,0)</f>
        <v>10.56</v>
      </c>
      <c r="E1458" s="42" t="str">
        <f>VLOOKUP(A1458,'Data Transformation'!G:J,4,0)</f>
        <v>yes</v>
      </c>
      <c r="F1458" s="42" t="str">
        <f>VLOOKUP(A1458,'Data Transformation'!G:K,5,0)</f>
        <v>No</v>
      </c>
      <c r="G1458" s="58" t="str">
        <f>VLOOKUP(A1458,'Data Transformation'!G:L,6,0)</f>
        <v>No</v>
      </c>
      <c r="H1458" s="42">
        <f>VLOOKUP(A1458,'Data Transformation'!G:O,9,0)</f>
        <v>1</v>
      </c>
      <c r="I1458" s="42" t="str">
        <f>VLOOKUP(A1458,'Data Transformation'!G:N,8,0)</f>
        <v>No</v>
      </c>
      <c r="J1458" s="42" t="str">
        <f>VLOOKUP(A1458,'Data Transformation'!G:P,10,0)</f>
        <v>Overweight</v>
      </c>
      <c r="K1458" s="42" t="str">
        <f>VLOOKUP(A1458,'Data Transformation'!G:Q,11,0)</f>
        <v>Diabetes</v>
      </c>
      <c r="L1458" s="42" t="str">
        <f>VLOOKUP(A1458,'Data Transformation'!S:AB,10,0)</f>
        <v>2-Sep-1986</v>
      </c>
      <c r="M1458" s="59">
        <f>VLOOKUP(A1458,'Data Transformation'!S:AD,12,0)</f>
        <v>7243.81</v>
      </c>
      <c r="N1458" s="42" t="str">
        <f>VLOOKUP(A1458,'Data Transformation'!S:Y,7,0)</f>
        <v>tier - 2</v>
      </c>
      <c r="O1458" s="42" t="str">
        <f>VLOOKUP(A1458,'Data Transformation'!S:Z,8,0)</f>
        <v>tier - 3</v>
      </c>
      <c r="P1458" s="42" t="str">
        <f>VLOOKUP(A1458,'Data Transformation'!S:AA,9,0)</f>
        <v>R1013</v>
      </c>
      <c r="Q1458" s="60">
        <f>VLOOKUP(A1458,'Data Transformation'!S:AC,11,0)</f>
        <v>36</v>
      </c>
    </row>
    <row r="1459">
      <c r="A1459" s="56" t="s">
        <v>2990</v>
      </c>
      <c r="B1459" s="42" t="str">
        <f>VLOOKUP(A1459,'Data Transformation'!A:D,4,0)</f>
        <v>Busa</v>
      </c>
      <c r="C1459" s="57">
        <f>VLOOKUP(A1459,'Data Transformation'!G:N,2,0)</f>
        <v>22.135</v>
      </c>
      <c r="D1459" s="42">
        <f>VLOOKUP(A1459,'Data Transformation'!G:I,3,0)</f>
        <v>10.81</v>
      </c>
      <c r="E1459" s="42" t="str">
        <f>VLOOKUP(A1459,'Data Transformation'!G:J,4,0)</f>
        <v>yes</v>
      </c>
      <c r="F1459" s="42" t="str">
        <f>VLOOKUP(A1459,'Data Transformation'!G:K,5,0)</f>
        <v>No</v>
      </c>
      <c r="G1459" s="58" t="str">
        <f>VLOOKUP(A1459,'Data Transformation'!G:L,6,0)</f>
        <v>No</v>
      </c>
      <c r="H1459" s="42">
        <f>VLOOKUP(A1459,'Data Transformation'!G:O,9,0)</f>
        <v>1</v>
      </c>
      <c r="I1459" s="42" t="str">
        <f>VLOOKUP(A1459,'Data Transformation'!G:N,8,0)</f>
        <v>No</v>
      </c>
      <c r="J1459" s="42" t="str">
        <f>VLOOKUP(A1459,'Data Transformation'!G:P,10,0)</f>
        <v>Normal weight</v>
      </c>
      <c r="K1459" s="42" t="str">
        <f>VLOOKUP(A1459,'Data Transformation'!G:Q,11,0)</f>
        <v>Diabetes</v>
      </c>
      <c r="L1459" s="42" t="str">
        <f>VLOOKUP(A1459,'Data Transformation'!S:AB,10,0)</f>
        <v>13-Jul-1986</v>
      </c>
      <c r="M1459" s="59">
        <f>VLOOKUP(A1459,'Data Transformation'!S:AD,12,0)</f>
        <v>7228.22</v>
      </c>
      <c r="N1459" s="42" t="str">
        <f>VLOOKUP(A1459,'Data Transformation'!S:Y,7,0)</f>
        <v>tier - 2</v>
      </c>
      <c r="O1459" s="42" t="str">
        <f>VLOOKUP(A1459,'Data Transformation'!S:Z,8,0)</f>
        <v>tier - 1</v>
      </c>
      <c r="P1459" s="42" t="str">
        <f>VLOOKUP(A1459,'Data Transformation'!S:AA,9,0)</f>
        <v>R1024</v>
      </c>
      <c r="Q1459" s="60">
        <f>VLOOKUP(A1459,'Data Transformation'!S:AC,11,0)</f>
        <v>36</v>
      </c>
    </row>
    <row r="1460">
      <c r="A1460" s="56" t="s">
        <v>2992</v>
      </c>
      <c r="B1460" s="42" t="str">
        <f>VLOOKUP(A1460,'Data Transformation'!A:D,4,0)</f>
        <v>Moyo</v>
      </c>
      <c r="C1460" s="57">
        <f>VLOOKUP(A1460,'Data Transformation'!G:N,2,0)</f>
        <v>21.375</v>
      </c>
      <c r="D1460" s="42">
        <f>VLOOKUP(A1460,'Data Transformation'!G:I,3,0)</f>
        <v>4.32</v>
      </c>
      <c r="E1460" s="42" t="str">
        <f>VLOOKUP(A1460,'Data Transformation'!G:J,4,0)</f>
        <v>No</v>
      </c>
      <c r="F1460" s="42" t="str">
        <f>VLOOKUP(A1460,'Data Transformation'!G:K,5,0)</f>
        <v>No</v>
      </c>
      <c r="G1460" s="58" t="str">
        <f>VLOOKUP(A1460,'Data Transformation'!G:L,6,0)</f>
        <v>No</v>
      </c>
      <c r="H1460" s="42">
        <f>VLOOKUP(A1460,'Data Transformation'!G:O,9,0)</f>
        <v>0</v>
      </c>
      <c r="I1460" s="42" t="str">
        <f>VLOOKUP(A1460,'Data Transformation'!G:N,8,0)</f>
        <v>No</v>
      </c>
      <c r="J1460" s="42" t="str">
        <f>VLOOKUP(A1460,'Data Transformation'!G:P,10,0)</f>
        <v>Normal weight</v>
      </c>
      <c r="K1460" s="42" t="str">
        <f>VLOOKUP(A1460,'Data Transformation'!G:Q,11,0)</f>
        <v>Normal</v>
      </c>
      <c r="L1460" s="42" t="str">
        <f>VLOOKUP(A1460,'Data Transformation'!S:AB,10,0)</f>
        <v>15-Sep-1977</v>
      </c>
      <c r="M1460" s="59">
        <f>VLOOKUP(A1460,'Data Transformation'!S:AD,12,0)</f>
        <v>7222.79</v>
      </c>
      <c r="N1460" s="42" t="str">
        <f>VLOOKUP(A1460,'Data Transformation'!S:Y,7,0)</f>
        <v>tier - 3</v>
      </c>
      <c r="O1460" s="42" t="str">
        <f>VLOOKUP(A1460,'Data Transformation'!S:Z,8,0)</f>
        <v>tier - 3</v>
      </c>
      <c r="P1460" s="42" t="str">
        <f>VLOOKUP(A1460,'Data Transformation'!S:AA,9,0)</f>
        <v>R1012</v>
      </c>
      <c r="Q1460" s="60">
        <f>VLOOKUP(A1460,'Data Transformation'!S:AC,11,0)</f>
        <v>45</v>
      </c>
    </row>
    <row r="1461">
      <c r="A1461" s="56" t="s">
        <v>2994</v>
      </c>
      <c r="B1461" s="42" t="str">
        <f>VLOOKUP(A1461,'Data Transformation'!A:D,4,0)</f>
        <v>Horn</v>
      </c>
      <c r="C1461" s="57">
        <f>VLOOKUP(A1461,'Data Transformation'!G:N,2,0)</f>
        <v>29.19</v>
      </c>
      <c r="D1461" s="42">
        <f>VLOOKUP(A1461,'Data Transformation'!G:I,3,0)</f>
        <v>4.37</v>
      </c>
      <c r="E1461" s="42" t="str">
        <f>VLOOKUP(A1461,'Data Transformation'!G:J,4,0)</f>
        <v>No</v>
      </c>
      <c r="F1461" s="42" t="str">
        <f>VLOOKUP(A1461,'Data Transformation'!G:K,5,0)</f>
        <v>No</v>
      </c>
      <c r="G1461" s="58" t="str">
        <f>VLOOKUP(A1461,'Data Transformation'!G:L,6,0)</f>
        <v>No</v>
      </c>
      <c r="H1461" s="42">
        <f>VLOOKUP(A1461,'Data Transformation'!G:O,9,0)</f>
        <v>0</v>
      </c>
      <c r="I1461" s="42" t="str">
        <f>VLOOKUP(A1461,'Data Transformation'!G:N,8,0)</f>
        <v>No</v>
      </c>
      <c r="J1461" s="42" t="str">
        <f>VLOOKUP(A1461,'Data Transformation'!G:P,10,0)</f>
        <v>Overweight</v>
      </c>
      <c r="K1461" s="42" t="str">
        <f>VLOOKUP(A1461,'Data Transformation'!G:Q,11,0)</f>
        <v>Normal</v>
      </c>
      <c r="L1461" s="42" t="str">
        <f>VLOOKUP(A1461,'Data Transformation'!S:AB,10,0)</f>
        <v>28-Jun-1991</v>
      </c>
      <c r="M1461" s="59">
        <f>VLOOKUP(A1461,'Data Transformation'!S:AD,12,0)</f>
        <v>7220.25</v>
      </c>
      <c r="N1461" s="42" t="str">
        <f>VLOOKUP(A1461,'Data Transformation'!S:Y,7,0)</f>
        <v>tier - 2</v>
      </c>
      <c r="O1461" s="42" t="str">
        <f>VLOOKUP(A1461,'Data Transformation'!S:Z,8,0)</f>
        <v>tier - 2</v>
      </c>
      <c r="P1461" s="42" t="str">
        <f>VLOOKUP(A1461,'Data Transformation'!S:AA,9,0)</f>
        <v>R1021</v>
      </c>
      <c r="Q1461" s="60">
        <f>VLOOKUP(A1461,'Data Transformation'!S:AC,11,0)</f>
        <v>31</v>
      </c>
    </row>
    <row r="1462">
      <c r="A1462" s="56" t="s">
        <v>2996</v>
      </c>
      <c r="B1462" s="42" t="str">
        <f>VLOOKUP(A1462,'Data Transformation'!A:D,4,0)</f>
        <v>Bien</v>
      </c>
      <c r="C1462" s="57">
        <f>VLOOKUP(A1462,'Data Transformation'!G:N,2,0)</f>
        <v>31.92</v>
      </c>
      <c r="D1462" s="42">
        <f>VLOOKUP(A1462,'Data Transformation'!G:I,3,0)</f>
        <v>4.81</v>
      </c>
      <c r="E1462" s="42" t="str">
        <f>VLOOKUP(A1462,'Data Transformation'!G:J,4,0)</f>
        <v>yes</v>
      </c>
      <c r="F1462" s="42" t="str">
        <f>VLOOKUP(A1462,'Data Transformation'!G:K,5,0)</f>
        <v>No</v>
      </c>
      <c r="G1462" s="58" t="str">
        <f>VLOOKUP(A1462,'Data Transformation'!G:L,6,0)</f>
        <v>Yes</v>
      </c>
      <c r="H1462" s="42">
        <f>VLOOKUP(A1462,'Data Transformation'!G:O,9,0)</f>
        <v>1</v>
      </c>
      <c r="I1462" s="42" t="str">
        <f>VLOOKUP(A1462,'Data Transformation'!G:N,8,0)</f>
        <v>No</v>
      </c>
      <c r="J1462" s="42" t="str">
        <f>VLOOKUP(A1462,'Data Transformation'!G:P,10,0)</f>
        <v>Above Obesity</v>
      </c>
      <c r="K1462" s="42" t="str">
        <f>VLOOKUP(A1462,'Data Transformation'!G:Q,11,0)</f>
        <v>Normal</v>
      </c>
      <c r="L1462" s="42" t="str">
        <f>VLOOKUP(A1462,'Data Transformation'!S:AB,10,0)</f>
        <v>21-Nov-1983</v>
      </c>
      <c r="M1462" s="59">
        <f>VLOOKUP(A1462,'Data Transformation'!S:AD,12,0)</f>
        <v>7209.49</v>
      </c>
      <c r="N1462" s="42" t="str">
        <f>VLOOKUP(A1462,'Data Transformation'!S:Y,7,0)</f>
        <v>tier - 2</v>
      </c>
      <c r="O1462" s="42" t="str">
        <f>VLOOKUP(A1462,'Data Transformation'!S:Z,8,0)</f>
        <v>tier - 3</v>
      </c>
      <c r="P1462" s="42" t="str">
        <f>VLOOKUP(A1462,'Data Transformation'!S:AA,9,0)</f>
        <v>R1012</v>
      </c>
      <c r="Q1462" s="60">
        <f>VLOOKUP(A1462,'Data Transformation'!S:AC,11,0)</f>
        <v>39</v>
      </c>
    </row>
    <row r="1463">
      <c r="A1463" s="56" t="s">
        <v>2998</v>
      </c>
      <c r="B1463" s="42" t="str">
        <f>VLOOKUP(A1463,'Data Transformation'!A:D,4,0)</f>
        <v>O'Connor</v>
      </c>
      <c r="C1463" s="57">
        <f>VLOOKUP(A1463,'Data Transformation'!G:N,2,0)</f>
        <v>26.315</v>
      </c>
      <c r="D1463" s="42">
        <f>VLOOKUP(A1463,'Data Transformation'!G:I,3,0)</f>
        <v>4.56</v>
      </c>
      <c r="E1463" s="42" t="str">
        <f>VLOOKUP(A1463,'Data Transformation'!G:J,4,0)</f>
        <v>yes</v>
      </c>
      <c r="F1463" s="42" t="str">
        <f>VLOOKUP(A1463,'Data Transformation'!G:K,5,0)</f>
        <v>No</v>
      </c>
      <c r="G1463" s="58" t="str">
        <f>VLOOKUP(A1463,'Data Transformation'!G:L,6,0)</f>
        <v>Yes</v>
      </c>
      <c r="H1463" s="42">
        <f>VLOOKUP(A1463,'Data Transformation'!G:O,9,0)</f>
        <v>1</v>
      </c>
      <c r="I1463" s="42" t="str">
        <f>VLOOKUP(A1463,'Data Transformation'!G:N,8,0)</f>
        <v>No</v>
      </c>
      <c r="J1463" s="42" t="str">
        <f>VLOOKUP(A1463,'Data Transformation'!G:P,10,0)</f>
        <v>Overweight</v>
      </c>
      <c r="K1463" s="42" t="str">
        <f>VLOOKUP(A1463,'Data Transformation'!G:Q,11,0)</f>
        <v>Normal</v>
      </c>
      <c r="L1463" s="42" t="str">
        <f>VLOOKUP(A1463,'Data Transformation'!S:AB,10,0)</f>
        <v>11-Aug-1983</v>
      </c>
      <c r="M1463" s="59">
        <f>VLOOKUP(A1463,'Data Transformation'!S:AD,12,0)</f>
        <v>7201.7</v>
      </c>
      <c r="N1463" s="42" t="str">
        <f>VLOOKUP(A1463,'Data Transformation'!S:Y,7,0)</f>
        <v>tier - 2</v>
      </c>
      <c r="O1463" s="42" t="str">
        <f>VLOOKUP(A1463,'Data Transformation'!S:Z,8,0)</f>
        <v>tier - 3</v>
      </c>
      <c r="P1463" s="42" t="str">
        <f>VLOOKUP(A1463,'Data Transformation'!S:AA,9,0)</f>
        <v>R1012</v>
      </c>
      <c r="Q1463" s="60">
        <f>VLOOKUP(A1463,'Data Transformation'!S:AC,11,0)</f>
        <v>39</v>
      </c>
    </row>
    <row r="1464">
      <c r="A1464" s="56" t="s">
        <v>3000</v>
      </c>
      <c r="B1464" s="42" t="str">
        <f>VLOOKUP(A1464,'Data Transformation'!A:D,4,0)</f>
        <v>Ash</v>
      </c>
      <c r="C1464" s="57">
        <f>VLOOKUP(A1464,'Data Transformation'!G:N,2,0)</f>
        <v>35.3</v>
      </c>
      <c r="D1464" s="42">
        <f>VLOOKUP(A1464,'Data Transformation'!G:I,3,0)</f>
        <v>4.39</v>
      </c>
      <c r="E1464" s="42" t="str">
        <f>VLOOKUP(A1464,'Data Transformation'!G:J,4,0)</f>
        <v>No</v>
      </c>
      <c r="F1464" s="42" t="str">
        <f>VLOOKUP(A1464,'Data Transformation'!G:K,5,0)</f>
        <v>No</v>
      </c>
      <c r="G1464" s="58" t="str">
        <f>VLOOKUP(A1464,'Data Transformation'!G:L,6,0)</f>
        <v>No</v>
      </c>
      <c r="H1464" s="42">
        <f>VLOOKUP(A1464,'Data Transformation'!G:O,9,0)</f>
        <v>0</v>
      </c>
      <c r="I1464" s="42" t="str">
        <f>VLOOKUP(A1464,'Data Transformation'!G:N,8,0)</f>
        <v>No</v>
      </c>
      <c r="J1464" s="42" t="str">
        <f>VLOOKUP(A1464,'Data Transformation'!G:P,10,0)</f>
        <v>Above Obesity</v>
      </c>
      <c r="K1464" s="42" t="str">
        <f>VLOOKUP(A1464,'Data Transformation'!G:Q,11,0)</f>
        <v>Normal</v>
      </c>
      <c r="L1464" s="42" t="str">
        <f>VLOOKUP(A1464,'Data Transformation'!S:AB,10,0)</f>
        <v>14-Sep-1982</v>
      </c>
      <c r="M1464" s="59">
        <f>VLOOKUP(A1464,'Data Transformation'!S:AD,12,0)</f>
        <v>7196.87</v>
      </c>
      <c r="N1464" s="42" t="str">
        <f>VLOOKUP(A1464,'Data Transformation'!S:Y,7,0)</f>
        <v>tier - 3</v>
      </c>
      <c r="O1464" s="42" t="str">
        <f>VLOOKUP(A1464,'Data Transformation'!S:Z,8,0)</f>
        <v>tier - 2</v>
      </c>
      <c r="P1464" s="42" t="str">
        <f>VLOOKUP(A1464,'Data Transformation'!S:AA,9,0)</f>
        <v>R1011</v>
      </c>
      <c r="Q1464" s="60">
        <f>VLOOKUP(A1464,'Data Transformation'!S:AC,11,0)</f>
        <v>40</v>
      </c>
    </row>
    <row r="1465">
      <c r="A1465" s="56" t="s">
        <v>3002</v>
      </c>
      <c r="B1465" s="42" t="str">
        <f>VLOOKUP(A1465,'Data Transformation'!A:D,4,0)</f>
        <v>Do Prado</v>
      </c>
      <c r="C1465" s="57">
        <f>VLOOKUP(A1465,'Data Transformation'!G:N,2,0)</f>
        <v>18.91</v>
      </c>
      <c r="D1465" s="42">
        <f>VLOOKUP(A1465,'Data Transformation'!G:I,3,0)</f>
        <v>11.44</v>
      </c>
      <c r="E1465" s="42" t="str">
        <f>VLOOKUP(A1465,'Data Transformation'!G:J,4,0)</f>
        <v>No</v>
      </c>
      <c r="F1465" s="42" t="str">
        <f>VLOOKUP(A1465,'Data Transformation'!G:K,5,0)</f>
        <v>No</v>
      </c>
      <c r="G1465" s="58" t="str">
        <f>VLOOKUP(A1465,'Data Transformation'!G:L,6,0)</f>
        <v>No</v>
      </c>
      <c r="H1465" s="42">
        <f>VLOOKUP(A1465,'Data Transformation'!G:O,9,0)</f>
        <v>0</v>
      </c>
      <c r="I1465" s="42" t="str">
        <f>VLOOKUP(A1465,'Data Transformation'!G:N,8,0)</f>
        <v>No</v>
      </c>
      <c r="J1465" s="42" t="str">
        <f>VLOOKUP(A1465,'Data Transformation'!G:P,10,0)</f>
        <v>Normal weight</v>
      </c>
      <c r="K1465" s="42" t="str">
        <f>VLOOKUP(A1465,'Data Transformation'!G:Q,11,0)</f>
        <v>Diabetes</v>
      </c>
      <c r="L1465" s="42" t="str">
        <f>VLOOKUP(A1465,'Data Transformation'!S:AB,10,0)</f>
        <v>26-Aug-1968</v>
      </c>
      <c r="M1465" s="59">
        <f>VLOOKUP(A1465,'Data Transformation'!S:AD,12,0)</f>
        <v>7179.52</v>
      </c>
      <c r="N1465" s="42" t="str">
        <f>VLOOKUP(A1465,'Data Transformation'!S:Y,7,0)</f>
        <v>tier - 3</v>
      </c>
      <c r="O1465" s="42" t="str">
        <f>VLOOKUP(A1465,'Data Transformation'!S:Z,8,0)</f>
        <v>tier - 3</v>
      </c>
      <c r="P1465" s="42" t="str">
        <f>VLOOKUP(A1465,'Data Transformation'!S:AA,9,0)</f>
        <v>R1013</v>
      </c>
      <c r="Q1465" s="60">
        <f>VLOOKUP(A1465,'Data Transformation'!S:AC,11,0)</f>
        <v>54</v>
      </c>
    </row>
    <row r="1466">
      <c r="A1466" s="56" t="s">
        <v>3004</v>
      </c>
      <c r="B1466" s="42" t="str">
        <f>VLOOKUP(A1466,'Data Transformation'!A:D,4,0)</f>
        <v>Phillips</v>
      </c>
      <c r="C1466" s="57">
        <f>VLOOKUP(A1466,'Data Transformation'!G:N,2,0)</f>
        <v>22.41</v>
      </c>
      <c r="D1466" s="42">
        <f>VLOOKUP(A1466,'Data Transformation'!G:I,3,0)</f>
        <v>11.37</v>
      </c>
      <c r="E1466" s="42" t="str">
        <f>VLOOKUP(A1466,'Data Transformation'!G:J,4,0)</f>
        <v>yes</v>
      </c>
      <c r="F1466" s="42" t="str">
        <f>VLOOKUP(A1466,'Data Transformation'!G:K,5,0)</f>
        <v>No</v>
      </c>
      <c r="G1466" s="58" t="str">
        <f>VLOOKUP(A1466,'Data Transformation'!G:L,6,0)</f>
        <v>No</v>
      </c>
      <c r="H1466" s="42">
        <f>VLOOKUP(A1466,'Data Transformation'!G:O,9,0)</f>
        <v>1</v>
      </c>
      <c r="I1466" s="42" t="str">
        <f>VLOOKUP(A1466,'Data Transformation'!G:N,8,0)</f>
        <v>No</v>
      </c>
      <c r="J1466" s="42" t="str">
        <f>VLOOKUP(A1466,'Data Transformation'!G:P,10,0)</f>
        <v>Normal weight</v>
      </c>
      <c r="K1466" s="42" t="str">
        <f>VLOOKUP(A1466,'Data Transformation'!G:Q,11,0)</f>
        <v>Diabetes</v>
      </c>
      <c r="L1466" s="42" t="str">
        <f>VLOOKUP(A1466,'Data Transformation'!S:AB,10,0)</f>
        <v>19-Jul-1975</v>
      </c>
      <c r="M1466" s="59">
        <f>VLOOKUP(A1466,'Data Transformation'!S:AD,12,0)</f>
        <v>7175.51</v>
      </c>
      <c r="N1466" s="42" t="str">
        <f>VLOOKUP(A1466,'Data Transformation'!S:Y,7,0)</f>
        <v>tier - 2</v>
      </c>
      <c r="O1466" s="42" t="str">
        <f>VLOOKUP(A1466,'Data Transformation'!S:Z,8,0)</f>
        <v>tier - 3</v>
      </c>
      <c r="P1466" s="42" t="str">
        <f>VLOOKUP(A1466,'Data Transformation'!S:AA,9,0)</f>
        <v>R1013</v>
      </c>
      <c r="Q1466" s="60">
        <f>VLOOKUP(A1466,'Data Transformation'!S:AC,11,0)</f>
        <v>47</v>
      </c>
    </row>
    <row r="1467">
      <c r="A1467" s="56" t="s">
        <v>3006</v>
      </c>
      <c r="B1467" s="42" t="str">
        <f>VLOOKUP(A1467,'Data Transformation'!A:D,4,0)</f>
        <v>Kelly</v>
      </c>
      <c r="C1467" s="57">
        <f>VLOOKUP(A1467,'Data Transformation'!G:N,2,0)</f>
        <v>22.705</v>
      </c>
      <c r="D1467" s="42">
        <f>VLOOKUP(A1467,'Data Transformation'!G:I,3,0)</f>
        <v>6.14</v>
      </c>
      <c r="E1467" s="42" t="str">
        <f>VLOOKUP(A1467,'Data Transformation'!G:J,4,0)</f>
        <v>No</v>
      </c>
      <c r="F1467" s="42" t="str">
        <f>VLOOKUP(A1467,'Data Transformation'!G:K,5,0)</f>
        <v>No</v>
      </c>
      <c r="G1467" s="58" t="str">
        <f>VLOOKUP(A1467,'Data Transformation'!G:L,6,0)</f>
        <v>No</v>
      </c>
      <c r="H1467" s="42">
        <f>VLOOKUP(A1467,'Data Transformation'!G:O,9,0)</f>
        <v>0</v>
      </c>
      <c r="I1467" s="42" t="str">
        <f>VLOOKUP(A1467,'Data Transformation'!G:N,8,0)</f>
        <v>No</v>
      </c>
      <c r="J1467" s="42" t="str">
        <f>VLOOKUP(A1467,'Data Transformation'!G:P,10,0)</f>
        <v>Normal weight</v>
      </c>
      <c r="K1467" s="42" t="str">
        <f>VLOOKUP(A1467,'Data Transformation'!G:Q,11,0)</f>
        <v>Prediabetes weight</v>
      </c>
      <c r="L1467" s="42" t="str">
        <f>VLOOKUP(A1467,'Data Transformation'!S:AB,10,0)</f>
        <v>16-Aug-1982</v>
      </c>
      <c r="M1467" s="59">
        <f>VLOOKUP(A1467,'Data Transformation'!S:AD,12,0)</f>
        <v>7173.36</v>
      </c>
      <c r="N1467" s="42" t="str">
        <f>VLOOKUP(A1467,'Data Transformation'!S:Y,7,0)</f>
        <v>tier - 3</v>
      </c>
      <c r="O1467" s="42" t="str">
        <f>VLOOKUP(A1467,'Data Transformation'!S:Z,8,0)</f>
        <v>tier - 2</v>
      </c>
      <c r="P1467" s="42" t="str">
        <f>VLOOKUP(A1467,'Data Transformation'!S:AA,9,0)</f>
        <v>R1016</v>
      </c>
      <c r="Q1467" s="60">
        <f>VLOOKUP(A1467,'Data Transformation'!S:AC,11,0)</f>
        <v>40</v>
      </c>
    </row>
    <row r="1468">
      <c r="A1468" s="56" t="s">
        <v>3008</v>
      </c>
      <c r="B1468" s="42" t="str">
        <f>VLOOKUP(A1468,'Data Transformation'!A:D,4,0)</f>
        <v>Dever</v>
      </c>
      <c r="C1468" s="57">
        <f>VLOOKUP(A1468,'Data Transformation'!G:N,2,0)</f>
        <v>37.18</v>
      </c>
      <c r="D1468" s="42">
        <f>VLOOKUP(A1468,'Data Transformation'!G:I,3,0)</f>
        <v>4.89</v>
      </c>
      <c r="E1468" s="42" t="str">
        <f>VLOOKUP(A1468,'Data Transformation'!G:J,4,0)</f>
        <v>No</v>
      </c>
      <c r="F1468" s="42" t="str">
        <f>VLOOKUP(A1468,'Data Transformation'!G:K,5,0)</f>
        <v>No</v>
      </c>
      <c r="G1468" s="58" t="str">
        <f>VLOOKUP(A1468,'Data Transformation'!G:L,6,0)</f>
        <v>No</v>
      </c>
      <c r="H1468" s="42">
        <f>VLOOKUP(A1468,'Data Transformation'!G:O,9,0)</f>
        <v>0</v>
      </c>
      <c r="I1468" s="42" t="str">
        <f>VLOOKUP(A1468,'Data Transformation'!G:N,8,0)</f>
        <v>No</v>
      </c>
      <c r="J1468" s="42" t="str">
        <f>VLOOKUP(A1468,'Data Transformation'!G:P,10,0)</f>
        <v>Above Obesity</v>
      </c>
      <c r="K1468" s="42" t="str">
        <f>VLOOKUP(A1468,'Data Transformation'!G:Q,11,0)</f>
        <v>Normal</v>
      </c>
      <c r="L1468" s="42" t="str">
        <f>VLOOKUP(A1468,'Data Transformation'!S:AB,10,0)</f>
        <v>30-Sep-1980</v>
      </c>
      <c r="M1468" s="59">
        <f>VLOOKUP(A1468,'Data Transformation'!S:AD,12,0)</f>
        <v>7162.01</v>
      </c>
      <c r="N1468" s="42" t="str">
        <f>VLOOKUP(A1468,'Data Transformation'!S:Y,7,0)</f>
        <v>tier - 2</v>
      </c>
      <c r="O1468" s="42" t="str">
        <f>VLOOKUP(A1468,'Data Transformation'!S:Z,8,0)</f>
        <v>tier - 3</v>
      </c>
      <c r="P1468" s="42" t="str">
        <f>VLOOKUP(A1468,'Data Transformation'!S:AA,9,0)</f>
        <v>R1013</v>
      </c>
      <c r="Q1468" s="60">
        <f>VLOOKUP(A1468,'Data Transformation'!S:AC,11,0)</f>
        <v>42</v>
      </c>
    </row>
    <row r="1469">
      <c r="A1469" s="56" t="s">
        <v>3010</v>
      </c>
      <c r="B1469" s="42" t="str">
        <f>VLOOKUP(A1469,'Data Transformation'!A:D,4,0)</f>
        <v>Horvath</v>
      </c>
      <c r="C1469" s="57">
        <f>VLOOKUP(A1469,'Data Transformation'!G:N,2,0)</f>
        <v>35.97</v>
      </c>
      <c r="D1469" s="42">
        <f>VLOOKUP(A1469,'Data Transformation'!G:I,3,0)</f>
        <v>4.6</v>
      </c>
      <c r="E1469" s="42" t="str">
        <f>VLOOKUP(A1469,'Data Transformation'!G:J,4,0)</f>
        <v>No</v>
      </c>
      <c r="F1469" s="42" t="str">
        <f>VLOOKUP(A1469,'Data Transformation'!G:K,5,0)</f>
        <v>No</v>
      </c>
      <c r="G1469" s="58" t="str">
        <f>VLOOKUP(A1469,'Data Transformation'!G:L,6,0)</f>
        <v>No</v>
      </c>
      <c r="H1469" s="42">
        <f>VLOOKUP(A1469,'Data Transformation'!G:O,9,0)</f>
        <v>0</v>
      </c>
      <c r="I1469" s="42" t="str">
        <f>VLOOKUP(A1469,'Data Transformation'!G:N,8,0)</f>
        <v>No</v>
      </c>
      <c r="J1469" s="42" t="str">
        <f>VLOOKUP(A1469,'Data Transformation'!G:P,10,0)</f>
        <v>Above Obesity</v>
      </c>
      <c r="K1469" s="42" t="str">
        <f>VLOOKUP(A1469,'Data Transformation'!G:Q,11,0)</f>
        <v>Normal</v>
      </c>
      <c r="L1469" s="42" t="str">
        <f>VLOOKUP(A1469,'Data Transformation'!S:AB,10,0)</f>
        <v>7-Oct-1980</v>
      </c>
      <c r="M1469" s="59">
        <f>VLOOKUP(A1469,'Data Transformation'!S:AD,12,0)</f>
        <v>7160.33</v>
      </c>
      <c r="N1469" s="42" t="str">
        <f>VLOOKUP(A1469,'Data Transformation'!S:Y,7,0)</f>
        <v>tier - 2</v>
      </c>
      <c r="O1469" s="42" t="str">
        <f>VLOOKUP(A1469,'Data Transformation'!S:Z,8,0)</f>
        <v>tier - 1</v>
      </c>
      <c r="P1469" s="42" t="str">
        <f>VLOOKUP(A1469,'Data Transformation'!S:AA,9,0)</f>
        <v>R1013</v>
      </c>
      <c r="Q1469" s="60">
        <f>VLOOKUP(A1469,'Data Transformation'!S:AC,11,0)</f>
        <v>42</v>
      </c>
    </row>
    <row r="1470">
      <c r="A1470" s="56" t="s">
        <v>3012</v>
      </c>
      <c r="B1470" s="42" t="str">
        <f>VLOOKUP(A1470,'Data Transformation'!A:D,4,0)</f>
        <v>Danner</v>
      </c>
      <c r="C1470" s="57">
        <f>VLOOKUP(A1470,'Data Transformation'!G:N,2,0)</f>
        <v>35.8</v>
      </c>
      <c r="D1470" s="42">
        <f>VLOOKUP(A1470,'Data Transformation'!G:I,3,0)</f>
        <v>4.42</v>
      </c>
      <c r="E1470" s="42" t="str">
        <f>VLOOKUP(A1470,'Data Transformation'!G:J,4,0)</f>
        <v>No</v>
      </c>
      <c r="F1470" s="42" t="str">
        <f>VLOOKUP(A1470,'Data Transformation'!G:K,5,0)</f>
        <v>No</v>
      </c>
      <c r="G1470" s="58" t="str">
        <f>VLOOKUP(A1470,'Data Transformation'!G:L,6,0)</f>
        <v>No</v>
      </c>
      <c r="H1470" s="42">
        <f>VLOOKUP(A1470,'Data Transformation'!G:O,9,0)</f>
        <v>0</v>
      </c>
      <c r="I1470" s="42" t="str">
        <f>VLOOKUP(A1470,'Data Transformation'!G:N,8,0)</f>
        <v>No</v>
      </c>
      <c r="J1470" s="42" t="str">
        <f>VLOOKUP(A1470,'Data Transformation'!G:P,10,0)</f>
        <v>Above Obesity</v>
      </c>
      <c r="K1470" s="42" t="str">
        <f>VLOOKUP(A1470,'Data Transformation'!G:Q,11,0)</f>
        <v>Normal</v>
      </c>
      <c r="L1470" s="42" t="str">
        <f>VLOOKUP(A1470,'Data Transformation'!S:AB,10,0)</f>
        <v>22-Jun-1980</v>
      </c>
      <c r="M1470" s="59">
        <f>VLOOKUP(A1470,'Data Transformation'!S:AD,12,0)</f>
        <v>7160.09</v>
      </c>
      <c r="N1470" s="42" t="str">
        <f>VLOOKUP(A1470,'Data Transformation'!S:Y,7,0)</f>
        <v>tier - 2</v>
      </c>
      <c r="O1470" s="42" t="str">
        <f>VLOOKUP(A1470,'Data Transformation'!S:Z,8,0)</f>
        <v>tier - 2</v>
      </c>
      <c r="P1470" s="42" t="str">
        <f>VLOOKUP(A1470,'Data Transformation'!S:AA,9,0)</f>
        <v>R1011</v>
      </c>
      <c r="Q1470" s="60">
        <f>VLOOKUP(A1470,'Data Transformation'!S:AC,11,0)</f>
        <v>42</v>
      </c>
    </row>
    <row r="1471">
      <c r="A1471" s="56" t="s">
        <v>3014</v>
      </c>
      <c r="B1471" s="42" t="str">
        <f>VLOOKUP(A1471,'Data Transformation'!A:D,4,0)</f>
        <v>Weiss</v>
      </c>
      <c r="C1471" s="57">
        <f>VLOOKUP(A1471,'Data Transformation'!G:N,2,0)</f>
        <v>28.31</v>
      </c>
      <c r="D1471" s="42">
        <f>VLOOKUP(A1471,'Data Transformation'!G:I,3,0)</f>
        <v>7.48</v>
      </c>
      <c r="E1471" s="42" t="str">
        <f>VLOOKUP(A1471,'Data Transformation'!G:J,4,0)</f>
        <v>YES</v>
      </c>
      <c r="F1471" s="42" t="str">
        <f>VLOOKUP(A1471,'Data Transformation'!G:K,5,0)</f>
        <v>No</v>
      </c>
      <c r="G1471" s="58" t="str">
        <f>VLOOKUP(A1471,'Data Transformation'!G:L,6,0)</f>
        <v>No</v>
      </c>
      <c r="H1471" s="42">
        <f>VLOOKUP(A1471,'Data Transformation'!G:O,9,0)</f>
        <v>0</v>
      </c>
      <c r="I1471" s="42" t="str">
        <f>VLOOKUP(A1471,'Data Transformation'!G:N,8,0)</f>
        <v>No</v>
      </c>
      <c r="J1471" s="42" t="str">
        <f>VLOOKUP(A1471,'Data Transformation'!G:P,10,0)</f>
        <v>Overweight</v>
      </c>
      <c r="K1471" s="42" t="str">
        <f>VLOOKUP(A1471,'Data Transformation'!G:Q,11,0)</f>
        <v>Diabetes</v>
      </c>
      <c r="L1471" s="42" t="str">
        <f>VLOOKUP(A1471,'Data Transformation'!S:AB,10,0)</f>
        <v>17-Jul-1981</v>
      </c>
      <c r="M1471" s="59">
        <f>VLOOKUP(A1471,'Data Transformation'!S:AD,12,0)</f>
        <v>7153.55</v>
      </c>
      <c r="N1471" s="42" t="str">
        <f>VLOOKUP(A1471,'Data Transformation'!S:Y,7,0)</f>
        <v>tier - 2</v>
      </c>
      <c r="O1471" s="42" t="str">
        <f>VLOOKUP(A1471,'Data Transformation'!S:Z,8,0)</f>
        <v>tier - 1</v>
      </c>
      <c r="P1471" s="42" t="str">
        <f>VLOOKUP(A1471,'Data Transformation'!S:AA,9,0)</f>
        <v>R1012</v>
      </c>
      <c r="Q1471" s="60">
        <f>VLOOKUP(A1471,'Data Transformation'!S:AC,11,0)</f>
        <v>41</v>
      </c>
    </row>
    <row r="1472">
      <c r="A1472" s="56" t="s">
        <v>3016</v>
      </c>
      <c r="B1472" s="42" t="str">
        <f>VLOOKUP(A1472,'Data Transformation'!A:D,4,0)</f>
        <v>D'Andrea</v>
      </c>
      <c r="C1472" s="57">
        <f>VLOOKUP(A1472,'Data Transformation'!G:N,2,0)</f>
        <v>38.06</v>
      </c>
      <c r="D1472" s="42">
        <f>VLOOKUP(A1472,'Data Transformation'!G:I,3,0)</f>
        <v>10.74</v>
      </c>
      <c r="E1472" s="42" t="str">
        <f>VLOOKUP(A1472,'Data Transformation'!G:J,4,0)</f>
        <v>No</v>
      </c>
      <c r="F1472" s="42" t="str">
        <f>VLOOKUP(A1472,'Data Transformation'!G:K,5,0)</f>
        <v>No</v>
      </c>
      <c r="G1472" s="58" t="str">
        <f>VLOOKUP(A1472,'Data Transformation'!G:L,6,0)</f>
        <v>No</v>
      </c>
      <c r="H1472" s="42">
        <f>VLOOKUP(A1472,'Data Transformation'!G:O,9,0)</f>
        <v>0</v>
      </c>
      <c r="I1472" s="42" t="str">
        <f>VLOOKUP(A1472,'Data Transformation'!G:N,8,0)</f>
        <v>No</v>
      </c>
      <c r="J1472" s="42" t="str">
        <f>VLOOKUP(A1472,'Data Transformation'!G:P,10,0)</f>
        <v>Above Obesity</v>
      </c>
      <c r="K1472" s="42" t="str">
        <f>VLOOKUP(A1472,'Data Transformation'!G:Q,11,0)</f>
        <v>Diabetes</v>
      </c>
      <c r="L1472" s="42" t="str">
        <f>VLOOKUP(A1472,'Data Transformation'!S:AB,10,0)</f>
        <v>6-Sep-1978</v>
      </c>
      <c r="M1472" s="59">
        <f>VLOOKUP(A1472,'Data Transformation'!S:AD,12,0)</f>
        <v>7152.67</v>
      </c>
      <c r="N1472" s="42" t="str">
        <f>VLOOKUP(A1472,'Data Transformation'!S:Y,7,0)</f>
        <v>tier - 3</v>
      </c>
      <c r="O1472" s="42" t="str">
        <f>VLOOKUP(A1472,'Data Transformation'!S:Z,8,0)</f>
        <v>tier - 2</v>
      </c>
      <c r="P1472" s="42" t="str">
        <f>VLOOKUP(A1472,'Data Transformation'!S:AA,9,0)</f>
        <v>R1013</v>
      </c>
      <c r="Q1472" s="60">
        <f>VLOOKUP(A1472,'Data Transformation'!S:AC,11,0)</f>
        <v>44</v>
      </c>
    </row>
    <row r="1473">
      <c r="A1473" s="56" t="s">
        <v>3018</v>
      </c>
      <c r="B1473" s="42" t="str">
        <f>VLOOKUP(A1473,'Data Transformation'!A:D,4,0)</f>
        <v>Olesky</v>
      </c>
      <c r="C1473" s="57">
        <f>VLOOKUP(A1473,'Data Transformation'!G:N,2,0)</f>
        <v>28</v>
      </c>
      <c r="D1473" s="42">
        <f>VLOOKUP(A1473,'Data Transformation'!G:I,3,0)</f>
        <v>5.19</v>
      </c>
      <c r="E1473" s="42" t="str">
        <f>VLOOKUP(A1473,'Data Transformation'!G:J,4,0)</f>
        <v>No</v>
      </c>
      <c r="F1473" s="42" t="str">
        <f>VLOOKUP(A1473,'Data Transformation'!G:K,5,0)</f>
        <v>No</v>
      </c>
      <c r="G1473" s="58" t="str">
        <f>VLOOKUP(A1473,'Data Transformation'!G:L,6,0)</f>
        <v>No</v>
      </c>
      <c r="H1473" s="42">
        <f>VLOOKUP(A1473,'Data Transformation'!G:O,9,0)</f>
        <v>1</v>
      </c>
      <c r="I1473" s="42" t="str">
        <f>VLOOKUP(A1473,'Data Transformation'!G:N,8,0)</f>
        <v>No</v>
      </c>
      <c r="J1473" s="42" t="str">
        <f>VLOOKUP(A1473,'Data Transformation'!G:P,10,0)</f>
        <v>Overweight</v>
      </c>
      <c r="K1473" s="42" t="str">
        <f>VLOOKUP(A1473,'Data Transformation'!G:Q,11,0)</f>
        <v>Normal</v>
      </c>
      <c r="L1473" s="42" t="str">
        <f>VLOOKUP(A1473,'Data Transformation'!S:AB,10,0)</f>
        <v>29-Jun-1984</v>
      </c>
      <c r="M1473" s="59">
        <f>VLOOKUP(A1473,'Data Transformation'!S:AD,12,0)</f>
        <v>7151.09</v>
      </c>
      <c r="N1473" s="42" t="str">
        <f>VLOOKUP(A1473,'Data Transformation'!S:Y,7,0)</f>
        <v>tier - 2</v>
      </c>
      <c r="O1473" s="42" t="str">
        <f>VLOOKUP(A1473,'Data Transformation'!S:Z,8,0)</f>
        <v>tier - 2</v>
      </c>
      <c r="P1473" s="42" t="str">
        <f>VLOOKUP(A1473,'Data Transformation'!S:AA,9,0)</f>
        <v>R1011</v>
      </c>
      <c r="Q1473" s="60">
        <f>VLOOKUP(A1473,'Data Transformation'!S:AC,11,0)</f>
        <v>38</v>
      </c>
    </row>
    <row r="1474">
      <c r="A1474" s="56" t="s">
        <v>3020</v>
      </c>
      <c r="B1474" s="42" t="str">
        <f>VLOOKUP(A1474,'Data Transformation'!A:D,4,0)</f>
        <v>Whitcraft</v>
      </c>
      <c r="C1474" s="57">
        <f>VLOOKUP(A1474,'Data Transformation'!G:N,2,0)</f>
        <v>34.32</v>
      </c>
      <c r="D1474" s="42">
        <f>VLOOKUP(A1474,'Data Transformation'!G:I,3,0)</f>
        <v>9.17</v>
      </c>
      <c r="E1474" s="42" t="str">
        <f>VLOOKUP(A1474,'Data Transformation'!G:J,4,0)</f>
        <v>No</v>
      </c>
      <c r="F1474" s="42" t="str">
        <f>VLOOKUP(A1474,'Data Transformation'!G:K,5,0)</f>
        <v>No</v>
      </c>
      <c r="G1474" s="58" t="str">
        <f>VLOOKUP(A1474,'Data Transformation'!G:L,6,0)</f>
        <v>No</v>
      </c>
      <c r="H1474" s="42">
        <f>VLOOKUP(A1474,'Data Transformation'!G:O,9,0)</f>
        <v>0</v>
      </c>
      <c r="I1474" s="42" t="str">
        <f>VLOOKUP(A1474,'Data Transformation'!G:N,8,0)</f>
        <v>No</v>
      </c>
      <c r="J1474" s="42" t="str">
        <f>VLOOKUP(A1474,'Data Transformation'!G:P,10,0)</f>
        <v>Above Obesity</v>
      </c>
      <c r="K1474" s="42" t="str">
        <f>VLOOKUP(A1474,'Data Transformation'!G:Q,11,0)</f>
        <v>Diabetes</v>
      </c>
      <c r="L1474" s="42" t="str">
        <f>VLOOKUP(A1474,'Data Transformation'!S:AB,10,0)</f>
        <v>30-Jul-1978</v>
      </c>
      <c r="M1474" s="59">
        <f>VLOOKUP(A1474,'Data Transformation'!S:AD,12,0)</f>
        <v>7147.47</v>
      </c>
      <c r="N1474" s="42" t="str">
        <f>VLOOKUP(A1474,'Data Transformation'!S:Y,7,0)</f>
        <v>tier - 2</v>
      </c>
      <c r="O1474" s="42" t="str">
        <f>VLOOKUP(A1474,'Data Transformation'!S:Z,8,0)</f>
        <v>tier - 3</v>
      </c>
      <c r="P1474" s="42" t="str">
        <f>VLOOKUP(A1474,'Data Transformation'!S:AA,9,0)</f>
        <v>R1013</v>
      </c>
      <c r="Q1474" s="60">
        <f>VLOOKUP(A1474,'Data Transformation'!S:AC,11,0)</f>
        <v>44</v>
      </c>
    </row>
    <row r="1475">
      <c r="A1475" s="56" t="s">
        <v>3022</v>
      </c>
      <c r="B1475" s="42" t="str">
        <f>VLOOKUP(A1475,'Data Transformation'!A:D,4,0)</f>
        <v>Salazar</v>
      </c>
      <c r="C1475" s="57">
        <f>VLOOKUP(A1475,'Data Transformation'!G:N,2,0)</f>
        <v>22.3</v>
      </c>
      <c r="D1475" s="42">
        <f>VLOOKUP(A1475,'Data Transformation'!G:I,3,0)</f>
        <v>4.95</v>
      </c>
      <c r="E1475" s="42" t="str">
        <f>VLOOKUP(A1475,'Data Transformation'!G:J,4,0)</f>
        <v>YES</v>
      </c>
      <c r="F1475" s="42" t="str">
        <f>VLOOKUP(A1475,'Data Transformation'!G:K,5,0)</f>
        <v>No</v>
      </c>
      <c r="G1475" s="58" t="str">
        <f>VLOOKUP(A1475,'Data Transformation'!G:L,6,0)</f>
        <v>No</v>
      </c>
      <c r="H1475" s="42">
        <f>VLOOKUP(A1475,'Data Transformation'!G:O,9,0)</f>
        <v>0</v>
      </c>
      <c r="I1475" s="42" t="str">
        <f>VLOOKUP(A1475,'Data Transformation'!G:N,8,0)</f>
        <v>No</v>
      </c>
      <c r="J1475" s="42" t="str">
        <f>VLOOKUP(A1475,'Data Transformation'!G:P,10,0)</f>
        <v>Normal weight</v>
      </c>
      <c r="K1475" s="42" t="str">
        <f>VLOOKUP(A1475,'Data Transformation'!G:Q,11,0)</f>
        <v>Normal</v>
      </c>
      <c r="L1475" s="42" t="str">
        <f>VLOOKUP(A1475,'Data Transformation'!S:AB,10,0)</f>
        <v>24-Jun-1976</v>
      </c>
      <c r="M1475" s="59">
        <f>VLOOKUP(A1475,'Data Transformation'!S:AD,12,0)</f>
        <v>7147.11</v>
      </c>
      <c r="N1475" s="42" t="str">
        <f>VLOOKUP(A1475,'Data Transformation'!S:Y,7,0)</f>
        <v>tier - 3</v>
      </c>
      <c r="O1475" s="42" t="str">
        <f>VLOOKUP(A1475,'Data Transformation'!S:Z,8,0)</f>
        <v>tier - 2</v>
      </c>
      <c r="P1475" s="42" t="str">
        <f>VLOOKUP(A1475,'Data Transformation'!S:AA,9,0)</f>
        <v>R1011</v>
      </c>
      <c r="Q1475" s="60">
        <f>VLOOKUP(A1475,'Data Transformation'!S:AC,11,0)</f>
        <v>46</v>
      </c>
    </row>
    <row r="1476">
      <c r="A1476" s="56" t="s">
        <v>3024</v>
      </c>
      <c r="B1476" s="42" t="str">
        <f>VLOOKUP(A1476,'Data Transformation'!A:D,4,0)</f>
        <v>Todd</v>
      </c>
      <c r="C1476" s="57">
        <f>VLOOKUP(A1476,'Data Transformation'!G:N,2,0)</f>
        <v>27.835</v>
      </c>
      <c r="D1476" s="42">
        <f>VLOOKUP(A1476,'Data Transformation'!G:I,3,0)</f>
        <v>6.03</v>
      </c>
      <c r="E1476" s="42" t="str">
        <f>VLOOKUP(A1476,'Data Transformation'!G:J,4,0)</f>
        <v>No</v>
      </c>
      <c r="F1476" s="42" t="str">
        <f>VLOOKUP(A1476,'Data Transformation'!G:K,5,0)</f>
        <v>No</v>
      </c>
      <c r="G1476" s="58" t="str">
        <f>VLOOKUP(A1476,'Data Transformation'!G:L,6,0)</f>
        <v>No</v>
      </c>
      <c r="H1476" s="42">
        <f>VLOOKUP(A1476,'Data Transformation'!G:O,9,0)</f>
        <v>1</v>
      </c>
      <c r="I1476" s="42" t="str">
        <f>VLOOKUP(A1476,'Data Transformation'!G:N,8,0)</f>
        <v>No</v>
      </c>
      <c r="J1476" s="42" t="str">
        <f>VLOOKUP(A1476,'Data Transformation'!G:P,10,0)</f>
        <v>Overweight</v>
      </c>
      <c r="K1476" s="42" t="str">
        <f>VLOOKUP(A1476,'Data Transformation'!G:Q,11,0)</f>
        <v>Prediabetes weight</v>
      </c>
      <c r="L1476" s="42" t="str">
        <f>VLOOKUP(A1476,'Data Transformation'!S:AB,10,0)</f>
        <v>21-Nov-1984</v>
      </c>
      <c r="M1476" s="59">
        <f>VLOOKUP(A1476,'Data Transformation'!S:AD,12,0)</f>
        <v>7144.86</v>
      </c>
      <c r="N1476" s="42" t="str">
        <f>VLOOKUP(A1476,'Data Transformation'!S:Y,7,0)</f>
        <v>tier - 2</v>
      </c>
      <c r="O1476" s="42" t="str">
        <f>VLOOKUP(A1476,'Data Transformation'!S:Z,8,0)</f>
        <v>tier - 2</v>
      </c>
      <c r="P1476" s="42" t="str">
        <f>VLOOKUP(A1476,'Data Transformation'!S:AA,9,0)</f>
        <v>R1024</v>
      </c>
      <c r="Q1476" s="60">
        <f>VLOOKUP(A1476,'Data Transformation'!S:AC,11,0)</f>
        <v>38</v>
      </c>
    </row>
    <row r="1477">
      <c r="A1477" s="56" t="s">
        <v>3026</v>
      </c>
      <c r="B1477" s="42" t="str">
        <f>VLOOKUP(A1477,'Data Transformation'!A:D,4,0)</f>
        <v>Pond</v>
      </c>
      <c r="C1477" s="57">
        <f>VLOOKUP(A1477,'Data Transformation'!G:N,2,0)</f>
        <v>39.23</v>
      </c>
      <c r="D1477" s="42">
        <f>VLOOKUP(A1477,'Data Transformation'!G:I,3,0)</f>
        <v>5.36</v>
      </c>
      <c r="E1477" s="42" t="str">
        <f>VLOOKUP(A1477,'Data Transformation'!G:J,4,0)</f>
        <v>No</v>
      </c>
      <c r="F1477" s="42" t="str">
        <f>VLOOKUP(A1477,'Data Transformation'!G:K,5,0)</f>
        <v>No</v>
      </c>
      <c r="G1477" s="58" t="str">
        <f>VLOOKUP(A1477,'Data Transformation'!G:L,6,0)</f>
        <v>No</v>
      </c>
      <c r="H1477" s="42">
        <f>VLOOKUP(A1477,'Data Transformation'!G:O,9,0)</f>
        <v>0</v>
      </c>
      <c r="I1477" s="42" t="str">
        <f>VLOOKUP(A1477,'Data Transformation'!G:N,8,0)</f>
        <v>No</v>
      </c>
      <c r="J1477" s="42" t="str">
        <f>VLOOKUP(A1477,'Data Transformation'!G:P,10,0)</f>
        <v>Above Obesity</v>
      </c>
      <c r="K1477" s="42" t="str">
        <f>VLOOKUP(A1477,'Data Transformation'!G:Q,11,0)</f>
        <v>Normal</v>
      </c>
      <c r="L1477" s="42" t="str">
        <f>VLOOKUP(A1477,'Data Transformation'!S:AB,10,0)</f>
        <v>8-Aug-1999</v>
      </c>
      <c r="M1477" s="59">
        <f>VLOOKUP(A1477,'Data Transformation'!S:AD,12,0)</f>
        <v>7144.4</v>
      </c>
      <c r="N1477" s="42" t="str">
        <f>VLOOKUP(A1477,'Data Transformation'!S:Y,7,0)</f>
        <v>tier - 2</v>
      </c>
      <c r="O1477" s="42" t="str">
        <f>VLOOKUP(A1477,'Data Transformation'!S:Z,8,0)</f>
        <v>tier - 1</v>
      </c>
      <c r="P1477" s="42" t="str">
        <f>VLOOKUP(A1477,'Data Transformation'!S:AA,9,0)</f>
        <v>R1022</v>
      </c>
      <c r="Q1477" s="60">
        <f>VLOOKUP(A1477,'Data Transformation'!S:AC,11,0)</f>
        <v>23</v>
      </c>
    </row>
    <row r="1478">
      <c r="A1478" s="56" t="s">
        <v>3028</v>
      </c>
      <c r="B1478" s="42" t="str">
        <f>VLOOKUP(A1478,'Data Transformation'!A:D,4,0)</f>
        <v>Egan</v>
      </c>
      <c r="C1478" s="57">
        <f>VLOOKUP(A1478,'Data Transformation'!G:N,2,0)</f>
        <v>19.95</v>
      </c>
      <c r="D1478" s="42">
        <f>VLOOKUP(A1478,'Data Transformation'!G:I,3,0)</f>
        <v>6.11</v>
      </c>
      <c r="E1478" s="42" t="str">
        <f>VLOOKUP(A1478,'Data Transformation'!G:J,4,0)</f>
        <v>No</v>
      </c>
      <c r="F1478" s="42" t="str">
        <f>VLOOKUP(A1478,'Data Transformation'!G:K,5,0)</f>
        <v>No</v>
      </c>
      <c r="G1478" s="58" t="str">
        <f>VLOOKUP(A1478,'Data Transformation'!G:L,6,0)</f>
        <v>No</v>
      </c>
      <c r="H1478" s="42">
        <f>VLOOKUP(A1478,'Data Transformation'!G:O,9,0)</f>
        <v>1</v>
      </c>
      <c r="I1478" s="42" t="str">
        <f>VLOOKUP(A1478,'Data Transformation'!G:N,8,0)</f>
        <v>No</v>
      </c>
      <c r="J1478" s="42" t="str">
        <f>VLOOKUP(A1478,'Data Transformation'!G:P,10,0)</f>
        <v>Normal weight</v>
      </c>
      <c r="K1478" s="42" t="str">
        <f>VLOOKUP(A1478,'Data Transformation'!G:Q,11,0)</f>
        <v>Prediabetes weight</v>
      </c>
      <c r="L1478" s="42" t="str">
        <f>VLOOKUP(A1478,'Data Transformation'!S:AB,10,0)</f>
        <v>7-Jul-1984</v>
      </c>
      <c r="M1478" s="59">
        <f>VLOOKUP(A1478,'Data Transformation'!S:AD,12,0)</f>
        <v>7133.9</v>
      </c>
      <c r="N1478" s="42" t="str">
        <f>VLOOKUP(A1478,'Data Transformation'!S:Y,7,0)</f>
        <v>tier - 2</v>
      </c>
      <c r="O1478" s="42" t="str">
        <f>VLOOKUP(A1478,'Data Transformation'!S:Z,8,0)</f>
        <v>tier - 1</v>
      </c>
      <c r="P1478" s="42" t="str">
        <f>VLOOKUP(A1478,'Data Transformation'!S:AA,9,0)</f>
        <v>R1024</v>
      </c>
      <c r="Q1478" s="60">
        <f>VLOOKUP(A1478,'Data Transformation'!S:AC,11,0)</f>
        <v>38</v>
      </c>
    </row>
    <row r="1479">
      <c r="A1479" s="56" t="s">
        <v>3030</v>
      </c>
      <c r="B1479" s="42" t="str">
        <f>VLOOKUP(A1479,'Data Transformation'!A:D,4,0)</f>
        <v>Bersani</v>
      </c>
      <c r="C1479" s="57">
        <f>VLOOKUP(A1479,'Data Transformation'!G:N,2,0)</f>
        <v>34.64</v>
      </c>
      <c r="D1479" s="42">
        <f>VLOOKUP(A1479,'Data Transformation'!G:I,3,0)</f>
        <v>4.88</v>
      </c>
      <c r="E1479" s="42" t="str">
        <f>VLOOKUP(A1479,'Data Transformation'!G:J,4,0)</f>
        <v>No</v>
      </c>
      <c r="F1479" s="42" t="str">
        <f>VLOOKUP(A1479,'Data Transformation'!G:K,5,0)</f>
        <v>No</v>
      </c>
      <c r="G1479" s="58" t="str">
        <f>VLOOKUP(A1479,'Data Transformation'!G:L,6,0)</f>
        <v>Yes</v>
      </c>
      <c r="H1479" s="42">
        <f>VLOOKUP(A1479,'Data Transformation'!G:O,9,0)</f>
        <v>1</v>
      </c>
      <c r="I1479" s="42" t="str">
        <f>VLOOKUP(A1479,'Data Transformation'!G:N,8,0)</f>
        <v>No</v>
      </c>
      <c r="J1479" s="42" t="str">
        <f>VLOOKUP(A1479,'Data Transformation'!G:P,10,0)</f>
        <v>Above Obesity</v>
      </c>
      <c r="K1479" s="42" t="str">
        <f>VLOOKUP(A1479,'Data Transformation'!G:Q,11,0)</f>
        <v>Normal</v>
      </c>
      <c r="L1479" s="42" t="str">
        <f>VLOOKUP(A1479,'Data Transformation'!S:AB,10,0)</f>
        <v>1-Aug-1993</v>
      </c>
      <c r="M1479" s="59">
        <f>VLOOKUP(A1479,'Data Transformation'!S:AD,12,0)</f>
        <v>7128.64</v>
      </c>
      <c r="N1479" s="42" t="str">
        <f>VLOOKUP(A1479,'Data Transformation'!S:Y,7,0)</f>
        <v>tier - 2</v>
      </c>
      <c r="O1479" s="42" t="str">
        <f>VLOOKUP(A1479,'Data Transformation'!S:Z,8,0)</f>
        <v>tier - 2</v>
      </c>
      <c r="P1479" s="42" t="str">
        <f>VLOOKUP(A1479,'Data Transformation'!S:AA,9,0)</f>
        <v>R1021</v>
      </c>
      <c r="Q1479" s="60">
        <f>VLOOKUP(A1479,'Data Transformation'!S:AC,11,0)</f>
        <v>29</v>
      </c>
    </row>
    <row r="1480">
      <c r="A1480" s="56" t="s">
        <v>3032</v>
      </c>
      <c r="B1480" s="42" t="str">
        <f>VLOOKUP(A1480,'Data Transformation'!A:D,4,0)</f>
        <v>Creech</v>
      </c>
      <c r="C1480" s="57">
        <f>VLOOKUP(A1480,'Data Transformation'!G:N,2,0)</f>
        <v>18.75</v>
      </c>
      <c r="D1480" s="42">
        <f>VLOOKUP(A1480,'Data Transformation'!G:I,3,0)</f>
        <v>6.72</v>
      </c>
      <c r="E1480" s="42" t="str">
        <f>VLOOKUP(A1480,'Data Transformation'!G:J,4,0)</f>
        <v>No</v>
      </c>
      <c r="F1480" s="42" t="str">
        <f>VLOOKUP(A1480,'Data Transformation'!G:K,5,0)</f>
        <v>No</v>
      </c>
      <c r="G1480" s="58" t="str">
        <f>VLOOKUP(A1480,'Data Transformation'!G:L,6,0)</f>
        <v>No</v>
      </c>
      <c r="H1480" s="42">
        <f>VLOOKUP(A1480,'Data Transformation'!G:O,9,0)</f>
        <v>0</v>
      </c>
      <c r="I1480" s="42" t="str">
        <f>VLOOKUP(A1480,'Data Transformation'!G:N,8,0)</f>
        <v>No</v>
      </c>
      <c r="J1480" s="42" t="str">
        <f>VLOOKUP(A1480,'Data Transformation'!G:P,10,0)</f>
        <v>Normal weight</v>
      </c>
      <c r="K1480" s="42" t="str">
        <f>VLOOKUP(A1480,'Data Transformation'!G:Q,11,0)</f>
        <v>Diabetes</v>
      </c>
      <c r="L1480" s="42" t="str">
        <f>VLOOKUP(A1480,'Data Transformation'!S:AB,10,0)</f>
        <v>29-Jun-1968</v>
      </c>
      <c r="M1480" s="59">
        <f>VLOOKUP(A1480,'Data Transformation'!S:AD,12,0)</f>
        <v>7125.25</v>
      </c>
      <c r="N1480" s="42" t="str">
        <f>VLOOKUP(A1480,'Data Transformation'!S:Y,7,0)</f>
        <v>tier - 3</v>
      </c>
      <c r="O1480" s="42" t="str">
        <f>VLOOKUP(A1480,'Data Transformation'!S:Z,8,0)</f>
        <v>tier - 2</v>
      </c>
      <c r="P1480" s="42" t="str">
        <f>VLOOKUP(A1480,'Data Transformation'!S:AA,9,0)</f>
        <v>R1013</v>
      </c>
      <c r="Q1480" s="60">
        <f>VLOOKUP(A1480,'Data Transformation'!S:AC,11,0)</f>
        <v>54</v>
      </c>
    </row>
    <row r="1481">
      <c r="A1481" s="56" t="s">
        <v>3034</v>
      </c>
      <c r="B1481" s="42" t="str">
        <f>VLOOKUP(A1481,'Data Transformation'!A:D,4,0)</f>
        <v>Sudres</v>
      </c>
      <c r="C1481" s="57">
        <f>VLOOKUP(A1481,'Data Transformation'!G:N,2,0)</f>
        <v>26.48</v>
      </c>
      <c r="D1481" s="42">
        <f>VLOOKUP(A1481,'Data Transformation'!G:I,3,0)</f>
        <v>4.2</v>
      </c>
      <c r="E1481" s="42" t="str">
        <f>VLOOKUP(A1481,'Data Transformation'!G:J,4,0)</f>
        <v>No</v>
      </c>
      <c r="F1481" s="42" t="str">
        <f>VLOOKUP(A1481,'Data Transformation'!G:K,5,0)</f>
        <v>No</v>
      </c>
      <c r="G1481" s="58" t="str">
        <f>VLOOKUP(A1481,'Data Transformation'!G:L,6,0)</f>
        <v>No</v>
      </c>
      <c r="H1481" s="42">
        <f>VLOOKUP(A1481,'Data Transformation'!G:O,9,0)</f>
        <v>1</v>
      </c>
      <c r="I1481" s="42" t="str">
        <f>VLOOKUP(A1481,'Data Transformation'!G:N,8,0)</f>
        <v>No</v>
      </c>
      <c r="J1481" s="42" t="str">
        <f>VLOOKUP(A1481,'Data Transformation'!G:P,10,0)</f>
        <v>Overweight</v>
      </c>
      <c r="K1481" s="42" t="str">
        <f>VLOOKUP(A1481,'Data Transformation'!G:Q,11,0)</f>
        <v>Normal</v>
      </c>
      <c r="L1481" s="42" t="str">
        <f>VLOOKUP(A1481,'Data Transformation'!S:AB,10,0)</f>
        <v>11-Aug-1987</v>
      </c>
      <c r="M1481" s="59">
        <f>VLOOKUP(A1481,'Data Transformation'!S:AD,12,0)</f>
        <v>7106.81</v>
      </c>
      <c r="N1481" s="42" t="str">
        <f>VLOOKUP(A1481,'Data Transformation'!S:Y,7,0)</f>
        <v>tier - 2</v>
      </c>
      <c r="O1481" s="42" t="str">
        <f>VLOOKUP(A1481,'Data Transformation'!S:Z,8,0)</f>
        <v>tier - 1</v>
      </c>
      <c r="P1481" s="42" t="str">
        <f>VLOOKUP(A1481,'Data Transformation'!S:AA,9,0)</f>
        <v>R1012</v>
      </c>
      <c r="Q1481" s="60">
        <f>VLOOKUP(A1481,'Data Transformation'!S:AC,11,0)</f>
        <v>35</v>
      </c>
    </row>
    <row r="1482">
      <c r="A1482" s="56" t="s">
        <v>3036</v>
      </c>
      <c r="B1482" s="42" t="str">
        <f>VLOOKUP(A1482,'Data Transformation'!A:D,4,0)</f>
        <v>Couture</v>
      </c>
      <c r="C1482" s="57">
        <f>VLOOKUP(A1482,'Data Transformation'!G:N,2,0)</f>
        <v>34.83</v>
      </c>
      <c r="D1482" s="42">
        <f>VLOOKUP(A1482,'Data Transformation'!G:I,3,0)</f>
        <v>5.79</v>
      </c>
      <c r="E1482" s="42" t="str">
        <f>VLOOKUP(A1482,'Data Transformation'!G:J,4,0)</f>
        <v>No</v>
      </c>
      <c r="F1482" s="42" t="str">
        <f>VLOOKUP(A1482,'Data Transformation'!G:K,5,0)</f>
        <v>No</v>
      </c>
      <c r="G1482" s="58" t="str">
        <f>VLOOKUP(A1482,'Data Transformation'!G:L,6,0)</f>
        <v>No</v>
      </c>
      <c r="H1482" s="42">
        <f>VLOOKUP(A1482,'Data Transformation'!G:O,9,0)</f>
        <v>1</v>
      </c>
      <c r="I1482" s="42" t="str">
        <f>VLOOKUP(A1482,'Data Transformation'!G:N,8,0)</f>
        <v>No</v>
      </c>
      <c r="J1482" s="42" t="str">
        <f>VLOOKUP(A1482,'Data Transformation'!G:P,10,0)</f>
        <v>Above Obesity</v>
      </c>
      <c r="K1482" s="42" t="str">
        <f>VLOOKUP(A1482,'Data Transformation'!G:Q,11,0)</f>
        <v>Prediabetes weight</v>
      </c>
      <c r="L1482" s="42" t="str">
        <f>VLOOKUP(A1482,'Data Transformation'!S:AB,10,0)</f>
        <v>18-Jun-1992</v>
      </c>
      <c r="M1482" s="59">
        <f>VLOOKUP(A1482,'Data Transformation'!S:AD,12,0)</f>
        <v>7096.98</v>
      </c>
      <c r="N1482" s="42" t="str">
        <f>VLOOKUP(A1482,'Data Transformation'!S:Y,7,0)</f>
        <v>tier - 2</v>
      </c>
      <c r="O1482" s="42" t="str">
        <f>VLOOKUP(A1482,'Data Transformation'!S:Z,8,0)</f>
        <v>tier - 2</v>
      </c>
      <c r="P1482" s="42" t="str">
        <f>VLOOKUP(A1482,'Data Transformation'!S:AA,9,0)</f>
        <v>R1012</v>
      </c>
      <c r="Q1482" s="60">
        <f>VLOOKUP(A1482,'Data Transformation'!S:AC,11,0)</f>
        <v>30</v>
      </c>
    </row>
    <row r="1483">
      <c r="A1483" s="56" t="s">
        <v>3038</v>
      </c>
      <c r="B1483" s="42" t="str">
        <f>VLOOKUP(A1483,'Data Transformation'!A:D,4,0)</f>
        <v>Willard</v>
      </c>
      <c r="C1483" s="57">
        <f>VLOOKUP(A1483,'Data Transformation'!G:N,2,0)</f>
        <v>25.46</v>
      </c>
      <c r="D1483" s="42">
        <f>VLOOKUP(A1483,'Data Transformation'!G:I,3,0)</f>
        <v>4.29</v>
      </c>
      <c r="E1483" s="42" t="str">
        <f>VLOOKUP(A1483,'Data Transformation'!G:J,4,0)</f>
        <v>No</v>
      </c>
      <c r="F1483" s="42" t="str">
        <f>VLOOKUP(A1483,'Data Transformation'!G:K,5,0)</f>
        <v>No</v>
      </c>
      <c r="G1483" s="58" t="str">
        <f>VLOOKUP(A1483,'Data Transformation'!G:L,6,0)</f>
        <v>No</v>
      </c>
      <c r="H1483" s="42">
        <f>VLOOKUP(A1483,'Data Transformation'!G:O,9,0)</f>
        <v>0</v>
      </c>
      <c r="I1483" s="42" t="str">
        <f>VLOOKUP(A1483,'Data Transformation'!G:N,8,0)</f>
        <v>No</v>
      </c>
      <c r="J1483" s="42" t="str">
        <f>VLOOKUP(A1483,'Data Transformation'!G:P,10,0)</f>
        <v>Overweight</v>
      </c>
      <c r="K1483" s="42" t="str">
        <f>VLOOKUP(A1483,'Data Transformation'!G:Q,11,0)</f>
        <v>Normal</v>
      </c>
      <c r="L1483" s="42" t="str">
        <f>VLOOKUP(A1483,'Data Transformation'!S:AB,10,0)</f>
        <v>6-Oct-1982</v>
      </c>
      <c r="M1483" s="59">
        <f>VLOOKUP(A1483,'Data Transformation'!S:AD,12,0)</f>
        <v>7077.19</v>
      </c>
      <c r="N1483" s="42" t="str">
        <f>VLOOKUP(A1483,'Data Transformation'!S:Y,7,0)</f>
        <v>tier - 2</v>
      </c>
      <c r="O1483" s="42" t="str">
        <f>VLOOKUP(A1483,'Data Transformation'!S:Z,8,0)</f>
        <v>tier - 3</v>
      </c>
      <c r="P1483" s="42" t="str">
        <f>VLOOKUP(A1483,'Data Transformation'!S:AA,9,0)</f>
        <v>R1024</v>
      </c>
      <c r="Q1483" s="60">
        <f>VLOOKUP(A1483,'Data Transformation'!S:AC,11,0)</f>
        <v>40</v>
      </c>
    </row>
    <row r="1484">
      <c r="A1484" s="56" t="s">
        <v>3040</v>
      </c>
      <c r="B1484" s="42" t="str">
        <f>VLOOKUP(A1484,'Data Transformation'!A:D,4,0)</f>
        <v>Patronick</v>
      </c>
      <c r="C1484" s="57">
        <f>VLOOKUP(A1484,'Data Transformation'!G:N,2,0)</f>
        <v>23.31</v>
      </c>
      <c r="D1484" s="42">
        <f>VLOOKUP(A1484,'Data Transformation'!G:I,3,0)</f>
        <v>8.27</v>
      </c>
      <c r="E1484" s="42" t="str">
        <f>VLOOKUP(A1484,'Data Transformation'!G:J,4,0)</f>
        <v>No</v>
      </c>
      <c r="F1484" s="42" t="str">
        <f>VLOOKUP(A1484,'Data Transformation'!G:K,5,0)</f>
        <v>No</v>
      </c>
      <c r="G1484" s="58" t="str">
        <f>VLOOKUP(A1484,'Data Transformation'!G:L,6,0)</f>
        <v>No</v>
      </c>
      <c r="H1484" s="42">
        <f>VLOOKUP(A1484,'Data Transformation'!G:O,9,0)</f>
        <v>0</v>
      </c>
      <c r="I1484" s="42" t="str">
        <f>VLOOKUP(A1484,'Data Transformation'!G:N,8,0)</f>
        <v>No</v>
      </c>
      <c r="J1484" s="42" t="str">
        <f>VLOOKUP(A1484,'Data Transformation'!G:P,10,0)</f>
        <v>Normal weight</v>
      </c>
      <c r="K1484" s="42" t="str">
        <f>VLOOKUP(A1484,'Data Transformation'!G:Q,11,0)</f>
        <v>Diabetes</v>
      </c>
      <c r="L1484" s="42" t="str">
        <f>VLOOKUP(A1484,'Data Transformation'!S:AB,10,0)</f>
        <v>24-Jun-1978</v>
      </c>
      <c r="M1484" s="59">
        <f>VLOOKUP(A1484,'Data Transformation'!S:AD,12,0)</f>
        <v>7054.41</v>
      </c>
      <c r="N1484" s="42" t="str">
        <f>VLOOKUP(A1484,'Data Transformation'!S:Y,7,0)</f>
        <v>tier - 2</v>
      </c>
      <c r="O1484" s="42" t="str">
        <f>VLOOKUP(A1484,'Data Transformation'!S:Z,8,0)</f>
        <v>tier - 2</v>
      </c>
      <c r="P1484" s="42" t="str">
        <f>VLOOKUP(A1484,'Data Transformation'!S:AA,9,0)</f>
        <v>R1013</v>
      </c>
      <c r="Q1484" s="60">
        <f>VLOOKUP(A1484,'Data Transformation'!S:AC,11,0)</f>
        <v>44</v>
      </c>
    </row>
    <row r="1485">
      <c r="A1485" s="56" t="s">
        <v>3042</v>
      </c>
      <c r="B1485" s="42" t="str">
        <f>VLOOKUP(A1485,'Data Transformation'!A:D,4,0)</f>
        <v>Depasquale</v>
      </c>
      <c r="C1485" s="57">
        <f>VLOOKUP(A1485,'Data Transformation'!G:N,2,0)</f>
        <v>29</v>
      </c>
      <c r="D1485" s="42">
        <f>VLOOKUP(A1485,'Data Transformation'!G:I,3,0)</f>
        <v>4.56</v>
      </c>
      <c r="E1485" s="42" t="str">
        <f>VLOOKUP(A1485,'Data Transformation'!G:J,4,0)</f>
        <v>No</v>
      </c>
      <c r="F1485" s="42" t="str">
        <f>VLOOKUP(A1485,'Data Transformation'!G:K,5,0)</f>
        <v>No</v>
      </c>
      <c r="G1485" s="58" t="str">
        <f>VLOOKUP(A1485,'Data Transformation'!G:L,6,0)</f>
        <v>No</v>
      </c>
      <c r="H1485" s="42">
        <f>VLOOKUP(A1485,'Data Transformation'!G:O,9,0)</f>
        <v>0</v>
      </c>
      <c r="I1485" s="42" t="str">
        <f>VLOOKUP(A1485,'Data Transformation'!G:N,8,0)</f>
        <v>No</v>
      </c>
      <c r="J1485" s="42" t="str">
        <f>VLOOKUP(A1485,'Data Transformation'!G:P,10,0)</f>
        <v>Overweight</v>
      </c>
      <c r="K1485" s="42" t="str">
        <f>VLOOKUP(A1485,'Data Transformation'!G:Q,11,0)</f>
        <v>Normal</v>
      </c>
      <c r="L1485" s="42" t="str">
        <f>VLOOKUP(A1485,'Data Transformation'!S:AB,10,0)</f>
        <v>28-Jun-1980</v>
      </c>
      <c r="M1485" s="59">
        <f>VLOOKUP(A1485,'Data Transformation'!S:AD,12,0)</f>
        <v>7050.64</v>
      </c>
      <c r="N1485" s="42" t="str">
        <f>VLOOKUP(A1485,'Data Transformation'!S:Y,7,0)</f>
        <v>tier - 2</v>
      </c>
      <c r="O1485" s="42" t="str">
        <f>VLOOKUP(A1485,'Data Transformation'!S:Z,8,0)</f>
        <v>tier - 3</v>
      </c>
      <c r="P1485" s="42" t="str">
        <f>VLOOKUP(A1485,'Data Transformation'!S:AA,9,0)</f>
        <v>R1011</v>
      </c>
      <c r="Q1485" s="60">
        <f>VLOOKUP(A1485,'Data Transformation'!S:AC,11,0)</f>
        <v>42</v>
      </c>
    </row>
    <row r="1486">
      <c r="A1486" s="56" t="s">
        <v>3044</v>
      </c>
      <c r="B1486" s="42" t="str">
        <f>VLOOKUP(A1486,'Data Transformation'!A:D,4,0)</f>
        <v>Lavergne</v>
      </c>
      <c r="C1486" s="57">
        <f>VLOOKUP(A1486,'Data Transformation'!G:N,2,0)</f>
        <v>32.87</v>
      </c>
      <c r="D1486" s="42">
        <f>VLOOKUP(A1486,'Data Transformation'!G:I,3,0)</f>
        <v>5.33</v>
      </c>
      <c r="E1486" s="42" t="str">
        <f>VLOOKUP(A1486,'Data Transformation'!G:J,4,0)</f>
        <v>No</v>
      </c>
      <c r="F1486" s="42" t="str">
        <f>VLOOKUP(A1486,'Data Transformation'!G:K,5,0)</f>
        <v>No</v>
      </c>
      <c r="G1486" s="58" t="str">
        <f>VLOOKUP(A1486,'Data Transformation'!G:L,6,0)</f>
        <v>No</v>
      </c>
      <c r="H1486" s="42">
        <f>VLOOKUP(A1486,'Data Transformation'!G:O,9,0)</f>
        <v>0</v>
      </c>
      <c r="I1486" s="42" t="str">
        <f>VLOOKUP(A1486,'Data Transformation'!G:N,8,0)</f>
        <v>No</v>
      </c>
      <c r="J1486" s="42" t="str">
        <f>VLOOKUP(A1486,'Data Transformation'!G:P,10,0)</f>
        <v>Above Obesity</v>
      </c>
      <c r="K1486" s="42" t="str">
        <f>VLOOKUP(A1486,'Data Transformation'!G:Q,11,0)</f>
        <v>Normal</v>
      </c>
      <c r="L1486" s="42" t="str">
        <f>VLOOKUP(A1486,'Data Transformation'!S:AB,10,0)</f>
        <v>21-Jul-1980</v>
      </c>
      <c r="M1486" s="59">
        <f>VLOOKUP(A1486,'Data Transformation'!S:AD,12,0)</f>
        <v>7050.02</v>
      </c>
      <c r="N1486" s="42" t="str">
        <f>VLOOKUP(A1486,'Data Transformation'!S:Y,7,0)</f>
        <v>tier - 2</v>
      </c>
      <c r="O1486" s="42" t="str">
        <f>VLOOKUP(A1486,'Data Transformation'!S:Z,8,0)</f>
        <v>tier - 1</v>
      </c>
      <c r="P1486" s="42" t="str">
        <f>VLOOKUP(A1486,'Data Transformation'!S:AA,9,0)</f>
        <v>R1024</v>
      </c>
      <c r="Q1486" s="60">
        <f>VLOOKUP(A1486,'Data Transformation'!S:AC,11,0)</f>
        <v>42</v>
      </c>
    </row>
    <row r="1487">
      <c r="A1487" s="56" t="s">
        <v>3046</v>
      </c>
      <c r="B1487" s="42" t="str">
        <f>VLOOKUP(A1487,'Data Transformation'!A:D,4,0)</f>
        <v>Kawakami</v>
      </c>
      <c r="C1487" s="57">
        <f>VLOOKUP(A1487,'Data Transformation'!G:N,2,0)</f>
        <v>26.18</v>
      </c>
      <c r="D1487" s="42">
        <f>VLOOKUP(A1487,'Data Transformation'!G:I,3,0)</f>
        <v>5.63</v>
      </c>
      <c r="E1487" s="42" t="str">
        <f>VLOOKUP(A1487,'Data Transformation'!G:J,4,0)</f>
        <v>No</v>
      </c>
      <c r="F1487" s="42" t="str">
        <f>VLOOKUP(A1487,'Data Transformation'!G:K,5,0)</f>
        <v>No</v>
      </c>
      <c r="G1487" s="58" t="str">
        <f>VLOOKUP(A1487,'Data Transformation'!G:L,6,0)</f>
        <v>No</v>
      </c>
      <c r="H1487" s="42">
        <f>VLOOKUP(A1487,'Data Transformation'!G:O,9,0)</f>
        <v>0</v>
      </c>
      <c r="I1487" s="42" t="str">
        <f>VLOOKUP(A1487,'Data Transformation'!G:N,8,0)</f>
        <v>No</v>
      </c>
      <c r="J1487" s="42" t="str">
        <f>VLOOKUP(A1487,'Data Transformation'!G:P,10,0)</f>
        <v>Overweight</v>
      </c>
      <c r="K1487" s="42" t="str">
        <f>VLOOKUP(A1487,'Data Transformation'!G:Q,11,0)</f>
        <v>Normal</v>
      </c>
      <c r="L1487" s="42" t="str">
        <f>VLOOKUP(A1487,'Data Transformation'!S:AB,10,0)</f>
        <v>22-Oct-1980</v>
      </c>
      <c r="M1487" s="59">
        <f>VLOOKUP(A1487,'Data Transformation'!S:AD,12,0)</f>
        <v>7046.72</v>
      </c>
      <c r="N1487" s="42" t="str">
        <f>VLOOKUP(A1487,'Data Transformation'!S:Y,7,0)</f>
        <v>tier - 2</v>
      </c>
      <c r="O1487" s="42" t="str">
        <f>VLOOKUP(A1487,'Data Transformation'!S:Z,8,0)</f>
        <v>tier - 3</v>
      </c>
      <c r="P1487" s="42" t="str">
        <f>VLOOKUP(A1487,'Data Transformation'!S:AA,9,0)</f>
        <v>R1013</v>
      </c>
      <c r="Q1487" s="60">
        <f>VLOOKUP(A1487,'Data Transformation'!S:AC,11,0)</f>
        <v>42</v>
      </c>
    </row>
    <row r="1488">
      <c r="A1488" s="56" t="s">
        <v>3048</v>
      </c>
      <c r="B1488" s="42" t="str">
        <f>VLOOKUP(A1488,'Data Transformation'!A:D,4,0)</f>
        <v>Gonsalves</v>
      </c>
      <c r="C1488" s="57">
        <f>VLOOKUP(A1488,'Data Transformation'!G:N,2,0)</f>
        <v>25.3</v>
      </c>
      <c r="D1488" s="42">
        <f>VLOOKUP(A1488,'Data Transformation'!G:I,3,0)</f>
        <v>5.12</v>
      </c>
      <c r="E1488" s="42" t="str">
        <f>VLOOKUP(A1488,'Data Transformation'!G:J,4,0)</f>
        <v>No</v>
      </c>
      <c r="F1488" s="42" t="str">
        <f>VLOOKUP(A1488,'Data Transformation'!G:K,5,0)</f>
        <v>No</v>
      </c>
      <c r="G1488" s="58" t="str">
        <f>VLOOKUP(A1488,'Data Transformation'!G:L,6,0)</f>
        <v>No</v>
      </c>
      <c r="H1488" s="42">
        <f>VLOOKUP(A1488,'Data Transformation'!G:O,9,0)</f>
        <v>0</v>
      </c>
      <c r="I1488" s="42" t="str">
        <f>VLOOKUP(A1488,'Data Transformation'!G:N,8,0)</f>
        <v>No</v>
      </c>
      <c r="J1488" s="42" t="str">
        <f>VLOOKUP(A1488,'Data Transformation'!G:P,10,0)</f>
        <v>Overweight</v>
      </c>
      <c r="K1488" s="42" t="str">
        <f>VLOOKUP(A1488,'Data Transformation'!G:Q,11,0)</f>
        <v>Normal</v>
      </c>
      <c r="L1488" s="42" t="str">
        <f>VLOOKUP(A1488,'Data Transformation'!S:AB,10,0)</f>
        <v>26-Jul-1980</v>
      </c>
      <c r="M1488" s="59">
        <f>VLOOKUP(A1488,'Data Transformation'!S:AD,12,0)</f>
        <v>7045.5</v>
      </c>
      <c r="N1488" s="42" t="str">
        <f>VLOOKUP(A1488,'Data Transformation'!S:Y,7,0)</f>
        <v>tier - 2</v>
      </c>
      <c r="O1488" s="42" t="str">
        <f>VLOOKUP(A1488,'Data Transformation'!S:Z,8,0)</f>
        <v>tier - 1</v>
      </c>
      <c r="P1488" s="42" t="str">
        <f>VLOOKUP(A1488,'Data Transformation'!S:AA,9,0)</f>
        <v>R1011</v>
      </c>
      <c r="Q1488" s="60">
        <f>VLOOKUP(A1488,'Data Transformation'!S:AC,11,0)</f>
        <v>42</v>
      </c>
    </row>
    <row r="1489">
      <c r="A1489" s="56" t="s">
        <v>3050</v>
      </c>
      <c r="B1489" s="42" t="str">
        <f>VLOOKUP(A1489,'Data Transformation'!A:D,4,0)</f>
        <v>Peck</v>
      </c>
      <c r="C1489" s="57">
        <f>VLOOKUP(A1489,'Data Transformation'!G:N,2,0)</f>
        <v>36.94</v>
      </c>
      <c r="D1489" s="42">
        <f>VLOOKUP(A1489,'Data Transformation'!G:I,3,0)</f>
        <v>5.15</v>
      </c>
      <c r="E1489" s="42" t="str">
        <f>VLOOKUP(A1489,'Data Transformation'!G:J,4,0)</f>
        <v>yes</v>
      </c>
      <c r="F1489" s="42" t="str">
        <f>VLOOKUP(A1489,'Data Transformation'!G:K,5,0)</f>
        <v>No</v>
      </c>
      <c r="G1489" s="58" t="str">
        <f>VLOOKUP(A1489,'Data Transformation'!G:L,6,0)</f>
        <v>No</v>
      </c>
      <c r="H1489" s="42">
        <f>VLOOKUP(A1489,'Data Transformation'!G:O,9,0)</f>
        <v>1</v>
      </c>
      <c r="I1489" s="42" t="str">
        <f>VLOOKUP(A1489,'Data Transformation'!G:N,8,0)</f>
        <v>No</v>
      </c>
      <c r="J1489" s="42" t="str">
        <f>VLOOKUP(A1489,'Data Transformation'!G:P,10,0)</f>
        <v>Above Obesity</v>
      </c>
      <c r="K1489" s="42" t="str">
        <f>VLOOKUP(A1489,'Data Transformation'!G:Q,11,0)</f>
        <v>Normal</v>
      </c>
      <c r="L1489" s="42" t="str">
        <f>VLOOKUP(A1489,'Data Transformation'!S:AB,10,0)</f>
        <v>29-Oct-1995</v>
      </c>
      <c r="M1489" s="59">
        <f>VLOOKUP(A1489,'Data Transformation'!S:AD,12,0)</f>
        <v>7042.11</v>
      </c>
      <c r="N1489" s="42" t="str">
        <f>VLOOKUP(A1489,'Data Transformation'!S:Y,7,0)</f>
        <v>tier - 2</v>
      </c>
      <c r="O1489" s="42" t="str">
        <f>VLOOKUP(A1489,'Data Transformation'!S:Z,8,0)</f>
        <v>tier - 3</v>
      </c>
      <c r="P1489" s="42" t="str">
        <f>VLOOKUP(A1489,'Data Transformation'!S:AA,9,0)</f>
        <v>R1012</v>
      </c>
      <c r="Q1489" s="60">
        <f>VLOOKUP(A1489,'Data Transformation'!S:AC,11,0)</f>
        <v>27</v>
      </c>
    </row>
    <row r="1490">
      <c r="A1490" s="56" t="s">
        <v>3052</v>
      </c>
      <c r="B1490" s="42" t="str">
        <f>VLOOKUP(A1490,'Data Transformation'!A:D,4,0)</f>
        <v>Aure</v>
      </c>
      <c r="C1490" s="57">
        <f>VLOOKUP(A1490,'Data Transformation'!G:N,2,0)</f>
        <v>22.86</v>
      </c>
      <c r="D1490" s="42">
        <f>VLOOKUP(A1490,'Data Transformation'!G:I,3,0)</f>
        <v>7.5</v>
      </c>
      <c r="E1490" s="42" t="str">
        <f>VLOOKUP(A1490,'Data Transformation'!G:J,4,0)</f>
        <v>No</v>
      </c>
      <c r="F1490" s="42" t="str">
        <f>VLOOKUP(A1490,'Data Transformation'!G:K,5,0)</f>
        <v>No</v>
      </c>
      <c r="G1490" s="58" t="str">
        <f>VLOOKUP(A1490,'Data Transformation'!G:L,6,0)</f>
        <v>No</v>
      </c>
      <c r="H1490" s="42">
        <f>VLOOKUP(A1490,'Data Transformation'!G:O,9,0)</f>
        <v>0</v>
      </c>
      <c r="I1490" s="42" t="str">
        <f>VLOOKUP(A1490,'Data Transformation'!G:N,8,0)</f>
        <v>No</v>
      </c>
      <c r="J1490" s="42" t="str">
        <f>VLOOKUP(A1490,'Data Transformation'!G:P,10,0)</f>
        <v>Normal weight</v>
      </c>
      <c r="K1490" s="42" t="str">
        <f>VLOOKUP(A1490,'Data Transformation'!G:Q,11,0)</f>
        <v>Diabetes</v>
      </c>
      <c r="L1490" s="42" t="str">
        <f>VLOOKUP(A1490,'Data Transformation'!S:AB,10,0)</f>
        <v>2-Jun-1978</v>
      </c>
      <c r="M1490" s="59">
        <f>VLOOKUP(A1490,'Data Transformation'!S:AD,12,0)</f>
        <v>7033.08</v>
      </c>
      <c r="N1490" s="42" t="str">
        <f>VLOOKUP(A1490,'Data Transformation'!S:Y,7,0)</f>
        <v>tier - 2</v>
      </c>
      <c r="O1490" s="42" t="str">
        <f>VLOOKUP(A1490,'Data Transformation'!S:Z,8,0)</f>
        <v>tier - 2</v>
      </c>
      <c r="P1490" s="42" t="str">
        <f>VLOOKUP(A1490,'Data Transformation'!S:AA,9,0)</f>
        <v>R1013</v>
      </c>
      <c r="Q1490" s="60">
        <f>VLOOKUP(A1490,'Data Transformation'!S:AC,11,0)</f>
        <v>45</v>
      </c>
    </row>
    <row r="1491">
      <c r="A1491" s="56" t="s">
        <v>3054</v>
      </c>
      <c r="B1491" s="42" t="str">
        <f>VLOOKUP(A1491,'Data Transformation'!A:D,4,0)</f>
        <v>Mattingly</v>
      </c>
      <c r="C1491" s="57">
        <f>VLOOKUP(A1491,'Data Transformation'!G:N,2,0)</f>
        <v>18.76</v>
      </c>
      <c r="D1491" s="42">
        <f>VLOOKUP(A1491,'Data Transformation'!G:I,3,0)</f>
        <v>4.88</v>
      </c>
      <c r="E1491" s="42" t="str">
        <f>VLOOKUP(A1491,'Data Transformation'!G:J,4,0)</f>
        <v>yes</v>
      </c>
      <c r="F1491" s="42" t="str">
        <f>VLOOKUP(A1491,'Data Transformation'!G:K,5,0)</f>
        <v>No</v>
      </c>
      <c r="G1491" s="58" t="str">
        <f>VLOOKUP(A1491,'Data Transformation'!G:L,6,0)</f>
        <v>Yes</v>
      </c>
      <c r="H1491" s="42">
        <f>VLOOKUP(A1491,'Data Transformation'!G:O,9,0)</f>
        <v>1</v>
      </c>
      <c r="I1491" s="42" t="str">
        <f>VLOOKUP(A1491,'Data Transformation'!G:N,8,0)</f>
        <v>No</v>
      </c>
      <c r="J1491" s="42" t="str">
        <f>VLOOKUP(A1491,'Data Transformation'!G:P,10,0)</f>
        <v>Normal weight</v>
      </c>
      <c r="K1491" s="42" t="str">
        <f>VLOOKUP(A1491,'Data Transformation'!G:Q,11,0)</f>
        <v>Normal</v>
      </c>
      <c r="L1491" s="42" t="str">
        <f>VLOOKUP(A1491,'Data Transformation'!S:AB,10,0)</f>
        <v>6-Jul-1969</v>
      </c>
      <c r="M1491" s="59">
        <f>VLOOKUP(A1491,'Data Transformation'!S:AD,12,0)</f>
        <v>7003.1</v>
      </c>
      <c r="N1491" s="42" t="str">
        <f>VLOOKUP(A1491,'Data Transformation'!S:Y,7,0)</f>
        <v>tier - 2</v>
      </c>
      <c r="O1491" s="42" t="str">
        <f>VLOOKUP(A1491,'Data Transformation'!S:Z,8,0)</f>
        <v>tier - 3</v>
      </c>
      <c r="P1491" s="42" t="str">
        <f>VLOOKUP(A1491,'Data Transformation'!S:AA,9,0)</f>
        <v>R1013</v>
      </c>
      <c r="Q1491" s="60">
        <f>VLOOKUP(A1491,'Data Transformation'!S:AC,11,0)</f>
        <v>53</v>
      </c>
    </row>
    <row r="1492">
      <c r="A1492" s="56" t="s">
        <v>3056</v>
      </c>
      <c r="B1492" s="42" t="str">
        <f>VLOOKUP(A1492,'Data Transformation'!A:D,4,0)</f>
        <v>Stelpflug</v>
      </c>
      <c r="C1492" s="57">
        <f>VLOOKUP(A1492,'Data Transformation'!G:N,2,0)</f>
        <v>24.36</v>
      </c>
      <c r="D1492" s="42">
        <f>VLOOKUP(A1492,'Data Transformation'!G:I,3,0)</f>
        <v>5.57</v>
      </c>
      <c r="E1492" s="42" t="str">
        <f>VLOOKUP(A1492,'Data Transformation'!G:J,4,0)</f>
        <v>No</v>
      </c>
      <c r="F1492" s="42" t="str">
        <f>VLOOKUP(A1492,'Data Transformation'!G:K,5,0)</f>
        <v>No</v>
      </c>
      <c r="G1492" s="58" t="str">
        <f>VLOOKUP(A1492,'Data Transformation'!G:L,6,0)</f>
        <v>No</v>
      </c>
      <c r="H1492" s="42">
        <f>VLOOKUP(A1492,'Data Transformation'!G:O,9,0)</f>
        <v>0</v>
      </c>
      <c r="I1492" s="42" t="str">
        <f>VLOOKUP(A1492,'Data Transformation'!G:N,8,0)</f>
        <v>No</v>
      </c>
      <c r="J1492" s="42" t="str">
        <f>VLOOKUP(A1492,'Data Transformation'!G:P,10,0)</f>
        <v>Normal weight</v>
      </c>
      <c r="K1492" s="42" t="str">
        <f>VLOOKUP(A1492,'Data Transformation'!G:Q,11,0)</f>
        <v>Normal</v>
      </c>
      <c r="L1492" s="42" t="str">
        <f>VLOOKUP(A1492,'Data Transformation'!S:AB,10,0)</f>
        <v>1-Sep-1982</v>
      </c>
      <c r="M1492" s="59">
        <f>VLOOKUP(A1492,'Data Transformation'!S:AD,12,0)</f>
        <v>6989.95</v>
      </c>
      <c r="N1492" s="42" t="str">
        <f>VLOOKUP(A1492,'Data Transformation'!S:Y,7,0)</f>
        <v>tier - 2</v>
      </c>
      <c r="O1492" s="42" t="str">
        <f>VLOOKUP(A1492,'Data Transformation'!S:Z,8,0)</f>
        <v>tier - 1</v>
      </c>
      <c r="P1492" s="42" t="str">
        <f>VLOOKUP(A1492,'Data Transformation'!S:AA,9,0)</f>
        <v>R1013</v>
      </c>
      <c r="Q1492" s="60">
        <f>VLOOKUP(A1492,'Data Transformation'!S:AC,11,0)</f>
        <v>40</v>
      </c>
    </row>
    <row r="1493">
      <c r="A1493" s="56" t="s">
        <v>3058</v>
      </c>
      <c r="B1493" s="42" t="str">
        <f>VLOOKUP(A1493,'Data Transformation'!A:D,4,0)</f>
        <v>Sanchez Antognini</v>
      </c>
      <c r="C1493" s="57">
        <f>VLOOKUP(A1493,'Data Transformation'!G:N,2,0)</f>
        <v>32.3</v>
      </c>
      <c r="D1493" s="42">
        <f>VLOOKUP(A1493,'Data Transformation'!G:I,3,0)</f>
        <v>5.31</v>
      </c>
      <c r="E1493" s="42" t="str">
        <f>VLOOKUP(A1493,'Data Transformation'!G:J,4,0)</f>
        <v>No</v>
      </c>
      <c r="F1493" s="42" t="str">
        <f>VLOOKUP(A1493,'Data Transformation'!G:K,5,0)</f>
        <v>No</v>
      </c>
      <c r="G1493" s="58" t="str">
        <f>VLOOKUP(A1493,'Data Transformation'!G:L,6,0)</f>
        <v>No</v>
      </c>
      <c r="H1493" s="42">
        <f>VLOOKUP(A1493,'Data Transformation'!G:O,9,0)</f>
        <v>0</v>
      </c>
      <c r="I1493" s="42" t="str">
        <f>VLOOKUP(A1493,'Data Transformation'!G:N,8,0)</f>
        <v>No</v>
      </c>
      <c r="J1493" s="42" t="str">
        <f>VLOOKUP(A1493,'Data Transformation'!G:P,10,0)</f>
        <v>Above Obesity</v>
      </c>
      <c r="K1493" s="42" t="str">
        <f>VLOOKUP(A1493,'Data Transformation'!G:Q,11,0)</f>
        <v>Normal</v>
      </c>
      <c r="L1493" s="42" t="str">
        <f>VLOOKUP(A1493,'Data Transformation'!S:AB,10,0)</f>
        <v>18-Oct-1982</v>
      </c>
      <c r="M1493" s="59">
        <f>VLOOKUP(A1493,'Data Transformation'!S:AD,12,0)</f>
        <v>6986.7</v>
      </c>
      <c r="N1493" s="42" t="str">
        <f>VLOOKUP(A1493,'Data Transformation'!S:Y,7,0)</f>
        <v>tier - 3</v>
      </c>
      <c r="O1493" s="42" t="str">
        <f>VLOOKUP(A1493,'Data Transformation'!S:Z,8,0)</f>
        <v>tier - 1</v>
      </c>
      <c r="P1493" s="42" t="str">
        <f>VLOOKUP(A1493,'Data Transformation'!S:AA,9,0)</f>
        <v>R1012</v>
      </c>
      <c r="Q1493" s="60">
        <f>VLOOKUP(A1493,'Data Transformation'!S:AC,11,0)</f>
        <v>40</v>
      </c>
    </row>
    <row r="1494">
      <c r="A1494" s="56" t="s">
        <v>3060</v>
      </c>
      <c r="B1494" s="42" t="str">
        <f>VLOOKUP(A1494,'Data Transformation'!A:D,4,0)</f>
        <v>Condon</v>
      </c>
      <c r="C1494" s="57">
        <f>VLOOKUP(A1494,'Data Transformation'!G:N,2,0)</f>
        <v>22.705</v>
      </c>
      <c r="D1494" s="42">
        <f>VLOOKUP(A1494,'Data Transformation'!G:I,3,0)</f>
        <v>4.57</v>
      </c>
      <c r="E1494" s="42" t="str">
        <f>VLOOKUP(A1494,'Data Transformation'!G:J,4,0)</f>
        <v>YES</v>
      </c>
      <c r="F1494" s="42" t="str">
        <f>VLOOKUP(A1494,'Data Transformation'!G:K,5,0)</f>
        <v>No</v>
      </c>
      <c r="G1494" s="58" t="str">
        <f>VLOOKUP(A1494,'Data Transformation'!G:L,6,0)</f>
        <v>No</v>
      </c>
      <c r="H1494" s="42">
        <f>VLOOKUP(A1494,'Data Transformation'!G:O,9,0)</f>
        <v>0</v>
      </c>
      <c r="I1494" s="42" t="str">
        <f>VLOOKUP(A1494,'Data Transformation'!G:N,8,0)</f>
        <v>No</v>
      </c>
      <c r="J1494" s="42" t="str">
        <f>VLOOKUP(A1494,'Data Transformation'!G:P,10,0)</f>
        <v>Normal weight</v>
      </c>
      <c r="K1494" s="42" t="str">
        <f>VLOOKUP(A1494,'Data Transformation'!G:Q,11,0)</f>
        <v>Normal</v>
      </c>
      <c r="L1494" s="42" t="str">
        <f>VLOOKUP(A1494,'Data Transformation'!S:AB,10,0)</f>
        <v>10-Dec-1985</v>
      </c>
      <c r="M1494" s="59">
        <f>VLOOKUP(A1494,'Data Transformation'!S:AD,12,0)</f>
        <v>6985.51</v>
      </c>
      <c r="N1494" s="42" t="str">
        <f>VLOOKUP(A1494,'Data Transformation'!S:Y,7,0)</f>
        <v>tier - 2</v>
      </c>
      <c r="O1494" s="42" t="str">
        <f>VLOOKUP(A1494,'Data Transformation'!S:Z,8,0)</f>
        <v>tier - 2</v>
      </c>
      <c r="P1494" s="42" t="str">
        <f>VLOOKUP(A1494,'Data Transformation'!S:AA,9,0)</f>
        <v>R1019</v>
      </c>
      <c r="Q1494" s="60">
        <f>VLOOKUP(A1494,'Data Transformation'!S:AC,11,0)</f>
        <v>37</v>
      </c>
    </row>
    <row r="1495">
      <c r="A1495" s="56" t="s">
        <v>3062</v>
      </c>
      <c r="B1495" s="42" t="str">
        <f>VLOOKUP(A1495,'Data Transformation'!A:D,4,0)</f>
        <v>Magato</v>
      </c>
      <c r="C1495" s="57">
        <f>VLOOKUP(A1495,'Data Transformation'!G:N,2,0)</f>
        <v>21.79</v>
      </c>
      <c r="D1495" s="42">
        <f>VLOOKUP(A1495,'Data Transformation'!G:I,3,0)</f>
        <v>8.7</v>
      </c>
      <c r="E1495" s="42" t="str">
        <f>VLOOKUP(A1495,'Data Transformation'!G:J,4,0)</f>
        <v>yes</v>
      </c>
      <c r="F1495" s="42" t="str">
        <f>VLOOKUP(A1495,'Data Transformation'!G:K,5,0)</f>
        <v>No</v>
      </c>
      <c r="G1495" s="58" t="str">
        <f>VLOOKUP(A1495,'Data Transformation'!G:L,6,0)</f>
        <v>No</v>
      </c>
      <c r="H1495" s="42">
        <f>VLOOKUP(A1495,'Data Transformation'!G:O,9,0)</f>
        <v>1</v>
      </c>
      <c r="I1495" s="42" t="str">
        <f>VLOOKUP(A1495,'Data Transformation'!G:N,8,0)</f>
        <v>No</v>
      </c>
      <c r="J1495" s="42" t="str">
        <f>VLOOKUP(A1495,'Data Transformation'!G:P,10,0)</f>
        <v>Normal weight</v>
      </c>
      <c r="K1495" s="42" t="str">
        <f>VLOOKUP(A1495,'Data Transformation'!G:Q,11,0)</f>
        <v>Diabetes</v>
      </c>
      <c r="L1495" s="42" t="str">
        <f>VLOOKUP(A1495,'Data Transformation'!S:AB,10,0)</f>
        <v>3-Jun-1975</v>
      </c>
      <c r="M1495" s="59">
        <f>VLOOKUP(A1495,'Data Transformation'!S:AD,12,0)</f>
        <v>6965.21</v>
      </c>
      <c r="N1495" s="42" t="str">
        <f>VLOOKUP(A1495,'Data Transformation'!S:Y,7,0)</f>
        <v>tier - 2</v>
      </c>
      <c r="O1495" s="42" t="str">
        <f>VLOOKUP(A1495,'Data Transformation'!S:Z,8,0)</f>
        <v>tier - 3</v>
      </c>
      <c r="P1495" s="42" t="str">
        <f>VLOOKUP(A1495,'Data Transformation'!S:AA,9,0)</f>
        <v>R1013</v>
      </c>
      <c r="Q1495" s="60">
        <f>VLOOKUP(A1495,'Data Transformation'!S:AC,11,0)</f>
        <v>48</v>
      </c>
    </row>
    <row r="1496">
      <c r="A1496" s="56" t="s">
        <v>3064</v>
      </c>
      <c r="B1496" s="42" t="str">
        <f>VLOOKUP(A1496,'Data Transformation'!A:D,4,0)</f>
        <v>Dombrowski</v>
      </c>
      <c r="C1496" s="57">
        <f>VLOOKUP(A1496,'Data Transformation'!G:N,2,0)</f>
        <v>24.52</v>
      </c>
      <c r="D1496" s="42">
        <f>VLOOKUP(A1496,'Data Transformation'!G:I,3,0)</f>
        <v>4.76</v>
      </c>
      <c r="E1496" s="42" t="str">
        <f>VLOOKUP(A1496,'Data Transformation'!G:J,4,0)</f>
        <v>No</v>
      </c>
      <c r="F1496" s="42" t="str">
        <f>VLOOKUP(A1496,'Data Transformation'!G:K,5,0)</f>
        <v>No</v>
      </c>
      <c r="G1496" s="58" t="str">
        <f>VLOOKUP(A1496,'Data Transformation'!G:L,6,0)</f>
        <v>No</v>
      </c>
      <c r="H1496" s="42">
        <f>VLOOKUP(A1496,'Data Transformation'!G:O,9,0)</f>
        <v>0</v>
      </c>
      <c r="I1496" s="42" t="str">
        <f>VLOOKUP(A1496,'Data Transformation'!G:N,8,0)</f>
        <v>No</v>
      </c>
      <c r="J1496" s="42" t="str">
        <f>VLOOKUP(A1496,'Data Transformation'!G:P,10,0)</f>
        <v>Normal weight</v>
      </c>
      <c r="K1496" s="42" t="str">
        <f>VLOOKUP(A1496,'Data Transformation'!G:Q,11,0)</f>
        <v>Normal</v>
      </c>
      <c r="L1496" s="42" t="str">
        <f>VLOOKUP(A1496,'Data Transformation'!S:AB,10,0)</f>
        <v>18-Aug-1980</v>
      </c>
      <c r="M1496" s="59">
        <f>VLOOKUP(A1496,'Data Transformation'!S:AD,12,0)</f>
        <v>6951.12</v>
      </c>
      <c r="N1496" s="42" t="str">
        <f>VLOOKUP(A1496,'Data Transformation'!S:Y,7,0)</f>
        <v>tier - 2</v>
      </c>
      <c r="O1496" s="42" t="str">
        <f>VLOOKUP(A1496,'Data Transformation'!S:Z,8,0)</f>
        <v>tier - 2</v>
      </c>
      <c r="P1496" s="42" t="str">
        <f>VLOOKUP(A1496,'Data Transformation'!S:AA,9,0)</f>
        <v>R1013</v>
      </c>
      <c r="Q1496" s="60">
        <f>VLOOKUP(A1496,'Data Transformation'!S:AC,11,0)</f>
        <v>42</v>
      </c>
    </row>
    <row r="1497">
      <c r="A1497" s="56" t="s">
        <v>3066</v>
      </c>
      <c r="B1497" s="42" t="str">
        <f>VLOOKUP(A1497,'Data Transformation'!A:D,4,0)</f>
        <v>Ohara</v>
      </c>
      <c r="C1497" s="57">
        <f>VLOOKUP(A1497,'Data Transformation'!G:N,2,0)</f>
        <v>39.52</v>
      </c>
      <c r="D1497" s="42">
        <f>VLOOKUP(A1497,'Data Transformation'!G:I,3,0)</f>
        <v>11.81</v>
      </c>
      <c r="E1497" s="42" t="str">
        <f>VLOOKUP(A1497,'Data Transformation'!G:J,4,0)</f>
        <v>No</v>
      </c>
      <c r="F1497" s="42" t="str">
        <f>VLOOKUP(A1497,'Data Transformation'!G:K,5,0)</f>
        <v>No</v>
      </c>
      <c r="G1497" s="58" t="str">
        <f>VLOOKUP(A1497,'Data Transformation'!G:L,6,0)</f>
        <v>No</v>
      </c>
      <c r="H1497" s="42">
        <f>VLOOKUP(A1497,'Data Transformation'!G:O,9,0)</f>
        <v>0</v>
      </c>
      <c r="I1497" s="42" t="str">
        <f>VLOOKUP(A1497,'Data Transformation'!G:N,8,0)</f>
        <v>No</v>
      </c>
      <c r="J1497" s="42" t="str">
        <f>VLOOKUP(A1497,'Data Transformation'!G:P,10,0)</f>
        <v>Above Obesity</v>
      </c>
      <c r="K1497" s="42" t="str">
        <f>VLOOKUP(A1497,'Data Transformation'!G:Q,11,0)</f>
        <v>Diabetes</v>
      </c>
      <c r="L1497" s="42" t="str">
        <f>VLOOKUP(A1497,'Data Transformation'!S:AB,10,0)</f>
        <v>15-Dec-1978</v>
      </c>
      <c r="M1497" s="59">
        <f>VLOOKUP(A1497,'Data Transformation'!S:AD,12,0)</f>
        <v>6948.7</v>
      </c>
      <c r="N1497" s="42" t="str">
        <f>VLOOKUP(A1497,'Data Transformation'!S:Y,7,0)</f>
        <v>tier - 1</v>
      </c>
      <c r="O1497" s="42" t="str">
        <f>VLOOKUP(A1497,'Data Transformation'!S:Z,8,0)</f>
        <v>tier - 2</v>
      </c>
      <c r="P1497" s="42" t="str">
        <f>VLOOKUP(A1497,'Data Transformation'!S:AA,9,0)</f>
        <v>R1012</v>
      </c>
      <c r="Q1497" s="60">
        <f>VLOOKUP(A1497,'Data Transformation'!S:AC,11,0)</f>
        <v>44</v>
      </c>
    </row>
    <row r="1498">
      <c r="A1498" s="56" t="s">
        <v>3068</v>
      </c>
      <c r="B1498" s="42" t="str">
        <f>VLOOKUP(A1498,'Data Transformation'!A:D,4,0)</f>
        <v>Cifuentes Fetiva</v>
      </c>
      <c r="C1498" s="57">
        <f>VLOOKUP(A1498,'Data Transformation'!G:N,2,0)</f>
        <v>24.49</v>
      </c>
      <c r="D1498" s="42">
        <f>VLOOKUP(A1498,'Data Transformation'!G:I,3,0)</f>
        <v>4.67</v>
      </c>
      <c r="E1498" s="42" t="str">
        <f>VLOOKUP(A1498,'Data Transformation'!G:J,4,0)</f>
        <v>No</v>
      </c>
      <c r="F1498" s="42" t="str">
        <f>VLOOKUP(A1498,'Data Transformation'!G:K,5,0)</f>
        <v>No</v>
      </c>
      <c r="G1498" s="58" t="str">
        <f>VLOOKUP(A1498,'Data Transformation'!G:L,6,0)</f>
        <v>No</v>
      </c>
      <c r="H1498" s="42">
        <f>VLOOKUP(A1498,'Data Transformation'!G:O,9,0)</f>
        <v>0</v>
      </c>
      <c r="I1498" s="42" t="str">
        <f>VLOOKUP(A1498,'Data Transformation'!G:N,8,0)</f>
        <v>No</v>
      </c>
      <c r="J1498" s="42" t="str">
        <f>VLOOKUP(A1498,'Data Transformation'!G:P,10,0)</f>
        <v>Normal weight</v>
      </c>
      <c r="K1498" s="42" t="str">
        <f>VLOOKUP(A1498,'Data Transformation'!G:Q,11,0)</f>
        <v>Normal</v>
      </c>
      <c r="L1498" s="42" t="str">
        <f>VLOOKUP(A1498,'Data Transformation'!S:AB,10,0)</f>
        <v>5-Oct-1980</v>
      </c>
      <c r="M1498" s="59">
        <f>VLOOKUP(A1498,'Data Transformation'!S:AD,12,0)</f>
        <v>6940.94</v>
      </c>
      <c r="N1498" s="42" t="str">
        <f>VLOOKUP(A1498,'Data Transformation'!S:Y,7,0)</f>
        <v>tier - 2</v>
      </c>
      <c r="O1498" s="42" t="str">
        <f>VLOOKUP(A1498,'Data Transformation'!S:Z,8,0)</f>
        <v>tier - 3</v>
      </c>
      <c r="P1498" s="42" t="str">
        <f>VLOOKUP(A1498,'Data Transformation'!S:AA,9,0)</f>
        <v>R1013</v>
      </c>
      <c r="Q1498" s="60">
        <f>VLOOKUP(A1498,'Data Transformation'!S:AC,11,0)</f>
        <v>42</v>
      </c>
    </row>
    <row r="1499">
      <c r="A1499" s="56" t="s">
        <v>3070</v>
      </c>
      <c r="B1499" s="42" t="str">
        <f>VLOOKUP(A1499,'Data Transformation'!A:D,4,0)</f>
        <v>Keno</v>
      </c>
      <c r="C1499" s="57">
        <f>VLOOKUP(A1499,'Data Transformation'!G:N,2,0)</f>
        <v>26.315</v>
      </c>
      <c r="D1499" s="42">
        <f>VLOOKUP(A1499,'Data Transformation'!G:I,3,0)</f>
        <v>6.02</v>
      </c>
      <c r="E1499" s="42" t="str">
        <f>VLOOKUP(A1499,'Data Transformation'!G:J,4,0)</f>
        <v>No</v>
      </c>
      <c r="F1499" s="42" t="str">
        <f>VLOOKUP(A1499,'Data Transformation'!G:K,5,0)</f>
        <v>No</v>
      </c>
      <c r="G1499" s="58" t="str">
        <f>VLOOKUP(A1499,'Data Transformation'!G:L,6,0)</f>
        <v>No</v>
      </c>
      <c r="H1499" s="42">
        <f>VLOOKUP(A1499,'Data Transformation'!G:O,9,0)</f>
        <v>0</v>
      </c>
      <c r="I1499" s="42" t="str">
        <f>VLOOKUP(A1499,'Data Transformation'!G:N,8,0)</f>
        <v>No</v>
      </c>
      <c r="J1499" s="42" t="str">
        <f>VLOOKUP(A1499,'Data Transformation'!G:P,10,0)</f>
        <v>Overweight</v>
      </c>
      <c r="K1499" s="42" t="str">
        <f>VLOOKUP(A1499,'Data Transformation'!G:Q,11,0)</f>
        <v>Prediabetes weight</v>
      </c>
      <c r="L1499" s="42" t="str">
        <f>VLOOKUP(A1499,'Data Transformation'!S:AB,10,0)</f>
        <v>30-Aug-1980</v>
      </c>
      <c r="M1499" s="59">
        <f>VLOOKUP(A1499,'Data Transformation'!S:AD,12,0)</f>
        <v>6940.91</v>
      </c>
      <c r="N1499" s="42" t="str">
        <f>VLOOKUP(A1499,'Data Transformation'!S:Y,7,0)</f>
        <v>tier - 2</v>
      </c>
      <c r="O1499" s="42" t="str">
        <f>VLOOKUP(A1499,'Data Transformation'!S:Z,8,0)</f>
        <v>tier - 2</v>
      </c>
      <c r="P1499" s="42" t="str">
        <f>VLOOKUP(A1499,'Data Transformation'!S:AA,9,0)</f>
        <v>R1012</v>
      </c>
      <c r="Q1499" s="60">
        <f>VLOOKUP(A1499,'Data Transformation'!S:AC,11,0)</f>
        <v>42</v>
      </c>
    </row>
    <row r="1500">
      <c r="A1500" s="56" t="s">
        <v>3072</v>
      </c>
      <c r="B1500" s="42" t="str">
        <f>VLOOKUP(A1500,'Data Transformation'!A:D,4,0)</f>
        <v>Bruce</v>
      </c>
      <c r="C1500" s="57">
        <f>VLOOKUP(A1500,'Data Transformation'!G:N,2,0)</f>
        <v>22.58</v>
      </c>
      <c r="D1500" s="42">
        <f>VLOOKUP(A1500,'Data Transformation'!G:I,3,0)</f>
        <v>7.46</v>
      </c>
      <c r="E1500" s="42" t="str">
        <f>VLOOKUP(A1500,'Data Transformation'!G:J,4,0)</f>
        <v>No</v>
      </c>
      <c r="F1500" s="42" t="str">
        <f>VLOOKUP(A1500,'Data Transformation'!G:K,5,0)</f>
        <v>No</v>
      </c>
      <c r="G1500" s="58" t="str">
        <f>VLOOKUP(A1500,'Data Transformation'!G:L,6,0)</f>
        <v>No</v>
      </c>
      <c r="H1500" s="42">
        <f>VLOOKUP(A1500,'Data Transformation'!G:O,9,0)</f>
        <v>0</v>
      </c>
      <c r="I1500" s="42" t="str">
        <f>VLOOKUP(A1500,'Data Transformation'!G:N,8,0)</f>
        <v>No</v>
      </c>
      <c r="J1500" s="42" t="str">
        <f>VLOOKUP(A1500,'Data Transformation'!G:P,10,0)</f>
        <v>Normal weight</v>
      </c>
      <c r="K1500" s="42" t="str">
        <f>VLOOKUP(A1500,'Data Transformation'!G:Q,11,0)</f>
        <v>Diabetes</v>
      </c>
      <c r="L1500" s="42" t="str">
        <f>VLOOKUP(A1500,'Data Transformation'!S:AB,10,0)</f>
        <v>29-Nov-1978</v>
      </c>
      <c r="M1500" s="59">
        <f>VLOOKUP(A1500,'Data Transformation'!S:AD,12,0)</f>
        <v>6938.11</v>
      </c>
      <c r="N1500" s="42" t="str">
        <f>VLOOKUP(A1500,'Data Transformation'!S:Y,7,0)</f>
        <v>tier - 2</v>
      </c>
      <c r="O1500" s="42" t="str">
        <f>VLOOKUP(A1500,'Data Transformation'!S:Z,8,0)</f>
        <v>tier - 2</v>
      </c>
      <c r="P1500" s="42" t="str">
        <f>VLOOKUP(A1500,'Data Transformation'!S:AA,9,0)</f>
        <v>R1013</v>
      </c>
      <c r="Q1500" s="60">
        <f>VLOOKUP(A1500,'Data Transformation'!S:AC,11,0)</f>
        <v>44</v>
      </c>
    </row>
    <row r="1501">
      <c r="A1501" s="56" t="s">
        <v>3074</v>
      </c>
      <c r="B1501" s="42" t="str">
        <f>VLOOKUP(A1501,'Data Transformation'!A:D,4,0)</f>
        <v>Lorch</v>
      </c>
      <c r="C1501" s="57">
        <f>VLOOKUP(A1501,'Data Transformation'!G:N,2,0)</f>
        <v>19.475</v>
      </c>
      <c r="D1501" s="42">
        <f>VLOOKUP(A1501,'Data Transformation'!G:I,3,0)</f>
        <v>4.74</v>
      </c>
      <c r="E1501" s="42" t="str">
        <f>VLOOKUP(A1501,'Data Transformation'!G:J,4,0)</f>
        <v>No</v>
      </c>
      <c r="F1501" s="42" t="str">
        <f>VLOOKUP(A1501,'Data Transformation'!G:K,5,0)</f>
        <v>No</v>
      </c>
      <c r="G1501" s="58" t="str">
        <f>VLOOKUP(A1501,'Data Transformation'!G:L,6,0)</f>
        <v>No</v>
      </c>
      <c r="H1501" s="42">
        <f>VLOOKUP(A1501,'Data Transformation'!G:O,9,0)</f>
        <v>1</v>
      </c>
      <c r="I1501" s="42" t="str">
        <f>VLOOKUP(A1501,'Data Transformation'!G:N,8,0)</f>
        <v>No</v>
      </c>
      <c r="J1501" s="42" t="str">
        <f>VLOOKUP(A1501,'Data Transformation'!G:P,10,0)</f>
        <v>Normal weight</v>
      </c>
      <c r="K1501" s="42" t="str">
        <f>VLOOKUP(A1501,'Data Transformation'!G:Q,11,0)</f>
        <v>Normal</v>
      </c>
      <c r="L1501" s="42" t="str">
        <f>VLOOKUP(A1501,'Data Transformation'!S:AB,10,0)</f>
        <v>5-Sep-1984</v>
      </c>
      <c r="M1501" s="59">
        <f>VLOOKUP(A1501,'Data Transformation'!S:AD,12,0)</f>
        <v>6933.24</v>
      </c>
      <c r="N1501" s="42" t="str">
        <f>VLOOKUP(A1501,'Data Transformation'!S:Y,7,0)</f>
        <v>tier - 2</v>
      </c>
      <c r="O1501" s="42" t="str">
        <f>VLOOKUP(A1501,'Data Transformation'!S:Z,8,0)</f>
        <v>tier - 3</v>
      </c>
      <c r="P1501" s="42" t="str">
        <f>VLOOKUP(A1501,'Data Transformation'!S:AA,9,0)</f>
        <v>R1012</v>
      </c>
      <c r="Q1501" s="60">
        <f>VLOOKUP(A1501,'Data Transformation'!S:AC,11,0)</f>
        <v>38</v>
      </c>
    </row>
    <row r="1502">
      <c r="A1502" s="56" t="s">
        <v>3076</v>
      </c>
      <c r="B1502" s="42" t="str">
        <f>VLOOKUP(A1502,'Data Transformation'!A:D,4,0)</f>
        <v>Sullivan</v>
      </c>
      <c r="C1502" s="57">
        <f>VLOOKUP(A1502,'Data Transformation'!G:N,2,0)</f>
        <v>26.33</v>
      </c>
      <c r="D1502" s="42">
        <f>VLOOKUP(A1502,'Data Transformation'!G:I,3,0)</f>
        <v>4.79</v>
      </c>
      <c r="E1502" s="42" t="str">
        <f>VLOOKUP(A1502,'Data Transformation'!G:J,4,0)</f>
        <v>No</v>
      </c>
      <c r="F1502" s="42" t="str">
        <f>VLOOKUP(A1502,'Data Transformation'!G:K,5,0)</f>
        <v>No</v>
      </c>
      <c r="G1502" s="58" t="str">
        <f>VLOOKUP(A1502,'Data Transformation'!G:L,6,0)</f>
        <v>No</v>
      </c>
      <c r="H1502" s="42">
        <f>VLOOKUP(A1502,'Data Transformation'!G:O,9,0)</f>
        <v>0</v>
      </c>
      <c r="I1502" s="42" t="str">
        <f>VLOOKUP(A1502,'Data Transformation'!G:N,8,0)</f>
        <v>No</v>
      </c>
      <c r="J1502" s="42" t="str">
        <f>VLOOKUP(A1502,'Data Transformation'!G:P,10,0)</f>
        <v>Overweight</v>
      </c>
      <c r="K1502" s="42" t="str">
        <f>VLOOKUP(A1502,'Data Transformation'!G:Q,11,0)</f>
        <v>Normal</v>
      </c>
      <c r="L1502" s="42" t="str">
        <f>VLOOKUP(A1502,'Data Transformation'!S:AB,10,0)</f>
        <v>21-Dec-1989</v>
      </c>
      <c r="M1502" s="59">
        <f>VLOOKUP(A1502,'Data Transformation'!S:AD,12,0)</f>
        <v>6895.19</v>
      </c>
      <c r="N1502" s="42" t="str">
        <f>VLOOKUP(A1502,'Data Transformation'!S:Y,7,0)</f>
        <v>tier - 2</v>
      </c>
      <c r="O1502" s="42" t="str">
        <f>VLOOKUP(A1502,'Data Transformation'!S:Z,8,0)</f>
        <v>tier - 3</v>
      </c>
      <c r="P1502" s="42" t="str">
        <f>VLOOKUP(A1502,'Data Transformation'!S:AA,9,0)</f>
        <v>R1024</v>
      </c>
      <c r="Q1502" s="60">
        <f>VLOOKUP(A1502,'Data Transformation'!S:AC,11,0)</f>
        <v>33</v>
      </c>
    </row>
    <row r="1503">
      <c r="A1503" s="56" t="s">
        <v>3078</v>
      </c>
      <c r="B1503" s="42" t="str">
        <f>VLOOKUP(A1503,'Data Transformation'!A:D,4,0)</f>
        <v>Cave</v>
      </c>
      <c r="C1503" s="57">
        <f>VLOOKUP(A1503,'Data Transformation'!G:N,2,0)</f>
        <v>17.29</v>
      </c>
      <c r="D1503" s="42">
        <f>VLOOKUP(A1503,'Data Transformation'!G:I,3,0)</f>
        <v>5.35</v>
      </c>
      <c r="E1503" s="42" t="str">
        <f>VLOOKUP(A1503,'Data Transformation'!G:J,4,0)</f>
        <v>YES</v>
      </c>
      <c r="F1503" s="42" t="str">
        <f>VLOOKUP(A1503,'Data Transformation'!G:K,5,0)</f>
        <v>No</v>
      </c>
      <c r="G1503" s="58" t="str">
        <f>VLOOKUP(A1503,'Data Transformation'!G:L,6,0)</f>
        <v>No</v>
      </c>
      <c r="H1503" s="42">
        <f>VLOOKUP(A1503,'Data Transformation'!G:O,9,0)</f>
        <v>0</v>
      </c>
      <c r="I1503" s="42" t="str">
        <f>VLOOKUP(A1503,'Data Transformation'!G:N,8,0)</f>
        <v>No</v>
      </c>
      <c r="J1503" s="42" t="str">
        <f>VLOOKUP(A1503,'Data Transformation'!G:P,10,0)</f>
        <v>Underweight</v>
      </c>
      <c r="K1503" s="42" t="str">
        <f>VLOOKUP(A1503,'Data Transformation'!G:Q,11,0)</f>
        <v>Normal</v>
      </c>
      <c r="L1503" s="42" t="str">
        <f>VLOOKUP(A1503,'Data Transformation'!S:AB,10,0)</f>
        <v>10-Sep-1985</v>
      </c>
      <c r="M1503" s="59">
        <f>VLOOKUP(A1503,'Data Transformation'!S:AD,12,0)</f>
        <v>6877.98</v>
      </c>
      <c r="N1503" s="42" t="str">
        <f>VLOOKUP(A1503,'Data Transformation'!S:Y,7,0)</f>
        <v>tier - 2</v>
      </c>
      <c r="O1503" s="42" t="str">
        <f>VLOOKUP(A1503,'Data Transformation'!S:Z,8,0)</f>
        <v>tier - 1</v>
      </c>
      <c r="P1503" s="42" t="str">
        <f>VLOOKUP(A1503,'Data Transformation'!S:AA,9,0)</f>
        <v>R1024</v>
      </c>
      <c r="Q1503" s="60">
        <f>VLOOKUP(A1503,'Data Transformation'!S:AC,11,0)</f>
        <v>37</v>
      </c>
    </row>
    <row r="1504">
      <c r="A1504" s="56" t="s">
        <v>3080</v>
      </c>
      <c r="B1504" s="42" t="str">
        <f>VLOOKUP(A1504,'Data Transformation'!A:D,4,0)</f>
        <v>Gudenkauf</v>
      </c>
      <c r="C1504" s="57">
        <f>VLOOKUP(A1504,'Data Transformation'!G:N,2,0)</f>
        <v>42.88</v>
      </c>
      <c r="D1504" s="42">
        <f>VLOOKUP(A1504,'Data Transformation'!G:I,3,0)</f>
        <v>4.87</v>
      </c>
      <c r="E1504" s="42" t="str">
        <f>VLOOKUP(A1504,'Data Transformation'!G:J,4,0)</f>
        <v>No</v>
      </c>
      <c r="F1504" s="42" t="str">
        <f>VLOOKUP(A1504,'Data Transformation'!G:K,5,0)</f>
        <v>yes</v>
      </c>
      <c r="G1504" s="58" t="str">
        <f>VLOOKUP(A1504,'Data Transformation'!G:L,6,0)</f>
        <v>No</v>
      </c>
      <c r="H1504" s="42">
        <f>VLOOKUP(A1504,'Data Transformation'!G:O,9,0)</f>
        <v>1</v>
      </c>
      <c r="I1504" s="42" t="str">
        <f>VLOOKUP(A1504,'Data Transformation'!G:N,8,0)</f>
        <v>No</v>
      </c>
      <c r="J1504" s="42" t="str">
        <f>VLOOKUP(A1504,'Data Transformation'!G:P,10,0)</f>
        <v>Above Obesity</v>
      </c>
      <c r="K1504" s="42" t="str">
        <f>VLOOKUP(A1504,'Data Transformation'!G:Q,11,0)</f>
        <v>Normal</v>
      </c>
      <c r="L1504" s="42" t="str">
        <f>VLOOKUP(A1504,'Data Transformation'!S:AB,10,0)</f>
        <v>24-Dec-2004</v>
      </c>
      <c r="M1504" s="59">
        <f>VLOOKUP(A1504,'Data Transformation'!S:AD,12,0)</f>
        <v>6876.53</v>
      </c>
      <c r="N1504" s="42" t="str">
        <f>VLOOKUP(A1504,'Data Transformation'!S:Y,7,0)</f>
        <v>tier - 2</v>
      </c>
      <c r="O1504" s="42" t="str">
        <f>VLOOKUP(A1504,'Data Transformation'!S:Z,8,0)</f>
        <v>tier - 1</v>
      </c>
      <c r="P1504" s="42" t="str">
        <f>VLOOKUP(A1504,'Data Transformation'!S:AA,9,0)</f>
        <v>R1012</v>
      </c>
      <c r="Q1504" s="60">
        <f>VLOOKUP(A1504,'Data Transformation'!S:AC,11,0)</f>
        <v>18</v>
      </c>
    </row>
    <row r="1505">
      <c r="A1505" s="56" t="s">
        <v>3082</v>
      </c>
      <c r="B1505" s="42" t="str">
        <f>VLOOKUP(A1505,'Data Transformation'!A:D,4,0)</f>
        <v>Thomas</v>
      </c>
      <c r="C1505" s="57">
        <f>VLOOKUP(A1505,'Data Transformation'!G:N,2,0)</f>
        <v>32.2</v>
      </c>
      <c r="D1505" s="42">
        <f>VLOOKUP(A1505,'Data Transformation'!G:I,3,0)</f>
        <v>10.09</v>
      </c>
      <c r="E1505" s="42" t="str">
        <f>VLOOKUP(A1505,'Data Transformation'!G:J,4,0)</f>
        <v>YES</v>
      </c>
      <c r="F1505" s="42" t="str">
        <f>VLOOKUP(A1505,'Data Transformation'!G:K,5,0)</f>
        <v>No</v>
      </c>
      <c r="G1505" s="58" t="str">
        <f>VLOOKUP(A1505,'Data Transformation'!G:L,6,0)</f>
        <v>No</v>
      </c>
      <c r="H1505" s="42">
        <f>VLOOKUP(A1505,'Data Transformation'!G:O,9,0)</f>
        <v>0</v>
      </c>
      <c r="I1505" s="42" t="str">
        <f>VLOOKUP(A1505,'Data Transformation'!G:N,8,0)</f>
        <v>No</v>
      </c>
      <c r="J1505" s="42" t="str">
        <f>VLOOKUP(A1505,'Data Transformation'!G:P,10,0)</f>
        <v>Above Obesity</v>
      </c>
      <c r="K1505" s="42" t="str">
        <f>VLOOKUP(A1505,'Data Transformation'!G:Q,11,0)</f>
        <v>Diabetes</v>
      </c>
      <c r="L1505" s="42" t="str">
        <f>VLOOKUP(A1505,'Data Transformation'!S:AB,10,0)</f>
        <v>23-Jun-1981</v>
      </c>
      <c r="M1505" s="59">
        <f>VLOOKUP(A1505,'Data Transformation'!S:AD,12,0)</f>
        <v>6875.96</v>
      </c>
      <c r="N1505" s="42" t="str">
        <f>VLOOKUP(A1505,'Data Transformation'!S:Y,7,0)</f>
        <v>tier - 2</v>
      </c>
      <c r="O1505" s="42" t="str">
        <f>VLOOKUP(A1505,'Data Transformation'!S:Z,8,0)</f>
        <v>tier - 2</v>
      </c>
      <c r="P1505" s="42" t="str">
        <f>VLOOKUP(A1505,'Data Transformation'!S:AA,9,0)</f>
        <v>R1011</v>
      </c>
      <c r="Q1505" s="60">
        <f>VLOOKUP(A1505,'Data Transformation'!S:AC,11,0)</f>
        <v>41</v>
      </c>
    </row>
    <row r="1506">
      <c r="A1506" s="56" t="s">
        <v>3084</v>
      </c>
      <c r="B1506" s="42" t="str">
        <f>VLOOKUP(A1506,'Data Transformation'!A:D,4,0)</f>
        <v>Holley</v>
      </c>
      <c r="C1506" s="57">
        <f>VLOOKUP(A1506,'Data Transformation'!G:N,2,0)</f>
        <v>18.75</v>
      </c>
      <c r="D1506" s="42">
        <f>VLOOKUP(A1506,'Data Transformation'!G:I,3,0)</f>
        <v>5.47</v>
      </c>
      <c r="E1506" s="42" t="str">
        <f>VLOOKUP(A1506,'Data Transformation'!G:J,4,0)</f>
        <v>yes</v>
      </c>
      <c r="F1506" s="42" t="str">
        <f>VLOOKUP(A1506,'Data Transformation'!G:K,5,0)</f>
        <v>No</v>
      </c>
      <c r="G1506" s="58" t="str">
        <f>VLOOKUP(A1506,'Data Transformation'!G:L,6,0)</f>
        <v>Yes</v>
      </c>
      <c r="H1506" s="42">
        <f>VLOOKUP(A1506,'Data Transformation'!G:O,9,0)</f>
        <v>1</v>
      </c>
      <c r="I1506" s="42" t="str">
        <f>VLOOKUP(A1506,'Data Transformation'!G:N,8,0)</f>
        <v>No</v>
      </c>
      <c r="J1506" s="42" t="str">
        <f>VLOOKUP(A1506,'Data Transformation'!G:P,10,0)</f>
        <v>Normal weight</v>
      </c>
      <c r="K1506" s="42" t="str">
        <f>VLOOKUP(A1506,'Data Transformation'!G:Q,11,0)</f>
        <v>Normal</v>
      </c>
      <c r="L1506" s="42" t="str">
        <f>VLOOKUP(A1506,'Data Transformation'!S:AB,10,0)</f>
        <v>23-Oct-1969</v>
      </c>
      <c r="M1506" s="59">
        <f>VLOOKUP(A1506,'Data Transformation'!S:AD,12,0)</f>
        <v>6868.39</v>
      </c>
      <c r="N1506" s="42" t="str">
        <f>VLOOKUP(A1506,'Data Transformation'!S:Y,7,0)</f>
        <v>tier - 2</v>
      </c>
      <c r="O1506" s="42" t="str">
        <f>VLOOKUP(A1506,'Data Transformation'!S:Z,8,0)</f>
        <v>tier - 2</v>
      </c>
      <c r="P1506" s="42" t="str">
        <f>VLOOKUP(A1506,'Data Transformation'!S:AA,9,0)</f>
        <v>R1013</v>
      </c>
      <c r="Q1506" s="60">
        <f>VLOOKUP(A1506,'Data Transformation'!S:AC,11,0)</f>
        <v>53</v>
      </c>
    </row>
    <row r="1507">
      <c r="A1507" s="56" t="s">
        <v>3086</v>
      </c>
      <c r="B1507" s="42" t="str">
        <f>VLOOKUP(A1507,'Data Transformation'!A:D,4,0)</f>
        <v>Kemble</v>
      </c>
      <c r="C1507" s="57">
        <f>VLOOKUP(A1507,'Data Transformation'!G:N,2,0)</f>
        <v>22.36</v>
      </c>
      <c r="D1507" s="42">
        <f>VLOOKUP(A1507,'Data Transformation'!G:I,3,0)</f>
        <v>8.6</v>
      </c>
      <c r="E1507" s="42" t="str">
        <f>VLOOKUP(A1507,'Data Transformation'!G:J,4,0)</f>
        <v>No</v>
      </c>
      <c r="F1507" s="42" t="str">
        <f>VLOOKUP(A1507,'Data Transformation'!G:K,5,0)</f>
        <v>No</v>
      </c>
      <c r="G1507" s="58" t="str">
        <f>VLOOKUP(A1507,'Data Transformation'!G:L,6,0)</f>
        <v>No</v>
      </c>
      <c r="H1507" s="42">
        <f>VLOOKUP(A1507,'Data Transformation'!G:O,9,0)</f>
        <v>0</v>
      </c>
      <c r="I1507" s="42" t="str">
        <f>VLOOKUP(A1507,'Data Transformation'!G:N,8,0)</f>
        <v>No</v>
      </c>
      <c r="J1507" s="42" t="str">
        <f>VLOOKUP(A1507,'Data Transformation'!G:P,10,0)</f>
        <v>Normal weight</v>
      </c>
      <c r="K1507" s="42" t="str">
        <f>VLOOKUP(A1507,'Data Transformation'!G:Q,11,0)</f>
        <v>Diabetes</v>
      </c>
      <c r="L1507" s="42" t="str">
        <f>VLOOKUP(A1507,'Data Transformation'!S:AB,10,0)</f>
        <v>5-Aug-1978</v>
      </c>
      <c r="M1507" s="59">
        <f>VLOOKUP(A1507,'Data Transformation'!S:AD,12,0)</f>
        <v>6863.49</v>
      </c>
      <c r="N1507" s="42" t="str">
        <f>VLOOKUP(A1507,'Data Transformation'!S:Y,7,0)</f>
        <v>tier - 2</v>
      </c>
      <c r="O1507" s="42" t="str">
        <f>VLOOKUP(A1507,'Data Transformation'!S:Z,8,0)</f>
        <v>tier - 1</v>
      </c>
      <c r="P1507" s="42" t="str">
        <f>VLOOKUP(A1507,'Data Transformation'!S:AA,9,0)</f>
        <v>R1013</v>
      </c>
      <c r="Q1507" s="60">
        <f>VLOOKUP(A1507,'Data Transformation'!S:AC,11,0)</f>
        <v>44</v>
      </c>
    </row>
    <row r="1508">
      <c r="A1508" s="56" t="s">
        <v>3088</v>
      </c>
      <c r="B1508" s="42" t="str">
        <f>VLOOKUP(A1508,'Data Transformation'!A:D,4,0)</f>
        <v>Bentley</v>
      </c>
      <c r="C1508" s="57">
        <f>VLOOKUP(A1508,'Data Transformation'!G:N,2,0)</f>
        <v>23.94</v>
      </c>
      <c r="D1508" s="42">
        <f>VLOOKUP(A1508,'Data Transformation'!G:I,3,0)</f>
        <v>10.74</v>
      </c>
      <c r="E1508" s="42" t="str">
        <f>VLOOKUP(A1508,'Data Transformation'!G:J,4,0)</f>
        <v>YES</v>
      </c>
      <c r="F1508" s="42" t="str">
        <f>VLOOKUP(A1508,'Data Transformation'!G:K,5,0)</f>
        <v>No</v>
      </c>
      <c r="G1508" s="58" t="str">
        <f>VLOOKUP(A1508,'Data Transformation'!G:L,6,0)</f>
        <v>No</v>
      </c>
      <c r="H1508" s="42">
        <f>VLOOKUP(A1508,'Data Transformation'!G:O,9,0)</f>
        <v>0</v>
      </c>
      <c r="I1508" s="42" t="str">
        <f>VLOOKUP(A1508,'Data Transformation'!G:N,8,0)</f>
        <v>No</v>
      </c>
      <c r="J1508" s="42" t="str">
        <f>VLOOKUP(A1508,'Data Transformation'!G:P,10,0)</f>
        <v>Normal weight</v>
      </c>
      <c r="K1508" s="42" t="str">
        <f>VLOOKUP(A1508,'Data Transformation'!G:Q,11,0)</f>
        <v>Diabetes</v>
      </c>
      <c r="L1508" s="42" t="str">
        <f>VLOOKUP(A1508,'Data Transformation'!S:AB,10,0)</f>
        <v>19-Jun-1981</v>
      </c>
      <c r="M1508" s="59">
        <f>VLOOKUP(A1508,'Data Transformation'!S:AD,12,0)</f>
        <v>6858.48</v>
      </c>
      <c r="N1508" s="42" t="str">
        <f>VLOOKUP(A1508,'Data Transformation'!S:Y,7,0)</f>
        <v>tier - 2</v>
      </c>
      <c r="O1508" s="42" t="str">
        <f>VLOOKUP(A1508,'Data Transformation'!S:Z,8,0)</f>
        <v>tier - 2</v>
      </c>
      <c r="P1508" s="42" t="str">
        <f>VLOOKUP(A1508,'Data Transformation'!S:AA,9,0)</f>
        <v>R1019</v>
      </c>
      <c r="Q1508" s="60">
        <f>VLOOKUP(A1508,'Data Transformation'!S:AC,11,0)</f>
        <v>41</v>
      </c>
    </row>
    <row r="1509">
      <c r="A1509" s="56" t="s">
        <v>3090</v>
      </c>
      <c r="B1509" s="42" t="str">
        <f>VLOOKUP(A1509,'Data Transformation'!A:D,4,0)</f>
        <v>Jones</v>
      </c>
      <c r="C1509" s="57">
        <f>VLOOKUP(A1509,'Data Transformation'!G:N,2,0)</f>
        <v>30.1</v>
      </c>
      <c r="D1509" s="42">
        <f>VLOOKUP(A1509,'Data Transformation'!G:I,3,0)</f>
        <v>4.39</v>
      </c>
      <c r="E1509" s="42" t="str">
        <f>VLOOKUP(A1509,'Data Transformation'!G:J,4,0)</f>
        <v>No</v>
      </c>
      <c r="F1509" s="42" t="str">
        <f>VLOOKUP(A1509,'Data Transformation'!G:K,5,0)</f>
        <v>No</v>
      </c>
      <c r="G1509" s="58" t="str">
        <f>VLOOKUP(A1509,'Data Transformation'!G:L,6,0)</f>
        <v>Yes</v>
      </c>
      <c r="H1509" s="42">
        <f>VLOOKUP(A1509,'Data Transformation'!G:O,9,0)</f>
        <v>1</v>
      </c>
      <c r="I1509" s="42" t="str">
        <f>VLOOKUP(A1509,'Data Transformation'!G:N,8,0)</f>
        <v>No</v>
      </c>
      <c r="J1509" s="42" t="str">
        <f>VLOOKUP(A1509,'Data Transformation'!G:P,10,0)</f>
        <v>Above Obesity</v>
      </c>
      <c r="K1509" s="42" t="str">
        <f>VLOOKUP(A1509,'Data Transformation'!G:Q,11,0)</f>
        <v>Normal</v>
      </c>
      <c r="L1509" s="42" t="str">
        <f>VLOOKUP(A1509,'Data Transformation'!S:AB,10,0)</f>
        <v>4-Nov-1979</v>
      </c>
      <c r="M1509" s="59">
        <f>VLOOKUP(A1509,'Data Transformation'!S:AD,12,0)</f>
        <v>6849.03</v>
      </c>
      <c r="N1509" s="42" t="str">
        <f>VLOOKUP(A1509,'Data Transformation'!S:Y,7,0)</f>
        <v>tier - 2</v>
      </c>
      <c r="O1509" s="42" t="str">
        <f>VLOOKUP(A1509,'Data Transformation'!S:Z,8,0)</f>
        <v>tier - 2</v>
      </c>
      <c r="P1509" s="42" t="str">
        <f>VLOOKUP(A1509,'Data Transformation'!S:AA,9,0)</f>
        <v>R1011</v>
      </c>
      <c r="Q1509" s="60">
        <f>VLOOKUP(A1509,'Data Transformation'!S:AC,11,0)</f>
        <v>43</v>
      </c>
    </row>
    <row r="1510">
      <c r="A1510" s="56" t="s">
        <v>3092</v>
      </c>
      <c r="B1510" s="42" t="str">
        <f>VLOOKUP(A1510,'Data Transformation'!A:D,4,0)</f>
        <v>Tremblay</v>
      </c>
      <c r="C1510" s="57">
        <f>VLOOKUP(A1510,'Data Transformation'!G:N,2,0)</f>
        <v>21.93</v>
      </c>
      <c r="D1510" s="42">
        <f>VLOOKUP(A1510,'Data Transformation'!G:I,3,0)</f>
        <v>6.3</v>
      </c>
      <c r="E1510" s="42" t="str">
        <f>VLOOKUP(A1510,'Data Transformation'!G:J,4,0)</f>
        <v>No</v>
      </c>
      <c r="F1510" s="42" t="str">
        <f>VLOOKUP(A1510,'Data Transformation'!G:K,5,0)</f>
        <v>No</v>
      </c>
      <c r="G1510" s="58" t="str">
        <f>VLOOKUP(A1510,'Data Transformation'!G:L,6,0)</f>
        <v>No</v>
      </c>
      <c r="H1510" s="42">
        <f>VLOOKUP(A1510,'Data Transformation'!G:O,9,0)</f>
        <v>0</v>
      </c>
      <c r="I1510" s="42" t="str">
        <f>VLOOKUP(A1510,'Data Transformation'!G:N,8,0)</f>
        <v>No</v>
      </c>
      <c r="J1510" s="42" t="str">
        <f>VLOOKUP(A1510,'Data Transformation'!G:P,10,0)</f>
        <v>Normal weight</v>
      </c>
      <c r="K1510" s="42" t="str">
        <f>VLOOKUP(A1510,'Data Transformation'!G:Q,11,0)</f>
        <v>Prediabetes weight</v>
      </c>
      <c r="L1510" s="42" t="str">
        <f>VLOOKUP(A1510,'Data Transformation'!S:AB,10,0)</f>
        <v>15-Jun-1977</v>
      </c>
      <c r="M1510" s="59">
        <f>VLOOKUP(A1510,'Data Transformation'!S:AD,12,0)</f>
        <v>6843.17</v>
      </c>
      <c r="N1510" s="42" t="str">
        <f>VLOOKUP(A1510,'Data Transformation'!S:Y,7,0)</f>
        <v>tier - 2</v>
      </c>
      <c r="O1510" s="42" t="str">
        <f>VLOOKUP(A1510,'Data Transformation'!S:Z,8,0)</f>
        <v>tier - 1</v>
      </c>
      <c r="P1510" s="42" t="str">
        <f>VLOOKUP(A1510,'Data Transformation'!S:AA,9,0)</f>
        <v>R1013</v>
      </c>
      <c r="Q1510" s="60">
        <f>VLOOKUP(A1510,'Data Transformation'!S:AC,11,0)</f>
        <v>45</v>
      </c>
    </row>
    <row r="1511">
      <c r="A1511" s="56" t="s">
        <v>3094</v>
      </c>
      <c r="B1511" s="42" t="str">
        <f>VLOOKUP(A1511,'Data Transformation'!A:D,4,0)</f>
        <v>Bellucci</v>
      </c>
      <c r="C1511" s="57">
        <f>VLOOKUP(A1511,'Data Transformation'!G:N,2,0)</f>
        <v>39.75</v>
      </c>
      <c r="D1511" s="42">
        <f>VLOOKUP(A1511,'Data Transformation'!G:I,3,0)</f>
        <v>5.41</v>
      </c>
      <c r="E1511" s="42" t="str">
        <f>VLOOKUP(A1511,'Data Transformation'!G:J,4,0)</f>
        <v>No</v>
      </c>
      <c r="F1511" s="42" t="str">
        <f>VLOOKUP(A1511,'Data Transformation'!G:K,5,0)</f>
        <v>yes</v>
      </c>
      <c r="G1511" s="58" t="str">
        <f>VLOOKUP(A1511,'Data Transformation'!G:L,6,0)</f>
        <v>No</v>
      </c>
      <c r="H1511" s="42">
        <f>VLOOKUP(A1511,'Data Transformation'!G:O,9,0)</f>
        <v>1</v>
      </c>
      <c r="I1511" s="42" t="str">
        <f>VLOOKUP(A1511,'Data Transformation'!G:N,8,0)</f>
        <v>No</v>
      </c>
      <c r="J1511" s="42" t="str">
        <f>VLOOKUP(A1511,'Data Transformation'!G:P,10,0)</f>
        <v>Above Obesity</v>
      </c>
      <c r="K1511" s="42" t="str">
        <f>VLOOKUP(A1511,'Data Transformation'!G:Q,11,0)</f>
        <v>Normal</v>
      </c>
      <c r="L1511" s="42" t="str">
        <f>VLOOKUP(A1511,'Data Transformation'!S:AB,10,0)</f>
        <v>30-Nov-2000</v>
      </c>
      <c r="M1511" s="59">
        <f>VLOOKUP(A1511,'Data Transformation'!S:AD,12,0)</f>
        <v>6842.28</v>
      </c>
      <c r="N1511" s="42" t="str">
        <f>VLOOKUP(A1511,'Data Transformation'!S:Y,7,0)</f>
        <v>tier - 2</v>
      </c>
      <c r="O1511" s="42" t="str">
        <f>VLOOKUP(A1511,'Data Transformation'!S:Z,8,0)</f>
        <v>tier - 1</v>
      </c>
      <c r="P1511" s="42" t="str">
        <f>VLOOKUP(A1511,'Data Transformation'!S:AA,9,0)</f>
        <v>R1012</v>
      </c>
      <c r="Q1511" s="60">
        <f>VLOOKUP(A1511,'Data Transformation'!S:AC,11,0)</f>
        <v>22</v>
      </c>
    </row>
    <row r="1512">
      <c r="A1512" s="56" t="s">
        <v>3096</v>
      </c>
      <c r="B1512" s="42" t="str">
        <f>VLOOKUP(A1512,'Data Transformation'!A:D,4,0)</f>
        <v>Collins</v>
      </c>
      <c r="C1512" s="57">
        <f>VLOOKUP(A1512,'Data Transformation'!G:N,2,0)</f>
        <v>26.03</v>
      </c>
      <c r="D1512" s="42">
        <f>VLOOKUP(A1512,'Data Transformation'!G:I,3,0)</f>
        <v>4.47</v>
      </c>
      <c r="E1512" s="42" t="str">
        <f>VLOOKUP(A1512,'Data Transformation'!G:J,4,0)</f>
        <v>No</v>
      </c>
      <c r="F1512" s="42" t="str">
        <f>VLOOKUP(A1512,'Data Transformation'!G:K,5,0)</f>
        <v>No</v>
      </c>
      <c r="G1512" s="58" t="str">
        <f>VLOOKUP(A1512,'Data Transformation'!G:L,6,0)</f>
        <v>Yes</v>
      </c>
      <c r="H1512" s="42">
        <f>VLOOKUP(A1512,'Data Transformation'!G:O,9,0)</f>
        <v>1</v>
      </c>
      <c r="I1512" s="42" t="str">
        <f>VLOOKUP(A1512,'Data Transformation'!G:N,8,0)</f>
        <v>No</v>
      </c>
      <c r="J1512" s="42" t="str">
        <f>VLOOKUP(A1512,'Data Transformation'!G:P,10,0)</f>
        <v>Overweight</v>
      </c>
      <c r="K1512" s="42" t="str">
        <f>VLOOKUP(A1512,'Data Transformation'!G:Q,11,0)</f>
        <v>Normal</v>
      </c>
      <c r="L1512" s="42" t="str">
        <f>VLOOKUP(A1512,'Data Transformation'!S:AB,10,0)</f>
        <v>15-Jul-1979</v>
      </c>
      <c r="M1512" s="59">
        <f>VLOOKUP(A1512,'Data Transformation'!S:AD,12,0)</f>
        <v>6837.37</v>
      </c>
      <c r="N1512" s="42" t="str">
        <f>VLOOKUP(A1512,'Data Transformation'!S:Y,7,0)</f>
        <v>tier - 3</v>
      </c>
      <c r="O1512" s="42" t="str">
        <f>VLOOKUP(A1512,'Data Transformation'!S:Z,8,0)</f>
        <v>tier - 1</v>
      </c>
      <c r="P1512" s="42" t="str">
        <f>VLOOKUP(A1512,'Data Transformation'!S:AA,9,0)</f>
        <v>R1016</v>
      </c>
      <c r="Q1512" s="60">
        <f>VLOOKUP(A1512,'Data Transformation'!S:AC,11,0)</f>
        <v>43</v>
      </c>
    </row>
    <row r="1513">
      <c r="A1513" s="56" t="s">
        <v>3098</v>
      </c>
      <c r="B1513" s="42" t="str">
        <f>VLOOKUP(A1513,'Data Transformation'!A:D,4,0)</f>
        <v>Gillman</v>
      </c>
      <c r="C1513" s="57">
        <f>VLOOKUP(A1513,'Data Transformation'!G:N,2,0)</f>
        <v>34.51</v>
      </c>
      <c r="D1513" s="42">
        <f>VLOOKUP(A1513,'Data Transformation'!G:I,3,0)</f>
        <v>6.26</v>
      </c>
      <c r="E1513" s="42" t="str">
        <f>VLOOKUP(A1513,'Data Transformation'!G:J,4,0)</f>
        <v>No</v>
      </c>
      <c r="F1513" s="42" t="str">
        <f>VLOOKUP(A1513,'Data Transformation'!G:K,5,0)</f>
        <v>No</v>
      </c>
      <c r="G1513" s="58" t="str">
        <f>VLOOKUP(A1513,'Data Transformation'!G:L,6,0)</f>
        <v>No</v>
      </c>
      <c r="H1513" s="42">
        <f>VLOOKUP(A1513,'Data Transformation'!G:O,9,0)</f>
        <v>0</v>
      </c>
      <c r="I1513" s="42" t="str">
        <f>VLOOKUP(A1513,'Data Transformation'!G:N,8,0)</f>
        <v>No</v>
      </c>
      <c r="J1513" s="42" t="str">
        <f>VLOOKUP(A1513,'Data Transformation'!G:P,10,0)</f>
        <v>Above Obesity</v>
      </c>
      <c r="K1513" s="42" t="str">
        <f>VLOOKUP(A1513,'Data Transformation'!G:Q,11,0)</f>
        <v>Prediabetes weight</v>
      </c>
      <c r="L1513" s="42" t="str">
        <f>VLOOKUP(A1513,'Data Transformation'!S:AB,10,0)</f>
        <v>8-Jul-1994</v>
      </c>
      <c r="M1513" s="59">
        <f>VLOOKUP(A1513,'Data Transformation'!S:AD,12,0)</f>
        <v>6827.69</v>
      </c>
      <c r="N1513" s="42" t="str">
        <f>VLOOKUP(A1513,'Data Transformation'!S:Y,7,0)</f>
        <v>tier - 2</v>
      </c>
      <c r="O1513" s="42" t="str">
        <f>VLOOKUP(A1513,'Data Transformation'!S:Z,8,0)</f>
        <v>tier - 2</v>
      </c>
      <c r="P1513" s="42" t="str">
        <f>VLOOKUP(A1513,'Data Transformation'!S:AA,9,0)</f>
        <v>R1021</v>
      </c>
      <c r="Q1513" s="60">
        <f>VLOOKUP(A1513,'Data Transformation'!S:AC,11,0)</f>
        <v>28</v>
      </c>
    </row>
    <row r="1514">
      <c r="A1514" s="56" t="s">
        <v>3100</v>
      </c>
      <c r="B1514" s="42" t="str">
        <f>VLOOKUP(A1514,'Data Transformation'!A:D,4,0)</f>
        <v>West</v>
      </c>
      <c r="C1514" s="57">
        <f>VLOOKUP(A1514,'Data Transformation'!G:N,2,0)</f>
        <v>19.32</v>
      </c>
      <c r="D1514" s="42">
        <f>VLOOKUP(A1514,'Data Transformation'!G:I,3,0)</f>
        <v>11.58</v>
      </c>
      <c r="E1514" s="42" t="str">
        <f>VLOOKUP(A1514,'Data Transformation'!G:J,4,0)</f>
        <v>yes</v>
      </c>
      <c r="F1514" s="42" t="str">
        <f>VLOOKUP(A1514,'Data Transformation'!G:K,5,0)</f>
        <v>No</v>
      </c>
      <c r="G1514" s="58" t="str">
        <f>VLOOKUP(A1514,'Data Transformation'!G:L,6,0)</f>
        <v>No</v>
      </c>
      <c r="H1514" s="42">
        <f>VLOOKUP(A1514,'Data Transformation'!G:O,9,0)</f>
        <v>1</v>
      </c>
      <c r="I1514" s="42" t="str">
        <f>VLOOKUP(A1514,'Data Transformation'!G:N,8,0)</f>
        <v>No</v>
      </c>
      <c r="J1514" s="42" t="str">
        <f>VLOOKUP(A1514,'Data Transformation'!G:P,10,0)</f>
        <v>Normal weight</v>
      </c>
      <c r="K1514" s="42" t="str">
        <f>VLOOKUP(A1514,'Data Transformation'!G:Q,11,0)</f>
        <v>Diabetes</v>
      </c>
      <c r="L1514" s="42" t="str">
        <f>VLOOKUP(A1514,'Data Transformation'!S:AB,10,0)</f>
        <v>17-Aug-1975</v>
      </c>
      <c r="M1514" s="59">
        <f>VLOOKUP(A1514,'Data Transformation'!S:AD,12,0)</f>
        <v>6809.46</v>
      </c>
      <c r="N1514" s="42" t="str">
        <f>VLOOKUP(A1514,'Data Transformation'!S:Y,7,0)</f>
        <v>tier - 2</v>
      </c>
      <c r="O1514" s="42" t="str">
        <f>VLOOKUP(A1514,'Data Transformation'!S:Z,8,0)</f>
        <v>tier - 1</v>
      </c>
      <c r="P1514" s="42" t="str">
        <f>VLOOKUP(A1514,'Data Transformation'!S:AA,9,0)</f>
        <v>R1012</v>
      </c>
      <c r="Q1514" s="60">
        <f>VLOOKUP(A1514,'Data Transformation'!S:AC,11,0)</f>
        <v>47</v>
      </c>
    </row>
    <row r="1515">
      <c r="A1515" s="56" t="s">
        <v>3102</v>
      </c>
      <c r="B1515" s="42" t="str">
        <f>VLOOKUP(A1515,'Data Transformation'!A:D,4,0)</f>
        <v>Chida</v>
      </c>
      <c r="C1515" s="57">
        <f>VLOOKUP(A1515,'Data Transformation'!G:N,2,0)</f>
        <v>28.5</v>
      </c>
      <c r="D1515" s="42">
        <f>VLOOKUP(A1515,'Data Transformation'!G:I,3,0)</f>
        <v>4.36</v>
      </c>
      <c r="E1515" s="42" t="str">
        <f>VLOOKUP(A1515,'Data Transformation'!G:J,4,0)</f>
        <v>No</v>
      </c>
      <c r="F1515" s="42" t="str">
        <f>VLOOKUP(A1515,'Data Transformation'!G:K,5,0)</f>
        <v>No</v>
      </c>
      <c r="G1515" s="58" t="str">
        <f>VLOOKUP(A1515,'Data Transformation'!G:L,6,0)</f>
        <v>No</v>
      </c>
      <c r="H1515" s="42">
        <f>VLOOKUP(A1515,'Data Transformation'!G:O,9,0)</f>
        <v>0</v>
      </c>
      <c r="I1515" s="42" t="str">
        <f>VLOOKUP(A1515,'Data Transformation'!G:N,8,0)</f>
        <v>No</v>
      </c>
      <c r="J1515" s="42" t="str">
        <f>VLOOKUP(A1515,'Data Transformation'!G:P,10,0)</f>
        <v>Overweight</v>
      </c>
      <c r="K1515" s="42" t="str">
        <f>VLOOKUP(A1515,'Data Transformation'!G:Q,11,0)</f>
        <v>Normal</v>
      </c>
      <c r="L1515" s="42" t="str">
        <f>VLOOKUP(A1515,'Data Transformation'!S:AB,10,0)</f>
        <v>29-Jun-1991</v>
      </c>
      <c r="M1515" s="59">
        <f>VLOOKUP(A1515,'Data Transformation'!S:AD,12,0)</f>
        <v>6799.46</v>
      </c>
      <c r="N1515" s="42" t="str">
        <f>VLOOKUP(A1515,'Data Transformation'!S:Y,7,0)</f>
        <v>tier - 1</v>
      </c>
      <c r="O1515" s="42" t="str">
        <f>VLOOKUP(A1515,'Data Transformation'!S:Z,8,0)</f>
        <v>tier - 2</v>
      </c>
      <c r="P1515" s="42" t="str">
        <f>VLOOKUP(A1515,'Data Transformation'!S:AA,9,0)</f>
        <v>R1014</v>
      </c>
      <c r="Q1515" s="60">
        <f>VLOOKUP(A1515,'Data Transformation'!S:AC,11,0)</f>
        <v>31</v>
      </c>
    </row>
    <row r="1516">
      <c r="A1516" s="56" t="s">
        <v>3104</v>
      </c>
      <c r="B1516" s="42" t="str">
        <f>VLOOKUP(A1516,'Data Transformation'!A:D,4,0)</f>
        <v>Reisenauer</v>
      </c>
      <c r="C1516" s="57">
        <f>VLOOKUP(A1516,'Data Transformation'!G:N,2,0)</f>
        <v>30.875</v>
      </c>
      <c r="D1516" s="42">
        <f>VLOOKUP(A1516,'Data Transformation'!G:I,3,0)</f>
        <v>4.14</v>
      </c>
      <c r="E1516" s="42" t="str">
        <f>VLOOKUP(A1516,'Data Transformation'!G:J,4,0)</f>
        <v>YES</v>
      </c>
      <c r="F1516" s="42" t="str">
        <f>VLOOKUP(A1516,'Data Transformation'!G:K,5,0)</f>
        <v>No</v>
      </c>
      <c r="G1516" s="58" t="str">
        <f>VLOOKUP(A1516,'Data Transformation'!G:L,6,0)</f>
        <v>No</v>
      </c>
      <c r="H1516" s="42">
        <f>VLOOKUP(A1516,'Data Transformation'!G:O,9,0)</f>
        <v>0</v>
      </c>
      <c r="I1516" s="42" t="str">
        <f>VLOOKUP(A1516,'Data Transformation'!G:N,8,0)</f>
        <v>No</v>
      </c>
      <c r="J1516" s="42" t="str">
        <f>VLOOKUP(A1516,'Data Transformation'!G:P,10,0)</f>
        <v>Above Obesity</v>
      </c>
      <c r="K1516" s="42" t="str">
        <f>VLOOKUP(A1516,'Data Transformation'!G:Q,11,0)</f>
        <v>Normal</v>
      </c>
      <c r="L1516" s="42" t="str">
        <f>VLOOKUP(A1516,'Data Transformation'!S:AB,10,0)</f>
        <v>24-Dec-1985</v>
      </c>
      <c r="M1516" s="59">
        <f>VLOOKUP(A1516,'Data Transformation'!S:AD,12,0)</f>
        <v>6796.86</v>
      </c>
      <c r="N1516" s="42" t="str">
        <f>VLOOKUP(A1516,'Data Transformation'!S:Y,7,0)</f>
        <v>tier - 3</v>
      </c>
      <c r="O1516" s="42" t="str">
        <f>VLOOKUP(A1516,'Data Transformation'!S:Z,8,0)</f>
        <v>tier - 3</v>
      </c>
      <c r="P1516" s="42" t="str">
        <f>VLOOKUP(A1516,'Data Transformation'!S:AA,9,0)</f>
        <v>R1012</v>
      </c>
      <c r="Q1516" s="60">
        <f>VLOOKUP(A1516,'Data Transformation'!S:AC,11,0)</f>
        <v>37</v>
      </c>
    </row>
    <row r="1517">
      <c r="A1517" s="56" t="s">
        <v>3106</v>
      </c>
      <c r="B1517" s="42" t="str">
        <f>VLOOKUP(A1517,'Data Transformation'!A:D,4,0)</f>
        <v>Rosenberg-Wohl</v>
      </c>
      <c r="C1517" s="57">
        <f>VLOOKUP(A1517,'Data Transformation'!G:N,2,0)</f>
        <v>24.02</v>
      </c>
      <c r="D1517" s="42">
        <f>VLOOKUP(A1517,'Data Transformation'!G:I,3,0)</f>
        <v>4.38</v>
      </c>
      <c r="E1517" s="42" t="str">
        <f>VLOOKUP(A1517,'Data Transformation'!G:J,4,0)</f>
        <v>No</v>
      </c>
      <c r="F1517" s="42" t="str">
        <f>VLOOKUP(A1517,'Data Transformation'!G:K,5,0)</f>
        <v>No</v>
      </c>
      <c r="G1517" s="58" t="str">
        <f>VLOOKUP(A1517,'Data Transformation'!G:L,6,0)</f>
        <v>No</v>
      </c>
      <c r="H1517" s="42">
        <f>VLOOKUP(A1517,'Data Transformation'!G:O,9,0)</f>
        <v>0</v>
      </c>
      <c r="I1517" s="42" t="str">
        <f>VLOOKUP(A1517,'Data Transformation'!G:N,8,0)</f>
        <v>No</v>
      </c>
      <c r="J1517" s="42" t="str">
        <f>VLOOKUP(A1517,'Data Transformation'!G:P,10,0)</f>
        <v>Normal weight</v>
      </c>
      <c r="K1517" s="42" t="str">
        <f>VLOOKUP(A1517,'Data Transformation'!G:Q,11,0)</f>
        <v>Normal</v>
      </c>
      <c r="L1517" s="42" t="str">
        <f>VLOOKUP(A1517,'Data Transformation'!S:AB,10,0)</f>
        <v>23-Nov-1980</v>
      </c>
      <c r="M1517" s="59">
        <f>VLOOKUP(A1517,'Data Transformation'!S:AD,12,0)</f>
        <v>6781.52</v>
      </c>
      <c r="N1517" s="42" t="str">
        <f>VLOOKUP(A1517,'Data Transformation'!S:Y,7,0)</f>
        <v>tier - 2</v>
      </c>
      <c r="O1517" s="42" t="str">
        <f>VLOOKUP(A1517,'Data Transformation'!S:Z,8,0)</f>
        <v>tier - 2</v>
      </c>
      <c r="P1517" s="42" t="str">
        <f>VLOOKUP(A1517,'Data Transformation'!S:AA,9,0)</f>
        <v>R1013</v>
      </c>
      <c r="Q1517" s="60">
        <f>VLOOKUP(A1517,'Data Transformation'!S:AC,11,0)</f>
        <v>42</v>
      </c>
    </row>
    <row r="1518">
      <c r="A1518" s="56" t="s">
        <v>3108</v>
      </c>
      <c r="B1518" s="42" t="str">
        <f>VLOOKUP(A1518,'Data Transformation'!A:D,4,0)</f>
        <v>Theriault</v>
      </c>
      <c r="C1518" s="57">
        <f>VLOOKUP(A1518,'Data Transformation'!G:N,2,0)</f>
        <v>36.08</v>
      </c>
      <c r="D1518" s="42">
        <f>VLOOKUP(A1518,'Data Transformation'!G:I,3,0)</f>
        <v>11.61</v>
      </c>
      <c r="E1518" s="42" t="str">
        <f>VLOOKUP(A1518,'Data Transformation'!G:J,4,0)</f>
        <v>YES</v>
      </c>
      <c r="F1518" s="42" t="str">
        <f>VLOOKUP(A1518,'Data Transformation'!G:K,5,0)</f>
        <v>No</v>
      </c>
      <c r="G1518" s="58" t="str">
        <f>VLOOKUP(A1518,'Data Transformation'!G:L,6,0)</f>
        <v>No</v>
      </c>
      <c r="H1518" s="42">
        <f>VLOOKUP(A1518,'Data Transformation'!G:O,9,0)</f>
        <v>0</v>
      </c>
      <c r="I1518" s="42" t="str">
        <f>VLOOKUP(A1518,'Data Transformation'!G:N,8,0)</f>
        <v>No</v>
      </c>
      <c r="J1518" s="42" t="str">
        <f>VLOOKUP(A1518,'Data Transformation'!G:P,10,0)</f>
        <v>Above Obesity</v>
      </c>
      <c r="K1518" s="42" t="str">
        <f>VLOOKUP(A1518,'Data Transformation'!G:Q,11,0)</f>
        <v>Diabetes</v>
      </c>
      <c r="L1518" s="42" t="str">
        <f>VLOOKUP(A1518,'Data Transformation'!S:AB,10,0)</f>
        <v>8-Oct-1981</v>
      </c>
      <c r="M1518" s="59">
        <f>VLOOKUP(A1518,'Data Transformation'!S:AD,12,0)</f>
        <v>6781.35</v>
      </c>
      <c r="N1518" s="42" t="str">
        <f>VLOOKUP(A1518,'Data Transformation'!S:Y,7,0)</f>
        <v>tier - 2</v>
      </c>
      <c r="O1518" s="42" t="str">
        <f>VLOOKUP(A1518,'Data Transformation'!S:Z,8,0)</f>
        <v>tier - 1</v>
      </c>
      <c r="P1518" s="42" t="str">
        <f>VLOOKUP(A1518,'Data Transformation'!S:AA,9,0)</f>
        <v>R1013</v>
      </c>
      <c r="Q1518" s="60">
        <f>VLOOKUP(A1518,'Data Transformation'!S:AC,11,0)</f>
        <v>41</v>
      </c>
    </row>
    <row r="1519">
      <c r="A1519" s="56" t="s">
        <v>3110</v>
      </c>
      <c r="B1519" s="42" t="str">
        <f>VLOOKUP(A1519,'Data Transformation'!A:D,4,0)</f>
        <v>Manuel</v>
      </c>
      <c r="C1519" s="57">
        <f>VLOOKUP(A1519,'Data Transformation'!G:N,2,0)</f>
        <v>32.2</v>
      </c>
      <c r="D1519" s="42">
        <f>VLOOKUP(A1519,'Data Transformation'!G:I,3,0)</f>
        <v>10.59</v>
      </c>
      <c r="E1519" s="42" t="str">
        <f>VLOOKUP(A1519,'Data Transformation'!G:J,4,0)</f>
        <v>YES</v>
      </c>
      <c r="F1519" s="42" t="str">
        <f>VLOOKUP(A1519,'Data Transformation'!G:K,5,0)</f>
        <v>No</v>
      </c>
      <c r="G1519" s="58" t="str">
        <f>VLOOKUP(A1519,'Data Transformation'!G:L,6,0)</f>
        <v>No</v>
      </c>
      <c r="H1519" s="42">
        <f>VLOOKUP(A1519,'Data Transformation'!G:O,9,0)</f>
        <v>0</v>
      </c>
      <c r="I1519" s="42" t="str">
        <f>VLOOKUP(A1519,'Data Transformation'!G:N,8,0)</f>
        <v>No</v>
      </c>
      <c r="J1519" s="42" t="str">
        <f>VLOOKUP(A1519,'Data Transformation'!G:P,10,0)</f>
        <v>Above Obesity</v>
      </c>
      <c r="K1519" s="42" t="str">
        <f>VLOOKUP(A1519,'Data Transformation'!G:Q,11,0)</f>
        <v>Diabetes</v>
      </c>
      <c r="L1519" s="42" t="str">
        <f>VLOOKUP(A1519,'Data Transformation'!S:AB,10,0)</f>
        <v>3-Sep-1981</v>
      </c>
      <c r="M1519" s="59">
        <f>VLOOKUP(A1519,'Data Transformation'!S:AD,12,0)</f>
        <v>6775.96</v>
      </c>
      <c r="N1519" s="42" t="str">
        <f>VLOOKUP(A1519,'Data Transformation'!S:Y,7,0)</f>
        <v>tier - 2</v>
      </c>
      <c r="O1519" s="42" t="str">
        <f>VLOOKUP(A1519,'Data Transformation'!S:Z,8,0)</f>
        <v>tier - 3</v>
      </c>
      <c r="P1519" s="42" t="str">
        <f>VLOOKUP(A1519,'Data Transformation'!S:AA,9,0)</f>
        <v>R1011</v>
      </c>
      <c r="Q1519" s="60">
        <f>VLOOKUP(A1519,'Data Transformation'!S:AC,11,0)</f>
        <v>41</v>
      </c>
    </row>
    <row r="1520">
      <c r="A1520" s="56" t="s">
        <v>3112</v>
      </c>
      <c r="B1520" s="42" t="str">
        <f>VLOOKUP(A1520,'Data Transformation'!A:D,4,0)</f>
        <v>Demko</v>
      </c>
      <c r="C1520" s="57">
        <f>VLOOKUP(A1520,'Data Transformation'!G:N,2,0)</f>
        <v>28.05</v>
      </c>
      <c r="D1520" s="42">
        <f>VLOOKUP(A1520,'Data Transformation'!G:I,3,0)</f>
        <v>11.85</v>
      </c>
      <c r="E1520" s="42" t="str">
        <f>VLOOKUP(A1520,'Data Transformation'!G:J,4,0)</f>
        <v>YES</v>
      </c>
      <c r="F1520" s="42" t="str">
        <f>VLOOKUP(A1520,'Data Transformation'!G:K,5,0)</f>
        <v>No</v>
      </c>
      <c r="G1520" s="58" t="str">
        <f>VLOOKUP(A1520,'Data Transformation'!G:L,6,0)</f>
        <v>No</v>
      </c>
      <c r="H1520" s="42">
        <f>VLOOKUP(A1520,'Data Transformation'!G:O,9,0)</f>
        <v>0</v>
      </c>
      <c r="I1520" s="42" t="str">
        <f>VLOOKUP(A1520,'Data Transformation'!G:N,8,0)</f>
        <v>No</v>
      </c>
      <c r="J1520" s="42" t="str">
        <f>VLOOKUP(A1520,'Data Transformation'!G:P,10,0)</f>
        <v>Overweight</v>
      </c>
      <c r="K1520" s="42" t="str">
        <f>VLOOKUP(A1520,'Data Transformation'!G:Q,11,0)</f>
        <v>Diabetes</v>
      </c>
      <c r="L1520" s="42" t="str">
        <f>VLOOKUP(A1520,'Data Transformation'!S:AB,10,0)</f>
        <v>21-Sep-1981</v>
      </c>
      <c r="M1520" s="59">
        <f>VLOOKUP(A1520,'Data Transformation'!S:AD,12,0)</f>
        <v>6770.19</v>
      </c>
      <c r="N1520" s="42" t="str">
        <f>VLOOKUP(A1520,'Data Transformation'!S:Y,7,0)</f>
        <v>tier - 2</v>
      </c>
      <c r="O1520" s="42" t="str">
        <f>VLOOKUP(A1520,'Data Transformation'!S:Z,8,0)</f>
        <v>tier - 3</v>
      </c>
      <c r="P1520" s="42" t="str">
        <f>VLOOKUP(A1520,'Data Transformation'!S:AA,9,0)</f>
        <v>R1013</v>
      </c>
      <c r="Q1520" s="60">
        <f>VLOOKUP(A1520,'Data Transformation'!S:AC,11,0)</f>
        <v>41</v>
      </c>
    </row>
    <row r="1521">
      <c r="A1521" s="56" t="s">
        <v>3114</v>
      </c>
      <c r="B1521" s="42" t="str">
        <f>VLOOKUP(A1521,'Data Transformation'!A:D,4,0)</f>
        <v>Battaglia</v>
      </c>
      <c r="C1521" s="57">
        <f>VLOOKUP(A1521,'Data Transformation'!G:N,2,0)</f>
        <v>19</v>
      </c>
      <c r="D1521" s="42">
        <f>VLOOKUP(A1521,'Data Transformation'!G:I,3,0)</f>
        <v>5.46</v>
      </c>
      <c r="E1521" s="42" t="str">
        <f>VLOOKUP(A1521,'Data Transformation'!G:J,4,0)</f>
        <v>yes</v>
      </c>
      <c r="F1521" s="42" t="str">
        <f>VLOOKUP(A1521,'Data Transformation'!G:K,5,0)</f>
        <v>No</v>
      </c>
      <c r="G1521" s="58" t="str">
        <f>VLOOKUP(A1521,'Data Transformation'!G:L,6,0)</f>
        <v>No</v>
      </c>
      <c r="H1521" s="42">
        <f>VLOOKUP(A1521,'Data Transformation'!G:O,9,0)</f>
        <v>1</v>
      </c>
      <c r="I1521" s="42" t="str">
        <f>VLOOKUP(A1521,'Data Transformation'!G:N,8,0)</f>
        <v>No</v>
      </c>
      <c r="J1521" s="42" t="str">
        <f>VLOOKUP(A1521,'Data Transformation'!G:P,10,0)</f>
        <v>Normal weight</v>
      </c>
      <c r="K1521" s="42" t="str">
        <f>VLOOKUP(A1521,'Data Transformation'!G:Q,11,0)</f>
        <v>Normal</v>
      </c>
      <c r="L1521" s="42" t="str">
        <f>VLOOKUP(A1521,'Data Transformation'!S:AB,10,0)</f>
        <v>10-Oct-1988</v>
      </c>
      <c r="M1521" s="59">
        <f>VLOOKUP(A1521,'Data Transformation'!S:AD,12,0)</f>
        <v>6753.04</v>
      </c>
      <c r="N1521" s="42" t="str">
        <f>VLOOKUP(A1521,'Data Transformation'!S:Y,7,0)</f>
        <v>tier - 2</v>
      </c>
      <c r="O1521" s="42" t="str">
        <f>VLOOKUP(A1521,'Data Transformation'!S:Z,8,0)</f>
        <v>tier - 2</v>
      </c>
      <c r="P1521" s="42" t="str">
        <f>VLOOKUP(A1521,'Data Transformation'!S:AA,9,0)</f>
        <v>R1024</v>
      </c>
      <c r="Q1521" s="60">
        <f>VLOOKUP(A1521,'Data Transformation'!S:AC,11,0)</f>
        <v>34</v>
      </c>
    </row>
    <row r="1522">
      <c r="A1522" s="56" t="s">
        <v>3116</v>
      </c>
      <c r="B1522" s="42" t="str">
        <f>VLOOKUP(A1522,'Data Transformation'!A:D,4,0)</f>
        <v>Follo</v>
      </c>
      <c r="C1522" s="57">
        <f>VLOOKUP(A1522,'Data Transformation'!G:N,2,0)</f>
        <v>16.13</v>
      </c>
      <c r="D1522" s="42">
        <f>VLOOKUP(A1522,'Data Transformation'!G:I,3,0)</f>
        <v>4.54</v>
      </c>
      <c r="E1522" s="42" t="str">
        <f>VLOOKUP(A1522,'Data Transformation'!G:J,4,0)</f>
        <v>yes</v>
      </c>
      <c r="F1522" s="42" t="str">
        <f>VLOOKUP(A1522,'Data Transformation'!G:K,5,0)</f>
        <v>No</v>
      </c>
      <c r="G1522" s="58" t="str">
        <f>VLOOKUP(A1522,'Data Transformation'!G:L,6,0)</f>
        <v>No</v>
      </c>
      <c r="H1522" s="42">
        <f>VLOOKUP(A1522,'Data Transformation'!G:O,9,0)</f>
        <v>2</v>
      </c>
      <c r="I1522" s="42" t="str">
        <f>VLOOKUP(A1522,'Data Transformation'!G:N,8,0)</f>
        <v>No</v>
      </c>
      <c r="J1522" s="42" t="str">
        <f>VLOOKUP(A1522,'Data Transformation'!G:P,10,0)</f>
        <v>Underweight</v>
      </c>
      <c r="K1522" s="42" t="str">
        <f>VLOOKUP(A1522,'Data Transformation'!G:Q,11,0)</f>
        <v>Normal</v>
      </c>
      <c r="L1522" s="42" t="str">
        <f>VLOOKUP(A1522,'Data Transformation'!S:AB,10,0)</f>
        <v>9-Dec-1966</v>
      </c>
      <c r="M1522" s="59">
        <f>VLOOKUP(A1522,'Data Transformation'!S:AD,12,0)</f>
        <v>6750.27</v>
      </c>
      <c r="N1522" s="42" t="str">
        <f>VLOOKUP(A1522,'Data Transformation'!S:Y,7,0)</f>
        <v>tier - 3</v>
      </c>
      <c r="O1522" s="42" t="str">
        <f>VLOOKUP(A1522,'Data Transformation'!S:Z,8,0)</f>
        <v>tier - 2</v>
      </c>
      <c r="P1522" s="42" t="str">
        <f>VLOOKUP(A1522,'Data Transformation'!S:AA,9,0)</f>
        <v>R1013</v>
      </c>
      <c r="Q1522" s="60">
        <f>VLOOKUP(A1522,'Data Transformation'!S:AC,11,0)</f>
        <v>56</v>
      </c>
    </row>
    <row r="1523">
      <c r="A1523" s="56" t="s">
        <v>3118</v>
      </c>
      <c r="B1523" s="42" t="str">
        <f>VLOOKUP(A1523,'Data Transformation'!A:D,4,0)</f>
        <v>Barana</v>
      </c>
      <c r="C1523" s="57">
        <f>VLOOKUP(A1523,'Data Transformation'!G:N,2,0)</f>
        <v>18.77</v>
      </c>
      <c r="D1523" s="42">
        <f>VLOOKUP(A1523,'Data Transformation'!G:I,3,0)</f>
        <v>11.98</v>
      </c>
      <c r="E1523" s="42" t="str">
        <f>VLOOKUP(A1523,'Data Transformation'!G:J,4,0)</f>
        <v>yes</v>
      </c>
      <c r="F1523" s="42" t="str">
        <f>VLOOKUP(A1523,'Data Transformation'!G:K,5,0)</f>
        <v>No</v>
      </c>
      <c r="G1523" s="58" t="str">
        <f>VLOOKUP(A1523,'Data Transformation'!G:L,6,0)</f>
        <v>No</v>
      </c>
      <c r="H1523" s="42">
        <f>VLOOKUP(A1523,'Data Transformation'!G:O,9,0)</f>
        <v>2</v>
      </c>
      <c r="I1523" s="42" t="str">
        <f>VLOOKUP(A1523,'Data Transformation'!G:N,8,0)</f>
        <v>No</v>
      </c>
      <c r="J1523" s="42" t="str">
        <f>VLOOKUP(A1523,'Data Transformation'!G:P,10,0)</f>
        <v>Normal weight</v>
      </c>
      <c r="K1523" s="42" t="str">
        <f>VLOOKUP(A1523,'Data Transformation'!G:Q,11,0)</f>
        <v>Diabetes</v>
      </c>
      <c r="L1523" s="42" t="str">
        <f>VLOOKUP(A1523,'Data Transformation'!S:AB,10,0)</f>
        <v>17-Jun-1970</v>
      </c>
      <c r="M1523" s="59">
        <f>VLOOKUP(A1523,'Data Transformation'!S:AD,12,0)</f>
        <v>6749.63</v>
      </c>
      <c r="N1523" s="42" t="str">
        <f>VLOOKUP(A1523,'Data Transformation'!S:Y,7,0)</f>
        <v>tier - 2</v>
      </c>
      <c r="O1523" s="42" t="str">
        <f>VLOOKUP(A1523,'Data Transformation'!S:Z,8,0)</f>
        <v>tier - 1</v>
      </c>
      <c r="P1523" s="42" t="str">
        <f>VLOOKUP(A1523,'Data Transformation'!S:AA,9,0)</f>
        <v>R1013</v>
      </c>
      <c r="Q1523" s="60">
        <f>VLOOKUP(A1523,'Data Transformation'!S:AC,11,0)</f>
        <v>52</v>
      </c>
    </row>
    <row r="1524">
      <c r="A1524" s="56" t="s">
        <v>3120</v>
      </c>
      <c r="B1524" s="42" t="str">
        <f>VLOOKUP(A1524,'Data Transformation'!A:D,4,0)</f>
        <v>Lysaght</v>
      </c>
      <c r="C1524" s="57">
        <f>VLOOKUP(A1524,'Data Transformation'!G:N,2,0)</f>
        <v>28.88</v>
      </c>
      <c r="D1524" s="42">
        <f>VLOOKUP(A1524,'Data Transformation'!G:I,3,0)</f>
        <v>6.59</v>
      </c>
      <c r="E1524" s="42" t="str">
        <f>VLOOKUP(A1524,'Data Transformation'!G:J,4,0)</f>
        <v>yes</v>
      </c>
      <c r="F1524" s="42" t="str">
        <f>VLOOKUP(A1524,'Data Transformation'!G:K,5,0)</f>
        <v>No</v>
      </c>
      <c r="G1524" s="58" t="str">
        <f>VLOOKUP(A1524,'Data Transformation'!G:L,6,0)</f>
        <v>No</v>
      </c>
      <c r="H1524" s="42">
        <f>VLOOKUP(A1524,'Data Transformation'!G:O,9,0)</f>
        <v>1</v>
      </c>
      <c r="I1524" s="42" t="str">
        <f>VLOOKUP(A1524,'Data Transformation'!G:N,8,0)</f>
        <v>No</v>
      </c>
      <c r="J1524" s="42" t="str">
        <f>VLOOKUP(A1524,'Data Transformation'!G:P,10,0)</f>
        <v>Overweight</v>
      </c>
      <c r="K1524" s="42" t="str">
        <f>VLOOKUP(A1524,'Data Transformation'!G:Q,11,0)</f>
        <v>Diabetes</v>
      </c>
      <c r="L1524" s="42" t="str">
        <f>VLOOKUP(A1524,'Data Transformation'!S:AB,10,0)</f>
        <v>5-Jun-1986</v>
      </c>
      <c r="M1524" s="59">
        <f>VLOOKUP(A1524,'Data Transformation'!S:AD,12,0)</f>
        <v>6748.59</v>
      </c>
      <c r="N1524" s="42" t="str">
        <f>VLOOKUP(A1524,'Data Transformation'!S:Y,7,0)</f>
        <v>tier - 3</v>
      </c>
      <c r="O1524" s="42" t="str">
        <f>VLOOKUP(A1524,'Data Transformation'!S:Z,8,0)</f>
        <v>tier - 1</v>
      </c>
      <c r="P1524" s="42" t="str">
        <f>VLOOKUP(A1524,'Data Transformation'!S:AA,9,0)</f>
        <v>R1016</v>
      </c>
      <c r="Q1524" s="60">
        <f>VLOOKUP(A1524,'Data Transformation'!S:AC,11,0)</f>
        <v>37</v>
      </c>
    </row>
    <row r="1525">
      <c r="A1525" s="56" t="s">
        <v>3122</v>
      </c>
      <c r="B1525" s="42" t="str">
        <f>VLOOKUP(A1525,'Data Transformation'!A:D,4,0)</f>
        <v>Chalmers</v>
      </c>
      <c r="C1525" s="57">
        <f>VLOOKUP(A1525,'Data Transformation'!G:N,2,0)</f>
        <v>27.55</v>
      </c>
      <c r="D1525" s="42">
        <f>VLOOKUP(A1525,'Data Transformation'!G:I,3,0)</f>
        <v>10.83</v>
      </c>
      <c r="E1525" s="42" t="str">
        <f>VLOOKUP(A1525,'Data Transformation'!G:J,4,0)</f>
        <v>yes</v>
      </c>
      <c r="F1525" s="42" t="str">
        <f>VLOOKUP(A1525,'Data Transformation'!G:K,5,0)</f>
        <v>No</v>
      </c>
      <c r="G1525" s="58" t="str">
        <f>VLOOKUP(A1525,'Data Transformation'!G:L,6,0)</f>
        <v>No</v>
      </c>
      <c r="H1525" s="42">
        <f>VLOOKUP(A1525,'Data Transformation'!G:O,9,0)</f>
        <v>1</v>
      </c>
      <c r="I1525" s="42" t="str">
        <f>VLOOKUP(A1525,'Data Transformation'!G:N,8,0)</f>
        <v>No</v>
      </c>
      <c r="J1525" s="42" t="str">
        <f>VLOOKUP(A1525,'Data Transformation'!G:P,10,0)</f>
        <v>Overweight</v>
      </c>
      <c r="K1525" s="42" t="str">
        <f>VLOOKUP(A1525,'Data Transformation'!G:Q,11,0)</f>
        <v>Diabetes</v>
      </c>
      <c r="L1525" s="42" t="str">
        <f>VLOOKUP(A1525,'Data Transformation'!S:AB,10,0)</f>
        <v>7-Aug-1986</v>
      </c>
      <c r="M1525" s="59">
        <f>VLOOKUP(A1525,'Data Transformation'!S:AD,12,0)</f>
        <v>6746.74</v>
      </c>
      <c r="N1525" s="42" t="str">
        <f>VLOOKUP(A1525,'Data Transformation'!S:Y,7,0)</f>
        <v>tier - 3</v>
      </c>
      <c r="O1525" s="42" t="str">
        <f>VLOOKUP(A1525,'Data Transformation'!S:Z,8,0)</f>
        <v>tier - 2</v>
      </c>
      <c r="P1525" s="42" t="str">
        <f>VLOOKUP(A1525,'Data Transformation'!S:AA,9,0)</f>
        <v>R1016</v>
      </c>
      <c r="Q1525" s="60">
        <f>VLOOKUP(A1525,'Data Transformation'!S:AC,11,0)</f>
        <v>36</v>
      </c>
    </row>
    <row r="1526">
      <c r="A1526" s="56" t="s">
        <v>3124</v>
      </c>
      <c r="B1526" s="42" t="str">
        <f>VLOOKUP(A1526,'Data Transformation'!A:D,4,0)</f>
        <v>Phillippi</v>
      </c>
      <c r="C1526" s="57">
        <f>VLOOKUP(A1526,'Data Transformation'!G:N,2,0)</f>
        <v>15.6</v>
      </c>
      <c r="D1526" s="42">
        <f>VLOOKUP(A1526,'Data Transformation'!G:I,3,0)</f>
        <v>8.6</v>
      </c>
      <c r="E1526" s="42" t="str">
        <f>VLOOKUP(A1526,'Data Transformation'!G:J,4,0)</f>
        <v>No</v>
      </c>
      <c r="F1526" s="42" t="str">
        <f>VLOOKUP(A1526,'Data Transformation'!G:K,5,0)</f>
        <v>No</v>
      </c>
      <c r="G1526" s="58" t="str">
        <f>VLOOKUP(A1526,'Data Transformation'!G:L,6,0)</f>
        <v>No</v>
      </c>
      <c r="H1526" s="42">
        <f>VLOOKUP(A1526,'Data Transformation'!G:O,9,0)</f>
        <v>0</v>
      </c>
      <c r="I1526" s="42" t="str">
        <f>VLOOKUP(A1526,'Data Transformation'!G:N,8,0)</f>
        <v>No</v>
      </c>
      <c r="J1526" s="42" t="str">
        <f>VLOOKUP(A1526,'Data Transformation'!G:P,10,0)</f>
        <v>Underweight</v>
      </c>
      <c r="K1526" s="42" t="str">
        <f>VLOOKUP(A1526,'Data Transformation'!G:Q,11,0)</f>
        <v>Diabetes</v>
      </c>
      <c r="L1526" s="42" t="str">
        <f>VLOOKUP(A1526,'Data Transformation'!S:AB,10,0)</f>
        <v>18-Jul-1968</v>
      </c>
      <c r="M1526" s="59">
        <f>VLOOKUP(A1526,'Data Transformation'!S:AD,12,0)</f>
        <v>6738.84</v>
      </c>
      <c r="N1526" s="42" t="str">
        <f>VLOOKUP(A1526,'Data Transformation'!S:Y,7,0)</f>
        <v>tier - 3</v>
      </c>
      <c r="O1526" s="42" t="str">
        <f>VLOOKUP(A1526,'Data Transformation'!S:Z,8,0)</f>
        <v>tier - 1</v>
      </c>
      <c r="P1526" s="42" t="str">
        <f>VLOOKUP(A1526,'Data Transformation'!S:AA,9,0)</f>
        <v>R1012</v>
      </c>
      <c r="Q1526" s="60">
        <f>VLOOKUP(A1526,'Data Transformation'!S:AC,11,0)</f>
        <v>54</v>
      </c>
    </row>
    <row r="1527">
      <c r="A1527" s="56" t="s">
        <v>3126</v>
      </c>
      <c r="B1527" s="42" t="str">
        <f>VLOOKUP(A1527,'Data Transformation'!A:D,4,0)</f>
        <v>MacPherson</v>
      </c>
      <c r="C1527" s="57">
        <f>VLOOKUP(A1527,'Data Transformation'!G:N,2,0)</f>
        <v>21.99</v>
      </c>
      <c r="D1527" s="42">
        <f>VLOOKUP(A1527,'Data Transformation'!G:I,3,0)</f>
        <v>11.17</v>
      </c>
      <c r="E1527" s="42" t="str">
        <f>VLOOKUP(A1527,'Data Transformation'!G:J,4,0)</f>
        <v>No</v>
      </c>
      <c r="F1527" s="42" t="str">
        <f>VLOOKUP(A1527,'Data Transformation'!G:K,5,0)</f>
        <v>No</v>
      </c>
      <c r="G1527" s="58" t="str">
        <f>VLOOKUP(A1527,'Data Transformation'!G:L,6,0)</f>
        <v>No</v>
      </c>
      <c r="H1527" s="42">
        <f>VLOOKUP(A1527,'Data Transformation'!G:O,9,0)</f>
        <v>0</v>
      </c>
      <c r="I1527" s="42" t="str">
        <f>VLOOKUP(A1527,'Data Transformation'!G:N,8,0)</f>
        <v>No</v>
      </c>
      <c r="J1527" s="42" t="str">
        <f>VLOOKUP(A1527,'Data Transformation'!G:P,10,0)</f>
        <v>Normal weight</v>
      </c>
      <c r="K1527" s="42" t="str">
        <f>VLOOKUP(A1527,'Data Transformation'!G:Q,11,0)</f>
        <v>Diabetes</v>
      </c>
      <c r="L1527" s="42" t="str">
        <f>VLOOKUP(A1527,'Data Transformation'!S:AB,10,0)</f>
        <v>21-Oct-1978</v>
      </c>
      <c r="M1527" s="59">
        <f>VLOOKUP(A1527,'Data Transformation'!S:AD,12,0)</f>
        <v>6737.98</v>
      </c>
      <c r="N1527" s="42" t="str">
        <f>VLOOKUP(A1527,'Data Transformation'!S:Y,7,0)</f>
        <v>tier - 2</v>
      </c>
      <c r="O1527" s="42" t="str">
        <f>VLOOKUP(A1527,'Data Transformation'!S:Z,8,0)</f>
        <v>tier - 3</v>
      </c>
      <c r="P1527" s="42" t="str">
        <f>VLOOKUP(A1527,'Data Transformation'!S:AA,9,0)</f>
        <v>R1013</v>
      </c>
      <c r="Q1527" s="60">
        <f>VLOOKUP(A1527,'Data Transformation'!S:AC,11,0)</f>
        <v>44</v>
      </c>
    </row>
    <row r="1528">
      <c r="A1528" s="56" t="s">
        <v>3128</v>
      </c>
      <c r="B1528" s="42" t="str">
        <f>VLOOKUP(A1528,'Data Transformation'!A:D,4,0)</f>
        <v>Delfidio</v>
      </c>
      <c r="C1528" s="57">
        <f>VLOOKUP(A1528,'Data Transformation'!G:N,2,0)</f>
        <v>34.85</v>
      </c>
      <c r="D1528" s="42">
        <f>VLOOKUP(A1528,'Data Transformation'!G:I,3,0)</f>
        <v>5.75</v>
      </c>
      <c r="E1528" s="42" t="str">
        <f>VLOOKUP(A1528,'Data Transformation'!G:J,4,0)</f>
        <v>No</v>
      </c>
      <c r="F1528" s="42" t="str">
        <f>VLOOKUP(A1528,'Data Transformation'!G:K,5,0)</f>
        <v>No</v>
      </c>
      <c r="G1528" s="58" t="str">
        <f>VLOOKUP(A1528,'Data Transformation'!G:L,6,0)</f>
        <v>No</v>
      </c>
      <c r="H1528" s="42">
        <f>VLOOKUP(A1528,'Data Transformation'!G:O,9,0)</f>
        <v>0</v>
      </c>
      <c r="I1528" s="42" t="str">
        <f>VLOOKUP(A1528,'Data Transformation'!G:N,8,0)</f>
        <v>No</v>
      </c>
      <c r="J1528" s="42" t="str">
        <f>VLOOKUP(A1528,'Data Transformation'!G:P,10,0)</f>
        <v>Above Obesity</v>
      </c>
      <c r="K1528" s="42" t="str">
        <f>VLOOKUP(A1528,'Data Transformation'!G:Q,11,0)</f>
        <v>Prediabetes weight</v>
      </c>
      <c r="L1528" s="42" t="str">
        <f>VLOOKUP(A1528,'Data Transformation'!S:AB,10,0)</f>
        <v>13-Jun-1994</v>
      </c>
      <c r="M1528" s="59">
        <f>VLOOKUP(A1528,'Data Transformation'!S:AD,12,0)</f>
        <v>6721.37</v>
      </c>
      <c r="N1528" s="42" t="str">
        <f>VLOOKUP(A1528,'Data Transformation'!S:Y,7,0)</f>
        <v>tier - 2</v>
      </c>
      <c r="O1528" s="42" t="str">
        <f>VLOOKUP(A1528,'Data Transformation'!S:Z,8,0)</f>
        <v>tier - 1</v>
      </c>
      <c r="P1528" s="42" t="str">
        <f>VLOOKUP(A1528,'Data Transformation'!S:AA,9,0)</f>
        <v>R1012</v>
      </c>
      <c r="Q1528" s="60">
        <f>VLOOKUP(A1528,'Data Transformation'!S:AC,11,0)</f>
        <v>28</v>
      </c>
    </row>
    <row r="1529">
      <c r="A1529" s="56" t="s">
        <v>3130</v>
      </c>
      <c r="B1529" s="42" t="str">
        <f>VLOOKUP(A1529,'Data Transformation'!A:D,4,0)</f>
        <v>Cummings</v>
      </c>
      <c r="C1529" s="57">
        <f>VLOOKUP(A1529,'Data Transformation'!G:N,2,0)</f>
        <v>24.51</v>
      </c>
      <c r="D1529" s="42">
        <f>VLOOKUP(A1529,'Data Transformation'!G:I,3,0)</f>
        <v>4.83</v>
      </c>
      <c r="E1529" s="42" t="str">
        <f>VLOOKUP(A1529,'Data Transformation'!G:J,4,0)</f>
        <v>yes</v>
      </c>
      <c r="F1529" s="42" t="str">
        <f>VLOOKUP(A1529,'Data Transformation'!G:K,5,0)</f>
        <v>No</v>
      </c>
      <c r="G1529" s="58" t="str">
        <f>VLOOKUP(A1529,'Data Transformation'!G:L,6,0)</f>
        <v>Yes</v>
      </c>
      <c r="H1529" s="42">
        <f>VLOOKUP(A1529,'Data Transformation'!G:O,9,0)</f>
        <v>1</v>
      </c>
      <c r="I1529" s="42" t="str">
        <f>VLOOKUP(A1529,'Data Transformation'!G:N,8,0)</f>
        <v>No</v>
      </c>
      <c r="J1529" s="42" t="str">
        <f>VLOOKUP(A1529,'Data Transformation'!G:P,10,0)</f>
        <v>Normal weight</v>
      </c>
      <c r="K1529" s="42" t="str">
        <f>VLOOKUP(A1529,'Data Transformation'!G:Q,11,0)</f>
        <v>Normal</v>
      </c>
      <c r="L1529" s="42" t="str">
        <f>VLOOKUP(A1529,'Data Transformation'!S:AB,10,0)</f>
        <v>12-Jun-1983</v>
      </c>
      <c r="M1529" s="59">
        <f>VLOOKUP(A1529,'Data Transformation'!S:AD,12,0)</f>
        <v>6710.19</v>
      </c>
      <c r="N1529" s="42" t="str">
        <f>VLOOKUP(A1529,'Data Transformation'!S:Y,7,0)</f>
        <v>tier - 3</v>
      </c>
      <c r="O1529" s="42" t="str">
        <f>VLOOKUP(A1529,'Data Transformation'!S:Z,8,0)</f>
        <v>tier - 3</v>
      </c>
      <c r="P1529" s="42" t="str">
        <f>VLOOKUP(A1529,'Data Transformation'!S:AA,9,0)</f>
        <v>R1012</v>
      </c>
      <c r="Q1529" s="60">
        <f>VLOOKUP(A1529,'Data Transformation'!S:AC,11,0)</f>
        <v>39</v>
      </c>
    </row>
    <row r="1530">
      <c r="A1530" s="56" t="s">
        <v>3132</v>
      </c>
      <c r="B1530" s="42" t="str">
        <f>VLOOKUP(A1530,'Data Transformation'!A:D,4,0)</f>
        <v>Schroegel</v>
      </c>
      <c r="C1530" s="57">
        <f>VLOOKUP(A1530,'Data Transformation'!G:N,2,0)</f>
        <v>19.4</v>
      </c>
      <c r="D1530" s="42">
        <f>VLOOKUP(A1530,'Data Transformation'!G:I,3,0)</f>
        <v>11.93</v>
      </c>
      <c r="E1530" s="42" t="str">
        <f>VLOOKUP(A1530,'Data Transformation'!G:J,4,0)</f>
        <v>No</v>
      </c>
      <c r="F1530" s="42" t="str">
        <f>VLOOKUP(A1530,'Data Transformation'!G:K,5,0)</f>
        <v>No</v>
      </c>
      <c r="G1530" s="58" t="str">
        <f>VLOOKUP(A1530,'Data Transformation'!G:L,6,0)</f>
        <v>No</v>
      </c>
      <c r="H1530" s="42">
        <f>VLOOKUP(A1530,'Data Transformation'!G:O,9,0)</f>
        <v>0</v>
      </c>
      <c r="I1530" s="42" t="str">
        <f>VLOOKUP(A1530,'Data Transformation'!G:N,8,0)</f>
        <v>No</v>
      </c>
      <c r="J1530" s="42" t="str">
        <f>VLOOKUP(A1530,'Data Transformation'!G:P,10,0)</f>
        <v>Normal weight</v>
      </c>
      <c r="K1530" s="42" t="str">
        <f>VLOOKUP(A1530,'Data Transformation'!G:Q,11,0)</f>
        <v>Diabetes</v>
      </c>
      <c r="L1530" s="42" t="str">
        <f>VLOOKUP(A1530,'Data Transformation'!S:AB,10,0)</f>
        <v>12-Dec-1971</v>
      </c>
      <c r="M1530" s="59">
        <f>VLOOKUP(A1530,'Data Transformation'!S:AD,12,0)</f>
        <v>6706.47</v>
      </c>
      <c r="N1530" s="42" t="str">
        <f>VLOOKUP(A1530,'Data Transformation'!S:Y,7,0)</f>
        <v>tier - 2</v>
      </c>
      <c r="O1530" s="42" t="str">
        <f>VLOOKUP(A1530,'Data Transformation'!S:Z,8,0)</f>
        <v>tier - 1</v>
      </c>
      <c r="P1530" s="42" t="str">
        <f>VLOOKUP(A1530,'Data Transformation'!S:AA,9,0)</f>
        <v>R1013</v>
      </c>
      <c r="Q1530" s="60">
        <f>VLOOKUP(A1530,'Data Transformation'!S:AC,11,0)</f>
        <v>51</v>
      </c>
    </row>
    <row r="1531">
      <c r="A1531" s="56" t="s">
        <v>3134</v>
      </c>
      <c r="B1531" s="42" t="str">
        <f>VLOOKUP(A1531,'Data Transformation'!A:D,4,0)</f>
        <v>Williams</v>
      </c>
      <c r="C1531" s="57">
        <f>VLOOKUP(A1531,'Data Transformation'!G:N,2,0)</f>
        <v>15.1</v>
      </c>
      <c r="D1531" s="42">
        <f>VLOOKUP(A1531,'Data Transformation'!G:I,3,0)</f>
        <v>8.41</v>
      </c>
      <c r="E1531" s="42" t="str">
        <f>VLOOKUP(A1531,'Data Transformation'!G:J,4,0)</f>
        <v>No</v>
      </c>
      <c r="F1531" s="42" t="str">
        <f>VLOOKUP(A1531,'Data Transformation'!G:K,5,0)</f>
        <v>No</v>
      </c>
      <c r="G1531" s="58" t="str">
        <f>VLOOKUP(A1531,'Data Transformation'!G:L,6,0)</f>
        <v>No</v>
      </c>
      <c r="H1531" s="42">
        <f>VLOOKUP(A1531,'Data Transformation'!G:O,9,0)</f>
        <v>0</v>
      </c>
      <c r="I1531" s="42" t="str">
        <f>VLOOKUP(A1531,'Data Transformation'!G:N,8,0)</f>
        <v>No</v>
      </c>
      <c r="J1531" s="42" t="str">
        <f>VLOOKUP(A1531,'Data Transformation'!G:P,10,0)</f>
        <v>Underweight</v>
      </c>
      <c r="K1531" s="42" t="str">
        <f>VLOOKUP(A1531,'Data Transformation'!G:Q,11,0)</f>
        <v>Diabetes</v>
      </c>
      <c r="L1531" s="42" t="str">
        <f>VLOOKUP(A1531,'Data Transformation'!S:AB,10,0)</f>
        <v>13-Jul-1968</v>
      </c>
      <c r="M1531" s="59">
        <f>VLOOKUP(A1531,'Data Transformation'!S:AD,12,0)</f>
        <v>6700.56</v>
      </c>
      <c r="N1531" s="42" t="str">
        <f>VLOOKUP(A1531,'Data Transformation'!S:Y,7,0)</f>
        <v>tier - 3</v>
      </c>
      <c r="O1531" s="42" t="str">
        <f>VLOOKUP(A1531,'Data Transformation'!S:Z,8,0)</f>
        <v>tier - 1</v>
      </c>
      <c r="P1531" s="42" t="str">
        <f>VLOOKUP(A1531,'Data Transformation'!S:AA,9,0)</f>
        <v>R1012</v>
      </c>
      <c r="Q1531" s="60">
        <f>VLOOKUP(A1531,'Data Transformation'!S:AC,11,0)</f>
        <v>54</v>
      </c>
    </row>
    <row r="1532">
      <c r="A1532" s="56" t="s">
        <v>3136</v>
      </c>
      <c r="B1532" s="42" t="str">
        <f>VLOOKUP(A1532,'Data Transformation'!A:D,4,0)</f>
        <v>Casey</v>
      </c>
      <c r="C1532" s="57">
        <f>VLOOKUP(A1532,'Data Transformation'!G:N,2,0)</f>
        <v>23.37</v>
      </c>
      <c r="D1532" s="42">
        <f>VLOOKUP(A1532,'Data Transformation'!G:I,3,0)</f>
        <v>5.59</v>
      </c>
      <c r="E1532" s="42" t="str">
        <f>VLOOKUP(A1532,'Data Transformation'!G:J,4,0)</f>
        <v>YES</v>
      </c>
      <c r="F1532" s="42" t="str">
        <f>VLOOKUP(A1532,'Data Transformation'!G:K,5,0)</f>
        <v>No</v>
      </c>
      <c r="G1532" s="58" t="str">
        <f>VLOOKUP(A1532,'Data Transformation'!G:L,6,0)</f>
        <v>No</v>
      </c>
      <c r="H1532" s="42">
        <f>VLOOKUP(A1532,'Data Transformation'!G:O,9,0)</f>
        <v>0</v>
      </c>
      <c r="I1532" s="42" t="str">
        <f>VLOOKUP(A1532,'Data Transformation'!G:N,8,0)</f>
        <v>No</v>
      </c>
      <c r="J1532" s="42" t="str">
        <f>VLOOKUP(A1532,'Data Transformation'!G:P,10,0)</f>
        <v>Normal weight</v>
      </c>
      <c r="K1532" s="42" t="str">
        <f>VLOOKUP(A1532,'Data Transformation'!G:Q,11,0)</f>
        <v>Normal</v>
      </c>
      <c r="L1532" s="42" t="str">
        <f>VLOOKUP(A1532,'Data Transformation'!S:AB,10,0)</f>
        <v>9-Jul-1985</v>
      </c>
      <c r="M1532" s="59">
        <f>VLOOKUP(A1532,'Data Transformation'!S:AD,12,0)</f>
        <v>6686.43</v>
      </c>
      <c r="N1532" s="42" t="str">
        <f>VLOOKUP(A1532,'Data Transformation'!S:Y,7,0)</f>
        <v>tier - 2</v>
      </c>
      <c r="O1532" s="42" t="str">
        <f>VLOOKUP(A1532,'Data Transformation'!S:Z,8,0)</f>
        <v>tier - 3</v>
      </c>
      <c r="P1532" s="42" t="str">
        <f>VLOOKUP(A1532,'Data Transformation'!S:AA,9,0)</f>
        <v>R1012</v>
      </c>
      <c r="Q1532" s="60">
        <f>VLOOKUP(A1532,'Data Transformation'!S:AC,11,0)</f>
        <v>37</v>
      </c>
    </row>
    <row r="1533">
      <c r="A1533" s="56" t="s">
        <v>3138</v>
      </c>
      <c r="B1533" s="42" t="str">
        <f>VLOOKUP(A1533,'Data Transformation'!A:D,4,0)</f>
        <v>Randall</v>
      </c>
      <c r="C1533" s="57">
        <f>VLOOKUP(A1533,'Data Transformation'!G:N,2,0)</f>
        <v>42.4</v>
      </c>
      <c r="D1533" s="42">
        <f>VLOOKUP(A1533,'Data Transformation'!G:I,3,0)</f>
        <v>4.06</v>
      </c>
      <c r="E1533" s="42" t="str">
        <f>VLOOKUP(A1533,'Data Transformation'!G:J,4,0)</f>
        <v>No</v>
      </c>
      <c r="F1533" s="42" t="str">
        <f>VLOOKUP(A1533,'Data Transformation'!G:K,5,0)</f>
        <v>No</v>
      </c>
      <c r="G1533" s="58" t="str">
        <f>VLOOKUP(A1533,'Data Transformation'!G:L,6,0)</f>
        <v>No</v>
      </c>
      <c r="H1533" s="42">
        <f>VLOOKUP(A1533,'Data Transformation'!G:O,9,0)</f>
        <v>0</v>
      </c>
      <c r="I1533" s="42" t="str">
        <f>VLOOKUP(A1533,'Data Transformation'!G:N,8,0)</f>
        <v>No</v>
      </c>
      <c r="J1533" s="42" t="str">
        <f>VLOOKUP(A1533,'Data Transformation'!G:P,10,0)</f>
        <v>Above Obesity</v>
      </c>
      <c r="K1533" s="42" t="str">
        <f>VLOOKUP(A1533,'Data Transformation'!G:Q,11,0)</f>
        <v>Normal</v>
      </c>
      <c r="L1533" s="42" t="str">
        <f>VLOOKUP(A1533,'Data Transformation'!S:AB,10,0)</f>
        <v>20-Oct-1989</v>
      </c>
      <c r="M1533" s="59">
        <f>VLOOKUP(A1533,'Data Transformation'!S:AD,12,0)</f>
        <v>6666.24</v>
      </c>
      <c r="N1533" s="42" t="str">
        <f>VLOOKUP(A1533,'Data Transformation'!S:Y,7,0)</f>
        <v>tier - 3</v>
      </c>
      <c r="O1533" s="42" t="str">
        <f>VLOOKUP(A1533,'Data Transformation'!S:Z,8,0)</f>
        <v>tier - 1</v>
      </c>
      <c r="P1533" s="42" t="str">
        <f>VLOOKUP(A1533,'Data Transformation'!S:AA,9,0)</f>
        <v>R1011</v>
      </c>
      <c r="Q1533" s="60">
        <f>VLOOKUP(A1533,'Data Transformation'!S:AC,11,0)</f>
        <v>33</v>
      </c>
    </row>
    <row r="1534">
      <c r="A1534" s="56" t="s">
        <v>3140</v>
      </c>
      <c r="B1534" s="42" t="str">
        <f>VLOOKUP(A1534,'Data Transformation'!A:D,4,0)</f>
        <v>Doyon</v>
      </c>
      <c r="C1534" s="57">
        <f>VLOOKUP(A1534,'Data Transformation'!G:N,2,0)</f>
        <v>28.405</v>
      </c>
      <c r="D1534" s="42">
        <f>VLOOKUP(A1534,'Data Transformation'!G:I,3,0)</f>
        <v>7.02</v>
      </c>
      <c r="E1534" s="42" t="str">
        <f>VLOOKUP(A1534,'Data Transformation'!G:J,4,0)</f>
        <v>YES</v>
      </c>
      <c r="F1534" s="42" t="str">
        <f>VLOOKUP(A1534,'Data Transformation'!G:K,5,0)</f>
        <v>No</v>
      </c>
      <c r="G1534" s="58" t="str">
        <f>VLOOKUP(A1534,'Data Transformation'!G:L,6,0)</f>
        <v>No</v>
      </c>
      <c r="H1534" s="42">
        <f>VLOOKUP(A1534,'Data Transformation'!G:O,9,0)</f>
        <v>0</v>
      </c>
      <c r="I1534" s="42" t="str">
        <f>VLOOKUP(A1534,'Data Transformation'!G:N,8,0)</f>
        <v>No</v>
      </c>
      <c r="J1534" s="42" t="str">
        <f>VLOOKUP(A1534,'Data Transformation'!G:P,10,0)</f>
        <v>Overweight</v>
      </c>
      <c r="K1534" s="42" t="str">
        <f>VLOOKUP(A1534,'Data Transformation'!G:Q,11,0)</f>
        <v>Diabetes</v>
      </c>
      <c r="L1534" s="42" t="str">
        <f>VLOOKUP(A1534,'Data Transformation'!S:AB,10,0)</f>
        <v>17-Sep-1981</v>
      </c>
      <c r="M1534" s="59">
        <f>VLOOKUP(A1534,'Data Transformation'!S:AD,12,0)</f>
        <v>6664.69</v>
      </c>
      <c r="N1534" s="42" t="str">
        <f>VLOOKUP(A1534,'Data Transformation'!S:Y,7,0)</f>
        <v>tier - 3</v>
      </c>
      <c r="O1534" s="42" t="str">
        <f>VLOOKUP(A1534,'Data Transformation'!S:Z,8,0)</f>
        <v>tier - 1</v>
      </c>
      <c r="P1534" s="42" t="str">
        <f>VLOOKUP(A1534,'Data Transformation'!S:AA,9,0)</f>
        <v>R1012</v>
      </c>
      <c r="Q1534" s="60">
        <f>VLOOKUP(A1534,'Data Transformation'!S:AC,11,0)</f>
        <v>41</v>
      </c>
    </row>
    <row r="1535">
      <c r="A1535" s="56" t="s">
        <v>3142</v>
      </c>
      <c r="B1535" s="42" t="str">
        <f>VLOOKUP(A1535,'Data Transformation'!A:D,4,0)</f>
        <v>Sankey</v>
      </c>
      <c r="C1535" s="57">
        <f>VLOOKUP(A1535,'Data Transformation'!G:N,2,0)</f>
        <v>23.4</v>
      </c>
      <c r="D1535" s="42">
        <f>VLOOKUP(A1535,'Data Transformation'!G:I,3,0)</f>
        <v>4.47</v>
      </c>
      <c r="E1535" s="42" t="str">
        <f>VLOOKUP(A1535,'Data Transformation'!G:J,4,0)</f>
        <v>No</v>
      </c>
      <c r="F1535" s="42" t="str">
        <f>VLOOKUP(A1535,'Data Transformation'!G:K,5,0)</f>
        <v>No</v>
      </c>
      <c r="G1535" s="58" t="str">
        <f>VLOOKUP(A1535,'Data Transformation'!G:L,6,0)</f>
        <v>No</v>
      </c>
      <c r="H1535" s="42">
        <f>VLOOKUP(A1535,'Data Transformation'!G:O,9,0)</f>
        <v>0</v>
      </c>
      <c r="I1535" s="42" t="str">
        <f>VLOOKUP(A1535,'Data Transformation'!G:N,8,0)</f>
        <v>No</v>
      </c>
      <c r="J1535" s="42" t="str">
        <f>VLOOKUP(A1535,'Data Transformation'!G:P,10,0)</f>
        <v>Normal weight</v>
      </c>
      <c r="K1535" s="42" t="str">
        <f>VLOOKUP(A1535,'Data Transformation'!G:Q,11,0)</f>
        <v>Normal</v>
      </c>
      <c r="L1535" s="42" t="str">
        <f>VLOOKUP(A1535,'Data Transformation'!S:AB,10,0)</f>
        <v>27-Sep-1982</v>
      </c>
      <c r="M1535" s="59">
        <f>VLOOKUP(A1535,'Data Transformation'!S:AD,12,0)</f>
        <v>6664.32</v>
      </c>
      <c r="N1535" s="42" t="str">
        <f>VLOOKUP(A1535,'Data Transformation'!S:Y,7,0)</f>
        <v>tier - 2</v>
      </c>
      <c r="O1535" s="42" t="str">
        <f>VLOOKUP(A1535,'Data Transformation'!S:Z,8,0)</f>
        <v>tier - 2</v>
      </c>
      <c r="P1535" s="42" t="str">
        <f>VLOOKUP(A1535,'Data Transformation'!S:AA,9,0)</f>
        <v>R1013</v>
      </c>
      <c r="Q1535" s="60">
        <f>VLOOKUP(A1535,'Data Transformation'!S:AC,11,0)</f>
        <v>40</v>
      </c>
    </row>
    <row r="1536">
      <c r="A1536" s="56" t="s">
        <v>3144</v>
      </c>
      <c r="B1536" s="42" t="str">
        <f>VLOOKUP(A1536,'Data Transformation'!A:D,4,0)</f>
        <v>Stilgenbauer</v>
      </c>
      <c r="C1536" s="57">
        <f>VLOOKUP(A1536,'Data Transformation'!G:N,2,0)</f>
        <v>33.44</v>
      </c>
      <c r="D1536" s="42">
        <f>VLOOKUP(A1536,'Data Transformation'!G:I,3,0)</f>
        <v>4.54</v>
      </c>
      <c r="E1536" s="42" t="str">
        <f>VLOOKUP(A1536,'Data Transformation'!G:J,4,0)</f>
        <v>No</v>
      </c>
      <c r="F1536" s="42" t="str">
        <f>VLOOKUP(A1536,'Data Transformation'!G:K,5,0)</f>
        <v>No</v>
      </c>
      <c r="G1536" s="58" t="str">
        <f>VLOOKUP(A1536,'Data Transformation'!G:L,6,0)</f>
        <v>No</v>
      </c>
      <c r="H1536" s="42">
        <f>VLOOKUP(A1536,'Data Transformation'!G:O,9,0)</f>
        <v>0</v>
      </c>
      <c r="I1536" s="42" t="str">
        <f>VLOOKUP(A1536,'Data Transformation'!G:N,8,0)</f>
        <v>No</v>
      </c>
      <c r="J1536" s="42" t="str">
        <f>VLOOKUP(A1536,'Data Transformation'!G:P,10,0)</f>
        <v>Above Obesity</v>
      </c>
      <c r="K1536" s="42" t="str">
        <f>VLOOKUP(A1536,'Data Transformation'!G:Q,11,0)</f>
        <v>Normal</v>
      </c>
      <c r="L1536" s="42" t="str">
        <f>VLOOKUP(A1536,'Data Transformation'!S:AB,10,0)</f>
        <v>19-Nov-1989</v>
      </c>
      <c r="M1536" s="59">
        <f>VLOOKUP(A1536,'Data Transformation'!S:AD,12,0)</f>
        <v>6653.79</v>
      </c>
      <c r="N1536" s="42" t="str">
        <f>VLOOKUP(A1536,'Data Transformation'!S:Y,7,0)</f>
        <v>tier - 2</v>
      </c>
      <c r="O1536" s="42" t="str">
        <f>VLOOKUP(A1536,'Data Transformation'!S:Z,8,0)</f>
        <v>tier - 1</v>
      </c>
      <c r="P1536" s="42" t="str">
        <f>VLOOKUP(A1536,'Data Transformation'!S:AA,9,0)</f>
        <v>R1013</v>
      </c>
      <c r="Q1536" s="60">
        <f>VLOOKUP(A1536,'Data Transformation'!S:AC,11,0)</f>
        <v>33</v>
      </c>
    </row>
    <row r="1537">
      <c r="A1537" s="56" t="s">
        <v>3146</v>
      </c>
      <c r="B1537" s="42" t="str">
        <f>VLOOKUP(A1537,'Data Transformation'!A:D,4,0)</f>
        <v>Jaskiewicz</v>
      </c>
      <c r="C1537" s="57">
        <f>VLOOKUP(A1537,'Data Transformation'!G:N,2,0)</f>
        <v>21.12</v>
      </c>
      <c r="D1537" s="42">
        <f>VLOOKUP(A1537,'Data Transformation'!G:I,3,0)</f>
        <v>4.99</v>
      </c>
      <c r="E1537" s="42" t="str">
        <f>VLOOKUP(A1537,'Data Transformation'!G:J,4,0)</f>
        <v>No</v>
      </c>
      <c r="F1537" s="42" t="str">
        <f>VLOOKUP(A1537,'Data Transformation'!G:K,5,0)</f>
        <v>No</v>
      </c>
      <c r="G1537" s="58" t="str">
        <f>VLOOKUP(A1537,'Data Transformation'!G:L,6,0)</f>
        <v>No</v>
      </c>
      <c r="H1537" s="42">
        <f>VLOOKUP(A1537,'Data Transformation'!G:O,9,0)</f>
        <v>1</v>
      </c>
      <c r="I1537" s="42" t="str">
        <f>VLOOKUP(A1537,'Data Transformation'!G:N,8,0)</f>
        <v>No</v>
      </c>
      <c r="J1537" s="42" t="str">
        <f>VLOOKUP(A1537,'Data Transformation'!G:P,10,0)</f>
        <v>Normal weight</v>
      </c>
      <c r="K1537" s="42" t="str">
        <f>VLOOKUP(A1537,'Data Transformation'!G:Q,11,0)</f>
        <v>Normal</v>
      </c>
      <c r="L1537" s="42" t="str">
        <f>VLOOKUP(A1537,'Data Transformation'!S:AB,10,0)</f>
        <v>1-Jul-1984</v>
      </c>
      <c r="M1537" s="59">
        <f>VLOOKUP(A1537,'Data Transformation'!S:AD,12,0)</f>
        <v>6652.53</v>
      </c>
      <c r="N1537" s="42" t="str">
        <f>VLOOKUP(A1537,'Data Transformation'!S:Y,7,0)</f>
        <v>tier - 3</v>
      </c>
      <c r="O1537" s="42" t="str">
        <f>VLOOKUP(A1537,'Data Transformation'!S:Z,8,0)</f>
        <v>tier - 2</v>
      </c>
      <c r="P1537" s="42" t="str">
        <f>VLOOKUP(A1537,'Data Transformation'!S:AA,9,0)</f>
        <v>R1013</v>
      </c>
      <c r="Q1537" s="60">
        <f>VLOOKUP(A1537,'Data Transformation'!S:AC,11,0)</f>
        <v>38</v>
      </c>
    </row>
    <row r="1538">
      <c r="A1538" s="56" t="s">
        <v>3148</v>
      </c>
      <c r="B1538" s="42" t="str">
        <f>VLOOKUP(A1538,'Data Transformation'!A:D,4,0)</f>
        <v>Deppen</v>
      </c>
      <c r="C1538" s="57">
        <f>VLOOKUP(A1538,'Data Transformation'!G:N,2,0)</f>
        <v>18.48</v>
      </c>
      <c r="D1538" s="42">
        <f>VLOOKUP(A1538,'Data Transformation'!G:I,3,0)</f>
        <v>10.84</v>
      </c>
      <c r="E1538" s="42" t="str">
        <f>VLOOKUP(A1538,'Data Transformation'!G:J,4,0)</f>
        <v>yes</v>
      </c>
      <c r="F1538" s="42" t="str">
        <f>VLOOKUP(A1538,'Data Transformation'!G:K,5,0)</f>
        <v>No</v>
      </c>
      <c r="G1538" s="58" t="str">
        <f>VLOOKUP(A1538,'Data Transformation'!G:L,6,0)</f>
        <v>No</v>
      </c>
      <c r="H1538" s="42">
        <f>VLOOKUP(A1538,'Data Transformation'!G:O,9,0)</f>
        <v>2</v>
      </c>
      <c r="I1538" s="42" t="str">
        <f>VLOOKUP(A1538,'Data Transformation'!G:N,8,0)</f>
        <v>No</v>
      </c>
      <c r="J1538" s="42" t="str">
        <f>VLOOKUP(A1538,'Data Transformation'!G:P,10,0)</f>
        <v>Underweight</v>
      </c>
      <c r="K1538" s="42" t="str">
        <f>VLOOKUP(A1538,'Data Transformation'!G:Q,11,0)</f>
        <v>Diabetes</v>
      </c>
      <c r="L1538" s="42" t="str">
        <f>VLOOKUP(A1538,'Data Transformation'!S:AB,10,0)</f>
        <v>8-Nov-1970</v>
      </c>
      <c r="M1538" s="59">
        <f>VLOOKUP(A1538,'Data Transformation'!S:AD,12,0)</f>
        <v>6651.26</v>
      </c>
      <c r="N1538" s="42" t="str">
        <f>VLOOKUP(A1538,'Data Transformation'!S:Y,7,0)</f>
        <v>tier - 2</v>
      </c>
      <c r="O1538" s="42" t="str">
        <f>VLOOKUP(A1538,'Data Transformation'!S:Z,8,0)</f>
        <v>tier - 3</v>
      </c>
      <c r="P1538" s="42" t="str">
        <f>VLOOKUP(A1538,'Data Transformation'!S:AA,9,0)</f>
        <v>R1013</v>
      </c>
      <c r="Q1538" s="60">
        <f>VLOOKUP(A1538,'Data Transformation'!S:AC,11,0)</f>
        <v>52</v>
      </c>
    </row>
    <row r="1539">
      <c r="A1539" s="56" t="s">
        <v>3150</v>
      </c>
      <c r="B1539" s="42" t="str">
        <f>VLOOKUP(A1539,'Data Transformation'!A:D,4,0)</f>
        <v>Hine</v>
      </c>
      <c r="C1539" s="57">
        <f>VLOOKUP(A1539,'Data Transformation'!G:N,2,0)</f>
        <v>16.815</v>
      </c>
      <c r="D1539" s="42">
        <f>VLOOKUP(A1539,'Data Transformation'!G:I,3,0)</f>
        <v>5.63</v>
      </c>
      <c r="E1539" s="42" t="str">
        <f>VLOOKUP(A1539,'Data Transformation'!G:J,4,0)</f>
        <v>No</v>
      </c>
      <c r="F1539" s="42" t="str">
        <f>VLOOKUP(A1539,'Data Transformation'!G:K,5,0)</f>
        <v>No</v>
      </c>
      <c r="G1539" s="58" t="str">
        <f>VLOOKUP(A1539,'Data Transformation'!G:L,6,0)</f>
        <v>No</v>
      </c>
      <c r="H1539" s="42">
        <f>VLOOKUP(A1539,'Data Transformation'!G:O,9,0)</f>
        <v>1</v>
      </c>
      <c r="I1539" s="42" t="str">
        <f>VLOOKUP(A1539,'Data Transformation'!G:N,8,0)</f>
        <v>No</v>
      </c>
      <c r="J1539" s="42" t="str">
        <f>VLOOKUP(A1539,'Data Transformation'!G:P,10,0)</f>
        <v>Underweight</v>
      </c>
      <c r="K1539" s="42" t="str">
        <f>VLOOKUP(A1539,'Data Transformation'!G:Q,11,0)</f>
        <v>Normal</v>
      </c>
      <c r="L1539" s="42" t="str">
        <f>VLOOKUP(A1539,'Data Transformation'!S:AB,10,0)</f>
        <v>8-Dec-1984</v>
      </c>
      <c r="M1539" s="59">
        <f>VLOOKUP(A1539,'Data Transformation'!S:AD,12,0)</f>
        <v>6640.54</v>
      </c>
      <c r="N1539" s="42" t="str">
        <f>VLOOKUP(A1539,'Data Transformation'!S:Y,7,0)</f>
        <v>tier - 2</v>
      </c>
      <c r="O1539" s="42" t="str">
        <f>VLOOKUP(A1539,'Data Transformation'!S:Z,8,0)</f>
        <v>tier - 3</v>
      </c>
      <c r="P1539" s="42" t="str">
        <f>VLOOKUP(A1539,'Data Transformation'!S:AA,9,0)</f>
        <v>R1019</v>
      </c>
      <c r="Q1539" s="60">
        <f>VLOOKUP(A1539,'Data Transformation'!S:AC,11,0)</f>
        <v>38</v>
      </c>
    </row>
    <row r="1540">
      <c r="A1540" s="56" t="s">
        <v>3152</v>
      </c>
      <c r="B1540" s="42" t="str">
        <f>VLOOKUP(A1540,'Data Transformation'!A:D,4,0)</f>
        <v>Mathews</v>
      </c>
      <c r="C1540" s="57">
        <f>VLOOKUP(A1540,'Data Transformation'!G:N,2,0)</f>
        <v>26.72</v>
      </c>
      <c r="D1540" s="42">
        <f>VLOOKUP(A1540,'Data Transformation'!G:I,3,0)</f>
        <v>4.14</v>
      </c>
      <c r="E1540" s="42" t="str">
        <f>VLOOKUP(A1540,'Data Transformation'!G:J,4,0)</f>
        <v>No</v>
      </c>
      <c r="F1540" s="42" t="str">
        <f>VLOOKUP(A1540,'Data Transformation'!G:K,5,0)</f>
        <v>No</v>
      </c>
      <c r="G1540" s="58" t="str">
        <f>VLOOKUP(A1540,'Data Transformation'!G:L,6,0)</f>
        <v>No</v>
      </c>
      <c r="H1540" s="42">
        <f>VLOOKUP(A1540,'Data Transformation'!G:O,9,0)</f>
        <v>0</v>
      </c>
      <c r="I1540" s="42" t="str">
        <f>VLOOKUP(A1540,'Data Transformation'!G:N,8,0)</f>
        <v>No</v>
      </c>
      <c r="J1540" s="42" t="str">
        <f>VLOOKUP(A1540,'Data Transformation'!G:P,10,0)</f>
        <v>Overweight</v>
      </c>
      <c r="K1540" s="42" t="str">
        <f>VLOOKUP(A1540,'Data Transformation'!G:Q,11,0)</f>
        <v>Normal</v>
      </c>
      <c r="L1540" s="42" t="str">
        <f>VLOOKUP(A1540,'Data Transformation'!S:AB,10,0)</f>
        <v>6-Jun-1990</v>
      </c>
      <c r="M1540" s="59">
        <f>VLOOKUP(A1540,'Data Transformation'!S:AD,12,0)</f>
        <v>6639.3</v>
      </c>
      <c r="N1540" s="42" t="str">
        <f>VLOOKUP(A1540,'Data Transformation'!S:Y,7,0)</f>
        <v>tier - 2</v>
      </c>
      <c r="O1540" s="42" t="str">
        <f>VLOOKUP(A1540,'Data Transformation'!S:Z,8,0)</f>
        <v>tier - 2</v>
      </c>
      <c r="P1540" s="42" t="str">
        <f>VLOOKUP(A1540,'Data Transformation'!S:AA,9,0)</f>
        <v>R1021</v>
      </c>
      <c r="Q1540" s="60">
        <f>VLOOKUP(A1540,'Data Transformation'!S:AC,11,0)</f>
        <v>33</v>
      </c>
    </row>
    <row r="1541">
      <c r="A1541" s="56" t="s">
        <v>3154</v>
      </c>
      <c r="B1541" s="42" t="str">
        <f>VLOOKUP(A1541,'Data Transformation'!A:D,4,0)</f>
        <v>Yabu</v>
      </c>
      <c r="C1541" s="57">
        <f>VLOOKUP(A1541,'Data Transformation'!G:N,2,0)</f>
        <v>41.42</v>
      </c>
      <c r="D1541" s="42">
        <f>VLOOKUP(A1541,'Data Transformation'!G:I,3,0)</f>
        <v>5.17</v>
      </c>
      <c r="E1541" s="42" t="str">
        <f>VLOOKUP(A1541,'Data Transformation'!G:J,4,0)</f>
        <v>No</v>
      </c>
      <c r="F1541" s="42" t="str">
        <f>VLOOKUP(A1541,'Data Transformation'!G:K,5,0)</f>
        <v>No</v>
      </c>
      <c r="G1541" s="58" t="str">
        <f>VLOOKUP(A1541,'Data Transformation'!G:L,6,0)</f>
        <v>Yes</v>
      </c>
      <c r="H1541" s="42">
        <f>VLOOKUP(A1541,'Data Transformation'!G:O,9,0)</f>
        <v>1</v>
      </c>
      <c r="I1541" s="42" t="str">
        <f>VLOOKUP(A1541,'Data Transformation'!G:N,8,0)</f>
        <v>No</v>
      </c>
      <c r="J1541" s="42" t="str">
        <f>VLOOKUP(A1541,'Data Transformation'!G:P,10,0)</f>
        <v>Above Obesity</v>
      </c>
      <c r="K1541" s="42" t="str">
        <f>VLOOKUP(A1541,'Data Transformation'!G:Q,11,0)</f>
        <v>Normal</v>
      </c>
      <c r="L1541" s="42" t="str">
        <f>VLOOKUP(A1541,'Data Transformation'!S:AB,10,0)</f>
        <v>4-Sep-2003</v>
      </c>
      <c r="M1541" s="59">
        <f>VLOOKUP(A1541,'Data Transformation'!S:AD,12,0)</f>
        <v>6638.16</v>
      </c>
      <c r="N1541" s="42" t="str">
        <f>VLOOKUP(A1541,'Data Transformation'!S:Y,7,0)</f>
        <v>tier - 2</v>
      </c>
      <c r="O1541" s="42" t="str">
        <f>VLOOKUP(A1541,'Data Transformation'!S:Z,8,0)</f>
        <v>tier - 1</v>
      </c>
      <c r="P1541" s="42" t="str">
        <f>VLOOKUP(A1541,'Data Transformation'!S:AA,9,0)</f>
        <v>R1012</v>
      </c>
      <c r="Q1541" s="60">
        <f>VLOOKUP(A1541,'Data Transformation'!S:AC,11,0)</f>
        <v>19</v>
      </c>
    </row>
    <row r="1542">
      <c r="A1542" s="56" t="s">
        <v>3156</v>
      </c>
      <c r="B1542" s="42" t="str">
        <f>VLOOKUP(A1542,'Data Transformation'!A:D,4,0)</f>
        <v>Strang</v>
      </c>
      <c r="C1542" s="57">
        <f>VLOOKUP(A1542,'Data Transformation'!G:N,2,0)</f>
        <v>20.69</v>
      </c>
      <c r="D1542" s="42">
        <f>VLOOKUP(A1542,'Data Transformation'!G:I,3,0)</f>
        <v>6.93</v>
      </c>
      <c r="E1542" s="42" t="str">
        <f>VLOOKUP(A1542,'Data Transformation'!G:J,4,0)</f>
        <v>No</v>
      </c>
      <c r="F1542" s="42" t="str">
        <f>VLOOKUP(A1542,'Data Transformation'!G:K,5,0)</f>
        <v>No</v>
      </c>
      <c r="G1542" s="58" t="str">
        <f>VLOOKUP(A1542,'Data Transformation'!G:L,6,0)</f>
        <v>No</v>
      </c>
      <c r="H1542" s="42">
        <f>VLOOKUP(A1542,'Data Transformation'!G:O,9,0)</f>
        <v>2</v>
      </c>
      <c r="I1542" s="42" t="str">
        <f>VLOOKUP(A1542,'Data Transformation'!G:N,8,0)</f>
        <v>No</v>
      </c>
      <c r="J1542" s="42" t="str">
        <f>VLOOKUP(A1542,'Data Transformation'!G:P,10,0)</f>
        <v>Normal weight</v>
      </c>
      <c r="K1542" s="42" t="str">
        <f>VLOOKUP(A1542,'Data Transformation'!G:Q,11,0)</f>
        <v>Diabetes</v>
      </c>
      <c r="L1542" s="42" t="str">
        <f>VLOOKUP(A1542,'Data Transformation'!S:AB,10,0)</f>
        <v>29-Aug-1973</v>
      </c>
      <c r="M1542" s="59">
        <f>VLOOKUP(A1542,'Data Transformation'!S:AD,12,0)</f>
        <v>6630.31</v>
      </c>
      <c r="N1542" s="42" t="str">
        <f>VLOOKUP(A1542,'Data Transformation'!S:Y,7,0)</f>
        <v>tier - 2</v>
      </c>
      <c r="O1542" s="42" t="str">
        <f>VLOOKUP(A1542,'Data Transformation'!S:Z,8,0)</f>
        <v>tier - 1</v>
      </c>
      <c r="P1542" s="42" t="str">
        <f>VLOOKUP(A1542,'Data Transformation'!S:AA,9,0)</f>
        <v>R1013</v>
      </c>
      <c r="Q1542" s="60">
        <f>VLOOKUP(A1542,'Data Transformation'!S:AC,11,0)</f>
        <v>49</v>
      </c>
    </row>
    <row r="1543">
      <c r="A1543" s="56" t="s">
        <v>3158</v>
      </c>
      <c r="B1543" s="42" t="str">
        <f>VLOOKUP(A1543,'Data Transformation'!A:D,4,0)</f>
        <v>Frank</v>
      </c>
      <c r="C1543" s="57">
        <f>VLOOKUP(A1543,'Data Transformation'!G:N,2,0)</f>
        <v>41.23</v>
      </c>
      <c r="D1543" s="42">
        <f>VLOOKUP(A1543,'Data Transformation'!G:I,3,0)</f>
        <v>4.24</v>
      </c>
      <c r="E1543" s="42" t="str">
        <f>VLOOKUP(A1543,'Data Transformation'!G:J,4,0)</f>
        <v>No</v>
      </c>
      <c r="F1543" s="42" t="str">
        <f>VLOOKUP(A1543,'Data Transformation'!G:K,5,0)</f>
        <v>No</v>
      </c>
      <c r="G1543" s="58" t="str">
        <f>VLOOKUP(A1543,'Data Transformation'!G:L,6,0)</f>
        <v>No</v>
      </c>
      <c r="H1543" s="42">
        <f>VLOOKUP(A1543,'Data Transformation'!G:O,9,0)</f>
        <v>0</v>
      </c>
      <c r="I1543" s="42" t="str">
        <f>VLOOKUP(A1543,'Data Transformation'!G:N,8,0)</f>
        <v>No</v>
      </c>
      <c r="J1543" s="42" t="str">
        <f>VLOOKUP(A1543,'Data Transformation'!G:P,10,0)</f>
        <v>Above Obesity</v>
      </c>
      <c r="K1543" s="42" t="str">
        <f>VLOOKUP(A1543,'Data Transformation'!G:Q,11,0)</f>
        <v>Normal</v>
      </c>
      <c r="L1543" s="42" t="str">
        <f>VLOOKUP(A1543,'Data Transformation'!S:AB,10,0)</f>
        <v>28-Aug-1982</v>
      </c>
      <c r="M1543" s="59">
        <f>VLOOKUP(A1543,'Data Transformation'!S:AD,12,0)</f>
        <v>6610.11</v>
      </c>
      <c r="N1543" s="42" t="str">
        <f>VLOOKUP(A1543,'Data Transformation'!S:Y,7,0)</f>
        <v>tier - 3</v>
      </c>
      <c r="O1543" s="42" t="str">
        <f>VLOOKUP(A1543,'Data Transformation'!S:Z,8,0)</f>
        <v>tier - 2</v>
      </c>
      <c r="P1543" s="42" t="str">
        <f>VLOOKUP(A1543,'Data Transformation'!S:AA,9,0)</f>
        <v>R1015</v>
      </c>
      <c r="Q1543" s="60">
        <f>VLOOKUP(A1543,'Data Transformation'!S:AC,11,0)</f>
        <v>40</v>
      </c>
    </row>
    <row r="1544">
      <c r="A1544" s="56" t="s">
        <v>3160</v>
      </c>
      <c r="B1544" s="42" t="str">
        <f>VLOOKUP(A1544,'Data Transformation'!A:D,4,0)</f>
        <v>Shanley</v>
      </c>
      <c r="C1544" s="57">
        <f>VLOOKUP(A1544,'Data Transformation'!G:N,2,0)</f>
        <v>29.9</v>
      </c>
      <c r="D1544" s="42">
        <f>VLOOKUP(A1544,'Data Transformation'!G:I,3,0)</f>
        <v>5.91</v>
      </c>
      <c r="E1544" s="42" t="str">
        <f>VLOOKUP(A1544,'Data Transformation'!G:J,4,0)</f>
        <v>No</v>
      </c>
      <c r="F1544" s="42" t="str">
        <f>VLOOKUP(A1544,'Data Transformation'!G:K,5,0)</f>
        <v>No</v>
      </c>
      <c r="G1544" s="58" t="str">
        <f>VLOOKUP(A1544,'Data Transformation'!G:L,6,0)</f>
        <v>No</v>
      </c>
      <c r="H1544" s="42">
        <f>VLOOKUP(A1544,'Data Transformation'!G:O,9,0)</f>
        <v>0</v>
      </c>
      <c r="I1544" s="42" t="str">
        <f>VLOOKUP(A1544,'Data Transformation'!G:N,8,0)</f>
        <v>No</v>
      </c>
      <c r="J1544" s="42" t="str">
        <f>VLOOKUP(A1544,'Data Transformation'!G:P,10,0)</f>
        <v>Overweight</v>
      </c>
      <c r="K1544" s="42" t="str">
        <f>VLOOKUP(A1544,'Data Transformation'!G:Q,11,0)</f>
        <v>Prediabetes weight</v>
      </c>
      <c r="L1544" s="42" t="str">
        <f>VLOOKUP(A1544,'Data Transformation'!S:AB,10,0)</f>
        <v>7-Nov-1982</v>
      </c>
      <c r="M1544" s="59">
        <f>VLOOKUP(A1544,'Data Transformation'!S:AD,12,0)</f>
        <v>6600.36</v>
      </c>
      <c r="N1544" s="42" t="str">
        <f>VLOOKUP(A1544,'Data Transformation'!S:Y,7,0)</f>
        <v>tier - 2</v>
      </c>
      <c r="O1544" s="42" t="str">
        <f>VLOOKUP(A1544,'Data Transformation'!S:Z,8,0)</f>
        <v>tier - 3</v>
      </c>
      <c r="P1544" s="42" t="str">
        <f>VLOOKUP(A1544,'Data Transformation'!S:AA,9,0)</f>
        <v>R1011</v>
      </c>
      <c r="Q1544" s="60">
        <f>VLOOKUP(A1544,'Data Transformation'!S:AC,11,0)</f>
        <v>40</v>
      </c>
    </row>
    <row r="1545">
      <c r="A1545" s="56" t="s">
        <v>3162</v>
      </c>
      <c r="B1545" s="42" t="str">
        <f>VLOOKUP(A1545,'Data Transformation'!A:D,4,0)</f>
        <v>Mancebo Garcia</v>
      </c>
      <c r="C1545" s="57">
        <f>VLOOKUP(A1545,'Data Transformation'!G:N,2,0)</f>
        <v>34.105</v>
      </c>
      <c r="D1545" s="42">
        <f>VLOOKUP(A1545,'Data Transformation'!G:I,3,0)</f>
        <v>5.93</v>
      </c>
      <c r="E1545" s="42" t="str">
        <f>VLOOKUP(A1545,'Data Transformation'!G:J,4,0)</f>
        <v>No</v>
      </c>
      <c r="F1545" s="42" t="str">
        <f>VLOOKUP(A1545,'Data Transformation'!G:K,5,0)</f>
        <v>No</v>
      </c>
      <c r="G1545" s="58" t="str">
        <f>VLOOKUP(A1545,'Data Transformation'!G:L,6,0)</f>
        <v>No</v>
      </c>
      <c r="H1545" s="42">
        <f>VLOOKUP(A1545,'Data Transformation'!G:O,9,0)</f>
        <v>0</v>
      </c>
      <c r="I1545" s="42" t="str">
        <f>VLOOKUP(A1545,'Data Transformation'!G:N,8,0)</f>
        <v>No</v>
      </c>
      <c r="J1545" s="42" t="str">
        <f>VLOOKUP(A1545,'Data Transformation'!G:P,10,0)</f>
        <v>Above Obesity</v>
      </c>
      <c r="K1545" s="42" t="str">
        <f>VLOOKUP(A1545,'Data Transformation'!G:Q,11,0)</f>
        <v>Prediabetes weight</v>
      </c>
      <c r="L1545" s="42" t="str">
        <f>VLOOKUP(A1545,'Data Transformation'!S:AB,10,0)</f>
        <v>29-Dec-1982</v>
      </c>
      <c r="M1545" s="59">
        <f>VLOOKUP(A1545,'Data Transformation'!S:AD,12,0)</f>
        <v>6600.21</v>
      </c>
      <c r="N1545" s="42" t="str">
        <f>VLOOKUP(A1545,'Data Transformation'!S:Y,7,0)</f>
        <v>tier - 3</v>
      </c>
      <c r="O1545" s="42" t="str">
        <f>VLOOKUP(A1545,'Data Transformation'!S:Z,8,0)</f>
        <v>tier - 2</v>
      </c>
      <c r="P1545" s="42" t="str">
        <f>VLOOKUP(A1545,'Data Transformation'!S:AA,9,0)</f>
        <v>R1016</v>
      </c>
      <c r="Q1545" s="60">
        <f>VLOOKUP(A1545,'Data Transformation'!S:AC,11,0)</f>
        <v>40</v>
      </c>
    </row>
    <row r="1546">
      <c r="A1546" s="56" t="s">
        <v>3164</v>
      </c>
      <c r="B1546" s="42" t="str">
        <f>VLOOKUP(A1546,'Data Transformation'!A:D,4,0)</f>
        <v>Keehan</v>
      </c>
      <c r="C1546" s="57">
        <f>VLOOKUP(A1546,'Data Transformation'!G:N,2,0)</f>
        <v>24.97</v>
      </c>
      <c r="D1546" s="42">
        <f>VLOOKUP(A1546,'Data Transformation'!G:I,3,0)</f>
        <v>5.66</v>
      </c>
      <c r="E1546" s="42" t="str">
        <f>VLOOKUP(A1546,'Data Transformation'!G:J,4,0)</f>
        <v>No</v>
      </c>
      <c r="F1546" s="42" t="str">
        <f>VLOOKUP(A1546,'Data Transformation'!G:K,5,0)</f>
        <v>No</v>
      </c>
      <c r="G1546" s="58" t="str">
        <f>VLOOKUP(A1546,'Data Transformation'!G:L,6,0)</f>
        <v>No</v>
      </c>
      <c r="H1546" s="42">
        <f>VLOOKUP(A1546,'Data Transformation'!G:O,9,0)</f>
        <v>0</v>
      </c>
      <c r="I1546" s="42" t="str">
        <f>VLOOKUP(A1546,'Data Transformation'!G:N,8,0)</f>
        <v>No</v>
      </c>
      <c r="J1546" s="42" t="str">
        <f>VLOOKUP(A1546,'Data Transformation'!G:P,10,0)</f>
        <v>Normal weight</v>
      </c>
      <c r="K1546" s="42" t="str">
        <f>VLOOKUP(A1546,'Data Transformation'!G:Q,11,0)</f>
        <v>Normal</v>
      </c>
      <c r="L1546" s="42" t="str">
        <f>VLOOKUP(A1546,'Data Transformation'!S:AB,10,0)</f>
        <v>22-Nov-1982</v>
      </c>
      <c r="M1546" s="59">
        <f>VLOOKUP(A1546,'Data Transformation'!S:AD,12,0)</f>
        <v>6593.51</v>
      </c>
      <c r="N1546" s="42" t="str">
        <f>VLOOKUP(A1546,'Data Transformation'!S:Y,7,0)</f>
        <v>tier - 2</v>
      </c>
      <c r="O1546" s="42" t="str">
        <f>VLOOKUP(A1546,'Data Transformation'!S:Z,8,0)</f>
        <v>tier - 1</v>
      </c>
      <c r="P1546" s="42" t="str">
        <f>VLOOKUP(A1546,'Data Transformation'!S:AA,9,0)</f>
        <v>R1013</v>
      </c>
      <c r="Q1546" s="60">
        <f>VLOOKUP(A1546,'Data Transformation'!S:AC,11,0)</f>
        <v>40</v>
      </c>
    </row>
    <row r="1547">
      <c r="A1547" s="56" t="s">
        <v>3166</v>
      </c>
      <c r="B1547" s="42" t="str">
        <f>VLOOKUP(A1547,'Data Transformation'!A:D,4,0)</f>
        <v>Mahaney</v>
      </c>
      <c r="C1547" s="57">
        <f>VLOOKUP(A1547,'Data Transformation'!G:N,2,0)</f>
        <v>34.8</v>
      </c>
      <c r="D1547" s="42">
        <f>VLOOKUP(A1547,'Data Transformation'!G:I,3,0)</f>
        <v>4.19</v>
      </c>
      <c r="E1547" s="42" t="str">
        <f>VLOOKUP(A1547,'Data Transformation'!G:J,4,0)</f>
        <v>No</v>
      </c>
      <c r="F1547" s="42" t="str">
        <f>VLOOKUP(A1547,'Data Transformation'!G:K,5,0)</f>
        <v>No</v>
      </c>
      <c r="G1547" s="58" t="str">
        <f>VLOOKUP(A1547,'Data Transformation'!G:L,6,0)</f>
        <v>No</v>
      </c>
      <c r="H1547" s="42">
        <f>VLOOKUP(A1547,'Data Transformation'!G:O,9,0)</f>
        <v>1</v>
      </c>
      <c r="I1547" s="42" t="str">
        <f>VLOOKUP(A1547,'Data Transformation'!G:N,8,0)</f>
        <v>No</v>
      </c>
      <c r="J1547" s="42" t="str">
        <f>VLOOKUP(A1547,'Data Transformation'!G:P,10,0)</f>
        <v>Above Obesity</v>
      </c>
      <c r="K1547" s="42" t="str">
        <f>VLOOKUP(A1547,'Data Transformation'!G:Q,11,0)</f>
        <v>Normal</v>
      </c>
      <c r="L1547" s="42" t="str">
        <f>VLOOKUP(A1547,'Data Transformation'!S:AB,10,0)</f>
        <v>5-Oct-1984</v>
      </c>
      <c r="M1547" s="59">
        <f>VLOOKUP(A1547,'Data Transformation'!S:AD,12,0)</f>
        <v>6571.54</v>
      </c>
      <c r="N1547" s="42" t="str">
        <f>VLOOKUP(A1547,'Data Transformation'!S:Y,7,0)</f>
        <v>tier - 2</v>
      </c>
      <c r="O1547" s="42" t="str">
        <f>VLOOKUP(A1547,'Data Transformation'!S:Z,8,0)</f>
        <v>tier - 3</v>
      </c>
      <c r="P1547" s="42" t="str">
        <f>VLOOKUP(A1547,'Data Transformation'!S:AA,9,0)</f>
        <v>R1011</v>
      </c>
      <c r="Q1547" s="60">
        <f>VLOOKUP(A1547,'Data Transformation'!S:AC,11,0)</f>
        <v>38</v>
      </c>
    </row>
    <row r="1548">
      <c r="A1548" s="56" t="s">
        <v>3168</v>
      </c>
      <c r="B1548" s="42" t="str">
        <f>VLOOKUP(A1548,'Data Transformation'!A:D,4,0)</f>
        <v>Nolan</v>
      </c>
      <c r="C1548" s="57">
        <f>VLOOKUP(A1548,'Data Transformation'!G:N,2,0)</f>
        <v>32.965</v>
      </c>
      <c r="D1548" s="42">
        <f>VLOOKUP(A1548,'Data Transformation'!G:I,3,0)</f>
        <v>9.21</v>
      </c>
      <c r="E1548" s="42" t="str">
        <f>VLOOKUP(A1548,'Data Transformation'!G:J,4,0)</f>
        <v>YES</v>
      </c>
      <c r="F1548" s="42" t="str">
        <f>VLOOKUP(A1548,'Data Transformation'!G:K,5,0)</f>
        <v>No</v>
      </c>
      <c r="G1548" s="58" t="str">
        <f>VLOOKUP(A1548,'Data Transformation'!G:L,6,0)</f>
        <v>No</v>
      </c>
      <c r="H1548" s="42">
        <f>VLOOKUP(A1548,'Data Transformation'!G:O,9,0)</f>
        <v>0</v>
      </c>
      <c r="I1548" s="42" t="str">
        <f>VLOOKUP(A1548,'Data Transformation'!G:N,8,0)</f>
        <v>No</v>
      </c>
      <c r="J1548" s="42" t="str">
        <f>VLOOKUP(A1548,'Data Transformation'!G:P,10,0)</f>
        <v>Above Obesity</v>
      </c>
      <c r="K1548" s="42" t="str">
        <f>VLOOKUP(A1548,'Data Transformation'!G:Q,11,0)</f>
        <v>Diabetes</v>
      </c>
      <c r="L1548" s="42" t="str">
        <f>VLOOKUP(A1548,'Data Transformation'!S:AB,10,0)</f>
        <v>20-Jul-1981</v>
      </c>
      <c r="M1548" s="59">
        <f>VLOOKUP(A1548,'Data Transformation'!S:AD,12,0)</f>
        <v>6571.02</v>
      </c>
      <c r="N1548" s="42" t="str">
        <f>VLOOKUP(A1548,'Data Transformation'!S:Y,7,0)</f>
        <v>tier - 2</v>
      </c>
      <c r="O1548" s="42" t="str">
        <f>VLOOKUP(A1548,'Data Transformation'!S:Z,8,0)</f>
        <v>tier - 1</v>
      </c>
      <c r="P1548" s="42" t="str">
        <f>VLOOKUP(A1548,'Data Transformation'!S:AA,9,0)</f>
        <v>R1012</v>
      </c>
      <c r="Q1548" s="60">
        <f>VLOOKUP(A1548,'Data Transformation'!S:AC,11,0)</f>
        <v>41</v>
      </c>
    </row>
    <row r="1549">
      <c r="A1549" s="56" t="s">
        <v>3170</v>
      </c>
      <c r="B1549" s="42" t="str">
        <f>VLOOKUP(A1549,'Data Transformation'!A:D,4,0)</f>
        <v>Sobrino</v>
      </c>
      <c r="C1549" s="57">
        <f>VLOOKUP(A1549,'Data Transformation'!G:N,2,0)</f>
        <v>27.265</v>
      </c>
      <c r="D1549" s="42">
        <f>VLOOKUP(A1549,'Data Transformation'!G:I,3,0)</f>
        <v>5.51</v>
      </c>
      <c r="E1549" s="42" t="str">
        <f>VLOOKUP(A1549,'Data Transformation'!G:J,4,0)</f>
        <v>No</v>
      </c>
      <c r="F1549" s="42" t="str">
        <f>VLOOKUP(A1549,'Data Transformation'!G:K,5,0)</f>
        <v>No</v>
      </c>
      <c r="G1549" s="58" t="str">
        <f>VLOOKUP(A1549,'Data Transformation'!G:L,6,0)</f>
        <v>No</v>
      </c>
      <c r="H1549" s="42">
        <f>VLOOKUP(A1549,'Data Transformation'!G:O,9,0)</f>
        <v>1</v>
      </c>
      <c r="I1549" s="42" t="str">
        <f>VLOOKUP(A1549,'Data Transformation'!G:N,8,0)</f>
        <v>No</v>
      </c>
      <c r="J1549" s="42" t="str">
        <f>VLOOKUP(A1549,'Data Transformation'!G:P,10,0)</f>
        <v>Overweight</v>
      </c>
      <c r="K1549" s="42" t="str">
        <f>VLOOKUP(A1549,'Data Transformation'!G:Q,11,0)</f>
        <v>Normal</v>
      </c>
      <c r="L1549" s="42" t="str">
        <f>VLOOKUP(A1549,'Data Transformation'!S:AB,10,0)</f>
        <v>20-Sep-1984</v>
      </c>
      <c r="M1549" s="59">
        <f>VLOOKUP(A1549,'Data Transformation'!S:AD,12,0)</f>
        <v>6555.07</v>
      </c>
      <c r="N1549" s="42" t="str">
        <f>VLOOKUP(A1549,'Data Transformation'!S:Y,7,0)</f>
        <v>tier - 2</v>
      </c>
      <c r="O1549" s="42" t="str">
        <f>VLOOKUP(A1549,'Data Transformation'!S:Z,8,0)</f>
        <v>tier - 2</v>
      </c>
      <c r="P1549" s="42" t="str">
        <f>VLOOKUP(A1549,'Data Transformation'!S:AA,9,0)</f>
        <v>R1024</v>
      </c>
      <c r="Q1549" s="60">
        <f>VLOOKUP(A1549,'Data Transformation'!S:AC,11,0)</f>
        <v>38</v>
      </c>
    </row>
    <row r="1550">
      <c r="A1550" s="56" t="s">
        <v>3172</v>
      </c>
      <c r="B1550" s="42" t="str">
        <f>VLOOKUP(A1550,'Data Transformation'!A:D,4,0)</f>
        <v>Gennaro</v>
      </c>
      <c r="C1550" s="57">
        <f>VLOOKUP(A1550,'Data Transformation'!G:N,2,0)</f>
        <v>17.06</v>
      </c>
      <c r="D1550" s="42">
        <f>VLOOKUP(A1550,'Data Transformation'!G:I,3,0)</f>
        <v>8.5</v>
      </c>
      <c r="E1550" s="42" t="str">
        <f>VLOOKUP(A1550,'Data Transformation'!G:J,4,0)</f>
        <v>No</v>
      </c>
      <c r="F1550" s="42" t="str">
        <f>VLOOKUP(A1550,'Data Transformation'!G:K,5,0)</f>
        <v>No</v>
      </c>
      <c r="G1550" s="58" t="str">
        <f>VLOOKUP(A1550,'Data Transformation'!G:L,6,0)</f>
        <v>No</v>
      </c>
      <c r="H1550" s="42">
        <f>VLOOKUP(A1550,'Data Transformation'!G:O,9,0)</f>
        <v>0</v>
      </c>
      <c r="I1550" s="42" t="str">
        <f>VLOOKUP(A1550,'Data Transformation'!G:N,8,0)</f>
        <v>No</v>
      </c>
      <c r="J1550" s="42" t="str">
        <f>VLOOKUP(A1550,'Data Transformation'!G:P,10,0)</f>
        <v>Underweight</v>
      </c>
      <c r="K1550" s="42" t="str">
        <f>VLOOKUP(A1550,'Data Transformation'!G:Q,11,0)</f>
        <v>Diabetes</v>
      </c>
      <c r="L1550" s="42" t="str">
        <f>VLOOKUP(A1550,'Data Transformation'!S:AB,10,0)</f>
        <v>11-Dec-1968</v>
      </c>
      <c r="M1550" s="59">
        <f>VLOOKUP(A1550,'Data Transformation'!S:AD,12,0)</f>
        <v>6552.01</v>
      </c>
      <c r="N1550" s="42" t="str">
        <f>VLOOKUP(A1550,'Data Transformation'!S:Y,7,0)</f>
        <v>tier - 3</v>
      </c>
      <c r="O1550" s="42" t="str">
        <f>VLOOKUP(A1550,'Data Transformation'!S:Z,8,0)</f>
        <v>tier - 2</v>
      </c>
      <c r="P1550" s="42" t="str">
        <f>VLOOKUP(A1550,'Data Transformation'!S:AA,9,0)</f>
        <v>R1013</v>
      </c>
      <c r="Q1550" s="60">
        <f>VLOOKUP(A1550,'Data Transformation'!S:AC,11,0)</f>
        <v>54</v>
      </c>
    </row>
    <row r="1551">
      <c r="A1551" s="56" t="s">
        <v>3174</v>
      </c>
      <c r="B1551" s="42" t="str">
        <f>VLOOKUP(A1551,'Data Transformation'!A:D,4,0)</f>
        <v>Mayer</v>
      </c>
      <c r="C1551" s="57">
        <f>VLOOKUP(A1551,'Data Transformation'!G:N,2,0)</f>
        <v>36.29</v>
      </c>
      <c r="D1551" s="42">
        <f>VLOOKUP(A1551,'Data Transformation'!G:I,3,0)</f>
        <v>6.23</v>
      </c>
      <c r="E1551" s="42" t="str">
        <f>VLOOKUP(A1551,'Data Transformation'!G:J,4,0)</f>
        <v>No</v>
      </c>
      <c r="F1551" s="42" t="str">
        <f>VLOOKUP(A1551,'Data Transformation'!G:K,5,0)</f>
        <v>No</v>
      </c>
      <c r="G1551" s="58" t="str">
        <f>VLOOKUP(A1551,'Data Transformation'!G:L,6,0)</f>
        <v>No</v>
      </c>
      <c r="H1551" s="42">
        <f>VLOOKUP(A1551,'Data Transformation'!G:O,9,0)</f>
        <v>0</v>
      </c>
      <c r="I1551" s="42" t="str">
        <f>VLOOKUP(A1551,'Data Transformation'!G:N,8,0)</f>
        <v>No</v>
      </c>
      <c r="J1551" s="42" t="str">
        <f>VLOOKUP(A1551,'Data Transformation'!G:P,10,0)</f>
        <v>Above Obesity</v>
      </c>
      <c r="K1551" s="42" t="str">
        <f>VLOOKUP(A1551,'Data Transformation'!G:Q,11,0)</f>
        <v>Prediabetes weight</v>
      </c>
      <c r="L1551" s="42" t="str">
        <f>VLOOKUP(A1551,'Data Transformation'!S:AB,10,0)</f>
        <v>6-Aug-1989</v>
      </c>
      <c r="M1551" s="59">
        <f>VLOOKUP(A1551,'Data Transformation'!S:AD,12,0)</f>
        <v>6551.75</v>
      </c>
      <c r="N1551" s="42" t="str">
        <f>VLOOKUP(A1551,'Data Transformation'!S:Y,7,0)</f>
        <v>tier - 2</v>
      </c>
      <c r="O1551" s="42" t="str">
        <f>VLOOKUP(A1551,'Data Transformation'!S:Z,8,0)</f>
        <v>tier - 2</v>
      </c>
      <c r="P1551" s="42" t="str">
        <f>VLOOKUP(A1551,'Data Transformation'!S:AA,9,0)</f>
        <v>R1024</v>
      </c>
      <c r="Q1551" s="60">
        <f>VLOOKUP(A1551,'Data Transformation'!S:AC,11,0)</f>
        <v>33</v>
      </c>
    </row>
    <row r="1552">
      <c r="A1552" s="56" t="s">
        <v>3176</v>
      </c>
      <c r="B1552" s="42" t="str">
        <f>VLOOKUP(A1552,'Data Transformation'!A:D,4,0)</f>
        <v>Becker</v>
      </c>
      <c r="C1552" s="57">
        <f>VLOOKUP(A1552,'Data Transformation'!G:N,2,0)</f>
        <v>28.595</v>
      </c>
      <c r="D1552" s="42">
        <f>VLOOKUP(A1552,'Data Transformation'!G:I,3,0)</f>
        <v>8.53</v>
      </c>
      <c r="E1552" s="42" t="str">
        <f>VLOOKUP(A1552,'Data Transformation'!G:J,4,0)</f>
        <v>yes</v>
      </c>
      <c r="F1552" s="42" t="str">
        <f>VLOOKUP(A1552,'Data Transformation'!G:K,5,0)</f>
        <v>No</v>
      </c>
      <c r="G1552" s="58" t="str">
        <f>VLOOKUP(A1552,'Data Transformation'!G:L,6,0)</f>
        <v>No</v>
      </c>
      <c r="H1552" s="42">
        <f>VLOOKUP(A1552,'Data Transformation'!G:O,9,0)</f>
        <v>1</v>
      </c>
      <c r="I1552" s="42" t="str">
        <f>VLOOKUP(A1552,'Data Transformation'!G:N,8,0)</f>
        <v>No</v>
      </c>
      <c r="J1552" s="42" t="str">
        <f>VLOOKUP(A1552,'Data Transformation'!G:P,10,0)</f>
        <v>Overweight</v>
      </c>
      <c r="K1552" s="42" t="str">
        <f>VLOOKUP(A1552,'Data Transformation'!G:Q,11,0)</f>
        <v>Diabetes</v>
      </c>
      <c r="L1552" s="42" t="str">
        <f>VLOOKUP(A1552,'Data Transformation'!S:AB,10,0)</f>
        <v>18-Dec-1986</v>
      </c>
      <c r="M1552" s="59">
        <f>VLOOKUP(A1552,'Data Transformation'!S:AD,12,0)</f>
        <v>6548.2</v>
      </c>
      <c r="N1552" s="42" t="str">
        <f>VLOOKUP(A1552,'Data Transformation'!S:Y,7,0)</f>
        <v>tier - 2</v>
      </c>
      <c r="O1552" s="42" t="str">
        <f>VLOOKUP(A1552,'Data Transformation'!S:Z,8,0)</f>
        <v>tier - 3</v>
      </c>
      <c r="P1552" s="42" t="str">
        <f>VLOOKUP(A1552,'Data Transformation'!S:AA,9,0)</f>
        <v>R1012</v>
      </c>
      <c r="Q1552" s="60">
        <f>VLOOKUP(A1552,'Data Transformation'!S:AC,11,0)</f>
        <v>36</v>
      </c>
    </row>
    <row r="1553">
      <c r="A1553" s="56" t="s">
        <v>3178</v>
      </c>
      <c r="B1553" s="42" t="str">
        <f>VLOOKUP(A1553,'Data Transformation'!A:D,4,0)</f>
        <v>Moore</v>
      </c>
      <c r="C1553" s="57">
        <f>VLOOKUP(A1553,'Data Transformation'!G:N,2,0)</f>
        <v>17.8</v>
      </c>
      <c r="D1553" s="42">
        <f>VLOOKUP(A1553,'Data Transformation'!G:I,3,0)</f>
        <v>5.75</v>
      </c>
      <c r="E1553" s="42" t="str">
        <f>VLOOKUP(A1553,'Data Transformation'!G:J,4,0)</f>
        <v>yes</v>
      </c>
      <c r="F1553" s="42" t="str">
        <f>VLOOKUP(A1553,'Data Transformation'!G:K,5,0)</f>
        <v>No</v>
      </c>
      <c r="G1553" s="58" t="str">
        <f>VLOOKUP(A1553,'Data Transformation'!G:L,6,0)</f>
        <v>Yes</v>
      </c>
      <c r="H1553" s="42">
        <f>VLOOKUP(A1553,'Data Transformation'!G:O,9,0)</f>
        <v>1</v>
      </c>
      <c r="I1553" s="42" t="str">
        <f>VLOOKUP(A1553,'Data Transformation'!G:N,8,0)</f>
        <v>No</v>
      </c>
      <c r="J1553" s="42" t="str">
        <f>VLOOKUP(A1553,'Data Transformation'!G:P,10,0)</f>
        <v>Underweight</v>
      </c>
      <c r="K1553" s="42" t="str">
        <f>VLOOKUP(A1553,'Data Transformation'!G:Q,11,0)</f>
        <v>Prediabetes weight</v>
      </c>
      <c r="L1553" s="42" t="str">
        <f>VLOOKUP(A1553,'Data Transformation'!S:AB,10,0)</f>
        <v>3-Dec-1969</v>
      </c>
      <c r="M1553" s="59">
        <f>VLOOKUP(A1553,'Data Transformation'!S:AD,12,0)</f>
        <v>6546.16</v>
      </c>
      <c r="N1553" s="42" t="str">
        <f>VLOOKUP(A1553,'Data Transformation'!S:Y,7,0)</f>
        <v>tier - 2</v>
      </c>
      <c r="O1553" s="42" t="str">
        <f>VLOOKUP(A1553,'Data Transformation'!S:Z,8,0)</f>
        <v>tier - 3</v>
      </c>
      <c r="P1553" s="42" t="str">
        <f>VLOOKUP(A1553,'Data Transformation'!S:AA,9,0)</f>
        <v>R1013</v>
      </c>
      <c r="Q1553" s="60">
        <f>VLOOKUP(A1553,'Data Transformation'!S:AC,11,0)</f>
        <v>53</v>
      </c>
    </row>
    <row r="1554">
      <c r="A1554" s="56" t="s">
        <v>3180</v>
      </c>
      <c r="B1554" s="42" t="str">
        <f>VLOOKUP(A1554,'Data Transformation'!A:D,4,0)</f>
        <v>Platt</v>
      </c>
      <c r="C1554" s="57">
        <f>VLOOKUP(A1554,'Data Transformation'!G:N,2,0)</f>
        <v>21.4</v>
      </c>
      <c r="D1554" s="42">
        <f>VLOOKUP(A1554,'Data Transformation'!G:I,3,0)</f>
        <v>5.6</v>
      </c>
      <c r="E1554" s="42" t="str">
        <f>VLOOKUP(A1554,'Data Transformation'!G:J,4,0)</f>
        <v>No</v>
      </c>
      <c r="F1554" s="42" t="str">
        <f>VLOOKUP(A1554,'Data Transformation'!G:K,5,0)</f>
        <v>No</v>
      </c>
      <c r="G1554" s="58" t="str">
        <f>VLOOKUP(A1554,'Data Transformation'!G:L,6,0)</f>
        <v>No</v>
      </c>
      <c r="H1554" s="42">
        <f>VLOOKUP(A1554,'Data Transformation'!G:O,9,0)</f>
        <v>0</v>
      </c>
      <c r="I1554" s="42" t="str">
        <f>VLOOKUP(A1554,'Data Transformation'!G:N,8,0)</f>
        <v>No</v>
      </c>
      <c r="J1554" s="42" t="str">
        <f>VLOOKUP(A1554,'Data Transformation'!G:P,10,0)</f>
        <v>Normal weight</v>
      </c>
      <c r="K1554" s="42" t="str">
        <f>VLOOKUP(A1554,'Data Transformation'!G:Q,11,0)</f>
        <v>Normal</v>
      </c>
      <c r="L1554" s="42" t="str">
        <f>VLOOKUP(A1554,'Data Transformation'!S:AB,10,0)</f>
        <v>2-Oct-1982</v>
      </c>
      <c r="M1554" s="59">
        <f>VLOOKUP(A1554,'Data Transformation'!S:AD,12,0)</f>
        <v>6536.68</v>
      </c>
      <c r="N1554" s="42" t="str">
        <f>VLOOKUP(A1554,'Data Transformation'!S:Y,7,0)</f>
        <v>tier - 2</v>
      </c>
      <c r="O1554" s="42" t="str">
        <f>VLOOKUP(A1554,'Data Transformation'!S:Z,8,0)</f>
        <v>tier - 2</v>
      </c>
      <c r="P1554" s="42" t="str">
        <f>VLOOKUP(A1554,'Data Transformation'!S:AA,9,0)</f>
        <v>R1012</v>
      </c>
      <c r="Q1554" s="60">
        <f>VLOOKUP(A1554,'Data Transformation'!S:AC,11,0)</f>
        <v>40</v>
      </c>
    </row>
    <row r="1555">
      <c r="A1555" s="56" t="s">
        <v>3182</v>
      </c>
      <c r="B1555" s="42" t="str">
        <f>VLOOKUP(A1555,'Data Transformation'!A:D,4,0)</f>
        <v>Brodeur</v>
      </c>
      <c r="C1555" s="57">
        <f>VLOOKUP(A1555,'Data Transformation'!G:N,2,0)</f>
        <v>23.01</v>
      </c>
      <c r="D1555" s="42">
        <f>VLOOKUP(A1555,'Data Transformation'!G:I,3,0)</f>
        <v>4.68</v>
      </c>
      <c r="E1555" s="42" t="str">
        <f>VLOOKUP(A1555,'Data Transformation'!G:J,4,0)</f>
        <v>No</v>
      </c>
      <c r="F1555" s="42" t="str">
        <f>VLOOKUP(A1555,'Data Transformation'!G:K,5,0)</f>
        <v>No</v>
      </c>
      <c r="G1555" s="58" t="str">
        <f>VLOOKUP(A1555,'Data Transformation'!G:L,6,0)</f>
        <v>No</v>
      </c>
      <c r="H1555" s="42">
        <f>VLOOKUP(A1555,'Data Transformation'!G:O,9,0)</f>
        <v>0</v>
      </c>
      <c r="I1555" s="42" t="str">
        <f>VLOOKUP(A1555,'Data Transformation'!G:N,8,0)</f>
        <v>No</v>
      </c>
      <c r="J1555" s="42" t="str">
        <f>VLOOKUP(A1555,'Data Transformation'!G:P,10,0)</f>
        <v>Normal weight</v>
      </c>
      <c r="K1555" s="42" t="str">
        <f>VLOOKUP(A1555,'Data Transformation'!G:Q,11,0)</f>
        <v>Normal</v>
      </c>
      <c r="L1555" s="42" t="str">
        <f>VLOOKUP(A1555,'Data Transformation'!S:AB,10,0)</f>
        <v>12-Aug-1982</v>
      </c>
      <c r="M1555" s="59">
        <f>VLOOKUP(A1555,'Data Transformation'!S:AD,12,0)</f>
        <v>6532.04</v>
      </c>
      <c r="N1555" s="42" t="str">
        <f>VLOOKUP(A1555,'Data Transformation'!S:Y,7,0)</f>
        <v>tier - 2</v>
      </c>
      <c r="O1555" s="42" t="str">
        <f>VLOOKUP(A1555,'Data Transformation'!S:Z,8,0)</f>
        <v>tier - 1</v>
      </c>
      <c r="P1555" s="42" t="str">
        <f>VLOOKUP(A1555,'Data Transformation'!S:AA,9,0)</f>
        <v>R1013</v>
      </c>
      <c r="Q1555" s="60">
        <f>VLOOKUP(A1555,'Data Transformation'!S:AC,11,0)</f>
        <v>40</v>
      </c>
    </row>
    <row r="1556">
      <c r="A1556" s="56" t="s">
        <v>3184</v>
      </c>
      <c r="B1556" s="42" t="str">
        <f>VLOOKUP(A1556,'Data Transformation'!A:D,4,0)</f>
        <v>Knight Pech</v>
      </c>
      <c r="C1556" s="57">
        <f>VLOOKUP(A1556,'Data Transformation'!G:N,2,0)</f>
        <v>19.86</v>
      </c>
      <c r="D1556" s="42">
        <f>VLOOKUP(A1556,'Data Transformation'!G:I,3,0)</f>
        <v>5.62</v>
      </c>
      <c r="E1556" s="42" t="str">
        <f>VLOOKUP(A1556,'Data Transformation'!G:J,4,0)</f>
        <v>YES</v>
      </c>
      <c r="F1556" s="42" t="str">
        <f>VLOOKUP(A1556,'Data Transformation'!G:K,5,0)</f>
        <v>No</v>
      </c>
      <c r="G1556" s="58" t="str">
        <f>VLOOKUP(A1556,'Data Transformation'!G:L,6,0)</f>
        <v>No</v>
      </c>
      <c r="H1556" s="42">
        <f>VLOOKUP(A1556,'Data Transformation'!G:O,9,0)</f>
        <v>0</v>
      </c>
      <c r="I1556" s="42" t="str">
        <f>VLOOKUP(A1556,'Data Transformation'!G:N,8,0)</f>
        <v>No</v>
      </c>
      <c r="J1556" s="42" t="str">
        <f>VLOOKUP(A1556,'Data Transformation'!G:P,10,0)</f>
        <v>Normal weight</v>
      </c>
      <c r="K1556" s="42" t="str">
        <f>VLOOKUP(A1556,'Data Transformation'!G:Q,11,0)</f>
        <v>Normal</v>
      </c>
      <c r="L1556" s="42" t="str">
        <f>VLOOKUP(A1556,'Data Transformation'!S:AB,10,0)</f>
        <v>23-Oct-1976</v>
      </c>
      <c r="M1556" s="59">
        <f>VLOOKUP(A1556,'Data Transformation'!S:AD,12,0)</f>
        <v>6529.21</v>
      </c>
      <c r="N1556" s="42" t="str">
        <f>VLOOKUP(A1556,'Data Transformation'!S:Y,7,0)</f>
        <v>tier - 2</v>
      </c>
      <c r="O1556" s="42" t="str">
        <f>VLOOKUP(A1556,'Data Transformation'!S:Z,8,0)</f>
        <v>tier - 1</v>
      </c>
      <c r="P1556" s="42" t="str">
        <f>VLOOKUP(A1556,'Data Transformation'!S:AA,9,0)</f>
        <v>R1013</v>
      </c>
      <c r="Q1556" s="60">
        <f>VLOOKUP(A1556,'Data Transformation'!S:AC,11,0)</f>
        <v>46</v>
      </c>
    </row>
    <row r="1557">
      <c r="A1557" s="56" t="s">
        <v>3186</v>
      </c>
      <c r="B1557" s="42" t="str">
        <f>VLOOKUP(A1557,'Data Transformation'!A:D,4,0)</f>
        <v>Richter</v>
      </c>
      <c r="C1557" s="57">
        <f>VLOOKUP(A1557,'Data Transformation'!G:N,2,0)</f>
        <v>33.58</v>
      </c>
      <c r="D1557" s="42">
        <f>VLOOKUP(A1557,'Data Transformation'!G:I,3,0)</f>
        <v>5.08</v>
      </c>
      <c r="E1557" s="42" t="str">
        <f>VLOOKUP(A1557,'Data Transformation'!G:J,4,0)</f>
        <v>No</v>
      </c>
      <c r="F1557" s="42" t="str">
        <f>VLOOKUP(A1557,'Data Transformation'!G:K,5,0)</f>
        <v>No</v>
      </c>
      <c r="G1557" s="58" t="str">
        <f>VLOOKUP(A1557,'Data Transformation'!G:L,6,0)</f>
        <v>No</v>
      </c>
      <c r="H1557" s="42">
        <f>VLOOKUP(A1557,'Data Transformation'!G:O,9,0)</f>
        <v>0</v>
      </c>
      <c r="I1557" s="42" t="str">
        <f>VLOOKUP(A1557,'Data Transformation'!G:N,8,0)</f>
        <v>No</v>
      </c>
      <c r="J1557" s="42" t="str">
        <f>VLOOKUP(A1557,'Data Transformation'!G:P,10,0)</f>
        <v>Above Obesity</v>
      </c>
      <c r="K1557" s="42" t="str">
        <f>VLOOKUP(A1557,'Data Transformation'!G:Q,11,0)</f>
        <v>Normal</v>
      </c>
      <c r="L1557" s="42" t="str">
        <f>VLOOKUP(A1557,'Data Transformation'!S:AB,10,0)</f>
        <v>7-Jul-1994</v>
      </c>
      <c r="M1557" s="59">
        <f>VLOOKUP(A1557,'Data Transformation'!S:AD,12,0)</f>
        <v>6512.24</v>
      </c>
      <c r="N1557" s="42" t="str">
        <f>VLOOKUP(A1557,'Data Transformation'!S:Y,7,0)</f>
        <v>tier - 2</v>
      </c>
      <c r="O1557" s="42" t="str">
        <f>VLOOKUP(A1557,'Data Transformation'!S:Z,8,0)</f>
        <v>tier - 1</v>
      </c>
      <c r="P1557" s="42" t="str">
        <f>VLOOKUP(A1557,'Data Transformation'!S:AA,9,0)</f>
        <v>R1021</v>
      </c>
      <c r="Q1557" s="60">
        <f>VLOOKUP(A1557,'Data Transformation'!S:AC,11,0)</f>
        <v>28</v>
      </c>
    </row>
    <row r="1558">
      <c r="A1558" s="56" t="s">
        <v>3188</v>
      </c>
      <c r="B1558" s="42" t="str">
        <f>VLOOKUP(A1558,'Data Transformation'!A:D,4,0)</f>
        <v>Jubinski</v>
      </c>
      <c r="C1558" s="57">
        <f>VLOOKUP(A1558,'Data Transformation'!G:N,2,0)</f>
        <v>29.81</v>
      </c>
      <c r="D1558" s="42">
        <f>VLOOKUP(A1558,'Data Transformation'!G:I,3,0)</f>
        <v>5.28</v>
      </c>
      <c r="E1558" s="42" t="str">
        <f>VLOOKUP(A1558,'Data Transformation'!G:J,4,0)</f>
        <v>No</v>
      </c>
      <c r="F1558" s="42" t="str">
        <f>VLOOKUP(A1558,'Data Transformation'!G:K,5,0)</f>
        <v>No</v>
      </c>
      <c r="G1558" s="58" t="str">
        <f>VLOOKUP(A1558,'Data Transformation'!G:L,6,0)</f>
        <v>No</v>
      </c>
      <c r="H1558" s="42">
        <f>VLOOKUP(A1558,'Data Transformation'!G:O,9,0)</f>
        <v>0</v>
      </c>
      <c r="I1558" s="42" t="str">
        <f>VLOOKUP(A1558,'Data Transformation'!G:N,8,0)</f>
        <v>No</v>
      </c>
      <c r="J1558" s="42" t="str">
        <f>VLOOKUP(A1558,'Data Transformation'!G:P,10,0)</f>
        <v>Overweight</v>
      </c>
      <c r="K1558" s="42" t="str">
        <f>VLOOKUP(A1558,'Data Transformation'!G:Q,11,0)</f>
        <v>Normal</v>
      </c>
      <c r="L1558" s="42" t="str">
        <f>VLOOKUP(A1558,'Data Transformation'!S:AB,10,0)</f>
        <v>28-Aug-1982</v>
      </c>
      <c r="M1558" s="59">
        <f>VLOOKUP(A1558,'Data Transformation'!S:AD,12,0)</f>
        <v>6500.24</v>
      </c>
      <c r="N1558" s="42" t="str">
        <f>VLOOKUP(A1558,'Data Transformation'!S:Y,7,0)</f>
        <v>tier - 2</v>
      </c>
      <c r="O1558" s="42" t="str">
        <f>VLOOKUP(A1558,'Data Transformation'!S:Z,8,0)</f>
        <v>tier - 2</v>
      </c>
      <c r="P1558" s="42" t="str">
        <f>VLOOKUP(A1558,'Data Transformation'!S:AA,9,0)</f>
        <v>R1013</v>
      </c>
      <c r="Q1558" s="60">
        <f>VLOOKUP(A1558,'Data Transformation'!S:AC,11,0)</f>
        <v>40</v>
      </c>
    </row>
    <row r="1559">
      <c r="A1559" s="56" t="s">
        <v>3190</v>
      </c>
      <c r="B1559" s="42" t="str">
        <f>VLOOKUP(A1559,'Data Transformation'!A:D,4,0)</f>
        <v>Wall</v>
      </c>
      <c r="C1559" s="57">
        <f>VLOOKUP(A1559,'Data Transformation'!G:N,2,0)</f>
        <v>27.4</v>
      </c>
      <c r="D1559" s="42">
        <f>VLOOKUP(A1559,'Data Transformation'!G:I,3,0)</f>
        <v>4.61</v>
      </c>
      <c r="E1559" s="42" t="str">
        <f>VLOOKUP(A1559,'Data Transformation'!G:J,4,0)</f>
        <v>No</v>
      </c>
      <c r="F1559" s="42" t="str">
        <f>VLOOKUP(A1559,'Data Transformation'!G:K,5,0)</f>
        <v>No</v>
      </c>
      <c r="G1559" s="58" t="str">
        <f>VLOOKUP(A1559,'Data Transformation'!G:L,6,0)</f>
        <v>No</v>
      </c>
      <c r="H1559" s="42">
        <f>VLOOKUP(A1559,'Data Transformation'!G:O,9,0)</f>
        <v>0</v>
      </c>
      <c r="I1559" s="42" t="str">
        <f>VLOOKUP(A1559,'Data Transformation'!G:N,8,0)</f>
        <v>No</v>
      </c>
      <c r="J1559" s="42" t="str">
        <f>VLOOKUP(A1559,'Data Transformation'!G:P,10,0)</f>
        <v>Overweight</v>
      </c>
      <c r="K1559" s="42" t="str">
        <f>VLOOKUP(A1559,'Data Transformation'!G:Q,11,0)</f>
        <v>Normal</v>
      </c>
      <c r="L1559" s="42" t="str">
        <f>VLOOKUP(A1559,'Data Transformation'!S:AB,10,0)</f>
        <v>9-Oct-1982</v>
      </c>
      <c r="M1559" s="59">
        <f>VLOOKUP(A1559,'Data Transformation'!S:AD,12,0)</f>
        <v>6496.89</v>
      </c>
      <c r="N1559" s="42" t="str">
        <f>VLOOKUP(A1559,'Data Transformation'!S:Y,7,0)</f>
        <v>tier - 2</v>
      </c>
      <c r="O1559" s="42" t="str">
        <f>VLOOKUP(A1559,'Data Transformation'!S:Z,8,0)</f>
        <v>tier - 3</v>
      </c>
      <c r="P1559" s="42" t="str">
        <f>VLOOKUP(A1559,'Data Transformation'!S:AA,9,0)</f>
        <v>R1011</v>
      </c>
      <c r="Q1559" s="60">
        <f>VLOOKUP(A1559,'Data Transformation'!S:AC,11,0)</f>
        <v>40</v>
      </c>
    </row>
    <row r="1560">
      <c r="A1560" s="56" t="s">
        <v>3192</v>
      </c>
      <c r="B1560" s="42" t="str">
        <f>VLOOKUP(A1560,'Data Transformation'!A:D,4,0)</f>
        <v>McKay</v>
      </c>
      <c r="C1560" s="57">
        <f>VLOOKUP(A1560,'Data Transformation'!G:N,2,0)</f>
        <v>17.98</v>
      </c>
      <c r="D1560" s="42">
        <f>VLOOKUP(A1560,'Data Transformation'!G:I,3,0)</f>
        <v>6.57</v>
      </c>
      <c r="E1560" s="42" t="str">
        <f>VLOOKUP(A1560,'Data Transformation'!G:J,4,0)</f>
        <v>yes</v>
      </c>
      <c r="F1560" s="42" t="str">
        <f>VLOOKUP(A1560,'Data Transformation'!G:K,5,0)</f>
        <v>No</v>
      </c>
      <c r="G1560" s="58" t="str">
        <f>VLOOKUP(A1560,'Data Transformation'!G:L,6,0)</f>
        <v>No</v>
      </c>
      <c r="H1560" s="42">
        <f>VLOOKUP(A1560,'Data Transformation'!G:O,9,0)</f>
        <v>2</v>
      </c>
      <c r="I1560" s="42" t="str">
        <f>VLOOKUP(A1560,'Data Transformation'!G:N,8,0)</f>
        <v>No</v>
      </c>
      <c r="J1560" s="42" t="str">
        <f>VLOOKUP(A1560,'Data Transformation'!G:P,10,0)</f>
        <v>Underweight</v>
      </c>
      <c r="K1560" s="42" t="str">
        <f>VLOOKUP(A1560,'Data Transformation'!G:Q,11,0)</f>
        <v>Diabetes</v>
      </c>
      <c r="L1560" s="42" t="str">
        <f>VLOOKUP(A1560,'Data Transformation'!S:AB,10,0)</f>
        <v>1-Dec-1970</v>
      </c>
      <c r="M1560" s="59">
        <f>VLOOKUP(A1560,'Data Transformation'!S:AD,12,0)</f>
        <v>6481.67</v>
      </c>
      <c r="N1560" s="42" t="str">
        <f>VLOOKUP(A1560,'Data Transformation'!S:Y,7,0)</f>
        <v>tier - 2</v>
      </c>
      <c r="O1560" s="42" t="str">
        <f>VLOOKUP(A1560,'Data Transformation'!S:Z,8,0)</f>
        <v>tier - 2</v>
      </c>
      <c r="P1560" s="42" t="str">
        <f>VLOOKUP(A1560,'Data Transformation'!S:AA,9,0)</f>
        <v>R1013</v>
      </c>
      <c r="Q1560" s="60">
        <f>VLOOKUP(A1560,'Data Transformation'!S:AC,11,0)</f>
        <v>52</v>
      </c>
    </row>
    <row r="1561">
      <c r="A1561" s="56" t="s">
        <v>3194</v>
      </c>
      <c r="B1561" s="42" t="str">
        <f>VLOOKUP(A1561,'Data Transformation'!A:D,4,0)</f>
        <v>Oh</v>
      </c>
      <c r="C1561" s="57">
        <f>VLOOKUP(A1561,'Data Transformation'!G:N,2,0)</f>
        <v>37.9</v>
      </c>
      <c r="D1561" s="42">
        <f>VLOOKUP(A1561,'Data Transformation'!G:I,3,0)</f>
        <v>5.83</v>
      </c>
      <c r="E1561" s="42" t="str">
        <f>VLOOKUP(A1561,'Data Transformation'!G:J,4,0)</f>
        <v>No</v>
      </c>
      <c r="F1561" s="42" t="str">
        <f>VLOOKUP(A1561,'Data Transformation'!G:K,5,0)</f>
        <v>No</v>
      </c>
      <c r="G1561" s="58" t="str">
        <f>VLOOKUP(A1561,'Data Transformation'!G:L,6,0)</f>
        <v>No</v>
      </c>
      <c r="H1561" s="42">
        <f>VLOOKUP(A1561,'Data Transformation'!G:O,9,0)</f>
        <v>0</v>
      </c>
      <c r="I1561" s="42" t="str">
        <f>VLOOKUP(A1561,'Data Transformation'!G:N,8,0)</f>
        <v>No</v>
      </c>
      <c r="J1561" s="42" t="str">
        <f>VLOOKUP(A1561,'Data Transformation'!G:P,10,0)</f>
        <v>Above Obesity</v>
      </c>
      <c r="K1561" s="42" t="str">
        <f>VLOOKUP(A1561,'Data Transformation'!G:Q,11,0)</f>
        <v>Prediabetes weight</v>
      </c>
      <c r="L1561" s="42" t="str">
        <f>VLOOKUP(A1561,'Data Transformation'!S:AB,10,0)</f>
        <v>8-Jun-1980</v>
      </c>
      <c r="M1561" s="59">
        <f>VLOOKUP(A1561,'Data Transformation'!S:AD,12,0)</f>
        <v>6474.01</v>
      </c>
      <c r="N1561" s="42" t="str">
        <f>VLOOKUP(A1561,'Data Transformation'!S:Y,7,0)</f>
        <v>tier - 2</v>
      </c>
      <c r="O1561" s="42" t="str">
        <f>VLOOKUP(A1561,'Data Transformation'!S:Z,8,0)</f>
        <v>tier - 3</v>
      </c>
      <c r="P1561" s="42" t="str">
        <f>VLOOKUP(A1561,'Data Transformation'!S:AA,9,0)</f>
        <v>R1011</v>
      </c>
      <c r="Q1561" s="60">
        <f>VLOOKUP(A1561,'Data Transformation'!S:AC,11,0)</f>
        <v>43</v>
      </c>
    </row>
    <row r="1562">
      <c r="A1562" s="56" t="s">
        <v>3196</v>
      </c>
      <c r="B1562" s="42" t="str">
        <f>VLOOKUP(A1562,'Data Transformation'!A:D,4,0)</f>
        <v>Kessell</v>
      </c>
      <c r="C1562" s="57">
        <f>VLOOKUP(A1562,'Data Transformation'!G:N,2,0)</f>
        <v>25.27</v>
      </c>
      <c r="D1562" s="42">
        <f>VLOOKUP(A1562,'Data Transformation'!G:I,3,0)</f>
        <v>6.98</v>
      </c>
      <c r="E1562" s="42" t="str">
        <f>VLOOKUP(A1562,'Data Transformation'!G:J,4,0)</f>
        <v>YES</v>
      </c>
      <c r="F1562" s="42" t="str">
        <f>VLOOKUP(A1562,'Data Transformation'!G:K,5,0)</f>
        <v>No</v>
      </c>
      <c r="G1562" s="58" t="str">
        <f>VLOOKUP(A1562,'Data Transformation'!G:L,6,0)</f>
        <v>No</v>
      </c>
      <c r="H1562" s="42">
        <f>VLOOKUP(A1562,'Data Transformation'!G:O,9,0)</f>
        <v>0</v>
      </c>
      <c r="I1562" s="42" t="str">
        <f>VLOOKUP(A1562,'Data Transformation'!G:N,8,0)</f>
        <v>No</v>
      </c>
      <c r="J1562" s="42" t="str">
        <f>VLOOKUP(A1562,'Data Transformation'!G:P,10,0)</f>
        <v>Overweight</v>
      </c>
      <c r="K1562" s="42" t="str">
        <f>VLOOKUP(A1562,'Data Transformation'!G:Q,11,0)</f>
        <v>Diabetes</v>
      </c>
      <c r="L1562" s="42" t="str">
        <f>VLOOKUP(A1562,'Data Transformation'!S:AB,10,0)</f>
        <v>27-Jul-1981</v>
      </c>
      <c r="M1562" s="59">
        <f>VLOOKUP(A1562,'Data Transformation'!S:AD,12,0)</f>
        <v>6473.15</v>
      </c>
      <c r="N1562" s="42" t="str">
        <f>VLOOKUP(A1562,'Data Transformation'!S:Y,7,0)</f>
        <v>tier - 2</v>
      </c>
      <c r="O1562" s="42" t="str">
        <f>VLOOKUP(A1562,'Data Transformation'!S:Z,8,0)</f>
        <v>tier - 2</v>
      </c>
      <c r="P1562" s="42" t="str">
        <f>VLOOKUP(A1562,'Data Transformation'!S:AA,9,0)</f>
        <v>R1013</v>
      </c>
      <c r="Q1562" s="60">
        <f>VLOOKUP(A1562,'Data Transformation'!S:AC,11,0)</f>
        <v>41</v>
      </c>
    </row>
    <row r="1563">
      <c r="A1563" s="56" t="s">
        <v>3198</v>
      </c>
      <c r="B1563" s="42" t="str">
        <f>VLOOKUP(A1563,'Data Transformation'!A:D,4,0)</f>
        <v>Hidalgo Zambrano</v>
      </c>
      <c r="C1563" s="57">
        <f>VLOOKUP(A1563,'Data Transformation'!G:N,2,0)</f>
        <v>29.26</v>
      </c>
      <c r="D1563" s="42">
        <f>VLOOKUP(A1563,'Data Transformation'!G:I,3,0)</f>
        <v>4.03</v>
      </c>
      <c r="E1563" s="42" t="str">
        <f>VLOOKUP(A1563,'Data Transformation'!G:J,4,0)</f>
        <v>No</v>
      </c>
      <c r="F1563" s="42" t="str">
        <f>VLOOKUP(A1563,'Data Transformation'!G:K,5,0)</f>
        <v>No</v>
      </c>
      <c r="G1563" s="58" t="str">
        <f>VLOOKUP(A1563,'Data Transformation'!G:L,6,0)</f>
        <v>No</v>
      </c>
      <c r="H1563" s="42">
        <f>VLOOKUP(A1563,'Data Transformation'!G:O,9,0)</f>
        <v>1</v>
      </c>
      <c r="I1563" s="42" t="str">
        <f>VLOOKUP(A1563,'Data Transformation'!G:N,8,0)</f>
        <v>No</v>
      </c>
      <c r="J1563" s="42" t="str">
        <f>VLOOKUP(A1563,'Data Transformation'!G:P,10,0)</f>
        <v>Overweight</v>
      </c>
      <c r="K1563" s="42" t="str">
        <f>VLOOKUP(A1563,'Data Transformation'!G:Q,11,0)</f>
        <v>Normal</v>
      </c>
      <c r="L1563" s="42" t="str">
        <f>VLOOKUP(A1563,'Data Transformation'!S:AB,10,0)</f>
        <v>1-Nov-1984</v>
      </c>
      <c r="M1563" s="59">
        <f>VLOOKUP(A1563,'Data Transformation'!S:AD,12,0)</f>
        <v>6457.84</v>
      </c>
      <c r="N1563" s="42" t="str">
        <f>VLOOKUP(A1563,'Data Transformation'!S:Y,7,0)</f>
        <v>tier - 2</v>
      </c>
      <c r="O1563" s="42" t="str">
        <f>VLOOKUP(A1563,'Data Transformation'!S:Z,8,0)</f>
        <v>tier - 3</v>
      </c>
      <c r="P1563" s="42" t="str">
        <f>VLOOKUP(A1563,'Data Transformation'!S:AA,9,0)</f>
        <v>R1012</v>
      </c>
      <c r="Q1563" s="60">
        <f>VLOOKUP(A1563,'Data Transformation'!S:AC,11,0)</f>
        <v>38</v>
      </c>
    </row>
    <row r="1564">
      <c r="A1564" s="56" t="s">
        <v>3200</v>
      </c>
      <c r="B1564" s="42" t="str">
        <f>VLOOKUP(A1564,'Data Transformation'!A:D,4,0)</f>
        <v>Caprario</v>
      </c>
      <c r="C1564" s="57">
        <f>VLOOKUP(A1564,'Data Transformation'!G:N,2,0)</f>
        <v>27.835</v>
      </c>
      <c r="D1564" s="42">
        <f>VLOOKUP(A1564,'Data Transformation'!G:I,3,0)</f>
        <v>4.56</v>
      </c>
      <c r="E1564" s="42" t="str">
        <f>VLOOKUP(A1564,'Data Transformation'!G:J,4,0)</f>
        <v>No</v>
      </c>
      <c r="F1564" s="42" t="str">
        <f>VLOOKUP(A1564,'Data Transformation'!G:K,5,0)</f>
        <v>No</v>
      </c>
      <c r="G1564" s="58" t="str">
        <f>VLOOKUP(A1564,'Data Transformation'!G:L,6,0)</f>
        <v>No</v>
      </c>
      <c r="H1564" s="42">
        <f>VLOOKUP(A1564,'Data Transformation'!G:O,9,0)</f>
        <v>1</v>
      </c>
      <c r="I1564" s="42" t="str">
        <f>VLOOKUP(A1564,'Data Transformation'!G:N,8,0)</f>
        <v>No</v>
      </c>
      <c r="J1564" s="42" t="str">
        <f>VLOOKUP(A1564,'Data Transformation'!G:P,10,0)</f>
        <v>Overweight</v>
      </c>
      <c r="K1564" s="42" t="str">
        <f>VLOOKUP(A1564,'Data Transformation'!G:Q,11,0)</f>
        <v>Normal</v>
      </c>
      <c r="L1564" s="42" t="str">
        <f>VLOOKUP(A1564,'Data Transformation'!S:AB,10,0)</f>
        <v>26-Aug-1984</v>
      </c>
      <c r="M1564" s="59">
        <f>VLOOKUP(A1564,'Data Transformation'!S:AD,12,0)</f>
        <v>6455.86</v>
      </c>
      <c r="N1564" s="42" t="str">
        <f>VLOOKUP(A1564,'Data Transformation'!S:Y,7,0)</f>
        <v>tier - 3</v>
      </c>
      <c r="O1564" s="42" t="str">
        <f>VLOOKUP(A1564,'Data Transformation'!S:Z,8,0)</f>
        <v>tier - 3</v>
      </c>
      <c r="P1564" s="42" t="str">
        <f>VLOOKUP(A1564,'Data Transformation'!S:AA,9,0)</f>
        <v>R1012</v>
      </c>
      <c r="Q1564" s="60">
        <f>VLOOKUP(A1564,'Data Transformation'!S:AC,11,0)</f>
        <v>38</v>
      </c>
    </row>
    <row r="1565">
      <c r="A1565" s="56" t="s">
        <v>3202</v>
      </c>
      <c r="B1565" s="42" t="str">
        <f>VLOOKUP(A1565,'Data Transformation'!A:D,4,0)</f>
        <v>Ryan</v>
      </c>
      <c r="C1565" s="57">
        <f>VLOOKUP(A1565,'Data Transformation'!G:N,2,0)</f>
        <v>46.53</v>
      </c>
      <c r="D1565" s="42">
        <f>VLOOKUP(A1565,'Data Transformation'!G:I,3,0)</f>
        <v>5.38</v>
      </c>
      <c r="E1565" s="42" t="str">
        <f>VLOOKUP(A1565,'Data Transformation'!G:J,4,0)</f>
        <v>YES</v>
      </c>
      <c r="F1565" s="42" t="str">
        <f>VLOOKUP(A1565,'Data Transformation'!G:K,5,0)</f>
        <v>No</v>
      </c>
      <c r="G1565" s="58" t="str">
        <f>VLOOKUP(A1565,'Data Transformation'!G:L,6,0)</f>
        <v>No</v>
      </c>
      <c r="H1565" s="42">
        <f>VLOOKUP(A1565,'Data Transformation'!G:O,9,0)</f>
        <v>0</v>
      </c>
      <c r="I1565" s="42" t="str">
        <f>VLOOKUP(A1565,'Data Transformation'!G:N,8,0)</f>
        <v>No</v>
      </c>
      <c r="J1565" s="42" t="str">
        <f>VLOOKUP(A1565,'Data Transformation'!G:P,10,0)</f>
        <v>Above Obesity</v>
      </c>
      <c r="K1565" s="42" t="str">
        <f>VLOOKUP(A1565,'Data Transformation'!G:Q,11,0)</f>
        <v>Normal</v>
      </c>
      <c r="L1565" s="42" t="str">
        <f>VLOOKUP(A1565,'Data Transformation'!S:AB,10,0)</f>
        <v>22-Jul-1985</v>
      </c>
      <c r="M1565" s="59">
        <f>VLOOKUP(A1565,'Data Transformation'!S:AD,12,0)</f>
        <v>6435.62</v>
      </c>
      <c r="N1565" s="42" t="str">
        <f>VLOOKUP(A1565,'Data Transformation'!S:Y,7,0)</f>
        <v>tier - 3</v>
      </c>
      <c r="O1565" s="42" t="str">
        <f>VLOOKUP(A1565,'Data Transformation'!S:Z,8,0)</f>
        <v>tier - 2</v>
      </c>
      <c r="P1565" s="42" t="str">
        <f>VLOOKUP(A1565,'Data Transformation'!S:AA,9,0)</f>
        <v>R1013</v>
      </c>
      <c r="Q1565" s="60">
        <f>VLOOKUP(A1565,'Data Transformation'!S:AC,11,0)</f>
        <v>37</v>
      </c>
    </row>
    <row r="1566">
      <c r="A1566" s="56" t="s">
        <v>3204</v>
      </c>
      <c r="B1566" s="42" t="str">
        <f>VLOOKUP(A1566,'Data Transformation'!A:D,4,0)</f>
        <v>Hoffman</v>
      </c>
      <c r="C1566" s="57">
        <f>VLOOKUP(A1566,'Data Transformation'!G:N,2,0)</f>
        <v>20.58</v>
      </c>
      <c r="D1566" s="42">
        <f>VLOOKUP(A1566,'Data Transformation'!G:I,3,0)</f>
        <v>11.04</v>
      </c>
      <c r="E1566" s="42" t="str">
        <f>VLOOKUP(A1566,'Data Transformation'!G:J,4,0)</f>
        <v>yes</v>
      </c>
      <c r="F1566" s="42" t="str">
        <f>VLOOKUP(A1566,'Data Transformation'!G:K,5,0)</f>
        <v>No</v>
      </c>
      <c r="G1566" s="58" t="str">
        <f>VLOOKUP(A1566,'Data Transformation'!G:L,6,0)</f>
        <v>No</v>
      </c>
      <c r="H1566" s="42">
        <f>VLOOKUP(A1566,'Data Transformation'!G:O,9,0)</f>
        <v>1</v>
      </c>
      <c r="I1566" s="42" t="str">
        <f>VLOOKUP(A1566,'Data Transformation'!G:N,8,0)</f>
        <v>No</v>
      </c>
      <c r="J1566" s="42" t="str">
        <f>VLOOKUP(A1566,'Data Transformation'!G:P,10,0)</f>
        <v>Normal weight</v>
      </c>
      <c r="K1566" s="42" t="str">
        <f>VLOOKUP(A1566,'Data Transformation'!G:Q,11,0)</f>
        <v>Diabetes</v>
      </c>
      <c r="L1566" s="42" t="str">
        <f>VLOOKUP(A1566,'Data Transformation'!S:AB,10,0)</f>
        <v>5-Aug-1975</v>
      </c>
      <c r="M1566" s="59">
        <f>VLOOKUP(A1566,'Data Transformation'!S:AD,12,0)</f>
        <v>6423.48</v>
      </c>
      <c r="N1566" s="42" t="str">
        <f>VLOOKUP(A1566,'Data Transformation'!S:Y,7,0)</f>
        <v>tier - 2</v>
      </c>
      <c r="O1566" s="42" t="str">
        <f>VLOOKUP(A1566,'Data Transformation'!S:Z,8,0)</f>
        <v>tier - 3</v>
      </c>
      <c r="P1566" s="42" t="str">
        <f>VLOOKUP(A1566,'Data Transformation'!S:AA,9,0)</f>
        <v>R1013</v>
      </c>
      <c r="Q1566" s="60">
        <f>VLOOKUP(A1566,'Data Transformation'!S:AC,11,0)</f>
        <v>47</v>
      </c>
    </row>
    <row r="1567">
      <c r="A1567" s="56" t="s">
        <v>3206</v>
      </c>
      <c r="B1567" s="42" t="str">
        <f>VLOOKUP(A1567,'Data Transformation'!A:D,4,0)</f>
        <v>Wong</v>
      </c>
      <c r="C1567" s="57">
        <f>VLOOKUP(A1567,'Data Transformation'!G:N,2,0)</f>
        <v>19.53</v>
      </c>
      <c r="D1567" s="42">
        <f>VLOOKUP(A1567,'Data Transformation'!G:I,3,0)</f>
        <v>6.09</v>
      </c>
      <c r="E1567" s="42" t="str">
        <f>VLOOKUP(A1567,'Data Transformation'!G:J,4,0)</f>
        <v>YES</v>
      </c>
      <c r="F1567" s="42" t="str">
        <f>VLOOKUP(A1567,'Data Transformation'!G:K,5,0)</f>
        <v>No</v>
      </c>
      <c r="G1567" s="58" t="str">
        <f>VLOOKUP(A1567,'Data Transformation'!G:L,6,0)</f>
        <v>No</v>
      </c>
      <c r="H1567" s="42">
        <f>VLOOKUP(A1567,'Data Transformation'!G:O,9,0)</f>
        <v>0</v>
      </c>
      <c r="I1567" s="42" t="str">
        <f>VLOOKUP(A1567,'Data Transformation'!G:N,8,0)</f>
        <v>No</v>
      </c>
      <c r="J1567" s="42" t="str">
        <f>VLOOKUP(A1567,'Data Transformation'!G:P,10,0)</f>
        <v>Normal weight</v>
      </c>
      <c r="K1567" s="42" t="str">
        <f>VLOOKUP(A1567,'Data Transformation'!G:Q,11,0)</f>
        <v>Prediabetes weight</v>
      </c>
      <c r="L1567" s="42" t="str">
        <f>VLOOKUP(A1567,'Data Transformation'!S:AB,10,0)</f>
        <v>30-Dec-1976</v>
      </c>
      <c r="M1567" s="59">
        <f>VLOOKUP(A1567,'Data Transformation'!S:AD,12,0)</f>
        <v>6417.28</v>
      </c>
      <c r="N1567" s="42" t="str">
        <f>VLOOKUP(A1567,'Data Transformation'!S:Y,7,0)</f>
        <v>tier - 2</v>
      </c>
      <c r="O1567" s="42" t="str">
        <f>VLOOKUP(A1567,'Data Transformation'!S:Z,8,0)</f>
        <v>tier - 3</v>
      </c>
      <c r="P1567" s="42" t="str">
        <f>VLOOKUP(A1567,'Data Transformation'!S:AA,9,0)</f>
        <v>R1013</v>
      </c>
      <c r="Q1567" s="60">
        <f>VLOOKUP(A1567,'Data Transformation'!S:AC,11,0)</f>
        <v>46</v>
      </c>
    </row>
    <row r="1568">
      <c r="A1568" s="56" t="s">
        <v>3208</v>
      </c>
      <c r="B1568" s="42" t="str">
        <f>VLOOKUP(A1568,'Data Transformation'!A:D,4,0)</f>
        <v>Lea</v>
      </c>
      <c r="C1568" s="57">
        <f>VLOOKUP(A1568,'Data Transformation'!G:N,2,0)</f>
        <v>27.7</v>
      </c>
      <c r="D1568" s="42">
        <f>VLOOKUP(A1568,'Data Transformation'!G:I,3,0)</f>
        <v>4.71</v>
      </c>
      <c r="E1568" s="42" t="str">
        <f>VLOOKUP(A1568,'Data Transformation'!G:J,4,0)</f>
        <v>No</v>
      </c>
      <c r="F1568" s="42" t="str">
        <f>VLOOKUP(A1568,'Data Transformation'!G:K,5,0)</f>
        <v>No</v>
      </c>
      <c r="G1568" s="58" t="str">
        <f>VLOOKUP(A1568,'Data Transformation'!G:L,6,0)</f>
        <v>No</v>
      </c>
      <c r="H1568" s="42">
        <f>VLOOKUP(A1568,'Data Transformation'!G:O,9,0)</f>
        <v>1</v>
      </c>
      <c r="I1568" s="42" t="str">
        <f>VLOOKUP(A1568,'Data Transformation'!G:N,8,0)</f>
        <v>No</v>
      </c>
      <c r="J1568" s="42" t="str">
        <f>VLOOKUP(A1568,'Data Transformation'!G:P,10,0)</f>
        <v>Overweight</v>
      </c>
      <c r="K1568" s="42" t="str">
        <f>VLOOKUP(A1568,'Data Transformation'!G:Q,11,0)</f>
        <v>Normal</v>
      </c>
      <c r="L1568" s="42" t="str">
        <f>VLOOKUP(A1568,'Data Transformation'!S:AB,10,0)</f>
        <v>4-Sep-1987</v>
      </c>
      <c r="M1568" s="59">
        <f>VLOOKUP(A1568,'Data Transformation'!S:AD,12,0)</f>
        <v>6414.18</v>
      </c>
      <c r="N1568" s="42" t="str">
        <f>VLOOKUP(A1568,'Data Transformation'!S:Y,7,0)</f>
        <v>tier - 2</v>
      </c>
      <c r="O1568" s="42" t="str">
        <f>VLOOKUP(A1568,'Data Transformation'!S:Z,8,0)</f>
        <v>tier - 2</v>
      </c>
      <c r="P1568" s="42" t="str">
        <f>VLOOKUP(A1568,'Data Transformation'!S:AA,9,0)</f>
        <v>R1011</v>
      </c>
      <c r="Q1568" s="60">
        <f>VLOOKUP(A1568,'Data Transformation'!S:AC,11,0)</f>
        <v>35</v>
      </c>
    </row>
    <row r="1569">
      <c r="A1569" s="56" t="s">
        <v>3210</v>
      </c>
      <c r="B1569" s="42" t="str">
        <f>VLOOKUP(A1569,'Data Transformation'!A:D,4,0)</f>
        <v>Patterson</v>
      </c>
      <c r="C1569" s="57">
        <f>VLOOKUP(A1569,'Data Transformation'!G:N,2,0)</f>
        <v>18.92</v>
      </c>
      <c r="D1569" s="42">
        <f>VLOOKUP(A1569,'Data Transformation'!G:I,3,0)</f>
        <v>8.18</v>
      </c>
      <c r="E1569" s="42" t="str">
        <f>VLOOKUP(A1569,'Data Transformation'!G:J,4,0)</f>
        <v>No</v>
      </c>
      <c r="F1569" s="42" t="str">
        <f>VLOOKUP(A1569,'Data Transformation'!G:K,5,0)</f>
        <v>No</v>
      </c>
      <c r="G1569" s="58" t="str">
        <f>VLOOKUP(A1569,'Data Transformation'!G:L,6,0)</f>
        <v>No</v>
      </c>
      <c r="H1569" s="42">
        <f>VLOOKUP(A1569,'Data Transformation'!G:O,9,0)</f>
        <v>0</v>
      </c>
      <c r="I1569" s="42" t="str">
        <f>VLOOKUP(A1569,'Data Transformation'!G:N,8,0)</f>
        <v>No</v>
      </c>
      <c r="J1569" s="42" t="str">
        <f>VLOOKUP(A1569,'Data Transformation'!G:P,10,0)</f>
        <v>Normal weight</v>
      </c>
      <c r="K1569" s="42" t="str">
        <f>VLOOKUP(A1569,'Data Transformation'!G:Q,11,0)</f>
        <v>Diabetes</v>
      </c>
      <c r="L1569" s="42" t="str">
        <f>VLOOKUP(A1569,'Data Transformation'!S:AB,10,0)</f>
        <v>22-Aug-1971</v>
      </c>
      <c r="M1569" s="59">
        <f>VLOOKUP(A1569,'Data Transformation'!S:AD,12,0)</f>
        <v>6412.34</v>
      </c>
      <c r="N1569" s="42" t="str">
        <f>VLOOKUP(A1569,'Data Transformation'!S:Y,7,0)</f>
        <v>tier - 2</v>
      </c>
      <c r="O1569" s="42" t="str">
        <f>VLOOKUP(A1569,'Data Transformation'!S:Z,8,0)</f>
        <v>tier - 3</v>
      </c>
      <c r="P1569" s="42" t="str">
        <f>VLOOKUP(A1569,'Data Transformation'!S:AA,9,0)</f>
        <v>R1013</v>
      </c>
      <c r="Q1569" s="60">
        <f>VLOOKUP(A1569,'Data Transformation'!S:AC,11,0)</f>
        <v>51</v>
      </c>
    </row>
    <row r="1570">
      <c r="A1570" s="56" t="s">
        <v>3212</v>
      </c>
      <c r="B1570" s="42" t="str">
        <f>VLOOKUP(A1570,'Data Transformation'!A:D,4,0)</f>
        <v>Quigley</v>
      </c>
      <c r="C1570" s="57">
        <f>VLOOKUP(A1570,'Data Transformation'!G:N,2,0)</f>
        <v>17.76</v>
      </c>
      <c r="D1570" s="42">
        <f>VLOOKUP(A1570,'Data Transformation'!G:I,3,0)</f>
        <v>11.18</v>
      </c>
      <c r="E1570" s="42" t="str">
        <f>VLOOKUP(A1570,'Data Transformation'!G:J,4,0)</f>
        <v>yes</v>
      </c>
      <c r="F1570" s="42" t="str">
        <f>VLOOKUP(A1570,'Data Transformation'!G:K,5,0)</f>
        <v>No</v>
      </c>
      <c r="G1570" s="58" t="str">
        <f>VLOOKUP(A1570,'Data Transformation'!G:L,6,0)</f>
        <v>No</v>
      </c>
      <c r="H1570" s="42">
        <f>VLOOKUP(A1570,'Data Transformation'!G:O,9,0)</f>
        <v>2</v>
      </c>
      <c r="I1570" s="42" t="str">
        <f>VLOOKUP(A1570,'Data Transformation'!G:N,8,0)</f>
        <v>No</v>
      </c>
      <c r="J1570" s="42" t="str">
        <f>VLOOKUP(A1570,'Data Transformation'!G:P,10,0)</f>
        <v>Underweight</v>
      </c>
      <c r="K1570" s="42" t="str">
        <f>VLOOKUP(A1570,'Data Transformation'!G:Q,11,0)</f>
        <v>Diabetes</v>
      </c>
      <c r="L1570" s="42" t="str">
        <f>VLOOKUP(A1570,'Data Transformation'!S:AB,10,0)</f>
        <v>20-Aug-1970</v>
      </c>
      <c r="M1570" s="59">
        <f>VLOOKUP(A1570,'Data Transformation'!S:AD,12,0)</f>
        <v>6407.05</v>
      </c>
      <c r="N1570" s="42" t="str">
        <f>VLOOKUP(A1570,'Data Transformation'!S:Y,7,0)</f>
        <v>tier - 2</v>
      </c>
      <c r="O1570" s="42" t="str">
        <f>VLOOKUP(A1570,'Data Transformation'!S:Z,8,0)</f>
        <v>tier - 1</v>
      </c>
      <c r="P1570" s="42" t="str">
        <f>VLOOKUP(A1570,'Data Transformation'!S:AA,9,0)</f>
        <v>R1013</v>
      </c>
      <c r="Q1570" s="60">
        <f>VLOOKUP(A1570,'Data Transformation'!S:AC,11,0)</f>
        <v>52</v>
      </c>
    </row>
    <row r="1571">
      <c r="A1571" s="56" t="s">
        <v>3214</v>
      </c>
      <c r="B1571" s="42" t="str">
        <f>VLOOKUP(A1571,'Data Transformation'!A:D,4,0)</f>
        <v>Korir</v>
      </c>
      <c r="C1571" s="57">
        <f>VLOOKUP(A1571,'Data Transformation'!G:N,2,0)</f>
        <v>29.83</v>
      </c>
      <c r="D1571" s="42">
        <f>VLOOKUP(A1571,'Data Transformation'!G:I,3,0)</f>
        <v>5.03</v>
      </c>
      <c r="E1571" s="42" t="str">
        <f>VLOOKUP(A1571,'Data Transformation'!G:J,4,0)</f>
        <v>YES</v>
      </c>
      <c r="F1571" s="42" t="str">
        <f>VLOOKUP(A1571,'Data Transformation'!G:K,5,0)</f>
        <v>No</v>
      </c>
      <c r="G1571" s="58" t="str">
        <f>VLOOKUP(A1571,'Data Transformation'!G:L,6,0)</f>
        <v>No</v>
      </c>
      <c r="H1571" s="42">
        <f>VLOOKUP(A1571,'Data Transformation'!G:O,9,0)</f>
        <v>0</v>
      </c>
      <c r="I1571" s="42" t="str">
        <f>VLOOKUP(A1571,'Data Transformation'!G:N,8,0)</f>
        <v>No</v>
      </c>
      <c r="J1571" s="42" t="str">
        <f>VLOOKUP(A1571,'Data Transformation'!G:P,10,0)</f>
        <v>Overweight</v>
      </c>
      <c r="K1571" s="42" t="str">
        <f>VLOOKUP(A1571,'Data Transformation'!G:Q,11,0)</f>
        <v>Normal</v>
      </c>
      <c r="L1571" s="42" t="str">
        <f>VLOOKUP(A1571,'Data Transformation'!S:AB,10,0)</f>
        <v>10-Dec-1985</v>
      </c>
      <c r="M1571" s="59">
        <f>VLOOKUP(A1571,'Data Transformation'!S:AD,12,0)</f>
        <v>6406.41</v>
      </c>
      <c r="N1571" s="42" t="str">
        <f>VLOOKUP(A1571,'Data Transformation'!S:Y,7,0)</f>
        <v>tier - 1</v>
      </c>
      <c r="O1571" s="42" t="str">
        <f>VLOOKUP(A1571,'Data Transformation'!S:Z,8,0)</f>
        <v>tier - 3</v>
      </c>
      <c r="P1571" s="42" t="str">
        <f>VLOOKUP(A1571,'Data Transformation'!S:AA,9,0)</f>
        <v>R1014</v>
      </c>
      <c r="Q1571" s="60">
        <f>VLOOKUP(A1571,'Data Transformation'!S:AC,11,0)</f>
        <v>37</v>
      </c>
    </row>
    <row r="1572">
      <c r="A1572" s="56" t="s">
        <v>3216</v>
      </c>
      <c r="B1572" s="42" t="str">
        <f>VLOOKUP(A1572,'Data Transformation'!A:D,4,0)</f>
        <v>Downs</v>
      </c>
      <c r="C1572" s="57">
        <f>VLOOKUP(A1572,'Data Transformation'!G:N,2,0)</f>
        <v>23.465</v>
      </c>
      <c r="D1572" s="42">
        <f>VLOOKUP(A1572,'Data Transformation'!G:I,3,0)</f>
        <v>5.56</v>
      </c>
      <c r="E1572" s="42" t="str">
        <f>VLOOKUP(A1572,'Data Transformation'!G:J,4,0)</f>
        <v>No</v>
      </c>
      <c r="F1572" s="42" t="str">
        <f>VLOOKUP(A1572,'Data Transformation'!G:K,5,0)</f>
        <v>No</v>
      </c>
      <c r="G1572" s="58" t="str">
        <f>VLOOKUP(A1572,'Data Transformation'!G:L,6,0)</f>
        <v>No</v>
      </c>
      <c r="H1572" s="42">
        <f>VLOOKUP(A1572,'Data Transformation'!G:O,9,0)</f>
        <v>1</v>
      </c>
      <c r="I1572" s="42" t="str">
        <f>VLOOKUP(A1572,'Data Transformation'!G:N,8,0)</f>
        <v>No</v>
      </c>
      <c r="J1572" s="42" t="str">
        <f>VLOOKUP(A1572,'Data Transformation'!G:P,10,0)</f>
        <v>Normal weight</v>
      </c>
      <c r="K1572" s="42" t="str">
        <f>VLOOKUP(A1572,'Data Transformation'!G:Q,11,0)</f>
        <v>Normal</v>
      </c>
      <c r="L1572" s="42" t="str">
        <f>VLOOKUP(A1572,'Data Transformation'!S:AB,10,0)</f>
        <v>9-Sep-1987</v>
      </c>
      <c r="M1572" s="59">
        <f>VLOOKUP(A1572,'Data Transformation'!S:AD,12,0)</f>
        <v>6402.29</v>
      </c>
      <c r="N1572" s="42" t="str">
        <f>VLOOKUP(A1572,'Data Transformation'!S:Y,7,0)</f>
        <v>tier - 2</v>
      </c>
      <c r="O1572" s="42" t="str">
        <f>VLOOKUP(A1572,'Data Transformation'!S:Z,8,0)</f>
        <v>tier - 3</v>
      </c>
      <c r="P1572" s="42" t="str">
        <f>VLOOKUP(A1572,'Data Transformation'!S:AA,9,0)</f>
        <v>R1024</v>
      </c>
      <c r="Q1572" s="60">
        <f>VLOOKUP(A1572,'Data Transformation'!S:AC,11,0)</f>
        <v>35</v>
      </c>
    </row>
    <row r="1573">
      <c r="A1573" s="56" t="s">
        <v>3218</v>
      </c>
      <c r="B1573" s="42" t="str">
        <f>VLOOKUP(A1573,'Data Transformation'!A:D,4,0)</f>
        <v>Young</v>
      </c>
      <c r="C1573" s="57">
        <f>VLOOKUP(A1573,'Data Transformation'!G:N,2,0)</f>
        <v>29.355</v>
      </c>
      <c r="D1573" s="42">
        <f>VLOOKUP(A1573,'Data Transformation'!G:I,3,0)</f>
        <v>4.33</v>
      </c>
      <c r="E1573" s="42" t="str">
        <f>VLOOKUP(A1573,'Data Transformation'!G:J,4,0)</f>
        <v>No</v>
      </c>
      <c r="F1573" s="42" t="str">
        <f>VLOOKUP(A1573,'Data Transformation'!G:K,5,0)</f>
        <v>No</v>
      </c>
      <c r="G1573" s="58" t="str">
        <f>VLOOKUP(A1573,'Data Transformation'!G:L,6,0)</f>
        <v>No</v>
      </c>
      <c r="H1573" s="42">
        <f>VLOOKUP(A1573,'Data Transformation'!G:O,9,0)</f>
        <v>0</v>
      </c>
      <c r="I1573" s="42" t="str">
        <f>VLOOKUP(A1573,'Data Transformation'!G:N,8,0)</f>
        <v>No</v>
      </c>
      <c r="J1573" s="42" t="str">
        <f>VLOOKUP(A1573,'Data Transformation'!G:P,10,0)</f>
        <v>Overweight</v>
      </c>
      <c r="K1573" s="42" t="str">
        <f>VLOOKUP(A1573,'Data Transformation'!G:Q,11,0)</f>
        <v>Normal</v>
      </c>
      <c r="L1573" s="42" t="str">
        <f>VLOOKUP(A1573,'Data Transformation'!S:AB,10,0)</f>
        <v>28-Oct-1982</v>
      </c>
      <c r="M1573" s="59">
        <f>VLOOKUP(A1573,'Data Transformation'!S:AD,12,0)</f>
        <v>6393.6</v>
      </c>
      <c r="N1573" s="42" t="str">
        <f>VLOOKUP(A1573,'Data Transformation'!S:Y,7,0)</f>
        <v>tier - 2</v>
      </c>
      <c r="O1573" s="42" t="str">
        <f>VLOOKUP(A1573,'Data Transformation'!S:Z,8,0)</f>
        <v>tier - 1</v>
      </c>
      <c r="P1573" s="42" t="str">
        <f>VLOOKUP(A1573,'Data Transformation'!S:AA,9,0)</f>
        <v>R1012</v>
      </c>
      <c r="Q1573" s="60">
        <f>VLOOKUP(A1573,'Data Transformation'!S:AC,11,0)</f>
        <v>40</v>
      </c>
    </row>
    <row r="1574">
      <c r="A1574" s="56" t="s">
        <v>3220</v>
      </c>
      <c r="B1574" s="42" t="str">
        <f>VLOOKUP(A1574,'Data Transformation'!A:D,4,0)</f>
        <v>Zywek</v>
      </c>
      <c r="C1574" s="57">
        <f>VLOOKUP(A1574,'Data Transformation'!G:N,2,0)</f>
        <v>35.49</v>
      </c>
      <c r="D1574" s="42">
        <f>VLOOKUP(A1574,'Data Transformation'!G:I,3,0)</f>
        <v>5.21</v>
      </c>
      <c r="E1574" s="42" t="str">
        <f>VLOOKUP(A1574,'Data Transformation'!G:J,4,0)</f>
        <v>yes</v>
      </c>
      <c r="F1574" s="42" t="str">
        <f>VLOOKUP(A1574,'Data Transformation'!G:K,5,0)</f>
        <v>No</v>
      </c>
      <c r="G1574" s="58" t="str">
        <f>VLOOKUP(A1574,'Data Transformation'!G:L,6,0)</f>
        <v>Yes</v>
      </c>
      <c r="H1574" s="42">
        <f>VLOOKUP(A1574,'Data Transformation'!G:O,9,0)</f>
        <v>1</v>
      </c>
      <c r="I1574" s="42" t="str">
        <f>VLOOKUP(A1574,'Data Transformation'!G:N,8,0)</f>
        <v>No</v>
      </c>
      <c r="J1574" s="42" t="str">
        <f>VLOOKUP(A1574,'Data Transformation'!G:P,10,0)</f>
        <v>Above Obesity</v>
      </c>
      <c r="K1574" s="42" t="str">
        <f>VLOOKUP(A1574,'Data Transformation'!G:Q,11,0)</f>
        <v>Normal</v>
      </c>
      <c r="L1574" s="42" t="str">
        <f>VLOOKUP(A1574,'Data Transformation'!S:AB,10,0)</f>
        <v>16-Aug-1997</v>
      </c>
      <c r="M1574" s="59">
        <f>VLOOKUP(A1574,'Data Transformation'!S:AD,12,0)</f>
        <v>6389.53</v>
      </c>
      <c r="N1574" s="42" t="str">
        <f>VLOOKUP(A1574,'Data Transformation'!S:Y,7,0)</f>
        <v>tier - 2</v>
      </c>
      <c r="O1574" s="42" t="str">
        <f>VLOOKUP(A1574,'Data Transformation'!S:Z,8,0)</f>
        <v>tier - 2</v>
      </c>
      <c r="P1574" s="42" t="str">
        <f>VLOOKUP(A1574,'Data Transformation'!S:AA,9,0)</f>
        <v>R1021</v>
      </c>
      <c r="Q1574" s="60">
        <f>VLOOKUP(A1574,'Data Transformation'!S:AC,11,0)</f>
        <v>25</v>
      </c>
    </row>
    <row r="1575">
      <c r="A1575" s="56" t="s">
        <v>3222</v>
      </c>
      <c r="B1575" s="42" t="str">
        <f>VLOOKUP(A1575,'Data Transformation'!A:D,4,0)</f>
        <v>Faulkner</v>
      </c>
      <c r="C1575" s="57">
        <f>VLOOKUP(A1575,'Data Transformation'!G:N,2,0)</f>
        <v>26.315</v>
      </c>
      <c r="D1575" s="42">
        <f>VLOOKUP(A1575,'Data Transformation'!G:I,3,0)</f>
        <v>5.89</v>
      </c>
      <c r="E1575" s="42" t="str">
        <f>VLOOKUP(A1575,'Data Transformation'!G:J,4,0)</f>
        <v>No</v>
      </c>
      <c r="F1575" s="42" t="str">
        <f>VLOOKUP(A1575,'Data Transformation'!G:K,5,0)</f>
        <v>No</v>
      </c>
      <c r="G1575" s="58" t="str">
        <f>VLOOKUP(A1575,'Data Transformation'!G:L,6,0)</f>
        <v>No</v>
      </c>
      <c r="H1575" s="42">
        <f>VLOOKUP(A1575,'Data Transformation'!G:O,9,0)</f>
        <v>0</v>
      </c>
      <c r="I1575" s="42" t="str">
        <f>VLOOKUP(A1575,'Data Transformation'!G:N,8,0)</f>
        <v>No</v>
      </c>
      <c r="J1575" s="42" t="str">
        <f>VLOOKUP(A1575,'Data Transformation'!G:P,10,0)</f>
        <v>Overweight</v>
      </c>
      <c r="K1575" s="42" t="str">
        <f>VLOOKUP(A1575,'Data Transformation'!G:Q,11,0)</f>
        <v>Prediabetes weight</v>
      </c>
      <c r="L1575" s="42" t="str">
        <f>VLOOKUP(A1575,'Data Transformation'!S:AB,10,0)</f>
        <v>6-Aug-1982</v>
      </c>
      <c r="M1575" s="59">
        <f>VLOOKUP(A1575,'Data Transformation'!S:AD,12,0)</f>
        <v>6389.38</v>
      </c>
      <c r="N1575" s="42" t="str">
        <f>VLOOKUP(A1575,'Data Transformation'!S:Y,7,0)</f>
        <v>tier - 1</v>
      </c>
      <c r="O1575" s="42" t="str">
        <f>VLOOKUP(A1575,'Data Transformation'!S:Z,8,0)</f>
        <v>tier - 2</v>
      </c>
      <c r="P1575" s="42" t="str">
        <f>VLOOKUP(A1575,'Data Transformation'!S:AA,9,0)</f>
        <v>R1012</v>
      </c>
      <c r="Q1575" s="60">
        <f>VLOOKUP(A1575,'Data Transformation'!S:AC,11,0)</f>
        <v>40</v>
      </c>
    </row>
    <row r="1576">
      <c r="A1576" s="56" t="s">
        <v>3224</v>
      </c>
      <c r="B1576" s="42" t="str">
        <f>VLOOKUP(A1576,'Data Transformation'!A:D,4,0)</f>
        <v>Erspamer</v>
      </c>
      <c r="C1576" s="57">
        <f>VLOOKUP(A1576,'Data Transformation'!G:N,2,0)</f>
        <v>19.79</v>
      </c>
      <c r="D1576" s="42">
        <f>VLOOKUP(A1576,'Data Transformation'!G:I,3,0)</f>
        <v>4.81</v>
      </c>
      <c r="E1576" s="42" t="str">
        <f>VLOOKUP(A1576,'Data Transformation'!G:J,4,0)</f>
        <v>YES</v>
      </c>
      <c r="F1576" s="42" t="str">
        <f>VLOOKUP(A1576,'Data Transformation'!G:K,5,0)</f>
        <v>No</v>
      </c>
      <c r="G1576" s="58" t="str">
        <f>VLOOKUP(A1576,'Data Transformation'!G:L,6,0)</f>
        <v>No</v>
      </c>
      <c r="H1576" s="42">
        <f>VLOOKUP(A1576,'Data Transformation'!G:O,9,0)</f>
        <v>0</v>
      </c>
      <c r="I1576" s="42" t="str">
        <f>VLOOKUP(A1576,'Data Transformation'!G:N,8,0)</f>
        <v>No</v>
      </c>
      <c r="J1576" s="42" t="str">
        <f>VLOOKUP(A1576,'Data Transformation'!G:P,10,0)</f>
        <v>Normal weight</v>
      </c>
      <c r="K1576" s="42" t="str">
        <f>VLOOKUP(A1576,'Data Transformation'!G:Q,11,0)</f>
        <v>Normal</v>
      </c>
      <c r="L1576" s="42" t="str">
        <f>VLOOKUP(A1576,'Data Transformation'!S:AB,10,0)</f>
        <v>18-Nov-1976</v>
      </c>
      <c r="M1576" s="59">
        <f>VLOOKUP(A1576,'Data Transformation'!S:AD,12,0)</f>
        <v>6374.16</v>
      </c>
      <c r="N1576" s="42" t="str">
        <f>VLOOKUP(A1576,'Data Transformation'!S:Y,7,0)</f>
        <v>tier - 2</v>
      </c>
      <c r="O1576" s="42" t="str">
        <f>VLOOKUP(A1576,'Data Transformation'!S:Z,8,0)</f>
        <v>tier - 2</v>
      </c>
      <c r="P1576" s="42" t="str">
        <f>VLOOKUP(A1576,'Data Transformation'!S:AA,9,0)</f>
        <v>R1013</v>
      </c>
      <c r="Q1576" s="60">
        <f>VLOOKUP(A1576,'Data Transformation'!S:AC,11,0)</f>
        <v>46</v>
      </c>
    </row>
    <row r="1577">
      <c r="A1577" s="56" t="s">
        <v>3226</v>
      </c>
      <c r="B1577" s="42" t="str">
        <f>VLOOKUP(A1577,'Data Transformation'!A:D,4,0)</f>
        <v>Campbell</v>
      </c>
      <c r="C1577" s="57">
        <f>VLOOKUP(A1577,'Data Transformation'!G:N,2,0)</f>
        <v>40.565</v>
      </c>
      <c r="D1577" s="42">
        <f>VLOOKUP(A1577,'Data Transformation'!G:I,3,0)</f>
        <v>5.66</v>
      </c>
      <c r="E1577" s="42" t="str">
        <f>VLOOKUP(A1577,'Data Transformation'!G:J,4,0)</f>
        <v>No</v>
      </c>
      <c r="F1577" s="42" t="str">
        <f>VLOOKUP(A1577,'Data Transformation'!G:K,5,0)</f>
        <v>No</v>
      </c>
      <c r="G1577" s="58" t="str">
        <f>VLOOKUP(A1577,'Data Transformation'!G:L,6,0)</f>
        <v>No</v>
      </c>
      <c r="H1577" s="42">
        <f>VLOOKUP(A1577,'Data Transformation'!G:O,9,0)</f>
        <v>1</v>
      </c>
      <c r="I1577" s="42" t="str">
        <f>VLOOKUP(A1577,'Data Transformation'!G:N,8,0)</f>
        <v>No</v>
      </c>
      <c r="J1577" s="42" t="str">
        <f>VLOOKUP(A1577,'Data Transformation'!G:P,10,0)</f>
        <v>Above Obesity</v>
      </c>
      <c r="K1577" s="42" t="str">
        <f>VLOOKUP(A1577,'Data Transformation'!G:Q,11,0)</f>
        <v>Normal</v>
      </c>
      <c r="L1577" s="42" t="str">
        <f>VLOOKUP(A1577,'Data Transformation'!S:AB,10,0)</f>
        <v>13-Aug-1984</v>
      </c>
      <c r="M1577" s="59">
        <f>VLOOKUP(A1577,'Data Transformation'!S:AD,12,0)</f>
        <v>6373.56</v>
      </c>
      <c r="N1577" s="42" t="str">
        <f>VLOOKUP(A1577,'Data Transformation'!S:Y,7,0)</f>
        <v>tier - 2</v>
      </c>
      <c r="O1577" s="42" t="str">
        <f>VLOOKUP(A1577,'Data Transformation'!S:Z,8,0)</f>
        <v>tier - 1</v>
      </c>
      <c r="P1577" s="42" t="str">
        <f>VLOOKUP(A1577,'Data Transformation'!S:AA,9,0)</f>
        <v>R1012</v>
      </c>
      <c r="Q1577" s="60">
        <f>VLOOKUP(A1577,'Data Transformation'!S:AC,11,0)</f>
        <v>38</v>
      </c>
    </row>
    <row r="1578">
      <c r="A1578" s="56" t="s">
        <v>3228</v>
      </c>
      <c r="B1578" s="42" t="str">
        <f>VLOOKUP(A1578,'Data Transformation'!A:D,4,0)</f>
        <v>Addison</v>
      </c>
      <c r="C1578" s="57">
        <f>VLOOKUP(A1578,'Data Transformation'!G:N,2,0)</f>
        <v>18.03</v>
      </c>
      <c r="D1578" s="42">
        <f>VLOOKUP(A1578,'Data Transformation'!G:I,3,0)</f>
        <v>10.66</v>
      </c>
      <c r="E1578" s="42" t="str">
        <f>VLOOKUP(A1578,'Data Transformation'!G:J,4,0)</f>
        <v>yes</v>
      </c>
      <c r="F1578" s="42" t="str">
        <f>VLOOKUP(A1578,'Data Transformation'!G:K,5,0)</f>
        <v>No</v>
      </c>
      <c r="G1578" s="58" t="str">
        <f>VLOOKUP(A1578,'Data Transformation'!G:L,6,0)</f>
        <v>No</v>
      </c>
      <c r="H1578" s="42">
        <f>VLOOKUP(A1578,'Data Transformation'!G:O,9,0)</f>
        <v>2</v>
      </c>
      <c r="I1578" s="42" t="str">
        <f>VLOOKUP(A1578,'Data Transformation'!G:N,8,0)</f>
        <v>No</v>
      </c>
      <c r="J1578" s="42" t="str">
        <f>VLOOKUP(A1578,'Data Transformation'!G:P,10,0)</f>
        <v>Underweight</v>
      </c>
      <c r="K1578" s="42" t="str">
        <f>VLOOKUP(A1578,'Data Transformation'!G:Q,11,0)</f>
        <v>Diabetes</v>
      </c>
      <c r="L1578" s="42" t="str">
        <f>VLOOKUP(A1578,'Data Transformation'!S:AB,10,0)</f>
        <v>9-Nov-1970</v>
      </c>
      <c r="M1578" s="59">
        <f>VLOOKUP(A1578,'Data Transformation'!S:AD,12,0)</f>
        <v>6367.31</v>
      </c>
      <c r="N1578" s="42" t="str">
        <f>VLOOKUP(A1578,'Data Transformation'!S:Y,7,0)</f>
        <v>tier - 2</v>
      </c>
      <c r="O1578" s="42" t="str">
        <f>VLOOKUP(A1578,'Data Transformation'!S:Z,8,0)</f>
        <v>tier - 1</v>
      </c>
      <c r="P1578" s="42" t="str">
        <f>VLOOKUP(A1578,'Data Transformation'!S:AA,9,0)</f>
        <v>R1013</v>
      </c>
      <c r="Q1578" s="60">
        <f>VLOOKUP(A1578,'Data Transformation'!S:AC,11,0)</f>
        <v>52</v>
      </c>
    </row>
    <row r="1579">
      <c r="A1579" s="56" t="s">
        <v>3230</v>
      </c>
      <c r="B1579" s="42" t="str">
        <f>VLOOKUP(A1579,'Data Transformation'!A:D,4,0)</f>
        <v>Wu</v>
      </c>
      <c r="C1579" s="57">
        <f>VLOOKUP(A1579,'Data Transformation'!G:N,2,0)</f>
        <v>34.65</v>
      </c>
      <c r="D1579" s="42">
        <f>VLOOKUP(A1579,'Data Transformation'!G:I,3,0)</f>
        <v>5.98</v>
      </c>
      <c r="E1579" s="42" t="str">
        <f>VLOOKUP(A1579,'Data Transformation'!G:J,4,0)</f>
        <v>YES</v>
      </c>
      <c r="F1579" s="42" t="str">
        <f>VLOOKUP(A1579,'Data Transformation'!G:K,5,0)</f>
        <v>No</v>
      </c>
      <c r="G1579" s="58" t="str">
        <f>VLOOKUP(A1579,'Data Transformation'!G:L,6,0)</f>
        <v>No</v>
      </c>
      <c r="H1579" s="42">
        <f>VLOOKUP(A1579,'Data Transformation'!G:O,9,0)</f>
        <v>0</v>
      </c>
      <c r="I1579" s="42" t="str">
        <f>VLOOKUP(A1579,'Data Transformation'!G:N,8,0)</f>
        <v>No</v>
      </c>
      <c r="J1579" s="42" t="str">
        <f>VLOOKUP(A1579,'Data Transformation'!G:P,10,0)</f>
        <v>Above Obesity</v>
      </c>
      <c r="K1579" s="42" t="str">
        <f>VLOOKUP(A1579,'Data Transformation'!G:Q,11,0)</f>
        <v>Prediabetes weight</v>
      </c>
      <c r="L1579" s="42" t="str">
        <f>VLOOKUP(A1579,'Data Transformation'!S:AB,10,0)</f>
        <v>7-Jul-1996</v>
      </c>
      <c r="M1579" s="59">
        <f>VLOOKUP(A1579,'Data Transformation'!S:AD,12,0)</f>
        <v>6361.47</v>
      </c>
      <c r="N1579" s="42" t="str">
        <f>VLOOKUP(A1579,'Data Transformation'!S:Y,7,0)</f>
        <v>tier - 2</v>
      </c>
      <c r="O1579" s="42" t="str">
        <f>VLOOKUP(A1579,'Data Transformation'!S:Z,8,0)</f>
        <v>tier - 3</v>
      </c>
      <c r="P1579" s="42" t="str">
        <f>VLOOKUP(A1579,'Data Transformation'!S:AA,9,0)</f>
        <v>R1021</v>
      </c>
      <c r="Q1579" s="60">
        <f>VLOOKUP(A1579,'Data Transformation'!S:AC,11,0)</f>
        <v>26</v>
      </c>
    </row>
    <row r="1580">
      <c r="A1580" s="56" t="s">
        <v>3232</v>
      </c>
      <c r="B1580" s="42" t="str">
        <f>VLOOKUP(A1580,'Data Transformation'!A:D,4,0)</f>
        <v>Millett</v>
      </c>
      <c r="C1580" s="57">
        <f>VLOOKUP(A1580,'Data Transformation'!G:N,2,0)</f>
        <v>42.94</v>
      </c>
      <c r="D1580" s="42">
        <f>VLOOKUP(A1580,'Data Transformation'!G:I,3,0)</f>
        <v>4.34</v>
      </c>
      <c r="E1580" s="42" t="str">
        <f>VLOOKUP(A1580,'Data Transformation'!G:J,4,0)</f>
        <v>No</v>
      </c>
      <c r="F1580" s="42" t="str">
        <f>VLOOKUP(A1580,'Data Transformation'!G:K,5,0)</f>
        <v>No</v>
      </c>
      <c r="G1580" s="58" t="str">
        <f>VLOOKUP(A1580,'Data Transformation'!G:L,6,0)</f>
        <v>No</v>
      </c>
      <c r="H1580" s="42">
        <f>VLOOKUP(A1580,'Data Transformation'!G:O,9,0)</f>
        <v>0</v>
      </c>
      <c r="I1580" s="42" t="str">
        <f>VLOOKUP(A1580,'Data Transformation'!G:N,8,0)</f>
        <v>No</v>
      </c>
      <c r="J1580" s="42" t="str">
        <f>VLOOKUP(A1580,'Data Transformation'!G:P,10,0)</f>
        <v>Above Obesity</v>
      </c>
      <c r="K1580" s="42" t="str">
        <f>VLOOKUP(A1580,'Data Transformation'!G:Q,11,0)</f>
        <v>Normal</v>
      </c>
      <c r="L1580" s="42" t="str">
        <f>VLOOKUP(A1580,'Data Transformation'!S:AB,10,0)</f>
        <v>24-Jun-1989</v>
      </c>
      <c r="M1580" s="59">
        <f>VLOOKUP(A1580,'Data Transformation'!S:AD,12,0)</f>
        <v>6360.99</v>
      </c>
      <c r="N1580" s="42" t="str">
        <f>VLOOKUP(A1580,'Data Transformation'!S:Y,7,0)</f>
        <v>tier - 2</v>
      </c>
      <c r="O1580" s="42" t="str">
        <f>VLOOKUP(A1580,'Data Transformation'!S:Z,8,0)</f>
        <v>tier - 2</v>
      </c>
      <c r="P1580" s="42" t="str">
        <f>VLOOKUP(A1580,'Data Transformation'!S:AA,9,0)</f>
        <v>R1012</v>
      </c>
      <c r="Q1580" s="60">
        <f>VLOOKUP(A1580,'Data Transformation'!S:AC,11,0)</f>
        <v>33</v>
      </c>
    </row>
    <row r="1581">
      <c r="A1581" s="56" t="s">
        <v>3234</v>
      </c>
      <c r="B1581" s="42" t="str">
        <f>VLOOKUP(A1581,'Data Transformation'!A:D,4,0)</f>
        <v>Bosl</v>
      </c>
      <c r="C1581" s="57">
        <f>VLOOKUP(A1581,'Data Transformation'!G:N,2,0)</f>
        <v>31.255</v>
      </c>
      <c r="D1581" s="42">
        <f>VLOOKUP(A1581,'Data Transformation'!G:I,3,0)</f>
        <v>5.17</v>
      </c>
      <c r="E1581" s="42" t="str">
        <f>VLOOKUP(A1581,'Data Transformation'!G:J,4,0)</f>
        <v>No</v>
      </c>
      <c r="F1581" s="42" t="str">
        <f>VLOOKUP(A1581,'Data Transformation'!G:K,5,0)</f>
        <v>No</v>
      </c>
      <c r="G1581" s="58" t="str">
        <f>VLOOKUP(A1581,'Data Transformation'!G:L,6,0)</f>
        <v>No</v>
      </c>
      <c r="H1581" s="42">
        <f>VLOOKUP(A1581,'Data Transformation'!G:O,9,0)</f>
        <v>0</v>
      </c>
      <c r="I1581" s="42" t="str">
        <f>VLOOKUP(A1581,'Data Transformation'!G:N,8,0)</f>
        <v>No</v>
      </c>
      <c r="J1581" s="42" t="str">
        <f>VLOOKUP(A1581,'Data Transformation'!G:P,10,0)</f>
        <v>Above Obesity</v>
      </c>
      <c r="K1581" s="42" t="str">
        <f>VLOOKUP(A1581,'Data Transformation'!G:Q,11,0)</f>
        <v>Normal</v>
      </c>
      <c r="L1581" s="42" t="str">
        <f>VLOOKUP(A1581,'Data Transformation'!S:AB,10,0)</f>
        <v>30-Oct-1980</v>
      </c>
      <c r="M1581" s="59">
        <f>VLOOKUP(A1581,'Data Transformation'!S:AD,12,0)</f>
        <v>6358.78</v>
      </c>
      <c r="N1581" s="42" t="str">
        <f>VLOOKUP(A1581,'Data Transformation'!S:Y,7,0)</f>
        <v>tier - 2</v>
      </c>
      <c r="O1581" s="42" t="str">
        <f>VLOOKUP(A1581,'Data Transformation'!S:Z,8,0)</f>
        <v>tier - 1</v>
      </c>
      <c r="P1581" s="42" t="str">
        <f>VLOOKUP(A1581,'Data Transformation'!S:AA,9,0)</f>
        <v>R1012</v>
      </c>
      <c r="Q1581" s="60">
        <f>VLOOKUP(A1581,'Data Transformation'!S:AC,11,0)</f>
        <v>42</v>
      </c>
    </row>
    <row r="1582">
      <c r="A1582" s="56" t="s">
        <v>3236</v>
      </c>
      <c r="B1582" s="42" t="str">
        <f>VLOOKUP(A1582,'Data Transformation'!A:D,4,0)</f>
        <v>Goldberg</v>
      </c>
      <c r="C1582" s="57">
        <f>VLOOKUP(A1582,'Data Transformation'!G:N,2,0)</f>
        <v>45.43</v>
      </c>
      <c r="D1582" s="42">
        <f>VLOOKUP(A1582,'Data Transformation'!G:I,3,0)</f>
        <v>4.23</v>
      </c>
      <c r="E1582" s="42" t="str">
        <f>VLOOKUP(A1582,'Data Transformation'!G:J,4,0)</f>
        <v>yes</v>
      </c>
      <c r="F1582" s="42" t="str">
        <f>VLOOKUP(A1582,'Data Transformation'!G:K,5,0)</f>
        <v>No</v>
      </c>
      <c r="G1582" s="58" t="str">
        <f>VLOOKUP(A1582,'Data Transformation'!G:L,6,0)</f>
        <v>Yes</v>
      </c>
      <c r="H1582" s="42">
        <f>VLOOKUP(A1582,'Data Transformation'!G:O,9,0)</f>
        <v>1</v>
      </c>
      <c r="I1582" s="42" t="str">
        <f>VLOOKUP(A1582,'Data Transformation'!G:N,8,0)</f>
        <v>No</v>
      </c>
      <c r="J1582" s="42" t="str">
        <f>VLOOKUP(A1582,'Data Transformation'!G:P,10,0)</f>
        <v>Above Obesity</v>
      </c>
      <c r="K1582" s="42" t="str">
        <f>VLOOKUP(A1582,'Data Transformation'!G:Q,11,0)</f>
        <v>Normal</v>
      </c>
      <c r="L1582" s="42" t="str">
        <f>VLOOKUP(A1582,'Data Transformation'!S:AB,10,0)</f>
        <v>19-Aug-1983</v>
      </c>
      <c r="M1582" s="59">
        <f>VLOOKUP(A1582,'Data Transformation'!S:AD,12,0)</f>
        <v>6356.27</v>
      </c>
      <c r="N1582" s="42" t="str">
        <f>VLOOKUP(A1582,'Data Transformation'!S:Y,7,0)</f>
        <v>tier - 3</v>
      </c>
      <c r="O1582" s="42" t="str">
        <f>VLOOKUP(A1582,'Data Transformation'!S:Z,8,0)</f>
        <v>tier - 2</v>
      </c>
      <c r="P1582" s="42" t="str">
        <f>VLOOKUP(A1582,'Data Transformation'!S:AA,9,0)</f>
        <v>R1013</v>
      </c>
      <c r="Q1582" s="60">
        <f>VLOOKUP(A1582,'Data Transformation'!S:AC,11,0)</f>
        <v>39</v>
      </c>
    </row>
    <row r="1583">
      <c r="A1583" s="56" t="s">
        <v>3238</v>
      </c>
      <c r="B1583" s="42" t="str">
        <f>VLOOKUP(A1583,'Data Transformation'!A:D,4,0)</f>
        <v>Kelley</v>
      </c>
      <c r="C1583" s="57">
        <f>VLOOKUP(A1583,'Data Transformation'!G:N,2,0)</f>
        <v>32.34</v>
      </c>
      <c r="D1583" s="42">
        <f>VLOOKUP(A1583,'Data Transformation'!G:I,3,0)</f>
        <v>4.88</v>
      </c>
      <c r="E1583" s="42" t="str">
        <f>VLOOKUP(A1583,'Data Transformation'!G:J,4,0)</f>
        <v>yes</v>
      </c>
      <c r="F1583" s="42" t="str">
        <f>VLOOKUP(A1583,'Data Transformation'!G:K,5,0)</f>
        <v>No</v>
      </c>
      <c r="G1583" s="58" t="str">
        <f>VLOOKUP(A1583,'Data Transformation'!G:L,6,0)</f>
        <v>Yes</v>
      </c>
      <c r="H1583" s="42">
        <f>VLOOKUP(A1583,'Data Transformation'!G:O,9,0)</f>
        <v>1</v>
      </c>
      <c r="I1583" s="42" t="str">
        <f>VLOOKUP(A1583,'Data Transformation'!G:N,8,0)</f>
        <v>No</v>
      </c>
      <c r="J1583" s="42" t="str">
        <f>VLOOKUP(A1583,'Data Transformation'!G:P,10,0)</f>
        <v>Above Obesity</v>
      </c>
      <c r="K1583" s="42" t="str">
        <f>VLOOKUP(A1583,'Data Transformation'!G:Q,11,0)</f>
        <v>Normal</v>
      </c>
      <c r="L1583" s="42" t="str">
        <f>VLOOKUP(A1583,'Data Transformation'!S:AB,10,0)</f>
        <v>21-Oct-1983</v>
      </c>
      <c r="M1583" s="59">
        <f>VLOOKUP(A1583,'Data Transformation'!S:AD,12,0)</f>
        <v>6338.08</v>
      </c>
      <c r="N1583" s="42" t="str">
        <f>VLOOKUP(A1583,'Data Transformation'!S:Y,7,0)</f>
        <v>tier - 2</v>
      </c>
      <c r="O1583" s="42" t="str">
        <f>VLOOKUP(A1583,'Data Transformation'!S:Z,8,0)</f>
        <v>tier - 1</v>
      </c>
      <c r="P1583" s="42" t="str">
        <f>VLOOKUP(A1583,'Data Transformation'!S:AA,9,0)</f>
        <v>R1013</v>
      </c>
      <c r="Q1583" s="60">
        <f>VLOOKUP(A1583,'Data Transformation'!S:AC,11,0)</f>
        <v>39</v>
      </c>
    </row>
    <row r="1584">
      <c r="A1584" s="56" t="s">
        <v>3240</v>
      </c>
      <c r="B1584" s="42" t="str">
        <f>VLOOKUP(A1584,'Data Transformation'!A:D,4,0)</f>
        <v>Johnston</v>
      </c>
      <c r="C1584" s="57">
        <f>VLOOKUP(A1584,'Data Transformation'!G:N,2,0)</f>
        <v>25.46</v>
      </c>
      <c r="D1584" s="42">
        <f>VLOOKUP(A1584,'Data Transformation'!G:I,3,0)</f>
        <v>9.71</v>
      </c>
      <c r="E1584" s="42" t="str">
        <f>VLOOKUP(A1584,'Data Transformation'!G:J,4,0)</f>
        <v>yes</v>
      </c>
      <c r="F1584" s="42" t="str">
        <f>VLOOKUP(A1584,'Data Transformation'!G:K,5,0)</f>
        <v>No</v>
      </c>
      <c r="G1584" s="58" t="str">
        <f>VLOOKUP(A1584,'Data Transformation'!G:L,6,0)</f>
        <v>No</v>
      </c>
      <c r="H1584" s="42">
        <f>VLOOKUP(A1584,'Data Transformation'!G:O,9,0)</f>
        <v>1</v>
      </c>
      <c r="I1584" s="42" t="str">
        <f>VLOOKUP(A1584,'Data Transformation'!G:N,8,0)</f>
        <v>No</v>
      </c>
      <c r="J1584" s="42" t="str">
        <f>VLOOKUP(A1584,'Data Transformation'!G:P,10,0)</f>
        <v>Overweight</v>
      </c>
      <c r="K1584" s="42" t="str">
        <f>VLOOKUP(A1584,'Data Transformation'!G:Q,11,0)</f>
        <v>Diabetes</v>
      </c>
      <c r="L1584" s="42" t="str">
        <f>VLOOKUP(A1584,'Data Transformation'!S:AB,10,0)</f>
        <v>25-Sep-1986</v>
      </c>
      <c r="M1584" s="59">
        <f>VLOOKUP(A1584,'Data Transformation'!S:AD,12,0)</f>
        <v>6335.64</v>
      </c>
      <c r="N1584" s="42" t="str">
        <f>VLOOKUP(A1584,'Data Transformation'!S:Y,7,0)</f>
        <v>tier - 2</v>
      </c>
      <c r="O1584" s="42" t="str">
        <f>VLOOKUP(A1584,'Data Transformation'!S:Z,8,0)</f>
        <v>tier - 2</v>
      </c>
      <c r="P1584" s="42" t="str">
        <f>VLOOKUP(A1584,'Data Transformation'!S:AA,9,0)</f>
        <v>R1013</v>
      </c>
      <c r="Q1584" s="60">
        <f>VLOOKUP(A1584,'Data Transformation'!S:AC,11,0)</f>
        <v>36</v>
      </c>
    </row>
    <row r="1585">
      <c r="A1585" s="56" t="s">
        <v>3242</v>
      </c>
      <c r="B1585" s="42" t="str">
        <f>VLOOKUP(A1585,'Data Transformation'!A:D,4,0)</f>
        <v>Keating</v>
      </c>
      <c r="C1585" s="57">
        <f>VLOOKUP(A1585,'Data Transformation'!G:N,2,0)</f>
        <v>37.145</v>
      </c>
      <c r="D1585" s="42">
        <f>VLOOKUP(A1585,'Data Transformation'!G:I,3,0)</f>
        <v>5.32</v>
      </c>
      <c r="E1585" s="42" t="str">
        <f>VLOOKUP(A1585,'Data Transformation'!G:J,4,0)</f>
        <v>No</v>
      </c>
      <c r="F1585" s="42" t="str">
        <f>VLOOKUP(A1585,'Data Transformation'!G:K,5,0)</f>
        <v>No</v>
      </c>
      <c r="G1585" s="58" t="str">
        <f>VLOOKUP(A1585,'Data Transformation'!G:L,6,0)</f>
        <v>No</v>
      </c>
      <c r="H1585" s="42">
        <f>VLOOKUP(A1585,'Data Transformation'!G:O,9,0)</f>
        <v>0</v>
      </c>
      <c r="I1585" s="42" t="str">
        <f>VLOOKUP(A1585,'Data Transformation'!G:N,8,0)</f>
        <v>No</v>
      </c>
      <c r="J1585" s="42" t="str">
        <f>VLOOKUP(A1585,'Data Transformation'!G:P,10,0)</f>
        <v>Above Obesity</v>
      </c>
      <c r="K1585" s="42" t="str">
        <f>VLOOKUP(A1585,'Data Transformation'!G:Q,11,0)</f>
        <v>Normal</v>
      </c>
      <c r="L1585" s="42" t="str">
        <f>VLOOKUP(A1585,'Data Transformation'!S:AB,10,0)</f>
        <v>13-Aug-1990</v>
      </c>
      <c r="M1585" s="59">
        <f>VLOOKUP(A1585,'Data Transformation'!S:AD,12,0)</f>
        <v>6334.34</v>
      </c>
      <c r="N1585" s="42" t="str">
        <f>VLOOKUP(A1585,'Data Transformation'!S:Y,7,0)</f>
        <v>tier - 2</v>
      </c>
      <c r="O1585" s="42" t="str">
        <f>VLOOKUP(A1585,'Data Transformation'!S:Z,8,0)</f>
        <v>tier - 2</v>
      </c>
      <c r="P1585" s="42" t="str">
        <f>VLOOKUP(A1585,'Data Transformation'!S:AA,9,0)</f>
        <v>R1024</v>
      </c>
      <c r="Q1585" s="60">
        <f>VLOOKUP(A1585,'Data Transformation'!S:AC,11,0)</f>
        <v>32</v>
      </c>
    </row>
    <row r="1586">
      <c r="A1586" s="56" t="s">
        <v>3244</v>
      </c>
      <c r="B1586" s="42" t="str">
        <f>VLOOKUP(A1586,'Data Transformation'!A:D,4,0)</f>
        <v>Duhon</v>
      </c>
      <c r="C1586" s="57">
        <f>VLOOKUP(A1586,'Data Transformation'!G:N,2,0)</f>
        <v>30.8</v>
      </c>
      <c r="D1586" s="42">
        <f>VLOOKUP(A1586,'Data Transformation'!G:I,3,0)</f>
        <v>5.83</v>
      </c>
      <c r="E1586" s="42" t="str">
        <f>VLOOKUP(A1586,'Data Transformation'!G:J,4,0)</f>
        <v>YES</v>
      </c>
      <c r="F1586" s="42" t="str">
        <f>VLOOKUP(A1586,'Data Transformation'!G:K,5,0)</f>
        <v>No</v>
      </c>
      <c r="G1586" s="58" t="str">
        <f>VLOOKUP(A1586,'Data Transformation'!G:L,6,0)</f>
        <v>No</v>
      </c>
      <c r="H1586" s="42">
        <f>VLOOKUP(A1586,'Data Transformation'!G:O,9,0)</f>
        <v>0</v>
      </c>
      <c r="I1586" s="42" t="str">
        <f>VLOOKUP(A1586,'Data Transformation'!G:N,8,0)</f>
        <v>No</v>
      </c>
      <c r="J1586" s="42" t="str">
        <f>VLOOKUP(A1586,'Data Transformation'!G:P,10,0)</f>
        <v>Above Obesity</v>
      </c>
      <c r="K1586" s="42" t="str">
        <f>VLOOKUP(A1586,'Data Transformation'!G:Q,11,0)</f>
        <v>Prediabetes weight</v>
      </c>
      <c r="L1586" s="42" t="str">
        <f>VLOOKUP(A1586,'Data Transformation'!S:AB,10,0)</f>
        <v>15-Dec-1985</v>
      </c>
      <c r="M1586" s="59">
        <f>VLOOKUP(A1586,'Data Transformation'!S:AD,12,0)</f>
        <v>6313.76</v>
      </c>
      <c r="N1586" s="42" t="str">
        <f>VLOOKUP(A1586,'Data Transformation'!S:Y,7,0)</f>
        <v>tier - 2</v>
      </c>
      <c r="O1586" s="42" t="str">
        <f>VLOOKUP(A1586,'Data Transformation'!S:Z,8,0)</f>
        <v>tier - 1</v>
      </c>
      <c r="P1586" s="42" t="str">
        <f>VLOOKUP(A1586,'Data Transformation'!S:AA,9,0)</f>
        <v>R1013</v>
      </c>
      <c r="Q1586" s="60">
        <f>VLOOKUP(A1586,'Data Transformation'!S:AC,11,0)</f>
        <v>37</v>
      </c>
    </row>
    <row r="1587">
      <c r="A1587" s="56" t="s">
        <v>3246</v>
      </c>
      <c r="B1587" s="42" t="str">
        <f>VLOOKUP(A1587,'Data Transformation'!A:D,4,0)</f>
        <v>Briseno</v>
      </c>
      <c r="C1587" s="57">
        <f>VLOOKUP(A1587,'Data Transformation'!G:N,2,0)</f>
        <v>29.5</v>
      </c>
      <c r="D1587" s="42">
        <f>VLOOKUP(A1587,'Data Transformation'!G:I,3,0)</f>
        <v>5.54</v>
      </c>
      <c r="E1587" s="42" t="str">
        <f>VLOOKUP(A1587,'Data Transformation'!G:J,4,0)</f>
        <v>YES</v>
      </c>
      <c r="F1587" s="42" t="str">
        <f>VLOOKUP(A1587,'Data Transformation'!G:K,5,0)</f>
        <v>No</v>
      </c>
      <c r="G1587" s="58" t="str">
        <f>VLOOKUP(A1587,'Data Transformation'!G:L,6,0)</f>
        <v>No</v>
      </c>
      <c r="H1587" s="42">
        <f>VLOOKUP(A1587,'Data Transformation'!G:O,9,0)</f>
        <v>0</v>
      </c>
      <c r="I1587" s="42" t="str">
        <f>VLOOKUP(A1587,'Data Transformation'!G:N,8,0)</f>
        <v>No</v>
      </c>
      <c r="J1587" s="42" t="str">
        <f>VLOOKUP(A1587,'Data Transformation'!G:P,10,0)</f>
        <v>Overweight</v>
      </c>
      <c r="K1587" s="42" t="str">
        <f>VLOOKUP(A1587,'Data Transformation'!G:Q,11,0)</f>
        <v>Normal</v>
      </c>
      <c r="L1587" s="42" t="str">
        <f>VLOOKUP(A1587,'Data Transformation'!S:AB,10,0)</f>
        <v>19-Nov-1985</v>
      </c>
      <c r="M1587" s="59">
        <f>VLOOKUP(A1587,'Data Transformation'!S:AD,12,0)</f>
        <v>6311.95</v>
      </c>
      <c r="N1587" s="42" t="str">
        <f>VLOOKUP(A1587,'Data Transformation'!S:Y,7,0)</f>
        <v>tier - 2</v>
      </c>
      <c r="O1587" s="42" t="str">
        <f>VLOOKUP(A1587,'Data Transformation'!S:Z,8,0)</f>
        <v>tier - 1</v>
      </c>
      <c r="P1587" s="42" t="str">
        <f>VLOOKUP(A1587,'Data Transformation'!S:AA,9,0)</f>
        <v>R1011</v>
      </c>
      <c r="Q1587" s="60">
        <f>VLOOKUP(A1587,'Data Transformation'!S:AC,11,0)</f>
        <v>37</v>
      </c>
    </row>
    <row r="1588">
      <c r="A1588" s="56" t="s">
        <v>3248</v>
      </c>
      <c r="B1588" s="42" t="str">
        <f>VLOOKUP(A1588,'Data Transformation'!A:D,4,0)</f>
        <v>Besse</v>
      </c>
      <c r="C1588" s="57">
        <f>VLOOKUP(A1588,'Data Transformation'!G:N,2,0)</f>
        <v>43.39</v>
      </c>
      <c r="D1588" s="42">
        <f>VLOOKUP(A1588,'Data Transformation'!G:I,3,0)</f>
        <v>5.85</v>
      </c>
      <c r="E1588" s="42" t="str">
        <f>VLOOKUP(A1588,'Data Transformation'!G:J,4,0)</f>
        <v>No</v>
      </c>
      <c r="F1588" s="42" t="str">
        <f>VLOOKUP(A1588,'Data Transformation'!G:K,5,0)</f>
        <v>yes</v>
      </c>
      <c r="G1588" s="58" t="str">
        <f>VLOOKUP(A1588,'Data Transformation'!G:L,6,0)</f>
        <v>No</v>
      </c>
      <c r="H1588" s="42">
        <f>VLOOKUP(A1588,'Data Transformation'!G:O,9,0)</f>
        <v>1</v>
      </c>
      <c r="I1588" s="42" t="str">
        <f>VLOOKUP(A1588,'Data Transformation'!G:N,8,0)</f>
        <v>No</v>
      </c>
      <c r="J1588" s="42" t="str">
        <f>VLOOKUP(A1588,'Data Transformation'!G:P,10,0)</f>
        <v>Above Obesity</v>
      </c>
      <c r="K1588" s="42" t="str">
        <f>VLOOKUP(A1588,'Data Transformation'!G:Q,11,0)</f>
        <v>Prediabetes weight</v>
      </c>
      <c r="L1588" s="42" t="str">
        <f>VLOOKUP(A1588,'Data Transformation'!S:AB,10,0)</f>
        <v>27-Jul-2004</v>
      </c>
      <c r="M1588" s="59">
        <f>VLOOKUP(A1588,'Data Transformation'!S:AD,12,0)</f>
        <v>6311.11</v>
      </c>
      <c r="N1588" s="42" t="str">
        <f>VLOOKUP(A1588,'Data Transformation'!S:Y,7,0)</f>
        <v>tier - 2</v>
      </c>
      <c r="O1588" s="42" t="str">
        <f>VLOOKUP(A1588,'Data Transformation'!S:Z,8,0)</f>
        <v>tier - 2</v>
      </c>
      <c r="P1588" s="42" t="str">
        <f>VLOOKUP(A1588,'Data Transformation'!S:AA,9,0)</f>
        <v>R1011</v>
      </c>
      <c r="Q1588" s="60">
        <f>VLOOKUP(A1588,'Data Transformation'!S:AC,11,0)</f>
        <v>18</v>
      </c>
    </row>
    <row r="1589">
      <c r="A1589" s="56" t="s">
        <v>3250</v>
      </c>
      <c r="B1589" s="42" t="str">
        <f>VLOOKUP(A1589,'Data Transformation'!A:D,4,0)</f>
        <v>Shillings</v>
      </c>
      <c r="C1589" s="57">
        <f>VLOOKUP(A1589,'Data Transformation'!G:N,2,0)</f>
        <v>15.08</v>
      </c>
      <c r="D1589" s="42">
        <f>VLOOKUP(A1589,'Data Transformation'!G:I,3,0)</f>
        <v>4.85</v>
      </c>
      <c r="E1589" s="42" t="str">
        <f>VLOOKUP(A1589,'Data Transformation'!G:J,4,0)</f>
        <v>yes</v>
      </c>
      <c r="F1589" s="42" t="str">
        <f>VLOOKUP(A1589,'Data Transformation'!G:K,5,0)</f>
        <v>No</v>
      </c>
      <c r="G1589" s="58" t="str">
        <f>VLOOKUP(A1589,'Data Transformation'!G:L,6,0)</f>
        <v>Yes</v>
      </c>
      <c r="H1589" s="42">
        <f>VLOOKUP(A1589,'Data Transformation'!G:O,9,0)</f>
        <v>1</v>
      </c>
      <c r="I1589" s="42" t="str">
        <f>VLOOKUP(A1589,'Data Transformation'!G:N,8,0)</f>
        <v>No</v>
      </c>
      <c r="J1589" s="42" t="str">
        <f>VLOOKUP(A1589,'Data Transformation'!G:P,10,0)</f>
        <v>Underweight</v>
      </c>
      <c r="K1589" s="42" t="str">
        <f>VLOOKUP(A1589,'Data Transformation'!G:Q,11,0)</f>
        <v>Normal</v>
      </c>
      <c r="L1589" s="42" t="str">
        <f>VLOOKUP(A1589,'Data Transformation'!S:AB,10,0)</f>
        <v>4-Sep-1969</v>
      </c>
      <c r="M1589" s="59">
        <f>VLOOKUP(A1589,'Data Transformation'!S:AD,12,0)</f>
        <v>6305.61</v>
      </c>
      <c r="N1589" s="42" t="str">
        <f>VLOOKUP(A1589,'Data Transformation'!S:Y,7,0)</f>
        <v>tier - 2</v>
      </c>
      <c r="O1589" s="42" t="str">
        <f>VLOOKUP(A1589,'Data Transformation'!S:Z,8,0)</f>
        <v>tier - 2</v>
      </c>
      <c r="P1589" s="42" t="str">
        <f>VLOOKUP(A1589,'Data Transformation'!S:AA,9,0)</f>
        <v>R1012</v>
      </c>
      <c r="Q1589" s="60">
        <f>VLOOKUP(A1589,'Data Transformation'!S:AC,11,0)</f>
        <v>53</v>
      </c>
    </row>
    <row r="1590">
      <c r="A1590" s="56" t="s">
        <v>3252</v>
      </c>
      <c r="B1590" s="42" t="str">
        <f>VLOOKUP(A1590,'Data Transformation'!A:D,4,0)</f>
        <v>Tate</v>
      </c>
      <c r="C1590" s="57">
        <f>VLOOKUP(A1590,'Data Transformation'!G:N,2,0)</f>
        <v>20.48</v>
      </c>
      <c r="D1590" s="42">
        <f>VLOOKUP(A1590,'Data Transformation'!G:I,3,0)</f>
        <v>11.09</v>
      </c>
      <c r="E1590" s="42" t="str">
        <f>VLOOKUP(A1590,'Data Transformation'!G:J,4,0)</f>
        <v>No</v>
      </c>
      <c r="F1590" s="42" t="str">
        <f>VLOOKUP(A1590,'Data Transformation'!G:K,5,0)</f>
        <v>No</v>
      </c>
      <c r="G1590" s="58" t="str">
        <f>VLOOKUP(A1590,'Data Transformation'!G:L,6,0)</f>
        <v>No</v>
      </c>
      <c r="H1590" s="42">
        <f>VLOOKUP(A1590,'Data Transformation'!G:O,9,0)</f>
        <v>0</v>
      </c>
      <c r="I1590" s="42" t="str">
        <f>VLOOKUP(A1590,'Data Transformation'!G:N,8,0)</f>
        <v>No</v>
      </c>
      <c r="J1590" s="42" t="str">
        <f>VLOOKUP(A1590,'Data Transformation'!G:P,10,0)</f>
        <v>Normal weight</v>
      </c>
      <c r="K1590" s="42" t="str">
        <f>VLOOKUP(A1590,'Data Transformation'!G:Q,11,0)</f>
        <v>Diabetes</v>
      </c>
      <c r="L1590" s="42" t="str">
        <f>VLOOKUP(A1590,'Data Transformation'!S:AB,10,0)</f>
        <v>17-Sep-1974</v>
      </c>
      <c r="M1590" s="59">
        <f>VLOOKUP(A1590,'Data Transformation'!S:AD,12,0)</f>
        <v>6302.23</v>
      </c>
      <c r="N1590" s="42" t="str">
        <f>VLOOKUP(A1590,'Data Transformation'!S:Y,7,0)</f>
        <v>tier - 2</v>
      </c>
      <c r="O1590" s="42" t="str">
        <f>VLOOKUP(A1590,'Data Transformation'!S:Z,8,0)</f>
        <v>tier - 1</v>
      </c>
      <c r="P1590" s="42" t="str">
        <f>VLOOKUP(A1590,'Data Transformation'!S:AA,9,0)</f>
        <v>R1013</v>
      </c>
      <c r="Q1590" s="60">
        <f>VLOOKUP(A1590,'Data Transformation'!S:AC,11,0)</f>
        <v>48</v>
      </c>
    </row>
    <row r="1591">
      <c r="A1591" s="56" t="s">
        <v>3254</v>
      </c>
      <c r="B1591" s="42" t="str">
        <f>VLOOKUP(A1591,'Data Transformation'!A:D,4,0)</f>
        <v>Arsenault</v>
      </c>
      <c r="C1591" s="57">
        <f>VLOOKUP(A1591,'Data Transformation'!G:N,2,0)</f>
        <v>34.45</v>
      </c>
      <c r="D1591" s="42">
        <f>VLOOKUP(A1591,'Data Transformation'!G:I,3,0)</f>
        <v>5.58</v>
      </c>
      <c r="E1591" s="42" t="str">
        <f>VLOOKUP(A1591,'Data Transformation'!G:J,4,0)</f>
        <v>YES</v>
      </c>
      <c r="F1591" s="42" t="str">
        <f>VLOOKUP(A1591,'Data Transformation'!G:K,5,0)</f>
        <v>No</v>
      </c>
      <c r="G1591" s="58" t="str">
        <f>VLOOKUP(A1591,'Data Transformation'!G:L,6,0)</f>
        <v>No</v>
      </c>
      <c r="H1591" s="42">
        <f>VLOOKUP(A1591,'Data Transformation'!G:O,9,0)</f>
        <v>0</v>
      </c>
      <c r="I1591" s="42" t="str">
        <f>VLOOKUP(A1591,'Data Transformation'!G:N,8,0)</f>
        <v>No</v>
      </c>
      <c r="J1591" s="42" t="str">
        <f>VLOOKUP(A1591,'Data Transformation'!G:P,10,0)</f>
        <v>Above Obesity</v>
      </c>
      <c r="K1591" s="42" t="str">
        <f>VLOOKUP(A1591,'Data Transformation'!G:Q,11,0)</f>
        <v>Normal</v>
      </c>
      <c r="L1591" s="42" t="str">
        <f>VLOOKUP(A1591,'Data Transformation'!S:AB,10,0)</f>
        <v>4-Jul-1996</v>
      </c>
      <c r="M1591" s="59">
        <f>VLOOKUP(A1591,'Data Transformation'!S:AD,12,0)</f>
        <v>6293.63</v>
      </c>
      <c r="N1591" s="42" t="str">
        <f>VLOOKUP(A1591,'Data Transformation'!S:Y,7,0)</f>
        <v>tier - 2</v>
      </c>
      <c r="O1591" s="42" t="str">
        <f>VLOOKUP(A1591,'Data Transformation'!S:Z,8,0)</f>
        <v>tier - 3</v>
      </c>
      <c r="P1591" s="42" t="str">
        <f>VLOOKUP(A1591,'Data Transformation'!S:AA,9,0)</f>
        <v>R1021</v>
      </c>
      <c r="Q1591" s="60">
        <f>VLOOKUP(A1591,'Data Transformation'!S:AC,11,0)</f>
        <v>26</v>
      </c>
    </row>
    <row r="1592">
      <c r="A1592" s="56" t="s">
        <v>3256</v>
      </c>
      <c r="B1592" s="42" t="str">
        <f>VLOOKUP(A1592,'Data Transformation'!A:D,4,0)</f>
        <v>Hengoed</v>
      </c>
      <c r="C1592" s="57">
        <f>VLOOKUP(A1592,'Data Transformation'!G:N,2,0)</f>
        <v>34.21</v>
      </c>
      <c r="D1592" s="42">
        <f>VLOOKUP(A1592,'Data Transformation'!G:I,3,0)</f>
        <v>9.72</v>
      </c>
      <c r="E1592" s="42" t="str">
        <f>VLOOKUP(A1592,'Data Transformation'!G:J,4,0)</f>
        <v>YES</v>
      </c>
      <c r="F1592" s="42" t="str">
        <f>VLOOKUP(A1592,'Data Transformation'!G:K,5,0)</f>
        <v>No</v>
      </c>
      <c r="G1592" s="58" t="str">
        <f>VLOOKUP(A1592,'Data Transformation'!G:L,6,0)</f>
        <v>No</v>
      </c>
      <c r="H1592" s="42">
        <f>VLOOKUP(A1592,'Data Transformation'!G:O,9,0)</f>
        <v>0</v>
      </c>
      <c r="I1592" s="42" t="str">
        <f>VLOOKUP(A1592,'Data Transformation'!G:N,8,0)</f>
        <v>No</v>
      </c>
      <c r="J1592" s="42" t="str">
        <f>VLOOKUP(A1592,'Data Transformation'!G:P,10,0)</f>
        <v>Above Obesity</v>
      </c>
      <c r="K1592" s="42" t="str">
        <f>VLOOKUP(A1592,'Data Transformation'!G:Q,11,0)</f>
        <v>Diabetes</v>
      </c>
      <c r="L1592" s="42" t="str">
        <f>VLOOKUP(A1592,'Data Transformation'!S:AB,10,0)</f>
        <v>26-Aug-1981</v>
      </c>
      <c r="M1592" s="59">
        <f>VLOOKUP(A1592,'Data Transformation'!S:AD,12,0)</f>
        <v>6289.75</v>
      </c>
      <c r="N1592" s="42" t="str">
        <f>VLOOKUP(A1592,'Data Transformation'!S:Y,7,0)</f>
        <v>tier - 2</v>
      </c>
      <c r="O1592" s="42" t="str">
        <f>VLOOKUP(A1592,'Data Transformation'!S:Z,8,0)</f>
        <v>tier - 3</v>
      </c>
      <c r="P1592" s="42" t="str">
        <f>VLOOKUP(A1592,'Data Transformation'!S:AA,9,0)</f>
        <v>R1013</v>
      </c>
      <c r="Q1592" s="60">
        <f>VLOOKUP(A1592,'Data Transformation'!S:AC,11,0)</f>
        <v>41</v>
      </c>
    </row>
    <row r="1593">
      <c r="A1593" s="56" t="s">
        <v>3258</v>
      </c>
      <c r="B1593" s="42" t="str">
        <f>VLOOKUP(A1593,'Data Transformation'!A:D,4,0)</f>
        <v>Aller</v>
      </c>
      <c r="C1593" s="57">
        <f>VLOOKUP(A1593,'Data Transformation'!G:N,2,0)</f>
        <v>28.8</v>
      </c>
      <c r="D1593" s="42">
        <f>VLOOKUP(A1593,'Data Transformation'!G:I,3,0)</f>
        <v>11.41</v>
      </c>
      <c r="E1593" s="42" t="str">
        <f>VLOOKUP(A1593,'Data Transformation'!G:J,4,0)</f>
        <v>YES</v>
      </c>
      <c r="F1593" s="42" t="str">
        <f>VLOOKUP(A1593,'Data Transformation'!G:K,5,0)</f>
        <v>No</v>
      </c>
      <c r="G1593" s="58" t="str">
        <f>VLOOKUP(A1593,'Data Transformation'!G:L,6,0)</f>
        <v>No</v>
      </c>
      <c r="H1593" s="42">
        <f>VLOOKUP(A1593,'Data Transformation'!G:O,9,0)</f>
        <v>0</v>
      </c>
      <c r="I1593" s="42" t="str">
        <f>VLOOKUP(A1593,'Data Transformation'!G:N,8,0)</f>
        <v>No</v>
      </c>
      <c r="J1593" s="42" t="str">
        <f>VLOOKUP(A1593,'Data Transformation'!G:P,10,0)</f>
        <v>Overweight</v>
      </c>
      <c r="K1593" s="42" t="str">
        <f>VLOOKUP(A1593,'Data Transformation'!G:Q,11,0)</f>
        <v>Diabetes</v>
      </c>
      <c r="L1593" s="42" t="str">
        <f>VLOOKUP(A1593,'Data Transformation'!S:AB,10,0)</f>
        <v>24-Nov-1981</v>
      </c>
      <c r="M1593" s="59">
        <f>VLOOKUP(A1593,'Data Transformation'!S:AD,12,0)</f>
        <v>6282.24</v>
      </c>
      <c r="N1593" s="42" t="str">
        <f>VLOOKUP(A1593,'Data Transformation'!S:Y,7,0)</f>
        <v>tier - 2</v>
      </c>
      <c r="O1593" s="42" t="str">
        <f>VLOOKUP(A1593,'Data Transformation'!S:Z,8,0)</f>
        <v>tier - 1</v>
      </c>
      <c r="P1593" s="42" t="str">
        <f>VLOOKUP(A1593,'Data Transformation'!S:AA,9,0)</f>
        <v>R1011</v>
      </c>
      <c r="Q1593" s="60">
        <f>VLOOKUP(A1593,'Data Transformation'!S:AC,11,0)</f>
        <v>41</v>
      </c>
    </row>
    <row r="1594">
      <c r="A1594" s="56" t="s">
        <v>3260</v>
      </c>
      <c r="B1594" s="42" t="str">
        <f>VLOOKUP(A1594,'Data Transformation'!A:D,4,0)</f>
        <v>Pisano</v>
      </c>
      <c r="C1594" s="57">
        <f>VLOOKUP(A1594,'Data Transformation'!G:N,2,0)</f>
        <v>31.74</v>
      </c>
      <c r="D1594" s="42">
        <f>VLOOKUP(A1594,'Data Transformation'!G:I,3,0)</f>
        <v>4.46</v>
      </c>
      <c r="E1594" s="42" t="str">
        <f>VLOOKUP(A1594,'Data Transformation'!G:J,4,0)</f>
        <v>No</v>
      </c>
      <c r="F1594" s="42" t="str">
        <f>VLOOKUP(A1594,'Data Transformation'!G:K,5,0)</f>
        <v>No</v>
      </c>
      <c r="G1594" s="58" t="str">
        <f>VLOOKUP(A1594,'Data Transformation'!G:L,6,0)</f>
        <v>Yes</v>
      </c>
      <c r="H1594" s="42">
        <f>VLOOKUP(A1594,'Data Transformation'!G:O,9,0)</f>
        <v>1</v>
      </c>
      <c r="I1594" s="42" t="str">
        <f>VLOOKUP(A1594,'Data Transformation'!G:N,8,0)</f>
        <v>No</v>
      </c>
      <c r="J1594" s="42" t="str">
        <f>VLOOKUP(A1594,'Data Transformation'!G:P,10,0)</f>
        <v>Above Obesity</v>
      </c>
      <c r="K1594" s="42" t="str">
        <f>VLOOKUP(A1594,'Data Transformation'!G:Q,11,0)</f>
        <v>Normal</v>
      </c>
      <c r="L1594" s="42" t="str">
        <f>VLOOKUP(A1594,'Data Transformation'!S:AB,10,0)</f>
        <v>16-Oct-1993</v>
      </c>
      <c r="M1594" s="59">
        <f>VLOOKUP(A1594,'Data Transformation'!S:AD,12,0)</f>
        <v>6276.3</v>
      </c>
      <c r="N1594" s="42" t="str">
        <f>VLOOKUP(A1594,'Data Transformation'!S:Y,7,0)</f>
        <v>tier - 2</v>
      </c>
      <c r="O1594" s="42" t="str">
        <f>VLOOKUP(A1594,'Data Transformation'!S:Z,8,0)</f>
        <v>tier - 1</v>
      </c>
      <c r="P1594" s="42" t="str">
        <f>VLOOKUP(A1594,'Data Transformation'!S:AA,9,0)</f>
        <v>R1025</v>
      </c>
      <c r="Q1594" s="60">
        <f>VLOOKUP(A1594,'Data Transformation'!S:AC,11,0)</f>
        <v>29</v>
      </c>
    </row>
    <row r="1595">
      <c r="A1595" s="56" t="s">
        <v>3262</v>
      </c>
      <c r="B1595" s="42" t="str">
        <f>VLOOKUP(A1595,'Data Transformation'!A:D,4,0)</f>
        <v>Sanca</v>
      </c>
      <c r="C1595" s="57">
        <f>VLOOKUP(A1595,'Data Transformation'!G:N,2,0)</f>
        <v>21.78</v>
      </c>
      <c r="D1595" s="42">
        <f>VLOOKUP(A1595,'Data Transformation'!G:I,3,0)</f>
        <v>9.31</v>
      </c>
      <c r="E1595" s="42" t="str">
        <f>VLOOKUP(A1595,'Data Transformation'!G:J,4,0)</f>
        <v>YES</v>
      </c>
      <c r="F1595" s="42" t="str">
        <f>VLOOKUP(A1595,'Data Transformation'!G:K,5,0)</f>
        <v>No</v>
      </c>
      <c r="G1595" s="58" t="str">
        <f>VLOOKUP(A1595,'Data Transformation'!G:L,6,0)</f>
        <v>No</v>
      </c>
      <c r="H1595" s="42">
        <f>VLOOKUP(A1595,'Data Transformation'!G:O,9,0)</f>
        <v>0</v>
      </c>
      <c r="I1595" s="42" t="str">
        <f>VLOOKUP(A1595,'Data Transformation'!G:N,8,0)</f>
        <v>No</v>
      </c>
      <c r="J1595" s="42" t="str">
        <f>VLOOKUP(A1595,'Data Transformation'!G:P,10,0)</f>
        <v>Normal weight</v>
      </c>
      <c r="K1595" s="42" t="str">
        <f>VLOOKUP(A1595,'Data Transformation'!G:Q,11,0)</f>
        <v>Diabetes</v>
      </c>
      <c r="L1595" s="42" t="str">
        <f>VLOOKUP(A1595,'Data Transformation'!S:AB,10,0)</f>
        <v>30-Jun-1981</v>
      </c>
      <c r="M1595" s="59">
        <f>VLOOKUP(A1595,'Data Transformation'!S:AD,12,0)</f>
        <v>6272.48</v>
      </c>
      <c r="N1595" s="42" t="str">
        <f>VLOOKUP(A1595,'Data Transformation'!S:Y,7,0)</f>
        <v>tier - 1</v>
      </c>
      <c r="O1595" s="42" t="str">
        <f>VLOOKUP(A1595,'Data Transformation'!S:Z,8,0)</f>
        <v>tier - 3</v>
      </c>
      <c r="P1595" s="42" t="str">
        <f>VLOOKUP(A1595,'Data Transformation'!S:AA,9,0)</f>
        <v>R1013</v>
      </c>
      <c r="Q1595" s="60">
        <f>VLOOKUP(A1595,'Data Transformation'!S:AC,11,0)</f>
        <v>41</v>
      </c>
    </row>
    <row r="1596">
      <c r="A1596" s="56" t="s">
        <v>3264</v>
      </c>
      <c r="B1596" s="42" t="str">
        <f>VLOOKUP(A1596,'Data Transformation'!A:D,4,0)</f>
        <v>Bond</v>
      </c>
      <c r="C1596" s="57">
        <f>VLOOKUP(A1596,'Data Transformation'!G:N,2,0)</f>
        <v>23.75</v>
      </c>
      <c r="D1596" s="42">
        <f>VLOOKUP(A1596,'Data Transformation'!G:I,3,0)</f>
        <v>5.03</v>
      </c>
      <c r="E1596" s="42" t="str">
        <f>VLOOKUP(A1596,'Data Transformation'!G:J,4,0)</f>
        <v>No</v>
      </c>
      <c r="F1596" s="42" t="str">
        <f>VLOOKUP(A1596,'Data Transformation'!G:K,5,0)</f>
        <v>No</v>
      </c>
      <c r="G1596" s="58" t="str">
        <f>VLOOKUP(A1596,'Data Transformation'!G:L,6,0)</f>
        <v>No</v>
      </c>
      <c r="H1596" s="42">
        <f>VLOOKUP(A1596,'Data Transformation'!G:O,9,0)</f>
        <v>1</v>
      </c>
      <c r="I1596" s="42" t="str">
        <f>VLOOKUP(A1596,'Data Transformation'!G:N,8,0)</f>
        <v>No</v>
      </c>
      <c r="J1596" s="42" t="str">
        <f>VLOOKUP(A1596,'Data Transformation'!G:P,10,0)</f>
        <v>Normal weight</v>
      </c>
      <c r="K1596" s="42" t="str">
        <f>VLOOKUP(A1596,'Data Transformation'!G:Q,11,0)</f>
        <v>Normal</v>
      </c>
      <c r="L1596" s="42" t="str">
        <f>VLOOKUP(A1596,'Data Transformation'!S:AB,10,0)</f>
        <v>25-Sep-1984</v>
      </c>
      <c r="M1596" s="59">
        <f>VLOOKUP(A1596,'Data Transformation'!S:AD,12,0)</f>
        <v>6269.33</v>
      </c>
      <c r="N1596" s="42" t="str">
        <f>VLOOKUP(A1596,'Data Transformation'!S:Y,7,0)</f>
        <v>tier - 2</v>
      </c>
      <c r="O1596" s="42" t="str">
        <f>VLOOKUP(A1596,'Data Transformation'!S:Z,8,0)</f>
        <v>tier - 1</v>
      </c>
      <c r="P1596" s="42" t="str">
        <f>VLOOKUP(A1596,'Data Transformation'!S:AA,9,0)</f>
        <v>R1013</v>
      </c>
      <c r="Q1596" s="60">
        <f>VLOOKUP(A1596,'Data Transformation'!S:AC,11,0)</f>
        <v>38</v>
      </c>
    </row>
    <row r="1597">
      <c r="A1597" s="56" t="s">
        <v>3266</v>
      </c>
      <c r="B1597" s="42" t="str">
        <f>VLOOKUP(A1597,'Data Transformation'!A:D,4,0)</f>
        <v>Carron</v>
      </c>
      <c r="C1597" s="57">
        <f>VLOOKUP(A1597,'Data Transformation'!G:N,2,0)</f>
        <v>33.21</v>
      </c>
      <c r="D1597" s="42">
        <f>VLOOKUP(A1597,'Data Transformation'!G:I,3,0)</f>
        <v>5.07</v>
      </c>
      <c r="E1597" s="42" t="str">
        <f>VLOOKUP(A1597,'Data Transformation'!G:J,4,0)</f>
        <v>yes</v>
      </c>
      <c r="F1597" s="42" t="str">
        <f>VLOOKUP(A1597,'Data Transformation'!G:K,5,0)</f>
        <v>No</v>
      </c>
      <c r="G1597" s="58" t="str">
        <f>VLOOKUP(A1597,'Data Transformation'!G:L,6,0)</f>
        <v>No</v>
      </c>
      <c r="H1597" s="42">
        <f>VLOOKUP(A1597,'Data Transformation'!G:O,9,0)</f>
        <v>1</v>
      </c>
      <c r="I1597" s="42" t="str">
        <f>VLOOKUP(A1597,'Data Transformation'!G:N,8,0)</f>
        <v>No</v>
      </c>
      <c r="J1597" s="42" t="str">
        <f>VLOOKUP(A1597,'Data Transformation'!G:P,10,0)</f>
        <v>Above Obesity</v>
      </c>
      <c r="K1597" s="42" t="str">
        <f>VLOOKUP(A1597,'Data Transformation'!G:Q,11,0)</f>
        <v>Normal</v>
      </c>
      <c r="L1597" s="42" t="str">
        <f>VLOOKUP(A1597,'Data Transformation'!S:AB,10,0)</f>
        <v>17-Oct-1995</v>
      </c>
      <c r="M1597" s="59">
        <f>VLOOKUP(A1597,'Data Transformation'!S:AD,12,0)</f>
        <v>6261.2</v>
      </c>
      <c r="N1597" s="42" t="str">
        <f>VLOOKUP(A1597,'Data Transformation'!S:Y,7,0)</f>
        <v>tier - 2</v>
      </c>
      <c r="O1597" s="42" t="str">
        <f>VLOOKUP(A1597,'Data Transformation'!S:Z,8,0)</f>
        <v>tier - 1</v>
      </c>
      <c r="P1597" s="42" t="str">
        <f>VLOOKUP(A1597,'Data Transformation'!S:AA,9,0)</f>
        <v>R1026</v>
      </c>
      <c r="Q1597" s="60">
        <f>VLOOKUP(A1597,'Data Transformation'!S:AC,11,0)</f>
        <v>27</v>
      </c>
    </row>
    <row r="1598">
      <c r="A1598" s="56" t="s">
        <v>3268</v>
      </c>
      <c r="B1598" s="42" t="str">
        <f>VLOOKUP(A1598,'Data Transformation'!A:D,4,0)</f>
        <v>Ellwanger</v>
      </c>
      <c r="C1598" s="57">
        <f>VLOOKUP(A1598,'Data Transformation'!G:N,2,0)</f>
        <v>17.7</v>
      </c>
      <c r="D1598" s="42">
        <f>VLOOKUP(A1598,'Data Transformation'!G:I,3,0)</f>
        <v>10.42</v>
      </c>
      <c r="E1598" s="42" t="str">
        <f>VLOOKUP(A1598,'Data Transformation'!G:J,4,0)</f>
        <v>yes</v>
      </c>
      <c r="F1598" s="42" t="str">
        <f>VLOOKUP(A1598,'Data Transformation'!G:K,5,0)</f>
        <v>No</v>
      </c>
      <c r="G1598" s="58" t="str">
        <f>VLOOKUP(A1598,'Data Transformation'!G:L,6,0)</f>
        <v>No</v>
      </c>
      <c r="H1598" s="42">
        <f>VLOOKUP(A1598,'Data Transformation'!G:O,9,0)</f>
        <v>2</v>
      </c>
      <c r="I1598" s="42" t="str">
        <f>VLOOKUP(A1598,'Data Transformation'!G:N,8,0)</f>
        <v>No</v>
      </c>
      <c r="J1598" s="42" t="str">
        <f>VLOOKUP(A1598,'Data Transformation'!G:P,10,0)</f>
        <v>Underweight</v>
      </c>
      <c r="K1598" s="42" t="str">
        <f>VLOOKUP(A1598,'Data Transformation'!G:Q,11,0)</f>
        <v>Diabetes</v>
      </c>
      <c r="L1598" s="42" t="str">
        <f>VLOOKUP(A1598,'Data Transformation'!S:AB,10,0)</f>
        <v>11-Oct-1970</v>
      </c>
      <c r="M1598" s="59">
        <f>VLOOKUP(A1598,'Data Transformation'!S:AD,12,0)</f>
        <v>6255.38</v>
      </c>
      <c r="N1598" s="42" t="str">
        <f>VLOOKUP(A1598,'Data Transformation'!S:Y,7,0)</f>
        <v>tier - 2</v>
      </c>
      <c r="O1598" s="42" t="str">
        <f>VLOOKUP(A1598,'Data Transformation'!S:Z,8,0)</f>
        <v>tier - 2</v>
      </c>
      <c r="P1598" s="42" t="str">
        <f>VLOOKUP(A1598,'Data Transformation'!S:AA,9,0)</f>
        <v>R1013</v>
      </c>
      <c r="Q1598" s="60">
        <f>VLOOKUP(A1598,'Data Transformation'!S:AC,11,0)</f>
        <v>52</v>
      </c>
    </row>
    <row r="1599">
      <c r="A1599" s="56" t="s">
        <v>3270</v>
      </c>
      <c r="B1599" s="42" t="str">
        <f>VLOOKUP(A1599,'Data Transformation'!A:D,4,0)</f>
        <v>Hanson</v>
      </c>
      <c r="C1599" s="57">
        <f>VLOOKUP(A1599,'Data Transformation'!G:N,2,0)</f>
        <v>17.2</v>
      </c>
      <c r="D1599" s="42">
        <f>VLOOKUP(A1599,'Data Transformation'!G:I,3,0)</f>
        <v>6.45</v>
      </c>
      <c r="E1599" s="42" t="str">
        <f>VLOOKUP(A1599,'Data Transformation'!G:J,4,0)</f>
        <v>No</v>
      </c>
      <c r="F1599" s="42" t="str">
        <f>VLOOKUP(A1599,'Data Transformation'!G:K,5,0)</f>
        <v>No</v>
      </c>
      <c r="G1599" s="58" t="str">
        <f>VLOOKUP(A1599,'Data Transformation'!G:L,6,0)</f>
        <v>No</v>
      </c>
      <c r="H1599" s="42">
        <f>VLOOKUP(A1599,'Data Transformation'!G:O,9,0)</f>
        <v>2</v>
      </c>
      <c r="I1599" s="42" t="str">
        <f>VLOOKUP(A1599,'Data Transformation'!G:N,8,0)</f>
        <v>No</v>
      </c>
      <c r="J1599" s="42" t="str">
        <f>VLOOKUP(A1599,'Data Transformation'!G:P,10,0)</f>
        <v>Underweight</v>
      </c>
      <c r="K1599" s="42" t="str">
        <f>VLOOKUP(A1599,'Data Transformation'!G:Q,11,0)</f>
        <v>Prediabetes weight</v>
      </c>
      <c r="L1599" s="42" t="str">
        <f>VLOOKUP(A1599,'Data Transformation'!S:AB,10,0)</f>
        <v>8-Sep-1972</v>
      </c>
      <c r="M1599" s="59">
        <f>VLOOKUP(A1599,'Data Transformation'!S:AD,12,0)</f>
        <v>6254.13</v>
      </c>
      <c r="N1599" s="42" t="str">
        <f>VLOOKUP(A1599,'Data Transformation'!S:Y,7,0)</f>
        <v>tier - 2</v>
      </c>
      <c r="O1599" s="42" t="str">
        <f>VLOOKUP(A1599,'Data Transformation'!S:Z,8,0)</f>
        <v>tier - 2</v>
      </c>
      <c r="P1599" s="42" t="str">
        <f>VLOOKUP(A1599,'Data Transformation'!S:AA,9,0)</f>
        <v>R1012</v>
      </c>
      <c r="Q1599" s="60">
        <f>VLOOKUP(A1599,'Data Transformation'!S:AC,11,0)</f>
        <v>50</v>
      </c>
    </row>
    <row r="1600">
      <c r="A1600" s="56" t="s">
        <v>3272</v>
      </c>
      <c r="B1600" s="42" t="str">
        <f>VLOOKUP(A1600,'Data Transformation'!A:D,4,0)</f>
        <v>Tucker</v>
      </c>
      <c r="C1600" s="57">
        <f>VLOOKUP(A1600,'Data Transformation'!G:N,2,0)</f>
        <v>19.21</v>
      </c>
      <c r="D1600" s="42">
        <f>VLOOKUP(A1600,'Data Transformation'!G:I,3,0)</f>
        <v>5.52</v>
      </c>
      <c r="E1600" s="42" t="str">
        <f>VLOOKUP(A1600,'Data Transformation'!G:J,4,0)</f>
        <v>No</v>
      </c>
      <c r="F1600" s="42" t="str">
        <f>VLOOKUP(A1600,'Data Transformation'!G:K,5,0)</f>
        <v>No</v>
      </c>
      <c r="G1600" s="58" t="str">
        <f>VLOOKUP(A1600,'Data Transformation'!G:L,6,0)</f>
        <v>No</v>
      </c>
      <c r="H1600" s="42">
        <f>VLOOKUP(A1600,'Data Transformation'!G:O,9,0)</f>
        <v>2</v>
      </c>
      <c r="I1600" s="42" t="str">
        <f>VLOOKUP(A1600,'Data Transformation'!G:N,8,0)</f>
        <v>No</v>
      </c>
      <c r="J1600" s="42" t="str">
        <f>VLOOKUP(A1600,'Data Transformation'!G:P,10,0)</f>
        <v>Normal weight</v>
      </c>
      <c r="K1600" s="42" t="str">
        <f>VLOOKUP(A1600,'Data Transformation'!G:Q,11,0)</f>
        <v>Normal</v>
      </c>
      <c r="L1600" s="42" t="str">
        <f>VLOOKUP(A1600,'Data Transformation'!S:AB,10,0)</f>
        <v>11-Nov-1972</v>
      </c>
      <c r="M1600" s="59">
        <f>VLOOKUP(A1600,'Data Transformation'!S:AD,12,0)</f>
        <v>6253.85</v>
      </c>
      <c r="N1600" s="42" t="str">
        <f>VLOOKUP(A1600,'Data Transformation'!S:Y,7,0)</f>
        <v>tier - 2</v>
      </c>
      <c r="O1600" s="42" t="str">
        <f>VLOOKUP(A1600,'Data Transformation'!S:Z,8,0)</f>
        <v>tier - 2</v>
      </c>
      <c r="P1600" s="42" t="str">
        <f>VLOOKUP(A1600,'Data Transformation'!S:AA,9,0)</f>
        <v>R1013</v>
      </c>
      <c r="Q1600" s="60">
        <f>VLOOKUP(A1600,'Data Transformation'!S:AC,11,0)</f>
        <v>50</v>
      </c>
    </row>
    <row r="1601">
      <c r="A1601" s="56" t="s">
        <v>3274</v>
      </c>
      <c r="B1601" s="42" t="str">
        <f>VLOOKUP(A1601,'Data Transformation'!A:D,4,0)</f>
        <v>Counts</v>
      </c>
      <c r="C1601" s="57">
        <f>VLOOKUP(A1601,'Data Transformation'!G:N,2,0)</f>
        <v>23.2</v>
      </c>
      <c r="D1601" s="42">
        <f>VLOOKUP(A1601,'Data Transformation'!G:I,3,0)</f>
        <v>4.41</v>
      </c>
      <c r="E1601" s="42" t="str">
        <f>VLOOKUP(A1601,'Data Transformation'!G:J,4,0)</f>
        <v>No</v>
      </c>
      <c r="F1601" s="42" t="str">
        <f>VLOOKUP(A1601,'Data Transformation'!G:K,5,0)</f>
        <v>No</v>
      </c>
      <c r="G1601" s="58" t="str">
        <f>VLOOKUP(A1601,'Data Transformation'!G:L,6,0)</f>
        <v>Yes</v>
      </c>
      <c r="H1601" s="42">
        <f>VLOOKUP(A1601,'Data Transformation'!G:O,9,0)</f>
        <v>1</v>
      </c>
      <c r="I1601" s="42" t="str">
        <f>VLOOKUP(A1601,'Data Transformation'!G:N,8,0)</f>
        <v>No</v>
      </c>
      <c r="J1601" s="42" t="str">
        <f>VLOOKUP(A1601,'Data Transformation'!G:P,10,0)</f>
        <v>Normal weight</v>
      </c>
      <c r="K1601" s="42" t="str">
        <f>VLOOKUP(A1601,'Data Transformation'!G:Q,11,0)</f>
        <v>Normal</v>
      </c>
      <c r="L1601" s="42" t="str">
        <f>VLOOKUP(A1601,'Data Transformation'!S:AB,10,0)</f>
        <v>10-Oct-1979</v>
      </c>
      <c r="M1601" s="59">
        <f>VLOOKUP(A1601,'Data Transformation'!S:AD,12,0)</f>
        <v>6250.44</v>
      </c>
      <c r="N1601" s="42" t="str">
        <f>VLOOKUP(A1601,'Data Transformation'!S:Y,7,0)</f>
        <v>tier - 2</v>
      </c>
      <c r="O1601" s="42" t="str">
        <f>VLOOKUP(A1601,'Data Transformation'!S:Z,8,0)</f>
        <v>tier - 1</v>
      </c>
      <c r="P1601" s="42" t="str">
        <f>VLOOKUP(A1601,'Data Transformation'!S:AA,9,0)</f>
        <v>R1011</v>
      </c>
      <c r="Q1601" s="60">
        <f>VLOOKUP(A1601,'Data Transformation'!S:AC,11,0)</f>
        <v>43</v>
      </c>
    </row>
    <row r="1602">
      <c r="A1602" s="56" t="s">
        <v>3276</v>
      </c>
      <c r="B1602" s="42" t="str">
        <f>VLOOKUP(A1602,'Data Transformation'!A:D,4,0)</f>
        <v>Carson</v>
      </c>
      <c r="C1602" s="57">
        <f>VLOOKUP(A1602,'Data Transformation'!G:N,2,0)</f>
        <v>32.5</v>
      </c>
      <c r="D1602" s="42">
        <f>VLOOKUP(A1602,'Data Transformation'!G:I,3,0)</f>
        <v>4.69</v>
      </c>
      <c r="E1602" s="42" t="str">
        <f>VLOOKUP(A1602,'Data Transformation'!G:J,4,0)</f>
        <v>yes</v>
      </c>
      <c r="F1602" s="42" t="str">
        <f>VLOOKUP(A1602,'Data Transformation'!G:K,5,0)</f>
        <v>No</v>
      </c>
      <c r="G1602" s="58" t="str">
        <f>VLOOKUP(A1602,'Data Transformation'!G:L,6,0)</f>
        <v>Yes</v>
      </c>
      <c r="H1602" s="42">
        <f>VLOOKUP(A1602,'Data Transformation'!G:O,9,0)</f>
        <v>1</v>
      </c>
      <c r="I1602" s="42" t="str">
        <f>VLOOKUP(A1602,'Data Transformation'!G:N,8,0)</f>
        <v>No</v>
      </c>
      <c r="J1602" s="42" t="str">
        <f>VLOOKUP(A1602,'Data Transformation'!G:P,10,0)</f>
        <v>Above Obesity</v>
      </c>
      <c r="K1602" s="42" t="str">
        <f>VLOOKUP(A1602,'Data Transformation'!G:Q,11,0)</f>
        <v>Normal</v>
      </c>
      <c r="L1602" s="42" t="str">
        <f>VLOOKUP(A1602,'Data Transformation'!S:AB,10,0)</f>
        <v>11-Aug-1983</v>
      </c>
      <c r="M1602" s="59">
        <f>VLOOKUP(A1602,'Data Transformation'!S:AD,12,0)</f>
        <v>6238.3</v>
      </c>
      <c r="N1602" s="42" t="str">
        <f>VLOOKUP(A1602,'Data Transformation'!S:Y,7,0)</f>
        <v>tier - 2</v>
      </c>
      <c r="O1602" s="42" t="str">
        <f>VLOOKUP(A1602,'Data Transformation'!S:Z,8,0)</f>
        <v>tier - 1</v>
      </c>
      <c r="P1602" s="42" t="str">
        <f>VLOOKUP(A1602,'Data Transformation'!S:AA,9,0)</f>
        <v>R1011</v>
      </c>
      <c r="Q1602" s="60">
        <f>VLOOKUP(A1602,'Data Transformation'!S:AC,11,0)</f>
        <v>39</v>
      </c>
    </row>
    <row r="1603">
      <c r="A1603" s="56" t="s">
        <v>3278</v>
      </c>
      <c r="B1603" s="42" t="str">
        <f>VLOOKUP(A1603,'Data Transformation'!A:D,4,0)</f>
        <v>Haines</v>
      </c>
      <c r="C1603" s="57">
        <f>VLOOKUP(A1603,'Data Transformation'!G:N,2,0)</f>
        <v>20.9</v>
      </c>
      <c r="D1603" s="42">
        <f>VLOOKUP(A1603,'Data Transformation'!G:I,3,0)</f>
        <v>6.94</v>
      </c>
      <c r="E1603" s="42" t="str">
        <f>VLOOKUP(A1603,'Data Transformation'!G:J,4,0)</f>
        <v>No</v>
      </c>
      <c r="F1603" s="42" t="str">
        <f>VLOOKUP(A1603,'Data Transformation'!G:K,5,0)</f>
        <v>No</v>
      </c>
      <c r="G1603" s="58" t="str">
        <f>VLOOKUP(A1603,'Data Transformation'!G:L,6,0)</f>
        <v>No</v>
      </c>
      <c r="H1603" s="42">
        <f>VLOOKUP(A1603,'Data Transformation'!G:O,9,0)</f>
        <v>0</v>
      </c>
      <c r="I1603" s="42" t="str">
        <f>VLOOKUP(A1603,'Data Transformation'!G:N,8,0)</f>
        <v>No</v>
      </c>
      <c r="J1603" s="42" t="str">
        <f>VLOOKUP(A1603,'Data Transformation'!G:P,10,0)</f>
        <v>Normal weight</v>
      </c>
      <c r="K1603" s="42" t="str">
        <f>VLOOKUP(A1603,'Data Transformation'!G:Q,11,0)</f>
        <v>Diabetes</v>
      </c>
      <c r="L1603" s="42" t="str">
        <f>VLOOKUP(A1603,'Data Transformation'!S:AB,10,0)</f>
        <v>19-Sep-1978</v>
      </c>
      <c r="M1603" s="59">
        <f>VLOOKUP(A1603,'Data Transformation'!S:AD,12,0)</f>
        <v>6236.95</v>
      </c>
      <c r="N1603" s="42" t="str">
        <f>VLOOKUP(A1603,'Data Transformation'!S:Y,7,0)</f>
        <v>tier - 2</v>
      </c>
      <c r="O1603" s="42" t="str">
        <f>VLOOKUP(A1603,'Data Transformation'!S:Z,8,0)</f>
        <v>tier - 2</v>
      </c>
      <c r="P1603" s="42" t="str">
        <f>VLOOKUP(A1603,'Data Transformation'!S:AA,9,0)</f>
        <v>R1013</v>
      </c>
      <c r="Q1603" s="60">
        <f>VLOOKUP(A1603,'Data Transformation'!S:AC,11,0)</f>
        <v>44</v>
      </c>
    </row>
    <row r="1604">
      <c r="A1604" s="56" t="s">
        <v>3280</v>
      </c>
      <c r="B1604" s="42" t="str">
        <f>VLOOKUP(A1604,'Data Transformation'!A:D,4,0)</f>
        <v>Schnabel</v>
      </c>
      <c r="C1604" s="57">
        <f>VLOOKUP(A1604,'Data Transformation'!G:N,2,0)</f>
        <v>19.11</v>
      </c>
      <c r="D1604" s="42">
        <f>VLOOKUP(A1604,'Data Transformation'!G:I,3,0)</f>
        <v>4.35</v>
      </c>
      <c r="E1604" s="42" t="str">
        <f>VLOOKUP(A1604,'Data Transformation'!G:J,4,0)</f>
        <v>No</v>
      </c>
      <c r="F1604" s="42" t="str">
        <f>VLOOKUP(A1604,'Data Transformation'!G:K,5,0)</f>
        <v>No</v>
      </c>
      <c r="G1604" s="58" t="str">
        <f>VLOOKUP(A1604,'Data Transformation'!G:L,6,0)</f>
        <v>No</v>
      </c>
      <c r="H1604" s="42">
        <f>VLOOKUP(A1604,'Data Transformation'!G:O,9,0)</f>
        <v>2</v>
      </c>
      <c r="I1604" s="42" t="str">
        <f>VLOOKUP(A1604,'Data Transformation'!G:N,8,0)</f>
        <v>No</v>
      </c>
      <c r="J1604" s="42" t="str">
        <f>VLOOKUP(A1604,'Data Transformation'!G:P,10,0)</f>
        <v>Normal weight</v>
      </c>
      <c r="K1604" s="42" t="str">
        <f>VLOOKUP(A1604,'Data Transformation'!G:Q,11,0)</f>
        <v>Normal</v>
      </c>
      <c r="L1604" s="42" t="str">
        <f>VLOOKUP(A1604,'Data Transformation'!S:AB,10,0)</f>
        <v>29-Jun-1972</v>
      </c>
      <c r="M1604" s="59">
        <f>VLOOKUP(A1604,'Data Transformation'!S:AD,12,0)</f>
        <v>6219.93</v>
      </c>
      <c r="N1604" s="42" t="str">
        <f>VLOOKUP(A1604,'Data Transformation'!S:Y,7,0)</f>
        <v>tier - 2</v>
      </c>
      <c r="O1604" s="42" t="str">
        <f>VLOOKUP(A1604,'Data Transformation'!S:Z,8,0)</f>
        <v>tier - 2</v>
      </c>
      <c r="P1604" s="42" t="str">
        <f>VLOOKUP(A1604,'Data Transformation'!S:AA,9,0)</f>
        <v>R1013</v>
      </c>
      <c r="Q1604" s="60">
        <f>VLOOKUP(A1604,'Data Transformation'!S:AC,11,0)</f>
        <v>50</v>
      </c>
    </row>
    <row r="1605">
      <c r="A1605" s="56" t="s">
        <v>3282</v>
      </c>
      <c r="B1605" s="42" t="str">
        <f>VLOOKUP(A1605,'Data Transformation'!A:D,4,0)</f>
        <v>Thind</v>
      </c>
      <c r="C1605" s="57">
        <f>VLOOKUP(A1605,'Data Transformation'!G:N,2,0)</f>
        <v>31.17</v>
      </c>
      <c r="D1605" s="42">
        <f>VLOOKUP(A1605,'Data Transformation'!G:I,3,0)</f>
        <v>5.28</v>
      </c>
      <c r="E1605" s="42" t="str">
        <f>VLOOKUP(A1605,'Data Transformation'!G:J,4,0)</f>
        <v>No</v>
      </c>
      <c r="F1605" s="42" t="str">
        <f>VLOOKUP(A1605,'Data Transformation'!G:K,5,0)</f>
        <v>No</v>
      </c>
      <c r="G1605" s="58" t="str">
        <f>VLOOKUP(A1605,'Data Transformation'!G:L,6,0)</f>
        <v>No</v>
      </c>
      <c r="H1605" s="42">
        <f>VLOOKUP(A1605,'Data Transformation'!G:O,9,0)</f>
        <v>1</v>
      </c>
      <c r="I1605" s="42" t="str">
        <f>VLOOKUP(A1605,'Data Transformation'!G:N,8,0)</f>
        <v>No</v>
      </c>
      <c r="J1605" s="42" t="str">
        <f>VLOOKUP(A1605,'Data Transformation'!G:P,10,0)</f>
        <v>Above Obesity</v>
      </c>
      <c r="K1605" s="42" t="str">
        <f>VLOOKUP(A1605,'Data Transformation'!G:Q,11,0)</f>
        <v>Normal</v>
      </c>
      <c r="L1605" s="42" t="str">
        <f>VLOOKUP(A1605,'Data Transformation'!S:AB,10,0)</f>
        <v>12-Aug-1992</v>
      </c>
      <c r="M1605" s="59">
        <f>VLOOKUP(A1605,'Data Transformation'!S:AD,12,0)</f>
        <v>6208.5</v>
      </c>
      <c r="N1605" s="42" t="str">
        <f>VLOOKUP(A1605,'Data Transformation'!S:Y,7,0)</f>
        <v>tier - 2</v>
      </c>
      <c r="O1605" s="42" t="str">
        <f>VLOOKUP(A1605,'Data Transformation'!S:Z,8,0)</f>
        <v>tier - 1</v>
      </c>
      <c r="P1605" s="42" t="str">
        <f>VLOOKUP(A1605,'Data Transformation'!S:AA,9,0)</f>
        <v>R1021</v>
      </c>
      <c r="Q1605" s="60">
        <f>VLOOKUP(A1605,'Data Transformation'!S:AC,11,0)</f>
        <v>30</v>
      </c>
    </row>
    <row r="1606">
      <c r="A1606" s="56" t="s">
        <v>3284</v>
      </c>
      <c r="B1606" s="42" t="str">
        <f>VLOOKUP(A1606,'Data Transformation'!A:D,4,0)</f>
        <v>Simon</v>
      </c>
      <c r="C1606" s="57">
        <f>VLOOKUP(A1606,'Data Transformation'!G:N,2,0)</f>
        <v>36.08</v>
      </c>
      <c r="D1606" s="42">
        <f>VLOOKUP(A1606,'Data Transformation'!G:I,3,0)</f>
        <v>4.29</v>
      </c>
      <c r="E1606" s="42" t="str">
        <f>VLOOKUP(A1606,'Data Transformation'!G:J,4,0)</f>
        <v>No</v>
      </c>
      <c r="F1606" s="42" t="str">
        <f>VLOOKUP(A1606,'Data Transformation'!G:K,5,0)</f>
        <v>No</v>
      </c>
      <c r="G1606" s="58" t="str">
        <f>VLOOKUP(A1606,'Data Transformation'!G:L,6,0)</f>
        <v>No</v>
      </c>
      <c r="H1606" s="42">
        <f>VLOOKUP(A1606,'Data Transformation'!G:O,9,0)</f>
        <v>0</v>
      </c>
      <c r="I1606" s="42" t="str">
        <f>VLOOKUP(A1606,'Data Transformation'!G:N,8,0)</f>
        <v>No</v>
      </c>
      <c r="J1606" s="42" t="str">
        <f>VLOOKUP(A1606,'Data Transformation'!G:P,10,0)</f>
        <v>Above Obesity</v>
      </c>
      <c r="K1606" s="42" t="str">
        <f>VLOOKUP(A1606,'Data Transformation'!G:Q,11,0)</f>
        <v>Normal</v>
      </c>
      <c r="L1606" s="42" t="str">
        <f>VLOOKUP(A1606,'Data Transformation'!S:AB,10,0)</f>
        <v>10-Sep-1999</v>
      </c>
      <c r="M1606" s="59">
        <f>VLOOKUP(A1606,'Data Transformation'!S:AD,12,0)</f>
        <v>6207.26</v>
      </c>
      <c r="N1606" s="42" t="str">
        <f>VLOOKUP(A1606,'Data Transformation'!S:Y,7,0)</f>
        <v>tier - 2</v>
      </c>
      <c r="O1606" s="42" t="str">
        <f>VLOOKUP(A1606,'Data Transformation'!S:Z,8,0)</f>
        <v>tier - 2</v>
      </c>
      <c r="P1606" s="42" t="str">
        <f>VLOOKUP(A1606,'Data Transformation'!S:AA,9,0)</f>
        <v>R1026</v>
      </c>
      <c r="Q1606" s="60">
        <f>VLOOKUP(A1606,'Data Transformation'!S:AC,11,0)</f>
        <v>23</v>
      </c>
    </row>
    <row r="1607">
      <c r="A1607" s="56" t="s">
        <v>3286</v>
      </c>
      <c r="B1607" s="42" t="str">
        <f>VLOOKUP(A1607,'Data Transformation'!A:D,4,0)</f>
        <v>Arciniaga</v>
      </c>
      <c r="C1607" s="57">
        <f>VLOOKUP(A1607,'Data Transformation'!G:N,2,0)</f>
        <v>28.025</v>
      </c>
      <c r="D1607" s="42">
        <f>VLOOKUP(A1607,'Data Transformation'!G:I,3,0)</f>
        <v>5.69</v>
      </c>
      <c r="E1607" s="42" t="str">
        <f>VLOOKUP(A1607,'Data Transformation'!G:J,4,0)</f>
        <v>YES</v>
      </c>
      <c r="F1607" s="42" t="str">
        <f>VLOOKUP(A1607,'Data Transformation'!G:K,5,0)</f>
        <v>No</v>
      </c>
      <c r="G1607" s="58" t="str">
        <f>VLOOKUP(A1607,'Data Transformation'!G:L,6,0)</f>
        <v>No</v>
      </c>
      <c r="H1607" s="42">
        <f>VLOOKUP(A1607,'Data Transformation'!G:O,9,0)</f>
        <v>0</v>
      </c>
      <c r="I1607" s="42" t="str">
        <f>VLOOKUP(A1607,'Data Transformation'!G:N,8,0)</f>
        <v>No</v>
      </c>
      <c r="J1607" s="42" t="str">
        <f>VLOOKUP(A1607,'Data Transformation'!G:P,10,0)</f>
        <v>Overweight</v>
      </c>
      <c r="K1607" s="42" t="str">
        <f>VLOOKUP(A1607,'Data Transformation'!G:Q,11,0)</f>
        <v>Normal</v>
      </c>
      <c r="L1607" s="42" t="str">
        <f>VLOOKUP(A1607,'Data Transformation'!S:AB,10,0)</f>
        <v>22-Sep-1985</v>
      </c>
      <c r="M1607" s="59">
        <f>VLOOKUP(A1607,'Data Transformation'!S:AD,12,0)</f>
        <v>6203.9</v>
      </c>
      <c r="N1607" s="42" t="str">
        <f>VLOOKUP(A1607,'Data Transformation'!S:Y,7,0)</f>
        <v>tier - 2</v>
      </c>
      <c r="O1607" s="42" t="str">
        <f>VLOOKUP(A1607,'Data Transformation'!S:Z,8,0)</f>
        <v>tier - 2</v>
      </c>
      <c r="P1607" s="42" t="str">
        <f>VLOOKUP(A1607,'Data Transformation'!S:AA,9,0)</f>
        <v>R1012</v>
      </c>
      <c r="Q1607" s="60">
        <f>VLOOKUP(A1607,'Data Transformation'!S:AC,11,0)</f>
        <v>37</v>
      </c>
    </row>
    <row r="1608">
      <c r="A1608" s="56" t="s">
        <v>3288</v>
      </c>
      <c r="B1608" s="42" t="str">
        <f>VLOOKUP(A1608,'Data Transformation'!A:D,4,0)</f>
        <v>Ryan</v>
      </c>
      <c r="C1608" s="57">
        <f>VLOOKUP(A1608,'Data Transformation'!G:N,2,0)</f>
        <v>24.32</v>
      </c>
      <c r="D1608" s="42">
        <f>VLOOKUP(A1608,'Data Transformation'!G:I,3,0)</f>
        <v>5.56</v>
      </c>
      <c r="E1608" s="42" t="str">
        <f>VLOOKUP(A1608,'Data Transformation'!G:J,4,0)</f>
        <v>YES</v>
      </c>
      <c r="F1608" s="42" t="str">
        <f>VLOOKUP(A1608,'Data Transformation'!G:K,5,0)</f>
        <v>No</v>
      </c>
      <c r="G1608" s="58" t="str">
        <f>VLOOKUP(A1608,'Data Transformation'!G:L,6,0)</f>
        <v>No</v>
      </c>
      <c r="H1608" s="42">
        <f>VLOOKUP(A1608,'Data Transformation'!G:O,9,0)</f>
        <v>0</v>
      </c>
      <c r="I1608" s="42" t="str">
        <f>VLOOKUP(A1608,'Data Transformation'!G:N,8,0)</f>
        <v>No</v>
      </c>
      <c r="J1608" s="42" t="str">
        <f>VLOOKUP(A1608,'Data Transformation'!G:P,10,0)</f>
        <v>Normal weight</v>
      </c>
      <c r="K1608" s="42" t="str">
        <f>VLOOKUP(A1608,'Data Transformation'!G:Q,11,0)</f>
        <v>Normal</v>
      </c>
      <c r="L1608" s="42" t="str">
        <f>VLOOKUP(A1608,'Data Transformation'!S:AB,10,0)</f>
        <v>22-Jul-1985</v>
      </c>
      <c r="M1608" s="59">
        <f>VLOOKUP(A1608,'Data Transformation'!S:AD,12,0)</f>
        <v>6198.75</v>
      </c>
      <c r="N1608" s="42" t="str">
        <f>VLOOKUP(A1608,'Data Transformation'!S:Y,7,0)</f>
        <v>tier - 2</v>
      </c>
      <c r="O1608" s="42" t="str">
        <f>VLOOKUP(A1608,'Data Transformation'!S:Z,8,0)</f>
        <v>tier - 1</v>
      </c>
      <c r="P1608" s="42" t="str">
        <f>VLOOKUP(A1608,'Data Transformation'!S:AA,9,0)</f>
        <v>R1012</v>
      </c>
      <c r="Q1608" s="60">
        <f>VLOOKUP(A1608,'Data Transformation'!S:AC,11,0)</f>
        <v>37</v>
      </c>
    </row>
    <row r="1609">
      <c r="A1609" s="56" t="s">
        <v>3290</v>
      </c>
      <c r="B1609" s="42" t="str">
        <f>VLOOKUP(A1609,'Data Transformation'!A:D,4,0)</f>
        <v>Lizak</v>
      </c>
      <c r="C1609" s="57">
        <f>VLOOKUP(A1609,'Data Transformation'!G:N,2,0)</f>
        <v>38</v>
      </c>
      <c r="D1609" s="42">
        <f>VLOOKUP(A1609,'Data Transformation'!G:I,3,0)</f>
        <v>5.41</v>
      </c>
      <c r="E1609" s="42" t="str">
        <f>VLOOKUP(A1609,'Data Transformation'!G:J,4,0)</f>
        <v>yes</v>
      </c>
      <c r="F1609" s="42" t="str">
        <f>VLOOKUP(A1609,'Data Transformation'!G:K,5,0)</f>
        <v>No</v>
      </c>
      <c r="G1609" s="58" t="str">
        <f>VLOOKUP(A1609,'Data Transformation'!G:L,6,0)</f>
        <v>No</v>
      </c>
      <c r="H1609" s="42">
        <f>VLOOKUP(A1609,'Data Transformation'!G:O,9,0)</f>
        <v>1</v>
      </c>
      <c r="I1609" s="42" t="str">
        <f>VLOOKUP(A1609,'Data Transformation'!G:N,8,0)</f>
        <v>No</v>
      </c>
      <c r="J1609" s="42" t="str">
        <f>VLOOKUP(A1609,'Data Transformation'!G:P,10,0)</f>
        <v>Above Obesity</v>
      </c>
      <c r="K1609" s="42" t="str">
        <f>VLOOKUP(A1609,'Data Transformation'!G:Q,11,0)</f>
        <v>Normal</v>
      </c>
      <c r="L1609" s="42" t="str">
        <f>VLOOKUP(A1609,'Data Transformation'!S:AB,10,0)</f>
        <v>23-Oct-1988</v>
      </c>
      <c r="M1609" s="59">
        <f>VLOOKUP(A1609,'Data Transformation'!S:AD,12,0)</f>
        <v>6196.45</v>
      </c>
      <c r="N1609" s="42" t="str">
        <f>VLOOKUP(A1609,'Data Transformation'!S:Y,7,0)</f>
        <v>tier - 2</v>
      </c>
      <c r="O1609" s="42" t="str">
        <f>VLOOKUP(A1609,'Data Transformation'!S:Z,8,0)</f>
        <v>tier - 1</v>
      </c>
      <c r="P1609" s="42" t="str">
        <f>VLOOKUP(A1609,'Data Transformation'!S:AA,9,0)</f>
        <v>R1011</v>
      </c>
      <c r="Q1609" s="60">
        <f>VLOOKUP(A1609,'Data Transformation'!S:AC,11,0)</f>
        <v>34</v>
      </c>
    </row>
    <row r="1610">
      <c r="A1610" s="56" t="s">
        <v>3292</v>
      </c>
      <c r="B1610" s="42" t="str">
        <f>VLOOKUP(A1610,'Data Transformation'!A:D,4,0)</f>
        <v>Howery</v>
      </c>
      <c r="C1610" s="57">
        <f>VLOOKUP(A1610,'Data Transformation'!G:N,2,0)</f>
        <v>31.6</v>
      </c>
      <c r="D1610" s="42">
        <f>VLOOKUP(A1610,'Data Transformation'!G:I,3,0)</f>
        <v>10.85</v>
      </c>
      <c r="E1610" s="42" t="str">
        <f>VLOOKUP(A1610,'Data Transformation'!G:J,4,0)</f>
        <v>YES</v>
      </c>
      <c r="F1610" s="42" t="str">
        <f>VLOOKUP(A1610,'Data Transformation'!G:K,5,0)</f>
        <v>No</v>
      </c>
      <c r="G1610" s="58" t="str">
        <f>VLOOKUP(A1610,'Data Transformation'!G:L,6,0)</f>
        <v>No</v>
      </c>
      <c r="H1610" s="42">
        <f>VLOOKUP(A1610,'Data Transformation'!G:O,9,0)</f>
        <v>0</v>
      </c>
      <c r="I1610" s="42" t="str">
        <f>VLOOKUP(A1610,'Data Transformation'!G:N,8,0)</f>
        <v>No</v>
      </c>
      <c r="J1610" s="42" t="str">
        <f>VLOOKUP(A1610,'Data Transformation'!G:P,10,0)</f>
        <v>Above Obesity</v>
      </c>
      <c r="K1610" s="42" t="str">
        <f>VLOOKUP(A1610,'Data Transformation'!G:Q,11,0)</f>
        <v>Diabetes</v>
      </c>
      <c r="L1610" s="42" t="str">
        <f>VLOOKUP(A1610,'Data Transformation'!S:AB,10,0)</f>
        <v>1-Oct-1981</v>
      </c>
      <c r="M1610" s="59">
        <f>VLOOKUP(A1610,'Data Transformation'!S:AD,12,0)</f>
        <v>6186.13</v>
      </c>
      <c r="N1610" s="42" t="str">
        <f>VLOOKUP(A1610,'Data Transformation'!S:Y,7,0)</f>
        <v>tier - 2</v>
      </c>
      <c r="O1610" s="42" t="str">
        <f>VLOOKUP(A1610,'Data Transformation'!S:Z,8,0)</f>
        <v>tier - 3</v>
      </c>
      <c r="P1610" s="42" t="str">
        <f>VLOOKUP(A1610,'Data Transformation'!S:AA,9,0)</f>
        <v>R1011</v>
      </c>
      <c r="Q1610" s="60">
        <f>VLOOKUP(A1610,'Data Transformation'!S:AC,11,0)</f>
        <v>41</v>
      </c>
    </row>
    <row r="1611">
      <c r="A1611" s="56" t="s">
        <v>3294</v>
      </c>
      <c r="B1611" s="42" t="str">
        <f>VLOOKUP(A1611,'Data Transformation'!A:D,4,0)</f>
        <v>Crain</v>
      </c>
      <c r="C1611" s="57">
        <f>VLOOKUP(A1611,'Data Transformation'!G:N,2,0)</f>
        <v>31.02</v>
      </c>
      <c r="D1611" s="42">
        <f>VLOOKUP(A1611,'Data Transformation'!G:I,3,0)</f>
        <v>11.63</v>
      </c>
      <c r="E1611" s="42" t="str">
        <f>VLOOKUP(A1611,'Data Transformation'!G:J,4,0)</f>
        <v>YES</v>
      </c>
      <c r="F1611" s="42" t="str">
        <f>VLOOKUP(A1611,'Data Transformation'!G:K,5,0)</f>
        <v>No</v>
      </c>
      <c r="G1611" s="58" t="str">
        <f>VLOOKUP(A1611,'Data Transformation'!G:L,6,0)</f>
        <v>No</v>
      </c>
      <c r="H1611" s="42">
        <f>VLOOKUP(A1611,'Data Transformation'!G:O,9,0)</f>
        <v>0</v>
      </c>
      <c r="I1611" s="42" t="str">
        <f>VLOOKUP(A1611,'Data Transformation'!G:N,8,0)</f>
        <v>No</v>
      </c>
      <c r="J1611" s="42" t="str">
        <f>VLOOKUP(A1611,'Data Transformation'!G:P,10,0)</f>
        <v>Above Obesity</v>
      </c>
      <c r="K1611" s="42" t="str">
        <f>VLOOKUP(A1611,'Data Transformation'!G:Q,11,0)</f>
        <v>Diabetes</v>
      </c>
      <c r="L1611" s="42" t="str">
        <f>VLOOKUP(A1611,'Data Transformation'!S:AB,10,0)</f>
        <v>22-Nov-1981</v>
      </c>
      <c r="M1611" s="59">
        <f>VLOOKUP(A1611,'Data Transformation'!S:AD,12,0)</f>
        <v>6185.32</v>
      </c>
      <c r="N1611" s="42" t="str">
        <f>VLOOKUP(A1611,'Data Transformation'!S:Y,7,0)</f>
        <v>tier - 2</v>
      </c>
      <c r="O1611" s="42" t="str">
        <f>VLOOKUP(A1611,'Data Transformation'!S:Z,8,0)</f>
        <v>tier - 1</v>
      </c>
      <c r="P1611" s="42" t="str">
        <f>VLOOKUP(A1611,'Data Transformation'!S:AA,9,0)</f>
        <v>R1013</v>
      </c>
      <c r="Q1611" s="60">
        <f>VLOOKUP(A1611,'Data Transformation'!S:AC,11,0)</f>
        <v>41</v>
      </c>
    </row>
    <row r="1612">
      <c r="A1612" s="56" t="s">
        <v>3296</v>
      </c>
      <c r="B1612" s="42" t="str">
        <f>VLOOKUP(A1612,'Data Transformation'!A:D,4,0)</f>
        <v>Hotze</v>
      </c>
      <c r="C1612" s="57">
        <f>VLOOKUP(A1612,'Data Transformation'!G:N,2,0)</f>
        <v>29.26</v>
      </c>
      <c r="D1612" s="42">
        <f>VLOOKUP(A1612,'Data Transformation'!G:I,3,0)</f>
        <v>5.68</v>
      </c>
      <c r="E1612" s="42" t="str">
        <f>VLOOKUP(A1612,'Data Transformation'!G:J,4,0)</f>
        <v>yes</v>
      </c>
      <c r="F1612" s="42" t="str">
        <f>VLOOKUP(A1612,'Data Transformation'!G:K,5,0)</f>
        <v>No</v>
      </c>
      <c r="G1612" s="58" t="str">
        <f>VLOOKUP(A1612,'Data Transformation'!G:L,6,0)</f>
        <v>No</v>
      </c>
      <c r="H1612" s="42">
        <f>VLOOKUP(A1612,'Data Transformation'!G:O,9,0)</f>
        <v>1</v>
      </c>
      <c r="I1612" s="42" t="str">
        <f>VLOOKUP(A1612,'Data Transformation'!G:N,8,0)</f>
        <v>No</v>
      </c>
      <c r="J1612" s="42" t="str">
        <f>VLOOKUP(A1612,'Data Transformation'!G:P,10,0)</f>
        <v>Overweight</v>
      </c>
      <c r="K1612" s="42" t="str">
        <f>VLOOKUP(A1612,'Data Transformation'!G:Q,11,0)</f>
        <v>Normal</v>
      </c>
      <c r="L1612" s="42" t="str">
        <f>VLOOKUP(A1612,'Data Transformation'!S:AB,10,0)</f>
        <v>1-Nov-1988</v>
      </c>
      <c r="M1612" s="59">
        <f>VLOOKUP(A1612,'Data Transformation'!S:AD,12,0)</f>
        <v>6184.3</v>
      </c>
      <c r="N1612" s="42" t="str">
        <f>VLOOKUP(A1612,'Data Transformation'!S:Y,7,0)</f>
        <v>tier - 2</v>
      </c>
      <c r="O1612" s="42" t="str">
        <f>VLOOKUP(A1612,'Data Transformation'!S:Z,8,0)</f>
        <v>tier - 3</v>
      </c>
      <c r="P1612" s="42" t="str">
        <f>VLOOKUP(A1612,'Data Transformation'!S:AA,9,0)</f>
        <v>R1013</v>
      </c>
      <c r="Q1612" s="60">
        <f>VLOOKUP(A1612,'Data Transformation'!S:AC,11,0)</f>
        <v>34</v>
      </c>
    </row>
    <row r="1613">
      <c r="A1613" s="56" t="s">
        <v>3298</v>
      </c>
      <c r="B1613" s="42" t="str">
        <f>VLOOKUP(A1613,'Data Transformation'!A:D,4,0)</f>
        <v>Chauhan</v>
      </c>
      <c r="C1613" s="57">
        <f>VLOOKUP(A1613,'Data Transformation'!G:N,2,0)</f>
        <v>15.09</v>
      </c>
      <c r="D1613" s="42">
        <f>VLOOKUP(A1613,'Data Transformation'!G:I,3,0)</f>
        <v>7.59</v>
      </c>
      <c r="E1613" s="42" t="str">
        <f>VLOOKUP(A1613,'Data Transformation'!G:J,4,0)</f>
        <v>yes</v>
      </c>
      <c r="F1613" s="42" t="str">
        <f>VLOOKUP(A1613,'Data Transformation'!G:K,5,0)</f>
        <v>No</v>
      </c>
      <c r="G1613" s="58" t="str">
        <f>VLOOKUP(A1613,'Data Transformation'!G:L,6,0)</f>
        <v>No</v>
      </c>
      <c r="H1613" s="42">
        <f>VLOOKUP(A1613,'Data Transformation'!G:O,9,0)</f>
        <v>2</v>
      </c>
      <c r="I1613" s="42" t="str">
        <f>VLOOKUP(A1613,'Data Transformation'!G:N,8,0)</f>
        <v>No</v>
      </c>
      <c r="J1613" s="42" t="str">
        <f>VLOOKUP(A1613,'Data Transformation'!G:P,10,0)</f>
        <v>Underweight</v>
      </c>
      <c r="K1613" s="42" t="str">
        <f>VLOOKUP(A1613,'Data Transformation'!G:Q,11,0)</f>
        <v>Diabetes</v>
      </c>
      <c r="L1613" s="42" t="str">
        <f>VLOOKUP(A1613,'Data Transformation'!S:AB,10,0)</f>
        <v>5-Oct-1970</v>
      </c>
      <c r="M1613" s="59">
        <f>VLOOKUP(A1613,'Data Transformation'!S:AD,12,0)</f>
        <v>6183.46</v>
      </c>
      <c r="N1613" s="42" t="str">
        <f>VLOOKUP(A1613,'Data Transformation'!S:Y,7,0)</f>
        <v>tier - 2</v>
      </c>
      <c r="O1613" s="42" t="str">
        <f>VLOOKUP(A1613,'Data Transformation'!S:Z,8,0)</f>
        <v>tier - 2</v>
      </c>
      <c r="P1613" s="42" t="str">
        <f>VLOOKUP(A1613,'Data Transformation'!S:AA,9,0)</f>
        <v>R1012</v>
      </c>
      <c r="Q1613" s="60">
        <f>VLOOKUP(A1613,'Data Transformation'!S:AC,11,0)</f>
        <v>52</v>
      </c>
    </row>
    <row r="1614">
      <c r="A1614" s="56" t="s">
        <v>3300</v>
      </c>
      <c r="B1614" s="42" t="str">
        <f>VLOOKUP(A1614,'Data Transformation'!A:D,4,0)</f>
        <v>Raab</v>
      </c>
      <c r="C1614" s="57">
        <f>VLOOKUP(A1614,'Data Transformation'!G:N,2,0)</f>
        <v>22.63</v>
      </c>
      <c r="D1614" s="42">
        <f>VLOOKUP(A1614,'Data Transformation'!G:I,3,0)</f>
        <v>5.09</v>
      </c>
      <c r="E1614" s="42" t="str">
        <f>VLOOKUP(A1614,'Data Transformation'!G:J,4,0)</f>
        <v>YES</v>
      </c>
      <c r="F1614" s="42" t="str">
        <f>VLOOKUP(A1614,'Data Transformation'!G:K,5,0)</f>
        <v>No</v>
      </c>
      <c r="G1614" s="58" t="str">
        <f>VLOOKUP(A1614,'Data Transformation'!G:L,6,0)</f>
        <v>No</v>
      </c>
      <c r="H1614" s="42">
        <f>VLOOKUP(A1614,'Data Transformation'!G:O,9,0)</f>
        <v>0</v>
      </c>
      <c r="I1614" s="42" t="str">
        <f>VLOOKUP(A1614,'Data Transformation'!G:N,8,0)</f>
        <v>No</v>
      </c>
      <c r="J1614" s="42" t="str">
        <f>VLOOKUP(A1614,'Data Transformation'!G:P,10,0)</f>
        <v>Normal weight</v>
      </c>
      <c r="K1614" s="42" t="str">
        <f>VLOOKUP(A1614,'Data Transformation'!G:Q,11,0)</f>
        <v>Normal</v>
      </c>
      <c r="L1614" s="42" t="str">
        <f>VLOOKUP(A1614,'Data Transformation'!S:AB,10,0)</f>
        <v>9-Aug-1985</v>
      </c>
      <c r="M1614" s="59">
        <f>VLOOKUP(A1614,'Data Transformation'!S:AD,12,0)</f>
        <v>6183.32</v>
      </c>
      <c r="N1614" s="42" t="str">
        <f>VLOOKUP(A1614,'Data Transformation'!S:Y,7,0)</f>
        <v>tier - 2</v>
      </c>
      <c r="O1614" s="42" t="str">
        <f>VLOOKUP(A1614,'Data Transformation'!S:Z,8,0)</f>
        <v>tier - 2</v>
      </c>
      <c r="P1614" s="42" t="str">
        <f>VLOOKUP(A1614,'Data Transformation'!S:AA,9,0)</f>
        <v>R1012</v>
      </c>
      <c r="Q1614" s="60">
        <f>VLOOKUP(A1614,'Data Transformation'!S:AC,11,0)</f>
        <v>37</v>
      </c>
    </row>
    <row r="1615">
      <c r="A1615" s="56" t="s">
        <v>3302</v>
      </c>
      <c r="B1615" s="42" t="str">
        <f>VLOOKUP(A1615,'Data Transformation'!A:D,4,0)</f>
        <v>McKown</v>
      </c>
      <c r="C1615" s="57">
        <f>VLOOKUP(A1615,'Data Transformation'!G:N,2,0)</f>
        <v>23.46</v>
      </c>
      <c r="D1615" s="42">
        <f>VLOOKUP(A1615,'Data Transformation'!G:I,3,0)</f>
        <v>4.21</v>
      </c>
      <c r="E1615" s="42" t="str">
        <f>VLOOKUP(A1615,'Data Transformation'!G:J,4,0)</f>
        <v>No</v>
      </c>
      <c r="F1615" s="42" t="str">
        <f>VLOOKUP(A1615,'Data Transformation'!G:K,5,0)</f>
        <v>No</v>
      </c>
      <c r="G1615" s="58" t="str">
        <f>VLOOKUP(A1615,'Data Transformation'!G:L,6,0)</f>
        <v>No</v>
      </c>
      <c r="H1615" s="42">
        <f>VLOOKUP(A1615,'Data Transformation'!G:O,9,0)</f>
        <v>1</v>
      </c>
      <c r="I1615" s="42" t="str">
        <f>VLOOKUP(A1615,'Data Transformation'!G:N,8,0)</f>
        <v>No</v>
      </c>
      <c r="J1615" s="42" t="str">
        <f>VLOOKUP(A1615,'Data Transformation'!G:P,10,0)</f>
        <v>Normal weight</v>
      </c>
      <c r="K1615" s="42" t="str">
        <f>VLOOKUP(A1615,'Data Transformation'!G:Q,11,0)</f>
        <v>Normal</v>
      </c>
      <c r="L1615" s="42" t="str">
        <f>VLOOKUP(A1615,'Data Transformation'!S:AB,10,0)</f>
        <v>6-Oct-1984</v>
      </c>
      <c r="M1615" s="59">
        <f>VLOOKUP(A1615,'Data Transformation'!S:AD,12,0)</f>
        <v>6170.96</v>
      </c>
      <c r="N1615" s="42" t="str">
        <f>VLOOKUP(A1615,'Data Transformation'!S:Y,7,0)</f>
        <v>tier - 2</v>
      </c>
      <c r="O1615" s="42" t="str">
        <f>VLOOKUP(A1615,'Data Transformation'!S:Z,8,0)</f>
        <v>tier - 1</v>
      </c>
      <c r="P1615" s="42" t="str">
        <f>VLOOKUP(A1615,'Data Transformation'!S:AA,9,0)</f>
        <v>R1013</v>
      </c>
      <c r="Q1615" s="60">
        <f>VLOOKUP(A1615,'Data Transformation'!S:AC,11,0)</f>
        <v>38</v>
      </c>
    </row>
    <row r="1616">
      <c r="A1616" s="56" t="s">
        <v>3304</v>
      </c>
      <c r="B1616" s="42" t="str">
        <f>VLOOKUP(A1616,'Data Transformation'!A:D,4,0)</f>
        <v>Schiemann</v>
      </c>
      <c r="C1616" s="57">
        <f>VLOOKUP(A1616,'Data Transformation'!G:N,2,0)</f>
        <v>22.56</v>
      </c>
      <c r="D1616" s="42">
        <f>VLOOKUP(A1616,'Data Transformation'!G:I,3,0)</f>
        <v>4.34</v>
      </c>
      <c r="E1616" s="42" t="str">
        <f>VLOOKUP(A1616,'Data Transformation'!G:J,4,0)</f>
        <v>YES</v>
      </c>
      <c r="F1616" s="42" t="str">
        <f>VLOOKUP(A1616,'Data Transformation'!G:K,5,0)</f>
        <v>No</v>
      </c>
      <c r="G1616" s="58" t="str">
        <f>VLOOKUP(A1616,'Data Transformation'!G:L,6,0)</f>
        <v>No</v>
      </c>
      <c r="H1616" s="42">
        <f>VLOOKUP(A1616,'Data Transformation'!G:O,9,0)</f>
        <v>0</v>
      </c>
      <c r="I1616" s="42" t="str">
        <f>VLOOKUP(A1616,'Data Transformation'!G:N,8,0)</f>
        <v>No</v>
      </c>
      <c r="J1616" s="42" t="str">
        <f>VLOOKUP(A1616,'Data Transformation'!G:P,10,0)</f>
        <v>Normal weight</v>
      </c>
      <c r="K1616" s="42" t="str">
        <f>VLOOKUP(A1616,'Data Transformation'!G:Q,11,0)</f>
        <v>Normal</v>
      </c>
      <c r="L1616" s="42" t="str">
        <f>VLOOKUP(A1616,'Data Transformation'!S:AB,10,0)</f>
        <v>15-Oct-1985</v>
      </c>
      <c r="M1616" s="59">
        <f>VLOOKUP(A1616,'Data Transformation'!S:AD,12,0)</f>
        <v>6159.57</v>
      </c>
      <c r="N1616" s="42" t="str">
        <f>VLOOKUP(A1616,'Data Transformation'!S:Y,7,0)</f>
        <v>tier - 2</v>
      </c>
      <c r="O1616" s="42" t="str">
        <f>VLOOKUP(A1616,'Data Transformation'!S:Z,8,0)</f>
        <v>tier - 1</v>
      </c>
      <c r="P1616" s="42" t="str">
        <f>VLOOKUP(A1616,'Data Transformation'!S:AA,9,0)</f>
        <v>R1012</v>
      </c>
      <c r="Q1616" s="60">
        <f>VLOOKUP(A1616,'Data Transformation'!S:AC,11,0)</f>
        <v>37</v>
      </c>
    </row>
    <row r="1617">
      <c r="A1617" s="56" t="s">
        <v>3306</v>
      </c>
      <c r="B1617" s="42" t="str">
        <f>VLOOKUP(A1617,'Data Transformation'!A:D,4,0)</f>
        <v>Cress</v>
      </c>
      <c r="C1617" s="57">
        <f>VLOOKUP(A1617,'Data Transformation'!G:N,2,0)</f>
        <v>19.28</v>
      </c>
      <c r="D1617" s="42">
        <f>VLOOKUP(A1617,'Data Transformation'!G:I,3,0)</f>
        <v>11.85</v>
      </c>
      <c r="E1617" s="42" t="str">
        <f>VLOOKUP(A1617,'Data Transformation'!G:J,4,0)</f>
        <v>No</v>
      </c>
      <c r="F1617" s="42" t="str">
        <f>VLOOKUP(A1617,'Data Transformation'!G:K,5,0)</f>
        <v>No</v>
      </c>
      <c r="G1617" s="58" t="str">
        <f>VLOOKUP(A1617,'Data Transformation'!G:L,6,0)</f>
        <v>No</v>
      </c>
      <c r="H1617" s="42">
        <f>VLOOKUP(A1617,'Data Transformation'!G:O,9,0)</f>
        <v>2</v>
      </c>
      <c r="I1617" s="42" t="str">
        <f>VLOOKUP(A1617,'Data Transformation'!G:N,8,0)</f>
        <v>No</v>
      </c>
      <c r="J1617" s="42" t="str">
        <f>VLOOKUP(A1617,'Data Transformation'!G:P,10,0)</f>
        <v>Normal weight</v>
      </c>
      <c r="K1617" s="42" t="str">
        <f>VLOOKUP(A1617,'Data Transformation'!G:Q,11,0)</f>
        <v>Diabetes</v>
      </c>
      <c r="L1617" s="42" t="str">
        <f>VLOOKUP(A1617,'Data Transformation'!S:AB,10,0)</f>
        <v>6-Nov-1973</v>
      </c>
      <c r="M1617" s="59">
        <f>VLOOKUP(A1617,'Data Transformation'!S:AD,12,0)</f>
        <v>6152.05</v>
      </c>
      <c r="N1617" s="42" t="str">
        <f>VLOOKUP(A1617,'Data Transformation'!S:Y,7,0)</f>
        <v>tier - 2</v>
      </c>
      <c r="O1617" s="42" t="str">
        <f>VLOOKUP(A1617,'Data Transformation'!S:Z,8,0)</f>
        <v>tier - 3</v>
      </c>
      <c r="P1617" s="42" t="str">
        <f>VLOOKUP(A1617,'Data Transformation'!S:AA,9,0)</f>
        <v>R1013</v>
      </c>
      <c r="Q1617" s="60">
        <f>VLOOKUP(A1617,'Data Transformation'!S:AC,11,0)</f>
        <v>49</v>
      </c>
    </row>
    <row r="1618">
      <c r="A1618" s="56" t="s">
        <v>3308</v>
      </c>
      <c r="B1618" s="42" t="str">
        <f>VLOOKUP(A1618,'Data Transformation'!A:D,4,0)</f>
        <v>Mawson</v>
      </c>
      <c r="C1618" s="57">
        <f>VLOOKUP(A1618,'Data Transformation'!G:N,2,0)</f>
        <v>15.37</v>
      </c>
      <c r="D1618" s="42">
        <f>VLOOKUP(A1618,'Data Transformation'!G:I,3,0)</f>
        <v>9.61</v>
      </c>
      <c r="E1618" s="42" t="str">
        <f>VLOOKUP(A1618,'Data Transformation'!G:J,4,0)</f>
        <v>yes</v>
      </c>
      <c r="F1618" s="42" t="str">
        <f>VLOOKUP(A1618,'Data Transformation'!G:K,5,0)</f>
        <v>No</v>
      </c>
      <c r="G1618" s="58" t="str">
        <f>VLOOKUP(A1618,'Data Transformation'!G:L,6,0)</f>
        <v>No</v>
      </c>
      <c r="H1618" s="42">
        <f>VLOOKUP(A1618,'Data Transformation'!G:O,9,0)</f>
        <v>2</v>
      </c>
      <c r="I1618" s="42" t="str">
        <f>VLOOKUP(A1618,'Data Transformation'!G:N,8,0)</f>
        <v>No</v>
      </c>
      <c r="J1618" s="42" t="str">
        <f>VLOOKUP(A1618,'Data Transformation'!G:P,10,0)</f>
        <v>Underweight</v>
      </c>
      <c r="K1618" s="42" t="str">
        <f>VLOOKUP(A1618,'Data Transformation'!G:Q,11,0)</f>
        <v>Diabetes</v>
      </c>
      <c r="L1618" s="42" t="str">
        <f>VLOOKUP(A1618,'Data Transformation'!S:AB,10,0)</f>
        <v>14-Oct-1970</v>
      </c>
      <c r="M1618" s="59">
        <f>VLOOKUP(A1618,'Data Transformation'!S:AD,12,0)</f>
        <v>6147.12</v>
      </c>
      <c r="N1618" s="42" t="str">
        <f>VLOOKUP(A1618,'Data Transformation'!S:Y,7,0)</f>
        <v>tier - 2</v>
      </c>
      <c r="O1618" s="42" t="str">
        <f>VLOOKUP(A1618,'Data Transformation'!S:Z,8,0)</f>
        <v>tier - 3</v>
      </c>
      <c r="P1618" s="42" t="str">
        <f>VLOOKUP(A1618,'Data Transformation'!S:AA,9,0)</f>
        <v>R1012</v>
      </c>
      <c r="Q1618" s="60">
        <f>VLOOKUP(A1618,'Data Transformation'!S:AC,11,0)</f>
        <v>52</v>
      </c>
    </row>
    <row r="1619">
      <c r="A1619" s="56" t="s">
        <v>3310</v>
      </c>
      <c r="B1619" s="42" t="str">
        <f>VLOOKUP(A1619,'Data Transformation'!A:D,4,0)</f>
        <v>Wigginton</v>
      </c>
      <c r="C1619" s="57">
        <f>VLOOKUP(A1619,'Data Transformation'!G:N,2,0)</f>
        <v>18.71</v>
      </c>
      <c r="D1619" s="42">
        <f>VLOOKUP(A1619,'Data Transformation'!G:I,3,0)</f>
        <v>5.29</v>
      </c>
      <c r="E1619" s="42" t="str">
        <f>VLOOKUP(A1619,'Data Transformation'!G:J,4,0)</f>
        <v>YES</v>
      </c>
      <c r="F1619" s="42" t="str">
        <f>VLOOKUP(A1619,'Data Transformation'!G:K,5,0)</f>
        <v>No</v>
      </c>
      <c r="G1619" s="58" t="str">
        <f>VLOOKUP(A1619,'Data Transformation'!G:L,6,0)</f>
        <v>No</v>
      </c>
      <c r="H1619" s="42">
        <f>VLOOKUP(A1619,'Data Transformation'!G:O,9,0)</f>
        <v>0</v>
      </c>
      <c r="I1619" s="42" t="str">
        <f>VLOOKUP(A1619,'Data Transformation'!G:N,8,0)</f>
        <v>No</v>
      </c>
      <c r="J1619" s="42" t="str">
        <f>VLOOKUP(A1619,'Data Transformation'!G:P,10,0)</f>
        <v>Normal weight</v>
      </c>
      <c r="K1619" s="42" t="str">
        <f>VLOOKUP(A1619,'Data Transformation'!G:Q,11,0)</f>
        <v>Normal</v>
      </c>
      <c r="L1619" s="42" t="str">
        <f>VLOOKUP(A1619,'Data Transformation'!S:AB,10,0)</f>
        <v>12-Dec-1976</v>
      </c>
      <c r="M1619" s="59">
        <f>VLOOKUP(A1619,'Data Transformation'!S:AD,12,0)</f>
        <v>6139.14</v>
      </c>
      <c r="N1619" s="42" t="str">
        <f>VLOOKUP(A1619,'Data Transformation'!S:Y,7,0)</f>
        <v>tier - 2</v>
      </c>
      <c r="O1619" s="42" t="str">
        <f>VLOOKUP(A1619,'Data Transformation'!S:Z,8,0)</f>
        <v>tier - 3</v>
      </c>
      <c r="P1619" s="42" t="str">
        <f>VLOOKUP(A1619,'Data Transformation'!S:AA,9,0)</f>
        <v>R1013</v>
      </c>
      <c r="Q1619" s="60">
        <f>VLOOKUP(A1619,'Data Transformation'!S:AC,11,0)</f>
        <v>46</v>
      </c>
    </row>
    <row r="1620">
      <c r="A1620" s="56" t="s">
        <v>3312</v>
      </c>
      <c r="B1620" s="42" t="str">
        <f>VLOOKUP(A1620,'Data Transformation'!A:D,4,0)</f>
        <v>Wang</v>
      </c>
      <c r="C1620" s="57">
        <f>VLOOKUP(A1620,'Data Transformation'!G:N,2,0)</f>
        <v>20.61</v>
      </c>
      <c r="D1620" s="42">
        <f>VLOOKUP(A1620,'Data Transformation'!G:I,3,0)</f>
        <v>6.89</v>
      </c>
      <c r="E1620" s="42" t="str">
        <f>VLOOKUP(A1620,'Data Transformation'!G:J,4,0)</f>
        <v>No</v>
      </c>
      <c r="F1620" s="42" t="str">
        <f>VLOOKUP(A1620,'Data Transformation'!G:K,5,0)</f>
        <v>No</v>
      </c>
      <c r="G1620" s="58" t="str">
        <f>VLOOKUP(A1620,'Data Transformation'!G:L,6,0)</f>
        <v>No</v>
      </c>
      <c r="H1620" s="42">
        <f>VLOOKUP(A1620,'Data Transformation'!G:O,9,0)</f>
        <v>0</v>
      </c>
      <c r="I1620" s="42" t="str">
        <f>VLOOKUP(A1620,'Data Transformation'!G:N,8,0)</f>
        <v>No</v>
      </c>
      <c r="J1620" s="42" t="str">
        <f>VLOOKUP(A1620,'Data Transformation'!G:P,10,0)</f>
        <v>Normal weight</v>
      </c>
      <c r="K1620" s="42" t="str">
        <f>VLOOKUP(A1620,'Data Transformation'!G:Q,11,0)</f>
        <v>Diabetes</v>
      </c>
      <c r="L1620" s="42" t="str">
        <f>VLOOKUP(A1620,'Data Transformation'!S:AB,10,0)</f>
        <v>5-Sep-1978</v>
      </c>
      <c r="M1620" s="59">
        <f>VLOOKUP(A1620,'Data Transformation'!S:AD,12,0)</f>
        <v>6138.58</v>
      </c>
      <c r="N1620" s="42" t="str">
        <f>VLOOKUP(A1620,'Data Transformation'!S:Y,7,0)</f>
        <v>tier - 2</v>
      </c>
      <c r="O1620" s="42" t="str">
        <f>VLOOKUP(A1620,'Data Transformation'!S:Z,8,0)</f>
        <v>tier - 1</v>
      </c>
      <c r="P1620" s="42" t="str">
        <f>VLOOKUP(A1620,'Data Transformation'!S:AA,9,0)</f>
        <v>R1013</v>
      </c>
      <c r="Q1620" s="60">
        <f>VLOOKUP(A1620,'Data Transformation'!S:AC,11,0)</f>
        <v>44</v>
      </c>
    </row>
    <row r="1621">
      <c r="A1621" s="56" t="s">
        <v>3314</v>
      </c>
      <c r="B1621" s="42" t="str">
        <f>VLOOKUP(A1621,'Data Transformation'!A:D,4,0)</f>
        <v>Schroeder</v>
      </c>
      <c r="C1621" s="57">
        <f>VLOOKUP(A1621,'Data Transformation'!G:N,2,0)</f>
        <v>15.99</v>
      </c>
      <c r="D1621" s="42">
        <f>VLOOKUP(A1621,'Data Transformation'!G:I,3,0)</f>
        <v>4.57</v>
      </c>
      <c r="E1621" s="42" t="str">
        <f>VLOOKUP(A1621,'Data Transformation'!G:J,4,0)</f>
        <v>yes</v>
      </c>
      <c r="F1621" s="42" t="str">
        <f>VLOOKUP(A1621,'Data Transformation'!G:K,5,0)</f>
        <v>No</v>
      </c>
      <c r="G1621" s="58" t="str">
        <f>VLOOKUP(A1621,'Data Transformation'!G:L,6,0)</f>
        <v>Yes</v>
      </c>
      <c r="H1621" s="42">
        <f>VLOOKUP(A1621,'Data Transformation'!G:O,9,0)</f>
        <v>1</v>
      </c>
      <c r="I1621" s="42" t="str">
        <f>VLOOKUP(A1621,'Data Transformation'!G:N,8,0)</f>
        <v>No</v>
      </c>
      <c r="J1621" s="42" t="str">
        <f>VLOOKUP(A1621,'Data Transformation'!G:P,10,0)</f>
        <v>Underweight</v>
      </c>
      <c r="K1621" s="42" t="str">
        <f>VLOOKUP(A1621,'Data Transformation'!G:Q,11,0)</f>
        <v>Normal</v>
      </c>
      <c r="L1621" s="42" t="str">
        <f>VLOOKUP(A1621,'Data Transformation'!S:AB,10,0)</f>
        <v>9-Nov-1969</v>
      </c>
      <c r="M1621" s="59">
        <f>VLOOKUP(A1621,'Data Transformation'!S:AD,12,0)</f>
        <v>6138.5</v>
      </c>
      <c r="N1621" s="42" t="str">
        <f>VLOOKUP(A1621,'Data Transformation'!S:Y,7,0)</f>
        <v>tier - 2</v>
      </c>
      <c r="O1621" s="42" t="str">
        <f>VLOOKUP(A1621,'Data Transformation'!S:Z,8,0)</f>
        <v>tier - 2</v>
      </c>
      <c r="P1621" s="42" t="str">
        <f>VLOOKUP(A1621,'Data Transformation'!S:AA,9,0)</f>
        <v>R1011</v>
      </c>
      <c r="Q1621" s="60">
        <f>VLOOKUP(A1621,'Data Transformation'!S:AC,11,0)</f>
        <v>53</v>
      </c>
    </row>
    <row r="1622">
      <c r="A1622" s="56" t="s">
        <v>3316</v>
      </c>
      <c r="B1622" s="42" t="str">
        <f>VLOOKUP(A1622,'Data Transformation'!A:D,4,0)</f>
        <v>Leonard</v>
      </c>
      <c r="C1622" s="57">
        <f>VLOOKUP(A1622,'Data Transformation'!G:N,2,0)</f>
        <v>33.155</v>
      </c>
      <c r="D1622" s="42">
        <f>VLOOKUP(A1622,'Data Transformation'!G:I,3,0)</f>
        <v>4.32</v>
      </c>
      <c r="E1622" s="42" t="str">
        <f>VLOOKUP(A1622,'Data Transformation'!G:J,4,0)</f>
        <v>No</v>
      </c>
      <c r="F1622" s="42" t="str">
        <f>VLOOKUP(A1622,'Data Transformation'!G:K,5,0)</f>
        <v>No</v>
      </c>
      <c r="G1622" s="58" t="str">
        <f>VLOOKUP(A1622,'Data Transformation'!G:L,6,0)</f>
        <v>No</v>
      </c>
      <c r="H1622" s="42">
        <f>VLOOKUP(A1622,'Data Transformation'!G:O,9,0)</f>
        <v>0</v>
      </c>
      <c r="I1622" s="42" t="str">
        <f>VLOOKUP(A1622,'Data Transformation'!G:N,8,0)</f>
        <v>No</v>
      </c>
      <c r="J1622" s="42" t="str">
        <f>VLOOKUP(A1622,'Data Transformation'!G:P,10,0)</f>
        <v>Above Obesity</v>
      </c>
      <c r="K1622" s="42" t="str">
        <f>VLOOKUP(A1622,'Data Transformation'!G:Q,11,0)</f>
        <v>Normal</v>
      </c>
      <c r="L1622" s="42" t="str">
        <f>VLOOKUP(A1622,'Data Transformation'!S:AB,10,0)</f>
        <v>18-Aug-1990</v>
      </c>
      <c r="M1622" s="59">
        <f>VLOOKUP(A1622,'Data Transformation'!S:AD,12,0)</f>
        <v>6128.8</v>
      </c>
      <c r="N1622" s="42" t="str">
        <f>VLOOKUP(A1622,'Data Transformation'!S:Y,7,0)</f>
        <v>tier - 2</v>
      </c>
      <c r="O1622" s="42" t="str">
        <f>VLOOKUP(A1622,'Data Transformation'!S:Z,8,0)</f>
        <v>tier - 3</v>
      </c>
      <c r="P1622" s="42" t="str">
        <f>VLOOKUP(A1622,'Data Transformation'!S:AA,9,0)</f>
        <v>R1012</v>
      </c>
      <c r="Q1622" s="60">
        <f>VLOOKUP(A1622,'Data Transformation'!S:AC,11,0)</f>
        <v>32</v>
      </c>
    </row>
    <row r="1623">
      <c r="A1623" s="56" t="s">
        <v>3318</v>
      </c>
      <c r="B1623" s="42" t="str">
        <f>VLOOKUP(A1623,'Data Transformation'!A:D,4,0)</f>
        <v>Tissue</v>
      </c>
      <c r="C1623" s="57">
        <f>VLOOKUP(A1623,'Data Transformation'!G:N,2,0)</f>
        <v>26.22</v>
      </c>
      <c r="D1623" s="42">
        <f>VLOOKUP(A1623,'Data Transformation'!G:I,3,0)</f>
        <v>5.57</v>
      </c>
      <c r="E1623" s="42" t="str">
        <f>VLOOKUP(A1623,'Data Transformation'!G:J,4,0)</f>
        <v>yes</v>
      </c>
      <c r="F1623" s="42" t="str">
        <f>VLOOKUP(A1623,'Data Transformation'!G:K,5,0)</f>
        <v>No</v>
      </c>
      <c r="G1623" s="58" t="str">
        <f>VLOOKUP(A1623,'Data Transformation'!G:L,6,0)</f>
        <v>Yes</v>
      </c>
      <c r="H1623" s="42">
        <f>VLOOKUP(A1623,'Data Transformation'!G:O,9,0)</f>
        <v>1</v>
      </c>
      <c r="I1623" s="42" t="str">
        <f>VLOOKUP(A1623,'Data Transformation'!G:N,8,0)</f>
        <v>No</v>
      </c>
      <c r="J1623" s="42" t="str">
        <f>VLOOKUP(A1623,'Data Transformation'!G:P,10,0)</f>
        <v>Overweight</v>
      </c>
      <c r="K1623" s="42" t="str">
        <f>VLOOKUP(A1623,'Data Transformation'!G:Q,11,0)</f>
        <v>Normal</v>
      </c>
      <c r="L1623" s="42" t="str">
        <f>VLOOKUP(A1623,'Data Transformation'!S:AB,10,0)</f>
        <v>16-Nov-1983</v>
      </c>
      <c r="M1623" s="59">
        <f>VLOOKUP(A1623,'Data Transformation'!S:AD,12,0)</f>
        <v>6123.57</v>
      </c>
      <c r="N1623" s="42" t="str">
        <f>VLOOKUP(A1623,'Data Transformation'!S:Y,7,0)</f>
        <v>tier - 3</v>
      </c>
      <c r="O1623" s="42" t="str">
        <f>VLOOKUP(A1623,'Data Transformation'!S:Z,8,0)</f>
        <v>tier - 2</v>
      </c>
      <c r="P1623" s="42" t="str">
        <f>VLOOKUP(A1623,'Data Transformation'!S:AA,9,0)</f>
        <v>R1012</v>
      </c>
      <c r="Q1623" s="60">
        <f>VLOOKUP(A1623,'Data Transformation'!S:AC,11,0)</f>
        <v>39</v>
      </c>
    </row>
    <row r="1624">
      <c r="A1624" s="56" t="s">
        <v>3320</v>
      </c>
      <c r="B1624" s="42" t="str">
        <f>VLOOKUP(A1624,'Data Transformation'!A:D,4,0)</f>
        <v>Wood</v>
      </c>
      <c r="C1624" s="57">
        <f>VLOOKUP(A1624,'Data Transformation'!G:N,2,0)</f>
        <v>21.85</v>
      </c>
      <c r="D1624" s="42">
        <f>VLOOKUP(A1624,'Data Transformation'!G:I,3,0)</f>
        <v>5.26</v>
      </c>
      <c r="E1624" s="42" t="str">
        <f>VLOOKUP(A1624,'Data Transformation'!G:J,4,0)</f>
        <v>yes</v>
      </c>
      <c r="F1624" s="42" t="str">
        <f>VLOOKUP(A1624,'Data Transformation'!G:K,5,0)</f>
        <v>No</v>
      </c>
      <c r="G1624" s="58" t="str">
        <f>VLOOKUP(A1624,'Data Transformation'!G:L,6,0)</f>
        <v>Yes</v>
      </c>
      <c r="H1624" s="42">
        <f>VLOOKUP(A1624,'Data Transformation'!G:O,9,0)</f>
        <v>1</v>
      </c>
      <c r="I1624" s="42" t="str">
        <f>VLOOKUP(A1624,'Data Transformation'!G:N,8,0)</f>
        <v>No</v>
      </c>
      <c r="J1624" s="42" t="str">
        <f>VLOOKUP(A1624,'Data Transformation'!G:P,10,0)</f>
        <v>Normal weight</v>
      </c>
      <c r="K1624" s="42" t="str">
        <f>VLOOKUP(A1624,'Data Transformation'!G:Q,11,0)</f>
        <v>Normal</v>
      </c>
      <c r="L1624" s="42" t="str">
        <f>VLOOKUP(A1624,'Data Transformation'!S:AB,10,0)</f>
        <v>11-Aug-1983</v>
      </c>
      <c r="M1624" s="59">
        <f>VLOOKUP(A1624,'Data Transformation'!S:AD,12,0)</f>
        <v>6117.49</v>
      </c>
      <c r="N1624" s="42" t="str">
        <f>VLOOKUP(A1624,'Data Transformation'!S:Y,7,0)</f>
        <v>tier - 2</v>
      </c>
      <c r="O1624" s="42" t="str">
        <f>VLOOKUP(A1624,'Data Transformation'!S:Z,8,0)</f>
        <v>tier - 3</v>
      </c>
      <c r="P1624" s="42" t="str">
        <f>VLOOKUP(A1624,'Data Transformation'!S:AA,9,0)</f>
        <v>R1012</v>
      </c>
      <c r="Q1624" s="60">
        <f>VLOOKUP(A1624,'Data Transformation'!S:AC,11,0)</f>
        <v>39</v>
      </c>
    </row>
    <row r="1625">
      <c r="A1625" s="56" t="s">
        <v>3322</v>
      </c>
      <c r="B1625" s="42" t="str">
        <f>VLOOKUP(A1625,'Data Transformation'!A:D,4,0)</f>
        <v>Denny</v>
      </c>
      <c r="C1625" s="57">
        <f>VLOOKUP(A1625,'Data Transformation'!G:N,2,0)</f>
        <v>30.495</v>
      </c>
      <c r="D1625" s="42">
        <f>VLOOKUP(A1625,'Data Transformation'!G:I,3,0)</f>
        <v>6.25</v>
      </c>
      <c r="E1625" s="42" t="str">
        <f>VLOOKUP(A1625,'Data Transformation'!G:J,4,0)</f>
        <v>No</v>
      </c>
      <c r="F1625" s="42" t="str">
        <f>VLOOKUP(A1625,'Data Transformation'!G:K,5,0)</f>
        <v>No</v>
      </c>
      <c r="G1625" s="58" t="str">
        <f>VLOOKUP(A1625,'Data Transformation'!G:L,6,0)</f>
        <v>No</v>
      </c>
      <c r="H1625" s="42">
        <f>VLOOKUP(A1625,'Data Transformation'!G:O,9,0)</f>
        <v>0</v>
      </c>
      <c r="I1625" s="42" t="str">
        <f>VLOOKUP(A1625,'Data Transformation'!G:N,8,0)</f>
        <v>No</v>
      </c>
      <c r="J1625" s="42" t="str">
        <f>VLOOKUP(A1625,'Data Transformation'!G:P,10,0)</f>
        <v>Above Obesity</v>
      </c>
      <c r="K1625" s="42" t="str">
        <f>VLOOKUP(A1625,'Data Transformation'!G:Q,11,0)</f>
        <v>Prediabetes weight</v>
      </c>
      <c r="L1625" s="42" t="str">
        <f>VLOOKUP(A1625,'Data Transformation'!S:AB,10,0)</f>
        <v>25-Jul-1991</v>
      </c>
      <c r="M1625" s="59">
        <f>VLOOKUP(A1625,'Data Transformation'!S:AD,12,0)</f>
        <v>6113.23</v>
      </c>
      <c r="N1625" s="42" t="str">
        <f>VLOOKUP(A1625,'Data Transformation'!S:Y,7,0)</f>
        <v>tier - 2</v>
      </c>
      <c r="O1625" s="42" t="str">
        <f>VLOOKUP(A1625,'Data Transformation'!S:Z,8,0)</f>
        <v>tier - 2</v>
      </c>
      <c r="P1625" s="42" t="str">
        <f>VLOOKUP(A1625,'Data Transformation'!S:AA,9,0)</f>
        <v>R1024</v>
      </c>
      <c r="Q1625" s="60">
        <f>VLOOKUP(A1625,'Data Transformation'!S:AC,11,0)</f>
        <v>31</v>
      </c>
    </row>
    <row r="1626">
      <c r="A1626" s="56" t="s">
        <v>3324</v>
      </c>
      <c r="B1626" s="42" t="str">
        <f>VLOOKUP(A1626,'Data Transformation'!A:D,4,0)</f>
        <v>Testa</v>
      </c>
      <c r="C1626" s="57">
        <f>VLOOKUP(A1626,'Data Transformation'!G:N,2,0)</f>
        <v>34.105</v>
      </c>
      <c r="D1626" s="42">
        <f>VLOOKUP(A1626,'Data Transformation'!G:I,3,0)</f>
        <v>5.67</v>
      </c>
      <c r="E1626" s="42" t="str">
        <f>VLOOKUP(A1626,'Data Transformation'!G:J,4,0)</f>
        <v>YES</v>
      </c>
      <c r="F1626" s="42" t="str">
        <f>VLOOKUP(A1626,'Data Transformation'!G:K,5,0)</f>
        <v>No</v>
      </c>
      <c r="G1626" s="58" t="str">
        <f>VLOOKUP(A1626,'Data Transformation'!G:L,6,0)</f>
        <v>No</v>
      </c>
      <c r="H1626" s="42">
        <f>VLOOKUP(A1626,'Data Transformation'!G:O,9,0)</f>
        <v>0</v>
      </c>
      <c r="I1626" s="42" t="str">
        <f>VLOOKUP(A1626,'Data Transformation'!G:N,8,0)</f>
        <v>No</v>
      </c>
      <c r="J1626" s="42" t="str">
        <f>VLOOKUP(A1626,'Data Transformation'!G:P,10,0)</f>
        <v>Above Obesity</v>
      </c>
      <c r="K1626" s="42" t="str">
        <f>VLOOKUP(A1626,'Data Transformation'!G:Q,11,0)</f>
        <v>Normal</v>
      </c>
      <c r="L1626" s="42" t="str">
        <f>VLOOKUP(A1626,'Data Transformation'!S:AB,10,0)</f>
        <v>21-Jul-1985</v>
      </c>
      <c r="M1626" s="59">
        <f>VLOOKUP(A1626,'Data Transformation'!S:AD,12,0)</f>
        <v>6112.35</v>
      </c>
      <c r="N1626" s="42" t="str">
        <f>VLOOKUP(A1626,'Data Transformation'!S:Y,7,0)</f>
        <v>tier - 2</v>
      </c>
      <c r="O1626" s="42" t="str">
        <f>VLOOKUP(A1626,'Data Transformation'!S:Z,8,0)</f>
        <v>tier - 1</v>
      </c>
      <c r="P1626" s="42" t="str">
        <f>VLOOKUP(A1626,'Data Transformation'!S:AA,9,0)</f>
        <v>R1012</v>
      </c>
      <c r="Q1626" s="60">
        <f>VLOOKUP(A1626,'Data Transformation'!S:AC,11,0)</f>
        <v>37</v>
      </c>
    </row>
    <row r="1627">
      <c r="A1627" s="56" t="s">
        <v>3326</v>
      </c>
      <c r="B1627" s="42" t="str">
        <f>VLOOKUP(A1627,'Data Transformation'!A:D,4,0)</f>
        <v>Mooney</v>
      </c>
      <c r="C1627" s="57">
        <f>VLOOKUP(A1627,'Data Transformation'!G:N,2,0)</f>
        <v>32.77</v>
      </c>
      <c r="D1627" s="42">
        <f>VLOOKUP(A1627,'Data Transformation'!G:I,3,0)</f>
        <v>4.42</v>
      </c>
      <c r="E1627" s="42" t="str">
        <f>VLOOKUP(A1627,'Data Transformation'!G:J,4,0)</f>
        <v>yes</v>
      </c>
      <c r="F1627" s="42" t="str">
        <f>VLOOKUP(A1627,'Data Transformation'!G:K,5,0)</f>
        <v>No</v>
      </c>
      <c r="G1627" s="58" t="str">
        <f>VLOOKUP(A1627,'Data Transformation'!G:L,6,0)</f>
        <v>No</v>
      </c>
      <c r="H1627" s="42">
        <f>VLOOKUP(A1627,'Data Transformation'!G:O,9,0)</f>
        <v>1</v>
      </c>
      <c r="I1627" s="42" t="str">
        <f>VLOOKUP(A1627,'Data Transformation'!G:N,8,0)</f>
        <v>No</v>
      </c>
      <c r="J1627" s="42" t="str">
        <f>VLOOKUP(A1627,'Data Transformation'!G:P,10,0)</f>
        <v>Above Obesity</v>
      </c>
      <c r="K1627" s="42" t="str">
        <f>VLOOKUP(A1627,'Data Transformation'!G:Q,11,0)</f>
        <v>Normal</v>
      </c>
      <c r="L1627" s="42" t="str">
        <f>VLOOKUP(A1627,'Data Transformation'!S:AB,10,0)</f>
        <v>9-Sep-1995</v>
      </c>
      <c r="M1627" s="59">
        <f>VLOOKUP(A1627,'Data Transformation'!S:AD,12,0)</f>
        <v>6111.95</v>
      </c>
      <c r="N1627" s="42" t="str">
        <f>VLOOKUP(A1627,'Data Transformation'!S:Y,7,0)</f>
        <v>tier - 2</v>
      </c>
      <c r="O1627" s="42" t="str">
        <f>VLOOKUP(A1627,'Data Transformation'!S:Z,8,0)</f>
        <v>tier - 3</v>
      </c>
      <c r="P1627" s="42" t="str">
        <f>VLOOKUP(A1627,'Data Transformation'!S:AA,9,0)</f>
        <v>R1026</v>
      </c>
      <c r="Q1627" s="60">
        <f>VLOOKUP(A1627,'Data Transformation'!S:AC,11,0)</f>
        <v>27</v>
      </c>
    </row>
    <row r="1628">
      <c r="A1628" s="56" t="s">
        <v>3328</v>
      </c>
      <c r="B1628" s="42" t="str">
        <f>VLOOKUP(A1628,'Data Transformation'!A:D,4,0)</f>
        <v>Buchholtz</v>
      </c>
      <c r="C1628" s="57">
        <f>VLOOKUP(A1628,'Data Transformation'!G:N,2,0)</f>
        <v>16.85</v>
      </c>
      <c r="D1628" s="42">
        <f>VLOOKUP(A1628,'Data Transformation'!G:I,3,0)</f>
        <v>11.75</v>
      </c>
      <c r="E1628" s="42" t="str">
        <f>VLOOKUP(A1628,'Data Transformation'!G:J,4,0)</f>
        <v>yes</v>
      </c>
      <c r="F1628" s="42" t="str">
        <f>VLOOKUP(A1628,'Data Transformation'!G:K,5,0)</f>
        <v>No</v>
      </c>
      <c r="G1628" s="58" t="str">
        <f>VLOOKUP(A1628,'Data Transformation'!G:L,6,0)</f>
        <v>No</v>
      </c>
      <c r="H1628" s="42">
        <f>VLOOKUP(A1628,'Data Transformation'!G:O,9,0)</f>
        <v>2</v>
      </c>
      <c r="I1628" s="42" t="str">
        <f>VLOOKUP(A1628,'Data Transformation'!G:N,8,0)</f>
        <v>No</v>
      </c>
      <c r="J1628" s="42" t="str">
        <f>VLOOKUP(A1628,'Data Transformation'!G:P,10,0)</f>
        <v>Underweight</v>
      </c>
      <c r="K1628" s="42" t="str">
        <f>VLOOKUP(A1628,'Data Transformation'!G:Q,11,0)</f>
        <v>Diabetes</v>
      </c>
      <c r="L1628" s="42" t="str">
        <f>VLOOKUP(A1628,'Data Transformation'!S:AB,10,0)</f>
        <v>9-Jun-1970</v>
      </c>
      <c r="M1628" s="59">
        <f>VLOOKUP(A1628,'Data Transformation'!S:AD,12,0)</f>
        <v>6098.38</v>
      </c>
      <c r="N1628" s="42" t="str">
        <f>VLOOKUP(A1628,'Data Transformation'!S:Y,7,0)</f>
        <v>tier - 2</v>
      </c>
      <c r="O1628" s="42" t="str">
        <f>VLOOKUP(A1628,'Data Transformation'!S:Z,8,0)</f>
        <v>tier - 2</v>
      </c>
      <c r="P1628" s="42" t="str">
        <f>VLOOKUP(A1628,'Data Transformation'!S:AA,9,0)</f>
        <v>R1013</v>
      </c>
      <c r="Q1628" s="60">
        <f>VLOOKUP(A1628,'Data Transformation'!S:AC,11,0)</f>
        <v>52</v>
      </c>
    </row>
    <row r="1629">
      <c r="A1629" s="56" t="s">
        <v>3330</v>
      </c>
      <c r="B1629" s="42" t="str">
        <f>VLOOKUP(A1629,'Data Transformation'!A:D,4,0)</f>
        <v>Hoyt</v>
      </c>
      <c r="C1629" s="57">
        <f>VLOOKUP(A1629,'Data Transformation'!G:N,2,0)</f>
        <v>34.7</v>
      </c>
      <c r="D1629" s="42">
        <f>VLOOKUP(A1629,'Data Transformation'!G:I,3,0)</f>
        <v>6.06</v>
      </c>
      <c r="E1629" s="42" t="str">
        <f>VLOOKUP(A1629,'Data Transformation'!G:J,4,0)</f>
        <v>No</v>
      </c>
      <c r="F1629" s="42" t="str">
        <f>VLOOKUP(A1629,'Data Transformation'!G:K,5,0)</f>
        <v>No</v>
      </c>
      <c r="G1629" s="58" t="str">
        <f>VLOOKUP(A1629,'Data Transformation'!G:L,6,0)</f>
        <v>No</v>
      </c>
      <c r="H1629" s="42">
        <f>VLOOKUP(A1629,'Data Transformation'!G:O,9,0)</f>
        <v>1</v>
      </c>
      <c r="I1629" s="42" t="str">
        <f>VLOOKUP(A1629,'Data Transformation'!G:N,8,0)</f>
        <v>No</v>
      </c>
      <c r="J1629" s="42" t="str">
        <f>VLOOKUP(A1629,'Data Transformation'!G:P,10,0)</f>
        <v>Above Obesity</v>
      </c>
      <c r="K1629" s="42" t="str">
        <f>VLOOKUP(A1629,'Data Transformation'!G:Q,11,0)</f>
        <v>Prediabetes weight</v>
      </c>
      <c r="L1629" s="42" t="str">
        <f>VLOOKUP(A1629,'Data Transformation'!S:AB,10,0)</f>
        <v>25-Jul-1984</v>
      </c>
      <c r="M1629" s="59">
        <f>VLOOKUP(A1629,'Data Transformation'!S:AD,12,0)</f>
        <v>6082.41</v>
      </c>
      <c r="N1629" s="42" t="str">
        <f>VLOOKUP(A1629,'Data Transformation'!S:Y,7,0)</f>
        <v>tier - 1</v>
      </c>
      <c r="O1629" s="42" t="str">
        <f>VLOOKUP(A1629,'Data Transformation'!S:Z,8,0)</f>
        <v>tier - 2</v>
      </c>
      <c r="P1629" s="42" t="str">
        <f>VLOOKUP(A1629,'Data Transformation'!S:AA,9,0)</f>
        <v>R1011</v>
      </c>
      <c r="Q1629" s="60">
        <f>VLOOKUP(A1629,'Data Transformation'!S:AC,11,0)</f>
        <v>38</v>
      </c>
    </row>
    <row r="1630">
      <c r="A1630" s="56" t="s">
        <v>3332</v>
      </c>
      <c r="B1630" s="42" t="str">
        <f>VLOOKUP(A1630,'Data Transformation'!A:D,4,0)</f>
        <v>Cabada</v>
      </c>
      <c r="C1630" s="57">
        <f>VLOOKUP(A1630,'Data Transformation'!G:N,2,0)</f>
        <v>37.05</v>
      </c>
      <c r="D1630" s="42">
        <f>VLOOKUP(A1630,'Data Transformation'!G:I,3,0)</f>
        <v>5.48</v>
      </c>
      <c r="E1630" s="42" t="str">
        <f>VLOOKUP(A1630,'Data Transformation'!G:J,4,0)</f>
        <v>No</v>
      </c>
      <c r="F1630" s="42" t="str">
        <f>VLOOKUP(A1630,'Data Transformation'!G:K,5,0)</f>
        <v>No</v>
      </c>
      <c r="G1630" s="58" t="str">
        <f>VLOOKUP(A1630,'Data Transformation'!G:L,6,0)</f>
        <v>No</v>
      </c>
      <c r="H1630" s="42">
        <f>VLOOKUP(A1630,'Data Transformation'!G:O,9,0)</f>
        <v>1</v>
      </c>
      <c r="I1630" s="42" t="str">
        <f>VLOOKUP(A1630,'Data Transformation'!G:N,8,0)</f>
        <v>No</v>
      </c>
      <c r="J1630" s="42" t="str">
        <f>VLOOKUP(A1630,'Data Transformation'!G:P,10,0)</f>
        <v>Above Obesity</v>
      </c>
      <c r="K1630" s="42" t="str">
        <f>VLOOKUP(A1630,'Data Transformation'!G:Q,11,0)</f>
        <v>Normal</v>
      </c>
      <c r="L1630" s="42" t="str">
        <f>VLOOKUP(A1630,'Data Transformation'!S:AB,10,0)</f>
        <v>14-Oct-1984</v>
      </c>
      <c r="M1630" s="59">
        <f>VLOOKUP(A1630,'Data Transformation'!S:AD,12,0)</f>
        <v>6079.67</v>
      </c>
      <c r="N1630" s="42" t="str">
        <f>VLOOKUP(A1630,'Data Transformation'!S:Y,7,0)</f>
        <v>tier - 1</v>
      </c>
      <c r="O1630" s="42" t="str">
        <f>VLOOKUP(A1630,'Data Transformation'!S:Z,8,0)</f>
        <v>tier - 1</v>
      </c>
      <c r="P1630" s="42" t="str">
        <f>VLOOKUP(A1630,'Data Transformation'!S:AA,9,0)</f>
        <v>R1014</v>
      </c>
      <c r="Q1630" s="60">
        <f>VLOOKUP(A1630,'Data Transformation'!S:AC,11,0)</f>
        <v>38</v>
      </c>
    </row>
    <row r="1631">
      <c r="A1631" s="56" t="s">
        <v>3334</v>
      </c>
      <c r="B1631" s="42" t="str">
        <f>VLOOKUP(A1631,'Data Transformation'!A:D,4,0)</f>
        <v>Lobaciute</v>
      </c>
      <c r="C1631" s="57">
        <f>VLOOKUP(A1631,'Data Transformation'!G:N,2,0)</f>
        <v>18.78</v>
      </c>
      <c r="D1631" s="42">
        <f>VLOOKUP(A1631,'Data Transformation'!G:I,3,0)</f>
        <v>4.45</v>
      </c>
      <c r="E1631" s="42" t="str">
        <f>VLOOKUP(A1631,'Data Transformation'!G:J,4,0)</f>
        <v>No</v>
      </c>
      <c r="F1631" s="42" t="str">
        <f>VLOOKUP(A1631,'Data Transformation'!G:K,5,0)</f>
        <v>No</v>
      </c>
      <c r="G1631" s="58" t="str">
        <f>VLOOKUP(A1631,'Data Transformation'!G:L,6,0)</f>
        <v>Yes</v>
      </c>
      <c r="H1631" s="42">
        <f>VLOOKUP(A1631,'Data Transformation'!G:O,9,0)</f>
        <v>1</v>
      </c>
      <c r="I1631" s="42" t="str">
        <f>VLOOKUP(A1631,'Data Transformation'!G:N,8,0)</f>
        <v>No</v>
      </c>
      <c r="J1631" s="42" t="str">
        <f>VLOOKUP(A1631,'Data Transformation'!G:P,10,0)</f>
        <v>Normal weight</v>
      </c>
      <c r="K1631" s="42" t="str">
        <f>VLOOKUP(A1631,'Data Transformation'!G:Q,11,0)</f>
        <v>Normal</v>
      </c>
      <c r="L1631" s="42" t="str">
        <f>VLOOKUP(A1631,'Data Transformation'!S:AB,10,0)</f>
        <v>8-Aug-1979</v>
      </c>
      <c r="M1631" s="59">
        <f>VLOOKUP(A1631,'Data Transformation'!S:AD,12,0)</f>
        <v>6074.37</v>
      </c>
      <c r="N1631" s="42" t="str">
        <f>VLOOKUP(A1631,'Data Transformation'!S:Y,7,0)</f>
        <v>tier - 2</v>
      </c>
      <c r="O1631" s="42" t="str">
        <f>VLOOKUP(A1631,'Data Transformation'!S:Z,8,0)</f>
        <v>tier - 2</v>
      </c>
      <c r="P1631" s="42" t="str">
        <f>VLOOKUP(A1631,'Data Transformation'!S:AA,9,0)</f>
        <v>R1012</v>
      </c>
      <c r="Q1631" s="60">
        <f>VLOOKUP(A1631,'Data Transformation'!S:AC,11,0)</f>
        <v>43</v>
      </c>
    </row>
    <row r="1632">
      <c r="A1632" s="56" t="s">
        <v>3336</v>
      </c>
      <c r="B1632" s="42" t="str">
        <f>VLOOKUP(A1632,'Data Transformation'!A:D,4,0)</f>
        <v>Dawes</v>
      </c>
      <c r="C1632" s="57">
        <f>VLOOKUP(A1632,'Data Transformation'!G:N,2,0)</f>
        <v>28.025</v>
      </c>
      <c r="D1632" s="42">
        <f>VLOOKUP(A1632,'Data Transformation'!G:I,3,0)</f>
        <v>5</v>
      </c>
      <c r="E1632" s="42" t="str">
        <f>VLOOKUP(A1632,'Data Transformation'!G:J,4,0)</f>
        <v>No</v>
      </c>
      <c r="F1632" s="42" t="str">
        <f>VLOOKUP(A1632,'Data Transformation'!G:K,5,0)</f>
        <v>No</v>
      </c>
      <c r="G1632" s="58" t="str">
        <f>VLOOKUP(A1632,'Data Transformation'!G:L,6,0)</f>
        <v>No</v>
      </c>
      <c r="H1632" s="42">
        <f>VLOOKUP(A1632,'Data Transformation'!G:O,9,0)</f>
        <v>1</v>
      </c>
      <c r="I1632" s="42" t="str">
        <f>VLOOKUP(A1632,'Data Transformation'!G:N,8,0)</f>
        <v>No</v>
      </c>
      <c r="J1632" s="42" t="str">
        <f>VLOOKUP(A1632,'Data Transformation'!G:P,10,0)</f>
        <v>Overweight</v>
      </c>
      <c r="K1632" s="42" t="str">
        <f>VLOOKUP(A1632,'Data Transformation'!G:Q,11,0)</f>
        <v>Normal</v>
      </c>
      <c r="L1632" s="42" t="str">
        <f>VLOOKUP(A1632,'Data Transformation'!S:AB,10,0)</f>
        <v>21-Sep-1984</v>
      </c>
      <c r="M1632" s="59">
        <f>VLOOKUP(A1632,'Data Transformation'!S:AD,12,0)</f>
        <v>6067.13</v>
      </c>
      <c r="N1632" s="42" t="str">
        <f>VLOOKUP(A1632,'Data Transformation'!S:Y,7,0)</f>
        <v>tier - 3</v>
      </c>
      <c r="O1632" s="42" t="str">
        <f>VLOOKUP(A1632,'Data Transformation'!S:Z,8,0)</f>
        <v>tier - 1</v>
      </c>
      <c r="P1632" s="42" t="str">
        <f>VLOOKUP(A1632,'Data Transformation'!S:AA,9,0)</f>
        <v>R1016</v>
      </c>
      <c r="Q1632" s="60">
        <f>VLOOKUP(A1632,'Data Transformation'!S:AC,11,0)</f>
        <v>38</v>
      </c>
    </row>
    <row r="1633">
      <c r="A1633" s="56" t="s">
        <v>3338</v>
      </c>
      <c r="B1633" s="42" t="str">
        <f>VLOOKUP(A1633,'Data Transformation'!A:D,4,0)</f>
        <v>Deppen</v>
      </c>
      <c r="C1633" s="57">
        <f>VLOOKUP(A1633,'Data Transformation'!G:N,2,0)</f>
        <v>35.09</v>
      </c>
      <c r="D1633" s="42">
        <f>VLOOKUP(A1633,'Data Transformation'!G:I,3,0)</f>
        <v>5.84</v>
      </c>
      <c r="E1633" s="42" t="str">
        <f>VLOOKUP(A1633,'Data Transformation'!G:J,4,0)</f>
        <v>No</v>
      </c>
      <c r="F1633" s="42" t="str">
        <f>VLOOKUP(A1633,'Data Transformation'!G:K,5,0)</f>
        <v>No</v>
      </c>
      <c r="G1633" s="58" t="str">
        <f>VLOOKUP(A1633,'Data Transformation'!G:L,6,0)</f>
        <v>No</v>
      </c>
      <c r="H1633" s="42">
        <f>VLOOKUP(A1633,'Data Transformation'!G:O,9,0)</f>
        <v>0</v>
      </c>
      <c r="I1633" s="42" t="str">
        <f>VLOOKUP(A1633,'Data Transformation'!G:N,8,0)</f>
        <v>No</v>
      </c>
      <c r="J1633" s="42" t="str">
        <f>VLOOKUP(A1633,'Data Transformation'!G:P,10,0)</f>
        <v>Above Obesity</v>
      </c>
      <c r="K1633" s="42" t="str">
        <f>VLOOKUP(A1633,'Data Transformation'!G:Q,11,0)</f>
        <v>Prediabetes weight</v>
      </c>
      <c r="L1633" s="42" t="str">
        <f>VLOOKUP(A1633,'Data Transformation'!S:AB,10,0)</f>
        <v>8-Nov-1994</v>
      </c>
      <c r="M1633" s="59">
        <f>VLOOKUP(A1633,'Data Transformation'!S:AD,12,0)</f>
        <v>6064.37</v>
      </c>
      <c r="N1633" s="42" t="str">
        <f>VLOOKUP(A1633,'Data Transformation'!S:Y,7,0)</f>
        <v>tier - 2</v>
      </c>
      <c r="O1633" s="42" t="str">
        <f>VLOOKUP(A1633,'Data Transformation'!S:Z,8,0)</f>
        <v>tier - 2</v>
      </c>
      <c r="P1633" s="42" t="str">
        <f>VLOOKUP(A1633,'Data Transformation'!S:AA,9,0)</f>
        <v>R1011</v>
      </c>
      <c r="Q1633" s="60">
        <f>VLOOKUP(A1633,'Data Transformation'!S:AC,11,0)</f>
        <v>28</v>
      </c>
    </row>
    <row r="1634">
      <c r="A1634" s="56" t="s">
        <v>3340</v>
      </c>
      <c r="B1634" s="42" t="str">
        <f>VLOOKUP(A1634,'Data Transformation'!A:D,4,0)</f>
        <v>Oberndorfer</v>
      </c>
      <c r="C1634" s="57">
        <f>VLOOKUP(A1634,'Data Transformation'!G:N,2,0)</f>
        <v>34.42</v>
      </c>
      <c r="D1634" s="42">
        <f>VLOOKUP(A1634,'Data Transformation'!G:I,3,0)</f>
        <v>5.21</v>
      </c>
      <c r="E1634" s="42" t="str">
        <f>VLOOKUP(A1634,'Data Transformation'!G:J,4,0)</f>
        <v>YES</v>
      </c>
      <c r="F1634" s="42" t="str">
        <f>VLOOKUP(A1634,'Data Transformation'!G:K,5,0)</f>
        <v>No</v>
      </c>
      <c r="G1634" s="58" t="str">
        <f>VLOOKUP(A1634,'Data Transformation'!G:L,6,0)</f>
        <v>No</v>
      </c>
      <c r="H1634" s="42">
        <f>VLOOKUP(A1634,'Data Transformation'!G:O,9,0)</f>
        <v>0</v>
      </c>
      <c r="I1634" s="42" t="str">
        <f>VLOOKUP(A1634,'Data Transformation'!G:N,8,0)</f>
        <v>No</v>
      </c>
      <c r="J1634" s="42" t="str">
        <f>VLOOKUP(A1634,'Data Transformation'!G:P,10,0)</f>
        <v>Above Obesity</v>
      </c>
      <c r="K1634" s="42" t="str">
        <f>VLOOKUP(A1634,'Data Transformation'!G:Q,11,0)</f>
        <v>Normal</v>
      </c>
      <c r="L1634" s="42" t="str">
        <f>VLOOKUP(A1634,'Data Transformation'!S:AB,10,0)</f>
        <v>28-Jul-1996</v>
      </c>
      <c r="M1634" s="59">
        <f>VLOOKUP(A1634,'Data Transformation'!S:AD,12,0)</f>
        <v>6061.8</v>
      </c>
      <c r="N1634" s="42" t="str">
        <f>VLOOKUP(A1634,'Data Transformation'!S:Y,7,0)</f>
        <v>tier - 2</v>
      </c>
      <c r="O1634" s="42" t="str">
        <f>VLOOKUP(A1634,'Data Transformation'!S:Z,8,0)</f>
        <v>tier - 3</v>
      </c>
      <c r="P1634" s="42" t="str">
        <f>VLOOKUP(A1634,'Data Transformation'!S:AA,9,0)</f>
        <v>R1012</v>
      </c>
      <c r="Q1634" s="60">
        <f>VLOOKUP(A1634,'Data Transformation'!S:AC,11,0)</f>
        <v>26</v>
      </c>
    </row>
    <row r="1635">
      <c r="A1635" s="56" t="s">
        <v>3342</v>
      </c>
      <c r="B1635" s="42" t="str">
        <f>VLOOKUP(A1635,'Data Transformation'!A:D,4,0)</f>
        <v>Hetherington</v>
      </c>
      <c r="C1635" s="57">
        <f>VLOOKUP(A1635,'Data Transformation'!G:N,2,0)</f>
        <v>29.4</v>
      </c>
      <c r="D1635" s="42">
        <f>VLOOKUP(A1635,'Data Transformation'!G:I,3,0)</f>
        <v>4.26</v>
      </c>
      <c r="E1635" s="42" t="str">
        <f>VLOOKUP(A1635,'Data Transformation'!G:J,4,0)</f>
        <v>No</v>
      </c>
      <c r="F1635" s="42" t="str">
        <f>VLOOKUP(A1635,'Data Transformation'!G:K,5,0)</f>
        <v>No</v>
      </c>
      <c r="G1635" s="58" t="str">
        <f>VLOOKUP(A1635,'Data Transformation'!G:L,6,0)</f>
        <v>No</v>
      </c>
      <c r="H1635" s="42">
        <f>VLOOKUP(A1635,'Data Transformation'!G:O,9,0)</f>
        <v>0</v>
      </c>
      <c r="I1635" s="42" t="str">
        <f>VLOOKUP(A1635,'Data Transformation'!G:N,8,0)</f>
        <v>No</v>
      </c>
      <c r="J1635" s="42" t="str">
        <f>VLOOKUP(A1635,'Data Transformation'!G:P,10,0)</f>
        <v>Overweight</v>
      </c>
      <c r="K1635" s="42" t="str">
        <f>VLOOKUP(A1635,'Data Transformation'!G:Q,11,0)</f>
        <v>Normal</v>
      </c>
      <c r="L1635" s="42" t="str">
        <f>VLOOKUP(A1635,'Data Transformation'!S:AB,10,0)</f>
        <v>16-Aug-1989</v>
      </c>
      <c r="M1635" s="59">
        <f>VLOOKUP(A1635,'Data Transformation'!S:AD,12,0)</f>
        <v>6059.17</v>
      </c>
      <c r="N1635" s="42" t="str">
        <f>VLOOKUP(A1635,'Data Transformation'!S:Y,7,0)</f>
        <v>tier - 2</v>
      </c>
      <c r="O1635" s="42" t="str">
        <f>VLOOKUP(A1635,'Data Transformation'!S:Z,8,0)</f>
        <v>tier - 1</v>
      </c>
      <c r="P1635" s="42" t="str">
        <f>VLOOKUP(A1635,'Data Transformation'!S:AA,9,0)</f>
        <v>R1011</v>
      </c>
      <c r="Q1635" s="60">
        <f>VLOOKUP(A1635,'Data Transformation'!S:AC,11,0)</f>
        <v>33</v>
      </c>
    </row>
    <row r="1636">
      <c r="A1636" s="56" t="s">
        <v>3344</v>
      </c>
      <c r="B1636" s="42" t="str">
        <f>VLOOKUP(A1636,'Data Transformation'!A:D,4,0)</f>
        <v>Murray</v>
      </c>
      <c r="C1636" s="57">
        <f>VLOOKUP(A1636,'Data Transformation'!G:N,2,0)</f>
        <v>21.31</v>
      </c>
      <c r="D1636" s="42">
        <f>VLOOKUP(A1636,'Data Transformation'!G:I,3,0)</f>
        <v>4.17</v>
      </c>
      <c r="E1636" s="42" t="str">
        <f>VLOOKUP(A1636,'Data Transformation'!G:J,4,0)</f>
        <v>No</v>
      </c>
      <c r="F1636" s="42" t="str">
        <f>VLOOKUP(A1636,'Data Transformation'!G:K,5,0)</f>
        <v>No</v>
      </c>
      <c r="G1636" s="58" t="str">
        <f>VLOOKUP(A1636,'Data Transformation'!G:L,6,0)</f>
        <v>No</v>
      </c>
      <c r="H1636" s="42">
        <f>VLOOKUP(A1636,'Data Transformation'!G:O,9,0)</f>
        <v>0</v>
      </c>
      <c r="I1636" s="42" t="str">
        <f>VLOOKUP(A1636,'Data Transformation'!G:N,8,0)</f>
        <v>No</v>
      </c>
      <c r="J1636" s="42" t="str">
        <f>VLOOKUP(A1636,'Data Transformation'!G:P,10,0)</f>
        <v>Normal weight</v>
      </c>
      <c r="K1636" s="42" t="str">
        <f>VLOOKUP(A1636,'Data Transformation'!G:Q,11,0)</f>
        <v>Normal</v>
      </c>
      <c r="L1636" s="42" t="str">
        <f>VLOOKUP(A1636,'Data Transformation'!S:AB,10,0)</f>
        <v>8-Aug-1980</v>
      </c>
      <c r="M1636" s="59">
        <f>VLOOKUP(A1636,'Data Transformation'!S:AD,12,0)</f>
        <v>5993.62</v>
      </c>
      <c r="N1636" s="42" t="str">
        <f>VLOOKUP(A1636,'Data Transformation'!S:Y,7,0)</f>
        <v>tier - 2</v>
      </c>
      <c r="O1636" s="42" t="str">
        <f>VLOOKUP(A1636,'Data Transformation'!S:Z,8,0)</f>
        <v>tier - 3</v>
      </c>
      <c r="P1636" s="42" t="str">
        <f>VLOOKUP(A1636,'Data Transformation'!S:AA,9,0)</f>
        <v>R1013</v>
      </c>
      <c r="Q1636" s="60">
        <f>VLOOKUP(A1636,'Data Transformation'!S:AC,11,0)</f>
        <v>42</v>
      </c>
    </row>
    <row r="1637">
      <c r="A1637" s="56" t="s">
        <v>3346</v>
      </c>
      <c r="B1637" s="42" t="str">
        <f>VLOOKUP(A1637,'Data Transformation'!A:D,4,0)</f>
        <v>Higden</v>
      </c>
      <c r="C1637" s="57">
        <f>VLOOKUP(A1637,'Data Transformation'!G:N,2,0)</f>
        <v>19.56</v>
      </c>
      <c r="D1637" s="42">
        <f>VLOOKUP(A1637,'Data Transformation'!G:I,3,0)</f>
        <v>11.96</v>
      </c>
      <c r="E1637" s="42" t="str">
        <f>VLOOKUP(A1637,'Data Transformation'!G:J,4,0)</f>
        <v>No</v>
      </c>
      <c r="F1637" s="42" t="str">
        <f>VLOOKUP(A1637,'Data Transformation'!G:K,5,0)</f>
        <v>No</v>
      </c>
      <c r="G1637" s="58" t="str">
        <f>VLOOKUP(A1637,'Data Transformation'!G:L,6,0)</f>
        <v>No</v>
      </c>
      <c r="H1637" s="42">
        <f>VLOOKUP(A1637,'Data Transformation'!G:O,9,0)</f>
        <v>0</v>
      </c>
      <c r="I1637" s="42" t="str">
        <f>VLOOKUP(A1637,'Data Transformation'!G:N,8,0)</f>
        <v>No</v>
      </c>
      <c r="J1637" s="42" t="str">
        <f>VLOOKUP(A1637,'Data Transformation'!G:P,10,0)</f>
        <v>Normal weight</v>
      </c>
      <c r="K1637" s="42" t="str">
        <f>VLOOKUP(A1637,'Data Transformation'!G:Q,11,0)</f>
        <v>Diabetes</v>
      </c>
      <c r="L1637" s="42" t="str">
        <f>VLOOKUP(A1637,'Data Transformation'!S:AB,10,0)</f>
        <v>17-Aug-1974</v>
      </c>
      <c r="M1637" s="59">
        <f>VLOOKUP(A1637,'Data Transformation'!S:AD,12,0)</f>
        <v>5990.17</v>
      </c>
      <c r="N1637" s="42" t="str">
        <f>VLOOKUP(A1637,'Data Transformation'!S:Y,7,0)</f>
        <v>tier - 2</v>
      </c>
      <c r="O1637" s="42" t="str">
        <f>VLOOKUP(A1637,'Data Transformation'!S:Z,8,0)</f>
        <v>tier - 2</v>
      </c>
      <c r="P1637" s="42" t="str">
        <f>VLOOKUP(A1637,'Data Transformation'!S:AA,9,0)</f>
        <v>R1013</v>
      </c>
      <c r="Q1637" s="60">
        <f>VLOOKUP(A1637,'Data Transformation'!S:AC,11,0)</f>
        <v>48</v>
      </c>
    </row>
    <row r="1638">
      <c r="A1638" s="56" t="s">
        <v>3348</v>
      </c>
      <c r="B1638" s="42" t="str">
        <f>VLOOKUP(A1638,'Data Transformation'!A:D,4,0)</f>
        <v>Rediger</v>
      </c>
      <c r="C1638" s="57">
        <f>VLOOKUP(A1638,'Data Transformation'!G:N,2,0)</f>
        <v>37.335</v>
      </c>
      <c r="D1638" s="42">
        <f>VLOOKUP(A1638,'Data Transformation'!G:I,3,0)</f>
        <v>6.26</v>
      </c>
      <c r="E1638" s="42" t="str">
        <f>VLOOKUP(A1638,'Data Transformation'!G:J,4,0)</f>
        <v>yes</v>
      </c>
      <c r="F1638" s="42" t="str">
        <f>VLOOKUP(A1638,'Data Transformation'!G:K,5,0)</f>
        <v>No</v>
      </c>
      <c r="G1638" s="58" t="str">
        <f>VLOOKUP(A1638,'Data Transformation'!G:L,6,0)</f>
        <v>No</v>
      </c>
      <c r="H1638" s="42">
        <f>VLOOKUP(A1638,'Data Transformation'!G:O,9,0)</f>
        <v>1</v>
      </c>
      <c r="I1638" s="42" t="str">
        <f>VLOOKUP(A1638,'Data Transformation'!G:N,8,0)</f>
        <v>No</v>
      </c>
      <c r="J1638" s="42" t="str">
        <f>VLOOKUP(A1638,'Data Transformation'!G:P,10,0)</f>
        <v>Above Obesity</v>
      </c>
      <c r="K1638" s="42" t="str">
        <f>VLOOKUP(A1638,'Data Transformation'!G:Q,11,0)</f>
        <v>Prediabetes weight</v>
      </c>
      <c r="L1638" s="42" t="str">
        <f>VLOOKUP(A1638,'Data Transformation'!S:AB,10,0)</f>
        <v>10-Jun-1988</v>
      </c>
      <c r="M1638" s="59">
        <f>VLOOKUP(A1638,'Data Transformation'!S:AD,12,0)</f>
        <v>5989.52</v>
      </c>
      <c r="N1638" s="42" t="str">
        <f>VLOOKUP(A1638,'Data Transformation'!S:Y,7,0)</f>
        <v>tier - 2</v>
      </c>
      <c r="O1638" s="42" t="str">
        <f>VLOOKUP(A1638,'Data Transformation'!S:Z,8,0)</f>
        <v>tier - 1</v>
      </c>
      <c r="P1638" s="42" t="str">
        <f>VLOOKUP(A1638,'Data Transformation'!S:AA,9,0)</f>
        <v>R1012</v>
      </c>
      <c r="Q1638" s="60">
        <f>VLOOKUP(A1638,'Data Transformation'!S:AC,11,0)</f>
        <v>34</v>
      </c>
    </row>
    <row r="1639">
      <c r="A1639" s="56" t="s">
        <v>3350</v>
      </c>
      <c r="B1639" s="42" t="str">
        <f>VLOOKUP(A1639,'Data Transformation'!A:D,4,0)</f>
        <v>Huff</v>
      </c>
      <c r="C1639" s="57">
        <f>VLOOKUP(A1639,'Data Transformation'!G:N,2,0)</f>
        <v>19.53</v>
      </c>
      <c r="D1639" s="42">
        <f>VLOOKUP(A1639,'Data Transformation'!G:I,3,0)</f>
        <v>11.68</v>
      </c>
      <c r="E1639" s="42" t="str">
        <f>VLOOKUP(A1639,'Data Transformation'!G:J,4,0)</f>
        <v>No</v>
      </c>
      <c r="F1639" s="42" t="str">
        <f>VLOOKUP(A1639,'Data Transformation'!G:K,5,0)</f>
        <v>No</v>
      </c>
      <c r="G1639" s="58" t="str">
        <f>VLOOKUP(A1639,'Data Transformation'!G:L,6,0)</f>
        <v>No</v>
      </c>
      <c r="H1639" s="42">
        <f>VLOOKUP(A1639,'Data Transformation'!G:O,9,0)</f>
        <v>0</v>
      </c>
      <c r="I1639" s="42" t="str">
        <f>VLOOKUP(A1639,'Data Transformation'!G:N,8,0)</f>
        <v>No</v>
      </c>
      <c r="J1639" s="42" t="str">
        <f>VLOOKUP(A1639,'Data Transformation'!G:P,10,0)</f>
        <v>Normal weight</v>
      </c>
      <c r="K1639" s="42" t="str">
        <f>VLOOKUP(A1639,'Data Transformation'!G:Q,11,0)</f>
        <v>Diabetes</v>
      </c>
      <c r="L1639" s="42" t="str">
        <f>VLOOKUP(A1639,'Data Transformation'!S:AB,10,0)</f>
        <v>11-Oct-1974</v>
      </c>
      <c r="M1639" s="59">
        <f>VLOOKUP(A1639,'Data Transformation'!S:AD,12,0)</f>
        <v>5979.99</v>
      </c>
      <c r="N1639" s="42" t="str">
        <f>VLOOKUP(A1639,'Data Transformation'!S:Y,7,0)</f>
        <v>tier - 2</v>
      </c>
      <c r="O1639" s="42" t="str">
        <f>VLOOKUP(A1639,'Data Transformation'!S:Z,8,0)</f>
        <v>tier - 3</v>
      </c>
      <c r="P1639" s="42" t="str">
        <f>VLOOKUP(A1639,'Data Transformation'!S:AA,9,0)</f>
        <v>R1013</v>
      </c>
      <c r="Q1639" s="60">
        <f>VLOOKUP(A1639,'Data Transformation'!S:AC,11,0)</f>
        <v>48</v>
      </c>
    </row>
    <row r="1640">
      <c r="A1640" s="56" t="s">
        <v>3352</v>
      </c>
      <c r="B1640" s="42" t="str">
        <f>VLOOKUP(A1640,'Data Transformation'!A:D,4,0)</f>
        <v>Hall</v>
      </c>
      <c r="C1640" s="57">
        <f>VLOOKUP(A1640,'Data Transformation'!G:N,2,0)</f>
        <v>34.1</v>
      </c>
      <c r="D1640" s="42">
        <f>VLOOKUP(A1640,'Data Transformation'!G:I,3,0)</f>
        <v>5.16</v>
      </c>
      <c r="E1640" s="42" t="str">
        <f>VLOOKUP(A1640,'Data Transformation'!G:J,4,0)</f>
        <v>No</v>
      </c>
      <c r="F1640" s="42" t="str">
        <f>VLOOKUP(A1640,'Data Transformation'!G:K,5,0)</f>
        <v>No</v>
      </c>
      <c r="G1640" s="58" t="str">
        <f>VLOOKUP(A1640,'Data Transformation'!G:L,6,0)</f>
        <v>No</v>
      </c>
      <c r="H1640" s="42">
        <f>VLOOKUP(A1640,'Data Transformation'!G:O,9,0)</f>
        <v>0</v>
      </c>
      <c r="I1640" s="42" t="str">
        <f>VLOOKUP(A1640,'Data Transformation'!G:N,8,0)</f>
        <v>No</v>
      </c>
      <c r="J1640" s="42" t="str">
        <f>VLOOKUP(A1640,'Data Transformation'!G:P,10,0)</f>
        <v>Above Obesity</v>
      </c>
      <c r="K1640" s="42" t="str">
        <f>VLOOKUP(A1640,'Data Transformation'!G:Q,11,0)</f>
        <v>Normal</v>
      </c>
      <c r="L1640" s="42" t="str">
        <f>VLOOKUP(A1640,'Data Transformation'!S:AB,10,0)</f>
        <v>10-Oct-1980</v>
      </c>
      <c r="M1640" s="59">
        <f>VLOOKUP(A1640,'Data Transformation'!S:AD,12,0)</f>
        <v>5979.73</v>
      </c>
      <c r="N1640" s="42" t="str">
        <f>VLOOKUP(A1640,'Data Transformation'!S:Y,7,0)</f>
        <v>tier - 2</v>
      </c>
      <c r="O1640" s="42" t="str">
        <f>VLOOKUP(A1640,'Data Transformation'!S:Z,8,0)</f>
        <v>tier - 2</v>
      </c>
      <c r="P1640" s="42" t="str">
        <f>VLOOKUP(A1640,'Data Transformation'!S:AA,9,0)</f>
        <v>R1011</v>
      </c>
      <c r="Q1640" s="60">
        <f>VLOOKUP(A1640,'Data Transformation'!S:AC,11,0)</f>
        <v>42</v>
      </c>
    </row>
    <row r="1641">
      <c r="A1641" s="56" t="s">
        <v>3354</v>
      </c>
      <c r="B1641" s="42" t="str">
        <f>VLOOKUP(A1641,'Data Transformation'!A:D,4,0)</f>
        <v>Grise</v>
      </c>
      <c r="C1641" s="57">
        <f>VLOOKUP(A1641,'Data Transformation'!G:N,2,0)</f>
        <v>16.5</v>
      </c>
      <c r="D1641" s="42">
        <f>VLOOKUP(A1641,'Data Transformation'!G:I,3,0)</f>
        <v>6.9</v>
      </c>
      <c r="E1641" s="42" t="str">
        <f>VLOOKUP(A1641,'Data Transformation'!G:J,4,0)</f>
        <v>yes</v>
      </c>
      <c r="F1641" s="42" t="str">
        <f>VLOOKUP(A1641,'Data Transformation'!G:K,5,0)</f>
        <v>No</v>
      </c>
      <c r="G1641" s="58" t="str">
        <f>VLOOKUP(A1641,'Data Transformation'!G:L,6,0)</f>
        <v>No</v>
      </c>
      <c r="H1641" s="42">
        <f>VLOOKUP(A1641,'Data Transformation'!G:O,9,0)</f>
        <v>2</v>
      </c>
      <c r="I1641" s="42" t="str">
        <f>VLOOKUP(A1641,'Data Transformation'!G:N,8,0)</f>
        <v>No</v>
      </c>
      <c r="J1641" s="42" t="str">
        <f>VLOOKUP(A1641,'Data Transformation'!G:P,10,0)</f>
        <v>Underweight</v>
      </c>
      <c r="K1641" s="42" t="str">
        <f>VLOOKUP(A1641,'Data Transformation'!G:Q,11,0)</f>
        <v>Diabetes</v>
      </c>
      <c r="L1641" s="42" t="str">
        <f>VLOOKUP(A1641,'Data Transformation'!S:AB,10,0)</f>
        <v>25-Jun-1970</v>
      </c>
      <c r="M1641" s="59">
        <f>VLOOKUP(A1641,'Data Transformation'!S:AD,12,0)</f>
        <v>5979.66</v>
      </c>
      <c r="N1641" s="42" t="str">
        <f>VLOOKUP(A1641,'Data Transformation'!S:Y,7,0)</f>
        <v>tier - 2</v>
      </c>
      <c r="O1641" s="42" t="str">
        <f>VLOOKUP(A1641,'Data Transformation'!S:Z,8,0)</f>
        <v>tier - 3</v>
      </c>
      <c r="P1641" s="42" t="str">
        <f>VLOOKUP(A1641,'Data Transformation'!S:AA,9,0)</f>
        <v>R1013</v>
      </c>
      <c r="Q1641" s="60">
        <f>VLOOKUP(A1641,'Data Transformation'!S:AC,11,0)</f>
        <v>52</v>
      </c>
    </row>
    <row r="1642">
      <c r="A1642" s="56" t="s">
        <v>3356</v>
      </c>
      <c r="B1642" s="42" t="str">
        <f>VLOOKUP(A1642,'Data Transformation'!A:D,4,0)</f>
        <v>Skildum</v>
      </c>
      <c r="C1642" s="57">
        <f>VLOOKUP(A1642,'Data Transformation'!G:N,2,0)</f>
        <v>30.69</v>
      </c>
      <c r="D1642" s="42">
        <f>VLOOKUP(A1642,'Data Transformation'!G:I,3,0)</f>
        <v>4.83</v>
      </c>
      <c r="E1642" s="42" t="str">
        <f>VLOOKUP(A1642,'Data Transformation'!G:J,4,0)</f>
        <v>No</v>
      </c>
      <c r="F1642" s="42" t="str">
        <f>VLOOKUP(A1642,'Data Transformation'!G:K,5,0)</f>
        <v>No</v>
      </c>
      <c r="G1642" s="58" t="str">
        <f>VLOOKUP(A1642,'Data Transformation'!G:L,6,0)</f>
        <v>No</v>
      </c>
      <c r="H1642" s="42">
        <f>VLOOKUP(A1642,'Data Transformation'!G:O,9,0)</f>
        <v>1</v>
      </c>
      <c r="I1642" s="42" t="str">
        <f>VLOOKUP(A1642,'Data Transformation'!G:N,8,0)</f>
        <v>No</v>
      </c>
      <c r="J1642" s="42" t="str">
        <f>VLOOKUP(A1642,'Data Transformation'!G:P,10,0)</f>
        <v>Above Obesity</v>
      </c>
      <c r="K1642" s="42" t="str">
        <f>VLOOKUP(A1642,'Data Transformation'!G:Q,11,0)</f>
        <v>Normal</v>
      </c>
      <c r="L1642" s="42" t="str">
        <f>VLOOKUP(A1642,'Data Transformation'!S:AB,10,0)</f>
        <v>11-Nov-1984</v>
      </c>
      <c r="M1642" s="59">
        <f>VLOOKUP(A1642,'Data Transformation'!S:AD,12,0)</f>
        <v>5976.83</v>
      </c>
      <c r="N1642" s="42" t="str">
        <f>VLOOKUP(A1642,'Data Transformation'!S:Y,7,0)</f>
        <v>tier - 2</v>
      </c>
      <c r="O1642" s="42" t="str">
        <f>VLOOKUP(A1642,'Data Transformation'!S:Z,8,0)</f>
        <v>tier - 2</v>
      </c>
      <c r="P1642" s="42" t="str">
        <f>VLOOKUP(A1642,'Data Transformation'!S:AA,9,0)</f>
        <v>R1013</v>
      </c>
      <c r="Q1642" s="60">
        <f>VLOOKUP(A1642,'Data Transformation'!S:AC,11,0)</f>
        <v>38</v>
      </c>
    </row>
    <row r="1643">
      <c r="A1643" s="56" t="s">
        <v>3358</v>
      </c>
      <c r="B1643" s="42" t="str">
        <f>VLOOKUP(A1643,'Data Transformation'!A:D,4,0)</f>
        <v>Yang</v>
      </c>
      <c r="C1643" s="57">
        <f>VLOOKUP(A1643,'Data Transformation'!G:N,2,0)</f>
        <v>28.93</v>
      </c>
      <c r="D1643" s="42">
        <f>VLOOKUP(A1643,'Data Transformation'!G:I,3,0)</f>
        <v>4.87</v>
      </c>
      <c r="E1643" s="42" t="str">
        <f>VLOOKUP(A1643,'Data Transformation'!G:J,4,0)</f>
        <v>No</v>
      </c>
      <c r="F1643" s="42" t="str">
        <f>VLOOKUP(A1643,'Data Transformation'!G:K,5,0)</f>
        <v>No</v>
      </c>
      <c r="G1643" s="58" t="str">
        <f>VLOOKUP(A1643,'Data Transformation'!G:L,6,0)</f>
        <v>No</v>
      </c>
      <c r="H1643" s="42">
        <f>VLOOKUP(A1643,'Data Transformation'!G:O,9,0)</f>
        <v>1</v>
      </c>
      <c r="I1643" s="42" t="str">
        <f>VLOOKUP(A1643,'Data Transformation'!G:N,8,0)</f>
        <v>No</v>
      </c>
      <c r="J1643" s="42" t="str">
        <f>VLOOKUP(A1643,'Data Transformation'!G:P,10,0)</f>
        <v>Overweight</v>
      </c>
      <c r="K1643" s="42" t="str">
        <f>VLOOKUP(A1643,'Data Transformation'!G:Q,11,0)</f>
        <v>Normal</v>
      </c>
      <c r="L1643" s="42" t="str">
        <f>VLOOKUP(A1643,'Data Transformation'!S:AB,10,0)</f>
        <v>19-Sep-1984</v>
      </c>
      <c r="M1643" s="59">
        <f>VLOOKUP(A1643,'Data Transformation'!S:AD,12,0)</f>
        <v>5974.38</v>
      </c>
      <c r="N1643" s="42" t="str">
        <f>VLOOKUP(A1643,'Data Transformation'!S:Y,7,0)</f>
        <v>tier - 2</v>
      </c>
      <c r="O1643" s="42" t="str">
        <f>VLOOKUP(A1643,'Data Transformation'!S:Z,8,0)</f>
        <v>tier - 3</v>
      </c>
      <c r="P1643" s="42" t="str">
        <f>VLOOKUP(A1643,'Data Transformation'!S:AA,9,0)</f>
        <v>R1013</v>
      </c>
      <c r="Q1643" s="60">
        <f>VLOOKUP(A1643,'Data Transformation'!S:AC,11,0)</f>
        <v>38</v>
      </c>
    </row>
    <row r="1644">
      <c r="A1644" s="56" t="s">
        <v>3360</v>
      </c>
      <c r="B1644" s="42" t="str">
        <f>VLOOKUP(A1644,'Data Transformation'!A:D,4,0)</f>
        <v>Fischer-Daly</v>
      </c>
      <c r="C1644" s="57">
        <f>VLOOKUP(A1644,'Data Transformation'!G:N,2,0)</f>
        <v>38.9</v>
      </c>
      <c r="D1644" s="42">
        <f>VLOOKUP(A1644,'Data Transformation'!G:I,3,0)</f>
        <v>4.28</v>
      </c>
      <c r="E1644" s="42" t="str">
        <f>VLOOKUP(A1644,'Data Transformation'!G:J,4,0)</f>
        <v>No</v>
      </c>
      <c r="F1644" s="42" t="str">
        <f>VLOOKUP(A1644,'Data Transformation'!G:K,5,0)</f>
        <v>No</v>
      </c>
      <c r="G1644" s="58" t="str">
        <f>VLOOKUP(A1644,'Data Transformation'!G:L,6,0)</f>
        <v>No</v>
      </c>
      <c r="H1644" s="42">
        <f>VLOOKUP(A1644,'Data Transformation'!G:O,9,0)</f>
        <v>0</v>
      </c>
      <c r="I1644" s="42" t="str">
        <f>VLOOKUP(A1644,'Data Transformation'!G:N,8,0)</f>
        <v>No</v>
      </c>
      <c r="J1644" s="42" t="str">
        <f>VLOOKUP(A1644,'Data Transformation'!G:P,10,0)</f>
        <v>Above Obesity</v>
      </c>
      <c r="K1644" s="42" t="str">
        <f>VLOOKUP(A1644,'Data Transformation'!G:Q,11,0)</f>
        <v>Normal</v>
      </c>
      <c r="L1644" s="42" t="str">
        <f>VLOOKUP(A1644,'Data Transformation'!S:AB,10,0)</f>
        <v>22-Jul-1989</v>
      </c>
      <c r="M1644" s="59">
        <f>VLOOKUP(A1644,'Data Transformation'!S:AD,12,0)</f>
        <v>5972.38</v>
      </c>
      <c r="N1644" s="42" t="str">
        <f>VLOOKUP(A1644,'Data Transformation'!S:Y,7,0)</f>
        <v>tier - 2</v>
      </c>
      <c r="O1644" s="42" t="str">
        <f>VLOOKUP(A1644,'Data Transformation'!S:Z,8,0)</f>
        <v>tier - 2</v>
      </c>
      <c r="P1644" s="42" t="str">
        <f>VLOOKUP(A1644,'Data Transformation'!S:AA,9,0)</f>
        <v>R1011</v>
      </c>
      <c r="Q1644" s="60">
        <f>VLOOKUP(A1644,'Data Transformation'!S:AC,11,0)</f>
        <v>33</v>
      </c>
    </row>
    <row r="1645">
      <c r="A1645" s="56" t="s">
        <v>3362</v>
      </c>
      <c r="B1645" s="42" t="str">
        <f>VLOOKUP(A1645,'Data Transformation'!A:D,4,0)</f>
        <v>Asher</v>
      </c>
      <c r="C1645" s="57">
        <f>VLOOKUP(A1645,'Data Transformation'!G:N,2,0)</f>
        <v>26.9</v>
      </c>
      <c r="D1645" s="42">
        <f>VLOOKUP(A1645,'Data Transformation'!G:I,3,0)</f>
        <v>4.07</v>
      </c>
      <c r="E1645" s="42" t="str">
        <f>VLOOKUP(A1645,'Data Transformation'!G:J,4,0)</f>
        <v>No</v>
      </c>
      <c r="F1645" s="42" t="str">
        <f>VLOOKUP(A1645,'Data Transformation'!G:K,5,0)</f>
        <v>No</v>
      </c>
      <c r="G1645" s="58" t="str">
        <f>VLOOKUP(A1645,'Data Transformation'!G:L,6,0)</f>
        <v>No</v>
      </c>
      <c r="H1645" s="42">
        <f>VLOOKUP(A1645,'Data Transformation'!G:O,9,0)</f>
        <v>0</v>
      </c>
      <c r="I1645" s="42" t="str">
        <f>VLOOKUP(A1645,'Data Transformation'!G:N,8,0)</f>
        <v>No</v>
      </c>
      <c r="J1645" s="42" t="str">
        <f>VLOOKUP(A1645,'Data Transformation'!G:P,10,0)</f>
        <v>Overweight</v>
      </c>
      <c r="K1645" s="42" t="str">
        <f>VLOOKUP(A1645,'Data Transformation'!G:Q,11,0)</f>
        <v>Normal</v>
      </c>
      <c r="L1645" s="42" t="str">
        <f>VLOOKUP(A1645,'Data Transformation'!S:AB,10,0)</f>
        <v>21-Jul-1980</v>
      </c>
      <c r="M1645" s="59">
        <f>VLOOKUP(A1645,'Data Transformation'!S:AD,12,0)</f>
        <v>5969.72</v>
      </c>
      <c r="N1645" s="42" t="str">
        <f>VLOOKUP(A1645,'Data Transformation'!S:Y,7,0)</f>
        <v>tier - 3</v>
      </c>
      <c r="O1645" s="42" t="str">
        <f>VLOOKUP(A1645,'Data Transformation'!S:Z,8,0)</f>
        <v>tier - 3</v>
      </c>
      <c r="P1645" s="42" t="str">
        <f>VLOOKUP(A1645,'Data Transformation'!S:AA,9,0)</f>
        <v>R1011</v>
      </c>
      <c r="Q1645" s="60">
        <f>VLOOKUP(A1645,'Data Transformation'!S:AC,11,0)</f>
        <v>42</v>
      </c>
    </row>
    <row r="1646">
      <c r="A1646" s="56" t="s">
        <v>3364</v>
      </c>
      <c r="B1646" s="42" t="str">
        <f>VLOOKUP(A1646,'Data Transformation'!A:D,4,0)</f>
        <v>Zhou</v>
      </c>
      <c r="C1646" s="57">
        <f>VLOOKUP(A1646,'Data Transformation'!G:N,2,0)</f>
        <v>24.86</v>
      </c>
      <c r="D1646" s="42">
        <f>VLOOKUP(A1646,'Data Transformation'!G:I,3,0)</f>
        <v>6.23</v>
      </c>
      <c r="E1646" s="42" t="str">
        <f>VLOOKUP(A1646,'Data Transformation'!G:J,4,0)</f>
        <v>No</v>
      </c>
      <c r="F1646" s="42" t="str">
        <f>VLOOKUP(A1646,'Data Transformation'!G:K,5,0)</f>
        <v>No</v>
      </c>
      <c r="G1646" s="58" t="str">
        <f>VLOOKUP(A1646,'Data Transformation'!G:L,6,0)</f>
        <v>No</v>
      </c>
      <c r="H1646" s="42">
        <f>VLOOKUP(A1646,'Data Transformation'!G:O,9,0)</f>
        <v>0</v>
      </c>
      <c r="I1646" s="42" t="str">
        <f>VLOOKUP(A1646,'Data Transformation'!G:N,8,0)</f>
        <v>No</v>
      </c>
      <c r="J1646" s="42" t="str">
        <f>VLOOKUP(A1646,'Data Transformation'!G:P,10,0)</f>
        <v>Normal weight</v>
      </c>
      <c r="K1646" s="42" t="str">
        <f>VLOOKUP(A1646,'Data Transformation'!G:Q,11,0)</f>
        <v>Prediabetes weight</v>
      </c>
      <c r="L1646" s="42" t="str">
        <f>VLOOKUP(A1646,'Data Transformation'!S:AB,10,0)</f>
        <v>5-Aug-1980</v>
      </c>
      <c r="M1646" s="59">
        <f>VLOOKUP(A1646,'Data Transformation'!S:AD,12,0)</f>
        <v>5966.89</v>
      </c>
      <c r="N1646" s="42" t="str">
        <f>VLOOKUP(A1646,'Data Transformation'!S:Y,7,0)</f>
        <v>tier - 2</v>
      </c>
      <c r="O1646" s="42" t="str">
        <f>VLOOKUP(A1646,'Data Transformation'!S:Z,8,0)</f>
        <v>tier - 3</v>
      </c>
      <c r="P1646" s="42" t="str">
        <f>VLOOKUP(A1646,'Data Transformation'!S:AA,9,0)</f>
        <v>R1013</v>
      </c>
      <c r="Q1646" s="60">
        <f>VLOOKUP(A1646,'Data Transformation'!S:AC,11,0)</f>
        <v>42</v>
      </c>
    </row>
    <row r="1647">
      <c r="A1647" s="56" t="s">
        <v>3366</v>
      </c>
      <c r="B1647" s="42" t="str">
        <f>VLOOKUP(A1647,'Data Transformation'!A:D,4,0)</f>
        <v>Rudder</v>
      </c>
      <c r="C1647" s="57">
        <f>VLOOKUP(A1647,'Data Transformation'!G:N,2,0)</f>
        <v>39.14</v>
      </c>
      <c r="D1647" s="42">
        <f>VLOOKUP(A1647,'Data Transformation'!G:I,3,0)</f>
        <v>6.24</v>
      </c>
      <c r="E1647" s="42" t="str">
        <f>VLOOKUP(A1647,'Data Transformation'!G:J,4,0)</f>
        <v>No</v>
      </c>
      <c r="F1647" s="42" t="str">
        <f>VLOOKUP(A1647,'Data Transformation'!G:K,5,0)</f>
        <v>yes</v>
      </c>
      <c r="G1647" s="58" t="str">
        <f>VLOOKUP(A1647,'Data Transformation'!G:L,6,0)</f>
        <v>No</v>
      </c>
      <c r="H1647" s="42">
        <f>VLOOKUP(A1647,'Data Transformation'!G:O,9,0)</f>
        <v>1</v>
      </c>
      <c r="I1647" s="42" t="str">
        <f>VLOOKUP(A1647,'Data Transformation'!G:N,8,0)</f>
        <v>No</v>
      </c>
      <c r="J1647" s="42" t="str">
        <f>VLOOKUP(A1647,'Data Transformation'!G:P,10,0)</f>
        <v>Above Obesity</v>
      </c>
      <c r="K1647" s="42" t="str">
        <f>VLOOKUP(A1647,'Data Transformation'!G:Q,11,0)</f>
        <v>Prediabetes weight</v>
      </c>
      <c r="L1647" s="42" t="str">
        <f>VLOOKUP(A1647,'Data Transformation'!S:AB,10,0)</f>
        <v>15-Jul-2004</v>
      </c>
      <c r="M1647" s="59">
        <f>VLOOKUP(A1647,'Data Transformation'!S:AD,12,0)</f>
        <v>5960.91</v>
      </c>
      <c r="N1647" s="42" t="str">
        <f>VLOOKUP(A1647,'Data Transformation'!S:Y,7,0)</f>
        <v>tier - 2</v>
      </c>
      <c r="O1647" s="42" t="str">
        <f>VLOOKUP(A1647,'Data Transformation'!S:Z,8,0)</f>
        <v>tier - 1</v>
      </c>
      <c r="P1647" s="42" t="str">
        <f>VLOOKUP(A1647,'Data Transformation'!S:AA,9,0)</f>
        <v>R1026</v>
      </c>
      <c r="Q1647" s="60">
        <f>VLOOKUP(A1647,'Data Transformation'!S:AC,11,0)</f>
        <v>18</v>
      </c>
    </row>
    <row r="1648">
      <c r="A1648" s="56" t="s">
        <v>3368</v>
      </c>
      <c r="B1648" s="42" t="str">
        <f>VLOOKUP(A1648,'Data Transformation'!A:D,4,0)</f>
        <v>Cartmell</v>
      </c>
      <c r="C1648" s="57">
        <f>VLOOKUP(A1648,'Data Transformation'!G:N,2,0)</f>
        <v>39.8</v>
      </c>
      <c r="D1648" s="42">
        <f>VLOOKUP(A1648,'Data Transformation'!G:I,3,0)</f>
        <v>6.17</v>
      </c>
      <c r="E1648" s="42" t="str">
        <f>VLOOKUP(A1648,'Data Transformation'!G:J,4,0)</f>
        <v>No</v>
      </c>
      <c r="F1648" s="42" t="str">
        <f>VLOOKUP(A1648,'Data Transformation'!G:K,5,0)</f>
        <v>No</v>
      </c>
      <c r="G1648" s="58" t="str">
        <f>VLOOKUP(A1648,'Data Transformation'!G:L,6,0)</f>
        <v>Yes</v>
      </c>
      <c r="H1648" s="42">
        <f>VLOOKUP(A1648,'Data Transformation'!G:O,9,0)</f>
        <v>1</v>
      </c>
      <c r="I1648" s="42" t="str">
        <f>VLOOKUP(A1648,'Data Transformation'!G:N,8,0)</f>
        <v>No</v>
      </c>
      <c r="J1648" s="42" t="str">
        <f>VLOOKUP(A1648,'Data Transformation'!G:P,10,0)</f>
        <v>Above Obesity</v>
      </c>
      <c r="K1648" s="42" t="str">
        <f>VLOOKUP(A1648,'Data Transformation'!G:Q,11,0)</f>
        <v>Prediabetes weight</v>
      </c>
      <c r="L1648" s="42" t="str">
        <f>VLOOKUP(A1648,'Data Transformation'!S:AB,10,0)</f>
        <v>13-Aug-2003</v>
      </c>
      <c r="M1648" s="59">
        <f>VLOOKUP(A1648,'Data Transformation'!S:AD,12,0)</f>
        <v>5957.35</v>
      </c>
      <c r="N1648" s="42" t="str">
        <f>VLOOKUP(A1648,'Data Transformation'!S:Y,7,0)</f>
        <v>tier - 2</v>
      </c>
      <c r="O1648" s="42" t="str">
        <f>VLOOKUP(A1648,'Data Transformation'!S:Z,8,0)</f>
        <v>tier - 2</v>
      </c>
      <c r="P1648" s="42" t="str">
        <f>VLOOKUP(A1648,'Data Transformation'!S:AA,9,0)</f>
        <v>R1012</v>
      </c>
      <c r="Q1648" s="60">
        <f>VLOOKUP(A1648,'Data Transformation'!S:AC,11,0)</f>
        <v>19</v>
      </c>
    </row>
    <row r="1649">
      <c r="A1649" s="56" t="s">
        <v>3370</v>
      </c>
      <c r="B1649" s="42" t="str">
        <f>VLOOKUP(A1649,'Data Transformation'!A:D,4,0)</f>
        <v>Troland</v>
      </c>
      <c r="C1649" s="57">
        <f>VLOOKUP(A1649,'Data Transformation'!G:N,2,0)</f>
        <v>34.32</v>
      </c>
      <c r="D1649" s="42">
        <f>VLOOKUP(A1649,'Data Transformation'!G:I,3,0)</f>
        <v>5.16</v>
      </c>
      <c r="E1649" s="42" t="str">
        <f>VLOOKUP(A1649,'Data Transformation'!G:J,4,0)</f>
        <v>No</v>
      </c>
      <c r="F1649" s="42" t="str">
        <f>VLOOKUP(A1649,'Data Transformation'!G:K,5,0)</f>
        <v>No</v>
      </c>
      <c r="G1649" s="58" t="str">
        <f>VLOOKUP(A1649,'Data Transformation'!G:L,6,0)</f>
        <v>No</v>
      </c>
      <c r="H1649" s="42">
        <f>VLOOKUP(A1649,'Data Transformation'!G:O,9,0)</f>
        <v>1</v>
      </c>
      <c r="I1649" s="42" t="str">
        <f>VLOOKUP(A1649,'Data Transformation'!G:N,8,0)</f>
        <v>No</v>
      </c>
      <c r="J1649" s="42" t="str">
        <f>VLOOKUP(A1649,'Data Transformation'!G:P,10,0)</f>
        <v>Above Obesity</v>
      </c>
      <c r="K1649" s="42" t="str">
        <f>VLOOKUP(A1649,'Data Transformation'!G:Q,11,0)</f>
        <v>Normal</v>
      </c>
      <c r="L1649" s="42" t="str">
        <f>VLOOKUP(A1649,'Data Transformation'!S:AB,10,0)</f>
        <v>14-Jul-1987</v>
      </c>
      <c r="M1649" s="59">
        <f>VLOOKUP(A1649,'Data Transformation'!S:AD,12,0)</f>
        <v>5934.38</v>
      </c>
      <c r="N1649" s="42" t="str">
        <f>VLOOKUP(A1649,'Data Transformation'!S:Y,7,0)</f>
        <v>tier - 3</v>
      </c>
      <c r="O1649" s="42" t="str">
        <f>VLOOKUP(A1649,'Data Transformation'!S:Z,8,0)</f>
        <v>tier - 2</v>
      </c>
      <c r="P1649" s="42" t="str">
        <f>VLOOKUP(A1649,'Data Transformation'!S:AA,9,0)</f>
        <v>R1013</v>
      </c>
      <c r="Q1649" s="60">
        <f>VLOOKUP(A1649,'Data Transformation'!S:AC,11,0)</f>
        <v>35</v>
      </c>
    </row>
    <row r="1650">
      <c r="A1650" s="56" t="s">
        <v>3372</v>
      </c>
      <c r="B1650" s="42" t="str">
        <f>VLOOKUP(A1650,'Data Transformation'!A:D,4,0)</f>
        <v>Hall</v>
      </c>
      <c r="C1650" s="57">
        <f>VLOOKUP(A1650,'Data Transformation'!G:N,2,0)</f>
        <v>32.51</v>
      </c>
      <c r="D1650" s="42">
        <f>VLOOKUP(A1650,'Data Transformation'!G:I,3,0)</f>
        <v>4.3</v>
      </c>
      <c r="E1650" s="42" t="str">
        <f>VLOOKUP(A1650,'Data Transformation'!G:J,4,0)</f>
        <v>No</v>
      </c>
      <c r="F1650" s="42" t="str">
        <f>VLOOKUP(A1650,'Data Transformation'!G:K,5,0)</f>
        <v>No</v>
      </c>
      <c r="G1650" s="58" t="str">
        <f>VLOOKUP(A1650,'Data Transformation'!G:L,6,0)</f>
        <v>No</v>
      </c>
      <c r="H1650" s="42">
        <f>VLOOKUP(A1650,'Data Transformation'!G:O,9,0)</f>
        <v>0</v>
      </c>
      <c r="I1650" s="42" t="str">
        <f>VLOOKUP(A1650,'Data Transformation'!G:N,8,0)</f>
        <v>No</v>
      </c>
      <c r="J1650" s="42" t="str">
        <f>VLOOKUP(A1650,'Data Transformation'!G:P,10,0)</f>
        <v>Above Obesity</v>
      </c>
      <c r="K1650" s="42" t="str">
        <f>VLOOKUP(A1650,'Data Transformation'!G:Q,11,0)</f>
        <v>Normal</v>
      </c>
      <c r="L1650" s="42" t="str">
        <f>VLOOKUP(A1650,'Data Transformation'!S:AB,10,0)</f>
        <v>30-Jul-1994</v>
      </c>
      <c r="M1650" s="59">
        <f>VLOOKUP(A1650,'Data Transformation'!S:AD,12,0)</f>
        <v>5927.65</v>
      </c>
      <c r="N1650" s="42" t="str">
        <f>VLOOKUP(A1650,'Data Transformation'!S:Y,7,0)</f>
        <v>tier - 2</v>
      </c>
      <c r="O1650" s="42" t="str">
        <f>VLOOKUP(A1650,'Data Transformation'!S:Z,8,0)</f>
        <v>tier - 1</v>
      </c>
      <c r="P1650" s="42" t="str">
        <f>VLOOKUP(A1650,'Data Transformation'!S:AA,9,0)</f>
        <v>R1012</v>
      </c>
      <c r="Q1650" s="60">
        <f>VLOOKUP(A1650,'Data Transformation'!S:AC,11,0)</f>
        <v>28</v>
      </c>
    </row>
    <row r="1651">
      <c r="A1651" s="56" t="s">
        <v>3374</v>
      </c>
      <c r="B1651" s="42" t="str">
        <f>VLOOKUP(A1651,'Data Transformation'!A:D,4,0)</f>
        <v>Berg</v>
      </c>
      <c r="C1651" s="57">
        <f>VLOOKUP(A1651,'Data Transformation'!G:N,2,0)</f>
        <v>30.71</v>
      </c>
      <c r="D1651" s="42">
        <f>VLOOKUP(A1651,'Data Transformation'!G:I,3,0)</f>
        <v>6.14</v>
      </c>
      <c r="E1651" s="42" t="str">
        <f>VLOOKUP(A1651,'Data Transformation'!G:J,4,0)</f>
        <v>No</v>
      </c>
      <c r="F1651" s="42" t="str">
        <f>VLOOKUP(A1651,'Data Transformation'!G:K,5,0)</f>
        <v>No</v>
      </c>
      <c r="G1651" s="58" t="str">
        <f>VLOOKUP(A1651,'Data Transformation'!G:L,6,0)</f>
        <v>Yes</v>
      </c>
      <c r="H1651" s="42">
        <f>VLOOKUP(A1651,'Data Transformation'!G:O,9,0)</f>
        <v>1</v>
      </c>
      <c r="I1651" s="42" t="str">
        <f>VLOOKUP(A1651,'Data Transformation'!G:N,8,0)</f>
        <v>No</v>
      </c>
      <c r="J1651" s="42" t="str">
        <f>VLOOKUP(A1651,'Data Transformation'!G:P,10,0)</f>
        <v>Above Obesity</v>
      </c>
      <c r="K1651" s="42" t="str">
        <f>VLOOKUP(A1651,'Data Transformation'!G:Q,11,0)</f>
        <v>Prediabetes weight</v>
      </c>
      <c r="L1651" s="42" t="str">
        <f>VLOOKUP(A1651,'Data Transformation'!S:AB,10,0)</f>
        <v>13-Aug-1993</v>
      </c>
      <c r="M1651" s="59">
        <f>VLOOKUP(A1651,'Data Transformation'!S:AD,12,0)</f>
        <v>5926.93</v>
      </c>
      <c r="N1651" s="42" t="str">
        <f>VLOOKUP(A1651,'Data Transformation'!S:Y,7,0)</f>
        <v>tier - 2</v>
      </c>
      <c r="O1651" s="42" t="str">
        <f>VLOOKUP(A1651,'Data Transformation'!S:Z,8,0)</f>
        <v>tier - 2</v>
      </c>
      <c r="P1651" s="42" t="str">
        <f>VLOOKUP(A1651,'Data Transformation'!S:AA,9,0)</f>
        <v>R1025</v>
      </c>
      <c r="Q1651" s="60">
        <f>VLOOKUP(A1651,'Data Transformation'!S:AC,11,0)</f>
        <v>29</v>
      </c>
    </row>
    <row r="1652">
      <c r="A1652" s="56" t="s">
        <v>3376</v>
      </c>
      <c r="B1652" s="42" t="str">
        <f>VLOOKUP(A1652,'Data Transformation'!A:D,4,0)</f>
        <v>Engtrakul</v>
      </c>
      <c r="C1652" s="57">
        <f>VLOOKUP(A1652,'Data Transformation'!G:N,2,0)</f>
        <v>28.9</v>
      </c>
      <c r="D1652" s="42">
        <f>VLOOKUP(A1652,'Data Transformation'!G:I,3,0)</f>
        <v>5.36</v>
      </c>
      <c r="E1652" s="42" t="str">
        <f>VLOOKUP(A1652,'Data Transformation'!G:J,4,0)</f>
        <v>No</v>
      </c>
      <c r="F1652" s="42" t="str">
        <f>VLOOKUP(A1652,'Data Transformation'!G:K,5,0)</f>
        <v>No</v>
      </c>
      <c r="G1652" s="58" t="str">
        <f>VLOOKUP(A1652,'Data Transformation'!G:L,6,0)</f>
        <v>No</v>
      </c>
      <c r="H1652" s="42">
        <f>VLOOKUP(A1652,'Data Transformation'!G:O,9,0)</f>
        <v>1</v>
      </c>
      <c r="I1652" s="42" t="str">
        <f>VLOOKUP(A1652,'Data Transformation'!G:N,8,0)</f>
        <v>No</v>
      </c>
      <c r="J1652" s="42" t="str">
        <f>VLOOKUP(A1652,'Data Transformation'!G:P,10,0)</f>
        <v>Overweight</v>
      </c>
      <c r="K1652" s="42" t="str">
        <f>VLOOKUP(A1652,'Data Transformation'!G:Q,11,0)</f>
        <v>Normal</v>
      </c>
      <c r="L1652" s="42" t="str">
        <f>VLOOKUP(A1652,'Data Transformation'!S:AB,10,0)</f>
        <v>29-Jul-1987</v>
      </c>
      <c r="M1652" s="59">
        <f>VLOOKUP(A1652,'Data Transformation'!S:AD,12,0)</f>
        <v>5926.85</v>
      </c>
      <c r="N1652" s="42" t="str">
        <f>VLOOKUP(A1652,'Data Transformation'!S:Y,7,0)</f>
        <v>tier - 3</v>
      </c>
      <c r="O1652" s="42" t="str">
        <f>VLOOKUP(A1652,'Data Transformation'!S:Z,8,0)</f>
        <v>tier - 3</v>
      </c>
      <c r="P1652" s="42" t="str">
        <f>VLOOKUP(A1652,'Data Transformation'!S:AA,9,0)</f>
        <v>R1011</v>
      </c>
      <c r="Q1652" s="60">
        <f>VLOOKUP(A1652,'Data Transformation'!S:AC,11,0)</f>
        <v>35</v>
      </c>
    </row>
    <row r="1653">
      <c r="A1653" s="56" t="s">
        <v>3378</v>
      </c>
      <c r="B1653" s="42" t="str">
        <f>VLOOKUP(A1653,'Data Transformation'!A:D,4,0)</f>
        <v>Leonhardt</v>
      </c>
      <c r="C1653" s="57">
        <f>VLOOKUP(A1653,'Data Transformation'!G:N,2,0)</f>
        <v>36.19</v>
      </c>
      <c r="D1653" s="42">
        <f>VLOOKUP(A1653,'Data Transformation'!G:I,3,0)</f>
        <v>4.3</v>
      </c>
      <c r="E1653" s="42" t="str">
        <f>VLOOKUP(A1653,'Data Transformation'!G:J,4,0)</f>
        <v>No</v>
      </c>
      <c r="F1653" s="42" t="str">
        <f>VLOOKUP(A1653,'Data Transformation'!G:K,5,0)</f>
        <v>No</v>
      </c>
      <c r="G1653" s="58" t="str">
        <f>VLOOKUP(A1653,'Data Transformation'!G:L,6,0)</f>
        <v>No</v>
      </c>
      <c r="H1653" s="42">
        <f>VLOOKUP(A1653,'Data Transformation'!G:O,9,0)</f>
        <v>0</v>
      </c>
      <c r="I1653" s="42" t="str">
        <f>VLOOKUP(A1653,'Data Transformation'!G:N,8,0)</f>
        <v>No</v>
      </c>
      <c r="J1653" s="42" t="str">
        <f>VLOOKUP(A1653,'Data Transformation'!G:P,10,0)</f>
        <v>Above Obesity</v>
      </c>
      <c r="K1653" s="42" t="str">
        <f>VLOOKUP(A1653,'Data Transformation'!G:Q,11,0)</f>
        <v>Normal</v>
      </c>
      <c r="L1653" s="42" t="str">
        <f>VLOOKUP(A1653,'Data Transformation'!S:AB,10,0)</f>
        <v>21-Dec-1982</v>
      </c>
      <c r="M1653" s="59">
        <f>VLOOKUP(A1653,'Data Transformation'!S:AD,12,0)</f>
        <v>5920.1</v>
      </c>
      <c r="N1653" s="42" t="str">
        <f>VLOOKUP(A1653,'Data Transformation'!S:Y,7,0)</f>
        <v>tier - 2</v>
      </c>
      <c r="O1653" s="42" t="str">
        <f>VLOOKUP(A1653,'Data Transformation'!S:Z,8,0)</f>
        <v>tier - 1</v>
      </c>
      <c r="P1653" s="42" t="str">
        <f>VLOOKUP(A1653,'Data Transformation'!S:AA,9,0)</f>
        <v>R1013</v>
      </c>
      <c r="Q1653" s="60">
        <f>VLOOKUP(A1653,'Data Transformation'!S:AC,11,0)</f>
        <v>40</v>
      </c>
    </row>
    <row r="1654">
      <c r="A1654" s="56" t="s">
        <v>3380</v>
      </c>
      <c r="B1654" s="42" t="str">
        <f>VLOOKUP(A1654,'Data Transformation'!A:D,4,0)</f>
        <v>Goetz</v>
      </c>
      <c r="C1654" s="57">
        <f>VLOOKUP(A1654,'Data Transformation'!G:N,2,0)</f>
        <v>29.6</v>
      </c>
      <c r="D1654" s="42">
        <f>VLOOKUP(A1654,'Data Transformation'!G:I,3,0)</f>
        <v>4.09</v>
      </c>
      <c r="E1654" s="42" t="str">
        <f>VLOOKUP(A1654,'Data Transformation'!G:J,4,0)</f>
        <v>No</v>
      </c>
      <c r="F1654" s="42" t="str">
        <f>VLOOKUP(A1654,'Data Transformation'!G:K,5,0)</f>
        <v>No</v>
      </c>
      <c r="G1654" s="58" t="str">
        <f>VLOOKUP(A1654,'Data Transformation'!G:L,6,0)</f>
        <v>No</v>
      </c>
      <c r="H1654" s="42">
        <f>VLOOKUP(A1654,'Data Transformation'!G:O,9,0)</f>
        <v>0</v>
      </c>
      <c r="I1654" s="42" t="str">
        <f>VLOOKUP(A1654,'Data Transformation'!G:N,8,0)</f>
        <v>No</v>
      </c>
      <c r="J1654" s="42" t="str">
        <f>VLOOKUP(A1654,'Data Transformation'!G:P,10,0)</f>
        <v>Overweight</v>
      </c>
      <c r="K1654" s="42" t="str">
        <f>VLOOKUP(A1654,'Data Transformation'!G:Q,11,0)</f>
        <v>Normal</v>
      </c>
      <c r="L1654" s="42" t="str">
        <f>VLOOKUP(A1654,'Data Transformation'!S:AB,10,0)</f>
        <v>8-Jul-1982</v>
      </c>
      <c r="M1654" s="59">
        <f>VLOOKUP(A1654,'Data Transformation'!S:AD,12,0)</f>
        <v>5910.94</v>
      </c>
      <c r="N1654" s="42" t="str">
        <f>VLOOKUP(A1654,'Data Transformation'!S:Y,7,0)</f>
        <v>tier - 2</v>
      </c>
      <c r="O1654" s="42" t="str">
        <f>VLOOKUP(A1654,'Data Transformation'!S:Z,8,0)</f>
        <v>tier - 1</v>
      </c>
      <c r="P1654" s="42" t="str">
        <f>VLOOKUP(A1654,'Data Transformation'!S:AA,9,0)</f>
        <v>R1011</v>
      </c>
      <c r="Q1654" s="60">
        <f>VLOOKUP(A1654,'Data Transformation'!S:AC,11,0)</f>
        <v>40</v>
      </c>
    </row>
    <row r="1655">
      <c r="A1655" s="56" t="s">
        <v>3382</v>
      </c>
      <c r="B1655" s="42" t="str">
        <f>VLOOKUP(A1655,'Data Transformation'!A:D,4,0)</f>
        <v>Cacharelis</v>
      </c>
      <c r="C1655" s="57">
        <f>VLOOKUP(A1655,'Data Transformation'!G:N,2,0)</f>
        <v>30.95</v>
      </c>
      <c r="D1655" s="42">
        <f>VLOOKUP(A1655,'Data Transformation'!G:I,3,0)</f>
        <v>6.27</v>
      </c>
      <c r="E1655" s="42" t="str">
        <f>VLOOKUP(A1655,'Data Transformation'!G:J,4,0)</f>
        <v>No</v>
      </c>
      <c r="F1655" s="42" t="str">
        <f>VLOOKUP(A1655,'Data Transformation'!G:K,5,0)</f>
        <v>No</v>
      </c>
      <c r="G1655" s="58" t="str">
        <f>VLOOKUP(A1655,'Data Transformation'!G:L,6,0)</f>
        <v>Yes</v>
      </c>
      <c r="H1655" s="42">
        <f>VLOOKUP(A1655,'Data Transformation'!G:O,9,0)</f>
        <v>1</v>
      </c>
      <c r="I1655" s="42" t="str">
        <f>VLOOKUP(A1655,'Data Transformation'!G:N,8,0)</f>
        <v>No</v>
      </c>
      <c r="J1655" s="42" t="str">
        <f>VLOOKUP(A1655,'Data Transformation'!G:P,10,0)</f>
        <v>Above Obesity</v>
      </c>
      <c r="K1655" s="42" t="str">
        <f>VLOOKUP(A1655,'Data Transformation'!G:Q,11,0)</f>
        <v>Prediabetes weight</v>
      </c>
      <c r="L1655" s="42" t="str">
        <f>VLOOKUP(A1655,'Data Transformation'!S:AB,10,0)</f>
        <v>19-Oct-1993</v>
      </c>
      <c r="M1655" s="59">
        <f>VLOOKUP(A1655,'Data Transformation'!S:AD,12,0)</f>
        <v>5877.02</v>
      </c>
      <c r="N1655" s="42" t="str">
        <f>VLOOKUP(A1655,'Data Transformation'!S:Y,7,0)</f>
        <v>tier - 2</v>
      </c>
      <c r="O1655" s="42" t="str">
        <f>VLOOKUP(A1655,'Data Transformation'!S:Z,8,0)</f>
        <v>tier - 2</v>
      </c>
      <c r="P1655" s="42" t="str">
        <f>VLOOKUP(A1655,'Data Transformation'!S:AA,9,0)</f>
        <v>R1021</v>
      </c>
      <c r="Q1655" s="60">
        <f>VLOOKUP(A1655,'Data Transformation'!S:AC,11,0)</f>
        <v>29</v>
      </c>
    </row>
    <row r="1656">
      <c r="A1656" s="56" t="s">
        <v>3384</v>
      </c>
      <c r="B1656" s="42" t="str">
        <f>VLOOKUP(A1656,'Data Transformation'!A:D,4,0)</f>
        <v>Kariolis</v>
      </c>
      <c r="C1656" s="57">
        <f>VLOOKUP(A1656,'Data Transformation'!G:N,2,0)</f>
        <v>19.95</v>
      </c>
      <c r="D1656" s="42">
        <f>VLOOKUP(A1656,'Data Transformation'!G:I,3,0)</f>
        <v>5.39</v>
      </c>
      <c r="E1656" s="42" t="str">
        <f>VLOOKUP(A1656,'Data Transformation'!G:J,4,0)</f>
        <v>No</v>
      </c>
      <c r="F1656" s="42" t="str">
        <f>VLOOKUP(A1656,'Data Transformation'!G:K,5,0)</f>
        <v>No</v>
      </c>
      <c r="G1656" s="58" t="str">
        <f>VLOOKUP(A1656,'Data Transformation'!G:L,6,0)</f>
        <v>No</v>
      </c>
      <c r="H1656" s="42">
        <f>VLOOKUP(A1656,'Data Transformation'!G:O,9,0)</f>
        <v>1</v>
      </c>
      <c r="I1656" s="42" t="str">
        <f>VLOOKUP(A1656,'Data Transformation'!G:N,8,0)</f>
        <v>No</v>
      </c>
      <c r="J1656" s="42" t="str">
        <f>VLOOKUP(A1656,'Data Transformation'!G:P,10,0)</f>
        <v>Normal weight</v>
      </c>
      <c r="K1656" s="42" t="str">
        <f>VLOOKUP(A1656,'Data Transformation'!G:Q,11,0)</f>
        <v>Normal</v>
      </c>
      <c r="L1656" s="42" t="str">
        <f>VLOOKUP(A1656,'Data Transformation'!S:AB,10,0)</f>
        <v>22-Nov-1984</v>
      </c>
      <c r="M1656" s="59">
        <f>VLOOKUP(A1656,'Data Transformation'!S:AD,12,0)</f>
        <v>5855.9</v>
      </c>
      <c r="N1656" s="42" t="str">
        <f>VLOOKUP(A1656,'Data Transformation'!S:Y,7,0)</f>
        <v>tier - 2</v>
      </c>
      <c r="O1656" s="42" t="str">
        <f>VLOOKUP(A1656,'Data Transformation'!S:Z,8,0)</f>
        <v>tier - 3</v>
      </c>
      <c r="P1656" s="42" t="str">
        <f>VLOOKUP(A1656,'Data Transformation'!S:AA,9,0)</f>
        <v>R1012</v>
      </c>
      <c r="Q1656" s="60">
        <f>VLOOKUP(A1656,'Data Transformation'!S:AC,11,0)</f>
        <v>38</v>
      </c>
    </row>
    <row r="1657">
      <c r="A1657" s="56" t="s">
        <v>3386</v>
      </c>
      <c r="B1657" s="42" t="str">
        <f>VLOOKUP(A1657,'Data Transformation'!A:D,4,0)</f>
        <v>Zelwin</v>
      </c>
      <c r="C1657" s="57">
        <f>VLOOKUP(A1657,'Data Transformation'!G:N,2,0)</f>
        <v>23.65</v>
      </c>
      <c r="D1657" s="42">
        <f>VLOOKUP(A1657,'Data Transformation'!G:I,3,0)</f>
        <v>5.75</v>
      </c>
      <c r="E1657" s="42" t="str">
        <f>VLOOKUP(A1657,'Data Transformation'!G:J,4,0)</f>
        <v>YES</v>
      </c>
      <c r="F1657" s="42" t="str">
        <f>VLOOKUP(A1657,'Data Transformation'!G:K,5,0)</f>
        <v>No</v>
      </c>
      <c r="G1657" s="58" t="str">
        <f>VLOOKUP(A1657,'Data Transformation'!G:L,6,0)</f>
        <v>No</v>
      </c>
      <c r="H1657" s="42">
        <f>VLOOKUP(A1657,'Data Transformation'!G:O,9,0)</f>
        <v>0</v>
      </c>
      <c r="I1657" s="42" t="str">
        <f>VLOOKUP(A1657,'Data Transformation'!G:N,8,0)</f>
        <v>No</v>
      </c>
      <c r="J1657" s="42" t="str">
        <f>VLOOKUP(A1657,'Data Transformation'!G:P,10,0)</f>
        <v>Normal weight</v>
      </c>
      <c r="K1657" s="42" t="str">
        <f>VLOOKUP(A1657,'Data Transformation'!G:Q,11,0)</f>
        <v>Prediabetes weight</v>
      </c>
      <c r="L1657" s="42" t="str">
        <f>VLOOKUP(A1657,'Data Transformation'!S:AB,10,0)</f>
        <v>18-Jun-1985</v>
      </c>
      <c r="M1657" s="59">
        <f>VLOOKUP(A1657,'Data Transformation'!S:AD,12,0)</f>
        <v>5847.24</v>
      </c>
      <c r="N1657" s="42" t="str">
        <f>VLOOKUP(A1657,'Data Transformation'!S:Y,7,0)</f>
        <v>tier - 2</v>
      </c>
      <c r="O1657" s="42" t="str">
        <f>VLOOKUP(A1657,'Data Transformation'!S:Z,8,0)</f>
        <v>tier - 1</v>
      </c>
      <c r="P1657" s="42" t="str">
        <f>VLOOKUP(A1657,'Data Transformation'!S:AA,9,0)</f>
        <v>R1013</v>
      </c>
      <c r="Q1657" s="60">
        <f>VLOOKUP(A1657,'Data Transformation'!S:AC,11,0)</f>
        <v>37</v>
      </c>
    </row>
    <row r="1658">
      <c r="A1658" s="56" t="s">
        <v>3388</v>
      </c>
      <c r="B1658" s="42" t="str">
        <f>VLOOKUP(A1658,'Data Transformation'!A:D,4,0)</f>
        <v>Barry</v>
      </c>
      <c r="C1658" s="57">
        <f>VLOOKUP(A1658,'Data Transformation'!G:N,2,0)</f>
        <v>43.34</v>
      </c>
      <c r="D1658" s="42">
        <f>VLOOKUP(A1658,'Data Transformation'!G:I,3,0)</f>
        <v>4.91</v>
      </c>
      <c r="E1658" s="42" t="str">
        <f>VLOOKUP(A1658,'Data Transformation'!G:J,4,0)</f>
        <v>No</v>
      </c>
      <c r="F1658" s="42" t="str">
        <f>VLOOKUP(A1658,'Data Transformation'!G:K,5,0)</f>
        <v>No</v>
      </c>
      <c r="G1658" s="58" t="str">
        <f>VLOOKUP(A1658,'Data Transformation'!G:L,6,0)</f>
        <v>No</v>
      </c>
      <c r="H1658" s="42">
        <f>VLOOKUP(A1658,'Data Transformation'!G:O,9,0)</f>
        <v>1</v>
      </c>
      <c r="I1658" s="42" t="str">
        <f>VLOOKUP(A1658,'Data Transformation'!G:N,8,0)</f>
        <v>No</v>
      </c>
      <c r="J1658" s="42" t="str">
        <f>VLOOKUP(A1658,'Data Transformation'!G:P,10,0)</f>
        <v>Above Obesity</v>
      </c>
      <c r="K1658" s="42" t="str">
        <f>VLOOKUP(A1658,'Data Transformation'!G:Q,11,0)</f>
        <v>Normal</v>
      </c>
      <c r="L1658" s="42" t="str">
        <f>VLOOKUP(A1658,'Data Transformation'!S:AB,10,0)</f>
        <v>30-Sep-1987</v>
      </c>
      <c r="M1658" s="59">
        <f>VLOOKUP(A1658,'Data Transformation'!S:AD,12,0)</f>
        <v>5846.92</v>
      </c>
      <c r="N1658" s="42" t="str">
        <f>VLOOKUP(A1658,'Data Transformation'!S:Y,7,0)</f>
        <v>tier - 2</v>
      </c>
      <c r="O1658" s="42" t="str">
        <f>VLOOKUP(A1658,'Data Transformation'!S:Z,8,0)</f>
        <v>tier - 2</v>
      </c>
      <c r="P1658" s="42" t="str">
        <f>VLOOKUP(A1658,'Data Transformation'!S:AA,9,0)</f>
        <v>R1013</v>
      </c>
      <c r="Q1658" s="60">
        <f>VLOOKUP(A1658,'Data Transformation'!S:AC,11,0)</f>
        <v>35</v>
      </c>
    </row>
    <row r="1659">
      <c r="A1659" s="56" t="s">
        <v>3390</v>
      </c>
      <c r="B1659" s="42" t="str">
        <f>VLOOKUP(A1659,'Data Transformation'!A:D,4,0)</f>
        <v>Bannon</v>
      </c>
      <c r="C1659" s="57">
        <f>VLOOKUP(A1659,'Data Transformation'!G:N,2,0)</f>
        <v>31.98</v>
      </c>
      <c r="D1659" s="42">
        <f>VLOOKUP(A1659,'Data Transformation'!G:I,3,0)</f>
        <v>4.46</v>
      </c>
      <c r="E1659" s="42" t="str">
        <f>VLOOKUP(A1659,'Data Transformation'!G:J,4,0)</f>
        <v>yes</v>
      </c>
      <c r="F1659" s="42" t="str">
        <f>VLOOKUP(A1659,'Data Transformation'!G:K,5,0)</f>
        <v>No</v>
      </c>
      <c r="G1659" s="58" t="str">
        <f>VLOOKUP(A1659,'Data Transformation'!G:L,6,0)</f>
        <v>No</v>
      </c>
      <c r="H1659" s="42">
        <f>VLOOKUP(A1659,'Data Transformation'!G:O,9,0)</f>
        <v>1</v>
      </c>
      <c r="I1659" s="42" t="str">
        <f>VLOOKUP(A1659,'Data Transformation'!G:N,8,0)</f>
        <v>No</v>
      </c>
      <c r="J1659" s="42" t="str">
        <f>VLOOKUP(A1659,'Data Transformation'!G:P,10,0)</f>
        <v>Above Obesity</v>
      </c>
      <c r="K1659" s="42" t="str">
        <f>VLOOKUP(A1659,'Data Transformation'!G:Q,11,0)</f>
        <v>Normal</v>
      </c>
      <c r="L1659" s="42" t="str">
        <f>VLOOKUP(A1659,'Data Transformation'!S:AB,10,0)</f>
        <v>20-Aug-1995</v>
      </c>
      <c r="M1659" s="59">
        <f>VLOOKUP(A1659,'Data Transformation'!S:AD,12,0)</f>
        <v>5843.99</v>
      </c>
      <c r="N1659" s="42" t="str">
        <f>VLOOKUP(A1659,'Data Transformation'!S:Y,7,0)</f>
        <v>tier - 2</v>
      </c>
      <c r="O1659" s="42" t="str">
        <f>VLOOKUP(A1659,'Data Transformation'!S:Z,8,0)</f>
        <v>tier - 2</v>
      </c>
      <c r="P1659" s="42" t="str">
        <f>VLOOKUP(A1659,'Data Transformation'!S:AA,9,0)</f>
        <v>R1025</v>
      </c>
      <c r="Q1659" s="60">
        <f>VLOOKUP(A1659,'Data Transformation'!S:AC,11,0)</f>
        <v>27</v>
      </c>
    </row>
    <row r="1660">
      <c r="A1660" s="56" t="s">
        <v>3392</v>
      </c>
      <c r="B1660" s="42" t="str">
        <f>VLOOKUP(A1660,'Data Transformation'!A:D,4,0)</f>
        <v>Chang</v>
      </c>
      <c r="C1660" s="57">
        <f>VLOOKUP(A1660,'Data Transformation'!G:N,2,0)</f>
        <v>35.86</v>
      </c>
      <c r="D1660" s="42">
        <f>VLOOKUP(A1660,'Data Transformation'!G:I,3,0)</f>
        <v>6.22</v>
      </c>
      <c r="E1660" s="42" t="str">
        <f>VLOOKUP(A1660,'Data Transformation'!G:J,4,0)</f>
        <v>No</v>
      </c>
      <c r="F1660" s="42" t="str">
        <f>VLOOKUP(A1660,'Data Transformation'!G:K,5,0)</f>
        <v>No</v>
      </c>
      <c r="G1660" s="58" t="str">
        <f>VLOOKUP(A1660,'Data Transformation'!G:L,6,0)</f>
        <v>No</v>
      </c>
      <c r="H1660" s="42">
        <f>VLOOKUP(A1660,'Data Transformation'!G:O,9,0)</f>
        <v>1</v>
      </c>
      <c r="I1660" s="42" t="str">
        <f>VLOOKUP(A1660,'Data Transformation'!G:N,8,0)</f>
        <v>No</v>
      </c>
      <c r="J1660" s="42" t="str">
        <f>VLOOKUP(A1660,'Data Transformation'!G:P,10,0)</f>
        <v>Above Obesity</v>
      </c>
      <c r="K1660" s="42" t="str">
        <f>VLOOKUP(A1660,'Data Transformation'!G:Q,11,0)</f>
        <v>Prediabetes weight</v>
      </c>
      <c r="L1660" s="42" t="str">
        <f>VLOOKUP(A1660,'Data Transformation'!S:AB,10,0)</f>
        <v>27-Jul-1987</v>
      </c>
      <c r="M1660" s="59">
        <f>VLOOKUP(A1660,'Data Transformation'!S:AD,12,0)</f>
        <v>5836.52</v>
      </c>
      <c r="N1660" s="42" t="str">
        <f>VLOOKUP(A1660,'Data Transformation'!S:Y,7,0)</f>
        <v>tier - 2</v>
      </c>
      <c r="O1660" s="42" t="str">
        <f>VLOOKUP(A1660,'Data Transformation'!S:Z,8,0)</f>
        <v>tier - 3</v>
      </c>
      <c r="P1660" s="42" t="str">
        <f>VLOOKUP(A1660,'Data Transformation'!S:AA,9,0)</f>
        <v>R1013</v>
      </c>
      <c r="Q1660" s="60">
        <f>VLOOKUP(A1660,'Data Transformation'!S:AC,11,0)</f>
        <v>35</v>
      </c>
    </row>
    <row r="1661">
      <c r="A1661" s="56" t="s">
        <v>3394</v>
      </c>
      <c r="B1661" s="42" t="str">
        <f>VLOOKUP(A1661,'Data Transformation'!A:D,4,0)</f>
        <v>Vetter</v>
      </c>
      <c r="C1661" s="57">
        <f>VLOOKUP(A1661,'Data Transformation'!G:N,2,0)</f>
        <v>15.2</v>
      </c>
      <c r="D1661" s="42">
        <f>VLOOKUP(A1661,'Data Transformation'!G:I,3,0)</f>
        <v>8.82</v>
      </c>
      <c r="E1661" s="42" t="str">
        <f>VLOOKUP(A1661,'Data Transformation'!G:J,4,0)</f>
        <v>No</v>
      </c>
      <c r="F1661" s="42" t="str">
        <f>VLOOKUP(A1661,'Data Transformation'!G:K,5,0)</f>
        <v>No</v>
      </c>
      <c r="G1661" s="58" t="str">
        <f>VLOOKUP(A1661,'Data Transformation'!G:L,6,0)</f>
        <v>No</v>
      </c>
      <c r="H1661" s="42">
        <f>VLOOKUP(A1661,'Data Transformation'!G:O,9,0)</f>
        <v>0</v>
      </c>
      <c r="I1661" s="42" t="str">
        <f>VLOOKUP(A1661,'Data Transformation'!G:N,8,0)</f>
        <v>No</v>
      </c>
      <c r="J1661" s="42" t="str">
        <f>VLOOKUP(A1661,'Data Transformation'!G:P,10,0)</f>
        <v>Underweight</v>
      </c>
      <c r="K1661" s="42" t="str">
        <f>VLOOKUP(A1661,'Data Transformation'!G:Q,11,0)</f>
        <v>Diabetes</v>
      </c>
      <c r="L1661" s="42" t="str">
        <f>VLOOKUP(A1661,'Data Transformation'!S:AB,10,0)</f>
        <v>27-Sep-1971</v>
      </c>
      <c r="M1661" s="59">
        <f>VLOOKUP(A1661,'Data Transformation'!S:AD,12,0)</f>
        <v>5832.6</v>
      </c>
      <c r="N1661" s="42" t="str">
        <f>VLOOKUP(A1661,'Data Transformation'!S:Y,7,0)</f>
        <v>tier - 2</v>
      </c>
      <c r="O1661" s="42" t="str">
        <f>VLOOKUP(A1661,'Data Transformation'!S:Z,8,0)</f>
        <v>tier - 3</v>
      </c>
      <c r="P1661" s="42" t="str">
        <f>VLOOKUP(A1661,'Data Transformation'!S:AA,9,0)</f>
        <v>R1012</v>
      </c>
      <c r="Q1661" s="60">
        <f>VLOOKUP(A1661,'Data Transformation'!S:AC,11,0)</f>
        <v>51</v>
      </c>
    </row>
    <row r="1662">
      <c r="A1662" s="56" t="s">
        <v>3396</v>
      </c>
      <c r="B1662" s="42" t="str">
        <f>VLOOKUP(A1662,'Data Transformation'!A:D,4,0)</f>
        <v>Jablonski</v>
      </c>
      <c r="C1662" s="57">
        <f>VLOOKUP(A1662,'Data Transformation'!G:N,2,0)</f>
        <v>37.2</v>
      </c>
      <c r="D1662" s="42">
        <f>VLOOKUP(A1662,'Data Transformation'!G:I,3,0)</f>
        <v>10.14</v>
      </c>
      <c r="E1662" s="42" t="str">
        <f>VLOOKUP(A1662,'Data Transformation'!G:J,4,0)</f>
        <v>No</v>
      </c>
      <c r="F1662" s="42" t="str">
        <f>VLOOKUP(A1662,'Data Transformation'!G:K,5,0)</f>
        <v>No</v>
      </c>
      <c r="G1662" s="58" t="str">
        <f>VLOOKUP(A1662,'Data Transformation'!G:L,6,0)</f>
        <v>No</v>
      </c>
      <c r="H1662" s="42">
        <f>VLOOKUP(A1662,'Data Transformation'!G:O,9,0)</f>
        <v>0</v>
      </c>
      <c r="I1662" s="42" t="str">
        <f>VLOOKUP(A1662,'Data Transformation'!G:N,8,0)</f>
        <v>No</v>
      </c>
      <c r="J1662" s="42" t="str">
        <f>VLOOKUP(A1662,'Data Transformation'!G:P,10,0)</f>
        <v>Above Obesity</v>
      </c>
      <c r="K1662" s="42" t="str">
        <f>VLOOKUP(A1662,'Data Transformation'!G:Q,11,0)</f>
        <v>Diabetes</v>
      </c>
      <c r="L1662" s="42" t="str">
        <f>VLOOKUP(A1662,'Data Transformation'!S:AB,10,0)</f>
        <v>22-Jul-2002</v>
      </c>
      <c r="M1662" s="59">
        <f>VLOOKUP(A1662,'Data Transformation'!S:AD,12,0)</f>
        <v>5816.58</v>
      </c>
      <c r="N1662" s="42" t="str">
        <f>VLOOKUP(A1662,'Data Transformation'!S:Y,7,0)</f>
        <v>tier - 2</v>
      </c>
      <c r="O1662" s="42" t="str">
        <f>VLOOKUP(A1662,'Data Transformation'!S:Z,8,0)</f>
        <v>tier - 2</v>
      </c>
      <c r="P1662" s="42" t="str">
        <f>VLOOKUP(A1662,'Data Transformation'!S:AA,9,0)</f>
        <v>R1026</v>
      </c>
      <c r="Q1662" s="60">
        <f>VLOOKUP(A1662,'Data Transformation'!S:AC,11,0)</f>
        <v>20</v>
      </c>
    </row>
    <row r="1663">
      <c r="A1663" s="56" t="s">
        <v>3398</v>
      </c>
      <c r="B1663" s="42" t="str">
        <f>VLOOKUP(A1663,'Data Transformation'!A:D,4,0)</f>
        <v>Jakubowitch</v>
      </c>
      <c r="C1663" s="57">
        <f>VLOOKUP(A1663,'Data Transformation'!G:N,2,0)</f>
        <v>17.91</v>
      </c>
      <c r="D1663" s="42">
        <f>VLOOKUP(A1663,'Data Transformation'!G:I,3,0)</f>
        <v>4.66</v>
      </c>
      <c r="E1663" s="42" t="str">
        <f>VLOOKUP(A1663,'Data Transformation'!G:J,4,0)</f>
        <v>No</v>
      </c>
      <c r="F1663" s="42" t="str">
        <f>VLOOKUP(A1663,'Data Transformation'!G:K,5,0)</f>
        <v>No</v>
      </c>
      <c r="G1663" s="58" t="str">
        <f>VLOOKUP(A1663,'Data Transformation'!G:L,6,0)</f>
        <v>No</v>
      </c>
      <c r="H1663" s="42">
        <f>VLOOKUP(A1663,'Data Transformation'!G:O,9,0)</f>
        <v>2</v>
      </c>
      <c r="I1663" s="42" t="str">
        <f>VLOOKUP(A1663,'Data Transformation'!G:N,8,0)</f>
        <v>No</v>
      </c>
      <c r="J1663" s="42" t="str">
        <f>VLOOKUP(A1663,'Data Transformation'!G:P,10,0)</f>
        <v>Underweight</v>
      </c>
      <c r="K1663" s="42" t="str">
        <f>VLOOKUP(A1663,'Data Transformation'!G:Q,11,0)</f>
        <v>Normal</v>
      </c>
      <c r="L1663" s="42" t="str">
        <f>VLOOKUP(A1663,'Data Transformation'!S:AB,10,0)</f>
        <v>2-Nov-1972</v>
      </c>
      <c r="M1663" s="59">
        <f>VLOOKUP(A1663,'Data Transformation'!S:AD,12,0)</f>
        <v>5812.9</v>
      </c>
      <c r="N1663" s="42" t="str">
        <f>VLOOKUP(A1663,'Data Transformation'!S:Y,7,0)</f>
        <v>tier - 2</v>
      </c>
      <c r="O1663" s="42" t="str">
        <f>VLOOKUP(A1663,'Data Transformation'!S:Z,8,0)</f>
        <v>tier - 2</v>
      </c>
      <c r="P1663" s="42" t="str">
        <f>VLOOKUP(A1663,'Data Transformation'!S:AA,9,0)</f>
        <v>R1013</v>
      </c>
      <c r="Q1663" s="60">
        <f>VLOOKUP(A1663,'Data Transformation'!S:AC,11,0)</f>
        <v>50</v>
      </c>
    </row>
    <row r="1664">
      <c r="A1664" s="56" t="s">
        <v>3400</v>
      </c>
      <c r="B1664" s="42" t="str">
        <f>VLOOKUP(A1664,'Data Transformation'!A:D,4,0)</f>
        <v>Altshuler</v>
      </c>
      <c r="C1664" s="57">
        <f>VLOOKUP(A1664,'Data Transformation'!G:N,2,0)</f>
        <v>20.76</v>
      </c>
      <c r="D1664" s="42">
        <f>VLOOKUP(A1664,'Data Transformation'!G:I,3,0)</f>
        <v>6.26</v>
      </c>
      <c r="E1664" s="42" t="str">
        <f>VLOOKUP(A1664,'Data Transformation'!G:J,4,0)</f>
        <v>No</v>
      </c>
      <c r="F1664" s="42" t="str">
        <f>VLOOKUP(A1664,'Data Transformation'!G:K,5,0)</f>
        <v>No</v>
      </c>
      <c r="G1664" s="58" t="str">
        <f>VLOOKUP(A1664,'Data Transformation'!G:L,6,0)</f>
        <v>No</v>
      </c>
      <c r="H1664" s="42">
        <f>VLOOKUP(A1664,'Data Transformation'!G:O,9,0)</f>
        <v>0</v>
      </c>
      <c r="I1664" s="42" t="str">
        <f>VLOOKUP(A1664,'Data Transformation'!G:N,8,0)</f>
        <v>No</v>
      </c>
      <c r="J1664" s="42" t="str">
        <f>VLOOKUP(A1664,'Data Transformation'!G:P,10,0)</f>
        <v>Normal weight</v>
      </c>
      <c r="K1664" s="42" t="str">
        <f>VLOOKUP(A1664,'Data Transformation'!G:Q,11,0)</f>
        <v>Prediabetes weight</v>
      </c>
      <c r="L1664" s="42" t="str">
        <f>VLOOKUP(A1664,'Data Transformation'!S:AB,10,0)</f>
        <v>18-Sep-1980</v>
      </c>
      <c r="M1664" s="59">
        <f>VLOOKUP(A1664,'Data Transformation'!S:AD,12,0)</f>
        <v>5807.06</v>
      </c>
      <c r="N1664" s="42" t="str">
        <f>VLOOKUP(A1664,'Data Transformation'!S:Y,7,0)</f>
        <v>tier - 2</v>
      </c>
      <c r="O1664" s="42" t="str">
        <f>VLOOKUP(A1664,'Data Transformation'!S:Z,8,0)</f>
        <v>tier - 3</v>
      </c>
      <c r="P1664" s="42" t="str">
        <f>VLOOKUP(A1664,'Data Transformation'!S:AA,9,0)</f>
        <v>R1013</v>
      </c>
      <c r="Q1664" s="60">
        <f>VLOOKUP(A1664,'Data Transformation'!S:AC,11,0)</f>
        <v>42</v>
      </c>
    </row>
    <row r="1665">
      <c r="A1665" s="56" t="s">
        <v>3402</v>
      </c>
      <c r="B1665" s="42" t="str">
        <f>VLOOKUP(A1665,'Data Transformation'!A:D,4,0)</f>
        <v>Ugarte</v>
      </c>
      <c r="C1665" s="57">
        <f>VLOOKUP(A1665,'Data Transformation'!G:N,2,0)</f>
        <v>38.99</v>
      </c>
      <c r="D1665" s="42">
        <f>VLOOKUP(A1665,'Data Transformation'!G:I,3,0)</f>
        <v>5.21</v>
      </c>
      <c r="E1665" s="42" t="str">
        <f>VLOOKUP(A1665,'Data Transformation'!G:J,4,0)</f>
        <v>No</v>
      </c>
      <c r="F1665" s="42" t="str">
        <f>VLOOKUP(A1665,'Data Transformation'!G:K,5,0)</f>
        <v>yes</v>
      </c>
      <c r="G1665" s="58" t="str">
        <f>VLOOKUP(A1665,'Data Transformation'!G:L,6,0)</f>
        <v>No</v>
      </c>
      <c r="H1665" s="42">
        <f>VLOOKUP(A1665,'Data Transformation'!G:O,9,0)</f>
        <v>1</v>
      </c>
      <c r="I1665" s="42" t="str">
        <f>VLOOKUP(A1665,'Data Transformation'!G:N,8,0)</f>
        <v>No</v>
      </c>
      <c r="J1665" s="42" t="str">
        <f>VLOOKUP(A1665,'Data Transformation'!G:P,10,0)</f>
        <v>Above Obesity</v>
      </c>
      <c r="K1665" s="42" t="str">
        <f>VLOOKUP(A1665,'Data Transformation'!G:Q,11,0)</f>
        <v>Normal</v>
      </c>
      <c r="L1665" s="42" t="str">
        <f>VLOOKUP(A1665,'Data Transformation'!S:AB,10,0)</f>
        <v>1-Nov-2004</v>
      </c>
      <c r="M1665" s="59">
        <f>VLOOKUP(A1665,'Data Transformation'!S:AD,12,0)</f>
        <v>5778.71</v>
      </c>
      <c r="N1665" s="42" t="str">
        <f>VLOOKUP(A1665,'Data Transformation'!S:Y,7,0)</f>
        <v>tier - 2</v>
      </c>
      <c r="O1665" s="42" t="str">
        <f>VLOOKUP(A1665,'Data Transformation'!S:Z,8,0)</f>
        <v>tier - 3</v>
      </c>
      <c r="P1665" s="42" t="str">
        <f>VLOOKUP(A1665,'Data Transformation'!S:AA,9,0)</f>
        <v>R1022</v>
      </c>
      <c r="Q1665" s="60">
        <f>VLOOKUP(A1665,'Data Transformation'!S:AC,11,0)</f>
        <v>18</v>
      </c>
    </row>
    <row r="1666">
      <c r="A1666" s="56" t="s">
        <v>3404</v>
      </c>
      <c r="B1666" s="42" t="str">
        <f>VLOOKUP(A1666,'Data Transformation'!A:D,4,0)</f>
        <v>Tusso</v>
      </c>
      <c r="C1666" s="57">
        <f>VLOOKUP(A1666,'Data Transformation'!G:N,2,0)</f>
        <v>42.655</v>
      </c>
      <c r="D1666" s="42">
        <f>VLOOKUP(A1666,'Data Transformation'!G:I,3,0)</f>
        <v>5.94</v>
      </c>
      <c r="E1666" s="42" t="str">
        <f>VLOOKUP(A1666,'Data Transformation'!G:J,4,0)</f>
        <v>yes</v>
      </c>
      <c r="F1666" s="42" t="str">
        <f>VLOOKUP(A1666,'Data Transformation'!G:K,5,0)</f>
        <v>No</v>
      </c>
      <c r="G1666" s="58" t="str">
        <f>VLOOKUP(A1666,'Data Transformation'!G:L,6,0)</f>
        <v>Yes</v>
      </c>
      <c r="H1666" s="42">
        <f>VLOOKUP(A1666,'Data Transformation'!G:O,9,0)</f>
        <v>1</v>
      </c>
      <c r="I1666" s="42" t="str">
        <f>VLOOKUP(A1666,'Data Transformation'!G:N,8,0)</f>
        <v>No</v>
      </c>
      <c r="J1666" s="42" t="str">
        <f>VLOOKUP(A1666,'Data Transformation'!G:P,10,0)</f>
        <v>Above Obesity</v>
      </c>
      <c r="K1666" s="42" t="str">
        <f>VLOOKUP(A1666,'Data Transformation'!G:Q,11,0)</f>
        <v>Prediabetes weight</v>
      </c>
      <c r="L1666" s="42" t="str">
        <f>VLOOKUP(A1666,'Data Transformation'!S:AB,10,0)</f>
        <v>30-Aug-1983</v>
      </c>
      <c r="M1666" s="59">
        <f>VLOOKUP(A1666,'Data Transformation'!S:AD,12,0)</f>
        <v>5757.41</v>
      </c>
      <c r="N1666" s="42" t="str">
        <f>VLOOKUP(A1666,'Data Transformation'!S:Y,7,0)</f>
        <v>tier - 2</v>
      </c>
      <c r="O1666" s="42" t="str">
        <f>VLOOKUP(A1666,'Data Transformation'!S:Z,8,0)</f>
        <v>tier - 3</v>
      </c>
      <c r="P1666" s="42" t="str">
        <f>VLOOKUP(A1666,'Data Transformation'!S:AA,9,0)</f>
        <v>R1019</v>
      </c>
      <c r="Q1666" s="60">
        <f>VLOOKUP(A1666,'Data Transformation'!S:AC,11,0)</f>
        <v>39</v>
      </c>
    </row>
    <row r="1667">
      <c r="A1667" s="56" t="s">
        <v>3406</v>
      </c>
      <c r="B1667" s="42" t="str">
        <f>VLOOKUP(A1667,'Data Transformation'!A:D,4,0)</f>
        <v>Johnson</v>
      </c>
      <c r="C1667" s="57">
        <f>VLOOKUP(A1667,'Data Transformation'!G:N,2,0)</f>
        <v>30.57</v>
      </c>
      <c r="D1667" s="42">
        <f>VLOOKUP(A1667,'Data Transformation'!G:I,3,0)</f>
        <v>5.34</v>
      </c>
      <c r="E1667" s="42" t="str">
        <f>VLOOKUP(A1667,'Data Transformation'!G:J,4,0)</f>
        <v>No</v>
      </c>
      <c r="F1667" s="42" t="str">
        <f>VLOOKUP(A1667,'Data Transformation'!G:K,5,0)</f>
        <v>No</v>
      </c>
      <c r="G1667" s="58" t="str">
        <f>VLOOKUP(A1667,'Data Transformation'!G:L,6,0)</f>
        <v>Yes</v>
      </c>
      <c r="H1667" s="42">
        <f>VLOOKUP(A1667,'Data Transformation'!G:O,9,0)</f>
        <v>1</v>
      </c>
      <c r="I1667" s="42" t="str">
        <f>VLOOKUP(A1667,'Data Transformation'!G:N,8,0)</f>
        <v>No</v>
      </c>
      <c r="J1667" s="42" t="str">
        <f>VLOOKUP(A1667,'Data Transformation'!G:P,10,0)</f>
        <v>Above Obesity</v>
      </c>
      <c r="K1667" s="42" t="str">
        <f>VLOOKUP(A1667,'Data Transformation'!G:Q,11,0)</f>
        <v>Normal</v>
      </c>
      <c r="L1667" s="42" t="str">
        <f>VLOOKUP(A1667,'Data Transformation'!S:AB,10,0)</f>
        <v>10-Jun-1993</v>
      </c>
      <c r="M1667" s="59">
        <f>VLOOKUP(A1667,'Data Transformation'!S:AD,12,0)</f>
        <v>5748.13</v>
      </c>
      <c r="N1667" s="42" t="str">
        <f>VLOOKUP(A1667,'Data Transformation'!S:Y,7,0)</f>
        <v>tier - 2</v>
      </c>
      <c r="O1667" s="42" t="str">
        <f>VLOOKUP(A1667,'Data Transformation'!S:Z,8,0)</f>
        <v>tier - 1</v>
      </c>
      <c r="P1667" s="42" t="str">
        <f>VLOOKUP(A1667,'Data Transformation'!S:AA,9,0)</f>
        <v>R1021</v>
      </c>
      <c r="Q1667" s="60">
        <f>VLOOKUP(A1667,'Data Transformation'!S:AC,11,0)</f>
        <v>29</v>
      </c>
    </row>
    <row r="1668">
      <c r="A1668" s="56" t="s">
        <v>3408</v>
      </c>
      <c r="B1668" s="42" t="str">
        <f>VLOOKUP(A1668,'Data Transformation'!A:D,4,0)</f>
        <v>Landry</v>
      </c>
      <c r="C1668" s="57">
        <f>VLOOKUP(A1668,'Data Transformation'!G:N,2,0)</f>
        <v>17.7</v>
      </c>
      <c r="D1668" s="42">
        <f>VLOOKUP(A1668,'Data Transformation'!G:I,3,0)</f>
        <v>6.38</v>
      </c>
      <c r="E1668" s="42" t="str">
        <f>VLOOKUP(A1668,'Data Transformation'!G:J,4,0)</f>
        <v>No</v>
      </c>
      <c r="F1668" s="42" t="str">
        <f>VLOOKUP(A1668,'Data Transformation'!G:K,5,0)</f>
        <v>No</v>
      </c>
      <c r="G1668" s="58" t="str">
        <f>VLOOKUP(A1668,'Data Transformation'!G:L,6,0)</f>
        <v>No</v>
      </c>
      <c r="H1668" s="42">
        <f>VLOOKUP(A1668,'Data Transformation'!G:O,9,0)</f>
        <v>2</v>
      </c>
      <c r="I1668" s="42" t="str">
        <f>VLOOKUP(A1668,'Data Transformation'!G:N,8,0)</f>
        <v>No</v>
      </c>
      <c r="J1668" s="42" t="str">
        <f>VLOOKUP(A1668,'Data Transformation'!G:P,10,0)</f>
        <v>Underweight</v>
      </c>
      <c r="K1668" s="42" t="str">
        <f>VLOOKUP(A1668,'Data Transformation'!G:Q,11,0)</f>
        <v>Prediabetes weight</v>
      </c>
      <c r="L1668" s="42" t="str">
        <f>VLOOKUP(A1668,'Data Transformation'!S:AB,10,0)</f>
        <v>21-Aug-1972</v>
      </c>
      <c r="M1668" s="59">
        <f>VLOOKUP(A1668,'Data Transformation'!S:AD,12,0)</f>
        <v>5741.67</v>
      </c>
      <c r="N1668" s="42" t="str">
        <f>VLOOKUP(A1668,'Data Transformation'!S:Y,7,0)</f>
        <v>tier - 2</v>
      </c>
      <c r="O1668" s="42" t="str">
        <f>VLOOKUP(A1668,'Data Transformation'!S:Z,8,0)</f>
        <v>tier - 3</v>
      </c>
      <c r="P1668" s="42" t="str">
        <f>VLOOKUP(A1668,'Data Transformation'!S:AA,9,0)</f>
        <v>R1013</v>
      </c>
      <c r="Q1668" s="60">
        <f>VLOOKUP(A1668,'Data Transformation'!S:AC,11,0)</f>
        <v>50</v>
      </c>
    </row>
    <row r="1669">
      <c r="A1669" s="56" t="s">
        <v>3410</v>
      </c>
      <c r="B1669" s="42" t="str">
        <f>VLOOKUP(A1669,'Data Transformation'!A:D,4,0)</f>
        <v>McDonald</v>
      </c>
      <c r="C1669" s="57">
        <f>VLOOKUP(A1669,'Data Transformation'!G:N,2,0)</f>
        <v>34.77</v>
      </c>
      <c r="D1669" s="42">
        <f>VLOOKUP(A1669,'Data Transformation'!G:I,3,0)</f>
        <v>4.47</v>
      </c>
      <c r="E1669" s="42" t="str">
        <f>VLOOKUP(A1669,'Data Transformation'!G:J,4,0)</f>
        <v>No</v>
      </c>
      <c r="F1669" s="42" t="str">
        <f>VLOOKUP(A1669,'Data Transformation'!G:K,5,0)</f>
        <v>No</v>
      </c>
      <c r="G1669" s="58" t="str">
        <f>VLOOKUP(A1669,'Data Transformation'!G:L,6,0)</f>
        <v>No</v>
      </c>
      <c r="H1669" s="42">
        <f>VLOOKUP(A1669,'Data Transformation'!G:O,9,0)</f>
        <v>1</v>
      </c>
      <c r="I1669" s="42" t="str">
        <f>VLOOKUP(A1669,'Data Transformation'!G:N,8,0)</f>
        <v>No</v>
      </c>
      <c r="J1669" s="42" t="str">
        <f>VLOOKUP(A1669,'Data Transformation'!G:P,10,0)</f>
        <v>Above Obesity</v>
      </c>
      <c r="K1669" s="42" t="str">
        <f>VLOOKUP(A1669,'Data Transformation'!G:Q,11,0)</f>
        <v>Normal</v>
      </c>
      <c r="L1669" s="42" t="str">
        <f>VLOOKUP(A1669,'Data Transformation'!S:AB,10,0)</f>
        <v>19-Oct-1987</v>
      </c>
      <c r="M1669" s="59">
        <f>VLOOKUP(A1669,'Data Transformation'!S:AD,12,0)</f>
        <v>5729.01</v>
      </c>
      <c r="N1669" s="42" t="str">
        <f>VLOOKUP(A1669,'Data Transformation'!S:Y,7,0)</f>
        <v>tier - 1</v>
      </c>
      <c r="O1669" s="42" t="str">
        <f>VLOOKUP(A1669,'Data Transformation'!S:Z,8,0)</f>
        <v>tier - 2</v>
      </c>
      <c r="P1669" s="42" t="str">
        <f>VLOOKUP(A1669,'Data Transformation'!S:AA,9,0)</f>
        <v>R1012</v>
      </c>
      <c r="Q1669" s="60">
        <f>VLOOKUP(A1669,'Data Transformation'!S:AC,11,0)</f>
        <v>35</v>
      </c>
    </row>
    <row r="1670">
      <c r="A1670" s="56" t="s">
        <v>3412</v>
      </c>
      <c r="B1670" s="42" t="str">
        <f>VLOOKUP(A1670,'Data Transformation'!A:D,4,0)</f>
        <v>Dunlap</v>
      </c>
      <c r="C1670" s="57">
        <f>VLOOKUP(A1670,'Data Transformation'!G:N,2,0)</f>
        <v>16.88</v>
      </c>
      <c r="D1670" s="42">
        <f>VLOOKUP(A1670,'Data Transformation'!G:I,3,0)</f>
        <v>9.96</v>
      </c>
      <c r="E1670" s="42" t="str">
        <f>VLOOKUP(A1670,'Data Transformation'!G:J,4,0)</f>
        <v>No</v>
      </c>
      <c r="F1670" s="42" t="str">
        <f>VLOOKUP(A1670,'Data Transformation'!G:K,5,0)</f>
        <v>No</v>
      </c>
      <c r="G1670" s="58" t="str">
        <f>VLOOKUP(A1670,'Data Transformation'!G:L,6,0)</f>
        <v>No</v>
      </c>
      <c r="H1670" s="42">
        <f>VLOOKUP(A1670,'Data Transformation'!G:O,9,0)</f>
        <v>0</v>
      </c>
      <c r="I1670" s="42" t="str">
        <f>VLOOKUP(A1670,'Data Transformation'!G:N,8,0)</f>
        <v>No</v>
      </c>
      <c r="J1670" s="42" t="str">
        <f>VLOOKUP(A1670,'Data Transformation'!G:P,10,0)</f>
        <v>Underweight</v>
      </c>
      <c r="K1670" s="42" t="str">
        <f>VLOOKUP(A1670,'Data Transformation'!G:Q,11,0)</f>
        <v>Diabetes</v>
      </c>
      <c r="L1670" s="42" t="str">
        <f>VLOOKUP(A1670,'Data Transformation'!S:AB,10,0)</f>
        <v>18-Dec-1971</v>
      </c>
      <c r="M1670" s="59">
        <f>VLOOKUP(A1670,'Data Transformation'!S:AD,12,0)</f>
        <v>5720.38</v>
      </c>
      <c r="N1670" s="42" t="str">
        <f>VLOOKUP(A1670,'Data Transformation'!S:Y,7,0)</f>
        <v>tier - 2</v>
      </c>
      <c r="O1670" s="42" t="str">
        <f>VLOOKUP(A1670,'Data Transformation'!S:Z,8,0)</f>
        <v>tier - 1</v>
      </c>
      <c r="P1670" s="42" t="str">
        <f>VLOOKUP(A1670,'Data Transformation'!S:AA,9,0)</f>
        <v>R1013</v>
      </c>
      <c r="Q1670" s="60">
        <f>VLOOKUP(A1670,'Data Transformation'!S:AC,11,0)</f>
        <v>51</v>
      </c>
    </row>
    <row r="1671">
      <c r="A1671" s="56" t="s">
        <v>3414</v>
      </c>
      <c r="B1671" s="42" t="str">
        <f>VLOOKUP(A1671,'Data Transformation'!A:D,4,0)</f>
        <v>Larue</v>
      </c>
      <c r="C1671" s="57">
        <f>VLOOKUP(A1671,'Data Transformation'!G:N,2,0)</f>
        <v>40.26</v>
      </c>
      <c r="D1671" s="42">
        <f>VLOOKUP(A1671,'Data Transformation'!G:I,3,0)</f>
        <v>9.92</v>
      </c>
      <c r="E1671" s="42" t="str">
        <f>VLOOKUP(A1671,'Data Transformation'!G:J,4,0)</f>
        <v>YES</v>
      </c>
      <c r="F1671" s="42" t="str">
        <f>VLOOKUP(A1671,'Data Transformation'!G:K,5,0)</f>
        <v>No</v>
      </c>
      <c r="G1671" s="58" t="str">
        <f>VLOOKUP(A1671,'Data Transformation'!G:L,6,0)</f>
        <v>No</v>
      </c>
      <c r="H1671" s="42">
        <f>VLOOKUP(A1671,'Data Transformation'!G:O,9,0)</f>
        <v>0</v>
      </c>
      <c r="I1671" s="42" t="str">
        <f>VLOOKUP(A1671,'Data Transformation'!G:N,8,0)</f>
        <v>No</v>
      </c>
      <c r="J1671" s="42" t="str">
        <f>VLOOKUP(A1671,'Data Transformation'!G:P,10,0)</f>
        <v>Above Obesity</v>
      </c>
      <c r="K1671" s="42" t="str">
        <f>VLOOKUP(A1671,'Data Transformation'!G:Q,11,0)</f>
        <v>Diabetes</v>
      </c>
      <c r="L1671" s="42" t="str">
        <f>VLOOKUP(A1671,'Data Transformation'!S:AB,10,0)</f>
        <v>30-Aug-1981</v>
      </c>
      <c r="M1671" s="59">
        <f>VLOOKUP(A1671,'Data Transformation'!S:AD,12,0)</f>
        <v>5709.16</v>
      </c>
      <c r="N1671" s="42" t="str">
        <f>VLOOKUP(A1671,'Data Transformation'!S:Y,7,0)</f>
        <v>tier - 3</v>
      </c>
      <c r="O1671" s="42" t="str">
        <f>VLOOKUP(A1671,'Data Transformation'!S:Z,8,0)</f>
        <v>tier - 3</v>
      </c>
      <c r="P1671" s="42" t="str">
        <f>VLOOKUP(A1671,'Data Transformation'!S:AA,9,0)</f>
        <v>R1013</v>
      </c>
      <c r="Q1671" s="60">
        <f>VLOOKUP(A1671,'Data Transformation'!S:AC,11,0)</f>
        <v>41</v>
      </c>
    </row>
    <row r="1672">
      <c r="A1672" s="56" t="s">
        <v>3416</v>
      </c>
      <c r="B1672" s="42" t="str">
        <f>VLOOKUP(A1672,'Data Transformation'!A:D,4,0)</f>
        <v>Hodge</v>
      </c>
      <c r="C1672" s="57">
        <f>VLOOKUP(A1672,'Data Transformation'!G:N,2,0)</f>
        <v>25.6</v>
      </c>
      <c r="D1672" s="42">
        <f>VLOOKUP(A1672,'Data Transformation'!G:I,3,0)</f>
        <v>6.03</v>
      </c>
      <c r="E1672" s="42" t="str">
        <f>VLOOKUP(A1672,'Data Transformation'!G:J,4,0)</f>
        <v>No</v>
      </c>
      <c r="F1672" s="42" t="str">
        <f>VLOOKUP(A1672,'Data Transformation'!G:K,5,0)</f>
        <v>No</v>
      </c>
      <c r="G1672" s="58" t="str">
        <f>VLOOKUP(A1672,'Data Transformation'!G:L,6,0)</f>
        <v>Yes</v>
      </c>
      <c r="H1672" s="42">
        <f>VLOOKUP(A1672,'Data Transformation'!G:O,9,0)</f>
        <v>1</v>
      </c>
      <c r="I1672" s="42" t="str">
        <f>VLOOKUP(A1672,'Data Transformation'!G:N,8,0)</f>
        <v>No</v>
      </c>
      <c r="J1672" s="42" t="str">
        <f>VLOOKUP(A1672,'Data Transformation'!G:P,10,0)</f>
        <v>Overweight</v>
      </c>
      <c r="K1672" s="42" t="str">
        <f>VLOOKUP(A1672,'Data Transformation'!G:Q,11,0)</f>
        <v>Prediabetes weight</v>
      </c>
      <c r="L1672" s="42" t="str">
        <f>VLOOKUP(A1672,'Data Transformation'!S:AB,10,0)</f>
        <v>3-Nov-1993</v>
      </c>
      <c r="M1672" s="59">
        <f>VLOOKUP(A1672,'Data Transformation'!S:AD,12,0)</f>
        <v>5708.87</v>
      </c>
      <c r="N1672" s="42" t="str">
        <f>VLOOKUP(A1672,'Data Transformation'!S:Y,7,0)</f>
        <v>tier - 2</v>
      </c>
      <c r="O1672" s="42" t="str">
        <f>VLOOKUP(A1672,'Data Transformation'!S:Z,8,0)</f>
        <v>tier - 1</v>
      </c>
      <c r="P1672" s="42" t="str">
        <f>VLOOKUP(A1672,'Data Transformation'!S:AA,9,0)</f>
        <v>R1011</v>
      </c>
      <c r="Q1672" s="60">
        <f>VLOOKUP(A1672,'Data Transformation'!S:AC,11,0)</f>
        <v>29</v>
      </c>
    </row>
    <row r="1673">
      <c r="A1673" s="56" t="s">
        <v>3418</v>
      </c>
      <c r="B1673" s="42" t="str">
        <f>VLOOKUP(A1673,'Data Transformation'!A:D,4,0)</f>
        <v>Marcus</v>
      </c>
      <c r="C1673" s="57">
        <f>VLOOKUP(A1673,'Data Transformation'!G:N,2,0)</f>
        <v>33.55</v>
      </c>
      <c r="D1673" s="42">
        <f>VLOOKUP(A1673,'Data Transformation'!G:I,3,0)</f>
        <v>10.9</v>
      </c>
      <c r="E1673" s="42" t="str">
        <f>VLOOKUP(A1673,'Data Transformation'!G:J,4,0)</f>
        <v>YES</v>
      </c>
      <c r="F1673" s="42" t="str">
        <f>VLOOKUP(A1673,'Data Transformation'!G:K,5,0)</f>
        <v>No</v>
      </c>
      <c r="G1673" s="58" t="str">
        <f>VLOOKUP(A1673,'Data Transformation'!G:L,6,0)</f>
        <v>No</v>
      </c>
      <c r="H1673" s="42">
        <f>VLOOKUP(A1673,'Data Transformation'!G:O,9,0)</f>
        <v>0</v>
      </c>
      <c r="I1673" s="42" t="str">
        <f>VLOOKUP(A1673,'Data Transformation'!G:N,8,0)</f>
        <v>No</v>
      </c>
      <c r="J1673" s="42" t="str">
        <f>VLOOKUP(A1673,'Data Transformation'!G:P,10,0)</f>
        <v>Above Obesity</v>
      </c>
      <c r="K1673" s="42" t="str">
        <f>VLOOKUP(A1673,'Data Transformation'!G:Q,11,0)</f>
        <v>Diabetes</v>
      </c>
      <c r="L1673" s="42" t="str">
        <f>VLOOKUP(A1673,'Data Transformation'!S:AB,10,0)</f>
        <v>15-Jun-1981</v>
      </c>
      <c r="M1673" s="59">
        <f>VLOOKUP(A1673,'Data Transformation'!S:AD,12,0)</f>
        <v>5699.84</v>
      </c>
      <c r="N1673" s="42" t="str">
        <f>VLOOKUP(A1673,'Data Transformation'!S:Y,7,0)</f>
        <v>tier - 2</v>
      </c>
      <c r="O1673" s="42" t="str">
        <f>VLOOKUP(A1673,'Data Transformation'!S:Z,8,0)</f>
        <v>tier - 3</v>
      </c>
      <c r="P1673" s="42" t="str">
        <f>VLOOKUP(A1673,'Data Transformation'!S:AA,9,0)</f>
        <v>R1013</v>
      </c>
      <c r="Q1673" s="60">
        <f>VLOOKUP(A1673,'Data Transformation'!S:AC,11,0)</f>
        <v>41</v>
      </c>
    </row>
    <row r="1674">
      <c r="A1674" s="56" t="s">
        <v>3420</v>
      </c>
      <c r="B1674" s="42" t="str">
        <f>VLOOKUP(A1674,'Data Transformation'!A:D,4,0)</f>
        <v>Daubert</v>
      </c>
      <c r="C1674" s="57">
        <f>VLOOKUP(A1674,'Data Transformation'!G:N,2,0)</f>
        <v>16.69</v>
      </c>
      <c r="D1674" s="42">
        <f>VLOOKUP(A1674,'Data Transformation'!G:I,3,0)</f>
        <v>10.66</v>
      </c>
      <c r="E1674" s="42" t="str">
        <f>VLOOKUP(A1674,'Data Transformation'!G:J,4,0)</f>
        <v>No</v>
      </c>
      <c r="F1674" s="42" t="str">
        <f>VLOOKUP(A1674,'Data Transformation'!G:K,5,0)</f>
        <v>No</v>
      </c>
      <c r="G1674" s="58" t="str">
        <f>VLOOKUP(A1674,'Data Transformation'!G:L,6,0)</f>
        <v>No</v>
      </c>
      <c r="H1674" s="42">
        <f>VLOOKUP(A1674,'Data Transformation'!G:O,9,0)</f>
        <v>0</v>
      </c>
      <c r="I1674" s="42" t="str">
        <f>VLOOKUP(A1674,'Data Transformation'!G:N,8,0)</f>
        <v>No</v>
      </c>
      <c r="J1674" s="42" t="str">
        <f>VLOOKUP(A1674,'Data Transformation'!G:P,10,0)</f>
        <v>Underweight</v>
      </c>
      <c r="K1674" s="42" t="str">
        <f>VLOOKUP(A1674,'Data Transformation'!G:Q,11,0)</f>
        <v>Diabetes</v>
      </c>
      <c r="L1674" s="42" t="str">
        <f>VLOOKUP(A1674,'Data Transformation'!S:AB,10,0)</f>
        <v>6-Jul-1974</v>
      </c>
      <c r="M1674" s="59">
        <f>VLOOKUP(A1674,'Data Transformation'!S:AD,12,0)</f>
        <v>5698.74</v>
      </c>
      <c r="N1674" s="42" t="str">
        <f>VLOOKUP(A1674,'Data Transformation'!S:Y,7,0)</f>
        <v>tier - 2</v>
      </c>
      <c r="O1674" s="42" t="str">
        <f>VLOOKUP(A1674,'Data Transformation'!S:Z,8,0)</f>
        <v>tier - 2</v>
      </c>
      <c r="P1674" s="42" t="str">
        <f>VLOOKUP(A1674,'Data Transformation'!S:AA,9,0)</f>
        <v>R1012</v>
      </c>
      <c r="Q1674" s="60">
        <f>VLOOKUP(A1674,'Data Transformation'!S:AC,11,0)</f>
        <v>48</v>
      </c>
    </row>
    <row r="1675">
      <c r="A1675" s="56" t="s">
        <v>3422</v>
      </c>
      <c r="B1675" s="42" t="str">
        <f>VLOOKUP(A1675,'Data Transformation'!A:D,4,0)</f>
        <v>Close</v>
      </c>
      <c r="C1675" s="57">
        <f>VLOOKUP(A1675,'Data Transformation'!G:N,2,0)</f>
        <v>19.95</v>
      </c>
      <c r="D1675" s="42">
        <f>VLOOKUP(A1675,'Data Transformation'!G:I,3,0)</f>
        <v>4.05</v>
      </c>
      <c r="E1675" s="42" t="str">
        <f>VLOOKUP(A1675,'Data Transformation'!G:J,4,0)</f>
        <v>No</v>
      </c>
      <c r="F1675" s="42" t="str">
        <f>VLOOKUP(A1675,'Data Transformation'!G:K,5,0)</f>
        <v>No</v>
      </c>
      <c r="G1675" s="58" t="str">
        <f>VLOOKUP(A1675,'Data Transformation'!G:L,6,0)</f>
        <v>No</v>
      </c>
      <c r="H1675" s="42">
        <f>VLOOKUP(A1675,'Data Transformation'!G:O,9,0)</f>
        <v>1</v>
      </c>
      <c r="I1675" s="42" t="str">
        <f>VLOOKUP(A1675,'Data Transformation'!G:N,8,0)</f>
        <v>No</v>
      </c>
      <c r="J1675" s="42" t="str">
        <f>VLOOKUP(A1675,'Data Transformation'!G:P,10,0)</f>
        <v>Normal weight</v>
      </c>
      <c r="K1675" s="42" t="str">
        <f>VLOOKUP(A1675,'Data Transformation'!G:Q,11,0)</f>
        <v>Normal</v>
      </c>
      <c r="L1675" s="42" t="str">
        <f>VLOOKUP(A1675,'Data Transformation'!S:AB,10,0)</f>
        <v>3-Nov-1992</v>
      </c>
      <c r="M1675" s="59">
        <f>VLOOKUP(A1675,'Data Transformation'!S:AD,12,0)</f>
        <v>5693.43</v>
      </c>
      <c r="N1675" s="42" t="str">
        <f>VLOOKUP(A1675,'Data Transformation'!S:Y,7,0)</f>
        <v>tier - 2</v>
      </c>
      <c r="O1675" s="42" t="str">
        <f>VLOOKUP(A1675,'Data Transformation'!S:Z,8,0)</f>
        <v>tier - 3</v>
      </c>
      <c r="P1675" s="42" t="str">
        <f>VLOOKUP(A1675,'Data Transformation'!S:AA,9,0)</f>
        <v>R1012</v>
      </c>
      <c r="Q1675" s="60">
        <f>VLOOKUP(A1675,'Data Transformation'!S:AC,11,0)</f>
        <v>30</v>
      </c>
    </row>
    <row r="1676">
      <c r="A1676" s="56" t="s">
        <v>3424</v>
      </c>
      <c r="B1676" s="42" t="str">
        <f>VLOOKUP(A1676,'Data Transformation'!A:D,4,0)</f>
        <v>Roels</v>
      </c>
      <c r="C1676" s="57">
        <f>VLOOKUP(A1676,'Data Transformation'!G:N,2,0)</f>
        <v>17.55</v>
      </c>
      <c r="D1676" s="42">
        <f>VLOOKUP(A1676,'Data Transformation'!G:I,3,0)</f>
        <v>4.23</v>
      </c>
      <c r="E1676" s="42" t="str">
        <f>VLOOKUP(A1676,'Data Transformation'!G:J,4,0)</f>
        <v>No</v>
      </c>
      <c r="F1676" s="42" t="str">
        <f>VLOOKUP(A1676,'Data Transformation'!G:K,5,0)</f>
        <v>No</v>
      </c>
      <c r="G1676" s="58" t="str">
        <f>VLOOKUP(A1676,'Data Transformation'!G:L,6,0)</f>
        <v>No</v>
      </c>
      <c r="H1676" s="42">
        <f>VLOOKUP(A1676,'Data Transformation'!G:O,9,0)</f>
        <v>2</v>
      </c>
      <c r="I1676" s="42" t="str">
        <f>VLOOKUP(A1676,'Data Transformation'!G:N,8,0)</f>
        <v>No</v>
      </c>
      <c r="J1676" s="42" t="str">
        <f>VLOOKUP(A1676,'Data Transformation'!G:P,10,0)</f>
        <v>Underweight</v>
      </c>
      <c r="K1676" s="42" t="str">
        <f>VLOOKUP(A1676,'Data Transformation'!G:Q,11,0)</f>
        <v>Normal</v>
      </c>
      <c r="L1676" s="42" t="str">
        <f>VLOOKUP(A1676,'Data Transformation'!S:AB,10,0)</f>
        <v>28-Oct-1972</v>
      </c>
      <c r="M1676" s="59">
        <f>VLOOKUP(A1676,'Data Transformation'!S:AD,12,0)</f>
        <v>5690.79</v>
      </c>
      <c r="N1676" s="42" t="str">
        <f>VLOOKUP(A1676,'Data Transformation'!S:Y,7,0)</f>
        <v>tier - 2</v>
      </c>
      <c r="O1676" s="42" t="str">
        <f>VLOOKUP(A1676,'Data Transformation'!S:Z,8,0)</f>
        <v>tier - 1</v>
      </c>
      <c r="P1676" s="42" t="str">
        <f>VLOOKUP(A1676,'Data Transformation'!S:AA,9,0)</f>
        <v>R1013</v>
      </c>
      <c r="Q1676" s="60">
        <f>VLOOKUP(A1676,'Data Transformation'!S:AC,11,0)</f>
        <v>50</v>
      </c>
    </row>
    <row r="1677">
      <c r="A1677" s="56" t="s">
        <v>3426</v>
      </c>
      <c r="B1677" s="42" t="str">
        <f>VLOOKUP(A1677,'Data Transformation'!A:D,4,0)</f>
        <v>Venosky</v>
      </c>
      <c r="C1677" s="57">
        <f>VLOOKUP(A1677,'Data Transformation'!G:N,2,0)</f>
        <v>22.01</v>
      </c>
      <c r="D1677" s="42">
        <f>VLOOKUP(A1677,'Data Transformation'!G:I,3,0)</f>
        <v>5.01</v>
      </c>
      <c r="E1677" s="42" t="str">
        <f>VLOOKUP(A1677,'Data Transformation'!G:J,4,0)</f>
        <v>No</v>
      </c>
      <c r="F1677" s="42" t="str">
        <f>VLOOKUP(A1677,'Data Transformation'!G:K,5,0)</f>
        <v>No</v>
      </c>
      <c r="G1677" s="58" t="str">
        <f>VLOOKUP(A1677,'Data Transformation'!G:L,6,0)</f>
        <v>No</v>
      </c>
      <c r="H1677" s="42">
        <f>VLOOKUP(A1677,'Data Transformation'!G:O,9,0)</f>
        <v>1</v>
      </c>
      <c r="I1677" s="42" t="str">
        <f>VLOOKUP(A1677,'Data Transformation'!G:N,8,0)</f>
        <v>No</v>
      </c>
      <c r="J1677" s="42" t="str">
        <f>VLOOKUP(A1677,'Data Transformation'!G:P,10,0)</f>
        <v>Normal weight</v>
      </c>
      <c r="K1677" s="42" t="str">
        <f>VLOOKUP(A1677,'Data Transformation'!G:Q,11,0)</f>
        <v>Normal</v>
      </c>
      <c r="L1677" s="42" t="str">
        <f>VLOOKUP(A1677,'Data Transformation'!S:AB,10,0)</f>
        <v>12-Aug-1984</v>
      </c>
      <c r="M1677" s="59">
        <f>VLOOKUP(A1677,'Data Transformation'!S:AD,12,0)</f>
        <v>5679.13</v>
      </c>
      <c r="N1677" s="42" t="str">
        <f>VLOOKUP(A1677,'Data Transformation'!S:Y,7,0)</f>
        <v>tier - 2</v>
      </c>
      <c r="O1677" s="42" t="str">
        <f>VLOOKUP(A1677,'Data Transformation'!S:Z,8,0)</f>
        <v>tier - 2</v>
      </c>
      <c r="P1677" s="42" t="str">
        <f>VLOOKUP(A1677,'Data Transformation'!S:AA,9,0)</f>
        <v>R1013</v>
      </c>
      <c r="Q1677" s="60">
        <f>VLOOKUP(A1677,'Data Transformation'!S:AC,11,0)</f>
        <v>38</v>
      </c>
    </row>
    <row r="1678">
      <c r="A1678" s="56" t="s">
        <v>3428</v>
      </c>
      <c r="B1678" s="42" t="str">
        <f>VLOOKUP(A1678,'Data Transformation'!A:D,4,0)</f>
        <v>Gosnell</v>
      </c>
      <c r="C1678" s="57">
        <f>VLOOKUP(A1678,'Data Transformation'!G:N,2,0)</f>
        <v>41.8</v>
      </c>
      <c r="D1678" s="42">
        <f>VLOOKUP(A1678,'Data Transformation'!G:I,3,0)</f>
        <v>5.82</v>
      </c>
      <c r="E1678" s="42" t="str">
        <f>VLOOKUP(A1678,'Data Transformation'!G:J,4,0)</f>
        <v>yes</v>
      </c>
      <c r="F1678" s="42" t="str">
        <f>VLOOKUP(A1678,'Data Transformation'!G:K,5,0)</f>
        <v>No</v>
      </c>
      <c r="G1678" s="58" t="str">
        <f>VLOOKUP(A1678,'Data Transformation'!G:L,6,0)</f>
        <v>Yes</v>
      </c>
      <c r="H1678" s="42">
        <f>VLOOKUP(A1678,'Data Transformation'!G:O,9,0)</f>
        <v>1</v>
      </c>
      <c r="I1678" s="42" t="str">
        <f>VLOOKUP(A1678,'Data Transformation'!G:N,8,0)</f>
        <v>No</v>
      </c>
      <c r="J1678" s="42" t="str">
        <f>VLOOKUP(A1678,'Data Transformation'!G:P,10,0)</f>
        <v>Above Obesity</v>
      </c>
      <c r="K1678" s="42" t="str">
        <f>VLOOKUP(A1678,'Data Transformation'!G:Q,11,0)</f>
        <v>Prediabetes weight</v>
      </c>
      <c r="L1678" s="42" t="str">
        <f>VLOOKUP(A1678,'Data Transformation'!S:AB,10,0)</f>
        <v>3-Sep-1983</v>
      </c>
      <c r="M1678" s="59">
        <f>VLOOKUP(A1678,'Data Transformation'!S:AD,12,0)</f>
        <v>5662.23</v>
      </c>
      <c r="N1678" s="42" t="str">
        <f>VLOOKUP(A1678,'Data Transformation'!S:Y,7,0)</f>
        <v>tier - 2</v>
      </c>
      <c r="O1678" s="42" t="str">
        <f>VLOOKUP(A1678,'Data Transformation'!S:Z,8,0)</f>
        <v>tier - 1</v>
      </c>
      <c r="P1678" s="42" t="str">
        <f>VLOOKUP(A1678,'Data Transformation'!S:AA,9,0)</f>
        <v>R1013</v>
      </c>
      <c r="Q1678" s="60">
        <f>VLOOKUP(A1678,'Data Transformation'!S:AC,11,0)</f>
        <v>39</v>
      </c>
    </row>
    <row r="1679">
      <c r="A1679" s="56" t="s">
        <v>3430</v>
      </c>
      <c r="B1679" s="42" t="str">
        <f>VLOOKUP(A1679,'Data Transformation'!A:D,4,0)</f>
        <v>Chewning-Kulick</v>
      </c>
      <c r="C1679" s="57">
        <f>VLOOKUP(A1679,'Data Transformation'!G:N,2,0)</f>
        <v>19.17</v>
      </c>
      <c r="D1679" s="42">
        <f>VLOOKUP(A1679,'Data Transformation'!G:I,3,0)</f>
        <v>7.94</v>
      </c>
      <c r="E1679" s="42" t="str">
        <f>VLOOKUP(A1679,'Data Transformation'!G:J,4,0)</f>
        <v>No</v>
      </c>
      <c r="F1679" s="42" t="str">
        <f>VLOOKUP(A1679,'Data Transformation'!G:K,5,0)</f>
        <v>No</v>
      </c>
      <c r="G1679" s="58" t="str">
        <f>VLOOKUP(A1679,'Data Transformation'!G:L,6,0)</f>
        <v>No</v>
      </c>
      <c r="H1679" s="42">
        <f>VLOOKUP(A1679,'Data Transformation'!G:O,9,0)</f>
        <v>0</v>
      </c>
      <c r="I1679" s="42" t="str">
        <f>VLOOKUP(A1679,'Data Transformation'!G:N,8,0)</f>
        <v>No</v>
      </c>
      <c r="J1679" s="42" t="str">
        <f>VLOOKUP(A1679,'Data Transformation'!G:P,10,0)</f>
        <v>Normal weight</v>
      </c>
      <c r="K1679" s="42" t="str">
        <f>VLOOKUP(A1679,'Data Transformation'!G:Q,11,0)</f>
        <v>Diabetes</v>
      </c>
      <c r="L1679" s="42" t="str">
        <f>VLOOKUP(A1679,'Data Transformation'!S:AB,10,0)</f>
        <v>27-Sep-1978</v>
      </c>
      <c r="M1679" s="59">
        <f>VLOOKUP(A1679,'Data Transformation'!S:AD,12,0)</f>
        <v>5650.14</v>
      </c>
      <c r="N1679" s="42" t="str">
        <f>VLOOKUP(A1679,'Data Transformation'!S:Y,7,0)</f>
        <v>tier - 2</v>
      </c>
      <c r="O1679" s="42" t="str">
        <f>VLOOKUP(A1679,'Data Transformation'!S:Z,8,0)</f>
        <v>tier - 1</v>
      </c>
      <c r="P1679" s="42" t="str">
        <f>VLOOKUP(A1679,'Data Transformation'!S:AA,9,0)</f>
        <v>R1013</v>
      </c>
      <c r="Q1679" s="60">
        <f>VLOOKUP(A1679,'Data Transformation'!S:AC,11,0)</f>
        <v>44</v>
      </c>
    </row>
    <row r="1680">
      <c r="A1680" s="56" t="s">
        <v>3432</v>
      </c>
      <c r="B1680" s="42" t="str">
        <f>VLOOKUP(A1680,'Data Transformation'!A:D,4,0)</f>
        <v>McCarron</v>
      </c>
      <c r="C1680" s="57">
        <f>VLOOKUP(A1680,'Data Transformation'!G:N,2,0)</f>
        <v>32.8</v>
      </c>
      <c r="D1680" s="42">
        <f>VLOOKUP(A1680,'Data Transformation'!G:I,3,0)</f>
        <v>6.16</v>
      </c>
      <c r="E1680" s="42" t="str">
        <f>VLOOKUP(A1680,'Data Transformation'!G:J,4,0)</f>
        <v>yes</v>
      </c>
      <c r="F1680" s="42" t="str">
        <f>VLOOKUP(A1680,'Data Transformation'!G:K,5,0)</f>
        <v>No</v>
      </c>
      <c r="G1680" s="58" t="str">
        <f>VLOOKUP(A1680,'Data Transformation'!G:L,6,0)</f>
        <v>Yes</v>
      </c>
      <c r="H1680" s="42">
        <f>VLOOKUP(A1680,'Data Transformation'!G:O,9,0)</f>
        <v>1</v>
      </c>
      <c r="I1680" s="42" t="str">
        <f>VLOOKUP(A1680,'Data Transformation'!G:N,8,0)</f>
        <v>No</v>
      </c>
      <c r="J1680" s="42" t="str">
        <f>VLOOKUP(A1680,'Data Transformation'!G:P,10,0)</f>
        <v>Above Obesity</v>
      </c>
      <c r="K1680" s="42" t="str">
        <f>VLOOKUP(A1680,'Data Transformation'!G:Q,11,0)</f>
        <v>Prediabetes weight</v>
      </c>
      <c r="L1680" s="42" t="str">
        <f>VLOOKUP(A1680,'Data Transformation'!S:AB,10,0)</f>
        <v>8-Jun-1983</v>
      </c>
      <c r="M1680" s="59">
        <f>VLOOKUP(A1680,'Data Transformation'!S:AD,12,0)</f>
        <v>5649.72</v>
      </c>
      <c r="N1680" s="42" t="str">
        <f>VLOOKUP(A1680,'Data Transformation'!S:Y,7,0)</f>
        <v>tier - 2</v>
      </c>
      <c r="O1680" s="42" t="str">
        <f>VLOOKUP(A1680,'Data Transformation'!S:Z,8,0)</f>
        <v>tier - 3</v>
      </c>
      <c r="P1680" s="42" t="str">
        <f>VLOOKUP(A1680,'Data Transformation'!S:AA,9,0)</f>
        <v>R1011</v>
      </c>
      <c r="Q1680" s="60">
        <f>VLOOKUP(A1680,'Data Transformation'!S:AC,11,0)</f>
        <v>40</v>
      </c>
    </row>
    <row r="1681">
      <c r="A1681" s="56" t="s">
        <v>3434</v>
      </c>
      <c r="B1681" s="42" t="str">
        <f>VLOOKUP(A1681,'Data Transformation'!A:D,4,0)</f>
        <v>Manion</v>
      </c>
      <c r="C1681" s="57">
        <f>VLOOKUP(A1681,'Data Transformation'!G:N,2,0)</f>
        <v>35.815</v>
      </c>
      <c r="D1681" s="42">
        <f>VLOOKUP(A1681,'Data Transformation'!G:I,3,0)</f>
        <v>4.15</v>
      </c>
      <c r="E1681" s="42" t="str">
        <f>VLOOKUP(A1681,'Data Transformation'!G:J,4,0)</f>
        <v>No</v>
      </c>
      <c r="F1681" s="42" t="str">
        <f>VLOOKUP(A1681,'Data Transformation'!G:K,5,0)</f>
        <v>No</v>
      </c>
      <c r="G1681" s="58" t="str">
        <f>VLOOKUP(A1681,'Data Transformation'!G:L,6,0)</f>
        <v>No</v>
      </c>
      <c r="H1681" s="42">
        <f>VLOOKUP(A1681,'Data Transformation'!G:O,9,0)</f>
        <v>1</v>
      </c>
      <c r="I1681" s="42" t="str">
        <f>VLOOKUP(A1681,'Data Transformation'!G:N,8,0)</f>
        <v>No</v>
      </c>
      <c r="J1681" s="42" t="str">
        <f>VLOOKUP(A1681,'Data Transformation'!G:P,10,0)</f>
        <v>Above Obesity</v>
      </c>
      <c r="K1681" s="42" t="str">
        <f>VLOOKUP(A1681,'Data Transformation'!G:Q,11,0)</f>
        <v>Normal</v>
      </c>
      <c r="L1681" s="42" t="str">
        <f>VLOOKUP(A1681,'Data Transformation'!S:AB,10,0)</f>
        <v>9-Dec-1987</v>
      </c>
      <c r="M1681" s="59">
        <f>VLOOKUP(A1681,'Data Transformation'!S:AD,12,0)</f>
        <v>5630.46</v>
      </c>
      <c r="N1681" s="42" t="str">
        <f>VLOOKUP(A1681,'Data Transformation'!S:Y,7,0)</f>
        <v>tier - 2</v>
      </c>
      <c r="O1681" s="42" t="str">
        <f>VLOOKUP(A1681,'Data Transformation'!S:Z,8,0)</f>
        <v>tier - 3</v>
      </c>
      <c r="P1681" s="42" t="str">
        <f>VLOOKUP(A1681,'Data Transformation'!S:AA,9,0)</f>
        <v>R1012</v>
      </c>
      <c r="Q1681" s="60">
        <f>VLOOKUP(A1681,'Data Transformation'!S:AC,11,0)</f>
        <v>35</v>
      </c>
    </row>
    <row r="1682">
      <c r="A1682" s="56" t="s">
        <v>3436</v>
      </c>
      <c r="B1682" s="42" t="str">
        <f>VLOOKUP(A1682,'Data Transformation'!A:D,4,0)</f>
        <v>Strong</v>
      </c>
      <c r="C1682" s="57">
        <f>VLOOKUP(A1682,'Data Transformation'!G:N,2,0)</f>
        <v>24.3</v>
      </c>
      <c r="D1682" s="42">
        <f>VLOOKUP(A1682,'Data Transformation'!G:I,3,0)</f>
        <v>6.23</v>
      </c>
      <c r="E1682" s="42" t="str">
        <f>VLOOKUP(A1682,'Data Transformation'!G:J,4,0)</f>
        <v>No</v>
      </c>
      <c r="F1682" s="42" t="str">
        <f>VLOOKUP(A1682,'Data Transformation'!G:K,5,0)</f>
        <v>No</v>
      </c>
      <c r="G1682" s="58" t="str">
        <f>VLOOKUP(A1682,'Data Transformation'!G:L,6,0)</f>
        <v>No</v>
      </c>
      <c r="H1682" s="42">
        <f>VLOOKUP(A1682,'Data Transformation'!G:O,9,0)</f>
        <v>0</v>
      </c>
      <c r="I1682" s="42" t="str">
        <f>VLOOKUP(A1682,'Data Transformation'!G:N,8,0)</f>
        <v>No</v>
      </c>
      <c r="J1682" s="42" t="str">
        <f>VLOOKUP(A1682,'Data Transformation'!G:P,10,0)</f>
        <v>Normal weight</v>
      </c>
      <c r="K1682" s="42" t="str">
        <f>VLOOKUP(A1682,'Data Transformation'!G:Q,11,0)</f>
        <v>Prediabetes weight</v>
      </c>
      <c r="L1682" s="42" t="str">
        <f>VLOOKUP(A1682,'Data Transformation'!S:AB,10,0)</f>
        <v>15-Nov-1994</v>
      </c>
      <c r="M1682" s="59">
        <f>VLOOKUP(A1682,'Data Transformation'!S:AD,12,0)</f>
        <v>5615.37</v>
      </c>
      <c r="N1682" s="42" t="str">
        <f>VLOOKUP(A1682,'Data Transformation'!S:Y,7,0)</f>
        <v>tier - 2</v>
      </c>
      <c r="O1682" s="42" t="str">
        <f>VLOOKUP(A1682,'Data Transformation'!S:Z,8,0)</f>
        <v>tier - 3</v>
      </c>
      <c r="P1682" s="42" t="str">
        <f>VLOOKUP(A1682,'Data Transformation'!S:AA,9,0)</f>
        <v>R1011</v>
      </c>
      <c r="Q1682" s="60">
        <f>VLOOKUP(A1682,'Data Transformation'!S:AC,11,0)</f>
        <v>28</v>
      </c>
    </row>
    <row r="1683">
      <c r="A1683" s="56" t="s">
        <v>3438</v>
      </c>
      <c r="B1683" s="42" t="str">
        <f>VLOOKUP(A1683,'Data Transformation'!A:D,4,0)</f>
        <v>Leblanc</v>
      </c>
      <c r="C1683" s="57">
        <f>VLOOKUP(A1683,'Data Transformation'!G:N,2,0)</f>
        <v>19.06</v>
      </c>
      <c r="D1683" s="42">
        <f>VLOOKUP(A1683,'Data Transformation'!G:I,3,0)</f>
        <v>7.41</v>
      </c>
      <c r="E1683" s="42" t="str">
        <f>VLOOKUP(A1683,'Data Transformation'!G:J,4,0)</f>
        <v>No</v>
      </c>
      <c r="F1683" s="42" t="str">
        <f>VLOOKUP(A1683,'Data Transformation'!G:K,5,0)</f>
        <v>No</v>
      </c>
      <c r="G1683" s="58" t="str">
        <f>VLOOKUP(A1683,'Data Transformation'!G:L,6,0)</f>
        <v>No</v>
      </c>
      <c r="H1683" s="42">
        <f>VLOOKUP(A1683,'Data Transformation'!G:O,9,0)</f>
        <v>0</v>
      </c>
      <c r="I1683" s="42" t="str">
        <f>VLOOKUP(A1683,'Data Transformation'!G:N,8,0)</f>
        <v>No</v>
      </c>
      <c r="J1683" s="42" t="str">
        <f>VLOOKUP(A1683,'Data Transformation'!G:P,10,0)</f>
        <v>Normal weight</v>
      </c>
      <c r="K1683" s="42" t="str">
        <f>VLOOKUP(A1683,'Data Transformation'!G:Q,11,0)</f>
        <v>Diabetes</v>
      </c>
      <c r="L1683" s="42" t="str">
        <f>VLOOKUP(A1683,'Data Transformation'!S:AB,10,0)</f>
        <v>11-Sep-1978</v>
      </c>
      <c r="M1683" s="59">
        <f>VLOOKUP(A1683,'Data Transformation'!S:AD,12,0)</f>
        <v>5612.83</v>
      </c>
      <c r="N1683" s="42" t="str">
        <f>VLOOKUP(A1683,'Data Transformation'!S:Y,7,0)</f>
        <v>tier - 2</v>
      </c>
      <c r="O1683" s="42" t="str">
        <f>VLOOKUP(A1683,'Data Transformation'!S:Z,8,0)</f>
        <v>tier - 3</v>
      </c>
      <c r="P1683" s="42" t="str">
        <f>VLOOKUP(A1683,'Data Transformation'!S:AA,9,0)</f>
        <v>R1013</v>
      </c>
      <c r="Q1683" s="60">
        <f>VLOOKUP(A1683,'Data Transformation'!S:AC,11,0)</f>
        <v>44</v>
      </c>
    </row>
    <row r="1684">
      <c r="A1684" s="56" t="s">
        <v>3440</v>
      </c>
      <c r="B1684" s="42" t="str">
        <f>VLOOKUP(A1684,'Data Transformation'!A:D,4,0)</f>
        <v>Palmer</v>
      </c>
      <c r="C1684" s="57">
        <f>VLOOKUP(A1684,'Data Transformation'!G:N,2,0)</f>
        <v>33.25</v>
      </c>
      <c r="D1684" s="42">
        <f>VLOOKUP(A1684,'Data Transformation'!G:I,3,0)</f>
        <v>5.62</v>
      </c>
      <c r="E1684" s="42" t="str">
        <f>VLOOKUP(A1684,'Data Transformation'!G:J,4,0)</f>
        <v>yes</v>
      </c>
      <c r="F1684" s="42" t="str">
        <f>VLOOKUP(A1684,'Data Transformation'!G:K,5,0)</f>
        <v>No</v>
      </c>
      <c r="G1684" s="58" t="str">
        <f>VLOOKUP(A1684,'Data Transformation'!G:L,6,0)</f>
        <v>No</v>
      </c>
      <c r="H1684" s="42">
        <f>VLOOKUP(A1684,'Data Transformation'!G:O,9,0)</f>
        <v>1</v>
      </c>
      <c r="I1684" s="42" t="str">
        <f>VLOOKUP(A1684,'Data Transformation'!G:N,8,0)</f>
        <v>No</v>
      </c>
      <c r="J1684" s="42" t="str">
        <f>VLOOKUP(A1684,'Data Transformation'!G:P,10,0)</f>
        <v>Above Obesity</v>
      </c>
      <c r="K1684" s="42" t="str">
        <f>VLOOKUP(A1684,'Data Transformation'!G:Q,11,0)</f>
        <v>Normal</v>
      </c>
      <c r="L1684" s="42" t="str">
        <f>VLOOKUP(A1684,'Data Transformation'!S:AB,10,0)</f>
        <v>18-Nov-1988</v>
      </c>
      <c r="M1684" s="59">
        <f>VLOOKUP(A1684,'Data Transformation'!S:AD,12,0)</f>
        <v>5594.85</v>
      </c>
      <c r="N1684" s="42" t="str">
        <f>VLOOKUP(A1684,'Data Transformation'!S:Y,7,0)</f>
        <v>tier - 2</v>
      </c>
      <c r="O1684" s="42" t="str">
        <f>VLOOKUP(A1684,'Data Transformation'!S:Z,8,0)</f>
        <v>tier - 3</v>
      </c>
      <c r="P1684" s="42" t="str">
        <f>VLOOKUP(A1684,'Data Transformation'!S:AA,9,0)</f>
        <v>R1024</v>
      </c>
      <c r="Q1684" s="60">
        <f>VLOOKUP(A1684,'Data Transformation'!S:AC,11,0)</f>
        <v>34</v>
      </c>
    </row>
    <row r="1685">
      <c r="A1685" s="56" t="s">
        <v>3442</v>
      </c>
      <c r="B1685" s="42" t="str">
        <f>VLOOKUP(A1685,'Data Transformation'!A:D,4,0)</f>
        <v>Shen</v>
      </c>
      <c r="C1685" s="57">
        <f>VLOOKUP(A1685,'Data Transformation'!G:N,2,0)</f>
        <v>21.37</v>
      </c>
      <c r="D1685" s="42">
        <f>VLOOKUP(A1685,'Data Transformation'!G:I,3,0)</f>
        <v>4.54</v>
      </c>
      <c r="E1685" s="42" t="str">
        <f>VLOOKUP(A1685,'Data Transformation'!G:J,4,0)</f>
        <v>yes</v>
      </c>
      <c r="F1685" s="42" t="str">
        <f>VLOOKUP(A1685,'Data Transformation'!G:K,5,0)</f>
        <v>No</v>
      </c>
      <c r="G1685" s="58" t="str">
        <f>VLOOKUP(A1685,'Data Transformation'!G:L,6,0)</f>
        <v>Yes</v>
      </c>
      <c r="H1685" s="42">
        <f>VLOOKUP(A1685,'Data Transformation'!G:O,9,0)</f>
        <v>1</v>
      </c>
      <c r="I1685" s="42" t="str">
        <f>VLOOKUP(A1685,'Data Transformation'!G:N,8,0)</f>
        <v>No</v>
      </c>
      <c r="J1685" s="42" t="str">
        <f>VLOOKUP(A1685,'Data Transformation'!G:P,10,0)</f>
        <v>Normal weight</v>
      </c>
      <c r="K1685" s="42" t="str">
        <f>VLOOKUP(A1685,'Data Transformation'!G:Q,11,0)</f>
        <v>Normal</v>
      </c>
      <c r="L1685" s="42" t="str">
        <f>VLOOKUP(A1685,'Data Transformation'!S:AB,10,0)</f>
        <v>3-Oct-1983</v>
      </c>
      <c r="M1685" s="59">
        <f>VLOOKUP(A1685,'Data Transformation'!S:AD,12,0)</f>
        <v>5587.59</v>
      </c>
      <c r="N1685" s="42" t="str">
        <f>VLOOKUP(A1685,'Data Transformation'!S:Y,7,0)</f>
        <v>tier - 2</v>
      </c>
      <c r="O1685" s="42" t="str">
        <f>VLOOKUP(A1685,'Data Transformation'!S:Z,8,0)</f>
        <v>tier - 1</v>
      </c>
      <c r="P1685" s="42" t="str">
        <f>VLOOKUP(A1685,'Data Transformation'!S:AA,9,0)</f>
        <v>R1013</v>
      </c>
      <c r="Q1685" s="60">
        <f>VLOOKUP(A1685,'Data Transformation'!S:AC,11,0)</f>
        <v>39</v>
      </c>
    </row>
    <row r="1686">
      <c r="A1686" s="56" t="s">
        <v>3444</v>
      </c>
      <c r="B1686" s="42" t="str">
        <f>VLOOKUP(A1686,'Data Transformation'!A:D,4,0)</f>
        <v>Goldsby</v>
      </c>
      <c r="C1686" s="57">
        <f>VLOOKUP(A1686,'Data Transformation'!G:N,2,0)</f>
        <v>34.43</v>
      </c>
      <c r="D1686" s="42">
        <f>VLOOKUP(A1686,'Data Transformation'!G:I,3,0)</f>
        <v>8.62</v>
      </c>
      <c r="E1686" s="42" t="str">
        <f>VLOOKUP(A1686,'Data Transformation'!G:J,4,0)</f>
        <v>yes</v>
      </c>
      <c r="F1686" s="42" t="str">
        <f>VLOOKUP(A1686,'Data Transformation'!G:K,5,0)</f>
        <v>No</v>
      </c>
      <c r="G1686" s="58" t="str">
        <f>VLOOKUP(A1686,'Data Transformation'!G:L,6,0)</f>
        <v>No</v>
      </c>
      <c r="H1686" s="42">
        <f>VLOOKUP(A1686,'Data Transformation'!G:O,9,0)</f>
        <v>1</v>
      </c>
      <c r="I1686" s="42" t="str">
        <f>VLOOKUP(A1686,'Data Transformation'!G:N,8,0)</f>
        <v>No</v>
      </c>
      <c r="J1686" s="42" t="str">
        <f>VLOOKUP(A1686,'Data Transformation'!G:P,10,0)</f>
        <v>Above Obesity</v>
      </c>
      <c r="K1686" s="42" t="str">
        <f>VLOOKUP(A1686,'Data Transformation'!G:Q,11,0)</f>
        <v>Diabetes</v>
      </c>
      <c r="L1686" s="42" t="str">
        <f>VLOOKUP(A1686,'Data Transformation'!S:AB,10,0)</f>
        <v>21-Nov-1986</v>
      </c>
      <c r="M1686" s="59">
        <f>VLOOKUP(A1686,'Data Transformation'!S:AD,12,0)</f>
        <v>5584.31</v>
      </c>
      <c r="N1686" s="42" t="str">
        <f>VLOOKUP(A1686,'Data Transformation'!S:Y,7,0)</f>
        <v>tier - 3</v>
      </c>
      <c r="O1686" s="42" t="str">
        <f>VLOOKUP(A1686,'Data Transformation'!S:Z,8,0)</f>
        <v>tier - 1</v>
      </c>
      <c r="P1686" s="42" t="str">
        <f>VLOOKUP(A1686,'Data Transformation'!S:AA,9,0)</f>
        <v>R1013</v>
      </c>
      <c r="Q1686" s="60">
        <f>VLOOKUP(A1686,'Data Transformation'!S:AC,11,0)</f>
        <v>36</v>
      </c>
    </row>
    <row r="1687">
      <c r="A1687" s="56" t="s">
        <v>3446</v>
      </c>
      <c r="B1687" s="42" t="str">
        <f>VLOOKUP(A1687,'Data Transformation'!A:D,4,0)</f>
        <v>Whitney</v>
      </c>
      <c r="C1687" s="57">
        <f>VLOOKUP(A1687,'Data Transformation'!G:N,2,0)</f>
        <v>20.86</v>
      </c>
      <c r="D1687" s="42">
        <f>VLOOKUP(A1687,'Data Transformation'!G:I,3,0)</f>
        <v>4.36</v>
      </c>
      <c r="E1687" s="42" t="str">
        <f>VLOOKUP(A1687,'Data Transformation'!G:J,4,0)</f>
        <v>YES</v>
      </c>
      <c r="F1687" s="42" t="str">
        <f>VLOOKUP(A1687,'Data Transformation'!G:K,5,0)</f>
        <v>No</v>
      </c>
      <c r="G1687" s="58" t="str">
        <f>VLOOKUP(A1687,'Data Transformation'!G:L,6,0)</f>
        <v>No</v>
      </c>
      <c r="H1687" s="42">
        <f>VLOOKUP(A1687,'Data Transformation'!G:O,9,0)</f>
        <v>0</v>
      </c>
      <c r="I1687" s="42" t="str">
        <f>VLOOKUP(A1687,'Data Transformation'!G:N,8,0)</f>
        <v>No</v>
      </c>
      <c r="J1687" s="42" t="str">
        <f>VLOOKUP(A1687,'Data Transformation'!G:P,10,0)</f>
        <v>Normal weight</v>
      </c>
      <c r="K1687" s="42" t="str">
        <f>VLOOKUP(A1687,'Data Transformation'!G:Q,11,0)</f>
        <v>Normal</v>
      </c>
      <c r="L1687" s="42" t="str">
        <f>VLOOKUP(A1687,'Data Transformation'!S:AB,10,0)</f>
        <v>5-Sep-1985</v>
      </c>
      <c r="M1687" s="59">
        <f>VLOOKUP(A1687,'Data Transformation'!S:AD,12,0)</f>
        <v>5582.95</v>
      </c>
      <c r="N1687" s="42" t="str">
        <f>VLOOKUP(A1687,'Data Transformation'!S:Y,7,0)</f>
        <v>tier - 2</v>
      </c>
      <c r="O1687" s="42" t="str">
        <f>VLOOKUP(A1687,'Data Transformation'!S:Z,8,0)</f>
        <v>tier - 1</v>
      </c>
      <c r="P1687" s="42" t="str">
        <f>VLOOKUP(A1687,'Data Transformation'!S:AA,9,0)</f>
        <v>R1012</v>
      </c>
      <c r="Q1687" s="60">
        <f>VLOOKUP(A1687,'Data Transformation'!S:AC,11,0)</f>
        <v>37</v>
      </c>
    </row>
    <row r="1688">
      <c r="A1688" s="56" t="s">
        <v>3448</v>
      </c>
      <c r="B1688" s="42" t="str">
        <f>VLOOKUP(A1688,'Data Transformation'!A:D,4,0)</f>
        <v>Mahoney</v>
      </c>
      <c r="C1688" s="57">
        <f>VLOOKUP(A1688,'Data Transformation'!G:N,2,0)</f>
        <v>18.34</v>
      </c>
      <c r="D1688" s="42">
        <f>VLOOKUP(A1688,'Data Transformation'!G:I,3,0)</f>
        <v>10.01</v>
      </c>
      <c r="E1688" s="42" t="str">
        <f>VLOOKUP(A1688,'Data Transformation'!G:J,4,0)</f>
        <v>No</v>
      </c>
      <c r="F1688" s="42" t="str">
        <f>VLOOKUP(A1688,'Data Transformation'!G:K,5,0)</f>
        <v>No</v>
      </c>
      <c r="G1688" s="58" t="str">
        <f>VLOOKUP(A1688,'Data Transformation'!G:L,6,0)</f>
        <v>No</v>
      </c>
      <c r="H1688" s="42">
        <f>VLOOKUP(A1688,'Data Transformation'!G:O,9,0)</f>
        <v>0</v>
      </c>
      <c r="I1688" s="42" t="str">
        <f>VLOOKUP(A1688,'Data Transformation'!G:N,8,0)</f>
        <v>No</v>
      </c>
      <c r="J1688" s="42" t="str">
        <f>VLOOKUP(A1688,'Data Transformation'!G:P,10,0)</f>
        <v>Underweight</v>
      </c>
      <c r="K1688" s="42" t="str">
        <f>VLOOKUP(A1688,'Data Transformation'!G:Q,11,0)</f>
        <v>Diabetes</v>
      </c>
      <c r="L1688" s="42" t="str">
        <f>VLOOKUP(A1688,'Data Transformation'!S:AB,10,0)</f>
        <v>18-Sep-1974</v>
      </c>
      <c r="M1688" s="59">
        <f>VLOOKUP(A1688,'Data Transformation'!S:AD,12,0)</f>
        <v>5576.35</v>
      </c>
      <c r="N1688" s="42" t="str">
        <f>VLOOKUP(A1688,'Data Transformation'!S:Y,7,0)</f>
        <v>tier - 2</v>
      </c>
      <c r="O1688" s="42" t="str">
        <f>VLOOKUP(A1688,'Data Transformation'!S:Z,8,0)</f>
        <v>tier - 3</v>
      </c>
      <c r="P1688" s="42" t="str">
        <f>VLOOKUP(A1688,'Data Transformation'!S:AA,9,0)</f>
        <v>R1013</v>
      </c>
      <c r="Q1688" s="60">
        <f>VLOOKUP(A1688,'Data Transformation'!S:AC,11,0)</f>
        <v>48</v>
      </c>
    </row>
    <row r="1689">
      <c r="A1689" s="56" t="s">
        <v>3450</v>
      </c>
      <c r="B1689" s="42" t="str">
        <f>VLOOKUP(A1689,'Data Transformation'!A:D,4,0)</f>
        <v>McCracken</v>
      </c>
      <c r="C1689" s="57">
        <f>VLOOKUP(A1689,'Data Transformation'!G:N,2,0)</f>
        <v>34.15</v>
      </c>
      <c r="D1689" s="42">
        <f>VLOOKUP(A1689,'Data Transformation'!G:I,3,0)</f>
        <v>5.42</v>
      </c>
      <c r="E1689" s="42" t="str">
        <f>VLOOKUP(A1689,'Data Transformation'!G:J,4,0)</f>
        <v>No</v>
      </c>
      <c r="F1689" s="42" t="str">
        <f>VLOOKUP(A1689,'Data Transformation'!G:K,5,0)</f>
        <v>No</v>
      </c>
      <c r="G1689" s="58" t="str">
        <f>VLOOKUP(A1689,'Data Transformation'!G:L,6,0)</f>
        <v>No</v>
      </c>
      <c r="H1689" s="42">
        <f>VLOOKUP(A1689,'Data Transformation'!G:O,9,0)</f>
        <v>0</v>
      </c>
      <c r="I1689" s="42" t="str">
        <f>VLOOKUP(A1689,'Data Transformation'!G:N,8,0)</f>
        <v>No</v>
      </c>
      <c r="J1689" s="42" t="str">
        <f>VLOOKUP(A1689,'Data Transformation'!G:P,10,0)</f>
        <v>Above Obesity</v>
      </c>
      <c r="K1689" s="42" t="str">
        <f>VLOOKUP(A1689,'Data Transformation'!G:Q,11,0)</f>
        <v>Normal</v>
      </c>
      <c r="L1689" s="42" t="str">
        <f>VLOOKUP(A1689,'Data Transformation'!S:AB,10,0)</f>
        <v>22-Sep-1999</v>
      </c>
      <c r="M1689" s="59">
        <f>VLOOKUP(A1689,'Data Transformation'!S:AD,12,0)</f>
        <v>5552.61</v>
      </c>
      <c r="N1689" s="42" t="str">
        <f>VLOOKUP(A1689,'Data Transformation'!S:Y,7,0)</f>
        <v>tier - 2</v>
      </c>
      <c r="O1689" s="42" t="str">
        <f>VLOOKUP(A1689,'Data Transformation'!S:Z,8,0)</f>
        <v>tier - 3</v>
      </c>
      <c r="P1689" s="42" t="str">
        <f>VLOOKUP(A1689,'Data Transformation'!S:AA,9,0)</f>
        <v>R1026</v>
      </c>
      <c r="Q1689" s="60">
        <f>VLOOKUP(A1689,'Data Transformation'!S:AC,11,0)</f>
        <v>23</v>
      </c>
    </row>
    <row r="1690">
      <c r="A1690" s="56" t="s">
        <v>3452</v>
      </c>
      <c r="B1690" s="42" t="str">
        <f>VLOOKUP(A1690,'Data Transformation'!A:D,4,0)</f>
        <v>Spewak</v>
      </c>
      <c r="C1690" s="57">
        <f>VLOOKUP(A1690,'Data Transformation'!G:N,2,0)</f>
        <v>18.35</v>
      </c>
      <c r="D1690" s="42">
        <f>VLOOKUP(A1690,'Data Transformation'!G:I,3,0)</f>
        <v>5.12</v>
      </c>
      <c r="E1690" s="42" t="str">
        <f>VLOOKUP(A1690,'Data Transformation'!G:J,4,0)</f>
        <v>No</v>
      </c>
      <c r="F1690" s="42" t="str">
        <f>VLOOKUP(A1690,'Data Transformation'!G:K,5,0)</f>
        <v>No</v>
      </c>
      <c r="G1690" s="58" t="str">
        <f>VLOOKUP(A1690,'Data Transformation'!G:L,6,0)</f>
        <v>No</v>
      </c>
      <c r="H1690" s="42">
        <f>VLOOKUP(A1690,'Data Transformation'!G:O,9,0)</f>
        <v>0</v>
      </c>
      <c r="I1690" s="42" t="str">
        <f>VLOOKUP(A1690,'Data Transformation'!G:N,8,0)</f>
        <v>No</v>
      </c>
      <c r="J1690" s="42" t="str">
        <f>VLOOKUP(A1690,'Data Transformation'!G:P,10,0)</f>
        <v>Underweight</v>
      </c>
      <c r="K1690" s="42" t="str">
        <f>VLOOKUP(A1690,'Data Transformation'!G:Q,11,0)</f>
        <v>Normal</v>
      </c>
      <c r="L1690" s="42" t="str">
        <f>VLOOKUP(A1690,'Data Transformation'!S:AB,10,0)</f>
        <v>7-Dec-1980</v>
      </c>
      <c r="M1690" s="59">
        <f>VLOOKUP(A1690,'Data Transformation'!S:AD,12,0)</f>
        <v>5540.35</v>
      </c>
      <c r="N1690" s="42" t="str">
        <f>VLOOKUP(A1690,'Data Transformation'!S:Y,7,0)</f>
        <v>tier - 2</v>
      </c>
      <c r="O1690" s="42" t="str">
        <f>VLOOKUP(A1690,'Data Transformation'!S:Z,8,0)</f>
        <v>tier - 2</v>
      </c>
      <c r="P1690" s="42" t="str">
        <f>VLOOKUP(A1690,'Data Transformation'!S:AA,9,0)</f>
        <v>R1012</v>
      </c>
      <c r="Q1690" s="60">
        <f>VLOOKUP(A1690,'Data Transformation'!S:AC,11,0)</f>
        <v>42</v>
      </c>
    </row>
    <row r="1691">
      <c r="A1691" s="56" t="s">
        <v>3454</v>
      </c>
      <c r="B1691" s="42" t="str">
        <f>VLOOKUP(A1691,'Data Transformation'!A:D,4,0)</f>
        <v>Cottini</v>
      </c>
      <c r="C1691" s="57">
        <f>VLOOKUP(A1691,'Data Transformation'!G:N,2,0)</f>
        <v>22.13</v>
      </c>
      <c r="D1691" s="42">
        <f>VLOOKUP(A1691,'Data Transformation'!G:I,3,0)</f>
        <v>9.2</v>
      </c>
      <c r="E1691" s="42" t="str">
        <f>VLOOKUP(A1691,'Data Transformation'!G:J,4,0)</f>
        <v>YES</v>
      </c>
      <c r="F1691" s="42" t="str">
        <f>VLOOKUP(A1691,'Data Transformation'!G:K,5,0)</f>
        <v>No</v>
      </c>
      <c r="G1691" s="58" t="str">
        <f>VLOOKUP(A1691,'Data Transformation'!G:L,6,0)</f>
        <v>No</v>
      </c>
      <c r="H1691" s="42">
        <f>VLOOKUP(A1691,'Data Transformation'!G:O,9,0)</f>
        <v>0</v>
      </c>
      <c r="I1691" s="42" t="str">
        <f>VLOOKUP(A1691,'Data Transformation'!G:N,8,0)</f>
        <v>No</v>
      </c>
      <c r="J1691" s="42" t="str">
        <f>VLOOKUP(A1691,'Data Transformation'!G:P,10,0)</f>
        <v>Normal weight</v>
      </c>
      <c r="K1691" s="42" t="str">
        <f>VLOOKUP(A1691,'Data Transformation'!G:Q,11,0)</f>
        <v>Diabetes</v>
      </c>
      <c r="L1691" s="42" t="str">
        <f>VLOOKUP(A1691,'Data Transformation'!S:AB,10,0)</f>
        <v>7-Nov-1981</v>
      </c>
      <c r="M1691" s="59">
        <f>VLOOKUP(A1691,'Data Transformation'!S:AD,12,0)</f>
        <v>5539.4</v>
      </c>
      <c r="N1691" s="42" t="str">
        <f>VLOOKUP(A1691,'Data Transformation'!S:Y,7,0)</f>
        <v>tier - 2</v>
      </c>
      <c r="O1691" s="42" t="str">
        <f>VLOOKUP(A1691,'Data Transformation'!S:Z,8,0)</f>
        <v>tier - 2</v>
      </c>
      <c r="P1691" s="42" t="str">
        <f>VLOOKUP(A1691,'Data Transformation'!S:AA,9,0)</f>
        <v>R1013</v>
      </c>
      <c r="Q1691" s="60">
        <f>VLOOKUP(A1691,'Data Transformation'!S:AC,11,0)</f>
        <v>41</v>
      </c>
    </row>
    <row r="1692">
      <c r="A1692" s="56" t="s">
        <v>3456</v>
      </c>
      <c r="B1692" s="42" t="str">
        <f>VLOOKUP(A1692,'Data Transformation'!A:D,4,0)</f>
        <v>Findlay</v>
      </c>
      <c r="C1692" s="57">
        <f>VLOOKUP(A1692,'Data Transformation'!G:N,2,0)</f>
        <v>22.51</v>
      </c>
      <c r="D1692" s="42">
        <f>VLOOKUP(A1692,'Data Transformation'!G:I,3,0)</f>
        <v>6.08</v>
      </c>
      <c r="E1692" s="42" t="str">
        <f>VLOOKUP(A1692,'Data Transformation'!G:J,4,0)</f>
        <v>yes</v>
      </c>
      <c r="F1692" s="42" t="str">
        <f>VLOOKUP(A1692,'Data Transformation'!G:K,5,0)</f>
        <v>No</v>
      </c>
      <c r="G1692" s="58" t="str">
        <f>VLOOKUP(A1692,'Data Transformation'!G:L,6,0)</f>
        <v>No</v>
      </c>
      <c r="H1692" s="42">
        <f>VLOOKUP(A1692,'Data Transformation'!G:O,9,0)</f>
        <v>1</v>
      </c>
      <c r="I1692" s="42" t="str">
        <f>VLOOKUP(A1692,'Data Transformation'!G:N,8,0)</f>
        <v>No</v>
      </c>
      <c r="J1692" s="42" t="str">
        <f>VLOOKUP(A1692,'Data Transformation'!G:P,10,0)</f>
        <v>Normal weight</v>
      </c>
      <c r="K1692" s="42" t="str">
        <f>VLOOKUP(A1692,'Data Transformation'!G:Q,11,0)</f>
        <v>Prediabetes weight</v>
      </c>
      <c r="L1692" s="42" t="str">
        <f>VLOOKUP(A1692,'Data Transformation'!S:AB,10,0)</f>
        <v>29-Jul-1988</v>
      </c>
      <c r="M1692" s="59">
        <f>VLOOKUP(A1692,'Data Transformation'!S:AD,12,0)</f>
        <v>5503.36</v>
      </c>
      <c r="N1692" s="42" t="str">
        <f>VLOOKUP(A1692,'Data Transformation'!S:Y,7,0)</f>
        <v>tier - 2</v>
      </c>
      <c r="O1692" s="42" t="str">
        <f>VLOOKUP(A1692,'Data Transformation'!S:Z,8,0)</f>
        <v>tier - 2</v>
      </c>
      <c r="P1692" s="42" t="str">
        <f>VLOOKUP(A1692,'Data Transformation'!S:AA,9,0)</f>
        <v>R1012</v>
      </c>
      <c r="Q1692" s="60">
        <f>VLOOKUP(A1692,'Data Transformation'!S:AC,11,0)</f>
        <v>34</v>
      </c>
    </row>
    <row r="1693">
      <c r="A1693" s="56" t="s">
        <v>3458</v>
      </c>
      <c r="B1693" s="42" t="str">
        <f>VLOOKUP(A1693,'Data Transformation'!A:D,4,0)</f>
        <v>Strasburg</v>
      </c>
      <c r="C1693" s="57">
        <f>VLOOKUP(A1693,'Data Transformation'!G:N,2,0)</f>
        <v>31</v>
      </c>
      <c r="D1693" s="42">
        <f>VLOOKUP(A1693,'Data Transformation'!G:I,3,0)</f>
        <v>4.77</v>
      </c>
      <c r="E1693" s="42" t="str">
        <f>VLOOKUP(A1693,'Data Transformation'!G:J,4,0)</f>
        <v>No</v>
      </c>
      <c r="F1693" s="42" t="str">
        <f>VLOOKUP(A1693,'Data Transformation'!G:K,5,0)</f>
        <v>No</v>
      </c>
      <c r="G1693" s="58" t="str">
        <f>VLOOKUP(A1693,'Data Transformation'!G:L,6,0)</f>
        <v>No</v>
      </c>
      <c r="H1693" s="42">
        <f>VLOOKUP(A1693,'Data Transformation'!G:O,9,0)</f>
        <v>1</v>
      </c>
      <c r="I1693" s="42" t="str">
        <f>VLOOKUP(A1693,'Data Transformation'!G:N,8,0)</f>
        <v>No</v>
      </c>
      <c r="J1693" s="42" t="str">
        <f>VLOOKUP(A1693,'Data Transformation'!G:P,10,0)</f>
        <v>Above Obesity</v>
      </c>
      <c r="K1693" s="42" t="str">
        <f>VLOOKUP(A1693,'Data Transformation'!G:Q,11,0)</f>
        <v>Normal</v>
      </c>
      <c r="L1693" s="42" t="str">
        <f>VLOOKUP(A1693,'Data Transformation'!S:AB,10,0)</f>
        <v>17-Aug-1984</v>
      </c>
      <c r="M1693" s="59">
        <f>VLOOKUP(A1693,'Data Transformation'!S:AD,12,0)</f>
        <v>5488.26</v>
      </c>
      <c r="N1693" s="42" t="str">
        <f>VLOOKUP(A1693,'Data Transformation'!S:Y,7,0)</f>
        <v>tier - 2</v>
      </c>
      <c r="O1693" s="42" t="str">
        <f>VLOOKUP(A1693,'Data Transformation'!S:Z,8,0)</f>
        <v>tier - 3</v>
      </c>
      <c r="P1693" s="42" t="str">
        <f>VLOOKUP(A1693,'Data Transformation'!S:AA,9,0)</f>
        <v>R1011</v>
      </c>
      <c r="Q1693" s="60">
        <f>VLOOKUP(A1693,'Data Transformation'!S:AC,11,0)</f>
        <v>38</v>
      </c>
    </row>
    <row r="1694">
      <c r="A1694" s="56" t="s">
        <v>3460</v>
      </c>
      <c r="B1694" s="42" t="str">
        <f>VLOOKUP(A1694,'Data Transformation'!A:D,4,0)</f>
        <v>Adams</v>
      </c>
      <c r="C1694" s="57">
        <f>VLOOKUP(A1694,'Data Transformation'!G:N,2,0)</f>
        <v>28.27</v>
      </c>
      <c r="D1694" s="42">
        <f>VLOOKUP(A1694,'Data Transformation'!G:I,3,0)</f>
        <v>4.62</v>
      </c>
      <c r="E1694" s="42" t="str">
        <f>VLOOKUP(A1694,'Data Transformation'!G:J,4,0)</f>
        <v>No</v>
      </c>
      <c r="F1694" s="42" t="str">
        <f>VLOOKUP(A1694,'Data Transformation'!G:K,5,0)</f>
        <v>No</v>
      </c>
      <c r="G1694" s="58" t="str">
        <f>VLOOKUP(A1694,'Data Transformation'!G:L,6,0)</f>
        <v>No</v>
      </c>
      <c r="H1694" s="42">
        <f>VLOOKUP(A1694,'Data Transformation'!G:O,9,0)</f>
        <v>1</v>
      </c>
      <c r="I1694" s="42" t="str">
        <f>VLOOKUP(A1694,'Data Transformation'!G:N,8,0)</f>
        <v>No</v>
      </c>
      <c r="J1694" s="42" t="str">
        <f>VLOOKUP(A1694,'Data Transformation'!G:P,10,0)</f>
        <v>Overweight</v>
      </c>
      <c r="K1694" s="42" t="str">
        <f>VLOOKUP(A1694,'Data Transformation'!G:Q,11,0)</f>
        <v>Normal</v>
      </c>
      <c r="L1694" s="42" t="str">
        <f>VLOOKUP(A1694,'Data Transformation'!S:AB,10,0)</f>
        <v>26-Aug-1984</v>
      </c>
      <c r="M1694" s="59">
        <f>VLOOKUP(A1694,'Data Transformation'!S:AD,12,0)</f>
        <v>5484.47</v>
      </c>
      <c r="N1694" s="42" t="str">
        <f>VLOOKUP(A1694,'Data Transformation'!S:Y,7,0)</f>
        <v>tier - 2</v>
      </c>
      <c r="O1694" s="42" t="str">
        <f>VLOOKUP(A1694,'Data Transformation'!S:Z,8,0)</f>
        <v>tier - 2</v>
      </c>
      <c r="P1694" s="42" t="str">
        <f>VLOOKUP(A1694,'Data Transformation'!S:AA,9,0)</f>
        <v>R1013</v>
      </c>
      <c r="Q1694" s="60">
        <f>VLOOKUP(A1694,'Data Transformation'!S:AC,11,0)</f>
        <v>38</v>
      </c>
    </row>
    <row r="1695">
      <c r="A1695" s="56" t="s">
        <v>3462</v>
      </c>
      <c r="B1695" s="42" t="str">
        <f>VLOOKUP(A1695,'Data Transformation'!A:D,4,0)</f>
        <v>Deeter</v>
      </c>
      <c r="C1695" s="57">
        <f>VLOOKUP(A1695,'Data Transformation'!G:N,2,0)</f>
        <v>29.92</v>
      </c>
      <c r="D1695" s="42">
        <f>VLOOKUP(A1695,'Data Transformation'!G:I,3,0)</f>
        <v>9.07</v>
      </c>
      <c r="E1695" s="42" t="str">
        <f>VLOOKUP(A1695,'Data Transformation'!G:J,4,0)</f>
        <v>yes</v>
      </c>
      <c r="F1695" s="42" t="str">
        <f>VLOOKUP(A1695,'Data Transformation'!G:K,5,0)</f>
        <v>No</v>
      </c>
      <c r="G1695" s="58" t="str">
        <f>VLOOKUP(A1695,'Data Transformation'!G:L,6,0)</f>
        <v>No</v>
      </c>
      <c r="H1695" s="42">
        <f>VLOOKUP(A1695,'Data Transformation'!G:O,9,0)</f>
        <v>1</v>
      </c>
      <c r="I1695" s="42" t="str">
        <f>VLOOKUP(A1695,'Data Transformation'!G:N,8,0)</f>
        <v>No</v>
      </c>
      <c r="J1695" s="42" t="str">
        <f>VLOOKUP(A1695,'Data Transformation'!G:P,10,0)</f>
        <v>Overweight</v>
      </c>
      <c r="K1695" s="42" t="str">
        <f>VLOOKUP(A1695,'Data Transformation'!G:Q,11,0)</f>
        <v>Diabetes</v>
      </c>
      <c r="L1695" s="42" t="str">
        <f>VLOOKUP(A1695,'Data Transformation'!S:AB,10,0)</f>
        <v>30-Sep-1986</v>
      </c>
      <c r="M1695" s="59">
        <f>VLOOKUP(A1695,'Data Transformation'!S:AD,12,0)</f>
        <v>5478.04</v>
      </c>
      <c r="N1695" s="42" t="str">
        <f>VLOOKUP(A1695,'Data Transformation'!S:Y,7,0)</f>
        <v>tier - 2</v>
      </c>
      <c r="O1695" s="42" t="str">
        <f>VLOOKUP(A1695,'Data Transformation'!S:Z,8,0)</f>
        <v>tier - 3</v>
      </c>
      <c r="P1695" s="42" t="str">
        <f>VLOOKUP(A1695,'Data Transformation'!S:AA,9,0)</f>
        <v>R1013</v>
      </c>
      <c r="Q1695" s="60">
        <f>VLOOKUP(A1695,'Data Transformation'!S:AC,11,0)</f>
        <v>36</v>
      </c>
    </row>
    <row r="1696">
      <c r="A1696" s="56" t="s">
        <v>3464</v>
      </c>
      <c r="B1696" s="42" t="str">
        <f>VLOOKUP(A1696,'Data Transformation'!A:D,4,0)</f>
        <v>Arpin</v>
      </c>
      <c r="C1696" s="57">
        <f>VLOOKUP(A1696,'Data Transformation'!G:N,2,0)</f>
        <v>25.9</v>
      </c>
      <c r="D1696" s="42">
        <f>VLOOKUP(A1696,'Data Transformation'!G:I,3,0)</f>
        <v>9.12</v>
      </c>
      <c r="E1696" s="42" t="str">
        <f>VLOOKUP(A1696,'Data Transformation'!G:J,4,0)</f>
        <v>yes</v>
      </c>
      <c r="F1696" s="42" t="str">
        <f>VLOOKUP(A1696,'Data Transformation'!G:K,5,0)</f>
        <v>No</v>
      </c>
      <c r="G1696" s="58" t="str">
        <f>VLOOKUP(A1696,'Data Transformation'!G:L,6,0)</f>
        <v>No</v>
      </c>
      <c r="H1696" s="42">
        <f>VLOOKUP(A1696,'Data Transformation'!G:O,9,0)</f>
        <v>1</v>
      </c>
      <c r="I1696" s="42" t="str">
        <f>VLOOKUP(A1696,'Data Transformation'!G:N,8,0)</f>
        <v>No</v>
      </c>
      <c r="J1696" s="42" t="str">
        <f>VLOOKUP(A1696,'Data Transformation'!G:P,10,0)</f>
        <v>Overweight</v>
      </c>
      <c r="K1696" s="42" t="str">
        <f>VLOOKUP(A1696,'Data Transformation'!G:Q,11,0)</f>
        <v>Diabetes</v>
      </c>
      <c r="L1696" s="42" t="str">
        <f>VLOOKUP(A1696,'Data Transformation'!S:AB,10,0)</f>
        <v>12-Jul-1986</v>
      </c>
      <c r="M1696" s="59">
        <f>VLOOKUP(A1696,'Data Transformation'!S:AD,12,0)</f>
        <v>5472.45</v>
      </c>
      <c r="N1696" s="42" t="str">
        <f>VLOOKUP(A1696,'Data Transformation'!S:Y,7,0)</f>
        <v>tier - 2</v>
      </c>
      <c r="O1696" s="42" t="str">
        <f>VLOOKUP(A1696,'Data Transformation'!S:Z,8,0)</f>
        <v>tier - 3</v>
      </c>
      <c r="P1696" s="42" t="str">
        <f>VLOOKUP(A1696,'Data Transformation'!S:AA,9,0)</f>
        <v>R1011</v>
      </c>
      <c r="Q1696" s="60">
        <f>VLOOKUP(A1696,'Data Transformation'!S:AC,11,0)</f>
        <v>36</v>
      </c>
    </row>
    <row r="1697">
      <c r="A1697" s="56" t="s">
        <v>3466</v>
      </c>
      <c r="B1697" s="42" t="str">
        <f>VLOOKUP(A1697,'Data Transformation'!A:D,4,0)</f>
        <v>Schoeneck</v>
      </c>
      <c r="C1697" s="57">
        <f>VLOOKUP(A1697,'Data Transformation'!G:N,2,0)</f>
        <v>27.74</v>
      </c>
      <c r="D1697" s="42">
        <f>VLOOKUP(A1697,'Data Transformation'!G:I,3,0)</f>
        <v>7.32</v>
      </c>
      <c r="E1697" s="42" t="str">
        <f>VLOOKUP(A1697,'Data Transformation'!G:J,4,0)</f>
        <v>yes</v>
      </c>
      <c r="F1697" s="42" t="str">
        <f>VLOOKUP(A1697,'Data Transformation'!G:K,5,0)</f>
        <v>No</v>
      </c>
      <c r="G1697" s="58" t="str">
        <f>VLOOKUP(A1697,'Data Transformation'!G:L,6,0)</f>
        <v>No</v>
      </c>
      <c r="H1697" s="42">
        <f>VLOOKUP(A1697,'Data Transformation'!G:O,9,0)</f>
        <v>1</v>
      </c>
      <c r="I1697" s="42" t="str">
        <f>VLOOKUP(A1697,'Data Transformation'!G:N,8,0)</f>
        <v>No</v>
      </c>
      <c r="J1697" s="42" t="str">
        <f>VLOOKUP(A1697,'Data Transformation'!G:P,10,0)</f>
        <v>Overweight</v>
      </c>
      <c r="K1697" s="42" t="str">
        <f>VLOOKUP(A1697,'Data Transformation'!G:Q,11,0)</f>
        <v>Diabetes</v>
      </c>
      <c r="L1697" s="42" t="str">
        <f>VLOOKUP(A1697,'Data Transformation'!S:AB,10,0)</f>
        <v>2-Dec-1986</v>
      </c>
      <c r="M1697" s="59">
        <f>VLOOKUP(A1697,'Data Transformation'!S:AD,12,0)</f>
        <v>5469.01</v>
      </c>
      <c r="N1697" s="42" t="str">
        <f>VLOOKUP(A1697,'Data Transformation'!S:Y,7,0)</f>
        <v>tier - 2</v>
      </c>
      <c r="O1697" s="42" t="str">
        <f>VLOOKUP(A1697,'Data Transformation'!S:Z,8,0)</f>
        <v>tier - 2</v>
      </c>
      <c r="P1697" s="42" t="str">
        <f>VLOOKUP(A1697,'Data Transformation'!S:AA,9,0)</f>
        <v>R1024</v>
      </c>
      <c r="Q1697" s="60">
        <f>VLOOKUP(A1697,'Data Transformation'!S:AC,11,0)</f>
        <v>36</v>
      </c>
    </row>
    <row r="1698">
      <c r="A1698" s="56" t="s">
        <v>3468</v>
      </c>
      <c r="B1698" s="42" t="str">
        <f>VLOOKUP(A1698,'Data Transformation'!A:D,4,0)</f>
        <v>Mueller</v>
      </c>
      <c r="C1698" s="57">
        <f>VLOOKUP(A1698,'Data Transformation'!G:N,2,0)</f>
        <v>17.26</v>
      </c>
      <c r="D1698" s="42">
        <f>VLOOKUP(A1698,'Data Transformation'!G:I,3,0)</f>
        <v>11.73</v>
      </c>
      <c r="E1698" s="42" t="str">
        <f>VLOOKUP(A1698,'Data Transformation'!G:J,4,0)</f>
        <v>No</v>
      </c>
      <c r="F1698" s="42" t="str">
        <f>VLOOKUP(A1698,'Data Transformation'!G:K,5,0)</f>
        <v>No</v>
      </c>
      <c r="G1698" s="58" t="str">
        <f>VLOOKUP(A1698,'Data Transformation'!G:L,6,0)</f>
        <v>No</v>
      </c>
      <c r="H1698" s="42">
        <f>VLOOKUP(A1698,'Data Transformation'!G:O,9,0)</f>
        <v>2</v>
      </c>
      <c r="I1698" s="42" t="str">
        <f>VLOOKUP(A1698,'Data Transformation'!G:N,8,0)</f>
        <v>No</v>
      </c>
      <c r="J1698" s="42" t="str">
        <f>VLOOKUP(A1698,'Data Transformation'!G:P,10,0)</f>
        <v>Underweight</v>
      </c>
      <c r="K1698" s="42" t="str">
        <f>VLOOKUP(A1698,'Data Transformation'!G:Q,11,0)</f>
        <v>Diabetes</v>
      </c>
      <c r="L1698" s="42" t="str">
        <f>VLOOKUP(A1698,'Data Transformation'!S:AB,10,0)</f>
        <v>24-Oct-1973</v>
      </c>
      <c r="M1698" s="59">
        <f>VLOOKUP(A1698,'Data Transformation'!S:AD,12,0)</f>
        <v>5466.88</v>
      </c>
      <c r="N1698" s="42" t="str">
        <f>VLOOKUP(A1698,'Data Transformation'!S:Y,7,0)</f>
        <v>tier - 2</v>
      </c>
      <c r="O1698" s="42" t="str">
        <f>VLOOKUP(A1698,'Data Transformation'!S:Z,8,0)</f>
        <v>tier - 2</v>
      </c>
      <c r="P1698" s="42" t="str">
        <f>VLOOKUP(A1698,'Data Transformation'!S:AA,9,0)</f>
        <v>R1013</v>
      </c>
      <c r="Q1698" s="60">
        <f>VLOOKUP(A1698,'Data Transformation'!S:AC,11,0)</f>
        <v>49</v>
      </c>
    </row>
    <row r="1699">
      <c r="A1699" s="56" t="s">
        <v>3470</v>
      </c>
      <c r="B1699" s="42" t="str">
        <f>VLOOKUP(A1699,'Data Transformation'!A:D,4,0)</f>
        <v>Willits</v>
      </c>
      <c r="C1699" s="57">
        <f>VLOOKUP(A1699,'Data Transformation'!G:N,2,0)</f>
        <v>19.855</v>
      </c>
      <c r="D1699" s="42">
        <f>VLOOKUP(A1699,'Data Transformation'!G:I,3,0)</f>
        <v>6.64</v>
      </c>
      <c r="E1699" s="42" t="str">
        <f>VLOOKUP(A1699,'Data Transformation'!G:J,4,0)</f>
        <v>yes</v>
      </c>
      <c r="F1699" s="42" t="str">
        <f>VLOOKUP(A1699,'Data Transformation'!G:K,5,0)</f>
        <v>No</v>
      </c>
      <c r="G1699" s="58" t="str">
        <f>VLOOKUP(A1699,'Data Transformation'!G:L,6,0)</f>
        <v>No</v>
      </c>
      <c r="H1699" s="42">
        <f>VLOOKUP(A1699,'Data Transformation'!G:O,9,0)</f>
        <v>1</v>
      </c>
      <c r="I1699" s="42" t="str">
        <f>VLOOKUP(A1699,'Data Transformation'!G:N,8,0)</f>
        <v>No</v>
      </c>
      <c r="J1699" s="42" t="str">
        <f>VLOOKUP(A1699,'Data Transformation'!G:P,10,0)</f>
        <v>Normal weight</v>
      </c>
      <c r="K1699" s="42" t="str">
        <f>VLOOKUP(A1699,'Data Transformation'!G:Q,11,0)</f>
        <v>Diabetes</v>
      </c>
      <c r="L1699" s="42" t="str">
        <f>VLOOKUP(A1699,'Data Transformation'!S:AB,10,0)</f>
        <v>25-Dec-1986</v>
      </c>
      <c r="M1699" s="59">
        <f>VLOOKUP(A1699,'Data Transformation'!S:AD,12,0)</f>
        <v>5458.05</v>
      </c>
      <c r="N1699" s="42" t="str">
        <f>VLOOKUP(A1699,'Data Transformation'!S:Y,7,0)</f>
        <v>tier - 2</v>
      </c>
      <c r="O1699" s="42" t="str">
        <f>VLOOKUP(A1699,'Data Transformation'!S:Z,8,0)</f>
        <v>tier - 2</v>
      </c>
      <c r="P1699" s="42" t="str">
        <f>VLOOKUP(A1699,'Data Transformation'!S:AA,9,0)</f>
        <v>R1024</v>
      </c>
      <c r="Q1699" s="60">
        <f>VLOOKUP(A1699,'Data Transformation'!S:AC,11,0)</f>
        <v>36</v>
      </c>
    </row>
    <row r="1700">
      <c r="A1700" s="56" t="s">
        <v>3472</v>
      </c>
      <c r="B1700" s="42" t="str">
        <f>VLOOKUP(A1700,'Data Transformation'!A:D,4,0)</f>
        <v>Syring</v>
      </c>
      <c r="C1700" s="57">
        <f>VLOOKUP(A1700,'Data Transformation'!G:N,2,0)</f>
        <v>41.69</v>
      </c>
      <c r="D1700" s="42">
        <f>VLOOKUP(A1700,'Data Transformation'!G:I,3,0)</f>
        <v>5.78</v>
      </c>
      <c r="E1700" s="42" t="str">
        <f>VLOOKUP(A1700,'Data Transformation'!G:J,4,0)</f>
        <v>No</v>
      </c>
      <c r="F1700" s="42" t="str">
        <f>VLOOKUP(A1700,'Data Transformation'!G:K,5,0)</f>
        <v>No</v>
      </c>
      <c r="G1700" s="58" t="str">
        <f>VLOOKUP(A1700,'Data Transformation'!G:L,6,0)</f>
        <v>No</v>
      </c>
      <c r="H1700" s="42">
        <f>VLOOKUP(A1700,'Data Transformation'!G:O,9,0)</f>
        <v>0</v>
      </c>
      <c r="I1700" s="42" t="str">
        <f>VLOOKUP(A1700,'Data Transformation'!G:N,8,0)</f>
        <v>No</v>
      </c>
      <c r="J1700" s="42" t="str">
        <f>VLOOKUP(A1700,'Data Transformation'!G:P,10,0)</f>
        <v>Above Obesity</v>
      </c>
      <c r="K1700" s="42" t="str">
        <f>VLOOKUP(A1700,'Data Transformation'!G:Q,11,0)</f>
        <v>Prediabetes weight</v>
      </c>
      <c r="L1700" s="42" t="str">
        <f>VLOOKUP(A1700,'Data Transformation'!S:AB,10,0)</f>
        <v>25-Aug-1982</v>
      </c>
      <c r="M1700" s="59">
        <f>VLOOKUP(A1700,'Data Transformation'!S:AD,12,0)</f>
        <v>5438.75</v>
      </c>
      <c r="N1700" s="42" t="str">
        <f>VLOOKUP(A1700,'Data Transformation'!S:Y,7,0)</f>
        <v>tier - 3</v>
      </c>
      <c r="O1700" s="42" t="str">
        <f>VLOOKUP(A1700,'Data Transformation'!S:Z,8,0)</f>
        <v>tier - 2</v>
      </c>
      <c r="P1700" s="42" t="str">
        <f>VLOOKUP(A1700,'Data Transformation'!S:AA,9,0)</f>
        <v>R1013</v>
      </c>
      <c r="Q1700" s="60">
        <f>VLOOKUP(A1700,'Data Transformation'!S:AC,11,0)</f>
        <v>40</v>
      </c>
    </row>
    <row r="1701">
      <c r="A1701" s="56" t="s">
        <v>3474</v>
      </c>
      <c r="B1701" s="42" t="str">
        <f>VLOOKUP(A1701,'Data Transformation'!A:D,4,0)</f>
        <v>Strike</v>
      </c>
      <c r="C1701" s="57">
        <f>VLOOKUP(A1701,'Data Transformation'!G:N,2,0)</f>
        <v>16.12</v>
      </c>
      <c r="D1701" s="42">
        <f>VLOOKUP(A1701,'Data Transformation'!G:I,3,0)</f>
        <v>10.45</v>
      </c>
      <c r="E1701" s="42" t="str">
        <f>VLOOKUP(A1701,'Data Transformation'!G:J,4,0)</f>
        <v>No</v>
      </c>
      <c r="F1701" s="42" t="str">
        <f>VLOOKUP(A1701,'Data Transformation'!G:K,5,0)</f>
        <v>No</v>
      </c>
      <c r="G1701" s="58" t="str">
        <f>VLOOKUP(A1701,'Data Transformation'!G:L,6,0)</f>
        <v>No</v>
      </c>
      <c r="H1701" s="42">
        <f>VLOOKUP(A1701,'Data Transformation'!G:O,9,0)</f>
        <v>0</v>
      </c>
      <c r="I1701" s="42" t="str">
        <f>VLOOKUP(A1701,'Data Transformation'!G:N,8,0)</f>
        <v>No</v>
      </c>
      <c r="J1701" s="42" t="str">
        <f>VLOOKUP(A1701,'Data Transformation'!G:P,10,0)</f>
        <v>Underweight</v>
      </c>
      <c r="K1701" s="42" t="str">
        <f>VLOOKUP(A1701,'Data Transformation'!G:Q,11,0)</f>
        <v>Diabetes</v>
      </c>
      <c r="L1701" s="42" t="str">
        <f>VLOOKUP(A1701,'Data Transformation'!S:AB,10,0)</f>
        <v>8-Jun-1978</v>
      </c>
      <c r="M1701" s="59">
        <f>VLOOKUP(A1701,'Data Transformation'!S:AD,12,0)</f>
        <v>5428.98</v>
      </c>
      <c r="N1701" s="42" t="str">
        <f>VLOOKUP(A1701,'Data Transformation'!S:Y,7,0)</f>
        <v>tier - 2</v>
      </c>
      <c r="O1701" s="42" t="str">
        <f>VLOOKUP(A1701,'Data Transformation'!S:Z,8,0)</f>
        <v>tier - 2</v>
      </c>
      <c r="P1701" s="42" t="str">
        <f>VLOOKUP(A1701,'Data Transformation'!S:AA,9,0)</f>
        <v>R1012</v>
      </c>
      <c r="Q1701" s="60">
        <f>VLOOKUP(A1701,'Data Transformation'!S:AC,11,0)</f>
        <v>45</v>
      </c>
    </row>
    <row r="1702">
      <c r="A1702" s="56" t="s">
        <v>3476</v>
      </c>
      <c r="B1702" s="42" t="str">
        <f>VLOOKUP(A1702,'Data Transformation'!A:D,4,0)</f>
        <v>Hennigar</v>
      </c>
      <c r="C1702" s="57">
        <f>VLOOKUP(A1702,'Data Transformation'!G:N,2,0)</f>
        <v>37.43</v>
      </c>
      <c r="D1702" s="42">
        <f>VLOOKUP(A1702,'Data Transformation'!G:I,3,0)</f>
        <v>4.52</v>
      </c>
      <c r="E1702" s="42" t="str">
        <f>VLOOKUP(A1702,'Data Transformation'!G:J,4,0)</f>
        <v>No</v>
      </c>
      <c r="F1702" s="42" t="str">
        <f>VLOOKUP(A1702,'Data Transformation'!G:K,5,0)</f>
        <v>No</v>
      </c>
      <c r="G1702" s="58" t="str">
        <f>VLOOKUP(A1702,'Data Transformation'!G:L,6,0)</f>
        <v>No</v>
      </c>
      <c r="H1702" s="42">
        <f>VLOOKUP(A1702,'Data Transformation'!G:O,9,0)</f>
        <v>1</v>
      </c>
      <c r="I1702" s="42" t="str">
        <f>VLOOKUP(A1702,'Data Transformation'!G:N,8,0)</f>
        <v>No</v>
      </c>
      <c r="J1702" s="42" t="str">
        <f>VLOOKUP(A1702,'Data Transformation'!G:P,10,0)</f>
        <v>Above Obesity</v>
      </c>
      <c r="K1702" s="42" t="str">
        <f>VLOOKUP(A1702,'Data Transformation'!G:Q,11,0)</f>
        <v>Normal</v>
      </c>
      <c r="L1702" s="42" t="str">
        <f>VLOOKUP(A1702,'Data Transformation'!S:AB,10,0)</f>
        <v>17-Sep-1992</v>
      </c>
      <c r="M1702" s="59">
        <f>VLOOKUP(A1702,'Data Transformation'!S:AD,12,0)</f>
        <v>5428.73</v>
      </c>
      <c r="N1702" s="42" t="str">
        <f>VLOOKUP(A1702,'Data Transformation'!S:Y,7,0)</f>
        <v>tier - 3</v>
      </c>
      <c r="O1702" s="42" t="str">
        <f>VLOOKUP(A1702,'Data Transformation'!S:Z,8,0)</f>
        <v>tier - 1</v>
      </c>
      <c r="P1702" s="42" t="str">
        <f>VLOOKUP(A1702,'Data Transformation'!S:AA,9,0)</f>
        <v>R1017</v>
      </c>
      <c r="Q1702" s="60">
        <f>VLOOKUP(A1702,'Data Transformation'!S:AC,11,0)</f>
        <v>30</v>
      </c>
    </row>
    <row r="1703">
      <c r="A1703" s="56" t="s">
        <v>3478</v>
      </c>
      <c r="B1703" s="42" t="str">
        <f>VLOOKUP(A1703,'Data Transformation'!A:D,4,0)</f>
        <v>May</v>
      </c>
      <c r="C1703" s="57">
        <f>VLOOKUP(A1703,'Data Transformation'!G:N,2,0)</f>
        <v>31.065</v>
      </c>
      <c r="D1703" s="42">
        <f>VLOOKUP(A1703,'Data Transformation'!G:I,3,0)</f>
        <v>5.71</v>
      </c>
      <c r="E1703" s="42" t="str">
        <f>VLOOKUP(A1703,'Data Transformation'!G:J,4,0)</f>
        <v>No</v>
      </c>
      <c r="F1703" s="42" t="str">
        <f>VLOOKUP(A1703,'Data Transformation'!G:K,5,0)</f>
        <v>No</v>
      </c>
      <c r="G1703" s="58" t="str">
        <f>VLOOKUP(A1703,'Data Transformation'!G:L,6,0)</f>
        <v>No</v>
      </c>
      <c r="H1703" s="42">
        <f>VLOOKUP(A1703,'Data Transformation'!G:O,9,0)</f>
        <v>0</v>
      </c>
      <c r="I1703" s="42" t="str">
        <f>VLOOKUP(A1703,'Data Transformation'!G:N,8,0)</f>
        <v>No</v>
      </c>
      <c r="J1703" s="42" t="str">
        <f>VLOOKUP(A1703,'Data Transformation'!G:P,10,0)</f>
        <v>Above Obesity</v>
      </c>
      <c r="K1703" s="42" t="str">
        <f>VLOOKUP(A1703,'Data Transformation'!G:Q,11,0)</f>
        <v>Prediabetes weight</v>
      </c>
      <c r="L1703" s="42" t="str">
        <f>VLOOKUP(A1703,'Data Transformation'!S:AB,10,0)</f>
        <v>6-Jul-1991</v>
      </c>
      <c r="M1703" s="59">
        <f>VLOOKUP(A1703,'Data Transformation'!S:AD,12,0)</f>
        <v>5425.02</v>
      </c>
      <c r="N1703" s="42" t="str">
        <f>VLOOKUP(A1703,'Data Transformation'!S:Y,7,0)</f>
        <v>tier - 2</v>
      </c>
      <c r="O1703" s="42" t="str">
        <f>VLOOKUP(A1703,'Data Transformation'!S:Z,8,0)</f>
        <v>tier - 1</v>
      </c>
      <c r="P1703" s="42" t="str">
        <f>VLOOKUP(A1703,'Data Transformation'!S:AA,9,0)</f>
        <v>R1012</v>
      </c>
      <c r="Q1703" s="60">
        <f>VLOOKUP(A1703,'Data Transformation'!S:AC,11,0)</f>
        <v>31</v>
      </c>
    </row>
    <row r="1704">
      <c r="A1704" s="56" t="s">
        <v>3480</v>
      </c>
      <c r="B1704" s="42" t="str">
        <f>VLOOKUP(A1704,'Data Transformation'!A:D,4,0)</f>
        <v>Metcalf</v>
      </c>
      <c r="C1704" s="57">
        <f>VLOOKUP(A1704,'Data Transformation'!G:N,2,0)</f>
        <v>25.08</v>
      </c>
      <c r="D1704" s="42">
        <f>VLOOKUP(A1704,'Data Transformation'!G:I,3,0)</f>
        <v>4.77</v>
      </c>
      <c r="E1704" s="42" t="str">
        <f>VLOOKUP(A1704,'Data Transformation'!G:J,4,0)</f>
        <v>No</v>
      </c>
      <c r="F1704" s="42" t="str">
        <f>VLOOKUP(A1704,'Data Transformation'!G:K,5,0)</f>
        <v>No</v>
      </c>
      <c r="G1704" s="58" t="str">
        <f>VLOOKUP(A1704,'Data Transformation'!G:L,6,0)</f>
        <v>No</v>
      </c>
      <c r="H1704" s="42">
        <f>VLOOKUP(A1704,'Data Transformation'!G:O,9,0)</f>
        <v>0</v>
      </c>
      <c r="I1704" s="42" t="str">
        <f>VLOOKUP(A1704,'Data Transformation'!G:N,8,0)</f>
        <v>No</v>
      </c>
      <c r="J1704" s="42" t="str">
        <f>VLOOKUP(A1704,'Data Transformation'!G:P,10,0)</f>
        <v>Overweight</v>
      </c>
      <c r="K1704" s="42" t="str">
        <f>VLOOKUP(A1704,'Data Transformation'!G:Q,11,0)</f>
        <v>Normal</v>
      </c>
      <c r="L1704" s="42" t="str">
        <f>VLOOKUP(A1704,'Data Transformation'!S:AB,10,0)</f>
        <v>27-Sep-1982</v>
      </c>
      <c r="M1704" s="59">
        <f>VLOOKUP(A1704,'Data Transformation'!S:AD,12,0)</f>
        <v>5415.66</v>
      </c>
      <c r="N1704" s="42" t="str">
        <f>VLOOKUP(A1704,'Data Transformation'!S:Y,7,0)</f>
        <v>tier - 2</v>
      </c>
      <c r="O1704" s="42" t="str">
        <f>VLOOKUP(A1704,'Data Transformation'!S:Z,8,0)</f>
        <v>tier - 3</v>
      </c>
      <c r="P1704" s="42" t="str">
        <f>VLOOKUP(A1704,'Data Transformation'!S:AA,9,0)</f>
        <v>R1013</v>
      </c>
      <c r="Q1704" s="60">
        <f>VLOOKUP(A1704,'Data Transformation'!S:AC,11,0)</f>
        <v>40</v>
      </c>
    </row>
    <row r="1705">
      <c r="A1705" s="56" t="s">
        <v>3482</v>
      </c>
      <c r="B1705" s="42" t="str">
        <f>VLOOKUP(A1705,'Data Transformation'!A:D,4,0)</f>
        <v>Tiska</v>
      </c>
      <c r="C1705" s="57">
        <f>VLOOKUP(A1705,'Data Transformation'!G:N,2,0)</f>
        <v>15.2</v>
      </c>
      <c r="D1705" s="42">
        <f>VLOOKUP(A1705,'Data Transformation'!G:I,3,0)</f>
        <v>7.81</v>
      </c>
      <c r="E1705" s="42" t="str">
        <f>VLOOKUP(A1705,'Data Transformation'!G:J,4,0)</f>
        <v>yes</v>
      </c>
      <c r="F1705" s="42" t="str">
        <f>VLOOKUP(A1705,'Data Transformation'!G:K,5,0)</f>
        <v>No</v>
      </c>
      <c r="G1705" s="58" t="str">
        <f>VLOOKUP(A1705,'Data Transformation'!G:L,6,0)</f>
        <v>No</v>
      </c>
      <c r="H1705" s="42">
        <f>VLOOKUP(A1705,'Data Transformation'!G:O,9,0)</f>
        <v>1</v>
      </c>
      <c r="I1705" s="42" t="str">
        <f>VLOOKUP(A1705,'Data Transformation'!G:N,8,0)</f>
        <v>No</v>
      </c>
      <c r="J1705" s="42" t="str">
        <f>VLOOKUP(A1705,'Data Transformation'!G:P,10,0)</f>
        <v>Underweight</v>
      </c>
      <c r="K1705" s="42" t="str">
        <f>VLOOKUP(A1705,'Data Transformation'!G:Q,11,0)</f>
        <v>Diabetes</v>
      </c>
      <c r="L1705" s="42" t="str">
        <f>VLOOKUP(A1705,'Data Transformation'!S:AB,10,0)</f>
        <v>27-Sep-1975</v>
      </c>
      <c r="M1705" s="59">
        <f>VLOOKUP(A1705,'Data Transformation'!S:AD,12,0)</f>
        <v>5411.99</v>
      </c>
      <c r="N1705" s="42" t="str">
        <f>VLOOKUP(A1705,'Data Transformation'!S:Y,7,0)</f>
        <v>tier - 2</v>
      </c>
      <c r="O1705" s="42" t="str">
        <f>VLOOKUP(A1705,'Data Transformation'!S:Z,8,0)</f>
        <v>tier - 3</v>
      </c>
      <c r="P1705" s="42" t="str">
        <f>VLOOKUP(A1705,'Data Transformation'!S:AA,9,0)</f>
        <v>R1012</v>
      </c>
      <c r="Q1705" s="60">
        <f>VLOOKUP(A1705,'Data Transformation'!S:AC,11,0)</f>
        <v>47</v>
      </c>
    </row>
    <row r="1706">
      <c r="A1706" s="56" t="s">
        <v>3484</v>
      </c>
      <c r="B1706" s="42" t="str">
        <f>VLOOKUP(A1706,'Data Transformation'!A:D,4,0)</f>
        <v>McDonough</v>
      </c>
      <c r="C1706" s="57">
        <f>VLOOKUP(A1706,'Data Transformation'!G:N,2,0)</f>
        <v>22.34</v>
      </c>
      <c r="D1706" s="42">
        <f>VLOOKUP(A1706,'Data Transformation'!G:I,3,0)</f>
        <v>5.19</v>
      </c>
      <c r="E1706" s="42" t="str">
        <f>VLOOKUP(A1706,'Data Transformation'!G:J,4,0)</f>
        <v>YES</v>
      </c>
      <c r="F1706" s="42" t="str">
        <f>VLOOKUP(A1706,'Data Transformation'!G:K,5,0)</f>
        <v>No</v>
      </c>
      <c r="G1706" s="58" t="str">
        <f>VLOOKUP(A1706,'Data Transformation'!G:L,6,0)</f>
        <v>No</v>
      </c>
      <c r="H1706" s="42">
        <f>VLOOKUP(A1706,'Data Transformation'!G:O,9,0)</f>
        <v>0</v>
      </c>
      <c r="I1706" s="42" t="str">
        <f>VLOOKUP(A1706,'Data Transformation'!G:N,8,0)</f>
        <v>No</v>
      </c>
      <c r="J1706" s="42" t="str">
        <f>VLOOKUP(A1706,'Data Transformation'!G:P,10,0)</f>
        <v>Normal weight</v>
      </c>
      <c r="K1706" s="42" t="str">
        <f>VLOOKUP(A1706,'Data Transformation'!G:Q,11,0)</f>
        <v>Normal</v>
      </c>
      <c r="L1706" s="42" t="str">
        <f>VLOOKUP(A1706,'Data Transformation'!S:AB,10,0)</f>
        <v>23-Dec-1985</v>
      </c>
      <c r="M1706" s="59">
        <f>VLOOKUP(A1706,'Data Transformation'!S:AD,12,0)</f>
        <v>5402.89</v>
      </c>
      <c r="N1706" s="42" t="str">
        <f>VLOOKUP(A1706,'Data Transformation'!S:Y,7,0)</f>
        <v>tier - 2</v>
      </c>
      <c r="O1706" s="42" t="str">
        <f>VLOOKUP(A1706,'Data Transformation'!S:Z,8,0)</f>
        <v>tier - 1</v>
      </c>
      <c r="P1706" s="42" t="str">
        <f>VLOOKUP(A1706,'Data Transformation'!S:AA,9,0)</f>
        <v>R1013</v>
      </c>
      <c r="Q1706" s="60">
        <f>VLOOKUP(A1706,'Data Transformation'!S:AC,11,0)</f>
        <v>37</v>
      </c>
    </row>
    <row r="1707">
      <c r="A1707" s="56" t="s">
        <v>3486</v>
      </c>
      <c r="B1707" s="42" t="str">
        <f>VLOOKUP(A1707,'Data Transformation'!A:D,4,0)</f>
        <v>Fairley</v>
      </c>
      <c r="C1707" s="57">
        <f>VLOOKUP(A1707,'Data Transformation'!G:N,2,0)</f>
        <v>40.15</v>
      </c>
      <c r="D1707" s="42">
        <f>VLOOKUP(A1707,'Data Transformation'!G:I,3,0)</f>
        <v>5.93</v>
      </c>
      <c r="E1707" s="42" t="str">
        <f>VLOOKUP(A1707,'Data Transformation'!G:J,4,0)</f>
        <v>No</v>
      </c>
      <c r="F1707" s="42" t="str">
        <f>VLOOKUP(A1707,'Data Transformation'!G:K,5,0)</f>
        <v>No</v>
      </c>
      <c r="G1707" s="58" t="str">
        <f>VLOOKUP(A1707,'Data Transformation'!G:L,6,0)</f>
        <v>No</v>
      </c>
      <c r="H1707" s="42">
        <f>VLOOKUP(A1707,'Data Transformation'!G:O,9,0)</f>
        <v>1</v>
      </c>
      <c r="I1707" s="42" t="str">
        <f>VLOOKUP(A1707,'Data Transformation'!G:N,8,0)</f>
        <v>No</v>
      </c>
      <c r="J1707" s="42" t="str">
        <f>VLOOKUP(A1707,'Data Transformation'!G:P,10,0)</f>
        <v>Above Obesity</v>
      </c>
      <c r="K1707" s="42" t="str">
        <f>VLOOKUP(A1707,'Data Transformation'!G:Q,11,0)</f>
        <v>Prediabetes weight</v>
      </c>
      <c r="L1707" s="42" t="str">
        <f>VLOOKUP(A1707,'Data Transformation'!S:AB,10,0)</f>
        <v>1-Aug-1984</v>
      </c>
      <c r="M1707" s="59">
        <f>VLOOKUP(A1707,'Data Transformation'!S:AD,12,0)</f>
        <v>5400.98</v>
      </c>
      <c r="N1707" s="42" t="str">
        <f>VLOOKUP(A1707,'Data Transformation'!S:Y,7,0)</f>
        <v>tier - 2</v>
      </c>
      <c r="O1707" s="42" t="str">
        <f>VLOOKUP(A1707,'Data Transformation'!S:Z,8,0)</f>
        <v>tier - 2</v>
      </c>
      <c r="P1707" s="42" t="str">
        <f>VLOOKUP(A1707,'Data Transformation'!S:AA,9,0)</f>
        <v>R1013</v>
      </c>
      <c r="Q1707" s="60">
        <f>VLOOKUP(A1707,'Data Transformation'!S:AC,11,0)</f>
        <v>38</v>
      </c>
    </row>
    <row r="1708">
      <c r="A1708" s="56" t="s">
        <v>3488</v>
      </c>
      <c r="B1708" s="42" t="str">
        <f>VLOOKUP(A1708,'Data Transformation'!A:D,4,0)</f>
        <v>Barnett</v>
      </c>
      <c r="C1708" s="57">
        <f>VLOOKUP(A1708,'Data Transformation'!G:N,2,0)</f>
        <v>37.73</v>
      </c>
      <c r="D1708" s="42">
        <f>VLOOKUP(A1708,'Data Transformation'!G:I,3,0)</f>
        <v>6.29</v>
      </c>
      <c r="E1708" s="42" t="str">
        <f>VLOOKUP(A1708,'Data Transformation'!G:J,4,0)</f>
        <v>No</v>
      </c>
      <c r="F1708" s="42" t="str">
        <f>VLOOKUP(A1708,'Data Transformation'!G:K,5,0)</f>
        <v>No</v>
      </c>
      <c r="G1708" s="58" t="str">
        <f>VLOOKUP(A1708,'Data Transformation'!G:L,6,0)</f>
        <v>No</v>
      </c>
      <c r="H1708" s="42">
        <f>VLOOKUP(A1708,'Data Transformation'!G:O,9,0)</f>
        <v>1</v>
      </c>
      <c r="I1708" s="42" t="str">
        <f>VLOOKUP(A1708,'Data Transformation'!G:N,8,0)</f>
        <v>No</v>
      </c>
      <c r="J1708" s="42" t="str">
        <f>VLOOKUP(A1708,'Data Transformation'!G:P,10,0)</f>
        <v>Above Obesity</v>
      </c>
      <c r="K1708" s="42" t="str">
        <f>VLOOKUP(A1708,'Data Transformation'!G:Q,11,0)</f>
        <v>Prediabetes weight</v>
      </c>
      <c r="L1708" s="42" t="str">
        <f>VLOOKUP(A1708,'Data Transformation'!S:AB,10,0)</f>
        <v>3-Sep-1984</v>
      </c>
      <c r="M1708" s="59">
        <f>VLOOKUP(A1708,'Data Transformation'!S:AD,12,0)</f>
        <v>5397.62</v>
      </c>
      <c r="N1708" s="42" t="str">
        <f>VLOOKUP(A1708,'Data Transformation'!S:Y,7,0)</f>
        <v>tier - 2</v>
      </c>
      <c r="O1708" s="42" t="str">
        <f>VLOOKUP(A1708,'Data Transformation'!S:Z,8,0)</f>
        <v>tier - 2</v>
      </c>
      <c r="P1708" s="42" t="str">
        <f>VLOOKUP(A1708,'Data Transformation'!S:AA,9,0)</f>
        <v>R1013</v>
      </c>
      <c r="Q1708" s="60">
        <f>VLOOKUP(A1708,'Data Transformation'!S:AC,11,0)</f>
        <v>38</v>
      </c>
    </row>
    <row r="1709">
      <c r="A1709" s="56" t="s">
        <v>3490</v>
      </c>
      <c r="B1709" s="42" t="str">
        <f>VLOOKUP(A1709,'Data Transformation'!A:D,4,0)</f>
        <v>Piasta</v>
      </c>
      <c r="C1709" s="57">
        <f>VLOOKUP(A1709,'Data Transformation'!G:N,2,0)</f>
        <v>25.35</v>
      </c>
      <c r="D1709" s="42">
        <f>VLOOKUP(A1709,'Data Transformation'!G:I,3,0)</f>
        <v>4.9</v>
      </c>
      <c r="E1709" s="42" t="str">
        <f>VLOOKUP(A1709,'Data Transformation'!G:J,4,0)</f>
        <v>No</v>
      </c>
      <c r="F1709" s="42" t="str">
        <f>VLOOKUP(A1709,'Data Transformation'!G:K,5,0)</f>
        <v>No</v>
      </c>
      <c r="G1709" s="58" t="str">
        <f>VLOOKUP(A1709,'Data Transformation'!G:L,6,0)</f>
        <v>No</v>
      </c>
      <c r="H1709" s="42">
        <f>VLOOKUP(A1709,'Data Transformation'!G:O,9,0)</f>
        <v>0</v>
      </c>
      <c r="I1709" s="42" t="str">
        <f>VLOOKUP(A1709,'Data Transformation'!G:N,8,0)</f>
        <v>No</v>
      </c>
      <c r="J1709" s="42" t="str">
        <f>VLOOKUP(A1709,'Data Transformation'!G:P,10,0)</f>
        <v>Overweight</v>
      </c>
      <c r="K1709" s="42" t="str">
        <f>VLOOKUP(A1709,'Data Transformation'!G:Q,11,0)</f>
        <v>Normal</v>
      </c>
      <c r="L1709" s="42" t="str">
        <f>VLOOKUP(A1709,'Data Transformation'!S:AB,10,0)</f>
        <v>6-Nov-1989</v>
      </c>
      <c r="M1709" s="59">
        <f>VLOOKUP(A1709,'Data Transformation'!S:AD,12,0)</f>
        <v>5396.44</v>
      </c>
      <c r="N1709" s="42" t="str">
        <f>VLOOKUP(A1709,'Data Transformation'!S:Y,7,0)</f>
        <v>tier - 2</v>
      </c>
      <c r="O1709" s="42" t="str">
        <f>VLOOKUP(A1709,'Data Transformation'!S:Z,8,0)</f>
        <v>tier - 3</v>
      </c>
      <c r="P1709" s="42" t="str">
        <f>VLOOKUP(A1709,'Data Transformation'!S:AA,9,0)</f>
        <v>R1013</v>
      </c>
      <c r="Q1709" s="60">
        <f>VLOOKUP(A1709,'Data Transformation'!S:AC,11,0)</f>
        <v>33</v>
      </c>
    </row>
    <row r="1710">
      <c r="A1710" s="56" t="s">
        <v>3492</v>
      </c>
      <c r="B1710" s="42" t="str">
        <f>VLOOKUP(A1710,'Data Transformation'!A:D,4,0)</f>
        <v>Mueller</v>
      </c>
      <c r="C1710" s="57">
        <f>VLOOKUP(A1710,'Data Transformation'!G:N,2,0)</f>
        <v>26.41</v>
      </c>
      <c r="D1710" s="42">
        <f>VLOOKUP(A1710,'Data Transformation'!G:I,3,0)</f>
        <v>5.07</v>
      </c>
      <c r="E1710" s="42" t="str">
        <f>VLOOKUP(A1710,'Data Transformation'!G:J,4,0)</f>
        <v>yes</v>
      </c>
      <c r="F1710" s="42" t="str">
        <f>VLOOKUP(A1710,'Data Transformation'!G:K,5,0)</f>
        <v>No</v>
      </c>
      <c r="G1710" s="58" t="str">
        <f>VLOOKUP(A1710,'Data Transformation'!G:L,6,0)</f>
        <v>No</v>
      </c>
      <c r="H1710" s="42">
        <f>VLOOKUP(A1710,'Data Transformation'!G:O,9,0)</f>
        <v>1</v>
      </c>
      <c r="I1710" s="42" t="str">
        <f>VLOOKUP(A1710,'Data Transformation'!G:N,8,0)</f>
        <v>No</v>
      </c>
      <c r="J1710" s="42" t="str">
        <f>VLOOKUP(A1710,'Data Transformation'!G:P,10,0)</f>
        <v>Overweight</v>
      </c>
      <c r="K1710" s="42" t="str">
        <f>VLOOKUP(A1710,'Data Transformation'!G:Q,11,0)</f>
        <v>Normal</v>
      </c>
      <c r="L1710" s="42" t="str">
        <f>VLOOKUP(A1710,'Data Transformation'!S:AB,10,0)</f>
        <v>8-Aug-1988</v>
      </c>
      <c r="M1710" s="59">
        <f>VLOOKUP(A1710,'Data Transformation'!S:AD,12,0)</f>
        <v>5385.34</v>
      </c>
      <c r="N1710" s="42" t="str">
        <f>VLOOKUP(A1710,'Data Transformation'!S:Y,7,0)</f>
        <v>tier - 2</v>
      </c>
      <c r="O1710" s="42" t="str">
        <f>VLOOKUP(A1710,'Data Transformation'!S:Z,8,0)</f>
        <v>tier - 3</v>
      </c>
      <c r="P1710" s="42" t="str">
        <f>VLOOKUP(A1710,'Data Transformation'!S:AA,9,0)</f>
        <v>R1012</v>
      </c>
      <c r="Q1710" s="60">
        <f>VLOOKUP(A1710,'Data Transformation'!S:AC,11,0)</f>
        <v>34</v>
      </c>
    </row>
    <row r="1711">
      <c r="A1711" s="56" t="s">
        <v>3494</v>
      </c>
      <c r="B1711" s="42" t="str">
        <f>VLOOKUP(A1711,'Data Transformation'!A:D,4,0)</f>
        <v>Olsen</v>
      </c>
      <c r="C1711" s="57">
        <f>VLOOKUP(A1711,'Data Transformation'!G:N,2,0)</f>
        <v>27.6</v>
      </c>
      <c r="D1711" s="42">
        <f>VLOOKUP(A1711,'Data Transformation'!G:I,3,0)</f>
        <v>5.33</v>
      </c>
      <c r="E1711" s="42" t="str">
        <f>VLOOKUP(A1711,'Data Transformation'!G:J,4,0)</f>
        <v>No</v>
      </c>
      <c r="F1711" s="42" t="str">
        <f>VLOOKUP(A1711,'Data Transformation'!G:K,5,0)</f>
        <v>No</v>
      </c>
      <c r="G1711" s="58" t="str">
        <f>VLOOKUP(A1711,'Data Transformation'!G:L,6,0)</f>
        <v>No</v>
      </c>
      <c r="H1711" s="42">
        <f>VLOOKUP(A1711,'Data Transformation'!G:O,9,0)</f>
        <v>1</v>
      </c>
      <c r="I1711" s="42" t="str">
        <f>VLOOKUP(A1711,'Data Transformation'!G:N,8,0)</f>
        <v>No</v>
      </c>
      <c r="J1711" s="42" t="str">
        <f>VLOOKUP(A1711,'Data Transformation'!G:P,10,0)</f>
        <v>Overweight</v>
      </c>
      <c r="K1711" s="42" t="str">
        <f>VLOOKUP(A1711,'Data Transformation'!G:Q,11,0)</f>
        <v>Normal</v>
      </c>
      <c r="L1711" s="42" t="str">
        <f>VLOOKUP(A1711,'Data Transformation'!S:AB,10,0)</f>
        <v>1-Jun-1984</v>
      </c>
      <c r="M1711" s="59">
        <f>VLOOKUP(A1711,'Data Transformation'!S:AD,12,0)</f>
        <v>5383.54</v>
      </c>
      <c r="N1711" s="42" t="str">
        <f>VLOOKUP(A1711,'Data Transformation'!S:Y,7,0)</f>
        <v>tier - 2</v>
      </c>
      <c r="O1711" s="42" t="str">
        <f>VLOOKUP(A1711,'Data Transformation'!S:Z,8,0)</f>
        <v>tier - 3</v>
      </c>
      <c r="P1711" s="42" t="str">
        <f>VLOOKUP(A1711,'Data Transformation'!S:AA,9,0)</f>
        <v>R1011</v>
      </c>
      <c r="Q1711" s="60">
        <f>VLOOKUP(A1711,'Data Transformation'!S:AC,11,0)</f>
        <v>39</v>
      </c>
    </row>
    <row r="1712">
      <c r="A1712" s="56" t="s">
        <v>3496</v>
      </c>
      <c r="B1712" s="42" t="str">
        <f>VLOOKUP(A1712,'Data Transformation'!A:D,4,0)</f>
        <v>De Jesus</v>
      </c>
      <c r="C1712" s="57">
        <f>VLOOKUP(A1712,'Data Transformation'!G:N,2,0)</f>
        <v>33.82</v>
      </c>
      <c r="D1712" s="42">
        <f>VLOOKUP(A1712,'Data Transformation'!G:I,3,0)</f>
        <v>8.93</v>
      </c>
      <c r="E1712" s="42" t="str">
        <f>VLOOKUP(A1712,'Data Transformation'!G:J,4,0)</f>
        <v>yes</v>
      </c>
      <c r="F1712" s="42" t="str">
        <f>VLOOKUP(A1712,'Data Transformation'!G:K,5,0)</f>
        <v>No</v>
      </c>
      <c r="G1712" s="58" t="str">
        <f>VLOOKUP(A1712,'Data Transformation'!G:L,6,0)</f>
        <v>No</v>
      </c>
      <c r="H1712" s="42">
        <f>VLOOKUP(A1712,'Data Transformation'!G:O,9,0)</f>
        <v>1</v>
      </c>
      <c r="I1712" s="42" t="str">
        <f>VLOOKUP(A1712,'Data Transformation'!G:N,8,0)</f>
        <v>No</v>
      </c>
      <c r="J1712" s="42" t="str">
        <f>VLOOKUP(A1712,'Data Transformation'!G:P,10,0)</f>
        <v>Above Obesity</v>
      </c>
      <c r="K1712" s="42" t="str">
        <f>VLOOKUP(A1712,'Data Transformation'!G:Q,11,0)</f>
        <v>Diabetes</v>
      </c>
      <c r="L1712" s="42" t="str">
        <f>VLOOKUP(A1712,'Data Transformation'!S:AB,10,0)</f>
        <v>22-Jul-1986</v>
      </c>
      <c r="M1712" s="59">
        <f>VLOOKUP(A1712,'Data Transformation'!S:AD,12,0)</f>
        <v>5377.46</v>
      </c>
      <c r="N1712" s="42" t="str">
        <f>VLOOKUP(A1712,'Data Transformation'!S:Y,7,0)</f>
        <v>tier - 2</v>
      </c>
      <c r="O1712" s="42" t="str">
        <f>VLOOKUP(A1712,'Data Transformation'!S:Z,8,0)</f>
        <v>tier - 3</v>
      </c>
      <c r="P1712" s="42" t="str">
        <f>VLOOKUP(A1712,'Data Transformation'!S:AA,9,0)</f>
        <v>R1012</v>
      </c>
      <c r="Q1712" s="60">
        <f>VLOOKUP(A1712,'Data Transformation'!S:AC,11,0)</f>
        <v>36</v>
      </c>
    </row>
    <row r="1713">
      <c r="A1713" s="56" t="s">
        <v>3498</v>
      </c>
      <c r="B1713" s="42" t="str">
        <f>VLOOKUP(A1713,'Data Transformation'!A:D,4,0)</f>
        <v>Bartus</v>
      </c>
      <c r="C1713" s="57">
        <f>VLOOKUP(A1713,'Data Transformation'!G:N,2,0)</f>
        <v>32.9</v>
      </c>
      <c r="D1713" s="42">
        <f>VLOOKUP(A1713,'Data Transformation'!G:I,3,0)</f>
        <v>4.35</v>
      </c>
      <c r="E1713" s="42" t="str">
        <f>VLOOKUP(A1713,'Data Transformation'!G:J,4,0)</f>
        <v>No</v>
      </c>
      <c r="F1713" s="42" t="str">
        <f>VLOOKUP(A1713,'Data Transformation'!G:K,5,0)</f>
        <v>No</v>
      </c>
      <c r="G1713" s="58" t="str">
        <f>VLOOKUP(A1713,'Data Transformation'!G:L,6,0)</f>
        <v>No</v>
      </c>
      <c r="H1713" s="42">
        <f>VLOOKUP(A1713,'Data Transformation'!G:O,9,0)</f>
        <v>0</v>
      </c>
      <c r="I1713" s="42" t="str">
        <f>VLOOKUP(A1713,'Data Transformation'!G:N,8,0)</f>
        <v>No</v>
      </c>
      <c r="J1713" s="42" t="str">
        <f>VLOOKUP(A1713,'Data Transformation'!G:P,10,0)</f>
        <v>Above Obesity</v>
      </c>
      <c r="K1713" s="42" t="str">
        <f>VLOOKUP(A1713,'Data Transformation'!G:Q,11,0)</f>
        <v>Normal</v>
      </c>
      <c r="L1713" s="42" t="str">
        <f>VLOOKUP(A1713,'Data Transformation'!S:AB,10,0)</f>
        <v>18-Nov-1989</v>
      </c>
      <c r="M1713" s="59">
        <f>VLOOKUP(A1713,'Data Transformation'!S:AD,12,0)</f>
        <v>5375.04</v>
      </c>
      <c r="N1713" s="42" t="str">
        <f>VLOOKUP(A1713,'Data Transformation'!S:Y,7,0)</f>
        <v>tier - 2</v>
      </c>
      <c r="O1713" s="42" t="str">
        <f>VLOOKUP(A1713,'Data Transformation'!S:Z,8,0)</f>
        <v>tier - 1</v>
      </c>
      <c r="P1713" s="42" t="str">
        <f>VLOOKUP(A1713,'Data Transformation'!S:AA,9,0)</f>
        <v>R1011</v>
      </c>
      <c r="Q1713" s="60">
        <f>VLOOKUP(A1713,'Data Transformation'!S:AC,11,0)</f>
        <v>33</v>
      </c>
    </row>
    <row r="1714">
      <c r="A1714" s="56" t="s">
        <v>3500</v>
      </c>
      <c r="B1714" s="42" t="str">
        <f>VLOOKUP(A1714,'Data Transformation'!A:D,4,0)</f>
        <v>Stevens</v>
      </c>
      <c r="C1714" s="57">
        <f>VLOOKUP(A1714,'Data Transformation'!G:N,2,0)</f>
        <v>30.875</v>
      </c>
      <c r="D1714" s="42">
        <f>VLOOKUP(A1714,'Data Transformation'!G:I,3,0)</f>
        <v>9.54</v>
      </c>
      <c r="E1714" s="42" t="str">
        <f>VLOOKUP(A1714,'Data Transformation'!G:J,4,0)</f>
        <v>yes</v>
      </c>
      <c r="F1714" s="42" t="str">
        <f>VLOOKUP(A1714,'Data Transformation'!G:K,5,0)</f>
        <v>No</v>
      </c>
      <c r="G1714" s="58" t="str">
        <f>VLOOKUP(A1714,'Data Transformation'!G:L,6,0)</f>
        <v>No</v>
      </c>
      <c r="H1714" s="42">
        <f>VLOOKUP(A1714,'Data Transformation'!G:O,9,0)</f>
        <v>1</v>
      </c>
      <c r="I1714" s="42" t="str">
        <f>VLOOKUP(A1714,'Data Transformation'!G:N,8,0)</f>
        <v>No</v>
      </c>
      <c r="J1714" s="42" t="str">
        <f>VLOOKUP(A1714,'Data Transformation'!G:P,10,0)</f>
        <v>Above Obesity</v>
      </c>
      <c r="K1714" s="42" t="str">
        <f>VLOOKUP(A1714,'Data Transformation'!G:Q,11,0)</f>
        <v>Diabetes</v>
      </c>
      <c r="L1714" s="42" t="str">
        <f>VLOOKUP(A1714,'Data Transformation'!S:AB,10,0)</f>
        <v>1-Jun-1986</v>
      </c>
      <c r="M1714" s="59">
        <f>VLOOKUP(A1714,'Data Transformation'!S:AD,12,0)</f>
        <v>5373.36</v>
      </c>
      <c r="N1714" s="42" t="str">
        <f>VLOOKUP(A1714,'Data Transformation'!S:Y,7,0)</f>
        <v>tier - 2</v>
      </c>
      <c r="O1714" s="42" t="str">
        <f>VLOOKUP(A1714,'Data Transformation'!S:Z,8,0)</f>
        <v>tier - 2</v>
      </c>
      <c r="P1714" s="42" t="str">
        <f>VLOOKUP(A1714,'Data Transformation'!S:AA,9,0)</f>
        <v>R1012</v>
      </c>
      <c r="Q1714" s="60">
        <f>VLOOKUP(A1714,'Data Transformation'!S:AC,11,0)</f>
        <v>37</v>
      </c>
    </row>
    <row r="1715">
      <c r="A1715" s="56" t="s">
        <v>3502</v>
      </c>
      <c r="B1715" s="42" t="str">
        <f>VLOOKUP(A1715,'Data Transformation'!A:D,4,0)</f>
        <v>Rich</v>
      </c>
      <c r="C1715" s="57">
        <f>VLOOKUP(A1715,'Data Transformation'!G:N,2,0)</f>
        <v>32.64</v>
      </c>
      <c r="D1715" s="42">
        <f>VLOOKUP(A1715,'Data Transformation'!G:I,3,0)</f>
        <v>5.91</v>
      </c>
      <c r="E1715" s="42" t="str">
        <f>VLOOKUP(A1715,'Data Transformation'!G:J,4,0)</f>
        <v>No</v>
      </c>
      <c r="F1715" s="42" t="str">
        <f>VLOOKUP(A1715,'Data Transformation'!G:K,5,0)</f>
        <v>No</v>
      </c>
      <c r="G1715" s="58" t="str">
        <f>VLOOKUP(A1715,'Data Transformation'!G:L,6,0)</f>
        <v>No</v>
      </c>
      <c r="H1715" s="42">
        <f>VLOOKUP(A1715,'Data Transformation'!G:O,9,0)</f>
        <v>0</v>
      </c>
      <c r="I1715" s="42" t="str">
        <f>VLOOKUP(A1715,'Data Transformation'!G:N,8,0)</f>
        <v>No</v>
      </c>
      <c r="J1715" s="42" t="str">
        <f>VLOOKUP(A1715,'Data Transformation'!G:P,10,0)</f>
        <v>Above Obesity</v>
      </c>
      <c r="K1715" s="42" t="str">
        <f>VLOOKUP(A1715,'Data Transformation'!G:Q,11,0)</f>
        <v>Prediabetes weight</v>
      </c>
      <c r="L1715" s="42" t="str">
        <f>VLOOKUP(A1715,'Data Transformation'!S:AB,10,0)</f>
        <v>7-Dec-1994</v>
      </c>
      <c r="M1715" s="59">
        <f>VLOOKUP(A1715,'Data Transformation'!S:AD,12,0)</f>
        <v>5364.66</v>
      </c>
      <c r="N1715" s="42" t="str">
        <f>VLOOKUP(A1715,'Data Transformation'!S:Y,7,0)</f>
        <v>tier - 2</v>
      </c>
      <c r="O1715" s="42" t="str">
        <f>VLOOKUP(A1715,'Data Transformation'!S:Z,8,0)</f>
        <v>tier - 1</v>
      </c>
      <c r="P1715" s="42" t="str">
        <f>VLOOKUP(A1715,'Data Transformation'!S:AA,9,0)</f>
        <v>R1011</v>
      </c>
      <c r="Q1715" s="60">
        <f>VLOOKUP(A1715,'Data Transformation'!S:AC,11,0)</f>
        <v>28</v>
      </c>
    </row>
    <row r="1716">
      <c r="A1716" s="56" t="s">
        <v>3504</v>
      </c>
      <c r="B1716" s="42" t="str">
        <f>VLOOKUP(A1716,'Data Transformation'!A:D,4,0)</f>
        <v>Fayter</v>
      </c>
      <c r="C1716" s="57">
        <f>VLOOKUP(A1716,'Data Transformation'!G:N,2,0)</f>
        <v>22.135</v>
      </c>
      <c r="D1716" s="42">
        <f>VLOOKUP(A1716,'Data Transformation'!G:I,3,0)</f>
        <v>5.1</v>
      </c>
      <c r="E1716" s="42" t="str">
        <f>VLOOKUP(A1716,'Data Transformation'!G:J,4,0)</f>
        <v>No</v>
      </c>
      <c r="F1716" s="42" t="str">
        <f>VLOOKUP(A1716,'Data Transformation'!G:K,5,0)</f>
        <v>No</v>
      </c>
      <c r="G1716" s="58" t="str">
        <f>VLOOKUP(A1716,'Data Transformation'!G:L,6,0)</f>
        <v>No</v>
      </c>
      <c r="H1716" s="42">
        <f>VLOOKUP(A1716,'Data Transformation'!G:O,9,0)</f>
        <v>0</v>
      </c>
      <c r="I1716" s="42" t="str">
        <f>VLOOKUP(A1716,'Data Transformation'!G:N,8,0)</f>
        <v>No</v>
      </c>
      <c r="J1716" s="42" t="str">
        <f>VLOOKUP(A1716,'Data Transformation'!G:P,10,0)</f>
        <v>Normal weight</v>
      </c>
      <c r="K1716" s="42" t="str">
        <f>VLOOKUP(A1716,'Data Transformation'!G:Q,11,0)</f>
        <v>Normal</v>
      </c>
      <c r="L1716" s="42" t="str">
        <f>VLOOKUP(A1716,'Data Transformation'!S:AB,10,0)</f>
        <v>7-Nov-1989</v>
      </c>
      <c r="M1716" s="59">
        <f>VLOOKUP(A1716,'Data Transformation'!S:AD,12,0)</f>
        <v>5354.07</v>
      </c>
      <c r="N1716" s="42" t="str">
        <f>VLOOKUP(A1716,'Data Transformation'!S:Y,7,0)</f>
        <v>tier - 2</v>
      </c>
      <c r="O1716" s="42" t="str">
        <f>VLOOKUP(A1716,'Data Transformation'!S:Z,8,0)</f>
        <v>tier - 3</v>
      </c>
      <c r="P1716" s="42" t="str">
        <f>VLOOKUP(A1716,'Data Transformation'!S:AA,9,0)</f>
        <v>R1024</v>
      </c>
      <c r="Q1716" s="60">
        <f>VLOOKUP(A1716,'Data Transformation'!S:AC,11,0)</f>
        <v>33</v>
      </c>
    </row>
    <row r="1717">
      <c r="A1717" s="56" t="s">
        <v>3506</v>
      </c>
      <c r="B1717" s="42" t="str">
        <f>VLOOKUP(A1717,'Data Transformation'!A:D,4,0)</f>
        <v>Parise</v>
      </c>
      <c r="C1717" s="57">
        <f>VLOOKUP(A1717,'Data Transformation'!G:N,2,0)</f>
        <v>16.53</v>
      </c>
      <c r="D1717" s="42">
        <f>VLOOKUP(A1717,'Data Transformation'!G:I,3,0)</f>
        <v>5.08</v>
      </c>
      <c r="E1717" s="42" t="str">
        <f>VLOOKUP(A1717,'Data Transformation'!G:J,4,0)</f>
        <v>No</v>
      </c>
      <c r="F1717" s="42" t="str">
        <f>VLOOKUP(A1717,'Data Transformation'!G:K,5,0)</f>
        <v>No</v>
      </c>
      <c r="G1717" s="58" t="str">
        <f>VLOOKUP(A1717,'Data Transformation'!G:L,6,0)</f>
        <v>No</v>
      </c>
      <c r="H1717" s="42">
        <f>VLOOKUP(A1717,'Data Transformation'!G:O,9,0)</f>
        <v>2</v>
      </c>
      <c r="I1717" s="42" t="str">
        <f>VLOOKUP(A1717,'Data Transformation'!G:N,8,0)</f>
        <v>No</v>
      </c>
      <c r="J1717" s="42" t="str">
        <f>VLOOKUP(A1717,'Data Transformation'!G:P,10,0)</f>
        <v>Underweight</v>
      </c>
      <c r="K1717" s="42" t="str">
        <f>VLOOKUP(A1717,'Data Transformation'!G:Q,11,0)</f>
        <v>Normal</v>
      </c>
      <c r="L1717" s="42" t="str">
        <f>VLOOKUP(A1717,'Data Transformation'!S:AB,10,0)</f>
        <v>15-Dec-1972</v>
      </c>
      <c r="M1717" s="59">
        <f>VLOOKUP(A1717,'Data Transformation'!S:AD,12,0)</f>
        <v>5344.81</v>
      </c>
      <c r="N1717" s="42" t="str">
        <f>VLOOKUP(A1717,'Data Transformation'!S:Y,7,0)</f>
        <v>tier - 2</v>
      </c>
      <c r="O1717" s="42" t="str">
        <f>VLOOKUP(A1717,'Data Transformation'!S:Z,8,0)</f>
        <v>tier - 3</v>
      </c>
      <c r="P1717" s="42" t="str">
        <f>VLOOKUP(A1717,'Data Transformation'!S:AA,9,0)</f>
        <v>R1013</v>
      </c>
      <c r="Q1717" s="60">
        <f>VLOOKUP(A1717,'Data Transformation'!S:AC,11,0)</f>
        <v>50</v>
      </c>
    </row>
    <row r="1718">
      <c r="A1718" s="56" t="s">
        <v>3508</v>
      </c>
      <c r="B1718" s="42" t="str">
        <f>VLOOKUP(A1718,'Data Transformation'!A:D,4,0)</f>
        <v>Andrew</v>
      </c>
      <c r="C1718" s="57">
        <f>VLOOKUP(A1718,'Data Transformation'!G:N,2,0)</f>
        <v>32.775</v>
      </c>
      <c r="D1718" s="42">
        <f>VLOOKUP(A1718,'Data Transformation'!G:I,3,0)</f>
        <v>4.75</v>
      </c>
      <c r="E1718" s="42" t="str">
        <f>VLOOKUP(A1718,'Data Transformation'!G:J,4,0)</f>
        <v>No</v>
      </c>
      <c r="F1718" s="42" t="str">
        <f>VLOOKUP(A1718,'Data Transformation'!G:K,5,0)</f>
        <v>No</v>
      </c>
      <c r="G1718" s="58" t="str">
        <f>VLOOKUP(A1718,'Data Transformation'!G:L,6,0)</f>
        <v>No</v>
      </c>
      <c r="H1718" s="42">
        <f>VLOOKUP(A1718,'Data Transformation'!G:O,9,0)</f>
        <v>0</v>
      </c>
      <c r="I1718" s="42" t="str">
        <f>VLOOKUP(A1718,'Data Transformation'!G:N,8,0)</f>
        <v>No</v>
      </c>
      <c r="J1718" s="42" t="str">
        <f>VLOOKUP(A1718,'Data Transformation'!G:P,10,0)</f>
        <v>Above Obesity</v>
      </c>
      <c r="K1718" s="42" t="str">
        <f>VLOOKUP(A1718,'Data Transformation'!G:Q,11,0)</f>
        <v>Normal</v>
      </c>
      <c r="L1718" s="42" t="str">
        <f>VLOOKUP(A1718,'Data Transformation'!S:AB,10,0)</f>
        <v>28-Aug-1991</v>
      </c>
      <c r="M1718" s="59">
        <f>VLOOKUP(A1718,'Data Transformation'!S:AD,12,0)</f>
        <v>5327.4</v>
      </c>
      <c r="N1718" s="42" t="str">
        <f>VLOOKUP(A1718,'Data Transformation'!S:Y,7,0)</f>
        <v>tier - 2</v>
      </c>
      <c r="O1718" s="42" t="str">
        <f>VLOOKUP(A1718,'Data Transformation'!S:Z,8,0)</f>
        <v>tier - 1</v>
      </c>
      <c r="P1718" s="42" t="str">
        <f>VLOOKUP(A1718,'Data Transformation'!S:AA,9,0)</f>
        <v>R1012</v>
      </c>
      <c r="Q1718" s="60">
        <f>VLOOKUP(A1718,'Data Transformation'!S:AC,11,0)</f>
        <v>31</v>
      </c>
    </row>
    <row r="1719">
      <c r="A1719" s="56" t="s">
        <v>3510</v>
      </c>
      <c r="B1719" s="42" t="str">
        <f>VLOOKUP(A1719,'Data Transformation'!A:D,4,0)</f>
        <v>Gryniewicz</v>
      </c>
      <c r="C1719" s="57">
        <f>VLOOKUP(A1719,'Data Transformation'!G:N,2,0)</f>
        <v>30.9</v>
      </c>
      <c r="D1719" s="42">
        <f>VLOOKUP(A1719,'Data Transformation'!G:I,3,0)</f>
        <v>6.05</v>
      </c>
      <c r="E1719" s="42" t="str">
        <f>VLOOKUP(A1719,'Data Transformation'!G:J,4,0)</f>
        <v>No</v>
      </c>
      <c r="F1719" s="42" t="str">
        <f>VLOOKUP(A1719,'Data Transformation'!G:K,5,0)</f>
        <v>No</v>
      </c>
      <c r="G1719" s="58" t="str">
        <f>VLOOKUP(A1719,'Data Transformation'!G:L,6,0)</f>
        <v>No</v>
      </c>
      <c r="H1719" s="42">
        <f>VLOOKUP(A1719,'Data Transformation'!G:O,9,0)</f>
        <v>1</v>
      </c>
      <c r="I1719" s="42" t="str">
        <f>VLOOKUP(A1719,'Data Transformation'!G:N,8,0)</f>
        <v>No</v>
      </c>
      <c r="J1719" s="42" t="str">
        <f>VLOOKUP(A1719,'Data Transformation'!G:P,10,0)</f>
        <v>Above Obesity</v>
      </c>
      <c r="K1719" s="42" t="str">
        <f>VLOOKUP(A1719,'Data Transformation'!G:Q,11,0)</f>
        <v>Prediabetes weight</v>
      </c>
      <c r="L1719" s="42" t="str">
        <f>VLOOKUP(A1719,'Data Transformation'!S:AB,10,0)</f>
        <v>18-Jun-1992</v>
      </c>
      <c r="M1719" s="59">
        <f>VLOOKUP(A1719,'Data Transformation'!S:AD,12,0)</f>
        <v>5325.65</v>
      </c>
      <c r="N1719" s="42" t="str">
        <f>VLOOKUP(A1719,'Data Transformation'!S:Y,7,0)</f>
        <v>tier - 2</v>
      </c>
      <c r="O1719" s="42" t="str">
        <f>VLOOKUP(A1719,'Data Transformation'!S:Z,8,0)</f>
        <v>tier - 1</v>
      </c>
      <c r="P1719" s="42" t="str">
        <f>VLOOKUP(A1719,'Data Transformation'!S:AA,9,0)</f>
        <v>R1011</v>
      </c>
      <c r="Q1719" s="60">
        <f>VLOOKUP(A1719,'Data Transformation'!S:AC,11,0)</f>
        <v>30</v>
      </c>
    </row>
    <row r="1720">
      <c r="A1720" s="56" t="s">
        <v>3512</v>
      </c>
      <c r="B1720" s="42" t="str">
        <f>VLOOKUP(A1720,'Data Transformation'!A:D,4,0)</f>
        <v>Panora</v>
      </c>
      <c r="C1720" s="57">
        <f>VLOOKUP(A1720,'Data Transformation'!G:N,2,0)</f>
        <v>15.58</v>
      </c>
      <c r="D1720" s="42">
        <f>VLOOKUP(A1720,'Data Transformation'!G:I,3,0)</f>
        <v>11.56</v>
      </c>
      <c r="E1720" s="42" t="str">
        <f>VLOOKUP(A1720,'Data Transformation'!G:J,4,0)</f>
        <v>No</v>
      </c>
      <c r="F1720" s="42" t="str">
        <f>VLOOKUP(A1720,'Data Transformation'!G:K,5,0)</f>
        <v>No</v>
      </c>
      <c r="G1720" s="58" t="str">
        <f>VLOOKUP(A1720,'Data Transformation'!G:L,6,0)</f>
        <v>No</v>
      </c>
      <c r="H1720" s="42">
        <f>VLOOKUP(A1720,'Data Transformation'!G:O,9,0)</f>
        <v>0</v>
      </c>
      <c r="I1720" s="42" t="str">
        <f>VLOOKUP(A1720,'Data Transformation'!G:N,8,0)</f>
        <v>No</v>
      </c>
      <c r="J1720" s="42" t="str">
        <f>VLOOKUP(A1720,'Data Transformation'!G:P,10,0)</f>
        <v>Underweight</v>
      </c>
      <c r="K1720" s="42" t="str">
        <f>VLOOKUP(A1720,'Data Transformation'!G:Q,11,0)</f>
        <v>Diabetes</v>
      </c>
      <c r="L1720" s="42" t="str">
        <f>VLOOKUP(A1720,'Data Transformation'!S:AB,10,0)</f>
        <v>2-Sep-1974</v>
      </c>
      <c r="M1720" s="59">
        <f>VLOOKUP(A1720,'Data Transformation'!S:AD,12,0)</f>
        <v>5322.24</v>
      </c>
      <c r="N1720" s="42" t="str">
        <f>VLOOKUP(A1720,'Data Transformation'!S:Y,7,0)</f>
        <v>tier - 2</v>
      </c>
      <c r="O1720" s="42" t="str">
        <f>VLOOKUP(A1720,'Data Transformation'!S:Z,8,0)</f>
        <v>tier - 1</v>
      </c>
      <c r="P1720" s="42" t="str">
        <f>VLOOKUP(A1720,'Data Transformation'!S:AA,9,0)</f>
        <v>R1012</v>
      </c>
      <c r="Q1720" s="60">
        <f>VLOOKUP(A1720,'Data Transformation'!S:AC,11,0)</f>
        <v>48</v>
      </c>
    </row>
    <row r="1721">
      <c r="A1721" s="56" t="s">
        <v>3514</v>
      </c>
      <c r="B1721" s="42" t="str">
        <f>VLOOKUP(A1721,'Data Transformation'!A:D,4,0)</f>
        <v>Woodward</v>
      </c>
      <c r="C1721" s="57">
        <f>VLOOKUP(A1721,'Data Transformation'!G:N,2,0)</f>
        <v>26.315</v>
      </c>
      <c r="D1721" s="42">
        <f>VLOOKUP(A1721,'Data Transformation'!G:I,3,0)</f>
        <v>5.76</v>
      </c>
      <c r="E1721" s="42" t="str">
        <f>VLOOKUP(A1721,'Data Transformation'!G:J,4,0)</f>
        <v>No</v>
      </c>
      <c r="F1721" s="42" t="str">
        <f>VLOOKUP(A1721,'Data Transformation'!G:K,5,0)</f>
        <v>No</v>
      </c>
      <c r="G1721" s="58" t="str">
        <f>VLOOKUP(A1721,'Data Transformation'!G:L,6,0)</f>
        <v>No</v>
      </c>
      <c r="H1721" s="42">
        <f>VLOOKUP(A1721,'Data Transformation'!G:O,9,0)</f>
        <v>0</v>
      </c>
      <c r="I1721" s="42" t="str">
        <f>VLOOKUP(A1721,'Data Transformation'!G:N,8,0)</f>
        <v>No</v>
      </c>
      <c r="J1721" s="42" t="str">
        <f>VLOOKUP(A1721,'Data Transformation'!G:P,10,0)</f>
        <v>Overweight</v>
      </c>
      <c r="K1721" s="42" t="str">
        <f>VLOOKUP(A1721,'Data Transformation'!G:Q,11,0)</f>
        <v>Prediabetes weight</v>
      </c>
      <c r="L1721" s="42" t="str">
        <f>VLOOKUP(A1721,'Data Transformation'!S:AB,10,0)</f>
        <v>13-Nov-1994</v>
      </c>
      <c r="M1721" s="59">
        <f>VLOOKUP(A1721,'Data Transformation'!S:AD,12,0)</f>
        <v>5312.17</v>
      </c>
      <c r="N1721" s="42" t="str">
        <f>VLOOKUP(A1721,'Data Transformation'!S:Y,7,0)</f>
        <v>tier - 2</v>
      </c>
      <c r="O1721" s="42" t="str">
        <f>VLOOKUP(A1721,'Data Transformation'!S:Z,8,0)</f>
        <v>tier - 2</v>
      </c>
      <c r="P1721" s="42" t="str">
        <f>VLOOKUP(A1721,'Data Transformation'!S:AA,9,0)</f>
        <v>R1012</v>
      </c>
      <c r="Q1721" s="60">
        <f>VLOOKUP(A1721,'Data Transformation'!S:AC,11,0)</f>
        <v>28</v>
      </c>
    </row>
    <row r="1722">
      <c r="A1722" s="56" t="s">
        <v>3516</v>
      </c>
      <c r="B1722" s="42" t="str">
        <f>VLOOKUP(A1722,'Data Transformation'!A:D,4,0)</f>
        <v>Lambe</v>
      </c>
      <c r="C1722" s="57">
        <f>VLOOKUP(A1722,'Data Transformation'!G:N,2,0)</f>
        <v>35.61</v>
      </c>
      <c r="D1722" s="42">
        <f>VLOOKUP(A1722,'Data Transformation'!G:I,3,0)</f>
        <v>5.65</v>
      </c>
      <c r="E1722" s="42" t="str">
        <f>VLOOKUP(A1722,'Data Transformation'!G:J,4,0)</f>
        <v>No</v>
      </c>
      <c r="F1722" s="42" t="str">
        <f>VLOOKUP(A1722,'Data Transformation'!G:K,5,0)</f>
        <v>yes</v>
      </c>
      <c r="G1722" s="58" t="str">
        <f>VLOOKUP(A1722,'Data Transformation'!G:L,6,0)</f>
        <v>No</v>
      </c>
      <c r="H1722" s="42">
        <f>VLOOKUP(A1722,'Data Transformation'!G:O,9,0)</f>
        <v>1</v>
      </c>
      <c r="I1722" s="42" t="str">
        <f>VLOOKUP(A1722,'Data Transformation'!G:N,8,0)</f>
        <v>No</v>
      </c>
      <c r="J1722" s="42" t="str">
        <f>VLOOKUP(A1722,'Data Transformation'!G:P,10,0)</f>
        <v>Above Obesity</v>
      </c>
      <c r="K1722" s="42" t="str">
        <f>VLOOKUP(A1722,'Data Transformation'!G:Q,11,0)</f>
        <v>Normal</v>
      </c>
      <c r="L1722" s="42" t="str">
        <f>VLOOKUP(A1722,'Data Transformation'!S:AB,10,0)</f>
        <v>9-Sep-2000</v>
      </c>
      <c r="M1722" s="59">
        <f>VLOOKUP(A1722,'Data Transformation'!S:AD,12,0)</f>
        <v>5306.7</v>
      </c>
      <c r="N1722" s="42" t="str">
        <f>VLOOKUP(A1722,'Data Transformation'!S:Y,7,0)</f>
        <v>tier - 2</v>
      </c>
      <c r="O1722" s="42" t="str">
        <f>VLOOKUP(A1722,'Data Transformation'!S:Z,8,0)</f>
        <v>tier - 3</v>
      </c>
      <c r="P1722" s="42" t="str">
        <f>VLOOKUP(A1722,'Data Transformation'!S:AA,9,0)</f>
        <v>R1012</v>
      </c>
      <c r="Q1722" s="60">
        <f>VLOOKUP(A1722,'Data Transformation'!S:AC,11,0)</f>
        <v>22</v>
      </c>
    </row>
    <row r="1723">
      <c r="A1723" s="56" t="s">
        <v>3518</v>
      </c>
      <c r="B1723" s="42" t="str">
        <f>VLOOKUP(A1723,'Data Transformation'!A:D,4,0)</f>
        <v>Casto</v>
      </c>
      <c r="C1723" s="57">
        <f>VLOOKUP(A1723,'Data Transformation'!G:N,2,0)</f>
        <v>37.56</v>
      </c>
      <c r="D1723" s="42">
        <f>VLOOKUP(A1723,'Data Transformation'!G:I,3,0)</f>
        <v>5.88</v>
      </c>
      <c r="E1723" s="42" t="str">
        <f>VLOOKUP(A1723,'Data Transformation'!G:J,4,0)</f>
        <v>No</v>
      </c>
      <c r="F1723" s="42" t="str">
        <f>VLOOKUP(A1723,'Data Transformation'!G:K,5,0)</f>
        <v>yes</v>
      </c>
      <c r="G1723" s="58" t="str">
        <f>VLOOKUP(A1723,'Data Transformation'!G:L,6,0)</f>
        <v>No</v>
      </c>
      <c r="H1723" s="42">
        <f>VLOOKUP(A1723,'Data Transformation'!G:O,9,0)</f>
        <v>1</v>
      </c>
      <c r="I1723" s="42" t="str">
        <f>VLOOKUP(A1723,'Data Transformation'!G:N,8,0)</f>
        <v>No</v>
      </c>
      <c r="J1723" s="42" t="str">
        <f>VLOOKUP(A1723,'Data Transformation'!G:P,10,0)</f>
        <v>Above Obesity</v>
      </c>
      <c r="K1723" s="42" t="str">
        <f>VLOOKUP(A1723,'Data Transformation'!G:Q,11,0)</f>
        <v>Prediabetes weight</v>
      </c>
      <c r="L1723" s="42" t="str">
        <f>VLOOKUP(A1723,'Data Transformation'!S:AB,10,0)</f>
        <v>22-Aug-2004</v>
      </c>
      <c r="M1723" s="59">
        <f>VLOOKUP(A1723,'Data Transformation'!S:AD,12,0)</f>
        <v>5293.67</v>
      </c>
      <c r="N1723" s="42" t="str">
        <f>VLOOKUP(A1723,'Data Transformation'!S:Y,7,0)</f>
        <v>tier - 2</v>
      </c>
      <c r="O1723" s="42" t="str">
        <f>VLOOKUP(A1723,'Data Transformation'!S:Z,8,0)</f>
        <v>tier - 2</v>
      </c>
      <c r="P1723" s="42" t="str">
        <f>VLOOKUP(A1723,'Data Transformation'!S:AA,9,0)</f>
        <v>R1022</v>
      </c>
      <c r="Q1723" s="60">
        <f>VLOOKUP(A1723,'Data Transformation'!S:AC,11,0)</f>
        <v>18</v>
      </c>
    </row>
    <row r="1724">
      <c r="A1724" s="56" t="s">
        <v>3520</v>
      </c>
      <c r="B1724" s="42" t="str">
        <f>VLOOKUP(A1724,'Data Transformation'!A:D,4,0)</f>
        <v>Martelli</v>
      </c>
      <c r="C1724" s="57">
        <f>VLOOKUP(A1724,'Data Transformation'!G:N,2,0)</f>
        <v>15.49</v>
      </c>
      <c r="D1724" s="42">
        <f>VLOOKUP(A1724,'Data Transformation'!G:I,3,0)</f>
        <v>9.6</v>
      </c>
      <c r="E1724" s="42" t="str">
        <f>VLOOKUP(A1724,'Data Transformation'!G:J,4,0)</f>
        <v>No</v>
      </c>
      <c r="F1724" s="42" t="str">
        <f>VLOOKUP(A1724,'Data Transformation'!G:K,5,0)</f>
        <v>No</v>
      </c>
      <c r="G1724" s="58" t="str">
        <f>VLOOKUP(A1724,'Data Transformation'!G:L,6,0)</f>
        <v>No</v>
      </c>
      <c r="H1724" s="42">
        <f>VLOOKUP(A1724,'Data Transformation'!G:O,9,0)</f>
        <v>0</v>
      </c>
      <c r="I1724" s="42" t="str">
        <f>VLOOKUP(A1724,'Data Transformation'!G:N,8,0)</f>
        <v>No</v>
      </c>
      <c r="J1724" s="42" t="str">
        <f>VLOOKUP(A1724,'Data Transformation'!G:P,10,0)</f>
        <v>Underweight</v>
      </c>
      <c r="K1724" s="42" t="str">
        <f>VLOOKUP(A1724,'Data Transformation'!G:Q,11,0)</f>
        <v>Diabetes</v>
      </c>
      <c r="L1724" s="42" t="str">
        <f>VLOOKUP(A1724,'Data Transformation'!S:AB,10,0)</f>
        <v>12-Nov-1974</v>
      </c>
      <c r="M1724" s="59">
        <f>VLOOKUP(A1724,'Data Transformation'!S:AD,12,0)</f>
        <v>5291.71</v>
      </c>
      <c r="N1724" s="42" t="str">
        <f>VLOOKUP(A1724,'Data Transformation'!S:Y,7,0)</f>
        <v>tier - 2</v>
      </c>
      <c r="O1724" s="42" t="str">
        <f>VLOOKUP(A1724,'Data Transformation'!S:Z,8,0)</f>
        <v>tier - 2</v>
      </c>
      <c r="P1724" s="42" t="str">
        <f>VLOOKUP(A1724,'Data Transformation'!S:AA,9,0)</f>
        <v>R1012</v>
      </c>
      <c r="Q1724" s="60">
        <f>VLOOKUP(A1724,'Data Transformation'!S:AC,11,0)</f>
        <v>48</v>
      </c>
    </row>
    <row r="1725">
      <c r="A1725" s="56" t="s">
        <v>3522</v>
      </c>
      <c r="B1725" s="42" t="str">
        <f>VLOOKUP(A1725,'Data Transformation'!A:D,4,0)</f>
        <v>Naskret</v>
      </c>
      <c r="C1725" s="57">
        <f>VLOOKUP(A1725,'Data Transformation'!G:N,2,0)</f>
        <v>23.48</v>
      </c>
      <c r="D1725" s="42">
        <f>VLOOKUP(A1725,'Data Transformation'!G:I,3,0)</f>
        <v>6.24</v>
      </c>
      <c r="E1725" s="42" t="str">
        <f>VLOOKUP(A1725,'Data Transformation'!G:J,4,0)</f>
        <v>No</v>
      </c>
      <c r="F1725" s="42" t="str">
        <f>VLOOKUP(A1725,'Data Transformation'!G:K,5,0)</f>
        <v>No</v>
      </c>
      <c r="G1725" s="58" t="str">
        <f>VLOOKUP(A1725,'Data Transformation'!G:L,6,0)</f>
        <v>No</v>
      </c>
      <c r="H1725" s="42">
        <f>VLOOKUP(A1725,'Data Transformation'!G:O,9,0)</f>
        <v>1</v>
      </c>
      <c r="I1725" s="42" t="str">
        <f>VLOOKUP(A1725,'Data Transformation'!G:N,8,0)</f>
        <v>No</v>
      </c>
      <c r="J1725" s="42" t="str">
        <f>VLOOKUP(A1725,'Data Transformation'!G:P,10,0)</f>
        <v>Normal weight</v>
      </c>
      <c r="K1725" s="42" t="str">
        <f>VLOOKUP(A1725,'Data Transformation'!G:Q,11,0)</f>
        <v>Prediabetes weight</v>
      </c>
      <c r="L1725" s="42" t="str">
        <f>VLOOKUP(A1725,'Data Transformation'!S:AB,10,0)</f>
        <v>1-Sep-1987</v>
      </c>
      <c r="M1725" s="59">
        <f>VLOOKUP(A1725,'Data Transformation'!S:AD,12,0)</f>
        <v>5275.86</v>
      </c>
      <c r="N1725" s="42" t="str">
        <f>VLOOKUP(A1725,'Data Transformation'!S:Y,7,0)</f>
        <v>tier - 2</v>
      </c>
      <c r="O1725" s="42" t="str">
        <f>VLOOKUP(A1725,'Data Transformation'!S:Z,8,0)</f>
        <v>tier - 2</v>
      </c>
      <c r="P1725" s="42" t="str">
        <f>VLOOKUP(A1725,'Data Transformation'!S:AA,9,0)</f>
        <v>R1013</v>
      </c>
      <c r="Q1725" s="60">
        <f>VLOOKUP(A1725,'Data Transformation'!S:AC,11,0)</f>
        <v>35</v>
      </c>
    </row>
    <row r="1726">
      <c r="A1726" s="56" t="s">
        <v>3524</v>
      </c>
      <c r="B1726" s="42" t="str">
        <f>VLOOKUP(A1726,'Data Transformation'!A:D,4,0)</f>
        <v>Morgan</v>
      </c>
      <c r="C1726" s="57">
        <f>VLOOKUP(A1726,'Data Transformation'!G:N,2,0)</f>
        <v>30.02</v>
      </c>
      <c r="D1726" s="42">
        <f>VLOOKUP(A1726,'Data Transformation'!G:I,3,0)</f>
        <v>7.63</v>
      </c>
      <c r="E1726" s="42" t="str">
        <f>VLOOKUP(A1726,'Data Transformation'!G:J,4,0)</f>
        <v>yes</v>
      </c>
      <c r="F1726" s="42" t="str">
        <f>VLOOKUP(A1726,'Data Transformation'!G:K,5,0)</f>
        <v>No</v>
      </c>
      <c r="G1726" s="58" t="str">
        <f>VLOOKUP(A1726,'Data Transformation'!G:L,6,0)</f>
        <v>No</v>
      </c>
      <c r="H1726" s="42">
        <f>VLOOKUP(A1726,'Data Transformation'!G:O,9,0)</f>
        <v>1</v>
      </c>
      <c r="I1726" s="42" t="str">
        <f>VLOOKUP(A1726,'Data Transformation'!G:N,8,0)</f>
        <v>No</v>
      </c>
      <c r="J1726" s="42" t="str">
        <f>VLOOKUP(A1726,'Data Transformation'!G:P,10,0)</f>
        <v>Above Obesity</v>
      </c>
      <c r="K1726" s="42" t="str">
        <f>VLOOKUP(A1726,'Data Transformation'!G:Q,11,0)</f>
        <v>Diabetes</v>
      </c>
      <c r="L1726" s="42" t="str">
        <f>VLOOKUP(A1726,'Data Transformation'!S:AB,10,0)</f>
        <v>20-Oct-1986</v>
      </c>
      <c r="M1726" s="59">
        <f>VLOOKUP(A1726,'Data Transformation'!S:AD,12,0)</f>
        <v>5272.18</v>
      </c>
      <c r="N1726" s="42" t="str">
        <f>VLOOKUP(A1726,'Data Transformation'!S:Y,7,0)</f>
        <v>tier - 2</v>
      </c>
      <c r="O1726" s="42" t="str">
        <f>VLOOKUP(A1726,'Data Transformation'!S:Z,8,0)</f>
        <v>tier - 3</v>
      </c>
      <c r="P1726" s="42" t="str">
        <f>VLOOKUP(A1726,'Data Transformation'!S:AA,9,0)</f>
        <v>R1012</v>
      </c>
      <c r="Q1726" s="60">
        <f>VLOOKUP(A1726,'Data Transformation'!S:AC,11,0)</f>
        <v>36</v>
      </c>
    </row>
    <row r="1727">
      <c r="A1727" s="56" t="s">
        <v>3526</v>
      </c>
      <c r="B1727" s="42" t="str">
        <f>VLOOKUP(A1727,'Data Transformation'!A:D,4,0)</f>
        <v>Maloney</v>
      </c>
      <c r="C1727" s="57">
        <f>VLOOKUP(A1727,'Data Transformation'!G:N,2,0)</f>
        <v>26.885</v>
      </c>
      <c r="D1727" s="42">
        <f>VLOOKUP(A1727,'Data Transformation'!G:I,3,0)</f>
        <v>8.66</v>
      </c>
      <c r="E1727" s="42" t="str">
        <f>VLOOKUP(A1727,'Data Transformation'!G:J,4,0)</f>
        <v>yes</v>
      </c>
      <c r="F1727" s="42" t="str">
        <f>VLOOKUP(A1727,'Data Transformation'!G:K,5,0)</f>
        <v>No</v>
      </c>
      <c r="G1727" s="58" t="str">
        <f>VLOOKUP(A1727,'Data Transformation'!G:L,6,0)</f>
        <v>No</v>
      </c>
      <c r="H1727" s="42">
        <f>VLOOKUP(A1727,'Data Transformation'!G:O,9,0)</f>
        <v>1</v>
      </c>
      <c r="I1727" s="42" t="str">
        <f>VLOOKUP(A1727,'Data Transformation'!G:N,8,0)</f>
        <v>No</v>
      </c>
      <c r="J1727" s="42" t="str">
        <f>VLOOKUP(A1727,'Data Transformation'!G:P,10,0)</f>
        <v>Overweight</v>
      </c>
      <c r="K1727" s="42" t="str">
        <f>VLOOKUP(A1727,'Data Transformation'!G:Q,11,0)</f>
        <v>Diabetes</v>
      </c>
      <c r="L1727" s="42" t="str">
        <f>VLOOKUP(A1727,'Data Transformation'!S:AB,10,0)</f>
        <v>20-Sep-1986</v>
      </c>
      <c r="M1727" s="59">
        <f>VLOOKUP(A1727,'Data Transformation'!S:AD,12,0)</f>
        <v>5267.82</v>
      </c>
      <c r="N1727" s="42" t="str">
        <f>VLOOKUP(A1727,'Data Transformation'!S:Y,7,0)</f>
        <v>tier - 2</v>
      </c>
      <c r="O1727" s="42" t="str">
        <f>VLOOKUP(A1727,'Data Transformation'!S:Z,8,0)</f>
        <v>tier - 2</v>
      </c>
      <c r="P1727" s="42" t="str">
        <f>VLOOKUP(A1727,'Data Transformation'!S:AA,9,0)</f>
        <v>R1012</v>
      </c>
      <c r="Q1727" s="60">
        <f>VLOOKUP(A1727,'Data Transformation'!S:AC,11,0)</f>
        <v>36</v>
      </c>
    </row>
    <row r="1728">
      <c r="A1728" s="56" t="s">
        <v>3528</v>
      </c>
      <c r="B1728" s="42" t="str">
        <f>VLOOKUP(A1728,'Data Transformation'!A:D,4,0)</f>
        <v>Amherst</v>
      </c>
      <c r="C1728" s="57">
        <f>VLOOKUP(A1728,'Data Transformation'!G:N,2,0)</f>
        <v>25.84</v>
      </c>
      <c r="D1728" s="42">
        <f>VLOOKUP(A1728,'Data Transformation'!G:I,3,0)</f>
        <v>8.55</v>
      </c>
      <c r="E1728" s="42" t="str">
        <f>VLOOKUP(A1728,'Data Transformation'!G:J,4,0)</f>
        <v>yes</v>
      </c>
      <c r="F1728" s="42" t="str">
        <f>VLOOKUP(A1728,'Data Transformation'!G:K,5,0)</f>
        <v>No</v>
      </c>
      <c r="G1728" s="58" t="str">
        <f>VLOOKUP(A1728,'Data Transformation'!G:L,6,0)</f>
        <v>No</v>
      </c>
      <c r="H1728" s="42">
        <f>VLOOKUP(A1728,'Data Transformation'!G:O,9,0)</f>
        <v>1</v>
      </c>
      <c r="I1728" s="42" t="str">
        <f>VLOOKUP(A1728,'Data Transformation'!G:N,8,0)</f>
        <v>No</v>
      </c>
      <c r="J1728" s="42" t="str">
        <f>VLOOKUP(A1728,'Data Transformation'!G:P,10,0)</f>
        <v>Overweight</v>
      </c>
      <c r="K1728" s="42" t="str">
        <f>VLOOKUP(A1728,'Data Transformation'!G:Q,11,0)</f>
        <v>Diabetes</v>
      </c>
      <c r="L1728" s="42" t="str">
        <f>VLOOKUP(A1728,'Data Transformation'!S:AB,10,0)</f>
        <v>25-Oct-1986</v>
      </c>
      <c r="M1728" s="59">
        <f>VLOOKUP(A1728,'Data Transformation'!S:AD,12,0)</f>
        <v>5266.37</v>
      </c>
      <c r="N1728" s="42" t="str">
        <f>VLOOKUP(A1728,'Data Transformation'!S:Y,7,0)</f>
        <v>tier - 2</v>
      </c>
      <c r="O1728" s="42" t="str">
        <f>VLOOKUP(A1728,'Data Transformation'!S:Z,8,0)</f>
        <v>tier - 2</v>
      </c>
      <c r="P1728" s="42" t="str">
        <f>VLOOKUP(A1728,'Data Transformation'!S:AA,9,0)</f>
        <v>R1012</v>
      </c>
      <c r="Q1728" s="60">
        <f>VLOOKUP(A1728,'Data Transformation'!S:AC,11,0)</f>
        <v>36</v>
      </c>
    </row>
    <row r="1729">
      <c r="A1729" s="56" t="s">
        <v>3530</v>
      </c>
      <c r="B1729" s="42" t="str">
        <f>VLOOKUP(A1729,'Data Transformation'!A:D,4,0)</f>
        <v>Davenport</v>
      </c>
      <c r="C1729" s="57">
        <f>VLOOKUP(A1729,'Data Transformation'!G:N,2,0)</f>
        <v>27.455</v>
      </c>
      <c r="D1729" s="42">
        <f>VLOOKUP(A1729,'Data Transformation'!G:I,3,0)</f>
        <v>4.54</v>
      </c>
      <c r="E1729" s="42" t="str">
        <f>VLOOKUP(A1729,'Data Transformation'!G:J,4,0)</f>
        <v>No</v>
      </c>
      <c r="F1729" s="42" t="str">
        <f>VLOOKUP(A1729,'Data Transformation'!G:K,5,0)</f>
        <v>No</v>
      </c>
      <c r="G1729" s="58" t="str">
        <f>VLOOKUP(A1729,'Data Transformation'!G:L,6,0)</f>
        <v>No</v>
      </c>
      <c r="H1729" s="42">
        <f>VLOOKUP(A1729,'Data Transformation'!G:O,9,0)</f>
        <v>0</v>
      </c>
      <c r="I1729" s="42" t="str">
        <f>VLOOKUP(A1729,'Data Transformation'!G:N,8,0)</f>
        <v>No</v>
      </c>
      <c r="J1729" s="42" t="str">
        <f>VLOOKUP(A1729,'Data Transformation'!G:P,10,0)</f>
        <v>Overweight</v>
      </c>
      <c r="K1729" s="42" t="str">
        <f>VLOOKUP(A1729,'Data Transformation'!G:Q,11,0)</f>
        <v>Normal</v>
      </c>
      <c r="L1729" s="42" t="str">
        <f>VLOOKUP(A1729,'Data Transformation'!S:AB,10,0)</f>
        <v>19-Jul-1989</v>
      </c>
      <c r="M1729" s="59">
        <f>VLOOKUP(A1729,'Data Transformation'!S:AD,12,0)</f>
        <v>5261.47</v>
      </c>
      <c r="N1729" s="42" t="str">
        <f>VLOOKUP(A1729,'Data Transformation'!S:Y,7,0)</f>
        <v>tier - 2</v>
      </c>
      <c r="O1729" s="42" t="str">
        <f>VLOOKUP(A1729,'Data Transformation'!S:Z,8,0)</f>
        <v>tier - 2</v>
      </c>
      <c r="P1729" s="42" t="str">
        <f>VLOOKUP(A1729,'Data Transformation'!S:AA,9,0)</f>
        <v>R1012</v>
      </c>
      <c r="Q1729" s="60">
        <f>VLOOKUP(A1729,'Data Transformation'!S:AC,11,0)</f>
        <v>33</v>
      </c>
    </row>
    <row r="1730">
      <c r="A1730" s="56" t="s">
        <v>3532</v>
      </c>
      <c r="B1730" s="42" t="str">
        <f>VLOOKUP(A1730,'Data Transformation'!A:D,4,0)</f>
        <v>Johansen</v>
      </c>
      <c r="C1730" s="57">
        <f>VLOOKUP(A1730,'Data Transformation'!G:N,2,0)</f>
        <v>24.605</v>
      </c>
      <c r="D1730" s="42">
        <f>VLOOKUP(A1730,'Data Transformation'!G:I,3,0)</f>
        <v>5.7</v>
      </c>
      <c r="E1730" s="42" t="str">
        <f>VLOOKUP(A1730,'Data Transformation'!G:J,4,0)</f>
        <v>No</v>
      </c>
      <c r="F1730" s="42" t="str">
        <f>VLOOKUP(A1730,'Data Transformation'!G:K,5,0)</f>
        <v>No</v>
      </c>
      <c r="G1730" s="58" t="str">
        <f>VLOOKUP(A1730,'Data Transformation'!G:L,6,0)</f>
        <v>No</v>
      </c>
      <c r="H1730" s="42">
        <f>VLOOKUP(A1730,'Data Transformation'!G:O,9,0)</f>
        <v>0</v>
      </c>
      <c r="I1730" s="42" t="str">
        <f>VLOOKUP(A1730,'Data Transformation'!G:N,8,0)</f>
        <v>No</v>
      </c>
      <c r="J1730" s="42" t="str">
        <f>VLOOKUP(A1730,'Data Transformation'!G:P,10,0)</f>
        <v>Normal weight</v>
      </c>
      <c r="K1730" s="42" t="str">
        <f>VLOOKUP(A1730,'Data Transformation'!G:Q,11,0)</f>
        <v>Prediabetes weight</v>
      </c>
      <c r="L1730" s="42" t="str">
        <f>VLOOKUP(A1730,'Data Transformation'!S:AB,10,0)</f>
        <v>25-Nov-1989</v>
      </c>
      <c r="M1730" s="59">
        <f>VLOOKUP(A1730,'Data Transformation'!S:AD,12,0)</f>
        <v>5257.51</v>
      </c>
      <c r="N1730" s="42" t="str">
        <f>VLOOKUP(A1730,'Data Transformation'!S:Y,7,0)</f>
        <v>tier - 2</v>
      </c>
      <c r="O1730" s="42" t="str">
        <f>VLOOKUP(A1730,'Data Transformation'!S:Z,8,0)</f>
        <v>tier - 2</v>
      </c>
      <c r="P1730" s="42" t="str">
        <f>VLOOKUP(A1730,'Data Transformation'!S:AA,9,0)</f>
        <v>R1012</v>
      </c>
      <c r="Q1730" s="60">
        <f>VLOOKUP(A1730,'Data Transformation'!S:AC,11,0)</f>
        <v>33</v>
      </c>
    </row>
    <row r="1731">
      <c r="A1731" s="56" t="s">
        <v>3534</v>
      </c>
      <c r="B1731" s="42" t="str">
        <f>VLOOKUP(A1731,'Data Transformation'!A:D,4,0)</f>
        <v>Bond</v>
      </c>
      <c r="C1731" s="57">
        <f>VLOOKUP(A1731,'Data Transformation'!G:N,2,0)</f>
        <v>30.8</v>
      </c>
      <c r="D1731" s="42">
        <f>VLOOKUP(A1731,'Data Transformation'!G:I,3,0)</f>
        <v>5.07</v>
      </c>
      <c r="E1731" s="42" t="str">
        <f>VLOOKUP(A1731,'Data Transformation'!G:J,4,0)</f>
        <v>No</v>
      </c>
      <c r="F1731" s="42" t="str">
        <f>VLOOKUP(A1731,'Data Transformation'!G:K,5,0)</f>
        <v>No</v>
      </c>
      <c r="G1731" s="58" t="str">
        <f>VLOOKUP(A1731,'Data Transformation'!G:L,6,0)</f>
        <v>No</v>
      </c>
      <c r="H1731" s="42">
        <f>VLOOKUP(A1731,'Data Transformation'!G:O,9,0)</f>
        <v>0</v>
      </c>
      <c r="I1731" s="42" t="str">
        <f>VLOOKUP(A1731,'Data Transformation'!G:N,8,0)</f>
        <v>No</v>
      </c>
      <c r="J1731" s="42" t="str">
        <f>VLOOKUP(A1731,'Data Transformation'!G:P,10,0)</f>
        <v>Above Obesity</v>
      </c>
      <c r="K1731" s="42" t="str">
        <f>VLOOKUP(A1731,'Data Transformation'!G:Q,11,0)</f>
        <v>Normal</v>
      </c>
      <c r="L1731" s="42" t="str">
        <f>VLOOKUP(A1731,'Data Transformation'!S:AB,10,0)</f>
        <v>6-Jul-1990</v>
      </c>
      <c r="M1731" s="59">
        <f>VLOOKUP(A1731,'Data Transformation'!S:AD,12,0)</f>
        <v>5253.52</v>
      </c>
      <c r="N1731" s="42" t="str">
        <f>VLOOKUP(A1731,'Data Transformation'!S:Y,7,0)</f>
        <v>tier - 3</v>
      </c>
      <c r="O1731" s="42" t="str">
        <f>VLOOKUP(A1731,'Data Transformation'!S:Z,8,0)</f>
        <v>tier - 3</v>
      </c>
      <c r="P1731" s="42" t="str">
        <f>VLOOKUP(A1731,'Data Transformation'!S:AA,9,0)</f>
        <v>R1011</v>
      </c>
      <c r="Q1731" s="60">
        <f>VLOOKUP(A1731,'Data Transformation'!S:AC,11,0)</f>
        <v>32</v>
      </c>
    </row>
    <row r="1732">
      <c r="A1732" s="56" t="s">
        <v>3536</v>
      </c>
      <c r="B1732" s="42" t="str">
        <f>VLOOKUP(A1732,'Data Transformation'!A:D,4,0)</f>
        <v>Reilly</v>
      </c>
      <c r="C1732" s="57">
        <f>VLOOKUP(A1732,'Data Transformation'!G:N,2,0)</f>
        <v>34.8</v>
      </c>
      <c r="D1732" s="42">
        <f>VLOOKUP(A1732,'Data Transformation'!G:I,3,0)</f>
        <v>4.38</v>
      </c>
      <c r="E1732" s="42" t="str">
        <f>VLOOKUP(A1732,'Data Transformation'!G:J,4,0)</f>
        <v>No</v>
      </c>
      <c r="F1732" s="42" t="str">
        <f>VLOOKUP(A1732,'Data Transformation'!G:K,5,0)</f>
        <v>No</v>
      </c>
      <c r="G1732" s="58" t="str">
        <f>VLOOKUP(A1732,'Data Transformation'!G:L,6,0)</f>
        <v>No</v>
      </c>
      <c r="H1732" s="42">
        <f>VLOOKUP(A1732,'Data Transformation'!G:O,9,0)</f>
        <v>1</v>
      </c>
      <c r="I1732" s="42" t="str">
        <f>VLOOKUP(A1732,'Data Transformation'!G:N,8,0)</f>
        <v>No</v>
      </c>
      <c r="J1732" s="42" t="str">
        <f>VLOOKUP(A1732,'Data Transformation'!G:P,10,0)</f>
        <v>Above Obesity</v>
      </c>
      <c r="K1732" s="42" t="str">
        <f>VLOOKUP(A1732,'Data Transformation'!G:Q,11,0)</f>
        <v>Normal</v>
      </c>
      <c r="L1732" s="42" t="str">
        <f>VLOOKUP(A1732,'Data Transformation'!S:AB,10,0)</f>
        <v>9-Sep-1987</v>
      </c>
      <c r="M1732" s="59">
        <f>VLOOKUP(A1732,'Data Transformation'!S:AD,12,0)</f>
        <v>5246.05</v>
      </c>
      <c r="N1732" s="42" t="str">
        <f>VLOOKUP(A1732,'Data Transformation'!S:Y,7,0)</f>
        <v>tier - 2</v>
      </c>
      <c r="O1732" s="42" t="str">
        <f>VLOOKUP(A1732,'Data Transformation'!S:Z,8,0)</f>
        <v>tier - 3</v>
      </c>
      <c r="P1732" s="42" t="str">
        <f>VLOOKUP(A1732,'Data Transformation'!S:AA,9,0)</f>
        <v>R1011</v>
      </c>
      <c r="Q1732" s="60">
        <f>VLOOKUP(A1732,'Data Transformation'!S:AC,11,0)</f>
        <v>35</v>
      </c>
    </row>
    <row r="1733">
      <c r="A1733" s="56" t="s">
        <v>3538</v>
      </c>
      <c r="B1733" s="42" t="str">
        <f>VLOOKUP(A1733,'Data Transformation'!A:D,4,0)</f>
        <v>Chandler</v>
      </c>
      <c r="C1733" s="57">
        <f>VLOOKUP(A1733,'Data Transformation'!G:N,2,0)</f>
        <v>34.21</v>
      </c>
      <c r="D1733" s="42">
        <f>VLOOKUP(A1733,'Data Transformation'!G:I,3,0)</f>
        <v>4.54</v>
      </c>
      <c r="E1733" s="42" t="str">
        <f>VLOOKUP(A1733,'Data Transformation'!G:J,4,0)</f>
        <v>No</v>
      </c>
      <c r="F1733" s="42" t="str">
        <f>VLOOKUP(A1733,'Data Transformation'!G:K,5,0)</f>
        <v>No</v>
      </c>
      <c r="G1733" s="58" t="str">
        <f>VLOOKUP(A1733,'Data Transformation'!G:L,6,0)</f>
        <v>No</v>
      </c>
      <c r="H1733" s="42">
        <f>VLOOKUP(A1733,'Data Transformation'!G:O,9,0)</f>
        <v>1</v>
      </c>
      <c r="I1733" s="42" t="str">
        <f>VLOOKUP(A1733,'Data Transformation'!G:N,8,0)</f>
        <v>No</v>
      </c>
      <c r="J1733" s="42" t="str">
        <f>VLOOKUP(A1733,'Data Transformation'!G:P,10,0)</f>
        <v>Above Obesity</v>
      </c>
      <c r="K1733" s="42" t="str">
        <f>VLOOKUP(A1733,'Data Transformation'!G:Q,11,0)</f>
        <v>Normal</v>
      </c>
      <c r="L1733" s="42" t="str">
        <f>VLOOKUP(A1733,'Data Transformation'!S:AB,10,0)</f>
        <v>5-Jul-1987</v>
      </c>
      <c r="M1733" s="59">
        <f>VLOOKUP(A1733,'Data Transformation'!S:AD,12,0)</f>
        <v>5245.23</v>
      </c>
      <c r="N1733" s="42" t="str">
        <f>VLOOKUP(A1733,'Data Transformation'!S:Y,7,0)</f>
        <v>tier - 2</v>
      </c>
      <c r="O1733" s="42" t="str">
        <f>VLOOKUP(A1733,'Data Transformation'!S:Z,8,0)</f>
        <v>tier - 2</v>
      </c>
      <c r="P1733" s="42" t="str">
        <f>VLOOKUP(A1733,'Data Transformation'!S:AA,9,0)</f>
        <v>R1013</v>
      </c>
      <c r="Q1733" s="60">
        <f>VLOOKUP(A1733,'Data Transformation'!S:AC,11,0)</f>
        <v>35</v>
      </c>
    </row>
    <row r="1734">
      <c r="A1734" s="56" t="s">
        <v>3540</v>
      </c>
      <c r="B1734" s="42" t="str">
        <f>VLOOKUP(A1734,'Data Transformation'!A:D,4,0)</f>
        <v>Kaufmann</v>
      </c>
      <c r="C1734" s="57">
        <f>VLOOKUP(A1734,'Data Transformation'!G:N,2,0)</f>
        <v>31</v>
      </c>
      <c r="D1734" s="42">
        <f>VLOOKUP(A1734,'Data Transformation'!G:I,3,0)</f>
        <v>5.38</v>
      </c>
      <c r="E1734" s="42" t="str">
        <f>VLOOKUP(A1734,'Data Transformation'!G:J,4,0)</f>
        <v>No</v>
      </c>
      <c r="F1734" s="42" t="str">
        <f>VLOOKUP(A1734,'Data Transformation'!G:K,5,0)</f>
        <v>No</v>
      </c>
      <c r="G1734" s="58" t="str">
        <f>VLOOKUP(A1734,'Data Transformation'!G:L,6,0)</f>
        <v>No</v>
      </c>
      <c r="H1734" s="42">
        <f>VLOOKUP(A1734,'Data Transformation'!G:O,9,0)</f>
        <v>1</v>
      </c>
      <c r="I1734" s="42" t="str">
        <f>VLOOKUP(A1734,'Data Transformation'!G:N,8,0)</f>
        <v>No</v>
      </c>
      <c r="J1734" s="42" t="str">
        <f>VLOOKUP(A1734,'Data Transformation'!G:P,10,0)</f>
        <v>Above Obesity</v>
      </c>
      <c r="K1734" s="42" t="str">
        <f>VLOOKUP(A1734,'Data Transformation'!G:Q,11,0)</f>
        <v>Normal</v>
      </c>
      <c r="L1734" s="42" t="str">
        <f>VLOOKUP(A1734,'Data Transformation'!S:AB,10,0)</f>
        <v>26-Dec-1987</v>
      </c>
      <c r="M1734" s="59">
        <f>VLOOKUP(A1734,'Data Transformation'!S:AD,12,0)</f>
        <v>5240.77</v>
      </c>
      <c r="N1734" s="42" t="str">
        <f>VLOOKUP(A1734,'Data Transformation'!S:Y,7,0)</f>
        <v>tier - 2</v>
      </c>
      <c r="O1734" s="42" t="str">
        <f>VLOOKUP(A1734,'Data Transformation'!S:Z,8,0)</f>
        <v>tier - 2</v>
      </c>
      <c r="P1734" s="42" t="str">
        <f>VLOOKUP(A1734,'Data Transformation'!S:AA,9,0)</f>
        <v>R1011</v>
      </c>
      <c r="Q1734" s="60">
        <f>VLOOKUP(A1734,'Data Transformation'!S:AC,11,0)</f>
        <v>35</v>
      </c>
    </row>
    <row r="1735">
      <c r="A1735" s="56" t="s">
        <v>3542</v>
      </c>
      <c r="B1735" s="42" t="str">
        <f>VLOOKUP(A1735,'Data Transformation'!A:D,4,0)</f>
        <v>Barnes-Zurkinden</v>
      </c>
      <c r="C1735" s="57">
        <f>VLOOKUP(A1735,'Data Transformation'!G:N,2,0)</f>
        <v>26.125</v>
      </c>
      <c r="D1735" s="42">
        <f>VLOOKUP(A1735,'Data Transformation'!G:I,3,0)</f>
        <v>5.55</v>
      </c>
      <c r="E1735" s="42" t="str">
        <f>VLOOKUP(A1735,'Data Transformation'!G:J,4,0)</f>
        <v>No</v>
      </c>
      <c r="F1735" s="42" t="str">
        <f>VLOOKUP(A1735,'Data Transformation'!G:K,5,0)</f>
        <v>No</v>
      </c>
      <c r="G1735" s="58" t="str">
        <f>VLOOKUP(A1735,'Data Transformation'!G:L,6,0)</f>
        <v>No</v>
      </c>
      <c r="H1735" s="42">
        <f>VLOOKUP(A1735,'Data Transformation'!G:O,9,0)</f>
        <v>1</v>
      </c>
      <c r="I1735" s="42" t="str">
        <f>VLOOKUP(A1735,'Data Transformation'!G:N,8,0)</f>
        <v>No</v>
      </c>
      <c r="J1735" s="42" t="str">
        <f>VLOOKUP(A1735,'Data Transformation'!G:P,10,0)</f>
        <v>Overweight</v>
      </c>
      <c r="K1735" s="42" t="str">
        <f>VLOOKUP(A1735,'Data Transformation'!G:Q,11,0)</f>
        <v>Normal</v>
      </c>
      <c r="L1735" s="42" t="str">
        <f>VLOOKUP(A1735,'Data Transformation'!S:AB,10,0)</f>
        <v>29-Jun-1987</v>
      </c>
      <c r="M1735" s="59">
        <f>VLOOKUP(A1735,'Data Transformation'!S:AD,12,0)</f>
        <v>5227.99</v>
      </c>
      <c r="N1735" s="42" t="str">
        <f>VLOOKUP(A1735,'Data Transformation'!S:Y,7,0)</f>
        <v>tier - 2</v>
      </c>
      <c r="O1735" s="42" t="str">
        <f>VLOOKUP(A1735,'Data Transformation'!S:Z,8,0)</f>
        <v>tier - 1</v>
      </c>
      <c r="P1735" s="42" t="str">
        <f>VLOOKUP(A1735,'Data Transformation'!S:AA,9,0)</f>
        <v>R1024</v>
      </c>
      <c r="Q1735" s="60">
        <f>VLOOKUP(A1735,'Data Transformation'!S:AC,11,0)</f>
        <v>35</v>
      </c>
    </row>
    <row r="1736">
      <c r="A1736" s="56" t="s">
        <v>3544</v>
      </c>
      <c r="B1736" s="42" t="str">
        <f>VLOOKUP(A1736,'Data Transformation'!A:D,4,0)</f>
        <v>Wolter</v>
      </c>
      <c r="C1736" s="57">
        <f>VLOOKUP(A1736,'Data Transformation'!G:N,2,0)</f>
        <v>30.13</v>
      </c>
      <c r="D1736" s="42">
        <f>VLOOKUP(A1736,'Data Transformation'!G:I,3,0)</f>
        <v>4.03</v>
      </c>
      <c r="E1736" s="42" t="str">
        <f>VLOOKUP(A1736,'Data Transformation'!G:J,4,0)</f>
        <v>yes</v>
      </c>
      <c r="F1736" s="42" t="str">
        <f>VLOOKUP(A1736,'Data Transformation'!G:K,5,0)</f>
        <v>No</v>
      </c>
      <c r="G1736" s="58" t="str">
        <f>VLOOKUP(A1736,'Data Transformation'!G:L,6,0)</f>
        <v>No</v>
      </c>
      <c r="H1736" s="42">
        <f>VLOOKUP(A1736,'Data Transformation'!G:O,9,0)</f>
        <v>1</v>
      </c>
      <c r="I1736" s="42" t="str">
        <f>VLOOKUP(A1736,'Data Transformation'!G:N,8,0)</f>
        <v>No</v>
      </c>
      <c r="J1736" s="42" t="str">
        <f>VLOOKUP(A1736,'Data Transformation'!G:P,10,0)</f>
        <v>Above Obesity</v>
      </c>
      <c r="K1736" s="42" t="str">
        <f>VLOOKUP(A1736,'Data Transformation'!G:Q,11,0)</f>
        <v>Normal</v>
      </c>
      <c r="L1736" s="42" t="str">
        <f>VLOOKUP(A1736,'Data Transformation'!S:AB,10,0)</f>
        <v>6-Jun-1995</v>
      </c>
      <c r="M1736" s="59">
        <f>VLOOKUP(A1736,'Data Transformation'!S:AD,12,0)</f>
        <v>5216.48</v>
      </c>
      <c r="N1736" s="42" t="str">
        <f>VLOOKUP(A1736,'Data Transformation'!S:Y,7,0)</f>
        <v>tier - 2</v>
      </c>
      <c r="O1736" s="42" t="str">
        <f>VLOOKUP(A1736,'Data Transformation'!S:Z,8,0)</f>
        <v>tier - 2</v>
      </c>
      <c r="P1736" s="42" t="str">
        <f>VLOOKUP(A1736,'Data Transformation'!S:AA,9,0)</f>
        <v>R1025</v>
      </c>
      <c r="Q1736" s="60">
        <f>VLOOKUP(A1736,'Data Transformation'!S:AC,11,0)</f>
        <v>28</v>
      </c>
    </row>
    <row r="1737">
      <c r="A1737" s="56" t="s">
        <v>3546</v>
      </c>
      <c r="B1737" s="42" t="str">
        <f>VLOOKUP(A1737,'Data Transformation'!A:D,4,0)</f>
        <v>Pearson</v>
      </c>
      <c r="C1737" s="57">
        <f>VLOOKUP(A1737,'Data Transformation'!G:N,2,0)</f>
        <v>34.19</v>
      </c>
      <c r="D1737" s="42">
        <f>VLOOKUP(A1737,'Data Transformation'!G:I,3,0)</f>
        <v>4.19</v>
      </c>
      <c r="E1737" s="42" t="str">
        <f>VLOOKUP(A1737,'Data Transformation'!G:J,4,0)</f>
        <v>No</v>
      </c>
      <c r="F1737" s="42" t="str">
        <f>VLOOKUP(A1737,'Data Transformation'!G:K,5,0)</f>
        <v>No</v>
      </c>
      <c r="G1737" s="58" t="str">
        <f>VLOOKUP(A1737,'Data Transformation'!G:L,6,0)</f>
        <v>No</v>
      </c>
      <c r="H1737" s="42">
        <f>VLOOKUP(A1737,'Data Transformation'!G:O,9,0)</f>
        <v>0</v>
      </c>
      <c r="I1737" s="42" t="str">
        <f>VLOOKUP(A1737,'Data Transformation'!G:N,8,0)</f>
        <v>No</v>
      </c>
      <c r="J1737" s="42" t="str">
        <f>VLOOKUP(A1737,'Data Transformation'!G:P,10,0)</f>
        <v>Above Obesity</v>
      </c>
      <c r="K1737" s="42" t="str">
        <f>VLOOKUP(A1737,'Data Transformation'!G:Q,11,0)</f>
        <v>Normal</v>
      </c>
      <c r="L1737" s="42" t="str">
        <f>VLOOKUP(A1737,'Data Transformation'!S:AB,10,0)</f>
        <v>1-Dec-1999</v>
      </c>
      <c r="M1737" s="59">
        <f>VLOOKUP(A1737,'Data Transformation'!S:AD,12,0)</f>
        <v>5213.22</v>
      </c>
      <c r="N1737" s="42" t="str">
        <f>VLOOKUP(A1737,'Data Transformation'!S:Y,7,0)</f>
        <v>tier - 2</v>
      </c>
      <c r="O1737" s="42" t="str">
        <f>VLOOKUP(A1737,'Data Transformation'!S:Z,8,0)</f>
        <v>tier - 1</v>
      </c>
      <c r="P1737" s="42" t="str">
        <f>VLOOKUP(A1737,'Data Transformation'!S:AA,9,0)</f>
        <v>R1012</v>
      </c>
      <c r="Q1737" s="60">
        <f>VLOOKUP(A1737,'Data Transformation'!S:AC,11,0)</f>
        <v>23</v>
      </c>
    </row>
    <row r="1738">
      <c r="A1738" s="56" t="s">
        <v>3548</v>
      </c>
      <c r="B1738" s="42" t="str">
        <f>VLOOKUP(A1738,'Data Transformation'!A:D,4,0)</f>
        <v>Thomas</v>
      </c>
      <c r="C1738" s="57">
        <f>VLOOKUP(A1738,'Data Transformation'!G:N,2,0)</f>
        <v>22.515</v>
      </c>
      <c r="D1738" s="42">
        <f>VLOOKUP(A1738,'Data Transformation'!G:I,3,0)</f>
        <v>4.37</v>
      </c>
      <c r="E1738" s="42" t="str">
        <f>VLOOKUP(A1738,'Data Transformation'!G:J,4,0)</f>
        <v>No</v>
      </c>
      <c r="F1738" s="42" t="str">
        <f>VLOOKUP(A1738,'Data Transformation'!G:K,5,0)</f>
        <v>No</v>
      </c>
      <c r="G1738" s="58" t="str">
        <f>VLOOKUP(A1738,'Data Transformation'!G:L,6,0)</f>
        <v>Yes</v>
      </c>
      <c r="H1738" s="42">
        <f>VLOOKUP(A1738,'Data Transformation'!G:O,9,0)</f>
        <v>1</v>
      </c>
      <c r="I1738" s="42" t="str">
        <f>VLOOKUP(A1738,'Data Transformation'!G:N,8,0)</f>
        <v>No</v>
      </c>
      <c r="J1738" s="42" t="str">
        <f>VLOOKUP(A1738,'Data Transformation'!G:P,10,0)</f>
        <v>Normal weight</v>
      </c>
      <c r="K1738" s="42" t="str">
        <f>VLOOKUP(A1738,'Data Transformation'!G:Q,11,0)</f>
        <v>Normal</v>
      </c>
      <c r="L1738" s="42" t="str">
        <f>VLOOKUP(A1738,'Data Transformation'!S:AB,10,0)</f>
        <v>17-Jun-1993</v>
      </c>
      <c r="M1738" s="59">
        <f>VLOOKUP(A1738,'Data Transformation'!S:AD,12,0)</f>
        <v>5209.58</v>
      </c>
      <c r="N1738" s="42" t="str">
        <f>VLOOKUP(A1738,'Data Transformation'!S:Y,7,0)</f>
        <v>tier - 3</v>
      </c>
      <c r="O1738" s="42" t="str">
        <f>VLOOKUP(A1738,'Data Transformation'!S:Z,8,0)</f>
        <v>tier - 3</v>
      </c>
      <c r="P1738" s="42" t="str">
        <f>VLOOKUP(A1738,'Data Transformation'!S:AA,9,0)</f>
        <v>R1017</v>
      </c>
      <c r="Q1738" s="60">
        <f>VLOOKUP(A1738,'Data Transformation'!S:AC,11,0)</f>
        <v>29</v>
      </c>
    </row>
    <row r="1739">
      <c r="A1739" s="56" t="s">
        <v>3550</v>
      </c>
      <c r="B1739" s="42" t="str">
        <f>VLOOKUP(A1739,'Data Transformation'!A:D,4,0)</f>
        <v>Leon</v>
      </c>
      <c r="C1739" s="57">
        <f>VLOOKUP(A1739,'Data Transformation'!G:N,2,0)</f>
        <v>18.24</v>
      </c>
      <c r="D1739" s="42">
        <f>VLOOKUP(A1739,'Data Transformation'!G:I,3,0)</f>
        <v>5.31</v>
      </c>
      <c r="E1739" s="42" t="str">
        <f>VLOOKUP(A1739,'Data Transformation'!G:J,4,0)</f>
        <v>yes</v>
      </c>
      <c r="F1739" s="42" t="str">
        <f>VLOOKUP(A1739,'Data Transformation'!G:K,5,0)</f>
        <v>No</v>
      </c>
      <c r="G1739" s="58" t="str">
        <f>VLOOKUP(A1739,'Data Transformation'!G:L,6,0)</f>
        <v>Yes</v>
      </c>
      <c r="H1739" s="42">
        <f>VLOOKUP(A1739,'Data Transformation'!G:O,9,0)</f>
        <v>1</v>
      </c>
      <c r="I1739" s="42" t="str">
        <f>VLOOKUP(A1739,'Data Transformation'!G:N,8,0)</f>
        <v>No</v>
      </c>
      <c r="J1739" s="42" t="str">
        <f>VLOOKUP(A1739,'Data Transformation'!G:P,10,0)</f>
        <v>Underweight</v>
      </c>
      <c r="K1739" s="42" t="str">
        <f>VLOOKUP(A1739,'Data Transformation'!G:Q,11,0)</f>
        <v>Normal</v>
      </c>
      <c r="L1739" s="42" t="str">
        <f>VLOOKUP(A1739,'Data Transformation'!S:AB,10,0)</f>
        <v>24-Oct-1983</v>
      </c>
      <c r="M1739" s="59">
        <f>VLOOKUP(A1739,'Data Transformation'!S:AD,12,0)</f>
        <v>5207.97</v>
      </c>
      <c r="N1739" s="42" t="str">
        <f>VLOOKUP(A1739,'Data Transformation'!S:Y,7,0)</f>
        <v>tier - 2</v>
      </c>
      <c r="O1739" s="42" t="str">
        <f>VLOOKUP(A1739,'Data Transformation'!S:Z,8,0)</f>
        <v>tier - 2</v>
      </c>
      <c r="P1739" s="42" t="str">
        <f>VLOOKUP(A1739,'Data Transformation'!S:AA,9,0)</f>
        <v>R1012</v>
      </c>
      <c r="Q1739" s="60">
        <f>VLOOKUP(A1739,'Data Transformation'!S:AC,11,0)</f>
        <v>39</v>
      </c>
    </row>
    <row r="1740">
      <c r="A1740" s="56" t="s">
        <v>3552</v>
      </c>
      <c r="B1740" s="42" t="str">
        <f>VLOOKUP(A1740,'Data Transformation'!A:D,4,0)</f>
        <v>Marriott</v>
      </c>
      <c r="C1740" s="57">
        <f>VLOOKUP(A1740,'Data Transformation'!G:N,2,0)</f>
        <v>37.28</v>
      </c>
      <c r="D1740" s="42">
        <f>VLOOKUP(A1740,'Data Transformation'!G:I,3,0)</f>
        <v>4.66</v>
      </c>
      <c r="E1740" s="42" t="str">
        <f>VLOOKUP(A1740,'Data Transformation'!G:J,4,0)</f>
        <v>No</v>
      </c>
      <c r="F1740" s="42" t="str">
        <f>VLOOKUP(A1740,'Data Transformation'!G:K,5,0)</f>
        <v>yes</v>
      </c>
      <c r="G1740" s="58" t="str">
        <f>VLOOKUP(A1740,'Data Transformation'!G:L,6,0)</f>
        <v>No</v>
      </c>
      <c r="H1740" s="42">
        <f>VLOOKUP(A1740,'Data Transformation'!G:O,9,0)</f>
        <v>1</v>
      </c>
      <c r="I1740" s="42" t="str">
        <f>VLOOKUP(A1740,'Data Transformation'!G:N,8,0)</f>
        <v>No</v>
      </c>
      <c r="J1740" s="42" t="str">
        <f>VLOOKUP(A1740,'Data Transformation'!G:P,10,0)</f>
        <v>Above Obesity</v>
      </c>
      <c r="K1740" s="42" t="str">
        <f>VLOOKUP(A1740,'Data Transformation'!G:Q,11,0)</f>
        <v>Normal</v>
      </c>
      <c r="L1740" s="42" t="str">
        <f>VLOOKUP(A1740,'Data Transformation'!S:AB,10,0)</f>
        <v>6-Jun-2004</v>
      </c>
      <c r="M1740" s="59">
        <f>VLOOKUP(A1740,'Data Transformation'!S:AD,12,0)</f>
        <v>5198.69</v>
      </c>
      <c r="N1740" s="42" t="str">
        <f>VLOOKUP(A1740,'Data Transformation'!S:Y,7,0)</f>
        <v>tier - 2</v>
      </c>
      <c r="O1740" s="42" t="str">
        <f>VLOOKUP(A1740,'Data Transformation'!S:Z,8,0)</f>
        <v>tier - 2</v>
      </c>
      <c r="P1740" s="42" t="str">
        <f>VLOOKUP(A1740,'Data Transformation'!S:AA,9,0)</f>
        <v>R1022</v>
      </c>
      <c r="Q1740" s="60">
        <f>VLOOKUP(A1740,'Data Transformation'!S:AC,11,0)</f>
        <v>19</v>
      </c>
    </row>
    <row r="1741">
      <c r="A1741" s="56" t="s">
        <v>3554</v>
      </c>
      <c r="B1741" s="42" t="str">
        <f>VLOOKUP(A1741,'Data Transformation'!A:D,4,0)</f>
        <v>Wilkins</v>
      </c>
      <c r="C1741" s="57">
        <f>VLOOKUP(A1741,'Data Transformation'!G:N,2,0)</f>
        <v>18.2</v>
      </c>
      <c r="D1741" s="42">
        <f>VLOOKUP(A1741,'Data Transformation'!G:I,3,0)</f>
        <v>6.19</v>
      </c>
      <c r="E1741" s="42" t="str">
        <f>VLOOKUP(A1741,'Data Transformation'!G:J,4,0)</f>
        <v>No</v>
      </c>
      <c r="F1741" s="42" t="str">
        <f>VLOOKUP(A1741,'Data Transformation'!G:K,5,0)</f>
        <v>No</v>
      </c>
      <c r="G1741" s="58" t="str">
        <f>VLOOKUP(A1741,'Data Transformation'!G:L,6,0)</f>
        <v>Yes</v>
      </c>
      <c r="H1741" s="42">
        <f>VLOOKUP(A1741,'Data Transformation'!G:O,9,0)</f>
        <v>1</v>
      </c>
      <c r="I1741" s="42" t="str">
        <f>VLOOKUP(A1741,'Data Transformation'!G:N,8,0)</f>
        <v>No</v>
      </c>
      <c r="J1741" s="42" t="str">
        <f>VLOOKUP(A1741,'Data Transformation'!G:P,10,0)</f>
        <v>Underweight</v>
      </c>
      <c r="K1741" s="42" t="str">
        <f>VLOOKUP(A1741,'Data Transformation'!G:Q,11,0)</f>
        <v>Prediabetes weight</v>
      </c>
      <c r="L1741" s="42" t="str">
        <f>VLOOKUP(A1741,'Data Transformation'!S:AB,10,0)</f>
        <v>12-Sep-1979</v>
      </c>
      <c r="M1741" s="59">
        <f>VLOOKUP(A1741,'Data Transformation'!S:AD,12,0)</f>
        <v>5195.58</v>
      </c>
      <c r="N1741" s="42" t="str">
        <f>VLOOKUP(A1741,'Data Transformation'!S:Y,7,0)</f>
        <v>tier - 2</v>
      </c>
      <c r="O1741" s="42" t="str">
        <f>VLOOKUP(A1741,'Data Transformation'!S:Z,8,0)</f>
        <v>tier - 2</v>
      </c>
      <c r="P1741" s="42" t="str">
        <f>VLOOKUP(A1741,'Data Transformation'!S:AA,9,0)</f>
        <v>R1013</v>
      </c>
      <c r="Q1741" s="60">
        <f>VLOOKUP(A1741,'Data Transformation'!S:AC,11,0)</f>
        <v>43</v>
      </c>
    </row>
    <row r="1742">
      <c r="A1742" s="56" t="s">
        <v>3556</v>
      </c>
      <c r="B1742" s="42" t="str">
        <f>VLOOKUP(A1742,'Data Transformation'!A:D,4,0)</f>
        <v>Saiter</v>
      </c>
      <c r="C1742" s="57">
        <f>VLOOKUP(A1742,'Data Transformation'!G:N,2,0)</f>
        <v>20.53</v>
      </c>
      <c r="D1742" s="42">
        <f>VLOOKUP(A1742,'Data Transformation'!G:I,3,0)</f>
        <v>4.86</v>
      </c>
      <c r="E1742" s="42" t="str">
        <f>VLOOKUP(A1742,'Data Transformation'!G:J,4,0)</f>
        <v>No</v>
      </c>
      <c r="F1742" s="42" t="str">
        <f>VLOOKUP(A1742,'Data Transformation'!G:K,5,0)</f>
        <v>No</v>
      </c>
      <c r="G1742" s="58" t="str">
        <f>VLOOKUP(A1742,'Data Transformation'!G:L,6,0)</f>
        <v>No</v>
      </c>
      <c r="H1742" s="42">
        <f>VLOOKUP(A1742,'Data Transformation'!G:O,9,0)</f>
        <v>1</v>
      </c>
      <c r="I1742" s="42" t="str">
        <f>VLOOKUP(A1742,'Data Transformation'!G:N,8,0)</f>
        <v>No</v>
      </c>
      <c r="J1742" s="42" t="str">
        <f>VLOOKUP(A1742,'Data Transformation'!G:P,10,0)</f>
        <v>Normal weight</v>
      </c>
      <c r="K1742" s="42" t="str">
        <f>VLOOKUP(A1742,'Data Transformation'!G:Q,11,0)</f>
        <v>Normal</v>
      </c>
      <c r="L1742" s="42" t="str">
        <f>VLOOKUP(A1742,'Data Transformation'!S:AB,10,0)</f>
        <v>16-Oct-1984</v>
      </c>
      <c r="M1742" s="59">
        <f>VLOOKUP(A1742,'Data Transformation'!S:AD,12,0)</f>
        <v>5177.12</v>
      </c>
      <c r="N1742" s="42" t="str">
        <f>VLOOKUP(A1742,'Data Transformation'!S:Y,7,0)</f>
        <v>tier - 2</v>
      </c>
      <c r="O1742" s="42" t="str">
        <f>VLOOKUP(A1742,'Data Transformation'!S:Z,8,0)</f>
        <v>tier - 1</v>
      </c>
      <c r="P1742" s="42" t="str">
        <f>VLOOKUP(A1742,'Data Transformation'!S:AA,9,0)</f>
        <v>R1013</v>
      </c>
      <c r="Q1742" s="60">
        <f>VLOOKUP(A1742,'Data Transformation'!S:AC,11,0)</f>
        <v>38</v>
      </c>
    </row>
    <row r="1743">
      <c r="A1743" s="56" t="s">
        <v>3558</v>
      </c>
      <c r="B1743" s="42" t="str">
        <f>VLOOKUP(A1743,'Data Transformation'!A:D,4,0)</f>
        <v>Winrow</v>
      </c>
      <c r="C1743" s="57">
        <f>VLOOKUP(A1743,'Data Transformation'!G:N,2,0)</f>
        <v>23.79</v>
      </c>
      <c r="D1743" s="42">
        <f>VLOOKUP(A1743,'Data Transformation'!G:I,3,0)</f>
        <v>4.74</v>
      </c>
      <c r="E1743" s="42" t="str">
        <f>VLOOKUP(A1743,'Data Transformation'!G:J,4,0)</f>
        <v>No</v>
      </c>
      <c r="F1743" s="42" t="str">
        <f>VLOOKUP(A1743,'Data Transformation'!G:K,5,0)</f>
        <v>No</v>
      </c>
      <c r="G1743" s="58" t="str">
        <f>VLOOKUP(A1743,'Data Transformation'!G:L,6,0)</f>
        <v>No</v>
      </c>
      <c r="H1743" s="42">
        <f>VLOOKUP(A1743,'Data Transformation'!G:O,9,0)</f>
        <v>0</v>
      </c>
      <c r="I1743" s="42" t="str">
        <f>VLOOKUP(A1743,'Data Transformation'!G:N,8,0)</f>
        <v>No</v>
      </c>
      <c r="J1743" s="42" t="str">
        <f>VLOOKUP(A1743,'Data Transformation'!G:P,10,0)</f>
        <v>Normal weight</v>
      </c>
      <c r="K1743" s="42" t="str">
        <f>VLOOKUP(A1743,'Data Transformation'!G:Q,11,0)</f>
        <v>Normal</v>
      </c>
      <c r="L1743" s="42" t="str">
        <f>VLOOKUP(A1743,'Data Transformation'!S:AB,10,0)</f>
        <v>29-Aug-1991</v>
      </c>
      <c r="M1743" s="59">
        <f>VLOOKUP(A1743,'Data Transformation'!S:AD,12,0)</f>
        <v>5166.96</v>
      </c>
      <c r="N1743" s="42" t="str">
        <f>VLOOKUP(A1743,'Data Transformation'!S:Y,7,0)</f>
        <v>tier - 2</v>
      </c>
      <c r="O1743" s="42" t="str">
        <f>VLOOKUP(A1743,'Data Transformation'!S:Z,8,0)</f>
        <v>tier - 2</v>
      </c>
      <c r="P1743" s="42" t="str">
        <f>VLOOKUP(A1743,'Data Transformation'!S:AA,9,0)</f>
        <v>R1012</v>
      </c>
      <c r="Q1743" s="60">
        <f>VLOOKUP(A1743,'Data Transformation'!S:AC,11,0)</f>
        <v>31</v>
      </c>
    </row>
    <row r="1744">
      <c r="A1744" s="56" t="s">
        <v>3560</v>
      </c>
      <c r="B1744" s="42" t="str">
        <f>VLOOKUP(A1744,'Data Transformation'!A:D,4,0)</f>
        <v>Gries</v>
      </c>
      <c r="C1744" s="57">
        <f>VLOOKUP(A1744,'Data Transformation'!G:N,2,0)</f>
        <v>29.8</v>
      </c>
      <c r="D1744" s="42">
        <f>VLOOKUP(A1744,'Data Transformation'!G:I,3,0)</f>
        <v>6.03</v>
      </c>
      <c r="E1744" s="42" t="str">
        <f>VLOOKUP(A1744,'Data Transformation'!G:J,4,0)</f>
        <v>No</v>
      </c>
      <c r="F1744" s="42" t="str">
        <f>VLOOKUP(A1744,'Data Transformation'!G:K,5,0)</f>
        <v>No</v>
      </c>
      <c r="G1744" s="58" t="str">
        <f>VLOOKUP(A1744,'Data Transformation'!G:L,6,0)</f>
        <v>No</v>
      </c>
      <c r="H1744" s="42">
        <f>VLOOKUP(A1744,'Data Transformation'!G:O,9,0)</f>
        <v>0</v>
      </c>
      <c r="I1744" s="42" t="str">
        <f>VLOOKUP(A1744,'Data Transformation'!G:N,8,0)</f>
        <v>No</v>
      </c>
      <c r="J1744" s="42" t="str">
        <f>VLOOKUP(A1744,'Data Transformation'!G:P,10,0)</f>
        <v>Overweight</v>
      </c>
      <c r="K1744" s="42" t="str">
        <f>VLOOKUP(A1744,'Data Transformation'!G:Q,11,0)</f>
        <v>Prediabetes weight</v>
      </c>
      <c r="L1744" s="42" t="str">
        <f>VLOOKUP(A1744,'Data Transformation'!S:AB,10,0)</f>
        <v>9-Oct-1990</v>
      </c>
      <c r="M1744" s="59">
        <f>VLOOKUP(A1744,'Data Transformation'!S:AD,12,0)</f>
        <v>5152.13</v>
      </c>
      <c r="N1744" s="42" t="str">
        <f>VLOOKUP(A1744,'Data Transformation'!S:Y,7,0)</f>
        <v>tier - 2</v>
      </c>
      <c r="O1744" s="42" t="str">
        <f>VLOOKUP(A1744,'Data Transformation'!S:Z,8,0)</f>
        <v>tier - 2</v>
      </c>
      <c r="P1744" s="42" t="str">
        <f>VLOOKUP(A1744,'Data Transformation'!S:AA,9,0)</f>
        <v>R1011</v>
      </c>
      <c r="Q1744" s="60">
        <f>VLOOKUP(A1744,'Data Transformation'!S:AC,11,0)</f>
        <v>32</v>
      </c>
    </row>
    <row r="1745">
      <c r="A1745" s="56" t="s">
        <v>3562</v>
      </c>
      <c r="B1745" s="42" t="str">
        <f>VLOOKUP(A1745,'Data Transformation'!A:D,4,0)</f>
        <v>Strohschein</v>
      </c>
      <c r="C1745" s="57">
        <f>VLOOKUP(A1745,'Data Transformation'!G:N,2,0)</f>
        <v>31.54</v>
      </c>
      <c r="D1745" s="42">
        <f>VLOOKUP(A1745,'Data Transformation'!G:I,3,0)</f>
        <v>4.71</v>
      </c>
      <c r="E1745" s="42" t="str">
        <f>VLOOKUP(A1745,'Data Transformation'!G:J,4,0)</f>
        <v>No</v>
      </c>
      <c r="F1745" s="42" t="str">
        <f>VLOOKUP(A1745,'Data Transformation'!G:K,5,0)</f>
        <v>No</v>
      </c>
      <c r="G1745" s="58" t="str">
        <f>VLOOKUP(A1745,'Data Transformation'!G:L,6,0)</f>
        <v>No</v>
      </c>
      <c r="H1745" s="42">
        <f>VLOOKUP(A1745,'Data Transformation'!G:O,9,0)</f>
        <v>0</v>
      </c>
      <c r="I1745" s="42" t="str">
        <f>VLOOKUP(A1745,'Data Transformation'!G:N,8,0)</f>
        <v>No</v>
      </c>
      <c r="J1745" s="42" t="str">
        <f>VLOOKUP(A1745,'Data Transformation'!G:P,10,0)</f>
        <v>Above Obesity</v>
      </c>
      <c r="K1745" s="42" t="str">
        <f>VLOOKUP(A1745,'Data Transformation'!G:Q,11,0)</f>
        <v>Normal</v>
      </c>
      <c r="L1745" s="42" t="str">
        <f>VLOOKUP(A1745,'Data Transformation'!S:AB,10,0)</f>
        <v>22-Aug-1990</v>
      </c>
      <c r="M1745" s="59">
        <f>VLOOKUP(A1745,'Data Transformation'!S:AD,12,0)</f>
        <v>5148.55</v>
      </c>
      <c r="N1745" s="42" t="str">
        <f>VLOOKUP(A1745,'Data Transformation'!S:Y,7,0)</f>
        <v>tier - 2</v>
      </c>
      <c r="O1745" s="42" t="str">
        <f>VLOOKUP(A1745,'Data Transformation'!S:Z,8,0)</f>
        <v>tier - 2</v>
      </c>
      <c r="P1745" s="42" t="str">
        <f>VLOOKUP(A1745,'Data Transformation'!S:AA,9,0)</f>
        <v>R1024</v>
      </c>
      <c r="Q1745" s="60">
        <f>VLOOKUP(A1745,'Data Transformation'!S:AC,11,0)</f>
        <v>32</v>
      </c>
    </row>
    <row r="1746">
      <c r="A1746" s="56" t="s">
        <v>3564</v>
      </c>
      <c r="B1746" s="42" t="str">
        <f>VLOOKUP(A1746,'Data Transformation'!A:D,4,0)</f>
        <v>Berger</v>
      </c>
      <c r="C1746" s="57">
        <f>VLOOKUP(A1746,'Data Transformation'!G:N,2,0)</f>
        <v>20.82</v>
      </c>
      <c r="D1746" s="42">
        <f>VLOOKUP(A1746,'Data Transformation'!G:I,3,0)</f>
        <v>5.55</v>
      </c>
      <c r="E1746" s="42" t="str">
        <f>VLOOKUP(A1746,'Data Transformation'!G:J,4,0)</f>
        <v>No</v>
      </c>
      <c r="F1746" s="42" t="str">
        <f>VLOOKUP(A1746,'Data Transformation'!G:K,5,0)</f>
        <v>No</v>
      </c>
      <c r="G1746" s="58" t="str">
        <f>VLOOKUP(A1746,'Data Transformation'!G:L,6,0)</f>
        <v>No</v>
      </c>
      <c r="H1746" s="42">
        <f>VLOOKUP(A1746,'Data Transformation'!G:O,9,0)</f>
        <v>1</v>
      </c>
      <c r="I1746" s="42" t="str">
        <f>VLOOKUP(A1746,'Data Transformation'!G:N,8,0)</f>
        <v>No</v>
      </c>
      <c r="J1746" s="42" t="str">
        <f>VLOOKUP(A1746,'Data Transformation'!G:P,10,0)</f>
        <v>Normal weight</v>
      </c>
      <c r="K1746" s="42" t="str">
        <f>VLOOKUP(A1746,'Data Transformation'!G:Q,11,0)</f>
        <v>Normal</v>
      </c>
      <c r="L1746" s="42" t="str">
        <f>VLOOKUP(A1746,'Data Transformation'!S:AB,10,0)</f>
        <v>22-Aug-1984</v>
      </c>
      <c r="M1746" s="59">
        <f>VLOOKUP(A1746,'Data Transformation'!S:AD,12,0)</f>
        <v>5144.18</v>
      </c>
      <c r="N1746" s="42" t="str">
        <f>VLOOKUP(A1746,'Data Transformation'!S:Y,7,0)</f>
        <v>tier - 2</v>
      </c>
      <c r="O1746" s="42" t="str">
        <f>VLOOKUP(A1746,'Data Transformation'!S:Z,8,0)</f>
        <v>tier - 1</v>
      </c>
      <c r="P1746" s="42" t="str">
        <f>VLOOKUP(A1746,'Data Transformation'!S:AA,9,0)</f>
        <v>R1013</v>
      </c>
      <c r="Q1746" s="60">
        <f>VLOOKUP(A1746,'Data Transformation'!S:AC,11,0)</f>
        <v>38</v>
      </c>
    </row>
    <row r="1747">
      <c r="A1747" s="56" t="s">
        <v>3566</v>
      </c>
      <c r="B1747" s="42" t="str">
        <f>VLOOKUP(A1747,'Data Transformation'!A:D,4,0)</f>
        <v>Coogan</v>
      </c>
      <c r="C1747" s="57">
        <f>VLOOKUP(A1747,'Data Transformation'!G:N,2,0)</f>
        <v>38.83</v>
      </c>
      <c r="D1747" s="42">
        <f>VLOOKUP(A1747,'Data Transformation'!G:I,3,0)</f>
        <v>4.78</v>
      </c>
      <c r="E1747" s="42" t="str">
        <f>VLOOKUP(A1747,'Data Transformation'!G:J,4,0)</f>
        <v>No</v>
      </c>
      <c r="F1747" s="42" t="str">
        <f>VLOOKUP(A1747,'Data Transformation'!G:K,5,0)</f>
        <v>No</v>
      </c>
      <c r="G1747" s="58" t="str">
        <f>VLOOKUP(A1747,'Data Transformation'!G:L,6,0)</f>
        <v>Yes</v>
      </c>
      <c r="H1747" s="42">
        <f>VLOOKUP(A1747,'Data Transformation'!G:O,9,0)</f>
        <v>1</v>
      </c>
      <c r="I1747" s="42" t="str">
        <f>VLOOKUP(A1747,'Data Transformation'!G:N,8,0)</f>
        <v>No</v>
      </c>
      <c r="J1747" s="42" t="str">
        <f>VLOOKUP(A1747,'Data Transformation'!G:P,10,0)</f>
        <v>Above Obesity</v>
      </c>
      <c r="K1747" s="42" t="str">
        <f>VLOOKUP(A1747,'Data Transformation'!G:Q,11,0)</f>
        <v>Normal</v>
      </c>
      <c r="L1747" s="42" t="str">
        <f>VLOOKUP(A1747,'Data Transformation'!S:AB,10,0)</f>
        <v>10-Dec-1993</v>
      </c>
      <c r="M1747" s="59">
        <f>VLOOKUP(A1747,'Data Transformation'!S:AD,12,0)</f>
        <v>5138.26</v>
      </c>
      <c r="N1747" s="42" t="str">
        <f>VLOOKUP(A1747,'Data Transformation'!S:Y,7,0)</f>
        <v>tier - 2</v>
      </c>
      <c r="O1747" s="42" t="str">
        <f>VLOOKUP(A1747,'Data Transformation'!S:Z,8,0)</f>
        <v>tier - 2</v>
      </c>
      <c r="P1747" s="42" t="str">
        <f>VLOOKUP(A1747,'Data Transformation'!S:AA,9,0)</f>
        <v>R1013</v>
      </c>
      <c r="Q1747" s="60">
        <f>VLOOKUP(A1747,'Data Transformation'!S:AC,11,0)</f>
        <v>29</v>
      </c>
    </row>
    <row r="1748">
      <c r="A1748" s="56" t="s">
        <v>3568</v>
      </c>
      <c r="B1748" s="42" t="str">
        <f>VLOOKUP(A1748,'Data Transformation'!A:D,4,0)</f>
        <v>Gagnon</v>
      </c>
      <c r="C1748" s="57">
        <f>VLOOKUP(A1748,'Data Transformation'!G:N,2,0)</f>
        <v>23.44</v>
      </c>
      <c r="D1748" s="42">
        <f>VLOOKUP(A1748,'Data Transformation'!G:I,3,0)</f>
        <v>4.65</v>
      </c>
      <c r="E1748" s="42" t="str">
        <f>VLOOKUP(A1748,'Data Transformation'!G:J,4,0)</f>
        <v>yes</v>
      </c>
      <c r="F1748" s="42" t="str">
        <f>VLOOKUP(A1748,'Data Transformation'!G:K,5,0)</f>
        <v>No</v>
      </c>
      <c r="G1748" s="58" t="str">
        <f>VLOOKUP(A1748,'Data Transformation'!G:L,6,0)</f>
        <v>No</v>
      </c>
      <c r="H1748" s="42">
        <f>VLOOKUP(A1748,'Data Transformation'!G:O,9,0)</f>
        <v>1</v>
      </c>
      <c r="I1748" s="42" t="str">
        <f>VLOOKUP(A1748,'Data Transformation'!G:N,8,0)</f>
        <v>No</v>
      </c>
      <c r="J1748" s="42" t="str">
        <f>VLOOKUP(A1748,'Data Transformation'!G:P,10,0)</f>
        <v>Normal weight</v>
      </c>
      <c r="K1748" s="42" t="str">
        <f>VLOOKUP(A1748,'Data Transformation'!G:Q,11,0)</f>
        <v>Normal</v>
      </c>
      <c r="L1748" s="42" t="str">
        <f>VLOOKUP(A1748,'Data Transformation'!S:AB,10,0)</f>
        <v>15-Sep-1988</v>
      </c>
      <c r="M1748" s="59">
        <f>VLOOKUP(A1748,'Data Transformation'!S:AD,12,0)</f>
        <v>5136.75</v>
      </c>
      <c r="N1748" s="42" t="str">
        <f>VLOOKUP(A1748,'Data Transformation'!S:Y,7,0)</f>
        <v>tier - 2</v>
      </c>
      <c r="O1748" s="42" t="str">
        <f>VLOOKUP(A1748,'Data Transformation'!S:Z,8,0)</f>
        <v>tier - 1</v>
      </c>
      <c r="P1748" s="42" t="str">
        <f>VLOOKUP(A1748,'Data Transformation'!S:AA,9,0)</f>
        <v>R1013</v>
      </c>
      <c r="Q1748" s="60">
        <f>VLOOKUP(A1748,'Data Transformation'!S:AC,11,0)</f>
        <v>34</v>
      </c>
    </row>
    <row r="1749">
      <c r="A1749" s="56" t="s">
        <v>3570</v>
      </c>
      <c r="B1749" s="42" t="str">
        <f>VLOOKUP(A1749,'Data Transformation'!A:D,4,0)</f>
        <v>Pearson</v>
      </c>
      <c r="C1749" s="57">
        <f>VLOOKUP(A1749,'Data Transformation'!G:N,2,0)</f>
        <v>24.13</v>
      </c>
      <c r="D1749" s="42">
        <f>VLOOKUP(A1749,'Data Transformation'!G:I,3,0)</f>
        <v>5.2</v>
      </c>
      <c r="E1749" s="42" t="str">
        <f>VLOOKUP(A1749,'Data Transformation'!G:J,4,0)</f>
        <v>No</v>
      </c>
      <c r="F1749" s="42" t="str">
        <f>VLOOKUP(A1749,'Data Transformation'!G:K,5,0)</f>
        <v>No</v>
      </c>
      <c r="G1749" s="58" t="str">
        <f>VLOOKUP(A1749,'Data Transformation'!G:L,6,0)</f>
        <v>No</v>
      </c>
      <c r="H1749" s="42">
        <f>VLOOKUP(A1749,'Data Transformation'!G:O,9,0)</f>
        <v>1</v>
      </c>
      <c r="I1749" s="42" t="str">
        <f>VLOOKUP(A1749,'Data Transformation'!G:N,8,0)</f>
        <v>No</v>
      </c>
      <c r="J1749" s="42" t="str">
        <f>VLOOKUP(A1749,'Data Transformation'!G:P,10,0)</f>
        <v>Normal weight</v>
      </c>
      <c r="K1749" s="42" t="str">
        <f>VLOOKUP(A1749,'Data Transformation'!G:Q,11,0)</f>
        <v>Normal</v>
      </c>
      <c r="L1749" s="42" t="str">
        <f>VLOOKUP(A1749,'Data Transformation'!S:AB,10,0)</f>
        <v>13-Sep-1987</v>
      </c>
      <c r="M1749" s="59">
        <f>VLOOKUP(A1749,'Data Transformation'!S:AD,12,0)</f>
        <v>5125.22</v>
      </c>
      <c r="N1749" s="42" t="str">
        <f>VLOOKUP(A1749,'Data Transformation'!S:Y,7,0)</f>
        <v>tier - 1</v>
      </c>
      <c r="O1749" s="42" t="str">
        <f>VLOOKUP(A1749,'Data Transformation'!S:Z,8,0)</f>
        <v>tier - 2</v>
      </c>
      <c r="P1749" s="42" t="str">
        <f>VLOOKUP(A1749,'Data Transformation'!S:AA,9,0)</f>
        <v>R1012</v>
      </c>
      <c r="Q1749" s="60">
        <f>VLOOKUP(A1749,'Data Transformation'!S:AC,11,0)</f>
        <v>35</v>
      </c>
    </row>
    <row r="1750">
      <c r="A1750" s="56" t="s">
        <v>3572</v>
      </c>
      <c r="B1750" s="42" t="str">
        <f>VLOOKUP(A1750,'Data Transformation'!A:D,4,0)</f>
        <v>Brian</v>
      </c>
      <c r="C1750" s="57">
        <f>VLOOKUP(A1750,'Data Transformation'!G:N,2,0)</f>
        <v>42.13</v>
      </c>
      <c r="D1750" s="42">
        <f>VLOOKUP(A1750,'Data Transformation'!G:I,3,0)</f>
        <v>4.54</v>
      </c>
      <c r="E1750" s="42" t="str">
        <f>VLOOKUP(A1750,'Data Transformation'!G:J,4,0)</f>
        <v>yes</v>
      </c>
      <c r="F1750" s="42" t="str">
        <f>VLOOKUP(A1750,'Data Transformation'!G:K,5,0)</f>
        <v>No</v>
      </c>
      <c r="G1750" s="58" t="str">
        <f>VLOOKUP(A1750,'Data Transformation'!G:L,6,0)</f>
        <v>No</v>
      </c>
      <c r="H1750" s="42">
        <f>VLOOKUP(A1750,'Data Transformation'!G:O,9,0)</f>
        <v>1</v>
      </c>
      <c r="I1750" s="42" t="str">
        <f>VLOOKUP(A1750,'Data Transformation'!G:N,8,0)</f>
        <v>No</v>
      </c>
      <c r="J1750" s="42" t="str">
        <f>VLOOKUP(A1750,'Data Transformation'!G:P,10,0)</f>
        <v>Above Obesity</v>
      </c>
      <c r="K1750" s="42" t="str">
        <f>VLOOKUP(A1750,'Data Transformation'!G:Q,11,0)</f>
        <v>Normal</v>
      </c>
      <c r="L1750" s="42" t="str">
        <f>VLOOKUP(A1750,'Data Transformation'!S:AB,10,0)</f>
        <v>1-Nov-1988</v>
      </c>
      <c r="M1750" s="59">
        <f>VLOOKUP(A1750,'Data Transformation'!S:AD,12,0)</f>
        <v>5124.19</v>
      </c>
      <c r="N1750" s="42" t="str">
        <f>VLOOKUP(A1750,'Data Transformation'!S:Y,7,0)</f>
        <v>tier - 2</v>
      </c>
      <c r="O1750" s="42" t="str">
        <f>VLOOKUP(A1750,'Data Transformation'!S:Z,8,0)</f>
        <v>tier - 3</v>
      </c>
      <c r="P1750" s="42" t="str">
        <f>VLOOKUP(A1750,'Data Transformation'!S:AA,9,0)</f>
        <v>R1013</v>
      </c>
      <c r="Q1750" s="60">
        <f>VLOOKUP(A1750,'Data Transformation'!S:AC,11,0)</f>
        <v>34</v>
      </c>
    </row>
    <row r="1751">
      <c r="A1751" s="56" t="s">
        <v>3574</v>
      </c>
      <c r="B1751" s="42" t="str">
        <f>VLOOKUP(A1751,'Data Transformation'!A:D,4,0)</f>
        <v>Brown</v>
      </c>
      <c r="C1751" s="57">
        <f>VLOOKUP(A1751,'Data Transformation'!G:N,2,0)</f>
        <v>17.86</v>
      </c>
      <c r="D1751" s="42">
        <f>VLOOKUP(A1751,'Data Transformation'!G:I,3,0)</f>
        <v>4.11</v>
      </c>
      <c r="E1751" s="42" t="str">
        <f>VLOOKUP(A1751,'Data Transformation'!G:J,4,0)</f>
        <v>No</v>
      </c>
      <c r="F1751" s="42" t="str">
        <f>VLOOKUP(A1751,'Data Transformation'!G:K,5,0)</f>
        <v>No</v>
      </c>
      <c r="G1751" s="58" t="str">
        <f>VLOOKUP(A1751,'Data Transformation'!G:L,6,0)</f>
        <v>No</v>
      </c>
      <c r="H1751" s="42">
        <f>VLOOKUP(A1751,'Data Transformation'!G:O,9,0)</f>
        <v>1</v>
      </c>
      <c r="I1751" s="42" t="str">
        <f>VLOOKUP(A1751,'Data Transformation'!G:N,8,0)</f>
        <v>No</v>
      </c>
      <c r="J1751" s="42" t="str">
        <f>VLOOKUP(A1751,'Data Transformation'!G:P,10,0)</f>
        <v>Underweight</v>
      </c>
      <c r="K1751" s="42" t="str">
        <f>VLOOKUP(A1751,'Data Transformation'!G:Q,11,0)</f>
        <v>Normal</v>
      </c>
      <c r="L1751" s="42" t="str">
        <f>VLOOKUP(A1751,'Data Transformation'!S:AB,10,0)</f>
        <v>18-Nov-1987</v>
      </c>
      <c r="M1751" s="59">
        <f>VLOOKUP(A1751,'Data Transformation'!S:AD,12,0)</f>
        <v>5116.5</v>
      </c>
      <c r="N1751" s="42" t="str">
        <f>VLOOKUP(A1751,'Data Transformation'!S:Y,7,0)</f>
        <v>tier - 2</v>
      </c>
      <c r="O1751" s="42" t="str">
        <f>VLOOKUP(A1751,'Data Transformation'!S:Z,8,0)</f>
        <v>tier - 2</v>
      </c>
      <c r="P1751" s="42" t="str">
        <f>VLOOKUP(A1751,'Data Transformation'!S:AA,9,0)</f>
        <v>R1012</v>
      </c>
      <c r="Q1751" s="60">
        <f>VLOOKUP(A1751,'Data Transformation'!S:AC,11,0)</f>
        <v>35</v>
      </c>
    </row>
    <row r="1752">
      <c r="A1752" s="56" t="s">
        <v>3576</v>
      </c>
      <c r="B1752" s="42" t="str">
        <f>VLOOKUP(A1752,'Data Transformation'!A:D,4,0)</f>
        <v>Fox</v>
      </c>
      <c r="C1752" s="57">
        <f>VLOOKUP(A1752,'Data Transformation'!G:N,2,0)</f>
        <v>32.78</v>
      </c>
      <c r="D1752" s="42">
        <f>VLOOKUP(A1752,'Data Transformation'!G:I,3,0)</f>
        <v>4.63</v>
      </c>
      <c r="E1752" s="42" t="str">
        <f>VLOOKUP(A1752,'Data Transformation'!G:J,4,0)</f>
        <v>No</v>
      </c>
      <c r="F1752" s="42" t="str">
        <f>VLOOKUP(A1752,'Data Transformation'!G:K,5,0)</f>
        <v>No</v>
      </c>
      <c r="G1752" s="58" t="str">
        <f>VLOOKUP(A1752,'Data Transformation'!G:L,6,0)</f>
        <v>No</v>
      </c>
      <c r="H1752" s="42">
        <f>VLOOKUP(A1752,'Data Transformation'!G:O,9,0)</f>
        <v>0</v>
      </c>
      <c r="I1752" s="42" t="str">
        <f>VLOOKUP(A1752,'Data Transformation'!G:N,8,0)</f>
        <v>No</v>
      </c>
      <c r="J1752" s="42" t="str">
        <f>VLOOKUP(A1752,'Data Transformation'!G:P,10,0)</f>
        <v>Above Obesity</v>
      </c>
      <c r="K1752" s="42" t="str">
        <f>VLOOKUP(A1752,'Data Transformation'!G:Q,11,0)</f>
        <v>Normal</v>
      </c>
      <c r="L1752" s="42" t="str">
        <f>VLOOKUP(A1752,'Data Transformation'!S:AB,10,0)</f>
        <v>19-Jun-1999</v>
      </c>
      <c r="M1752" s="59">
        <f>VLOOKUP(A1752,'Data Transformation'!S:AD,12,0)</f>
        <v>5087.92</v>
      </c>
      <c r="N1752" s="42" t="str">
        <f>VLOOKUP(A1752,'Data Transformation'!S:Y,7,0)</f>
        <v>tier - 2</v>
      </c>
      <c r="O1752" s="42" t="str">
        <f>VLOOKUP(A1752,'Data Transformation'!S:Z,8,0)</f>
        <v>tier - 2</v>
      </c>
      <c r="P1752" s="42" t="str">
        <f>VLOOKUP(A1752,'Data Transformation'!S:AA,9,0)</f>
        <v>R1026</v>
      </c>
      <c r="Q1752" s="60">
        <f>VLOOKUP(A1752,'Data Transformation'!S:AC,11,0)</f>
        <v>23</v>
      </c>
    </row>
    <row r="1753">
      <c r="A1753" s="56" t="s">
        <v>3578</v>
      </c>
      <c r="B1753" s="42" t="str">
        <f>VLOOKUP(A1753,'Data Transformation'!A:D,4,0)</f>
        <v>Traver</v>
      </c>
      <c r="C1753" s="57">
        <f>VLOOKUP(A1753,'Data Transformation'!G:N,2,0)</f>
        <v>23.9</v>
      </c>
      <c r="D1753" s="42">
        <f>VLOOKUP(A1753,'Data Transformation'!G:I,3,0)</f>
        <v>6.06</v>
      </c>
      <c r="E1753" s="42" t="str">
        <f>VLOOKUP(A1753,'Data Transformation'!G:J,4,0)</f>
        <v>yes</v>
      </c>
      <c r="F1753" s="42" t="str">
        <f>VLOOKUP(A1753,'Data Transformation'!G:K,5,0)</f>
        <v>No</v>
      </c>
      <c r="G1753" s="58" t="str">
        <f>VLOOKUP(A1753,'Data Transformation'!G:L,6,0)</f>
        <v>Yes</v>
      </c>
      <c r="H1753" s="42">
        <f>VLOOKUP(A1753,'Data Transformation'!G:O,9,0)</f>
        <v>1</v>
      </c>
      <c r="I1753" s="42" t="str">
        <f>VLOOKUP(A1753,'Data Transformation'!G:N,8,0)</f>
        <v>No</v>
      </c>
      <c r="J1753" s="42" t="str">
        <f>VLOOKUP(A1753,'Data Transformation'!G:P,10,0)</f>
        <v>Normal weight</v>
      </c>
      <c r="K1753" s="42" t="str">
        <f>VLOOKUP(A1753,'Data Transformation'!G:Q,11,0)</f>
        <v>Prediabetes weight</v>
      </c>
      <c r="L1753" s="42" t="str">
        <f>VLOOKUP(A1753,'Data Transformation'!S:AB,10,0)</f>
        <v>14-Jul-1997</v>
      </c>
      <c r="M1753" s="59">
        <f>VLOOKUP(A1753,'Data Transformation'!S:AD,12,0)</f>
        <v>5080.1</v>
      </c>
      <c r="N1753" s="42" t="str">
        <f>VLOOKUP(A1753,'Data Transformation'!S:Y,7,0)</f>
        <v>tier - 3</v>
      </c>
      <c r="O1753" s="42" t="str">
        <f>VLOOKUP(A1753,'Data Transformation'!S:Z,8,0)</f>
        <v>tier - 2</v>
      </c>
      <c r="P1753" s="42" t="str">
        <f>VLOOKUP(A1753,'Data Transformation'!S:AA,9,0)</f>
        <v>R1011</v>
      </c>
      <c r="Q1753" s="60">
        <f>VLOOKUP(A1753,'Data Transformation'!S:AC,11,0)</f>
        <v>25</v>
      </c>
    </row>
    <row r="1754">
      <c r="A1754" s="56" t="s">
        <v>3580</v>
      </c>
      <c r="B1754" s="42" t="str">
        <f>VLOOKUP(A1754,'Data Transformation'!A:D,4,0)</f>
        <v>Quick</v>
      </c>
      <c r="C1754" s="57">
        <f>VLOOKUP(A1754,'Data Transformation'!G:N,2,0)</f>
        <v>15.47</v>
      </c>
      <c r="D1754" s="42">
        <f>VLOOKUP(A1754,'Data Transformation'!G:I,3,0)</f>
        <v>8.43</v>
      </c>
      <c r="E1754" s="42" t="str">
        <f>VLOOKUP(A1754,'Data Transformation'!G:J,4,0)</f>
        <v>No</v>
      </c>
      <c r="F1754" s="42" t="str">
        <f>VLOOKUP(A1754,'Data Transformation'!G:K,5,0)</f>
        <v>No</v>
      </c>
      <c r="G1754" s="58" t="str">
        <f>VLOOKUP(A1754,'Data Transformation'!G:L,6,0)</f>
        <v>No</v>
      </c>
      <c r="H1754" s="42">
        <f>VLOOKUP(A1754,'Data Transformation'!G:O,9,0)</f>
        <v>0</v>
      </c>
      <c r="I1754" s="42" t="str">
        <f>VLOOKUP(A1754,'Data Transformation'!G:N,8,0)</f>
        <v>No</v>
      </c>
      <c r="J1754" s="42" t="str">
        <f>VLOOKUP(A1754,'Data Transformation'!G:P,10,0)</f>
        <v>Underweight</v>
      </c>
      <c r="K1754" s="42" t="str">
        <f>VLOOKUP(A1754,'Data Transformation'!G:Q,11,0)</f>
        <v>Diabetes</v>
      </c>
      <c r="L1754" s="42" t="str">
        <f>VLOOKUP(A1754,'Data Transformation'!S:AB,10,0)</f>
        <v>22-Nov-1978</v>
      </c>
      <c r="M1754" s="59">
        <f>VLOOKUP(A1754,'Data Transformation'!S:AD,12,0)</f>
        <v>5077.19</v>
      </c>
      <c r="N1754" s="42" t="str">
        <f>VLOOKUP(A1754,'Data Transformation'!S:Y,7,0)</f>
        <v>tier - 2</v>
      </c>
      <c r="O1754" s="42" t="str">
        <f>VLOOKUP(A1754,'Data Transformation'!S:Z,8,0)</f>
        <v>tier - 3</v>
      </c>
      <c r="P1754" s="42" t="str">
        <f>VLOOKUP(A1754,'Data Transformation'!S:AA,9,0)</f>
        <v>R1012</v>
      </c>
      <c r="Q1754" s="60">
        <f>VLOOKUP(A1754,'Data Transformation'!S:AC,11,0)</f>
        <v>44</v>
      </c>
    </row>
    <row r="1755">
      <c r="A1755" s="56" t="s">
        <v>3582</v>
      </c>
      <c r="B1755" s="42" t="str">
        <f>VLOOKUP(A1755,'Data Transformation'!A:D,4,0)</f>
        <v>Scott</v>
      </c>
      <c r="C1755" s="57">
        <f>VLOOKUP(A1755,'Data Transformation'!G:N,2,0)</f>
        <v>28.54</v>
      </c>
      <c r="D1755" s="42">
        <f>VLOOKUP(A1755,'Data Transformation'!G:I,3,0)</f>
        <v>5.51</v>
      </c>
      <c r="E1755" s="42" t="str">
        <f>VLOOKUP(A1755,'Data Transformation'!G:J,4,0)</f>
        <v>No</v>
      </c>
      <c r="F1755" s="42" t="str">
        <f>VLOOKUP(A1755,'Data Transformation'!G:K,5,0)</f>
        <v>No</v>
      </c>
      <c r="G1755" s="58" t="str">
        <f>VLOOKUP(A1755,'Data Transformation'!G:L,6,0)</f>
        <v>Yes</v>
      </c>
      <c r="H1755" s="42">
        <f>VLOOKUP(A1755,'Data Transformation'!G:O,9,0)</f>
        <v>1</v>
      </c>
      <c r="I1755" s="42" t="str">
        <f>VLOOKUP(A1755,'Data Transformation'!G:N,8,0)</f>
        <v>No</v>
      </c>
      <c r="J1755" s="42" t="str">
        <f>VLOOKUP(A1755,'Data Transformation'!G:P,10,0)</f>
        <v>Overweight</v>
      </c>
      <c r="K1755" s="42" t="str">
        <f>VLOOKUP(A1755,'Data Transformation'!G:Q,11,0)</f>
        <v>Normal</v>
      </c>
      <c r="L1755" s="42" t="str">
        <f>VLOOKUP(A1755,'Data Transformation'!S:AB,10,0)</f>
        <v>11-Jun-1993</v>
      </c>
      <c r="M1755" s="59">
        <f>VLOOKUP(A1755,'Data Transformation'!S:AD,12,0)</f>
        <v>5059.56</v>
      </c>
      <c r="N1755" s="42" t="str">
        <f>VLOOKUP(A1755,'Data Transformation'!S:Y,7,0)</f>
        <v>tier - 2</v>
      </c>
      <c r="O1755" s="42" t="str">
        <f>VLOOKUP(A1755,'Data Transformation'!S:Z,8,0)</f>
        <v>tier - 1</v>
      </c>
      <c r="P1755" s="42" t="str">
        <f>VLOOKUP(A1755,'Data Transformation'!S:AA,9,0)</f>
        <v>R1021</v>
      </c>
      <c r="Q1755" s="60">
        <f>VLOOKUP(A1755,'Data Transformation'!S:AC,11,0)</f>
        <v>29</v>
      </c>
    </row>
    <row r="1756">
      <c r="A1756" s="56" t="s">
        <v>3584</v>
      </c>
      <c r="B1756" s="42" t="str">
        <f>VLOOKUP(A1756,'Data Transformation'!A:D,4,0)</f>
        <v>Theriot</v>
      </c>
      <c r="C1756" s="57">
        <f>VLOOKUP(A1756,'Data Transformation'!G:N,2,0)</f>
        <v>18.54</v>
      </c>
      <c r="D1756" s="42">
        <f>VLOOKUP(A1756,'Data Transformation'!G:I,3,0)</f>
        <v>4.95</v>
      </c>
      <c r="E1756" s="42" t="str">
        <f>VLOOKUP(A1756,'Data Transformation'!G:J,4,0)</f>
        <v>No</v>
      </c>
      <c r="F1756" s="42" t="str">
        <f>VLOOKUP(A1756,'Data Transformation'!G:K,5,0)</f>
        <v>No</v>
      </c>
      <c r="G1756" s="58" t="str">
        <f>VLOOKUP(A1756,'Data Transformation'!G:L,6,0)</f>
        <v>No</v>
      </c>
      <c r="H1756" s="42">
        <f>VLOOKUP(A1756,'Data Transformation'!G:O,9,0)</f>
        <v>0</v>
      </c>
      <c r="I1756" s="42" t="str">
        <f>VLOOKUP(A1756,'Data Transformation'!G:N,8,0)</f>
        <v>No</v>
      </c>
      <c r="J1756" s="42" t="str">
        <f>VLOOKUP(A1756,'Data Transformation'!G:P,10,0)</f>
        <v>Normal weight</v>
      </c>
      <c r="K1756" s="42" t="str">
        <f>VLOOKUP(A1756,'Data Transformation'!G:Q,11,0)</f>
        <v>Normal</v>
      </c>
      <c r="L1756" s="42" t="str">
        <f>VLOOKUP(A1756,'Data Transformation'!S:AB,10,0)</f>
        <v>7-Sep-1980</v>
      </c>
      <c r="M1756" s="59">
        <f>VLOOKUP(A1756,'Data Transformation'!S:AD,12,0)</f>
        <v>5054.05</v>
      </c>
      <c r="N1756" s="42" t="str">
        <f>VLOOKUP(A1756,'Data Transformation'!S:Y,7,0)</f>
        <v>tier - 2</v>
      </c>
      <c r="O1756" s="42" t="str">
        <f>VLOOKUP(A1756,'Data Transformation'!S:Z,8,0)</f>
        <v>tier - 2</v>
      </c>
      <c r="P1756" s="42" t="str">
        <f>VLOOKUP(A1756,'Data Transformation'!S:AA,9,0)</f>
        <v>R1013</v>
      </c>
      <c r="Q1756" s="60">
        <f>VLOOKUP(A1756,'Data Transformation'!S:AC,11,0)</f>
        <v>42</v>
      </c>
    </row>
    <row r="1757">
      <c r="A1757" s="56" t="s">
        <v>3586</v>
      </c>
      <c r="B1757" s="42" t="str">
        <f>VLOOKUP(A1757,'Data Transformation'!A:D,4,0)</f>
        <v>Michalis</v>
      </c>
      <c r="C1757" s="57">
        <f>VLOOKUP(A1757,'Data Transformation'!G:N,2,0)</f>
        <v>32.18</v>
      </c>
      <c r="D1757" s="42">
        <f>VLOOKUP(A1757,'Data Transformation'!G:I,3,0)</f>
        <v>6.44</v>
      </c>
      <c r="E1757" s="42" t="str">
        <f>VLOOKUP(A1757,'Data Transformation'!G:J,4,0)</f>
        <v>yes</v>
      </c>
      <c r="F1757" s="42" t="str">
        <f>VLOOKUP(A1757,'Data Transformation'!G:K,5,0)</f>
        <v>No</v>
      </c>
      <c r="G1757" s="58" t="str">
        <f>VLOOKUP(A1757,'Data Transformation'!G:L,6,0)</f>
        <v>Yes</v>
      </c>
      <c r="H1757" s="42">
        <f>VLOOKUP(A1757,'Data Transformation'!G:O,9,0)</f>
        <v>1</v>
      </c>
      <c r="I1757" s="42" t="str">
        <f>VLOOKUP(A1757,'Data Transformation'!G:N,8,0)</f>
        <v>No</v>
      </c>
      <c r="J1757" s="42" t="str">
        <f>VLOOKUP(A1757,'Data Transformation'!G:P,10,0)</f>
        <v>Above Obesity</v>
      </c>
      <c r="K1757" s="42" t="str">
        <f>VLOOKUP(A1757,'Data Transformation'!G:Q,11,0)</f>
        <v>Prediabetes weight</v>
      </c>
      <c r="L1757" s="42" t="str">
        <f>VLOOKUP(A1757,'Data Transformation'!S:AB,10,0)</f>
        <v>29-Jul-1997</v>
      </c>
      <c r="M1757" s="59">
        <f>VLOOKUP(A1757,'Data Transformation'!S:AD,12,0)</f>
        <v>5045.15</v>
      </c>
      <c r="N1757" s="42" t="str">
        <f>VLOOKUP(A1757,'Data Transformation'!S:Y,7,0)</f>
        <v>tier - 2</v>
      </c>
      <c r="O1757" s="42" t="str">
        <f>VLOOKUP(A1757,'Data Transformation'!S:Z,8,0)</f>
        <v>tier - 2</v>
      </c>
      <c r="P1757" s="42" t="str">
        <f>VLOOKUP(A1757,'Data Transformation'!S:AA,9,0)</f>
        <v>R1012</v>
      </c>
      <c r="Q1757" s="60">
        <f>VLOOKUP(A1757,'Data Transformation'!S:AC,11,0)</f>
        <v>25</v>
      </c>
    </row>
    <row r="1758">
      <c r="A1758" s="56" t="s">
        <v>3588</v>
      </c>
      <c r="B1758" s="42" t="str">
        <f>VLOOKUP(A1758,'Data Transformation'!A:D,4,0)</f>
        <v>Hall</v>
      </c>
      <c r="C1758" s="57">
        <f>VLOOKUP(A1758,'Data Transformation'!G:N,2,0)</f>
        <v>37.38</v>
      </c>
      <c r="D1758" s="42">
        <f>VLOOKUP(A1758,'Data Transformation'!G:I,3,0)</f>
        <v>6.05</v>
      </c>
      <c r="E1758" s="42" t="str">
        <f>VLOOKUP(A1758,'Data Transformation'!G:J,4,0)</f>
        <v>YES</v>
      </c>
      <c r="F1758" s="42" t="str">
        <f>VLOOKUP(A1758,'Data Transformation'!G:K,5,0)</f>
        <v>No</v>
      </c>
      <c r="G1758" s="58" t="str">
        <f>VLOOKUP(A1758,'Data Transformation'!G:L,6,0)</f>
        <v>No</v>
      </c>
      <c r="H1758" s="42">
        <f>VLOOKUP(A1758,'Data Transformation'!G:O,9,0)</f>
        <v>0</v>
      </c>
      <c r="I1758" s="42" t="str">
        <f>VLOOKUP(A1758,'Data Transformation'!G:N,8,0)</f>
        <v>No</v>
      </c>
      <c r="J1758" s="42" t="str">
        <f>VLOOKUP(A1758,'Data Transformation'!G:P,10,0)</f>
        <v>Above Obesity</v>
      </c>
      <c r="K1758" s="42" t="str">
        <f>VLOOKUP(A1758,'Data Transformation'!G:Q,11,0)</f>
        <v>Prediabetes weight</v>
      </c>
      <c r="L1758" s="42" t="str">
        <f>VLOOKUP(A1758,'Data Transformation'!S:AB,10,0)</f>
        <v>16-Oct-2001</v>
      </c>
      <c r="M1758" s="59">
        <f>VLOOKUP(A1758,'Data Transformation'!S:AD,12,0)</f>
        <v>5043.13</v>
      </c>
      <c r="N1758" s="42" t="str">
        <f>VLOOKUP(A1758,'Data Transformation'!S:Y,7,0)</f>
        <v>tier - 2</v>
      </c>
      <c r="O1758" s="42" t="str">
        <f>VLOOKUP(A1758,'Data Transformation'!S:Z,8,0)</f>
        <v>tier - 3</v>
      </c>
      <c r="P1758" s="42" t="str">
        <f>VLOOKUP(A1758,'Data Transformation'!S:AA,9,0)</f>
        <v>R1011</v>
      </c>
      <c r="Q1758" s="60">
        <f>VLOOKUP(A1758,'Data Transformation'!S:AC,11,0)</f>
        <v>21</v>
      </c>
    </row>
    <row r="1759">
      <c r="A1759" s="56" t="s">
        <v>3590</v>
      </c>
      <c r="B1759" s="42" t="str">
        <f>VLOOKUP(A1759,'Data Transformation'!A:D,4,0)</f>
        <v>Tjong Clemons</v>
      </c>
      <c r="C1759" s="57">
        <f>VLOOKUP(A1759,'Data Transformation'!G:N,2,0)</f>
        <v>31.12</v>
      </c>
      <c r="D1759" s="42">
        <f>VLOOKUP(A1759,'Data Transformation'!G:I,3,0)</f>
        <v>4.76</v>
      </c>
      <c r="E1759" s="42" t="str">
        <f>VLOOKUP(A1759,'Data Transformation'!G:J,4,0)</f>
        <v>yes</v>
      </c>
      <c r="F1759" s="42" t="str">
        <f>VLOOKUP(A1759,'Data Transformation'!G:K,5,0)</f>
        <v>No</v>
      </c>
      <c r="G1759" s="58" t="str">
        <f>VLOOKUP(A1759,'Data Transformation'!G:L,6,0)</f>
        <v>Yes</v>
      </c>
      <c r="H1759" s="42">
        <f>VLOOKUP(A1759,'Data Transformation'!G:O,9,0)</f>
        <v>1</v>
      </c>
      <c r="I1759" s="42" t="str">
        <f>VLOOKUP(A1759,'Data Transformation'!G:N,8,0)</f>
        <v>No</v>
      </c>
      <c r="J1759" s="42" t="str">
        <f>VLOOKUP(A1759,'Data Transformation'!G:P,10,0)</f>
        <v>Above Obesity</v>
      </c>
      <c r="K1759" s="42" t="str">
        <f>VLOOKUP(A1759,'Data Transformation'!G:Q,11,0)</f>
        <v>Normal</v>
      </c>
      <c r="L1759" s="42" t="str">
        <f>VLOOKUP(A1759,'Data Transformation'!S:AB,10,0)</f>
        <v>4-Dec-1997</v>
      </c>
      <c r="M1759" s="59">
        <f>VLOOKUP(A1759,'Data Transformation'!S:AD,12,0)</f>
        <v>5038.57</v>
      </c>
      <c r="N1759" s="42" t="str">
        <f>VLOOKUP(A1759,'Data Transformation'!S:Y,7,0)</f>
        <v>tier - 2</v>
      </c>
      <c r="O1759" s="42" t="str">
        <f>VLOOKUP(A1759,'Data Transformation'!S:Z,8,0)</f>
        <v>tier - 2</v>
      </c>
      <c r="P1759" s="42" t="str">
        <f>VLOOKUP(A1759,'Data Transformation'!S:AA,9,0)</f>
        <v>R1025</v>
      </c>
      <c r="Q1759" s="60">
        <f>VLOOKUP(A1759,'Data Transformation'!S:AC,11,0)</f>
        <v>25</v>
      </c>
    </row>
    <row r="1760">
      <c r="A1760" s="56" t="s">
        <v>3592</v>
      </c>
      <c r="B1760" s="42" t="str">
        <f>VLOOKUP(A1760,'Data Transformation'!A:D,4,0)</f>
        <v>Palma</v>
      </c>
      <c r="C1760" s="57">
        <f>VLOOKUP(A1760,'Data Transformation'!G:N,2,0)</f>
        <v>22.01</v>
      </c>
      <c r="D1760" s="42">
        <f>VLOOKUP(A1760,'Data Transformation'!G:I,3,0)</f>
        <v>6.72</v>
      </c>
      <c r="E1760" s="42" t="str">
        <f>VLOOKUP(A1760,'Data Transformation'!G:J,4,0)</f>
        <v>yes</v>
      </c>
      <c r="F1760" s="42" t="str">
        <f>VLOOKUP(A1760,'Data Transformation'!G:K,5,0)</f>
        <v>No</v>
      </c>
      <c r="G1760" s="58" t="str">
        <f>VLOOKUP(A1760,'Data Transformation'!G:L,6,0)</f>
        <v>No</v>
      </c>
      <c r="H1760" s="42">
        <f>VLOOKUP(A1760,'Data Transformation'!G:O,9,0)</f>
        <v>1</v>
      </c>
      <c r="I1760" s="42" t="str">
        <f>VLOOKUP(A1760,'Data Transformation'!G:N,8,0)</f>
        <v>No</v>
      </c>
      <c r="J1760" s="42" t="str">
        <f>VLOOKUP(A1760,'Data Transformation'!G:P,10,0)</f>
        <v>Normal weight</v>
      </c>
      <c r="K1760" s="42" t="str">
        <f>VLOOKUP(A1760,'Data Transformation'!G:Q,11,0)</f>
        <v>Diabetes</v>
      </c>
      <c r="L1760" s="42" t="str">
        <f>VLOOKUP(A1760,'Data Transformation'!S:AB,10,0)</f>
        <v>29-Jun-1986</v>
      </c>
      <c r="M1760" s="59">
        <f>VLOOKUP(A1760,'Data Transformation'!S:AD,12,0)</f>
        <v>5034.1</v>
      </c>
      <c r="N1760" s="42" t="str">
        <f>VLOOKUP(A1760,'Data Transformation'!S:Y,7,0)</f>
        <v>tier - 2</v>
      </c>
      <c r="O1760" s="42" t="str">
        <f>VLOOKUP(A1760,'Data Transformation'!S:Z,8,0)</f>
        <v>tier - 2</v>
      </c>
      <c r="P1760" s="42" t="str">
        <f>VLOOKUP(A1760,'Data Transformation'!S:AA,9,0)</f>
        <v>R1013</v>
      </c>
      <c r="Q1760" s="60">
        <f>VLOOKUP(A1760,'Data Transformation'!S:AC,11,0)</f>
        <v>36</v>
      </c>
    </row>
    <row r="1761">
      <c r="A1761" s="56" t="s">
        <v>3594</v>
      </c>
      <c r="B1761" s="42" t="str">
        <f>VLOOKUP(A1761,'Data Transformation'!A:D,4,0)</f>
        <v>Takaoka</v>
      </c>
      <c r="C1761" s="57">
        <f>VLOOKUP(A1761,'Data Transformation'!G:N,2,0)</f>
        <v>27.645</v>
      </c>
      <c r="D1761" s="42">
        <f>VLOOKUP(A1761,'Data Transformation'!G:I,3,0)</f>
        <v>5.7</v>
      </c>
      <c r="E1761" s="42" t="str">
        <f>VLOOKUP(A1761,'Data Transformation'!G:J,4,0)</f>
        <v>No</v>
      </c>
      <c r="F1761" s="42" t="str">
        <f>VLOOKUP(A1761,'Data Transformation'!G:K,5,0)</f>
        <v>No</v>
      </c>
      <c r="G1761" s="58" t="str">
        <f>VLOOKUP(A1761,'Data Transformation'!G:L,6,0)</f>
        <v>No</v>
      </c>
      <c r="H1761" s="42">
        <f>VLOOKUP(A1761,'Data Transformation'!G:O,9,0)</f>
        <v>0</v>
      </c>
      <c r="I1761" s="42" t="str">
        <f>VLOOKUP(A1761,'Data Transformation'!G:N,8,0)</f>
        <v>No</v>
      </c>
      <c r="J1761" s="42" t="str">
        <f>VLOOKUP(A1761,'Data Transformation'!G:P,10,0)</f>
        <v>Overweight</v>
      </c>
      <c r="K1761" s="42" t="str">
        <f>VLOOKUP(A1761,'Data Transformation'!G:Q,11,0)</f>
        <v>Prediabetes weight</v>
      </c>
      <c r="L1761" s="42" t="str">
        <f>VLOOKUP(A1761,'Data Transformation'!S:AB,10,0)</f>
        <v>10-Sep-1991</v>
      </c>
      <c r="M1761" s="59">
        <f>VLOOKUP(A1761,'Data Transformation'!S:AD,12,0)</f>
        <v>5031.27</v>
      </c>
      <c r="N1761" s="42" t="str">
        <f>VLOOKUP(A1761,'Data Transformation'!S:Y,7,0)</f>
        <v>tier - 3</v>
      </c>
      <c r="O1761" s="42" t="str">
        <f>VLOOKUP(A1761,'Data Transformation'!S:Z,8,0)</f>
        <v>tier - 1</v>
      </c>
      <c r="P1761" s="42" t="str">
        <f>VLOOKUP(A1761,'Data Transformation'!S:AA,9,0)</f>
        <v>R1016</v>
      </c>
      <c r="Q1761" s="60">
        <f>VLOOKUP(A1761,'Data Transformation'!S:AC,11,0)</f>
        <v>31</v>
      </c>
    </row>
    <row r="1762">
      <c r="A1762" s="56" t="s">
        <v>3596</v>
      </c>
      <c r="B1762" s="42" t="str">
        <f>VLOOKUP(A1762,'Data Transformation'!A:D,4,0)</f>
        <v>Sherman</v>
      </c>
      <c r="C1762" s="57">
        <f>VLOOKUP(A1762,'Data Transformation'!G:N,2,0)</f>
        <v>29.64</v>
      </c>
      <c r="D1762" s="42">
        <f>VLOOKUP(A1762,'Data Transformation'!G:I,3,0)</f>
        <v>5.31</v>
      </c>
      <c r="E1762" s="42" t="str">
        <f>VLOOKUP(A1762,'Data Transformation'!G:J,4,0)</f>
        <v>YES</v>
      </c>
      <c r="F1762" s="42" t="str">
        <f>VLOOKUP(A1762,'Data Transformation'!G:K,5,0)</f>
        <v>No</v>
      </c>
      <c r="G1762" s="58" t="str">
        <f>VLOOKUP(A1762,'Data Transformation'!G:L,6,0)</f>
        <v>No</v>
      </c>
      <c r="H1762" s="42">
        <f>VLOOKUP(A1762,'Data Transformation'!G:O,9,0)</f>
        <v>0</v>
      </c>
      <c r="I1762" s="42" t="str">
        <f>VLOOKUP(A1762,'Data Transformation'!G:N,8,0)</f>
        <v>No</v>
      </c>
      <c r="J1762" s="42" t="str">
        <f>VLOOKUP(A1762,'Data Transformation'!G:P,10,0)</f>
        <v>Overweight</v>
      </c>
      <c r="K1762" s="42" t="str">
        <f>VLOOKUP(A1762,'Data Transformation'!G:Q,11,0)</f>
        <v>Normal</v>
      </c>
      <c r="L1762" s="42" t="str">
        <f>VLOOKUP(A1762,'Data Transformation'!S:AB,10,0)</f>
        <v>28-Dec-1985</v>
      </c>
      <c r="M1762" s="59">
        <f>VLOOKUP(A1762,'Data Transformation'!S:AD,12,0)</f>
        <v>5028.15</v>
      </c>
      <c r="N1762" s="42" t="str">
        <f>VLOOKUP(A1762,'Data Transformation'!S:Y,7,0)</f>
        <v>tier - 1</v>
      </c>
      <c r="O1762" s="42" t="str">
        <f>VLOOKUP(A1762,'Data Transformation'!S:Z,8,0)</f>
        <v>tier - 2</v>
      </c>
      <c r="P1762" s="42" t="str">
        <f>VLOOKUP(A1762,'Data Transformation'!S:AA,9,0)</f>
        <v>R1012</v>
      </c>
      <c r="Q1762" s="60">
        <f>VLOOKUP(A1762,'Data Transformation'!S:AC,11,0)</f>
        <v>37</v>
      </c>
    </row>
    <row r="1763">
      <c r="A1763" s="56" t="s">
        <v>3598</v>
      </c>
      <c r="B1763" s="42" t="str">
        <f>VLOOKUP(A1763,'Data Transformation'!A:D,4,0)</f>
        <v>Andre</v>
      </c>
      <c r="C1763" s="57">
        <f>VLOOKUP(A1763,'Data Transformation'!G:N,2,0)</f>
        <v>33.7</v>
      </c>
      <c r="D1763" s="42">
        <f>VLOOKUP(A1763,'Data Transformation'!G:I,3,0)</f>
        <v>4.32</v>
      </c>
      <c r="E1763" s="42" t="str">
        <f>VLOOKUP(A1763,'Data Transformation'!G:J,4,0)</f>
        <v>yes</v>
      </c>
      <c r="F1763" s="42" t="str">
        <f>VLOOKUP(A1763,'Data Transformation'!G:K,5,0)</f>
        <v>No</v>
      </c>
      <c r="G1763" s="58" t="str">
        <f>VLOOKUP(A1763,'Data Transformation'!G:L,6,0)</f>
        <v>No</v>
      </c>
      <c r="H1763" s="42">
        <f>VLOOKUP(A1763,'Data Transformation'!G:O,9,0)</f>
        <v>1</v>
      </c>
      <c r="I1763" s="42" t="str">
        <f>VLOOKUP(A1763,'Data Transformation'!G:N,8,0)</f>
        <v>No</v>
      </c>
      <c r="J1763" s="42" t="str">
        <f>VLOOKUP(A1763,'Data Transformation'!G:P,10,0)</f>
        <v>Above Obesity</v>
      </c>
      <c r="K1763" s="42" t="str">
        <f>VLOOKUP(A1763,'Data Transformation'!G:Q,11,0)</f>
        <v>Normal</v>
      </c>
      <c r="L1763" s="42" t="str">
        <f>VLOOKUP(A1763,'Data Transformation'!S:AB,10,0)</f>
        <v>9-Nov-1988</v>
      </c>
      <c r="M1763" s="59">
        <f>VLOOKUP(A1763,'Data Transformation'!S:AD,12,0)</f>
        <v>5012.47</v>
      </c>
      <c r="N1763" s="42" t="str">
        <f>VLOOKUP(A1763,'Data Transformation'!S:Y,7,0)</f>
        <v>tier - 2</v>
      </c>
      <c r="O1763" s="42" t="str">
        <f>VLOOKUP(A1763,'Data Transformation'!S:Z,8,0)</f>
        <v>tier - 3</v>
      </c>
      <c r="P1763" s="42" t="str">
        <f>VLOOKUP(A1763,'Data Transformation'!S:AA,9,0)</f>
        <v>R1011</v>
      </c>
      <c r="Q1763" s="60">
        <f>VLOOKUP(A1763,'Data Transformation'!S:AC,11,0)</f>
        <v>34</v>
      </c>
    </row>
    <row r="1764">
      <c r="A1764" s="56" t="s">
        <v>3600</v>
      </c>
      <c r="B1764" s="42" t="str">
        <f>VLOOKUP(A1764,'Data Transformation'!A:D,4,0)</f>
        <v>Switt</v>
      </c>
      <c r="C1764" s="57">
        <f>VLOOKUP(A1764,'Data Transformation'!G:N,2,0)</f>
        <v>27.5</v>
      </c>
      <c r="D1764" s="42">
        <f>VLOOKUP(A1764,'Data Transformation'!G:I,3,0)</f>
        <v>4.23</v>
      </c>
      <c r="E1764" s="42" t="str">
        <f>VLOOKUP(A1764,'Data Transformation'!G:J,4,0)</f>
        <v>yes</v>
      </c>
      <c r="F1764" s="42" t="str">
        <f>VLOOKUP(A1764,'Data Transformation'!G:K,5,0)</f>
        <v>No</v>
      </c>
      <c r="G1764" s="58" t="str">
        <f>VLOOKUP(A1764,'Data Transformation'!G:L,6,0)</f>
        <v>No</v>
      </c>
      <c r="H1764" s="42">
        <f>VLOOKUP(A1764,'Data Transformation'!G:O,9,0)</f>
        <v>1</v>
      </c>
      <c r="I1764" s="42" t="str">
        <f>VLOOKUP(A1764,'Data Transformation'!G:N,8,0)</f>
        <v>No</v>
      </c>
      <c r="J1764" s="42" t="str">
        <f>VLOOKUP(A1764,'Data Transformation'!G:P,10,0)</f>
        <v>Overweight</v>
      </c>
      <c r="K1764" s="42" t="str">
        <f>VLOOKUP(A1764,'Data Transformation'!G:Q,11,0)</f>
        <v>Normal</v>
      </c>
      <c r="L1764" s="42" t="str">
        <f>VLOOKUP(A1764,'Data Transformation'!S:AB,10,0)</f>
        <v>8-Jul-1988</v>
      </c>
      <c r="M1764" s="59">
        <f>VLOOKUP(A1764,'Data Transformation'!S:AD,12,0)</f>
        <v>5003.85</v>
      </c>
      <c r="N1764" s="42" t="str">
        <f>VLOOKUP(A1764,'Data Transformation'!S:Y,7,0)</f>
        <v>tier - 2</v>
      </c>
      <c r="O1764" s="42" t="str">
        <f>VLOOKUP(A1764,'Data Transformation'!S:Z,8,0)</f>
        <v>tier - 3</v>
      </c>
      <c r="P1764" s="42" t="str">
        <f>VLOOKUP(A1764,'Data Transformation'!S:AA,9,0)</f>
        <v>R1011</v>
      </c>
      <c r="Q1764" s="60">
        <f>VLOOKUP(A1764,'Data Transformation'!S:AC,11,0)</f>
        <v>34</v>
      </c>
    </row>
    <row r="1765">
      <c r="A1765" s="56" t="s">
        <v>3602</v>
      </c>
      <c r="B1765" s="42" t="str">
        <f>VLOOKUP(A1765,'Data Transformation'!A:D,4,0)</f>
        <v>Erickson</v>
      </c>
      <c r="C1765" s="57">
        <f>VLOOKUP(A1765,'Data Transformation'!G:N,2,0)</f>
        <v>16.12</v>
      </c>
      <c r="D1765" s="42">
        <f>VLOOKUP(A1765,'Data Transformation'!G:I,3,0)</f>
        <v>6.09</v>
      </c>
      <c r="E1765" s="42" t="str">
        <f>VLOOKUP(A1765,'Data Transformation'!G:J,4,0)</f>
        <v>No</v>
      </c>
      <c r="F1765" s="42" t="str">
        <f>VLOOKUP(A1765,'Data Transformation'!G:K,5,0)</f>
        <v>No</v>
      </c>
      <c r="G1765" s="58" t="str">
        <f>VLOOKUP(A1765,'Data Transformation'!G:L,6,0)</f>
        <v>No</v>
      </c>
      <c r="H1765" s="42">
        <f>VLOOKUP(A1765,'Data Transformation'!G:O,9,0)</f>
        <v>0</v>
      </c>
      <c r="I1765" s="42" t="str">
        <f>VLOOKUP(A1765,'Data Transformation'!G:N,8,0)</f>
        <v>No</v>
      </c>
      <c r="J1765" s="42" t="str">
        <f>VLOOKUP(A1765,'Data Transformation'!G:P,10,0)</f>
        <v>Underweight</v>
      </c>
      <c r="K1765" s="42" t="str">
        <f>VLOOKUP(A1765,'Data Transformation'!G:Q,11,0)</f>
        <v>Prediabetes weight</v>
      </c>
      <c r="L1765" s="42" t="str">
        <f>VLOOKUP(A1765,'Data Transformation'!S:AB,10,0)</f>
        <v>9-Jun-1977</v>
      </c>
      <c r="M1765" s="59">
        <f>VLOOKUP(A1765,'Data Transformation'!S:AD,12,0)</f>
        <v>5003.77</v>
      </c>
      <c r="N1765" s="42" t="str">
        <f>VLOOKUP(A1765,'Data Transformation'!S:Y,7,0)</f>
        <v>tier - 2</v>
      </c>
      <c r="O1765" s="42" t="str">
        <f>VLOOKUP(A1765,'Data Transformation'!S:Z,8,0)</f>
        <v>tier - 3</v>
      </c>
      <c r="P1765" s="42" t="str">
        <f>VLOOKUP(A1765,'Data Transformation'!S:AA,9,0)</f>
        <v>R1013</v>
      </c>
      <c r="Q1765" s="60">
        <f>VLOOKUP(A1765,'Data Transformation'!S:AC,11,0)</f>
        <v>45</v>
      </c>
    </row>
    <row r="1766">
      <c r="A1766" s="56" t="s">
        <v>3604</v>
      </c>
      <c r="B1766" s="42" t="str">
        <f>VLOOKUP(A1766,'Data Transformation'!A:D,4,0)</f>
        <v>Miller</v>
      </c>
      <c r="C1766" s="57">
        <f>VLOOKUP(A1766,'Data Transformation'!G:N,2,0)</f>
        <v>26.73</v>
      </c>
      <c r="D1766" s="42">
        <f>VLOOKUP(A1766,'Data Transformation'!G:I,3,0)</f>
        <v>4.74</v>
      </c>
      <c r="E1766" s="42" t="str">
        <f>VLOOKUP(A1766,'Data Transformation'!G:J,4,0)</f>
        <v>yes</v>
      </c>
      <c r="F1766" s="42" t="str">
        <f>VLOOKUP(A1766,'Data Transformation'!G:K,5,0)</f>
        <v>No</v>
      </c>
      <c r="G1766" s="58" t="str">
        <f>VLOOKUP(A1766,'Data Transformation'!G:L,6,0)</f>
        <v>No</v>
      </c>
      <c r="H1766" s="42">
        <f>VLOOKUP(A1766,'Data Transformation'!G:O,9,0)</f>
        <v>1</v>
      </c>
      <c r="I1766" s="42" t="str">
        <f>VLOOKUP(A1766,'Data Transformation'!G:N,8,0)</f>
        <v>No</v>
      </c>
      <c r="J1766" s="42" t="str">
        <f>VLOOKUP(A1766,'Data Transformation'!G:P,10,0)</f>
        <v>Overweight</v>
      </c>
      <c r="K1766" s="42" t="str">
        <f>VLOOKUP(A1766,'Data Transformation'!G:Q,11,0)</f>
        <v>Normal</v>
      </c>
      <c r="L1766" s="42" t="str">
        <f>VLOOKUP(A1766,'Data Transformation'!S:AB,10,0)</f>
        <v>4-Sep-1988</v>
      </c>
      <c r="M1766" s="59">
        <f>VLOOKUP(A1766,'Data Transformation'!S:AD,12,0)</f>
        <v>5002.78</v>
      </c>
      <c r="N1766" s="42" t="str">
        <f>VLOOKUP(A1766,'Data Transformation'!S:Y,7,0)</f>
        <v>tier - 2</v>
      </c>
      <c r="O1766" s="42" t="str">
        <f>VLOOKUP(A1766,'Data Transformation'!S:Z,8,0)</f>
        <v>tier - 2</v>
      </c>
      <c r="P1766" s="42" t="str">
        <f>VLOOKUP(A1766,'Data Transformation'!S:AA,9,0)</f>
        <v>R1013</v>
      </c>
      <c r="Q1766" s="60">
        <f>VLOOKUP(A1766,'Data Transformation'!S:AC,11,0)</f>
        <v>34</v>
      </c>
    </row>
    <row r="1767">
      <c r="A1767" s="56" t="s">
        <v>3606</v>
      </c>
      <c r="B1767" s="42" t="str">
        <f>VLOOKUP(A1767,'Data Transformation'!A:D,4,0)</f>
        <v>Whitbeck</v>
      </c>
      <c r="C1767" s="57">
        <f>VLOOKUP(A1767,'Data Transformation'!G:N,2,0)</f>
        <v>37.25</v>
      </c>
      <c r="D1767" s="42">
        <f>VLOOKUP(A1767,'Data Transformation'!G:I,3,0)</f>
        <v>6.23</v>
      </c>
      <c r="E1767" s="42" t="str">
        <f>VLOOKUP(A1767,'Data Transformation'!G:J,4,0)</f>
        <v>YES</v>
      </c>
      <c r="F1767" s="42" t="str">
        <f>VLOOKUP(A1767,'Data Transformation'!G:K,5,0)</f>
        <v>No</v>
      </c>
      <c r="G1767" s="58" t="str">
        <f>VLOOKUP(A1767,'Data Transformation'!G:L,6,0)</f>
        <v>No</v>
      </c>
      <c r="H1767" s="42">
        <f>VLOOKUP(A1767,'Data Transformation'!G:O,9,0)</f>
        <v>0</v>
      </c>
      <c r="I1767" s="42" t="str">
        <f>VLOOKUP(A1767,'Data Transformation'!G:N,8,0)</f>
        <v>No</v>
      </c>
      <c r="J1767" s="42" t="str">
        <f>VLOOKUP(A1767,'Data Transformation'!G:P,10,0)</f>
        <v>Above Obesity</v>
      </c>
      <c r="K1767" s="42" t="str">
        <f>VLOOKUP(A1767,'Data Transformation'!G:Q,11,0)</f>
        <v>Prediabetes weight</v>
      </c>
      <c r="L1767" s="42" t="str">
        <f>VLOOKUP(A1767,'Data Transformation'!S:AB,10,0)</f>
        <v>5-Oct-2001</v>
      </c>
      <c r="M1767" s="59">
        <f>VLOOKUP(A1767,'Data Transformation'!S:AD,12,0)</f>
        <v>4999.04</v>
      </c>
      <c r="N1767" s="42" t="str">
        <f>VLOOKUP(A1767,'Data Transformation'!S:Y,7,0)</f>
        <v>tier - 2</v>
      </c>
      <c r="O1767" s="42" t="str">
        <f>VLOOKUP(A1767,'Data Transformation'!S:Z,8,0)</f>
        <v>tier - 2</v>
      </c>
      <c r="P1767" s="42" t="str">
        <f>VLOOKUP(A1767,'Data Transformation'!S:AA,9,0)</f>
        <v>R1011</v>
      </c>
      <c r="Q1767" s="60">
        <f>VLOOKUP(A1767,'Data Transformation'!S:AC,11,0)</f>
        <v>21</v>
      </c>
    </row>
    <row r="1768">
      <c r="A1768" s="56" t="s">
        <v>3608</v>
      </c>
      <c r="B1768" s="42" t="str">
        <f>VLOOKUP(A1768,'Data Transformation'!A:D,4,0)</f>
        <v>Auer</v>
      </c>
      <c r="C1768" s="57">
        <f>VLOOKUP(A1768,'Data Transformation'!G:N,2,0)</f>
        <v>23.56</v>
      </c>
      <c r="D1768" s="42">
        <f>VLOOKUP(A1768,'Data Transformation'!G:I,3,0)</f>
        <v>5.45</v>
      </c>
      <c r="E1768" s="42" t="str">
        <f>VLOOKUP(A1768,'Data Transformation'!G:J,4,0)</f>
        <v>yes</v>
      </c>
      <c r="F1768" s="42" t="str">
        <f>VLOOKUP(A1768,'Data Transformation'!G:K,5,0)</f>
        <v>No</v>
      </c>
      <c r="G1768" s="58" t="str">
        <f>VLOOKUP(A1768,'Data Transformation'!G:L,6,0)</f>
        <v>No</v>
      </c>
      <c r="H1768" s="42">
        <f>VLOOKUP(A1768,'Data Transformation'!G:O,9,0)</f>
        <v>1</v>
      </c>
      <c r="I1768" s="42" t="str">
        <f>VLOOKUP(A1768,'Data Transformation'!G:N,8,0)</f>
        <v>No</v>
      </c>
      <c r="J1768" s="42" t="str">
        <f>VLOOKUP(A1768,'Data Transformation'!G:P,10,0)</f>
        <v>Normal weight</v>
      </c>
      <c r="K1768" s="42" t="str">
        <f>VLOOKUP(A1768,'Data Transformation'!G:Q,11,0)</f>
        <v>Normal</v>
      </c>
      <c r="L1768" s="42" t="str">
        <f>VLOOKUP(A1768,'Data Transformation'!S:AB,10,0)</f>
        <v>24-Jun-1988</v>
      </c>
      <c r="M1768" s="59">
        <f>VLOOKUP(A1768,'Data Transformation'!S:AD,12,0)</f>
        <v>4992.38</v>
      </c>
      <c r="N1768" s="42" t="str">
        <f>VLOOKUP(A1768,'Data Transformation'!S:Y,7,0)</f>
        <v>tier - 2</v>
      </c>
      <c r="O1768" s="42" t="str">
        <f>VLOOKUP(A1768,'Data Transformation'!S:Z,8,0)</f>
        <v>tier - 3</v>
      </c>
      <c r="P1768" s="42" t="str">
        <f>VLOOKUP(A1768,'Data Transformation'!S:AA,9,0)</f>
        <v>R1024</v>
      </c>
      <c r="Q1768" s="60">
        <f>VLOOKUP(A1768,'Data Transformation'!S:AC,11,0)</f>
        <v>34</v>
      </c>
    </row>
    <row r="1769">
      <c r="A1769" s="56" t="s">
        <v>3610</v>
      </c>
      <c r="B1769" s="42" t="str">
        <f>VLOOKUP(A1769,'Data Transformation'!A:D,4,0)</f>
        <v>Attar</v>
      </c>
      <c r="C1769" s="57">
        <f>VLOOKUP(A1769,'Data Transformation'!G:N,2,0)</f>
        <v>15.84</v>
      </c>
      <c r="D1769" s="42">
        <f>VLOOKUP(A1769,'Data Transformation'!G:I,3,0)</f>
        <v>10.34</v>
      </c>
      <c r="E1769" s="42" t="str">
        <f>VLOOKUP(A1769,'Data Transformation'!G:J,4,0)</f>
        <v>No</v>
      </c>
      <c r="F1769" s="42" t="str">
        <f>VLOOKUP(A1769,'Data Transformation'!G:K,5,0)</f>
        <v>No</v>
      </c>
      <c r="G1769" s="58" t="str">
        <f>VLOOKUP(A1769,'Data Transformation'!G:L,6,0)</f>
        <v>No</v>
      </c>
      <c r="H1769" s="42">
        <f>VLOOKUP(A1769,'Data Transformation'!G:O,9,0)</f>
        <v>2</v>
      </c>
      <c r="I1769" s="42" t="str">
        <f>VLOOKUP(A1769,'Data Transformation'!G:N,8,0)</f>
        <v>No</v>
      </c>
      <c r="J1769" s="42" t="str">
        <f>VLOOKUP(A1769,'Data Transformation'!G:P,10,0)</f>
        <v>Underweight</v>
      </c>
      <c r="K1769" s="42" t="str">
        <f>VLOOKUP(A1769,'Data Transformation'!G:Q,11,0)</f>
        <v>Diabetes</v>
      </c>
      <c r="L1769" s="42" t="str">
        <f>VLOOKUP(A1769,'Data Transformation'!S:AB,10,0)</f>
        <v>7-Nov-1973</v>
      </c>
      <c r="M1769" s="59">
        <f>VLOOKUP(A1769,'Data Transformation'!S:AD,12,0)</f>
        <v>4985.22</v>
      </c>
      <c r="N1769" s="42" t="str">
        <f>VLOOKUP(A1769,'Data Transformation'!S:Y,7,0)</f>
        <v>tier - 2</v>
      </c>
      <c r="O1769" s="42" t="str">
        <f>VLOOKUP(A1769,'Data Transformation'!S:Z,8,0)</f>
        <v>tier - 3</v>
      </c>
      <c r="P1769" s="42" t="str">
        <f>VLOOKUP(A1769,'Data Transformation'!S:AA,9,0)</f>
        <v>R1013</v>
      </c>
      <c r="Q1769" s="60">
        <f>VLOOKUP(A1769,'Data Transformation'!S:AC,11,0)</f>
        <v>49</v>
      </c>
    </row>
    <row r="1770">
      <c r="A1770" s="56" t="s">
        <v>3612</v>
      </c>
      <c r="B1770" s="42" t="str">
        <f>VLOOKUP(A1770,'Data Transformation'!A:D,4,0)</f>
        <v>Misuraca</v>
      </c>
      <c r="C1770" s="57">
        <f>VLOOKUP(A1770,'Data Transformation'!G:N,2,0)</f>
        <v>36.63</v>
      </c>
      <c r="D1770" s="42">
        <f>VLOOKUP(A1770,'Data Transformation'!G:I,3,0)</f>
        <v>5.15</v>
      </c>
      <c r="E1770" s="42" t="str">
        <f>VLOOKUP(A1770,'Data Transformation'!G:J,4,0)</f>
        <v>No</v>
      </c>
      <c r="F1770" s="42" t="str">
        <f>VLOOKUP(A1770,'Data Transformation'!G:K,5,0)</f>
        <v>No</v>
      </c>
      <c r="G1770" s="58" t="str">
        <f>VLOOKUP(A1770,'Data Transformation'!G:L,6,0)</f>
        <v>No</v>
      </c>
      <c r="H1770" s="42">
        <f>VLOOKUP(A1770,'Data Transformation'!G:O,9,0)</f>
        <v>0</v>
      </c>
      <c r="I1770" s="42" t="str">
        <f>VLOOKUP(A1770,'Data Transformation'!G:N,8,0)</f>
        <v>No</v>
      </c>
      <c r="J1770" s="42" t="str">
        <f>VLOOKUP(A1770,'Data Transformation'!G:P,10,0)</f>
        <v>Above Obesity</v>
      </c>
      <c r="K1770" s="42" t="str">
        <f>VLOOKUP(A1770,'Data Transformation'!G:Q,11,0)</f>
        <v>Normal</v>
      </c>
      <c r="L1770" s="42" t="str">
        <f>VLOOKUP(A1770,'Data Transformation'!S:AB,10,0)</f>
        <v>30-Aug-1991</v>
      </c>
      <c r="M1770" s="59">
        <f>VLOOKUP(A1770,'Data Transformation'!S:AD,12,0)</f>
        <v>4949.76</v>
      </c>
      <c r="N1770" s="42" t="str">
        <f>VLOOKUP(A1770,'Data Transformation'!S:Y,7,0)</f>
        <v>tier - 2</v>
      </c>
      <c r="O1770" s="42" t="str">
        <f>VLOOKUP(A1770,'Data Transformation'!S:Z,8,0)</f>
        <v>tier - 1</v>
      </c>
      <c r="P1770" s="42" t="str">
        <f>VLOOKUP(A1770,'Data Transformation'!S:AA,9,0)</f>
        <v>R1013</v>
      </c>
      <c r="Q1770" s="60">
        <f>VLOOKUP(A1770,'Data Transformation'!S:AC,11,0)</f>
        <v>31</v>
      </c>
    </row>
    <row r="1771">
      <c r="A1771" s="56" t="s">
        <v>3614</v>
      </c>
      <c r="B1771" s="42" t="str">
        <f>VLOOKUP(A1771,'Data Transformation'!A:D,4,0)</f>
        <v>Spannaus</v>
      </c>
      <c r="C1771" s="57">
        <f>VLOOKUP(A1771,'Data Transformation'!G:N,2,0)</f>
        <v>16.47</v>
      </c>
      <c r="D1771" s="42">
        <f>VLOOKUP(A1771,'Data Transformation'!G:I,3,0)</f>
        <v>11.72</v>
      </c>
      <c r="E1771" s="42" t="str">
        <f>VLOOKUP(A1771,'Data Transformation'!G:J,4,0)</f>
        <v>No</v>
      </c>
      <c r="F1771" s="42" t="str">
        <f>VLOOKUP(A1771,'Data Transformation'!G:K,5,0)</f>
        <v>No</v>
      </c>
      <c r="G1771" s="58" t="str">
        <f>VLOOKUP(A1771,'Data Transformation'!G:L,6,0)</f>
        <v>No</v>
      </c>
      <c r="H1771" s="42">
        <f>VLOOKUP(A1771,'Data Transformation'!G:O,9,0)</f>
        <v>0</v>
      </c>
      <c r="I1771" s="42" t="str">
        <f>VLOOKUP(A1771,'Data Transformation'!G:N,8,0)</f>
        <v>No</v>
      </c>
      <c r="J1771" s="42" t="str">
        <f>VLOOKUP(A1771,'Data Transformation'!G:P,10,0)</f>
        <v>Underweight</v>
      </c>
      <c r="K1771" s="42" t="str">
        <f>VLOOKUP(A1771,'Data Transformation'!G:Q,11,0)</f>
        <v>Diabetes</v>
      </c>
      <c r="L1771" s="42" t="str">
        <f>VLOOKUP(A1771,'Data Transformation'!S:AB,10,0)</f>
        <v>26-Jun-1974</v>
      </c>
      <c r="M1771" s="59">
        <f>VLOOKUP(A1771,'Data Transformation'!S:AD,12,0)</f>
        <v>4942.06</v>
      </c>
      <c r="N1771" s="42" t="str">
        <f>VLOOKUP(A1771,'Data Transformation'!S:Y,7,0)</f>
        <v>tier - 2</v>
      </c>
      <c r="O1771" s="42" t="str">
        <f>VLOOKUP(A1771,'Data Transformation'!S:Z,8,0)</f>
        <v>tier - 2</v>
      </c>
      <c r="P1771" s="42" t="str">
        <f>VLOOKUP(A1771,'Data Transformation'!S:AA,9,0)</f>
        <v>R1013</v>
      </c>
      <c r="Q1771" s="60">
        <f>VLOOKUP(A1771,'Data Transformation'!S:AC,11,0)</f>
        <v>48</v>
      </c>
    </row>
    <row r="1772">
      <c r="A1772" s="56" t="s">
        <v>3616</v>
      </c>
      <c r="B1772" s="42" t="str">
        <f>VLOOKUP(A1772,'Data Transformation'!A:D,4,0)</f>
        <v>Tarbiat</v>
      </c>
      <c r="C1772" s="57">
        <f>VLOOKUP(A1772,'Data Transformation'!G:N,2,0)</f>
        <v>25.8</v>
      </c>
      <c r="D1772" s="42">
        <f>VLOOKUP(A1772,'Data Transformation'!G:I,3,0)</f>
        <v>5.29</v>
      </c>
      <c r="E1772" s="42" t="str">
        <f>VLOOKUP(A1772,'Data Transformation'!G:J,4,0)</f>
        <v>No</v>
      </c>
      <c r="F1772" s="42" t="str">
        <f>VLOOKUP(A1772,'Data Transformation'!G:K,5,0)</f>
        <v>No</v>
      </c>
      <c r="G1772" s="58" t="str">
        <f>VLOOKUP(A1772,'Data Transformation'!G:L,6,0)</f>
        <v>No</v>
      </c>
      <c r="H1772" s="42">
        <f>VLOOKUP(A1772,'Data Transformation'!G:O,9,0)</f>
        <v>0</v>
      </c>
      <c r="I1772" s="42" t="str">
        <f>VLOOKUP(A1772,'Data Transformation'!G:N,8,0)</f>
        <v>No</v>
      </c>
      <c r="J1772" s="42" t="str">
        <f>VLOOKUP(A1772,'Data Transformation'!G:P,10,0)</f>
        <v>Overweight</v>
      </c>
      <c r="K1772" s="42" t="str">
        <f>VLOOKUP(A1772,'Data Transformation'!G:Q,11,0)</f>
        <v>Normal</v>
      </c>
      <c r="L1772" s="42" t="str">
        <f>VLOOKUP(A1772,'Data Transformation'!S:AB,10,0)</f>
        <v>27-Nov-1991</v>
      </c>
      <c r="M1772" s="59">
        <f>VLOOKUP(A1772,'Data Transformation'!S:AD,12,0)</f>
        <v>4934.71</v>
      </c>
      <c r="N1772" s="42" t="str">
        <f>VLOOKUP(A1772,'Data Transformation'!S:Y,7,0)</f>
        <v>tier - 2</v>
      </c>
      <c r="O1772" s="42" t="str">
        <f>VLOOKUP(A1772,'Data Transformation'!S:Z,8,0)</f>
        <v>tier - 3</v>
      </c>
      <c r="P1772" s="42" t="str">
        <f>VLOOKUP(A1772,'Data Transformation'!S:AA,9,0)</f>
        <v>R1011</v>
      </c>
      <c r="Q1772" s="60">
        <f>VLOOKUP(A1772,'Data Transformation'!S:AC,11,0)</f>
        <v>31</v>
      </c>
    </row>
    <row r="1773">
      <c r="A1773" s="56" t="s">
        <v>3618</v>
      </c>
      <c r="B1773" s="42" t="str">
        <f>VLOOKUP(A1773,'Data Transformation'!A:D,4,0)</f>
        <v>Pulkkinen</v>
      </c>
      <c r="C1773" s="57">
        <f>VLOOKUP(A1773,'Data Transformation'!G:N,2,0)</f>
        <v>23.6</v>
      </c>
      <c r="D1773" s="42">
        <f>VLOOKUP(A1773,'Data Transformation'!G:I,3,0)</f>
        <v>4.33</v>
      </c>
      <c r="E1773" s="42" t="str">
        <f>VLOOKUP(A1773,'Data Transformation'!G:J,4,0)</f>
        <v>No</v>
      </c>
      <c r="F1773" s="42" t="str">
        <f>VLOOKUP(A1773,'Data Transformation'!G:K,5,0)</f>
        <v>No</v>
      </c>
      <c r="G1773" s="58" t="str">
        <f>VLOOKUP(A1773,'Data Transformation'!G:L,6,0)</f>
        <v>No</v>
      </c>
      <c r="H1773" s="42">
        <f>VLOOKUP(A1773,'Data Transformation'!G:O,9,0)</f>
        <v>0</v>
      </c>
      <c r="I1773" s="42" t="str">
        <f>VLOOKUP(A1773,'Data Transformation'!G:N,8,0)</f>
        <v>No</v>
      </c>
      <c r="J1773" s="42" t="str">
        <f>VLOOKUP(A1773,'Data Transformation'!G:P,10,0)</f>
        <v>Normal weight</v>
      </c>
      <c r="K1773" s="42" t="str">
        <f>VLOOKUP(A1773,'Data Transformation'!G:Q,11,0)</f>
        <v>Normal</v>
      </c>
      <c r="L1773" s="42" t="str">
        <f>VLOOKUP(A1773,'Data Transformation'!S:AB,10,0)</f>
        <v>23-Aug-1991</v>
      </c>
      <c r="M1773" s="59">
        <f>VLOOKUP(A1773,'Data Transformation'!S:AD,12,0)</f>
        <v>4931.65</v>
      </c>
      <c r="N1773" s="42" t="str">
        <f>VLOOKUP(A1773,'Data Transformation'!S:Y,7,0)</f>
        <v>tier - 2</v>
      </c>
      <c r="O1773" s="42" t="str">
        <f>VLOOKUP(A1773,'Data Transformation'!S:Z,8,0)</f>
        <v>tier - 3</v>
      </c>
      <c r="P1773" s="42" t="str">
        <f>VLOOKUP(A1773,'Data Transformation'!S:AA,9,0)</f>
        <v>R1011</v>
      </c>
      <c r="Q1773" s="60">
        <f>VLOOKUP(A1773,'Data Transformation'!S:AC,11,0)</f>
        <v>31</v>
      </c>
    </row>
    <row r="1774">
      <c r="A1774" s="56" t="s">
        <v>3620</v>
      </c>
      <c r="B1774" s="42" t="str">
        <f>VLOOKUP(A1774,'Data Transformation'!A:D,4,0)</f>
        <v>Trnovcova</v>
      </c>
      <c r="C1774" s="57">
        <f>VLOOKUP(A1774,'Data Transformation'!G:N,2,0)</f>
        <v>32.11</v>
      </c>
      <c r="D1774" s="42">
        <f>VLOOKUP(A1774,'Data Transformation'!G:I,3,0)</f>
        <v>6.24</v>
      </c>
      <c r="E1774" s="42" t="str">
        <f>VLOOKUP(A1774,'Data Transformation'!G:J,4,0)</f>
        <v>No</v>
      </c>
      <c r="F1774" s="42" t="str">
        <f>VLOOKUP(A1774,'Data Transformation'!G:K,5,0)</f>
        <v>No</v>
      </c>
      <c r="G1774" s="58" t="str">
        <f>VLOOKUP(A1774,'Data Transformation'!G:L,6,0)</f>
        <v>Yes</v>
      </c>
      <c r="H1774" s="42">
        <f>VLOOKUP(A1774,'Data Transformation'!G:O,9,0)</f>
        <v>1</v>
      </c>
      <c r="I1774" s="42" t="str">
        <f>VLOOKUP(A1774,'Data Transformation'!G:N,8,0)</f>
        <v>No</v>
      </c>
      <c r="J1774" s="42" t="str">
        <f>VLOOKUP(A1774,'Data Transformation'!G:P,10,0)</f>
        <v>Above Obesity</v>
      </c>
      <c r="K1774" s="42" t="str">
        <f>VLOOKUP(A1774,'Data Transformation'!G:Q,11,0)</f>
        <v>Prediabetes weight</v>
      </c>
      <c r="L1774" s="42" t="str">
        <f>VLOOKUP(A1774,'Data Transformation'!S:AB,10,0)</f>
        <v>10-Aug-1993</v>
      </c>
      <c r="M1774" s="59">
        <f>VLOOKUP(A1774,'Data Transformation'!S:AD,12,0)</f>
        <v>4922.92</v>
      </c>
      <c r="N1774" s="42" t="str">
        <f>VLOOKUP(A1774,'Data Transformation'!S:Y,7,0)</f>
        <v>tier - 2</v>
      </c>
      <c r="O1774" s="42" t="str">
        <f>VLOOKUP(A1774,'Data Transformation'!S:Z,8,0)</f>
        <v>tier - 2</v>
      </c>
      <c r="P1774" s="42" t="str">
        <f>VLOOKUP(A1774,'Data Transformation'!S:AA,9,0)</f>
        <v>R1012</v>
      </c>
      <c r="Q1774" s="60">
        <f>VLOOKUP(A1774,'Data Transformation'!S:AC,11,0)</f>
        <v>29</v>
      </c>
    </row>
    <row r="1775">
      <c r="A1775" s="56" t="s">
        <v>3622</v>
      </c>
      <c r="B1775" s="42" t="str">
        <f>VLOOKUP(A1775,'Data Transformation'!A:D,4,0)</f>
        <v>Anthony</v>
      </c>
      <c r="C1775" s="57">
        <f>VLOOKUP(A1775,'Data Transformation'!G:N,2,0)</f>
        <v>30.115</v>
      </c>
      <c r="D1775" s="42">
        <f>VLOOKUP(A1775,'Data Transformation'!G:I,3,0)</f>
        <v>11.61</v>
      </c>
      <c r="E1775" s="42" t="str">
        <f>VLOOKUP(A1775,'Data Transformation'!G:J,4,0)</f>
        <v>No</v>
      </c>
      <c r="F1775" s="42" t="str">
        <f>VLOOKUP(A1775,'Data Transformation'!G:K,5,0)</f>
        <v>No</v>
      </c>
      <c r="G1775" s="58" t="str">
        <f>VLOOKUP(A1775,'Data Transformation'!G:L,6,0)</f>
        <v>No</v>
      </c>
      <c r="H1775" s="42">
        <f>VLOOKUP(A1775,'Data Transformation'!G:O,9,0)</f>
        <v>0</v>
      </c>
      <c r="I1775" s="42" t="str">
        <f>VLOOKUP(A1775,'Data Transformation'!G:N,8,0)</f>
        <v>No</v>
      </c>
      <c r="J1775" s="42" t="str">
        <f>VLOOKUP(A1775,'Data Transformation'!G:P,10,0)</f>
        <v>Above Obesity</v>
      </c>
      <c r="K1775" s="42" t="str">
        <f>VLOOKUP(A1775,'Data Transformation'!G:Q,11,0)</f>
        <v>Diabetes</v>
      </c>
      <c r="L1775" s="42" t="str">
        <f>VLOOKUP(A1775,'Data Transformation'!S:AB,10,0)</f>
        <v>21-Aug-2002</v>
      </c>
      <c r="M1775" s="59">
        <f>VLOOKUP(A1775,'Data Transformation'!S:AD,12,0)</f>
        <v>4915.06</v>
      </c>
      <c r="N1775" s="42" t="str">
        <f>VLOOKUP(A1775,'Data Transformation'!S:Y,7,0)</f>
        <v>tier - 2</v>
      </c>
      <c r="O1775" s="42" t="str">
        <f>VLOOKUP(A1775,'Data Transformation'!S:Z,8,0)</f>
        <v>tier - 1</v>
      </c>
      <c r="P1775" s="42" t="str">
        <f>VLOOKUP(A1775,'Data Transformation'!S:AA,9,0)</f>
        <v>R1017</v>
      </c>
      <c r="Q1775" s="60">
        <f>VLOOKUP(A1775,'Data Transformation'!S:AC,11,0)</f>
        <v>20</v>
      </c>
    </row>
    <row r="1776">
      <c r="A1776" s="56" t="s">
        <v>3624</v>
      </c>
      <c r="B1776" s="42" t="str">
        <f>VLOOKUP(A1776,'Data Transformation'!A:D,4,0)</f>
        <v>Hetrick</v>
      </c>
      <c r="C1776" s="57">
        <f>VLOOKUP(A1776,'Data Transformation'!G:N,2,0)</f>
        <v>20.28</v>
      </c>
      <c r="D1776" s="42">
        <f>VLOOKUP(A1776,'Data Transformation'!G:I,3,0)</f>
        <v>11.07</v>
      </c>
      <c r="E1776" s="42" t="str">
        <f>VLOOKUP(A1776,'Data Transformation'!G:J,4,0)</f>
        <v>YES</v>
      </c>
      <c r="F1776" s="42" t="str">
        <f>VLOOKUP(A1776,'Data Transformation'!G:K,5,0)</f>
        <v>No</v>
      </c>
      <c r="G1776" s="58" t="str">
        <f>VLOOKUP(A1776,'Data Transformation'!G:L,6,0)</f>
        <v>No</v>
      </c>
      <c r="H1776" s="42">
        <f>VLOOKUP(A1776,'Data Transformation'!G:O,9,0)</f>
        <v>0</v>
      </c>
      <c r="I1776" s="42" t="str">
        <f>VLOOKUP(A1776,'Data Transformation'!G:N,8,0)</f>
        <v>No</v>
      </c>
      <c r="J1776" s="42" t="str">
        <f>VLOOKUP(A1776,'Data Transformation'!G:P,10,0)</f>
        <v>Normal weight</v>
      </c>
      <c r="K1776" s="42" t="str">
        <f>VLOOKUP(A1776,'Data Transformation'!G:Q,11,0)</f>
        <v>Diabetes</v>
      </c>
      <c r="L1776" s="42" t="str">
        <f>VLOOKUP(A1776,'Data Transformation'!S:AB,10,0)</f>
        <v>18-Oct-1981</v>
      </c>
      <c r="M1776" s="59">
        <f>VLOOKUP(A1776,'Data Transformation'!S:AD,12,0)</f>
        <v>4911.89</v>
      </c>
      <c r="N1776" s="42" t="str">
        <f>VLOOKUP(A1776,'Data Transformation'!S:Y,7,0)</f>
        <v>tier - 2</v>
      </c>
      <c r="O1776" s="42" t="str">
        <f>VLOOKUP(A1776,'Data Transformation'!S:Z,8,0)</f>
        <v>tier - 3</v>
      </c>
      <c r="P1776" s="42" t="str">
        <f>VLOOKUP(A1776,'Data Transformation'!S:AA,9,0)</f>
        <v>R1013</v>
      </c>
      <c r="Q1776" s="60">
        <f>VLOOKUP(A1776,'Data Transformation'!S:AC,11,0)</f>
        <v>41</v>
      </c>
    </row>
    <row r="1777">
      <c r="A1777" s="56" t="s">
        <v>3626</v>
      </c>
      <c r="B1777" s="42" t="str">
        <f>VLOOKUP(A1777,'Data Transformation'!A:D,4,0)</f>
        <v>Stern</v>
      </c>
      <c r="C1777" s="57">
        <f>VLOOKUP(A1777,'Data Transformation'!G:N,2,0)</f>
        <v>20.235</v>
      </c>
      <c r="D1777" s="42">
        <f>VLOOKUP(A1777,'Data Transformation'!G:I,3,0)</f>
        <v>5.19</v>
      </c>
      <c r="E1777" s="42" t="str">
        <f>VLOOKUP(A1777,'Data Transformation'!G:J,4,0)</f>
        <v>No</v>
      </c>
      <c r="F1777" s="42" t="str">
        <f>VLOOKUP(A1777,'Data Transformation'!G:K,5,0)</f>
        <v>No</v>
      </c>
      <c r="G1777" s="58" t="str">
        <f>VLOOKUP(A1777,'Data Transformation'!G:L,6,0)</f>
        <v>Yes</v>
      </c>
      <c r="H1777" s="42">
        <f>VLOOKUP(A1777,'Data Transformation'!G:O,9,0)</f>
        <v>1</v>
      </c>
      <c r="I1777" s="42" t="str">
        <f>VLOOKUP(A1777,'Data Transformation'!G:N,8,0)</f>
        <v>No</v>
      </c>
      <c r="J1777" s="42" t="str">
        <f>VLOOKUP(A1777,'Data Transformation'!G:P,10,0)</f>
        <v>Normal weight</v>
      </c>
      <c r="K1777" s="42" t="str">
        <f>VLOOKUP(A1777,'Data Transformation'!G:Q,11,0)</f>
        <v>Normal</v>
      </c>
      <c r="L1777" s="42" t="str">
        <f>VLOOKUP(A1777,'Data Transformation'!S:AB,10,0)</f>
        <v>10-Jul-1993</v>
      </c>
      <c r="M1777" s="59">
        <f>VLOOKUP(A1777,'Data Transformation'!S:AD,12,0)</f>
        <v>4906.41</v>
      </c>
      <c r="N1777" s="42" t="str">
        <f>VLOOKUP(A1777,'Data Transformation'!S:Y,7,0)</f>
        <v>tier - 2</v>
      </c>
      <c r="O1777" s="42" t="str">
        <f>VLOOKUP(A1777,'Data Transformation'!S:Z,8,0)</f>
        <v>tier - 1</v>
      </c>
      <c r="P1777" s="42" t="str">
        <f>VLOOKUP(A1777,'Data Transformation'!S:AA,9,0)</f>
        <v>R1012</v>
      </c>
      <c r="Q1777" s="60">
        <f>VLOOKUP(A1777,'Data Transformation'!S:AC,11,0)</f>
        <v>29</v>
      </c>
    </row>
    <row r="1778">
      <c r="A1778" s="56" t="s">
        <v>3628</v>
      </c>
      <c r="B1778" s="42" t="str">
        <f>VLOOKUP(A1778,'Data Transformation'!A:D,4,0)</f>
        <v>Newman</v>
      </c>
      <c r="C1778" s="57">
        <f>VLOOKUP(A1778,'Data Transformation'!G:N,2,0)</f>
        <v>25.27</v>
      </c>
      <c r="D1778" s="42">
        <f>VLOOKUP(A1778,'Data Transformation'!G:I,3,0)</f>
        <v>5.7</v>
      </c>
      <c r="E1778" s="42" t="str">
        <f>VLOOKUP(A1778,'Data Transformation'!G:J,4,0)</f>
        <v>yes</v>
      </c>
      <c r="F1778" s="42" t="str">
        <f>VLOOKUP(A1778,'Data Transformation'!G:K,5,0)</f>
        <v>No</v>
      </c>
      <c r="G1778" s="58" t="str">
        <f>VLOOKUP(A1778,'Data Transformation'!G:L,6,0)</f>
        <v>No</v>
      </c>
      <c r="H1778" s="42">
        <f>VLOOKUP(A1778,'Data Transformation'!G:O,9,0)</f>
        <v>1</v>
      </c>
      <c r="I1778" s="42" t="str">
        <f>VLOOKUP(A1778,'Data Transformation'!G:N,8,0)</f>
        <v>No</v>
      </c>
      <c r="J1778" s="42" t="str">
        <f>VLOOKUP(A1778,'Data Transformation'!G:P,10,0)</f>
        <v>Overweight</v>
      </c>
      <c r="K1778" s="42" t="str">
        <f>VLOOKUP(A1778,'Data Transformation'!G:Q,11,0)</f>
        <v>Prediabetes weight</v>
      </c>
      <c r="L1778" s="42" t="str">
        <f>VLOOKUP(A1778,'Data Transformation'!S:AB,10,0)</f>
        <v>23-Sep-1988</v>
      </c>
      <c r="M1778" s="59">
        <f>VLOOKUP(A1778,'Data Transformation'!S:AD,12,0)</f>
        <v>4894.75</v>
      </c>
      <c r="N1778" s="42" t="str">
        <f>VLOOKUP(A1778,'Data Transformation'!S:Y,7,0)</f>
        <v>tier - 3</v>
      </c>
      <c r="O1778" s="42" t="str">
        <f>VLOOKUP(A1778,'Data Transformation'!S:Z,8,0)</f>
        <v>tier - 3</v>
      </c>
      <c r="P1778" s="42" t="str">
        <f>VLOOKUP(A1778,'Data Transformation'!S:AA,9,0)</f>
        <v>R1012</v>
      </c>
      <c r="Q1778" s="60">
        <f>VLOOKUP(A1778,'Data Transformation'!S:AC,11,0)</f>
        <v>34</v>
      </c>
    </row>
    <row r="1779">
      <c r="A1779" s="56" t="s">
        <v>3630</v>
      </c>
      <c r="B1779" s="42" t="str">
        <f>VLOOKUP(A1779,'Data Transformation'!A:D,4,0)</f>
        <v>Reasoner</v>
      </c>
      <c r="C1779" s="57">
        <f>VLOOKUP(A1779,'Data Transformation'!G:N,2,0)</f>
        <v>24.24</v>
      </c>
      <c r="D1779" s="42">
        <f>VLOOKUP(A1779,'Data Transformation'!G:I,3,0)</f>
        <v>6.15</v>
      </c>
      <c r="E1779" s="42" t="str">
        <f>VLOOKUP(A1779,'Data Transformation'!G:J,4,0)</f>
        <v>No</v>
      </c>
      <c r="F1779" s="42" t="str">
        <f>VLOOKUP(A1779,'Data Transformation'!G:K,5,0)</f>
        <v>No</v>
      </c>
      <c r="G1779" s="58" t="str">
        <f>VLOOKUP(A1779,'Data Transformation'!G:L,6,0)</f>
        <v>No</v>
      </c>
      <c r="H1779" s="42">
        <f>VLOOKUP(A1779,'Data Transformation'!G:O,9,0)</f>
        <v>0</v>
      </c>
      <c r="I1779" s="42" t="str">
        <f>VLOOKUP(A1779,'Data Transformation'!G:N,8,0)</f>
        <v>No</v>
      </c>
      <c r="J1779" s="42" t="str">
        <f>VLOOKUP(A1779,'Data Transformation'!G:P,10,0)</f>
        <v>Normal weight</v>
      </c>
      <c r="K1779" s="42" t="str">
        <f>VLOOKUP(A1779,'Data Transformation'!G:Q,11,0)</f>
        <v>Prediabetes weight</v>
      </c>
      <c r="L1779" s="42" t="str">
        <f>VLOOKUP(A1779,'Data Transformation'!S:AB,10,0)</f>
        <v>28-Nov-1990</v>
      </c>
      <c r="M1779" s="59">
        <f>VLOOKUP(A1779,'Data Transformation'!S:AD,12,0)</f>
        <v>4894.39</v>
      </c>
      <c r="N1779" s="42" t="str">
        <f>VLOOKUP(A1779,'Data Transformation'!S:Y,7,0)</f>
        <v>tier - 2</v>
      </c>
      <c r="O1779" s="42" t="str">
        <f>VLOOKUP(A1779,'Data Transformation'!S:Z,8,0)</f>
        <v>tier - 3</v>
      </c>
      <c r="P1779" s="42" t="str">
        <f>VLOOKUP(A1779,'Data Transformation'!S:AA,9,0)</f>
        <v>R1013</v>
      </c>
      <c r="Q1779" s="60">
        <f>VLOOKUP(A1779,'Data Transformation'!S:AC,11,0)</f>
        <v>32</v>
      </c>
    </row>
    <row r="1780">
      <c r="A1780" s="56" t="s">
        <v>3632</v>
      </c>
      <c r="B1780" s="42" t="str">
        <f>VLOOKUP(A1780,'Data Transformation'!A:D,4,0)</f>
        <v>Mone</v>
      </c>
      <c r="C1780" s="57">
        <f>VLOOKUP(A1780,'Data Transformation'!G:N,2,0)</f>
        <v>35.75</v>
      </c>
      <c r="D1780" s="42">
        <f>VLOOKUP(A1780,'Data Transformation'!G:I,3,0)</f>
        <v>5.07</v>
      </c>
      <c r="E1780" s="42" t="str">
        <f>VLOOKUP(A1780,'Data Transformation'!G:J,4,0)</f>
        <v>No</v>
      </c>
      <c r="F1780" s="42" t="str">
        <f>VLOOKUP(A1780,'Data Transformation'!G:K,5,0)</f>
        <v>No</v>
      </c>
      <c r="G1780" s="58" t="str">
        <f>VLOOKUP(A1780,'Data Transformation'!G:L,6,0)</f>
        <v>No</v>
      </c>
      <c r="H1780" s="42">
        <f>VLOOKUP(A1780,'Data Transformation'!G:O,9,0)</f>
        <v>0</v>
      </c>
      <c r="I1780" s="42" t="str">
        <f>VLOOKUP(A1780,'Data Transformation'!G:N,8,0)</f>
        <v>No</v>
      </c>
      <c r="J1780" s="42" t="str">
        <f>VLOOKUP(A1780,'Data Transformation'!G:P,10,0)</f>
        <v>Above Obesity</v>
      </c>
      <c r="K1780" s="42" t="str">
        <f>VLOOKUP(A1780,'Data Transformation'!G:Q,11,0)</f>
        <v>Normal</v>
      </c>
      <c r="L1780" s="42" t="str">
        <f>VLOOKUP(A1780,'Data Transformation'!S:AB,10,0)</f>
        <v>10-Jul-1989</v>
      </c>
      <c r="M1780" s="59">
        <f>VLOOKUP(A1780,'Data Transformation'!S:AD,12,0)</f>
        <v>4890</v>
      </c>
      <c r="N1780" s="42" t="str">
        <f>VLOOKUP(A1780,'Data Transformation'!S:Y,7,0)</f>
        <v>tier - 3</v>
      </c>
      <c r="O1780" s="42" t="str">
        <f>VLOOKUP(A1780,'Data Transformation'!S:Z,8,0)</f>
        <v>tier - 2</v>
      </c>
      <c r="P1780" s="42" t="str">
        <f>VLOOKUP(A1780,'Data Transformation'!S:AA,9,0)</f>
        <v>R1013</v>
      </c>
      <c r="Q1780" s="60">
        <f>VLOOKUP(A1780,'Data Transformation'!S:AC,11,0)</f>
        <v>33</v>
      </c>
    </row>
    <row r="1781">
      <c r="A1781" s="56" t="s">
        <v>3634</v>
      </c>
      <c r="B1781" s="42" t="str">
        <f>VLOOKUP(A1781,'Data Transformation'!A:D,4,0)</f>
        <v>Powers</v>
      </c>
      <c r="C1781" s="57">
        <f>VLOOKUP(A1781,'Data Transformation'!G:N,2,0)</f>
        <v>29.92</v>
      </c>
      <c r="D1781" s="42">
        <f>VLOOKUP(A1781,'Data Transformation'!G:I,3,0)</f>
        <v>10.97</v>
      </c>
      <c r="E1781" s="42" t="str">
        <f>VLOOKUP(A1781,'Data Transformation'!G:J,4,0)</f>
        <v>yes</v>
      </c>
      <c r="F1781" s="42" t="str">
        <f>VLOOKUP(A1781,'Data Transformation'!G:K,5,0)</f>
        <v>No</v>
      </c>
      <c r="G1781" s="58" t="str">
        <f>VLOOKUP(A1781,'Data Transformation'!G:L,6,0)</f>
        <v>No</v>
      </c>
      <c r="H1781" s="42">
        <f>VLOOKUP(A1781,'Data Transformation'!G:O,9,0)</f>
        <v>1</v>
      </c>
      <c r="I1781" s="42" t="str">
        <f>VLOOKUP(A1781,'Data Transformation'!G:N,8,0)</f>
        <v>No</v>
      </c>
      <c r="J1781" s="42" t="str">
        <f>VLOOKUP(A1781,'Data Transformation'!G:P,10,0)</f>
        <v>Overweight</v>
      </c>
      <c r="K1781" s="42" t="str">
        <f>VLOOKUP(A1781,'Data Transformation'!G:Q,11,0)</f>
        <v>Diabetes</v>
      </c>
      <c r="L1781" s="42" t="str">
        <f>VLOOKUP(A1781,'Data Transformation'!S:AB,10,0)</f>
        <v>27-Oct-1986</v>
      </c>
      <c r="M1781" s="59">
        <f>VLOOKUP(A1781,'Data Transformation'!S:AD,12,0)</f>
        <v>4889.04</v>
      </c>
      <c r="N1781" s="42" t="str">
        <f>VLOOKUP(A1781,'Data Transformation'!S:Y,7,0)</f>
        <v>tier - 2</v>
      </c>
      <c r="O1781" s="42" t="str">
        <f>VLOOKUP(A1781,'Data Transformation'!S:Z,8,0)</f>
        <v>tier - 1</v>
      </c>
      <c r="P1781" s="42" t="str">
        <f>VLOOKUP(A1781,'Data Transformation'!S:AA,9,0)</f>
        <v>R1013</v>
      </c>
      <c r="Q1781" s="60">
        <f>VLOOKUP(A1781,'Data Transformation'!S:AC,11,0)</f>
        <v>36</v>
      </c>
    </row>
    <row r="1782">
      <c r="A1782" s="56" t="s">
        <v>3636</v>
      </c>
      <c r="B1782" s="42" t="str">
        <f>VLOOKUP(A1782,'Data Transformation'!A:D,4,0)</f>
        <v>Ulery</v>
      </c>
      <c r="C1782" s="57">
        <f>VLOOKUP(A1782,'Data Transformation'!G:N,2,0)</f>
        <v>26.2</v>
      </c>
      <c r="D1782" s="42">
        <f>VLOOKUP(A1782,'Data Transformation'!G:I,3,0)</f>
        <v>10.93</v>
      </c>
      <c r="E1782" s="42" t="str">
        <f>VLOOKUP(A1782,'Data Transformation'!G:J,4,0)</f>
        <v>yes</v>
      </c>
      <c r="F1782" s="42" t="str">
        <f>VLOOKUP(A1782,'Data Transformation'!G:K,5,0)</f>
        <v>No</v>
      </c>
      <c r="G1782" s="58" t="str">
        <f>VLOOKUP(A1782,'Data Transformation'!G:L,6,0)</f>
        <v>No</v>
      </c>
      <c r="H1782" s="42">
        <f>VLOOKUP(A1782,'Data Transformation'!G:O,9,0)</f>
        <v>1</v>
      </c>
      <c r="I1782" s="42" t="str">
        <f>VLOOKUP(A1782,'Data Transformation'!G:N,8,0)</f>
        <v>No</v>
      </c>
      <c r="J1782" s="42" t="str">
        <f>VLOOKUP(A1782,'Data Transformation'!G:P,10,0)</f>
        <v>Overweight</v>
      </c>
      <c r="K1782" s="42" t="str">
        <f>VLOOKUP(A1782,'Data Transformation'!G:Q,11,0)</f>
        <v>Diabetes</v>
      </c>
      <c r="L1782" s="42" t="str">
        <f>VLOOKUP(A1782,'Data Transformation'!S:AB,10,0)</f>
        <v>23-Dec-1986</v>
      </c>
      <c r="M1782" s="59">
        <f>VLOOKUP(A1782,'Data Transformation'!S:AD,12,0)</f>
        <v>4883.87</v>
      </c>
      <c r="N1782" s="42" t="str">
        <f>VLOOKUP(A1782,'Data Transformation'!S:Y,7,0)</f>
        <v>tier - 2</v>
      </c>
      <c r="O1782" s="42" t="str">
        <f>VLOOKUP(A1782,'Data Transformation'!S:Z,8,0)</f>
        <v>tier - 1</v>
      </c>
      <c r="P1782" s="42" t="str">
        <f>VLOOKUP(A1782,'Data Transformation'!S:AA,9,0)</f>
        <v>R1011</v>
      </c>
      <c r="Q1782" s="60">
        <f>VLOOKUP(A1782,'Data Transformation'!S:AC,11,0)</f>
        <v>36</v>
      </c>
    </row>
    <row r="1783">
      <c r="A1783" s="56" t="s">
        <v>3638</v>
      </c>
      <c r="B1783" s="42" t="str">
        <f>VLOOKUP(A1783,'Data Transformation'!A:D,4,0)</f>
        <v>Haines</v>
      </c>
      <c r="C1783" s="57">
        <f>VLOOKUP(A1783,'Data Transformation'!G:N,2,0)</f>
        <v>26.695</v>
      </c>
      <c r="D1783" s="42">
        <f>VLOOKUP(A1783,'Data Transformation'!G:I,3,0)</f>
        <v>4.21</v>
      </c>
      <c r="E1783" s="42" t="str">
        <f>VLOOKUP(A1783,'Data Transformation'!G:J,4,0)</f>
        <v>yes</v>
      </c>
      <c r="F1783" s="42" t="str">
        <f>VLOOKUP(A1783,'Data Transformation'!G:K,5,0)</f>
        <v>No</v>
      </c>
      <c r="G1783" s="58" t="str">
        <f>VLOOKUP(A1783,'Data Transformation'!G:L,6,0)</f>
        <v>Yes</v>
      </c>
      <c r="H1783" s="42">
        <f>VLOOKUP(A1783,'Data Transformation'!G:O,9,0)</f>
        <v>1</v>
      </c>
      <c r="I1783" s="42" t="str">
        <f>VLOOKUP(A1783,'Data Transformation'!G:N,8,0)</f>
        <v>No</v>
      </c>
      <c r="J1783" s="42" t="str">
        <f>VLOOKUP(A1783,'Data Transformation'!G:P,10,0)</f>
        <v>Overweight</v>
      </c>
      <c r="K1783" s="42" t="str">
        <f>VLOOKUP(A1783,'Data Transformation'!G:Q,11,0)</f>
        <v>Normal</v>
      </c>
      <c r="L1783" s="42" t="str">
        <f>VLOOKUP(A1783,'Data Transformation'!S:AB,10,0)</f>
        <v>29-Sep-1997</v>
      </c>
      <c r="M1783" s="59">
        <f>VLOOKUP(A1783,'Data Transformation'!S:AD,12,0)</f>
        <v>4877.98</v>
      </c>
      <c r="N1783" s="42" t="str">
        <f>VLOOKUP(A1783,'Data Transformation'!S:Y,7,0)</f>
        <v>tier - 2</v>
      </c>
      <c r="O1783" s="42" t="str">
        <f>VLOOKUP(A1783,'Data Transformation'!S:Z,8,0)</f>
        <v>tier - 3</v>
      </c>
      <c r="P1783" s="42" t="str">
        <f>VLOOKUP(A1783,'Data Transformation'!S:AA,9,0)</f>
        <v>R1012</v>
      </c>
      <c r="Q1783" s="60">
        <f>VLOOKUP(A1783,'Data Transformation'!S:AC,11,0)</f>
        <v>25</v>
      </c>
    </row>
    <row r="1784">
      <c r="A1784" s="56" t="s">
        <v>3640</v>
      </c>
      <c r="B1784" s="42" t="str">
        <f>VLOOKUP(A1784,'Data Transformation'!A:D,4,0)</f>
        <v>Airoldi</v>
      </c>
      <c r="C1784" s="57">
        <f>VLOOKUP(A1784,'Data Transformation'!G:N,2,0)</f>
        <v>23.16</v>
      </c>
      <c r="D1784" s="42">
        <f>VLOOKUP(A1784,'Data Transformation'!G:I,3,0)</f>
        <v>5.5</v>
      </c>
      <c r="E1784" s="42" t="str">
        <f>VLOOKUP(A1784,'Data Transformation'!G:J,4,0)</f>
        <v>No</v>
      </c>
      <c r="F1784" s="42" t="str">
        <f>VLOOKUP(A1784,'Data Transformation'!G:K,5,0)</f>
        <v>No</v>
      </c>
      <c r="G1784" s="58" t="str">
        <f>VLOOKUP(A1784,'Data Transformation'!G:L,6,0)</f>
        <v>No</v>
      </c>
      <c r="H1784" s="42">
        <f>VLOOKUP(A1784,'Data Transformation'!G:O,9,0)</f>
        <v>0</v>
      </c>
      <c r="I1784" s="42" t="str">
        <f>VLOOKUP(A1784,'Data Transformation'!G:N,8,0)</f>
        <v>No</v>
      </c>
      <c r="J1784" s="42" t="str">
        <f>VLOOKUP(A1784,'Data Transformation'!G:P,10,0)</f>
        <v>Normal weight</v>
      </c>
      <c r="K1784" s="42" t="str">
        <f>VLOOKUP(A1784,'Data Transformation'!G:Q,11,0)</f>
        <v>Normal</v>
      </c>
      <c r="L1784" s="42" t="str">
        <f>VLOOKUP(A1784,'Data Transformation'!S:AB,10,0)</f>
        <v>1-Sep-1989</v>
      </c>
      <c r="M1784" s="59">
        <f>VLOOKUP(A1784,'Data Transformation'!S:AD,12,0)</f>
        <v>4859.89</v>
      </c>
      <c r="N1784" s="42" t="str">
        <f>VLOOKUP(A1784,'Data Transformation'!S:Y,7,0)</f>
        <v>tier - 2</v>
      </c>
      <c r="O1784" s="42" t="str">
        <f>VLOOKUP(A1784,'Data Transformation'!S:Z,8,0)</f>
        <v>tier - 3</v>
      </c>
      <c r="P1784" s="42" t="str">
        <f>VLOOKUP(A1784,'Data Transformation'!S:AA,9,0)</f>
        <v>R1011</v>
      </c>
      <c r="Q1784" s="60">
        <f>VLOOKUP(A1784,'Data Transformation'!S:AC,11,0)</f>
        <v>33</v>
      </c>
    </row>
    <row r="1785">
      <c r="A1785" s="56" t="s">
        <v>3642</v>
      </c>
      <c r="B1785" s="42" t="str">
        <f>VLOOKUP(A1785,'Data Transformation'!A:D,4,0)</f>
        <v>Mattis</v>
      </c>
      <c r="C1785" s="57">
        <f>VLOOKUP(A1785,'Data Transformation'!G:N,2,0)</f>
        <v>32.585</v>
      </c>
      <c r="D1785" s="42">
        <f>VLOOKUP(A1785,'Data Transformation'!G:I,3,0)</f>
        <v>4.93</v>
      </c>
      <c r="E1785" s="42" t="str">
        <f>VLOOKUP(A1785,'Data Transformation'!G:J,4,0)</f>
        <v>yes</v>
      </c>
      <c r="F1785" s="42" t="str">
        <f>VLOOKUP(A1785,'Data Transformation'!G:K,5,0)</f>
        <v>No</v>
      </c>
      <c r="G1785" s="58" t="str">
        <f>VLOOKUP(A1785,'Data Transformation'!G:L,6,0)</f>
        <v>No</v>
      </c>
      <c r="H1785" s="42">
        <f>VLOOKUP(A1785,'Data Transformation'!G:O,9,0)</f>
        <v>1</v>
      </c>
      <c r="I1785" s="42" t="str">
        <f>VLOOKUP(A1785,'Data Transformation'!G:N,8,0)</f>
        <v>No</v>
      </c>
      <c r="J1785" s="42" t="str">
        <f>VLOOKUP(A1785,'Data Transformation'!G:P,10,0)</f>
        <v>Above Obesity</v>
      </c>
      <c r="K1785" s="42" t="str">
        <f>VLOOKUP(A1785,'Data Transformation'!G:Q,11,0)</f>
        <v>Normal</v>
      </c>
      <c r="L1785" s="42" t="str">
        <f>VLOOKUP(A1785,'Data Transformation'!S:AB,10,0)</f>
        <v>27-Dec-1995</v>
      </c>
      <c r="M1785" s="59">
        <f>VLOOKUP(A1785,'Data Transformation'!S:AD,12,0)</f>
        <v>4846.92</v>
      </c>
      <c r="N1785" s="42" t="str">
        <f>VLOOKUP(A1785,'Data Transformation'!S:Y,7,0)</f>
        <v>tier - 2</v>
      </c>
      <c r="O1785" s="42" t="str">
        <f>VLOOKUP(A1785,'Data Transformation'!S:Z,8,0)</f>
        <v>tier - 3</v>
      </c>
      <c r="P1785" s="42" t="str">
        <f>VLOOKUP(A1785,'Data Transformation'!S:AA,9,0)</f>
        <v>R1017</v>
      </c>
      <c r="Q1785" s="60">
        <f>VLOOKUP(A1785,'Data Transformation'!S:AC,11,0)</f>
        <v>27</v>
      </c>
    </row>
    <row r="1786">
      <c r="A1786" s="56" t="s">
        <v>3644</v>
      </c>
      <c r="B1786" s="42" t="str">
        <f>VLOOKUP(A1786,'Data Transformation'!A:D,4,0)</f>
        <v>Cho</v>
      </c>
      <c r="C1786" s="57">
        <f>VLOOKUP(A1786,'Data Transformation'!G:N,2,0)</f>
        <v>33.97</v>
      </c>
      <c r="D1786" s="42">
        <f>VLOOKUP(A1786,'Data Transformation'!G:I,3,0)</f>
        <v>5.6</v>
      </c>
      <c r="E1786" s="42" t="str">
        <f>VLOOKUP(A1786,'Data Transformation'!G:J,4,0)</f>
        <v>YES</v>
      </c>
      <c r="F1786" s="42" t="str">
        <f>VLOOKUP(A1786,'Data Transformation'!G:K,5,0)</f>
        <v>No</v>
      </c>
      <c r="G1786" s="58" t="str">
        <f>VLOOKUP(A1786,'Data Transformation'!G:L,6,0)</f>
        <v>No</v>
      </c>
      <c r="H1786" s="42">
        <f>VLOOKUP(A1786,'Data Transformation'!G:O,9,0)</f>
        <v>0</v>
      </c>
      <c r="I1786" s="42" t="str">
        <f>VLOOKUP(A1786,'Data Transformation'!G:N,8,0)</f>
        <v>No</v>
      </c>
      <c r="J1786" s="42" t="str">
        <f>VLOOKUP(A1786,'Data Transformation'!G:P,10,0)</f>
        <v>Above Obesity</v>
      </c>
      <c r="K1786" s="42" t="str">
        <f>VLOOKUP(A1786,'Data Transformation'!G:Q,11,0)</f>
        <v>Normal</v>
      </c>
      <c r="L1786" s="42" t="str">
        <f>VLOOKUP(A1786,'Data Transformation'!S:AB,10,0)</f>
        <v>7-Jun-2001</v>
      </c>
      <c r="M1786" s="59">
        <f>VLOOKUP(A1786,'Data Transformation'!S:AD,12,0)</f>
        <v>4846.53</v>
      </c>
      <c r="N1786" s="42" t="str">
        <f>VLOOKUP(A1786,'Data Transformation'!S:Y,7,0)</f>
        <v>tier - 2</v>
      </c>
      <c r="O1786" s="42" t="str">
        <f>VLOOKUP(A1786,'Data Transformation'!S:Z,8,0)</f>
        <v>tier - 3</v>
      </c>
      <c r="P1786" s="42" t="str">
        <f>VLOOKUP(A1786,'Data Transformation'!S:AA,9,0)</f>
        <v>R1021</v>
      </c>
      <c r="Q1786" s="60">
        <f>VLOOKUP(A1786,'Data Transformation'!S:AC,11,0)</f>
        <v>22</v>
      </c>
    </row>
    <row r="1787">
      <c r="A1787" s="56" t="s">
        <v>3646</v>
      </c>
      <c r="B1787" s="42" t="str">
        <f>VLOOKUP(A1787,'Data Transformation'!A:D,4,0)</f>
        <v>Reumann</v>
      </c>
      <c r="C1787" s="57">
        <f>VLOOKUP(A1787,'Data Transformation'!G:N,2,0)</f>
        <v>16.57</v>
      </c>
      <c r="D1787" s="42">
        <f>VLOOKUP(A1787,'Data Transformation'!G:I,3,0)</f>
        <v>9.99</v>
      </c>
      <c r="E1787" s="42" t="str">
        <f>VLOOKUP(A1787,'Data Transformation'!G:J,4,0)</f>
        <v>No</v>
      </c>
      <c r="F1787" s="42" t="str">
        <f>VLOOKUP(A1787,'Data Transformation'!G:K,5,0)</f>
        <v>No</v>
      </c>
      <c r="G1787" s="58" t="str">
        <f>VLOOKUP(A1787,'Data Transformation'!G:L,6,0)</f>
        <v>No</v>
      </c>
      <c r="H1787" s="42">
        <f>VLOOKUP(A1787,'Data Transformation'!G:O,9,0)</f>
        <v>0</v>
      </c>
      <c r="I1787" s="42" t="str">
        <f>VLOOKUP(A1787,'Data Transformation'!G:N,8,0)</f>
        <v>No</v>
      </c>
      <c r="J1787" s="42" t="str">
        <f>VLOOKUP(A1787,'Data Transformation'!G:P,10,0)</f>
        <v>Underweight</v>
      </c>
      <c r="K1787" s="42" t="str">
        <f>VLOOKUP(A1787,'Data Transformation'!G:Q,11,0)</f>
        <v>Diabetes</v>
      </c>
      <c r="L1787" s="42" t="str">
        <f>VLOOKUP(A1787,'Data Transformation'!S:AB,10,0)</f>
        <v>11-Sep-1974</v>
      </c>
      <c r="M1787" s="59">
        <f>VLOOKUP(A1787,'Data Transformation'!S:AD,12,0)</f>
        <v>4844.67</v>
      </c>
      <c r="N1787" s="42" t="str">
        <f>VLOOKUP(A1787,'Data Transformation'!S:Y,7,0)</f>
        <v>tier - 2</v>
      </c>
      <c r="O1787" s="42" t="str">
        <f>VLOOKUP(A1787,'Data Transformation'!S:Z,8,0)</f>
        <v>tier - 2</v>
      </c>
      <c r="P1787" s="42" t="str">
        <f>VLOOKUP(A1787,'Data Transformation'!S:AA,9,0)</f>
        <v>R1013</v>
      </c>
      <c r="Q1787" s="60">
        <f>VLOOKUP(A1787,'Data Transformation'!S:AC,11,0)</f>
        <v>48</v>
      </c>
    </row>
    <row r="1788">
      <c r="A1788" s="56" t="s">
        <v>3648</v>
      </c>
      <c r="B1788" s="42" t="str">
        <f>VLOOKUP(A1788,'Data Transformation'!A:D,4,0)</f>
        <v>Cooper</v>
      </c>
      <c r="C1788" s="57">
        <f>VLOOKUP(A1788,'Data Transformation'!G:N,2,0)</f>
        <v>17.55</v>
      </c>
      <c r="D1788" s="42">
        <f>VLOOKUP(A1788,'Data Transformation'!G:I,3,0)</f>
        <v>5.93</v>
      </c>
      <c r="E1788" s="42" t="str">
        <f>VLOOKUP(A1788,'Data Transformation'!G:J,4,0)</f>
        <v>No</v>
      </c>
      <c r="F1788" s="42" t="str">
        <f>VLOOKUP(A1788,'Data Transformation'!G:K,5,0)</f>
        <v>No</v>
      </c>
      <c r="G1788" s="58" t="str">
        <f>VLOOKUP(A1788,'Data Transformation'!G:L,6,0)</f>
        <v>Yes</v>
      </c>
      <c r="H1788" s="42">
        <f>VLOOKUP(A1788,'Data Transformation'!G:O,9,0)</f>
        <v>1</v>
      </c>
      <c r="I1788" s="42" t="str">
        <f>VLOOKUP(A1788,'Data Transformation'!G:N,8,0)</f>
        <v>No</v>
      </c>
      <c r="J1788" s="42" t="str">
        <f>VLOOKUP(A1788,'Data Transformation'!G:P,10,0)</f>
        <v>Underweight</v>
      </c>
      <c r="K1788" s="42" t="str">
        <f>VLOOKUP(A1788,'Data Transformation'!G:Q,11,0)</f>
        <v>Prediabetes weight</v>
      </c>
      <c r="L1788" s="42" t="str">
        <f>VLOOKUP(A1788,'Data Transformation'!S:AB,10,0)</f>
        <v>13-Dec-1979</v>
      </c>
      <c r="M1788" s="59">
        <f>VLOOKUP(A1788,'Data Transformation'!S:AD,12,0)</f>
        <v>4843.79</v>
      </c>
      <c r="N1788" s="42" t="str">
        <f>VLOOKUP(A1788,'Data Transformation'!S:Y,7,0)</f>
        <v>tier - 2</v>
      </c>
      <c r="O1788" s="42" t="str">
        <f>VLOOKUP(A1788,'Data Transformation'!S:Z,8,0)</f>
        <v>tier - 3</v>
      </c>
      <c r="P1788" s="42" t="str">
        <f>VLOOKUP(A1788,'Data Transformation'!S:AA,9,0)</f>
        <v>R1013</v>
      </c>
      <c r="Q1788" s="60">
        <f>VLOOKUP(A1788,'Data Transformation'!S:AC,11,0)</f>
        <v>43</v>
      </c>
    </row>
    <row r="1789">
      <c r="A1789" s="56" t="s">
        <v>3650</v>
      </c>
      <c r="B1789" s="42" t="str">
        <f>VLOOKUP(A1789,'Data Transformation'!A:D,4,0)</f>
        <v>Kennedy</v>
      </c>
      <c r="C1789" s="57">
        <f>VLOOKUP(A1789,'Data Transformation'!G:N,2,0)</f>
        <v>29.41</v>
      </c>
      <c r="D1789" s="42">
        <f>VLOOKUP(A1789,'Data Transformation'!G:I,3,0)</f>
        <v>6.29</v>
      </c>
      <c r="E1789" s="42" t="str">
        <f>VLOOKUP(A1789,'Data Transformation'!G:J,4,0)</f>
        <v>yes</v>
      </c>
      <c r="F1789" s="42" t="str">
        <f>VLOOKUP(A1789,'Data Transformation'!G:K,5,0)</f>
        <v>No</v>
      </c>
      <c r="G1789" s="58" t="str">
        <f>VLOOKUP(A1789,'Data Transformation'!G:L,6,0)</f>
        <v>No</v>
      </c>
      <c r="H1789" s="42">
        <f>VLOOKUP(A1789,'Data Transformation'!G:O,9,0)</f>
        <v>1</v>
      </c>
      <c r="I1789" s="42" t="str">
        <f>VLOOKUP(A1789,'Data Transformation'!G:N,8,0)</f>
        <v>No</v>
      </c>
      <c r="J1789" s="42" t="str">
        <f>VLOOKUP(A1789,'Data Transformation'!G:P,10,0)</f>
        <v>Overweight</v>
      </c>
      <c r="K1789" s="42" t="str">
        <f>VLOOKUP(A1789,'Data Transformation'!G:Q,11,0)</f>
        <v>Prediabetes weight</v>
      </c>
      <c r="L1789" s="42" t="str">
        <f>VLOOKUP(A1789,'Data Transformation'!S:AB,10,0)</f>
        <v>29-Sep-1995</v>
      </c>
      <c r="M1789" s="59">
        <f>VLOOKUP(A1789,'Data Transformation'!S:AD,12,0)</f>
        <v>4840.95</v>
      </c>
      <c r="N1789" s="42" t="str">
        <f>VLOOKUP(A1789,'Data Transformation'!S:Y,7,0)</f>
        <v>tier - 2</v>
      </c>
      <c r="O1789" s="42" t="str">
        <f>VLOOKUP(A1789,'Data Transformation'!S:Z,8,0)</f>
        <v>tier - 1</v>
      </c>
      <c r="P1789" s="42" t="str">
        <f>VLOOKUP(A1789,'Data Transformation'!S:AA,9,0)</f>
        <v>R1021</v>
      </c>
      <c r="Q1789" s="60">
        <f>VLOOKUP(A1789,'Data Transformation'!S:AC,11,0)</f>
        <v>27</v>
      </c>
    </row>
    <row r="1790">
      <c r="A1790" s="56" t="s">
        <v>3652</v>
      </c>
      <c r="B1790" s="42" t="str">
        <f>VLOOKUP(A1790,'Data Transformation'!A:D,4,0)</f>
        <v>Cichon</v>
      </c>
      <c r="C1790" s="57">
        <f>VLOOKUP(A1790,'Data Transformation'!G:N,2,0)</f>
        <v>17.91</v>
      </c>
      <c r="D1790" s="42">
        <f>VLOOKUP(A1790,'Data Transformation'!G:I,3,0)</f>
        <v>5.65</v>
      </c>
      <c r="E1790" s="42" t="str">
        <f>VLOOKUP(A1790,'Data Transformation'!G:J,4,0)</f>
        <v>No</v>
      </c>
      <c r="F1790" s="42" t="str">
        <f>VLOOKUP(A1790,'Data Transformation'!G:K,5,0)</f>
        <v>No</v>
      </c>
      <c r="G1790" s="58" t="str">
        <f>VLOOKUP(A1790,'Data Transformation'!G:L,6,0)</f>
        <v>No</v>
      </c>
      <c r="H1790" s="42">
        <f>VLOOKUP(A1790,'Data Transformation'!G:O,9,0)</f>
        <v>1</v>
      </c>
      <c r="I1790" s="42" t="str">
        <f>VLOOKUP(A1790,'Data Transformation'!G:N,8,0)</f>
        <v>No</v>
      </c>
      <c r="J1790" s="42" t="str">
        <f>VLOOKUP(A1790,'Data Transformation'!G:P,10,0)</f>
        <v>Underweight</v>
      </c>
      <c r="K1790" s="42" t="str">
        <f>VLOOKUP(A1790,'Data Transformation'!G:Q,11,0)</f>
        <v>Normal</v>
      </c>
      <c r="L1790" s="42" t="str">
        <f>VLOOKUP(A1790,'Data Transformation'!S:AB,10,0)</f>
        <v>15-Oct-1984</v>
      </c>
      <c r="M1790" s="59">
        <f>VLOOKUP(A1790,'Data Transformation'!S:AD,12,0)</f>
        <v>4839.18</v>
      </c>
      <c r="N1790" s="42" t="str">
        <f>VLOOKUP(A1790,'Data Transformation'!S:Y,7,0)</f>
        <v>tier - 2</v>
      </c>
      <c r="O1790" s="42" t="str">
        <f>VLOOKUP(A1790,'Data Transformation'!S:Z,8,0)</f>
        <v>tier - 1</v>
      </c>
      <c r="P1790" s="42" t="str">
        <f>VLOOKUP(A1790,'Data Transformation'!S:AA,9,0)</f>
        <v>R1012</v>
      </c>
      <c r="Q1790" s="60">
        <f>VLOOKUP(A1790,'Data Transformation'!S:AC,11,0)</f>
        <v>38</v>
      </c>
    </row>
    <row r="1791">
      <c r="A1791" s="56" t="s">
        <v>3654</v>
      </c>
      <c r="B1791" s="42" t="str">
        <f>VLOOKUP(A1791,'Data Transformation'!A:D,4,0)</f>
        <v>Maroevic</v>
      </c>
      <c r="C1791" s="57">
        <f>VLOOKUP(A1791,'Data Transformation'!G:N,2,0)</f>
        <v>31.57</v>
      </c>
      <c r="D1791" s="42">
        <f>VLOOKUP(A1791,'Data Transformation'!G:I,3,0)</f>
        <v>6.15</v>
      </c>
      <c r="E1791" s="42" t="str">
        <f>VLOOKUP(A1791,'Data Transformation'!G:J,4,0)</f>
        <v>No</v>
      </c>
      <c r="F1791" s="42" t="str">
        <f>VLOOKUP(A1791,'Data Transformation'!G:K,5,0)</f>
        <v>No</v>
      </c>
      <c r="G1791" s="58" t="str">
        <f>VLOOKUP(A1791,'Data Transformation'!G:L,6,0)</f>
        <v>No</v>
      </c>
      <c r="H1791" s="42">
        <f>VLOOKUP(A1791,'Data Transformation'!G:O,9,0)</f>
        <v>1</v>
      </c>
      <c r="I1791" s="42" t="str">
        <f>VLOOKUP(A1791,'Data Transformation'!G:N,8,0)</f>
        <v>No</v>
      </c>
      <c r="J1791" s="42" t="str">
        <f>VLOOKUP(A1791,'Data Transformation'!G:P,10,0)</f>
        <v>Above Obesity</v>
      </c>
      <c r="K1791" s="42" t="str">
        <f>VLOOKUP(A1791,'Data Transformation'!G:Q,11,0)</f>
        <v>Prediabetes weight</v>
      </c>
      <c r="L1791" s="42" t="str">
        <f>VLOOKUP(A1791,'Data Transformation'!S:AB,10,0)</f>
        <v>10-Sep-1992</v>
      </c>
      <c r="M1791" s="59">
        <f>VLOOKUP(A1791,'Data Transformation'!S:AD,12,0)</f>
        <v>4837.58</v>
      </c>
      <c r="N1791" s="42" t="str">
        <f>VLOOKUP(A1791,'Data Transformation'!S:Y,7,0)</f>
        <v>tier - 3</v>
      </c>
      <c r="O1791" s="42" t="str">
        <f>VLOOKUP(A1791,'Data Transformation'!S:Z,8,0)</f>
        <v>tier - 2</v>
      </c>
      <c r="P1791" s="42" t="str">
        <f>VLOOKUP(A1791,'Data Transformation'!S:AA,9,0)</f>
        <v>R1013</v>
      </c>
      <c r="Q1791" s="60">
        <f>VLOOKUP(A1791,'Data Transformation'!S:AC,11,0)</f>
        <v>30</v>
      </c>
    </row>
    <row r="1792">
      <c r="A1792" s="56" t="s">
        <v>3656</v>
      </c>
      <c r="B1792" s="42" t="str">
        <f>VLOOKUP(A1792,'Data Transformation'!A:D,4,0)</f>
        <v>Martin</v>
      </c>
      <c r="C1792" s="57">
        <f>VLOOKUP(A1792,'Data Transformation'!G:N,2,0)</f>
        <v>33.18</v>
      </c>
      <c r="D1792" s="42">
        <f>VLOOKUP(A1792,'Data Transformation'!G:I,3,0)</f>
        <v>5.22</v>
      </c>
      <c r="E1792" s="42" t="str">
        <f>VLOOKUP(A1792,'Data Transformation'!G:J,4,0)</f>
        <v>No</v>
      </c>
      <c r="F1792" s="42" t="str">
        <f>VLOOKUP(A1792,'Data Transformation'!G:K,5,0)</f>
        <v>yes</v>
      </c>
      <c r="G1792" s="58" t="str">
        <f>VLOOKUP(A1792,'Data Transformation'!G:L,6,0)</f>
        <v>No</v>
      </c>
      <c r="H1792" s="42">
        <f>VLOOKUP(A1792,'Data Transformation'!G:O,9,0)</f>
        <v>1</v>
      </c>
      <c r="I1792" s="42" t="str">
        <f>VLOOKUP(A1792,'Data Transformation'!G:N,8,0)</f>
        <v>No</v>
      </c>
      <c r="J1792" s="42" t="str">
        <f>VLOOKUP(A1792,'Data Transformation'!G:P,10,0)</f>
        <v>Above Obesity</v>
      </c>
      <c r="K1792" s="42" t="str">
        <f>VLOOKUP(A1792,'Data Transformation'!G:Q,11,0)</f>
        <v>Normal</v>
      </c>
      <c r="L1792" s="42" t="str">
        <f>VLOOKUP(A1792,'Data Transformation'!S:AB,10,0)</f>
        <v>11-Dec-2000</v>
      </c>
      <c r="M1792" s="59">
        <f>VLOOKUP(A1792,'Data Transformation'!S:AD,12,0)</f>
        <v>4835.43</v>
      </c>
      <c r="N1792" s="42" t="str">
        <f>VLOOKUP(A1792,'Data Transformation'!S:Y,7,0)</f>
        <v>tier - 2</v>
      </c>
      <c r="O1792" s="42" t="str">
        <f>VLOOKUP(A1792,'Data Transformation'!S:Z,8,0)</f>
        <v>tier - 2</v>
      </c>
      <c r="P1792" s="42" t="str">
        <f>VLOOKUP(A1792,'Data Transformation'!S:AA,9,0)</f>
        <v>R1021</v>
      </c>
      <c r="Q1792" s="60">
        <f>VLOOKUP(A1792,'Data Transformation'!S:AC,11,0)</f>
        <v>22</v>
      </c>
    </row>
    <row r="1793">
      <c r="A1793" s="56" t="s">
        <v>3658</v>
      </c>
      <c r="B1793" s="42" t="str">
        <f>VLOOKUP(A1793,'Data Transformation'!A:D,4,0)</f>
        <v>Schulz</v>
      </c>
      <c r="C1793" s="57">
        <f>VLOOKUP(A1793,'Data Transformation'!G:N,2,0)</f>
        <v>37</v>
      </c>
      <c r="D1793" s="42">
        <f>VLOOKUP(A1793,'Data Transformation'!G:I,3,0)</f>
        <v>11.66</v>
      </c>
      <c r="E1793" s="42" t="str">
        <f>VLOOKUP(A1793,'Data Transformation'!G:J,4,0)</f>
        <v>No</v>
      </c>
      <c r="F1793" s="42" t="str">
        <f>VLOOKUP(A1793,'Data Transformation'!G:K,5,0)</f>
        <v>No</v>
      </c>
      <c r="G1793" s="58" t="str">
        <f>VLOOKUP(A1793,'Data Transformation'!G:L,6,0)</f>
        <v>No</v>
      </c>
      <c r="H1793" s="42">
        <f>VLOOKUP(A1793,'Data Transformation'!G:O,9,0)</f>
        <v>0</v>
      </c>
      <c r="I1793" s="42" t="str">
        <f>VLOOKUP(A1793,'Data Transformation'!G:N,8,0)</f>
        <v>No</v>
      </c>
      <c r="J1793" s="42" t="str">
        <f>VLOOKUP(A1793,'Data Transformation'!G:P,10,0)</f>
        <v>Above Obesity</v>
      </c>
      <c r="K1793" s="42" t="str">
        <f>VLOOKUP(A1793,'Data Transformation'!G:Q,11,0)</f>
        <v>Diabetes</v>
      </c>
      <c r="L1793" s="42" t="str">
        <f>VLOOKUP(A1793,'Data Transformation'!S:AB,10,0)</f>
        <v>27-Jun-2002</v>
      </c>
      <c r="M1793" s="59">
        <f>VLOOKUP(A1793,'Data Transformation'!S:AD,12,0)</f>
        <v>4830.63</v>
      </c>
      <c r="N1793" s="42" t="str">
        <f>VLOOKUP(A1793,'Data Transformation'!S:Y,7,0)</f>
        <v>tier - 2</v>
      </c>
      <c r="O1793" s="42" t="str">
        <f>VLOOKUP(A1793,'Data Transformation'!S:Z,8,0)</f>
        <v>tier - 1</v>
      </c>
      <c r="P1793" s="42" t="str">
        <f>VLOOKUP(A1793,'Data Transformation'!S:AA,9,0)</f>
        <v>R1011</v>
      </c>
      <c r="Q1793" s="60">
        <f>VLOOKUP(A1793,'Data Transformation'!S:AC,11,0)</f>
        <v>20</v>
      </c>
    </row>
    <row r="1794">
      <c r="A1794" s="56" t="s">
        <v>3660</v>
      </c>
      <c r="B1794" s="42" t="str">
        <f>VLOOKUP(A1794,'Data Transformation'!A:D,4,0)</f>
        <v>Capriolo</v>
      </c>
      <c r="C1794" s="57">
        <f>VLOOKUP(A1794,'Data Transformation'!G:N,2,0)</f>
        <v>18.905</v>
      </c>
      <c r="D1794" s="42">
        <f>VLOOKUP(A1794,'Data Transformation'!G:I,3,0)</f>
        <v>4.91</v>
      </c>
      <c r="E1794" s="42" t="str">
        <f>VLOOKUP(A1794,'Data Transformation'!G:J,4,0)</f>
        <v>yes</v>
      </c>
      <c r="F1794" s="42" t="str">
        <f>VLOOKUP(A1794,'Data Transformation'!G:K,5,0)</f>
        <v>No</v>
      </c>
      <c r="G1794" s="58" t="str">
        <f>VLOOKUP(A1794,'Data Transformation'!G:L,6,0)</f>
        <v>No</v>
      </c>
      <c r="H1794" s="42">
        <f>VLOOKUP(A1794,'Data Transformation'!G:O,9,0)</f>
        <v>1</v>
      </c>
      <c r="I1794" s="42" t="str">
        <f>VLOOKUP(A1794,'Data Transformation'!G:N,8,0)</f>
        <v>No</v>
      </c>
      <c r="J1794" s="42" t="str">
        <f>VLOOKUP(A1794,'Data Transformation'!G:P,10,0)</f>
        <v>Normal weight</v>
      </c>
      <c r="K1794" s="42" t="str">
        <f>VLOOKUP(A1794,'Data Transformation'!G:Q,11,0)</f>
        <v>Normal</v>
      </c>
      <c r="L1794" s="42" t="str">
        <f>VLOOKUP(A1794,'Data Transformation'!S:AB,10,0)</f>
        <v>1-Dec-1995</v>
      </c>
      <c r="M1794" s="59">
        <f>VLOOKUP(A1794,'Data Transformation'!S:AD,12,0)</f>
        <v>4827.9</v>
      </c>
      <c r="N1794" s="42" t="str">
        <f>VLOOKUP(A1794,'Data Transformation'!S:Y,7,0)</f>
        <v>tier - 1</v>
      </c>
      <c r="O1794" s="42" t="str">
        <f>VLOOKUP(A1794,'Data Transformation'!S:Z,8,0)</f>
        <v>tier - 2</v>
      </c>
      <c r="P1794" s="42" t="str">
        <f>VLOOKUP(A1794,'Data Transformation'!S:AA,9,0)</f>
        <v>Unknown'</v>
      </c>
      <c r="Q1794" s="60">
        <f>VLOOKUP(A1794,'Data Transformation'!S:AC,11,0)</f>
        <v>27</v>
      </c>
    </row>
    <row r="1795">
      <c r="A1795" s="56" t="s">
        <v>3662</v>
      </c>
      <c r="B1795" s="42" t="str">
        <f>VLOOKUP(A1795,'Data Transformation'!A:D,4,0)</f>
        <v>Borleis</v>
      </c>
      <c r="C1795" s="57">
        <f>VLOOKUP(A1795,'Data Transformation'!G:N,2,0)</f>
        <v>20.03</v>
      </c>
      <c r="D1795" s="42">
        <f>VLOOKUP(A1795,'Data Transformation'!G:I,3,0)</f>
        <v>9.25</v>
      </c>
      <c r="E1795" s="42" t="str">
        <f>VLOOKUP(A1795,'Data Transformation'!G:J,4,0)</f>
        <v>YES</v>
      </c>
      <c r="F1795" s="42" t="str">
        <f>VLOOKUP(A1795,'Data Transformation'!G:K,5,0)</f>
        <v>No</v>
      </c>
      <c r="G1795" s="58" t="str">
        <f>VLOOKUP(A1795,'Data Transformation'!G:L,6,0)</f>
        <v>No</v>
      </c>
      <c r="H1795" s="42">
        <f>VLOOKUP(A1795,'Data Transformation'!G:O,9,0)</f>
        <v>0</v>
      </c>
      <c r="I1795" s="42" t="str">
        <f>VLOOKUP(A1795,'Data Transformation'!G:N,8,0)</f>
        <v>No</v>
      </c>
      <c r="J1795" s="42" t="str">
        <f>VLOOKUP(A1795,'Data Transformation'!G:P,10,0)</f>
        <v>Normal weight</v>
      </c>
      <c r="K1795" s="42" t="str">
        <f>VLOOKUP(A1795,'Data Transformation'!G:Q,11,0)</f>
        <v>Diabetes</v>
      </c>
      <c r="L1795" s="42" t="str">
        <f>VLOOKUP(A1795,'Data Transformation'!S:AB,10,0)</f>
        <v>3-Jul-1981</v>
      </c>
      <c r="M1795" s="59">
        <f>VLOOKUP(A1795,'Data Transformation'!S:AD,12,0)</f>
        <v>4827.1</v>
      </c>
      <c r="N1795" s="42" t="str">
        <f>VLOOKUP(A1795,'Data Transformation'!S:Y,7,0)</f>
        <v>tier - 2</v>
      </c>
      <c r="O1795" s="42" t="str">
        <f>VLOOKUP(A1795,'Data Transformation'!S:Z,8,0)</f>
        <v>tier - 1</v>
      </c>
      <c r="P1795" s="42" t="str">
        <f>VLOOKUP(A1795,'Data Transformation'!S:AA,9,0)</f>
        <v>R1013</v>
      </c>
      <c r="Q1795" s="60">
        <f>VLOOKUP(A1795,'Data Transformation'!S:AC,11,0)</f>
        <v>41</v>
      </c>
    </row>
    <row r="1796">
      <c r="A1796" s="56" t="s">
        <v>3664</v>
      </c>
      <c r="B1796" s="42" t="str">
        <f>VLOOKUP(A1796,'Data Transformation'!A:D,4,0)</f>
        <v>Kramer</v>
      </c>
      <c r="C1796" s="57">
        <f>VLOOKUP(A1796,'Data Transformation'!G:N,2,0)</f>
        <v>16.7</v>
      </c>
      <c r="D1796" s="42">
        <f>VLOOKUP(A1796,'Data Transformation'!G:I,3,0)</f>
        <v>11.48</v>
      </c>
      <c r="E1796" s="42" t="str">
        <f>VLOOKUP(A1796,'Data Transformation'!G:J,4,0)</f>
        <v>No</v>
      </c>
      <c r="F1796" s="42" t="str">
        <f>VLOOKUP(A1796,'Data Transformation'!G:K,5,0)</f>
        <v>No</v>
      </c>
      <c r="G1796" s="58" t="str">
        <f>VLOOKUP(A1796,'Data Transformation'!G:L,6,0)</f>
        <v>No</v>
      </c>
      <c r="H1796" s="42">
        <f>VLOOKUP(A1796,'Data Transformation'!G:O,9,0)</f>
        <v>0</v>
      </c>
      <c r="I1796" s="42" t="str">
        <f>VLOOKUP(A1796,'Data Transformation'!G:N,8,0)</f>
        <v>No</v>
      </c>
      <c r="J1796" s="42" t="str">
        <f>VLOOKUP(A1796,'Data Transformation'!G:P,10,0)</f>
        <v>Underweight</v>
      </c>
      <c r="K1796" s="42" t="str">
        <f>VLOOKUP(A1796,'Data Transformation'!G:Q,11,0)</f>
        <v>Diabetes</v>
      </c>
      <c r="L1796" s="42" t="str">
        <f>VLOOKUP(A1796,'Data Transformation'!S:AB,10,0)</f>
        <v>3-Oct-1978</v>
      </c>
      <c r="M1796" s="59">
        <f>VLOOKUP(A1796,'Data Transformation'!S:AD,12,0)</f>
        <v>4812.34</v>
      </c>
      <c r="N1796" s="42" t="str">
        <f>VLOOKUP(A1796,'Data Transformation'!S:Y,7,0)</f>
        <v>tier - 2</v>
      </c>
      <c r="O1796" s="42" t="str">
        <f>VLOOKUP(A1796,'Data Transformation'!S:Z,8,0)</f>
        <v>tier - 3</v>
      </c>
      <c r="P1796" s="42" t="str">
        <f>VLOOKUP(A1796,'Data Transformation'!S:AA,9,0)</f>
        <v>R1013</v>
      </c>
      <c r="Q1796" s="60">
        <f>VLOOKUP(A1796,'Data Transformation'!S:AC,11,0)</f>
        <v>44</v>
      </c>
    </row>
    <row r="1797">
      <c r="A1797" s="56" t="s">
        <v>3666</v>
      </c>
      <c r="B1797" s="42" t="str">
        <f>VLOOKUP(A1797,'Data Transformation'!A:D,4,0)</f>
        <v>Conrad</v>
      </c>
      <c r="C1797" s="57">
        <f>VLOOKUP(A1797,'Data Transformation'!G:N,2,0)</f>
        <v>39.82</v>
      </c>
      <c r="D1797" s="42">
        <f>VLOOKUP(A1797,'Data Transformation'!G:I,3,0)</f>
        <v>6.06</v>
      </c>
      <c r="E1797" s="42" t="str">
        <f>VLOOKUP(A1797,'Data Transformation'!G:J,4,0)</f>
        <v>No</v>
      </c>
      <c r="F1797" s="42" t="str">
        <f>VLOOKUP(A1797,'Data Transformation'!G:K,5,0)</f>
        <v>No</v>
      </c>
      <c r="G1797" s="58" t="str">
        <f>VLOOKUP(A1797,'Data Transformation'!G:L,6,0)</f>
        <v>No</v>
      </c>
      <c r="H1797" s="42">
        <f>VLOOKUP(A1797,'Data Transformation'!G:O,9,0)</f>
        <v>0</v>
      </c>
      <c r="I1797" s="42" t="str">
        <f>VLOOKUP(A1797,'Data Transformation'!G:N,8,0)</f>
        <v>No</v>
      </c>
      <c r="J1797" s="42" t="str">
        <f>VLOOKUP(A1797,'Data Transformation'!G:P,10,0)</f>
        <v>Above Obesity</v>
      </c>
      <c r="K1797" s="42" t="str">
        <f>VLOOKUP(A1797,'Data Transformation'!G:Q,11,0)</f>
        <v>Prediabetes weight</v>
      </c>
      <c r="L1797" s="42" t="str">
        <f>VLOOKUP(A1797,'Data Transformation'!S:AB,10,0)</f>
        <v>16-Dec-1989</v>
      </c>
      <c r="M1797" s="59">
        <f>VLOOKUP(A1797,'Data Transformation'!S:AD,12,0)</f>
        <v>4795.66</v>
      </c>
      <c r="N1797" s="42" t="str">
        <f>VLOOKUP(A1797,'Data Transformation'!S:Y,7,0)</f>
        <v>tier - 2</v>
      </c>
      <c r="O1797" s="42" t="str">
        <f>VLOOKUP(A1797,'Data Transformation'!S:Z,8,0)</f>
        <v>tier - 1</v>
      </c>
      <c r="P1797" s="42" t="str">
        <f>VLOOKUP(A1797,'Data Transformation'!S:AA,9,0)</f>
        <v>R1013</v>
      </c>
      <c r="Q1797" s="60">
        <f>VLOOKUP(A1797,'Data Transformation'!S:AC,11,0)</f>
        <v>33</v>
      </c>
    </row>
    <row r="1798">
      <c r="A1798" s="56" t="s">
        <v>3668</v>
      </c>
      <c r="B1798" s="42" t="str">
        <f>VLOOKUP(A1798,'Data Transformation'!A:D,4,0)</f>
        <v>Karakoyunlu</v>
      </c>
      <c r="C1798" s="57">
        <f>VLOOKUP(A1798,'Data Transformation'!G:N,2,0)</f>
        <v>22.04</v>
      </c>
      <c r="D1798" s="42">
        <f>VLOOKUP(A1798,'Data Transformation'!G:I,3,0)</f>
        <v>5.86</v>
      </c>
      <c r="E1798" s="42" t="str">
        <f>VLOOKUP(A1798,'Data Transformation'!G:J,4,0)</f>
        <v>No</v>
      </c>
      <c r="F1798" s="42" t="str">
        <f>VLOOKUP(A1798,'Data Transformation'!G:K,5,0)</f>
        <v>No</v>
      </c>
      <c r="G1798" s="58" t="str">
        <f>VLOOKUP(A1798,'Data Transformation'!G:L,6,0)</f>
        <v>No</v>
      </c>
      <c r="H1798" s="42">
        <f>VLOOKUP(A1798,'Data Transformation'!G:O,9,0)</f>
        <v>1</v>
      </c>
      <c r="I1798" s="42" t="str">
        <f>VLOOKUP(A1798,'Data Transformation'!G:N,8,0)</f>
        <v>No</v>
      </c>
      <c r="J1798" s="42" t="str">
        <f>VLOOKUP(A1798,'Data Transformation'!G:P,10,0)</f>
        <v>Normal weight</v>
      </c>
      <c r="K1798" s="42" t="str">
        <f>VLOOKUP(A1798,'Data Transformation'!G:Q,11,0)</f>
        <v>Prediabetes weight</v>
      </c>
      <c r="L1798" s="42" t="str">
        <f>VLOOKUP(A1798,'Data Transformation'!S:AB,10,0)</f>
        <v>22-Jun-1987</v>
      </c>
      <c r="M1798" s="59">
        <f>VLOOKUP(A1798,'Data Transformation'!S:AD,12,0)</f>
        <v>4787.42</v>
      </c>
      <c r="N1798" s="42" t="str">
        <f>VLOOKUP(A1798,'Data Transformation'!S:Y,7,0)</f>
        <v>tier - 2</v>
      </c>
      <c r="O1798" s="42" t="str">
        <f>VLOOKUP(A1798,'Data Transformation'!S:Z,8,0)</f>
        <v>tier - 3</v>
      </c>
      <c r="P1798" s="42" t="str">
        <f>VLOOKUP(A1798,'Data Transformation'!S:AA,9,0)</f>
        <v>R1013</v>
      </c>
      <c r="Q1798" s="60">
        <f>VLOOKUP(A1798,'Data Transformation'!S:AC,11,0)</f>
        <v>35</v>
      </c>
    </row>
    <row r="1799">
      <c r="A1799" s="56" t="s">
        <v>3670</v>
      </c>
      <c r="B1799" s="42" t="str">
        <f>VLOOKUP(A1799,'Data Transformation'!A:D,4,0)</f>
        <v>Desrosiers</v>
      </c>
      <c r="C1799" s="57">
        <f>VLOOKUP(A1799,'Data Transformation'!G:N,2,0)</f>
        <v>28.27</v>
      </c>
      <c r="D1799" s="42">
        <f>VLOOKUP(A1799,'Data Transformation'!G:I,3,0)</f>
        <v>5.33</v>
      </c>
      <c r="E1799" s="42" t="str">
        <f>VLOOKUP(A1799,'Data Transformation'!G:J,4,0)</f>
        <v>No</v>
      </c>
      <c r="F1799" s="42" t="str">
        <f>VLOOKUP(A1799,'Data Transformation'!G:K,5,0)</f>
        <v>No</v>
      </c>
      <c r="G1799" s="58" t="str">
        <f>VLOOKUP(A1799,'Data Transformation'!G:L,6,0)</f>
        <v>No</v>
      </c>
      <c r="H1799" s="42">
        <f>VLOOKUP(A1799,'Data Transformation'!G:O,9,0)</f>
        <v>0</v>
      </c>
      <c r="I1799" s="42" t="str">
        <f>VLOOKUP(A1799,'Data Transformation'!G:N,8,0)</f>
        <v>No</v>
      </c>
      <c r="J1799" s="42" t="str">
        <f>VLOOKUP(A1799,'Data Transformation'!G:P,10,0)</f>
        <v>Overweight</v>
      </c>
      <c r="K1799" s="42" t="str">
        <f>VLOOKUP(A1799,'Data Transformation'!G:Q,11,0)</f>
        <v>Normal</v>
      </c>
      <c r="L1799" s="42" t="str">
        <f>VLOOKUP(A1799,'Data Transformation'!S:AB,10,0)</f>
        <v>9-Dec-1989</v>
      </c>
      <c r="M1799" s="59">
        <f>VLOOKUP(A1799,'Data Transformation'!S:AD,12,0)</f>
        <v>4779.6</v>
      </c>
      <c r="N1799" s="42" t="str">
        <f>VLOOKUP(A1799,'Data Transformation'!S:Y,7,0)</f>
        <v>tier - 2</v>
      </c>
      <c r="O1799" s="42" t="str">
        <f>VLOOKUP(A1799,'Data Transformation'!S:Z,8,0)</f>
        <v>tier - 3</v>
      </c>
      <c r="P1799" s="42" t="str">
        <f>VLOOKUP(A1799,'Data Transformation'!S:AA,9,0)</f>
        <v>R1013</v>
      </c>
      <c r="Q1799" s="60">
        <f>VLOOKUP(A1799,'Data Transformation'!S:AC,11,0)</f>
        <v>33</v>
      </c>
    </row>
    <row r="1800">
      <c r="A1800" s="56" t="s">
        <v>3672</v>
      </c>
      <c r="B1800" s="42" t="str">
        <f>VLOOKUP(A1800,'Data Transformation'!A:D,4,0)</f>
        <v>O'Mara</v>
      </c>
      <c r="C1800" s="57">
        <f>VLOOKUP(A1800,'Data Transformation'!G:N,2,0)</f>
        <v>18.5</v>
      </c>
      <c r="D1800" s="42">
        <f>VLOOKUP(A1800,'Data Transformation'!G:I,3,0)</f>
        <v>5.33</v>
      </c>
      <c r="E1800" s="42" t="str">
        <f>VLOOKUP(A1800,'Data Transformation'!G:J,4,0)</f>
        <v>No</v>
      </c>
      <c r="F1800" s="42" t="str">
        <f>VLOOKUP(A1800,'Data Transformation'!G:K,5,0)</f>
        <v>No</v>
      </c>
      <c r="G1800" s="58" t="str">
        <f>VLOOKUP(A1800,'Data Transformation'!G:L,6,0)</f>
        <v>No</v>
      </c>
      <c r="H1800" s="42">
        <f>VLOOKUP(A1800,'Data Transformation'!G:O,9,0)</f>
        <v>0</v>
      </c>
      <c r="I1800" s="42" t="str">
        <f>VLOOKUP(A1800,'Data Transformation'!G:N,8,0)</f>
        <v>No</v>
      </c>
      <c r="J1800" s="42" t="str">
        <f>VLOOKUP(A1800,'Data Transformation'!G:P,10,0)</f>
        <v>Normal weight</v>
      </c>
      <c r="K1800" s="42" t="str">
        <f>VLOOKUP(A1800,'Data Transformation'!G:Q,11,0)</f>
        <v>Normal</v>
      </c>
      <c r="L1800" s="42" t="str">
        <f>VLOOKUP(A1800,'Data Transformation'!S:AB,10,0)</f>
        <v>1-Aug-1989</v>
      </c>
      <c r="M1800" s="59">
        <f>VLOOKUP(A1800,'Data Transformation'!S:AD,12,0)</f>
        <v>4766.02</v>
      </c>
      <c r="N1800" s="42" t="str">
        <f>VLOOKUP(A1800,'Data Transformation'!S:Y,7,0)</f>
        <v>tier - 2</v>
      </c>
      <c r="O1800" s="42" t="str">
        <f>VLOOKUP(A1800,'Data Transformation'!S:Z,8,0)</f>
        <v>tier - 3</v>
      </c>
      <c r="P1800" s="42" t="str">
        <f>VLOOKUP(A1800,'Data Transformation'!S:AA,9,0)</f>
        <v>R1011</v>
      </c>
      <c r="Q1800" s="60">
        <f>VLOOKUP(A1800,'Data Transformation'!S:AC,11,0)</f>
        <v>33</v>
      </c>
    </row>
    <row r="1801">
      <c r="A1801" s="56" t="s">
        <v>3674</v>
      </c>
      <c r="B1801" s="42" t="str">
        <f>VLOOKUP(A1801,'Data Transformation'!A:D,4,0)</f>
        <v>Shabot Marcos</v>
      </c>
      <c r="C1801" s="57">
        <f>VLOOKUP(A1801,'Data Transformation'!G:N,2,0)</f>
        <v>38.6</v>
      </c>
      <c r="D1801" s="42">
        <f>VLOOKUP(A1801,'Data Transformation'!G:I,3,0)</f>
        <v>6.02</v>
      </c>
      <c r="E1801" s="42" t="str">
        <f>VLOOKUP(A1801,'Data Transformation'!G:J,4,0)</f>
        <v>No</v>
      </c>
      <c r="F1801" s="42" t="str">
        <f>VLOOKUP(A1801,'Data Transformation'!G:K,5,0)</f>
        <v>No</v>
      </c>
      <c r="G1801" s="58" t="str">
        <f>VLOOKUP(A1801,'Data Transformation'!G:L,6,0)</f>
        <v>No</v>
      </c>
      <c r="H1801" s="42">
        <f>VLOOKUP(A1801,'Data Transformation'!G:O,9,0)</f>
        <v>1</v>
      </c>
      <c r="I1801" s="42" t="str">
        <f>VLOOKUP(A1801,'Data Transformation'!G:N,8,0)</f>
        <v>No</v>
      </c>
      <c r="J1801" s="42" t="str">
        <f>VLOOKUP(A1801,'Data Transformation'!G:P,10,0)</f>
        <v>Above Obesity</v>
      </c>
      <c r="K1801" s="42" t="str">
        <f>VLOOKUP(A1801,'Data Transformation'!G:Q,11,0)</f>
        <v>Prediabetes weight</v>
      </c>
      <c r="L1801" s="42" t="str">
        <f>VLOOKUP(A1801,'Data Transformation'!S:AB,10,0)</f>
        <v>27-Sep-1987</v>
      </c>
      <c r="M1801" s="59">
        <f>VLOOKUP(A1801,'Data Transformation'!S:AD,12,0)</f>
        <v>4762.33</v>
      </c>
      <c r="N1801" s="42" t="str">
        <f>VLOOKUP(A1801,'Data Transformation'!S:Y,7,0)</f>
        <v>tier - 3</v>
      </c>
      <c r="O1801" s="42" t="str">
        <f>VLOOKUP(A1801,'Data Transformation'!S:Z,8,0)</f>
        <v>tier - 3</v>
      </c>
      <c r="P1801" s="42" t="str">
        <f>VLOOKUP(A1801,'Data Transformation'!S:AA,9,0)</f>
        <v>R1011</v>
      </c>
      <c r="Q1801" s="60">
        <f>VLOOKUP(A1801,'Data Transformation'!S:AC,11,0)</f>
        <v>35</v>
      </c>
    </row>
    <row r="1802">
      <c r="A1802" s="56" t="s">
        <v>3676</v>
      </c>
      <c r="B1802" s="42" t="str">
        <f>VLOOKUP(A1802,'Data Transformation'!A:D,4,0)</f>
        <v>Comment</v>
      </c>
      <c r="C1802" s="57">
        <f>VLOOKUP(A1802,'Data Transformation'!G:N,2,0)</f>
        <v>43.12</v>
      </c>
      <c r="D1802" s="42">
        <f>VLOOKUP(A1802,'Data Transformation'!G:I,3,0)</f>
        <v>6.25</v>
      </c>
      <c r="E1802" s="42" t="str">
        <f>VLOOKUP(A1802,'Data Transformation'!G:J,4,0)</f>
        <v>No</v>
      </c>
      <c r="F1802" s="42" t="str">
        <f>VLOOKUP(A1802,'Data Transformation'!G:K,5,0)</f>
        <v>No</v>
      </c>
      <c r="G1802" s="58" t="str">
        <f>VLOOKUP(A1802,'Data Transformation'!G:L,6,0)</f>
        <v>No</v>
      </c>
      <c r="H1802" s="42">
        <f>VLOOKUP(A1802,'Data Transformation'!G:O,9,0)</f>
        <v>1</v>
      </c>
      <c r="I1802" s="42" t="str">
        <f>VLOOKUP(A1802,'Data Transformation'!G:N,8,0)</f>
        <v>No</v>
      </c>
      <c r="J1802" s="42" t="str">
        <f>VLOOKUP(A1802,'Data Transformation'!G:P,10,0)</f>
        <v>Above Obesity</v>
      </c>
      <c r="K1802" s="42" t="str">
        <f>VLOOKUP(A1802,'Data Transformation'!G:Q,11,0)</f>
        <v>Prediabetes weight</v>
      </c>
      <c r="L1802" s="42" t="str">
        <f>VLOOKUP(A1802,'Data Transformation'!S:AB,10,0)</f>
        <v>16-Aug-1992</v>
      </c>
      <c r="M1802" s="59">
        <f>VLOOKUP(A1802,'Data Transformation'!S:AD,12,0)</f>
        <v>4753.64</v>
      </c>
      <c r="N1802" s="42" t="str">
        <f>VLOOKUP(A1802,'Data Transformation'!S:Y,7,0)</f>
        <v>tier - 2</v>
      </c>
      <c r="O1802" s="42" t="str">
        <f>VLOOKUP(A1802,'Data Transformation'!S:Z,8,0)</f>
        <v>tier - 3</v>
      </c>
      <c r="P1802" s="42" t="str">
        <f>VLOOKUP(A1802,'Data Transformation'!S:AA,9,0)</f>
        <v>R1013</v>
      </c>
      <c r="Q1802" s="60">
        <f>VLOOKUP(A1802,'Data Transformation'!S:AC,11,0)</f>
        <v>30</v>
      </c>
    </row>
    <row r="1803">
      <c r="A1803" s="56" t="s">
        <v>3678</v>
      </c>
      <c r="B1803" s="42" t="str">
        <f>VLOOKUP(A1803,'Data Transformation'!A:D,4,0)</f>
        <v>Moss</v>
      </c>
      <c r="C1803" s="57">
        <f>VLOOKUP(A1803,'Data Transformation'!G:N,2,0)</f>
        <v>30.5</v>
      </c>
      <c r="D1803" s="42">
        <f>VLOOKUP(A1803,'Data Transformation'!G:I,3,0)</f>
        <v>4.81</v>
      </c>
      <c r="E1803" s="42" t="str">
        <f>VLOOKUP(A1803,'Data Transformation'!G:J,4,0)</f>
        <v>No</v>
      </c>
      <c r="F1803" s="42" t="str">
        <f>VLOOKUP(A1803,'Data Transformation'!G:K,5,0)</f>
        <v>No</v>
      </c>
      <c r="G1803" s="58" t="str">
        <f>VLOOKUP(A1803,'Data Transformation'!G:L,6,0)</f>
        <v>No</v>
      </c>
      <c r="H1803" s="42">
        <f>VLOOKUP(A1803,'Data Transformation'!G:O,9,0)</f>
        <v>1</v>
      </c>
      <c r="I1803" s="42" t="str">
        <f>VLOOKUP(A1803,'Data Transformation'!G:N,8,0)</f>
        <v>No</v>
      </c>
      <c r="J1803" s="42" t="str">
        <f>VLOOKUP(A1803,'Data Transformation'!G:P,10,0)</f>
        <v>Above Obesity</v>
      </c>
      <c r="K1803" s="42" t="str">
        <f>VLOOKUP(A1803,'Data Transformation'!G:Q,11,0)</f>
        <v>Normal</v>
      </c>
      <c r="L1803" s="42" t="str">
        <f>VLOOKUP(A1803,'Data Transformation'!S:AB,10,0)</f>
        <v>22-Nov-1987</v>
      </c>
      <c r="M1803" s="59">
        <f>VLOOKUP(A1803,'Data Transformation'!S:AD,12,0)</f>
        <v>4751.07</v>
      </c>
      <c r="N1803" s="42" t="str">
        <f>VLOOKUP(A1803,'Data Transformation'!S:Y,7,0)</f>
        <v>tier - 3</v>
      </c>
      <c r="O1803" s="42" t="str">
        <f>VLOOKUP(A1803,'Data Transformation'!S:Z,8,0)</f>
        <v>tier - 1</v>
      </c>
      <c r="P1803" s="42" t="str">
        <f>VLOOKUP(A1803,'Data Transformation'!S:AA,9,0)</f>
        <v>R1011</v>
      </c>
      <c r="Q1803" s="60">
        <f>VLOOKUP(A1803,'Data Transformation'!S:AC,11,0)</f>
        <v>35</v>
      </c>
    </row>
    <row r="1804">
      <c r="A1804" s="56" t="s">
        <v>3680</v>
      </c>
      <c r="B1804" s="42" t="str">
        <f>VLOOKUP(A1804,'Data Transformation'!A:D,4,0)</f>
        <v>Guzman</v>
      </c>
      <c r="C1804" s="57">
        <f>VLOOKUP(A1804,'Data Transformation'!G:N,2,0)</f>
        <v>27.61</v>
      </c>
      <c r="D1804" s="42">
        <f>VLOOKUP(A1804,'Data Transformation'!G:I,3,0)</f>
        <v>4.6</v>
      </c>
      <c r="E1804" s="42" t="str">
        <f>VLOOKUP(A1804,'Data Transformation'!G:J,4,0)</f>
        <v>No</v>
      </c>
      <c r="F1804" s="42" t="str">
        <f>VLOOKUP(A1804,'Data Transformation'!G:K,5,0)</f>
        <v>No</v>
      </c>
      <c r="G1804" s="58" t="str">
        <f>VLOOKUP(A1804,'Data Transformation'!G:L,6,0)</f>
        <v>No</v>
      </c>
      <c r="H1804" s="42">
        <f>VLOOKUP(A1804,'Data Transformation'!G:O,9,0)</f>
        <v>1</v>
      </c>
      <c r="I1804" s="42" t="str">
        <f>VLOOKUP(A1804,'Data Transformation'!G:N,8,0)</f>
        <v>No</v>
      </c>
      <c r="J1804" s="42" t="str">
        <f>VLOOKUP(A1804,'Data Transformation'!G:P,10,0)</f>
        <v>Overweight</v>
      </c>
      <c r="K1804" s="42" t="str">
        <f>VLOOKUP(A1804,'Data Transformation'!G:Q,11,0)</f>
        <v>Normal</v>
      </c>
      <c r="L1804" s="42" t="str">
        <f>VLOOKUP(A1804,'Data Transformation'!S:AB,10,0)</f>
        <v>2-Sep-1987</v>
      </c>
      <c r="M1804" s="59">
        <f>VLOOKUP(A1804,'Data Transformation'!S:AD,12,0)</f>
        <v>4747.05</v>
      </c>
      <c r="N1804" s="42" t="str">
        <f>VLOOKUP(A1804,'Data Transformation'!S:Y,7,0)</f>
        <v>tier - 2</v>
      </c>
      <c r="O1804" s="42" t="str">
        <f>VLOOKUP(A1804,'Data Transformation'!S:Z,8,0)</f>
        <v>tier - 2</v>
      </c>
      <c r="P1804" s="42" t="str">
        <f>VLOOKUP(A1804,'Data Transformation'!S:AA,9,0)</f>
        <v>R1013</v>
      </c>
      <c r="Q1804" s="60">
        <f>VLOOKUP(A1804,'Data Transformation'!S:AC,11,0)</f>
        <v>35</v>
      </c>
    </row>
    <row r="1805">
      <c r="A1805" s="56" t="s">
        <v>3682</v>
      </c>
      <c r="B1805" s="42" t="str">
        <f>VLOOKUP(A1805,'Data Transformation'!A:D,4,0)</f>
        <v>Cox</v>
      </c>
      <c r="C1805" s="57">
        <f>VLOOKUP(A1805,'Data Transformation'!G:N,2,0)</f>
        <v>27.1</v>
      </c>
      <c r="D1805" s="42">
        <f>VLOOKUP(A1805,'Data Transformation'!G:I,3,0)</f>
        <v>5.08</v>
      </c>
      <c r="E1805" s="42" t="str">
        <f>VLOOKUP(A1805,'Data Transformation'!G:J,4,0)</f>
        <v>No</v>
      </c>
      <c r="F1805" s="42" t="str">
        <f>VLOOKUP(A1805,'Data Transformation'!G:K,5,0)</f>
        <v>No</v>
      </c>
      <c r="G1805" s="58" t="str">
        <f>VLOOKUP(A1805,'Data Transformation'!G:L,6,0)</f>
        <v>No</v>
      </c>
      <c r="H1805" s="42">
        <f>VLOOKUP(A1805,'Data Transformation'!G:O,9,0)</f>
        <v>1</v>
      </c>
      <c r="I1805" s="42" t="str">
        <f>VLOOKUP(A1805,'Data Transformation'!G:N,8,0)</f>
        <v>No</v>
      </c>
      <c r="J1805" s="42" t="str">
        <f>VLOOKUP(A1805,'Data Transformation'!G:P,10,0)</f>
        <v>Overweight</v>
      </c>
      <c r="K1805" s="42" t="str">
        <f>VLOOKUP(A1805,'Data Transformation'!G:Q,11,0)</f>
        <v>Normal</v>
      </c>
      <c r="L1805" s="42" t="str">
        <f>VLOOKUP(A1805,'Data Transformation'!S:AB,10,0)</f>
        <v>5-Jun-1987</v>
      </c>
      <c r="M1805" s="59">
        <f>VLOOKUP(A1805,'Data Transformation'!S:AD,12,0)</f>
        <v>4746.34</v>
      </c>
      <c r="N1805" s="42" t="str">
        <f>VLOOKUP(A1805,'Data Transformation'!S:Y,7,0)</f>
        <v>tier - 2</v>
      </c>
      <c r="O1805" s="42" t="str">
        <f>VLOOKUP(A1805,'Data Transformation'!S:Z,8,0)</f>
        <v>tier - 2</v>
      </c>
      <c r="P1805" s="42" t="str">
        <f>VLOOKUP(A1805,'Data Transformation'!S:AA,9,0)</f>
        <v>R1011</v>
      </c>
      <c r="Q1805" s="60">
        <f>VLOOKUP(A1805,'Data Transformation'!S:AC,11,0)</f>
        <v>36</v>
      </c>
    </row>
    <row r="1806">
      <c r="A1806" s="56" t="s">
        <v>3684</v>
      </c>
      <c r="B1806" s="42" t="str">
        <f>VLOOKUP(A1806,'Data Transformation'!A:D,4,0)</f>
        <v>Clash</v>
      </c>
      <c r="C1806" s="57">
        <f>VLOOKUP(A1806,'Data Transformation'!G:N,2,0)</f>
        <v>35.93</v>
      </c>
      <c r="D1806" s="42">
        <f>VLOOKUP(A1806,'Data Transformation'!G:I,3,0)</f>
        <v>5.43</v>
      </c>
      <c r="E1806" s="42" t="str">
        <f>VLOOKUP(A1806,'Data Transformation'!G:J,4,0)</f>
        <v>No</v>
      </c>
      <c r="F1806" s="42" t="str">
        <f>VLOOKUP(A1806,'Data Transformation'!G:K,5,0)</f>
        <v>yes</v>
      </c>
      <c r="G1806" s="58" t="str">
        <f>VLOOKUP(A1806,'Data Transformation'!G:L,6,0)</f>
        <v>No</v>
      </c>
      <c r="H1806" s="42">
        <f>VLOOKUP(A1806,'Data Transformation'!G:O,9,0)</f>
        <v>1</v>
      </c>
      <c r="I1806" s="42" t="str">
        <f>VLOOKUP(A1806,'Data Transformation'!G:N,8,0)</f>
        <v>No</v>
      </c>
      <c r="J1806" s="42" t="str">
        <f>VLOOKUP(A1806,'Data Transformation'!G:P,10,0)</f>
        <v>Above Obesity</v>
      </c>
      <c r="K1806" s="42" t="str">
        <f>VLOOKUP(A1806,'Data Transformation'!G:Q,11,0)</f>
        <v>Normal</v>
      </c>
      <c r="L1806" s="42" t="str">
        <f>VLOOKUP(A1806,'Data Transformation'!S:AB,10,0)</f>
        <v>24-Nov-2004</v>
      </c>
      <c r="M1806" s="59">
        <f>VLOOKUP(A1806,'Data Transformation'!S:AD,12,0)</f>
        <v>4740.78</v>
      </c>
      <c r="N1806" s="42" t="str">
        <f>VLOOKUP(A1806,'Data Transformation'!S:Y,7,0)</f>
        <v>tier - 2</v>
      </c>
      <c r="O1806" s="42" t="str">
        <f>VLOOKUP(A1806,'Data Transformation'!S:Z,8,0)</f>
        <v>tier - 3</v>
      </c>
      <c r="P1806" s="42" t="str">
        <f>VLOOKUP(A1806,'Data Transformation'!S:AA,9,0)</f>
        <v>R1021</v>
      </c>
      <c r="Q1806" s="60">
        <f>VLOOKUP(A1806,'Data Transformation'!S:AC,11,0)</f>
        <v>18</v>
      </c>
    </row>
    <row r="1807">
      <c r="A1807" s="56" t="s">
        <v>3686</v>
      </c>
      <c r="B1807" s="42" t="str">
        <f>VLOOKUP(A1807,'Data Transformation'!A:D,4,0)</f>
        <v>Blankenship</v>
      </c>
      <c r="C1807" s="57">
        <f>VLOOKUP(A1807,'Data Transformation'!G:N,2,0)</f>
        <v>32.68</v>
      </c>
      <c r="D1807" s="42">
        <f>VLOOKUP(A1807,'Data Transformation'!G:I,3,0)</f>
        <v>5.44</v>
      </c>
      <c r="E1807" s="42" t="str">
        <f>VLOOKUP(A1807,'Data Transformation'!G:J,4,0)</f>
        <v>No</v>
      </c>
      <c r="F1807" s="42" t="str">
        <f>VLOOKUP(A1807,'Data Transformation'!G:K,5,0)</f>
        <v>No</v>
      </c>
      <c r="G1807" s="58" t="str">
        <f>VLOOKUP(A1807,'Data Transformation'!G:L,6,0)</f>
        <v>No</v>
      </c>
      <c r="H1807" s="42">
        <f>VLOOKUP(A1807,'Data Transformation'!G:O,9,0)</f>
        <v>0</v>
      </c>
      <c r="I1807" s="42" t="str">
        <f>VLOOKUP(A1807,'Data Transformation'!G:N,8,0)</f>
        <v>No</v>
      </c>
      <c r="J1807" s="42" t="str">
        <f>VLOOKUP(A1807,'Data Transformation'!G:P,10,0)</f>
        <v>Above Obesity</v>
      </c>
      <c r="K1807" s="42" t="str">
        <f>VLOOKUP(A1807,'Data Transformation'!G:Q,11,0)</f>
        <v>Normal</v>
      </c>
      <c r="L1807" s="42" t="str">
        <f>VLOOKUP(A1807,'Data Transformation'!S:AB,10,0)</f>
        <v>12-Oct-1991</v>
      </c>
      <c r="M1807" s="59">
        <f>VLOOKUP(A1807,'Data Transformation'!S:AD,12,0)</f>
        <v>4738.27</v>
      </c>
      <c r="N1807" s="42" t="str">
        <f>VLOOKUP(A1807,'Data Transformation'!S:Y,7,0)</f>
        <v>tier - 2</v>
      </c>
      <c r="O1807" s="42" t="str">
        <f>VLOOKUP(A1807,'Data Transformation'!S:Z,8,0)</f>
        <v>tier - 3</v>
      </c>
      <c r="P1807" s="42" t="str">
        <f>VLOOKUP(A1807,'Data Transformation'!S:AA,9,0)</f>
        <v>R1012</v>
      </c>
      <c r="Q1807" s="60">
        <f>VLOOKUP(A1807,'Data Transformation'!S:AC,11,0)</f>
        <v>31</v>
      </c>
    </row>
    <row r="1808">
      <c r="A1808" s="56" t="s">
        <v>3688</v>
      </c>
      <c r="B1808" s="42" t="str">
        <f>VLOOKUP(A1808,'Data Transformation'!A:D,4,0)</f>
        <v>Lloyd</v>
      </c>
      <c r="C1808" s="57">
        <f>VLOOKUP(A1808,'Data Transformation'!G:N,2,0)</f>
        <v>20.74</v>
      </c>
      <c r="D1808" s="42">
        <f>VLOOKUP(A1808,'Data Transformation'!G:I,3,0)</f>
        <v>11.69</v>
      </c>
      <c r="E1808" s="42" t="str">
        <f>VLOOKUP(A1808,'Data Transformation'!G:J,4,0)</f>
        <v>yes</v>
      </c>
      <c r="F1808" s="42" t="str">
        <f>VLOOKUP(A1808,'Data Transformation'!G:K,5,0)</f>
        <v>No</v>
      </c>
      <c r="G1808" s="58" t="str">
        <f>VLOOKUP(A1808,'Data Transformation'!G:L,6,0)</f>
        <v>No</v>
      </c>
      <c r="H1808" s="42">
        <f>VLOOKUP(A1808,'Data Transformation'!G:O,9,0)</f>
        <v>1</v>
      </c>
      <c r="I1808" s="42" t="str">
        <f>VLOOKUP(A1808,'Data Transformation'!G:N,8,0)</f>
        <v>No</v>
      </c>
      <c r="J1808" s="42" t="str">
        <f>VLOOKUP(A1808,'Data Transformation'!G:P,10,0)</f>
        <v>Normal weight</v>
      </c>
      <c r="K1808" s="42" t="str">
        <f>VLOOKUP(A1808,'Data Transformation'!G:Q,11,0)</f>
        <v>Diabetes</v>
      </c>
      <c r="L1808" s="42" t="str">
        <f>VLOOKUP(A1808,'Data Transformation'!S:AB,10,0)</f>
        <v>5-Sep-1986</v>
      </c>
      <c r="M1808" s="59">
        <f>VLOOKUP(A1808,'Data Transformation'!S:AD,12,0)</f>
        <v>4734.64</v>
      </c>
      <c r="N1808" s="42" t="str">
        <f>VLOOKUP(A1808,'Data Transformation'!S:Y,7,0)</f>
        <v>tier - 2</v>
      </c>
      <c r="O1808" s="42" t="str">
        <f>VLOOKUP(A1808,'Data Transformation'!S:Z,8,0)</f>
        <v>tier - 1</v>
      </c>
      <c r="P1808" s="42" t="str">
        <f>VLOOKUP(A1808,'Data Transformation'!S:AA,9,0)</f>
        <v>R1013</v>
      </c>
      <c r="Q1808" s="60">
        <f>VLOOKUP(A1808,'Data Transformation'!S:AC,11,0)</f>
        <v>36</v>
      </c>
    </row>
    <row r="1809">
      <c r="A1809" s="56" t="s">
        <v>3690</v>
      </c>
      <c r="B1809" s="42" t="str">
        <f>VLOOKUP(A1809,'Data Transformation'!A:D,4,0)</f>
        <v>Kong</v>
      </c>
      <c r="C1809" s="57">
        <f>VLOOKUP(A1809,'Data Transformation'!G:N,2,0)</f>
        <v>15.57</v>
      </c>
      <c r="D1809" s="42">
        <f>VLOOKUP(A1809,'Data Transformation'!G:I,3,0)</f>
        <v>6.07</v>
      </c>
      <c r="E1809" s="42" t="str">
        <f>VLOOKUP(A1809,'Data Transformation'!G:J,4,0)</f>
        <v>No</v>
      </c>
      <c r="F1809" s="42" t="str">
        <f>VLOOKUP(A1809,'Data Transformation'!G:K,5,0)</f>
        <v>No</v>
      </c>
      <c r="G1809" s="58" t="str">
        <f>VLOOKUP(A1809,'Data Transformation'!G:L,6,0)</f>
        <v>No</v>
      </c>
      <c r="H1809" s="42">
        <f>VLOOKUP(A1809,'Data Transformation'!G:O,9,0)</f>
        <v>0</v>
      </c>
      <c r="I1809" s="42" t="str">
        <f>VLOOKUP(A1809,'Data Transformation'!G:N,8,0)</f>
        <v>No</v>
      </c>
      <c r="J1809" s="42" t="str">
        <f>VLOOKUP(A1809,'Data Transformation'!G:P,10,0)</f>
        <v>Underweight</v>
      </c>
      <c r="K1809" s="42" t="str">
        <f>VLOOKUP(A1809,'Data Transformation'!G:Q,11,0)</f>
        <v>Prediabetes weight</v>
      </c>
      <c r="L1809" s="42" t="str">
        <f>VLOOKUP(A1809,'Data Transformation'!S:AB,10,0)</f>
        <v>2-Jul-1980</v>
      </c>
      <c r="M1809" s="59">
        <f>VLOOKUP(A1809,'Data Transformation'!S:AD,12,0)</f>
        <v>4728.71</v>
      </c>
      <c r="N1809" s="42" t="str">
        <f>VLOOKUP(A1809,'Data Transformation'!S:Y,7,0)</f>
        <v>tier - 2</v>
      </c>
      <c r="O1809" s="42" t="str">
        <f>VLOOKUP(A1809,'Data Transformation'!S:Z,8,0)</f>
        <v>tier - 3</v>
      </c>
      <c r="P1809" s="42" t="str">
        <f>VLOOKUP(A1809,'Data Transformation'!S:AA,9,0)</f>
        <v>R1012</v>
      </c>
      <c r="Q1809" s="60">
        <f>VLOOKUP(A1809,'Data Transformation'!S:AC,11,0)</f>
        <v>42</v>
      </c>
    </row>
    <row r="1810">
      <c r="A1810" s="56" t="s">
        <v>3692</v>
      </c>
      <c r="B1810" s="42" t="str">
        <f>VLOOKUP(A1810,'Data Transformation'!A:D,4,0)</f>
        <v>Benson</v>
      </c>
      <c r="C1810" s="57">
        <f>VLOOKUP(A1810,'Data Transformation'!G:N,2,0)</f>
        <v>23.845</v>
      </c>
      <c r="D1810" s="42">
        <f>VLOOKUP(A1810,'Data Transformation'!G:I,3,0)</f>
        <v>4.36</v>
      </c>
      <c r="E1810" s="42" t="str">
        <f>VLOOKUP(A1810,'Data Transformation'!G:J,4,0)</f>
        <v>No</v>
      </c>
      <c r="F1810" s="42" t="str">
        <f>VLOOKUP(A1810,'Data Transformation'!G:K,5,0)</f>
        <v>No</v>
      </c>
      <c r="G1810" s="58" t="str">
        <f>VLOOKUP(A1810,'Data Transformation'!G:L,6,0)</f>
        <v>No</v>
      </c>
      <c r="H1810" s="42">
        <f>VLOOKUP(A1810,'Data Transformation'!G:O,9,0)</f>
        <v>0</v>
      </c>
      <c r="I1810" s="42" t="str">
        <f>VLOOKUP(A1810,'Data Transformation'!G:N,8,0)</f>
        <v>No</v>
      </c>
      <c r="J1810" s="42" t="str">
        <f>VLOOKUP(A1810,'Data Transformation'!G:P,10,0)</f>
        <v>Normal weight</v>
      </c>
      <c r="K1810" s="42" t="str">
        <f>VLOOKUP(A1810,'Data Transformation'!G:Q,11,0)</f>
        <v>Normal</v>
      </c>
      <c r="L1810" s="42" t="str">
        <f>VLOOKUP(A1810,'Data Transformation'!S:AB,10,0)</f>
        <v>12-Aug-1994</v>
      </c>
      <c r="M1810" s="59">
        <f>VLOOKUP(A1810,'Data Transformation'!S:AD,12,0)</f>
        <v>4719.74</v>
      </c>
      <c r="N1810" s="42" t="str">
        <f>VLOOKUP(A1810,'Data Transformation'!S:Y,7,0)</f>
        <v>tier - 2</v>
      </c>
      <c r="O1810" s="42" t="str">
        <f>VLOOKUP(A1810,'Data Transformation'!S:Z,8,0)</f>
        <v>tier - 1</v>
      </c>
      <c r="P1810" s="42" t="str">
        <f>VLOOKUP(A1810,'Data Transformation'!S:AA,9,0)</f>
        <v>R1012</v>
      </c>
      <c r="Q1810" s="60">
        <f>VLOOKUP(A1810,'Data Transformation'!S:AC,11,0)</f>
        <v>28</v>
      </c>
    </row>
    <row r="1811">
      <c r="A1811" s="56" t="s">
        <v>3694</v>
      </c>
      <c r="B1811" s="42" t="str">
        <f>VLOOKUP(A1811,'Data Transformation'!A:D,4,0)</f>
        <v>Huntington</v>
      </c>
      <c r="C1811" s="57">
        <f>VLOOKUP(A1811,'Data Transformation'!G:N,2,0)</f>
        <v>22.895</v>
      </c>
      <c r="D1811" s="42">
        <f>VLOOKUP(A1811,'Data Transformation'!G:I,3,0)</f>
        <v>5.24</v>
      </c>
      <c r="E1811" s="42" t="str">
        <f>VLOOKUP(A1811,'Data Transformation'!G:J,4,0)</f>
        <v>No</v>
      </c>
      <c r="F1811" s="42" t="str">
        <f>VLOOKUP(A1811,'Data Transformation'!G:K,5,0)</f>
        <v>No</v>
      </c>
      <c r="G1811" s="58" t="str">
        <f>VLOOKUP(A1811,'Data Transformation'!G:L,6,0)</f>
        <v>No</v>
      </c>
      <c r="H1811" s="42">
        <f>VLOOKUP(A1811,'Data Transformation'!G:O,9,0)</f>
        <v>1</v>
      </c>
      <c r="I1811" s="42" t="str">
        <f>VLOOKUP(A1811,'Data Transformation'!G:N,8,0)</f>
        <v>No</v>
      </c>
      <c r="J1811" s="42" t="str">
        <f>VLOOKUP(A1811,'Data Transformation'!G:P,10,0)</f>
        <v>Normal weight</v>
      </c>
      <c r="K1811" s="42" t="str">
        <f>VLOOKUP(A1811,'Data Transformation'!G:Q,11,0)</f>
        <v>Normal</v>
      </c>
      <c r="L1811" s="42" t="str">
        <f>VLOOKUP(A1811,'Data Transformation'!S:AB,10,0)</f>
        <v>28-Sep-1992</v>
      </c>
      <c r="M1811" s="59">
        <f>VLOOKUP(A1811,'Data Transformation'!S:AD,12,0)</f>
        <v>4719.52</v>
      </c>
      <c r="N1811" s="42" t="str">
        <f>VLOOKUP(A1811,'Data Transformation'!S:Y,7,0)</f>
        <v>tier - 2</v>
      </c>
      <c r="O1811" s="42" t="str">
        <f>VLOOKUP(A1811,'Data Transformation'!S:Z,8,0)</f>
        <v>tier - 2</v>
      </c>
      <c r="P1811" s="42" t="str">
        <f>VLOOKUP(A1811,'Data Transformation'!S:AA,9,0)</f>
        <v>R1024</v>
      </c>
      <c r="Q1811" s="60">
        <f>VLOOKUP(A1811,'Data Transformation'!S:AC,11,0)</f>
        <v>30</v>
      </c>
    </row>
    <row r="1812">
      <c r="A1812" s="56" t="s">
        <v>3696</v>
      </c>
      <c r="B1812" s="42" t="str">
        <f>VLOOKUP(A1812,'Data Transformation'!A:D,4,0)</f>
        <v>Kendall</v>
      </c>
      <c r="C1812" s="57">
        <f>VLOOKUP(A1812,'Data Transformation'!G:N,2,0)</f>
        <v>21.945</v>
      </c>
      <c r="D1812" s="42">
        <f>VLOOKUP(A1812,'Data Transformation'!G:I,3,0)</f>
        <v>5.37</v>
      </c>
      <c r="E1812" s="42" t="str">
        <f>VLOOKUP(A1812,'Data Transformation'!G:J,4,0)</f>
        <v>No</v>
      </c>
      <c r="F1812" s="42" t="str">
        <f>VLOOKUP(A1812,'Data Transformation'!G:K,5,0)</f>
        <v>No</v>
      </c>
      <c r="G1812" s="58" t="str">
        <f>VLOOKUP(A1812,'Data Transformation'!G:L,6,0)</f>
        <v>No</v>
      </c>
      <c r="H1812" s="42">
        <f>VLOOKUP(A1812,'Data Transformation'!G:O,9,0)</f>
        <v>1</v>
      </c>
      <c r="I1812" s="42" t="str">
        <f>VLOOKUP(A1812,'Data Transformation'!G:N,8,0)</f>
        <v>No</v>
      </c>
      <c r="J1812" s="42" t="str">
        <f>VLOOKUP(A1812,'Data Transformation'!G:P,10,0)</f>
        <v>Normal weight</v>
      </c>
      <c r="K1812" s="42" t="str">
        <f>VLOOKUP(A1812,'Data Transformation'!G:Q,11,0)</f>
        <v>Normal</v>
      </c>
      <c r="L1812" s="42" t="str">
        <f>VLOOKUP(A1812,'Data Transformation'!S:AB,10,0)</f>
        <v>9-Oct-1992</v>
      </c>
      <c r="M1812" s="59">
        <f>VLOOKUP(A1812,'Data Transformation'!S:AD,12,0)</f>
        <v>4718.2</v>
      </c>
      <c r="N1812" s="42" t="str">
        <f>VLOOKUP(A1812,'Data Transformation'!S:Y,7,0)</f>
        <v>tier - 2</v>
      </c>
      <c r="O1812" s="42" t="str">
        <f>VLOOKUP(A1812,'Data Transformation'!S:Z,8,0)</f>
        <v>tier - 3</v>
      </c>
      <c r="P1812" s="42" t="str">
        <f>VLOOKUP(A1812,'Data Transformation'!S:AA,9,0)</f>
        <v>R1024</v>
      </c>
      <c r="Q1812" s="60">
        <f>VLOOKUP(A1812,'Data Transformation'!S:AC,11,0)</f>
        <v>30</v>
      </c>
    </row>
    <row r="1813">
      <c r="A1813" s="56" t="s">
        <v>3698</v>
      </c>
      <c r="B1813" s="42" t="str">
        <f>VLOOKUP(A1813,'Data Transformation'!A:D,4,0)</f>
        <v>Gast</v>
      </c>
      <c r="C1813" s="57">
        <f>VLOOKUP(A1813,'Data Transformation'!G:N,2,0)</f>
        <v>19.47</v>
      </c>
      <c r="D1813" s="42">
        <f>VLOOKUP(A1813,'Data Transformation'!G:I,3,0)</f>
        <v>6.6</v>
      </c>
      <c r="E1813" s="42" t="str">
        <f>VLOOKUP(A1813,'Data Transformation'!G:J,4,0)</f>
        <v>YES</v>
      </c>
      <c r="F1813" s="42" t="str">
        <f>VLOOKUP(A1813,'Data Transformation'!G:K,5,0)</f>
        <v>No</v>
      </c>
      <c r="G1813" s="58" t="str">
        <f>VLOOKUP(A1813,'Data Transformation'!G:L,6,0)</f>
        <v>No</v>
      </c>
      <c r="H1813" s="42">
        <f>VLOOKUP(A1813,'Data Transformation'!G:O,9,0)</f>
        <v>0</v>
      </c>
      <c r="I1813" s="42" t="str">
        <f>VLOOKUP(A1813,'Data Transformation'!G:N,8,0)</f>
        <v>No</v>
      </c>
      <c r="J1813" s="42" t="str">
        <f>VLOOKUP(A1813,'Data Transformation'!G:P,10,0)</f>
        <v>Normal weight</v>
      </c>
      <c r="K1813" s="42" t="str">
        <f>VLOOKUP(A1813,'Data Transformation'!G:Q,11,0)</f>
        <v>Diabetes</v>
      </c>
      <c r="L1813" s="42" t="str">
        <f>VLOOKUP(A1813,'Data Transformation'!S:AB,10,0)</f>
        <v>12-Aug-1981</v>
      </c>
      <c r="M1813" s="59">
        <f>VLOOKUP(A1813,'Data Transformation'!S:AD,12,0)</f>
        <v>4712.12</v>
      </c>
      <c r="N1813" s="42" t="str">
        <f>VLOOKUP(A1813,'Data Transformation'!S:Y,7,0)</f>
        <v>tier - 2</v>
      </c>
      <c r="O1813" s="42" t="str">
        <f>VLOOKUP(A1813,'Data Transformation'!S:Z,8,0)</f>
        <v>tier - 3</v>
      </c>
      <c r="P1813" s="42" t="str">
        <f>VLOOKUP(A1813,'Data Transformation'!S:AA,9,0)</f>
        <v>R1011</v>
      </c>
      <c r="Q1813" s="60">
        <f>VLOOKUP(A1813,'Data Transformation'!S:AC,11,0)</f>
        <v>41</v>
      </c>
    </row>
    <row r="1814">
      <c r="A1814" s="56" t="s">
        <v>3700</v>
      </c>
      <c r="B1814" s="42" t="str">
        <f>VLOOKUP(A1814,'Data Transformation'!A:D,4,0)</f>
        <v>Scanlin</v>
      </c>
      <c r="C1814" s="57">
        <f>VLOOKUP(A1814,'Data Transformation'!G:N,2,0)</f>
        <v>15.61</v>
      </c>
      <c r="D1814" s="42">
        <f>VLOOKUP(A1814,'Data Transformation'!G:I,3,0)</f>
        <v>5.77</v>
      </c>
      <c r="E1814" s="42" t="str">
        <f>VLOOKUP(A1814,'Data Transformation'!G:J,4,0)</f>
        <v>No</v>
      </c>
      <c r="F1814" s="42" t="str">
        <f>VLOOKUP(A1814,'Data Transformation'!G:K,5,0)</f>
        <v>No</v>
      </c>
      <c r="G1814" s="58" t="str">
        <f>VLOOKUP(A1814,'Data Transformation'!G:L,6,0)</f>
        <v>No</v>
      </c>
      <c r="H1814" s="42">
        <f>VLOOKUP(A1814,'Data Transformation'!G:O,9,0)</f>
        <v>0</v>
      </c>
      <c r="I1814" s="42" t="str">
        <f>VLOOKUP(A1814,'Data Transformation'!G:N,8,0)</f>
        <v>No</v>
      </c>
      <c r="J1814" s="42" t="str">
        <f>VLOOKUP(A1814,'Data Transformation'!G:P,10,0)</f>
        <v>Underweight</v>
      </c>
      <c r="K1814" s="42" t="str">
        <f>VLOOKUP(A1814,'Data Transformation'!G:Q,11,0)</f>
        <v>Prediabetes weight</v>
      </c>
      <c r="L1814" s="42" t="str">
        <f>VLOOKUP(A1814,'Data Transformation'!S:AB,10,0)</f>
        <v>4-Dec-1977</v>
      </c>
      <c r="M1814" s="59">
        <f>VLOOKUP(A1814,'Data Transformation'!S:AD,12,0)</f>
        <v>4699.47</v>
      </c>
      <c r="N1814" s="42" t="str">
        <f>VLOOKUP(A1814,'Data Transformation'!S:Y,7,0)</f>
        <v>tier - 2</v>
      </c>
      <c r="O1814" s="42" t="str">
        <f>VLOOKUP(A1814,'Data Transformation'!S:Z,8,0)</f>
        <v>tier - 3</v>
      </c>
      <c r="P1814" s="42" t="str">
        <f>VLOOKUP(A1814,'Data Transformation'!S:AA,9,0)</f>
        <v>R1013</v>
      </c>
      <c r="Q1814" s="60">
        <f>VLOOKUP(A1814,'Data Transformation'!S:AC,11,0)</f>
        <v>45</v>
      </c>
    </row>
    <row r="1815">
      <c r="A1815" s="56" t="s">
        <v>3702</v>
      </c>
      <c r="B1815" s="42" t="str">
        <f>VLOOKUP(A1815,'Data Transformation'!A:D,4,0)</f>
        <v>Philbrook</v>
      </c>
      <c r="C1815" s="57">
        <f>VLOOKUP(A1815,'Data Transformation'!G:N,2,0)</f>
        <v>28.6</v>
      </c>
      <c r="D1815" s="42">
        <f>VLOOKUP(A1815,'Data Transformation'!G:I,3,0)</f>
        <v>6.08</v>
      </c>
      <c r="E1815" s="42" t="str">
        <f>VLOOKUP(A1815,'Data Transformation'!G:J,4,0)</f>
        <v>No</v>
      </c>
      <c r="F1815" s="42" t="str">
        <f>VLOOKUP(A1815,'Data Transformation'!G:K,5,0)</f>
        <v>No</v>
      </c>
      <c r="G1815" s="58" t="str">
        <f>VLOOKUP(A1815,'Data Transformation'!G:L,6,0)</f>
        <v>Yes</v>
      </c>
      <c r="H1815" s="42">
        <f>VLOOKUP(A1815,'Data Transformation'!G:O,9,0)</f>
        <v>1</v>
      </c>
      <c r="I1815" s="42" t="str">
        <f>VLOOKUP(A1815,'Data Transformation'!G:N,8,0)</f>
        <v>No</v>
      </c>
      <c r="J1815" s="42" t="str">
        <f>VLOOKUP(A1815,'Data Transformation'!G:P,10,0)</f>
        <v>Overweight</v>
      </c>
      <c r="K1815" s="42" t="str">
        <f>VLOOKUP(A1815,'Data Transformation'!G:Q,11,0)</f>
        <v>Prediabetes weight</v>
      </c>
      <c r="L1815" s="42" t="str">
        <f>VLOOKUP(A1815,'Data Transformation'!S:AB,10,0)</f>
        <v>22-Jun-2003</v>
      </c>
      <c r="M1815" s="59">
        <f>VLOOKUP(A1815,'Data Transformation'!S:AD,12,0)</f>
        <v>4687.8</v>
      </c>
      <c r="N1815" s="42" t="str">
        <f>VLOOKUP(A1815,'Data Transformation'!S:Y,7,0)</f>
        <v>tier - 2</v>
      </c>
      <c r="O1815" s="42" t="str">
        <f>VLOOKUP(A1815,'Data Transformation'!S:Z,8,0)</f>
        <v>tier - 3</v>
      </c>
      <c r="P1815" s="42" t="str">
        <f>VLOOKUP(A1815,'Data Transformation'!S:AA,9,0)</f>
        <v>R1011</v>
      </c>
      <c r="Q1815" s="60">
        <f>VLOOKUP(A1815,'Data Transformation'!S:AC,11,0)</f>
        <v>19</v>
      </c>
    </row>
    <row r="1816">
      <c r="A1816" s="56" t="s">
        <v>3704</v>
      </c>
      <c r="B1816" s="42" t="str">
        <f>VLOOKUP(A1816,'Data Transformation'!A:D,4,0)</f>
        <v>Cowan</v>
      </c>
      <c r="C1816" s="57">
        <f>VLOOKUP(A1816,'Data Transformation'!G:N,2,0)</f>
        <v>46.53</v>
      </c>
      <c r="D1816" s="42">
        <f>VLOOKUP(A1816,'Data Transformation'!G:I,3,0)</f>
        <v>4.16</v>
      </c>
      <c r="E1816" s="42" t="str">
        <f>VLOOKUP(A1816,'Data Transformation'!G:J,4,0)</f>
        <v>No</v>
      </c>
      <c r="F1816" s="42" t="str">
        <f>VLOOKUP(A1816,'Data Transformation'!G:K,5,0)</f>
        <v>No</v>
      </c>
      <c r="G1816" s="58" t="str">
        <f>VLOOKUP(A1816,'Data Transformation'!G:L,6,0)</f>
        <v>No</v>
      </c>
      <c r="H1816" s="42">
        <f>VLOOKUP(A1816,'Data Transformation'!G:O,9,0)</f>
        <v>0</v>
      </c>
      <c r="I1816" s="42" t="str">
        <f>VLOOKUP(A1816,'Data Transformation'!G:N,8,0)</f>
        <v>No</v>
      </c>
      <c r="J1816" s="42" t="str">
        <f>VLOOKUP(A1816,'Data Transformation'!G:P,10,0)</f>
        <v>Above Obesity</v>
      </c>
      <c r="K1816" s="42" t="str">
        <f>VLOOKUP(A1816,'Data Transformation'!G:Q,11,0)</f>
        <v>Normal</v>
      </c>
      <c r="L1816" s="42" t="str">
        <f>VLOOKUP(A1816,'Data Transformation'!S:AB,10,0)</f>
        <v>4-Sep-1990</v>
      </c>
      <c r="M1816" s="59">
        <f>VLOOKUP(A1816,'Data Transformation'!S:AD,12,0)</f>
        <v>4686.39</v>
      </c>
      <c r="N1816" s="42" t="str">
        <f>VLOOKUP(A1816,'Data Transformation'!S:Y,7,0)</f>
        <v>tier - 3</v>
      </c>
      <c r="O1816" s="42" t="str">
        <f>VLOOKUP(A1816,'Data Transformation'!S:Z,8,0)</f>
        <v>tier - 3</v>
      </c>
      <c r="P1816" s="42" t="str">
        <f>VLOOKUP(A1816,'Data Transformation'!S:AA,9,0)</f>
        <v>R1013</v>
      </c>
      <c r="Q1816" s="60">
        <f>VLOOKUP(A1816,'Data Transformation'!S:AC,11,0)</f>
        <v>32</v>
      </c>
    </row>
    <row r="1817">
      <c r="A1817" s="56" t="s">
        <v>3706</v>
      </c>
      <c r="B1817" s="42" t="str">
        <f>VLOOKUP(A1817,'Data Transformation'!A:D,4,0)</f>
        <v>Sousa</v>
      </c>
      <c r="C1817" s="57">
        <f>VLOOKUP(A1817,'Data Transformation'!G:N,2,0)</f>
        <v>34.99</v>
      </c>
      <c r="D1817" s="42">
        <f>VLOOKUP(A1817,'Data Transformation'!G:I,3,0)</f>
        <v>5.1</v>
      </c>
      <c r="E1817" s="42" t="str">
        <f>VLOOKUP(A1817,'Data Transformation'!G:J,4,0)</f>
        <v>No</v>
      </c>
      <c r="F1817" s="42" t="str">
        <f>VLOOKUP(A1817,'Data Transformation'!G:K,5,0)</f>
        <v>No</v>
      </c>
      <c r="G1817" s="58" t="str">
        <f>VLOOKUP(A1817,'Data Transformation'!G:L,6,0)</f>
        <v>Yes</v>
      </c>
      <c r="H1817" s="42">
        <f>VLOOKUP(A1817,'Data Transformation'!G:O,9,0)</f>
        <v>1</v>
      </c>
      <c r="I1817" s="42" t="str">
        <f>VLOOKUP(A1817,'Data Transformation'!G:N,8,0)</f>
        <v>No</v>
      </c>
      <c r="J1817" s="42" t="str">
        <f>VLOOKUP(A1817,'Data Transformation'!G:P,10,0)</f>
        <v>Above Obesity</v>
      </c>
      <c r="K1817" s="42" t="str">
        <f>VLOOKUP(A1817,'Data Transformation'!G:Q,11,0)</f>
        <v>Normal</v>
      </c>
      <c r="L1817" s="42" t="str">
        <f>VLOOKUP(A1817,'Data Transformation'!S:AB,10,0)</f>
        <v>4-Oct-2003</v>
      </c>
      <c r="M1817" s="59">
        <f>VLOOKUP(A1817,'Data Transformation'!S:AD,12,0)</f>
        <v>4678.8</v>
      </c>
      <c r="N1817" s="42" t="str">
        <f>VLOOKUP(A1817,'Data Transformation'!S:Y,7,0)</f>
        <v>tier - 2</v>
      </c>
      <c r="O1817" s="42" t="str">
        <f>VLOOKUP(A1817,'Data Transformation'!S:Z,8,0)</f>
        <v>tier - 1</v>
      </c>
      <c r="P1817" s="42" t="str">
        <f>VLOOKUP(A1817,'Data Transformation'!S:AA,9,0)</f>
        <v>R1021</v>
      </c>
      <c r="Q1817" s="60">
        <f>VLOOKUP(A1817,'Data Transformation'!S:AC,11,0)</f>
        <v>19</v>
      </c>
    </row>
    <row r="1818">
      <c r="A1818" s="56" t="s">
        <v>3708</v>
      </c>
      <c r="B1818" s="42" t="str">
        <f>VLOOKUP(A1818,'Data Transformation'!A:D,4,0)</f>
        <v>Stanton</v>
      </c>
      <c r="C1818" s="57">
        <f>VLOOKUP(A1818,'Data Transformation'!G:N,2,0)</f>
        <v>17.05</v>
      </c>
      <c r="D1818" s="42">
        <f>VLOOKUP(A1818,'Data Transformation'!G:I,3,0)</f>
        <v>5.3</v>
      </c>
      <c r="E1818" s="42" t="str">
        <f>VLOOKUP(A1818,'Data Transformation'!G:J,4,0)</f>
        <v>No</v>
      </c>
      <c r="F1818" s="42" t="str">
        <f>VLOOKUP(A1818,'Data Transformation'!G:K,5,0)</f>
        <v>No</v>
      </c>
      <c r="G1818" s="58" t="str">
        <f>VLOOKUP(A1818,'Data Transformation'!G:L,6,0)</f>
        <v>Yes</v>
      </c>
      <c r="H1818" s="42">
        <f>VLOOKUP(A1818,'Data Transformation'!G:O,9,0)</f>
        <v>1</v>
      </c>
      <c r="I1818" s="42" t="str">
        <f>VLOOKUP(A1818,'Data Transformation'!G:N,8,0)</f>
        <v>No</v>
      </c>
      <c r="J1818" s="42" t="str">
        <f>VLOOKUP(A1818,'Data Transformation'!G:P,10,0)</f>
        <v>Underweight</v>
      </c>
      <c r="K1818" s="42" t="str">
        <f>VLOOKUP(A1818,'Data Transformation'!G:Q,11,0)</f>
        <v>Normal</v>
      </c>
      <c r="L1818" s="42" t="str">
        <f>VLOOKUP(A1818,'Data Transformation'!S:AB,10,0)</f>
        <v>18-Oct-1979</v>
      </c>
      <c r="M1818" s="59">
        <f>VLOOKUP(A1818,'Data Transformation'!S:AD,12,0)</f>
        <v>4674.2</v>
      </c>
      <c r="N1818" s="42" t="str">
        <f>VLOOKUP(A1818,'Data Transformation'!S:Y,7,0)</f>
        <v>tier - 2</v>
      </c>
      <c r="O1818" s="42" t="str">
        <f>VLOOKUP(A1818,'Data Transformation'!S:Z,8,0)</f>
        <v>tier - 1</v>
      </c>
      <c r="P1818" s="42" t="str">
        <f>VLOOKUP(A1818,'Data Transformation'!S:AA,9,0)</f>
        <v>R1013</v>
      </c>
      <c r="Q1818" s="60">
        <f>VLOOKUP(A1818,'Data Transformation'!S:AC,11,0)</f>
        <v>43</v>
      </c>
    </row>
    <row r="1819">
      <c r="A1819" s="56" t="s">
        <v>3710</v>
      </c>
      <c r="B1819" s="42" t="str">
        <f>VLOOKUP(A1819,'Data Transformation'!A:D,4,0)</f>
        <v>Mollak</v>
      </c>
      <c r="C1819" s="57">
        <f>VLOOKUP(A1819,'Data Transformation'!G:N,2,0)</f>
        <v>37.18</v>
      </c>
      <c r="D1819" s="42">
        <f>VLOOKUP(A1819,'Data Transformation'!G:I,3,0)</f>
        <v>4.9</v>
      </c>
      <c r="E1819" s="42" t="str">
        <f>VLOOKUP(A1819,'Data Transformation'!G:J,4,0)</f>
        <v>No</v>
      </c>
      <c r="F1819" s="42" t="str">
        <f>VLOOKUP(A1819,'Data Transformation'!G:K,5,0)</f>
        <v>No</v>
      </c>
      <c r="G1819" s="58" t="str">
        <f>VLOOKUP(A1819,'Data Transformation'!G:L,6,0)</f>
        <v>No</v>
      </c>
      <c r="H1819" s="42">
        <f>VLOOKUP(A1819,'Data Transformation'!G:O,9,0)</f>
        <v>0</v>
      </c>
      <c r="I1819" s="42" t="str">
        <f>VLOOKUP(A1819,'Data Transformation'!G:N,8,0)</f>
        <v>No</v>
      </c>
      <c r="J1819" s="42" t="str">
        <f>VLOOKUP(A1819,'Data Transformation'!G:P,10,0)</f>
        <v>Above Obesity</v>
      </c>
      <c r="K1819" s="42" t="str">
        <f>VLOOKUP(A1819,'Data Transformation'!G:Q,11,0)</f>
        <v>Normal</v>
      </c>
      <c r="L1819" s="42" t="str">
        <f>VLOOKUP(A1819,'Data Transformation'!S:AB,10,0)</f>
        <v>13-Jul-1990</v>
      </c>
      <c r="M1819" s="59">
        <f>VLOOKUP(A1819,'Data Transformation'!S:AD,12,0)</f>
        <v>4673.39</v>
      </c>
      <c r="N1819" s="42" t="str">
        <f>VLOOKUP(A1819,'Data Transformation'!S:Y,7,0)</f>
        <v>tier - 2</v>
      </c>
      <c r="O1819" s="42" t="str">
        <f>VLOOKUP(A1819,'Data Transformation'!S:Z,8,0)</f>
        <v>tier - 1</v>
      </c>
      <c r="P1819" s="42" t="str">
        <f>VLOOKUP(A1819,'Data Transformation'!S:AA,9,0)</f>
        <v>R1013</v>
      </c>
      <c r="Q1819" s="60">
        <f>VLOOKUP(A1819,'Data Transformation'!S:AC,11,0)</f>
        <v>32</v>
      </c>
    </row>
    <row r="1820">
      <c r="A1820" s="56" t="s">
        <v>3712</v>
      </c>
      <c r="B1820" s="42" t="str">
        <f>VLOOKUP(A1820,'Data Transformation'!A:D,4,0)</f>
        <v>Bell</v>
      </c>
      <c r="C1820" s="57">
        <f>VLOOKUP(A1820,'Data Transformation'!G:N,2,0)</f>
        <v>35.2</v>
      </c>
      <c r="D1820" s="42">
        <f>VLOOKUP(A1820,'Data Transformation'!G:I,3,0)</f>
        <v>5.55</v>
      </c>
      <c r="E1820" s="42" t="str">
        <f>VLOOKUP(A1820,'Data Transformation'!G:J,4,0)</f>
        <v>No</v>
      </c>
      <c r="F1820" s="42" t="str">
        <f>VLOOKUP(A1820,'Data Transformation'!G:K,5,0)</f>
        <v>No</v>
      </c>
      <c r="G1820" s="58" t="str">
        <f>VLOOKUP(A1820,'Data Transformation'!G:L,6,0)</f>
        <v>No</v>
      </c>
      <c r="H1820" s="42">
        <f>VLOOKUP(A1820,'Data Transformation'!G:O,9,0)</f>
        <v>0</v>
      </c>
      <c r="I1820" s="42" t="str">
        <f>VLOOKUP(A1820,'Data Transformation'!G:N,8,0)</f>
        <v>No</v>
      </c>
      <c r="J1820" s="42" t="str">
        <f>VLOOKUP(A1820,'Data Transformation'!G:P,10,0)</f>
        <v>Above Obesity</v>
      </c>
      <c r="K1820" s="42" t="str">
        <f>VLOOKUP(A1820,'Data Transformation'!G:Q,11,0)</f>
        <v>Normal</v>
      </c>
      <c r="L1820" s="42" t="str">
        <f>VLOOKUP(A1820,'Data Transformation'!S:AB,10,0)</f>
        <v>26-Sep-1990</v>
      </c>
      <c r="M1820" s="59">
        <f>VLOOKUP(A1820,'Data Transformation'!S:AD,12,0)</f>
        <v>4670.64</v>
      </c>
      <c r="N1820" s="42" t="str">
        <f>VLOOKUP(A1820,'Data Transformation'!S:Y,7,0)</f>
        <v>tier - 2</v>
      </c>
      <c r="O1820" s="42" t="str">
        <f>VLOOKUP(A1820,'Data Transformation'!S:Z,8,0)</f>
        <v>tier - 2</v>
      </c>
      <c r="P1820" s="42" t="str">
        <f>VLOOKUP(A1820,'Data Transformation'!S:AA,9,0)</f>
        <v>R1011</v>
      </c>
      <c r="Q1820" s="60">
        <f>VLOOKUP(A1820,'Data Transformation'!S:AC,11,0)</f>
        <v>32</v>
      </c>
    </row>
    <row r="1821">
      <c r="A1821" s="56" t="s">
        <v>3714</v>
      </c>
      <c r="B1821" s="42" t="str">
        <f>VLOOKUP(A1821,'Data Transformation'!A:D,4,0)</f>
        <v>Weston</v>
      </c>
      <c r="C1821" s="57">
        <f>VLOOKUP(A1821,'Data Transformation'!G:N,2,0)</f>
        <v>37.335</v>
      </c>
      <c r="D1821" s="42">
        <f>VLOOKUP(A1821,'Data Transformation'!G:I,3,0)</f>
        <v>4.95</v>
      </c>
      <c r="E1821" s="42" t="str">
        <f>VLOOKUP(A1821,'Data Transformation'!G:J,4,0)</f>
        <v>No</v>
      </c>
      <c r="F1821" s="42" t="str">
        <f>VLOOKUP(A1821,'Data Transformation'!G:K,5,0)</f>
        <v>No</v>
      </c>
      <c r="G1821" s="58" t="str">
        <f>VLOOKUP(A1821,'Data Transformation'!G:L,6,0)</f>
        <v>No</v>
      </c>
      <c r="H1821" s="42">
        <f>VLOOKUP(A1821,'Data Transformation'!G:O,9,0)</f>
        <v>0</v>
      </c>
      <c r="I1821" s="42" t="str">
        <f>VLOOKUP(A1821,'Data Transformation'!G:N,8,0)</f>
        <v>No</v>
      </c>
      <c r="J1821" s="42" t="str">
        <f>VLOOKUP(A1821,'Data Transformation'!G:P,10,0)</f>
        <v>Above Obesity</v>
      </c>
      <c r="K1821" s="42" t="str">
        <f>VLOOKUP(A1821,'Data Transformation'!G:Q,11,0)</f>
        <v>Normal</v>
      </c>
      <c r="L1821" s="42" t="str">
        <f>VLOOKUP(A1821,'Data Transformation'!S:AB,10,0)</f>
        <v>5-Aug-1990</v>
      </c>
      <c r="M1821" s="59">
        <f>VLOOKUP(A1821,'Data Transformation'!S:AD,12,0)</f>
        <v>4667.61</v>
      </c>
      <c r="N1821" s="42" t="str">
        <f>VLOOKUP(A1821,'Data Transformation'!S:Y,7,0)</f>
        <v>tier - 3</v>
      </c>
      <c r="O1821" s="42" t="str">
        <f>VLOOKUP(A1821,'Data Transformation'!S:Z,8,0)</f>
        <v>tier - 3</v>
      </c>
      <c r="P1821" s="42" t="str">
        <f>VLOOKUP(A1821,'Data Transformation'!S:AA,9,0)</f>
        <v>R1016</v>
      </c>
      <c r="Q1821" s="60">
        <f>VLOOKUP(A1821,'Data Transformation'!S:AC,11,0)</f>
        <v>32</v>
      </c>
    </row>
    <row r="1822">
      <c r="A1822" s="56" t="s">
        <v>3716</v>
      </c>
      <c r="B1822" s="42" t="str">
        <f>VLOOKUP(A1822,'Data Transformation'!A:D,4,0)</f>
        <v>Rabuzzi</v>
      </c>
      <c r="C1822" s="57">
        <f>VLOOKUP(A1822,'Data Transformation'!G:N,2,0)</f>
        <v>27.265</v>
      </c>
      <c r="D1822" s="42">
        <f>VLOOKUP(A1822,'Data Transformation'!G:I,3,0)</f>
        <v>6.46</v>
      </c>
      <c r="E1822" s="42" t="str">
        <f>VLOOKUP(A1822,'Data Transformation'!G:J,4,0)</f>
        <v>YES</v>
      </c>
      <c r="F1822" s="42" t="str">
        <f>VLOOKUP(A1822,'Data Transformation'!G:K,5,0)</f>
        <v>No</v>
      </c>
      <c r="G1822" s="58" t="str">
        <f>VLOOKUP(A1822,'Data Transformation'!G:L,6,0)</f>
        <v>No</v>
      </c>
      <c r="H1822" s="42">
        <f>VLOOKUP(A1822,'Data Transformation'!G:O,9,0)</f>
        <v>0</v>
      </c>
      <c r="I1822" s="42" t="str">
        <f>VLOOKUP(A1822,'Data Transformation'!G:N,8,0)</f>
        <v>No</v>
      </c>
      <c r="J1822" s="42" t="str">
        <f>VLOOKUP(A1822,'Data Transformation'!G:P,10,0)</f>
        <v>Overweight</v>
      </c>
      <c r="K1822" s="42" t="str">
        <f>VLOOKUP(A1822,'Data Transformation'!G:Q,11,0)</f>
        <v>Prediabetes weight</v>
      </c>
      <c r="L1822" s="42" t="str">
        <f>VLOOKUP(A1822,'Data Transformation'!S:AB,10,0)</f>
        <v>25-Oct-1996</v>
      </c>
      <c r="M1822" s="59">
        <f>VLOOKUP(A1822,'Data Transformation'!S:AD,12,0)</f>
        <v>4661.29</v>
      </c>
      <c r="N1822" s="42" t="str">
        <f>VLOOKUP(A1822,'Data Transformation'!S:Y,7,0)</f>
        <v>tier - 2</v>
      </c>
      <c r="O1822" s="42" t="str">
        <f>VLOOKUP(A1822,'Data Transformation'!S:Z,8,0)</f>
        <v>tier - 1</v>
      </c>
      <c r="P1822" s="42" t="str">
        <f>VLOOKUP(A1822,'Data Transformation'!S:AA,9,0)</f>
        <v>R1017</v>
      </c>
      <c r="Q1822" s="60">
        <f>VLOOKUP(A1822,'Data Transformation'!S:AC,11,0)</f>
        <v>26</v>
      </c>
    </row>
    <row r="1823">
      <c r="A1823" s="56" t="s">
        <v>3718</v>
      </c>
      <c r="B1823" s="42" t="str">
        <f>VLOOKUP(A1823,'Data Transformation'!A:D,4,0)</f>
        <v>Hendrix</v>
      </c>
      <c r="C1823" s="57">
        <f>VLOOKUP(A1823,'Data Transformation'!G:N,2,0)</f>
        <v>30.8</v>
      </c>
      <c r="D1823" s="42">
        <f>VLOOKUP(A1823,'Data Transformation'!G:I,3,0)</f>
        <v>4.9</v>
      </c>
      <c r="E1823" s="42" t="str">
        <f>VLOOKUP(A1823,'Data Transformation'!G:J,4,0)</f>
        <v>YES</v>
      </c>
      <c r="F1823" s="42" t="str">
        <f>VLOOKUP(A1823,'Data Transformation'!G:K,5,0)</f>
        <v>No</v>
      </c>
      <c r="G1823" s="58" t="str">
        <f>VLOOKUP(A1823,'Data Transformation'!G:L,6,0)</f>
        <v>No</v>
      </c>
      <c r="H1823" s="42">
        <f>VLOOKUP(A1823,'Data Transformation'!G:O,9,0)</f>
        <v>0</v>
      </c>
      <c r="I1823" s="42" t="str">
        <f>VLOOKUP(A1823,'Data Transformation'!G:N,8,0)</f>
        <v>No</v>
      </c>
      <c r="J1823" s="42" t="str">
        <f>VLOOKUP(A1823,'Data Transformation'!G:P,10,0)</f>
        <v>Above Obesity</v>
      </c>
      <c r="K1823" s="42" t="str">
        <f>VLOOKUP(A1823,'Data Transformation'!G:Q,11,0)</f>
        <v>Normal</v>
      </c>
      <c r="L1823" s="42" t="str">
        <f>VLOOKUP(A1823,'Data Transformation'!S:AB,10,0)</f>
        <v>22-Jun-1985</v>
      </c>
      <c r="M1823" s="59">
        <f>VLOOKUP(A1823,'Data Transformation'!S:AD,12,0)</f>
        <v>4646.76</v>
      </c>
      <c r="N1823" s="42" t="str">
        <f>VLOOKUP(A1823,'Data Transformation'!S:Y,7,0)</f>
        <v>tier - 1</v>
      </c>
      <c r="O1823" s="42" t="str">
        <f>VLOOKUP(A1823,'Data Transformation'!S:Z,8,0)</f>
        <v>tier - 1</v>
      </c>
      <c r="P1823" s="42" t="str">
        <f>VLOOKUP(A1823,'Data Transformation'!S:AA,9,0)</f>
        <v>R1011</v>
      </c>
      <c r="Q1823" s="60">
        <f>VLOOKUP(A1823,'Data Transformation'!S:AC,11,0)</f>
        <v>37</v>
      </c>
    </row>
    <row r="1824">
      <c r="A1824" s="56" t="s">
        <v>3720</v>
      </c>
      <c r="B1824" s="42" t="str">
        <f>VLOOKUP(A1824,'Data Transformation'!A:D,4,0)</f>
        <v>Van Nielen</v>
      </c>
      <c r="C1824" s="57">
        <f>VLOOKUP(A1824,'Data Transformation'!G:N,2,0)</f>
        <v>30.21</v>
      </c>
      <c r="D1824" s="42">
        <f>VLOOKUP(A1824,'Data Transformation'!G:I,3,0)</f>
        <v>5.21</v>
      </c>
      <c r="E1824" s="42" t="str">
        <f>VLOOKUP(A1824,'Data Transformation'!G:J,4,0)</f>
        <v>No</v>
      </c>
      <c r="F1824" s="42" t="str">
        <f>VLOOKUP(A1824,'Data Transformation'!G:K,5,0)</f>
        <v>No</v>
      </c>
      <c r="G1824" s="58" t="str">
        <f>VLOOKUP(A1824,'Data Transformation'!G:L,6,0)</f>
        <v>No</v>
      </c>
      <c r="H1824" s="42">
        <f>VLOOKUP(A1824,'Data Transformation'!G:O,9,0)</f>
        <v>1</v>
      </c>
      <c r="I1824" s="42" t="str">
        <f>VLOOKUP(A1824,'Data Transformation'!G:N,8,0)</f>
        <v>No</v>
      </c>
      <c r="J1824" s="42" t="str">
        <f>VLOOKUP(A1824,'Data Transformation'!G:P,10,0)</f>
        <v>Above Obesity</v>
      </c>
      <c r="K1824" s="42" t="str">
        <f>VLOOKUP(A1824,'Data Transformation'!G:Q,11,0)</f>
        <v>Normal</v>
      </c>
      <c r="L1824" s="42" t="str">
        <f>VLOOKUP(A1824,'Data Transformation'!S:AB,10,0)</f>
        <v>29-Jun-1998</v>
      </c>
      <c r="M1824" s="59">
        <f>VLOOKUP(A1824,'Data Transformation'!S:AD,12,0)</f>
        <v>4618.08</v>
      </c>
      <c r="N1824" s="42" t="str">
        <f>VLOOKUP(A1824,'Data Transformation'!S:Y,7,0)</f>
        <v>tier - 2</v>
      </c>
      <c r="O1824" s="42" t="str">
        <f>VLOOKUP(A1824,'Data Transformation'!S:Z,8,0)</f>
        <v>tier - 1</v>
      </c>
      <c r="P1824" s="42" t="str">
        <f>VLOOKUP(A1824,'Data Transformation'!S:AA,9,0)</f>
        <v>R1012</v>
      </c>
      <c r="Q1824" s="60">
        <f>VLOOKUP(A1824,'Data Transformation'!S:AC,11,0)</f>
        <v>24</v>
      </c>
    </row>
    <row r="1825">
      <c r="A1825" s="56" t="s">
        <v>3722</v>
      </c>
      <c r="B1825" s="42" t="str">
        <f>VLOOKUP(A1825,'Data Transformation'!A:D,4,0)</f>
        <v>Blanton</v>
      </c>
      <c r="C1825" s="57">
        <f>VLOOKUP(A1825,'Data Transformation'!G:N,2,0)</f>
        <v>35.34</v>
      </c>
      <c r="D1825" s="42">
        <f>VLOOKUP(A1825,'Data Transformation'!G:I,3,0)</f>
        <v>4.13</v>
      </c>
      <c r="E1825" s="42" t="str">
        <f>VLOOKUP(A1825,'Data Transformation'!G:J,4,0)</f>
        <v>No</v>
      </c>
      <c r="F1825" s="42" t="str">
        <f>VLOOKUP(A1825,'Data Transformation'!G:K,5,0)</f>
        <v>yes</v>
      </c>
      <c r="G1825" s="58" t="str">
        <f>VLOOKUP(A1825,'Data Transformation'!G:L,6,0)</f>
        <v>No</v>
      </c>
      <c r="H1825" s="42">
        <f>VLOOKUP(A1825,'Data Transformation'!G:O,9,0)</f>
        <v>1</v>
      </c>
      <c r="I1825" s="42" t="str">
        <f>VLOOKUP(A1825,'Data Transformation'!G:N,8,0)</f>
        <v>No</v>
      </c>
      <c r="J1825" s="42" t="str">
        <f>VLOOKUP(A1825,'Data Transformation'!G:P,10,0)</f>
        <v>Above Obesity</v>
      </c>
      <c r="K1825" s="42" t="str">
        <f>VLOOKUP(A1825,'Data Transformation'!G:Q,11,0)</f>
        <v>Normal</v>
      </c>
      <c r="L1825" s="42" t="str">
        <f>VLOOKUP(A1825,'Data Transformation'!S:AB,10,0)</f>
        <v>2-Jul-2000</v>
      </c>
      <c r="M1825" s="59">
        <f>VLOOKUP(A1825,'Data Transformation'!S:AD,12,0)</f>
        <v>4608.03</v>
      </c>
      <c r="N1825" s="42" t="str">
        <f>VLOOKUP(A1825,'Data Transformation'!S:Y,7,0)</f>
        <v>tier - 2</v>
      </c>
      <c r="O1825" s="42" t="str">
        <f>VLOOKUP(A1825,'Data Transformation'!S:Z,8,0)</f>
        <v>tier - 3</v>
      </c>
      <c r="P1825" s="42" t="str">
        <f>VLOOKUP(A1825,'Data Transformation'!S:AA,9,0)</f>
        <v>R1011</v>
      </c>
      <c r="Q1825" s="60">
        <f>VLOOKUP(A1825,'Data Transformation'!S:AC,11,0)</f>
        <v>22</v>
      </c>
    </row>
    <row r="1826">
      <c r="A1826" s="56" t="s">
        <v>3724</v>
      </c>
      <c r="B1826" s="42" t="str">
        <f>VLOOKUP(A1826,'Data Transformation'!A:D,4,0)</f>
        <v>Schout</v>
      </c>
      <c r="C1826" s="57">
        <f>VLOOKUP(A1826,'Data Transformation'!G:N,2,0)</f>
        <v>26.695</v>
      </c>
      <c r="D1826" s="42">
        <f>VLOOKUP(A1826,'Data Transformation'!G:I,3,0)</f>
        <v>5.28</v>
      </c>
      <c r="E1826" s="42" t="str">
        <f>VLOOKUP(A1826,'Data Transformation'!G:J,4,0)</f>
        <v>No</v>
      </c>
      <c r="F1826" s="42" t="str">
        <f>VLOOKUP(A1826,'Data Transformation'!G:K,5,0)</f>
        <v>No</v>
      </c>
      <c r="G1826" s="58" t="str">
        <f>VLOOKUP(A1826,'Data Transformation'!G:L,6,0)</f>
        <v>No</v>
      </c>
      <c r="H1826" s="42">
        <f>VLOOKUP(A1826,'Data Transformation'!G:O,9,0)</f>
        <v>0</v>
      </c>
      <c r="I1826" s="42" t="str">
        <f>VLOOKUP(A1826,'Data Transformation'!G:N,8,0)</f>
        <v>No</v>
      </c>
      <c r="J1826" s="42" t="str">
        <f>VLOOKUP(A1826,'Data Transformation'!G:P,10,0)</f>
        <v>Overweight</v>
      </c>
      <c r="K1826" s="42" t="str">
        <f>VLOOKUP(A1826,'Data Transformation'!G:Q,11,0)</f>
        <v>Normal</v>
      </c>
      <c r="L1826" s="42" t="str">
        <f>VLOOKUP(A1826,'Data Transformation'!S:AB,10,0)</f>
        <v>18-Sep-1989</v>
      </c>
      <c r="M1826" s="59">
        <f>VLOOKUP(A1826,'Data Transformation'!S:AD,12,0)</f>
        <v>4571.41</v>
      </c>
      <c r="N1826" s="42" t="str">
        <f>VLOOKUP(A1826,'Data Transformation'!S:Y,7,0)</f>
        <v>tier - 2</v>
      </c>
      <c r="O1826" s="42" t="str">
        <f>VLOOKUP(A1826,'Data Transformation'!S:Z,8,0)</f>
        <v>tier - 2</v>
      </c>
      <c r="P1826" s="42" t="str">
        <f>VLOOKUP(A1826,'Data Transformation'!S:AA,9,0)</f>
        <v>R1012</v>
      </c>
      <c r="Q1826" s="60">
        <f>VLOOKUP(A1826,'Data Transformation'!S:AC,11,0)</f>
        <v>33</v>
      </c>
    </row>
    <row r="1827">
      <c r="A1827" s="56" t="s">
        <v>3726</v>
      </c>
      <c r="B1827" s="42" t="str">
        <f>VLOOKUP(A1827,'Data Transformation'!A:D,4,0)</f>
        <v>Schmaltz</v>
      </c>
      <c r="C1827" s="57">
        <f>VLOOKUP(A1827,'Data Transformation'!G:N,2,0)</f>
        <v>29.355</v>
      </c>
      <c r="D1827" s="42">
        <f>VLOOKUP(A1827,'Data Transformation'!G:I,3,0)</f>
        <v>4.68</v>
      </c>
      <c r="E1827" s="42" t="str">
        <f>VLOOKUP(A1827,'Data Transformation'!G:J,4,0)</f>
        <v>YES</v>
      </c>
      <c r="F1827" s="42" t="str">
        <f>VLOOKUP(A1827,'Data Transformation'!G:K,5,0)</f>
        <v>No</v>
      </c>
      <c r="G1827" s="58" t="str">
        <f>VLOOKUP(A1827,'Data Transformation'!G:L,6,0)</f>
        <v>No</v>
      </c>
      <c r="H1827" s="42">
        <f>VLOOKUP(A1827,'Data Transformation'!G:O,9,0)</f>
        <v>0</v>
      </c>
      <c r="I1827" s="42" t="str">
        <f>VLOOKUP(A1827,'Data Transformation'!G:N,8,0)</f>
        <v>No</v>
      </c>
      <c r="J1827" s="42" t="str">
        <f>VLOOKUP(A1827,'Data Transformation'!G:P,10,0)</f>
        <v>Overweight</v>
      </c>
      <c r="K1827" s="42" t="str">
        <f>VLOOKUP(A1827,'Data Transformation'!G:Q,11,0)</f>
        <v>Normal</v>
      </c>
      <c r="L1827" s="42" t="str">
        <f>VLOOKUP(A1827,'Data Transformation'!S:AB,10,0)</f>
        <v>25-Dec-1996</v>
      </c>
      <c r="M1827" s="59">
        <f>VLOOKUP(A1827,'Data Transformation'!S:AD,12,0)</f>
        <v>4564.19</v>
      </c>
      <c r="N1827" s="42" t="str">
        <f>VLOOKUP(A1827,'Data Transformation'!S:Y,7,0)</f>
        <v>tier - 2</v>
      </c>
      <c r="O1827" s="42" t="str">
        <f>VLOOKUP(A1827,'Data Transformation'!S:Z,8,0)</f>
        <v>tier - 2</v>
      </c>
      <c r="P1827" s="42" t="str">
        <f>VLOOKUP(A1827,'Data Transformation'!S:AA,9,0)</f>
        <v>R1024</v>
      </c>
      <c r="Q1827" s="60">
        <f>VLOOKUP(A1827,'Data Transformation'!S:AC,11,0)</f>
        <v>26</v>
      </c>
    </row>
    <row r="1828">
      <c r="A1828" s="56" t="s">
        <v>3728</v>
      </c>
      <c r="B1828" s="42" t="str">
        <f>VLOOKUP(A1828,'Data Transformation'!A:D,4,0)</f>
        <v>Eagen</v>
      </c>
      <c r="C1828" s="57">
        <f>VLOOKUP(A1828,'Data Transformation'!G:N,2,0)</f>
        <v>29.59</v>
      </c>
      <c r="D1828" s="42">
        <f>VLOOKUP(A1828,'Data Transformation'!G:I,3,0)</f>
        <v>4.06</v>
      </c>
      <c r="E1828" s="42" t="str">
        <f>VLOOKUP(A1828,'Data Transformation'!G:J,4,0)</f>
        <v>No</v>
      </c>
      <c r="F1828" s="42" t="str">
        <f>VLOOKUP(A1828,'Data Transformation'!G:K,5,0)</f>
        <v>No</v>
      </c>
      <c r="G1828" s="58" t="str">
        <f>VLOOKUP(A1828,'Data Transformation'!G:L,6,0)</f>
        <v>No</v>
      </c>
      <c r="H1828" s="42">
        <f>VLOOKUP(A1828,'Data Transformation'!G:O,9,0)</f>
        <v>0</v>
      </c>
      <c r="I1828" s="42" t="str">
        <f>VLOOKUP(A1828,'Data Transformation'!G:N,8,0)</f>
        <v>No</v>
      </c>
      <c r="J1828" s="42" t="str">
        <f>VLOOKUP(A1828,'Data Transformation'!G:P,10,0)</f>
        <v>Overweight</v>
      </c>
      <c r="K1828" s="42" t="str">
        <f>VLOOKUP(A1828,'Data Transformation'!G:Q,11,0)</f>
        <v>Normal</v>
      </c>
      <c r="L1828" s="42" t="str">
        <f>VLOOKUP(A1828,'Data Transformation'!S:AB,10,0)</f>
        <v>20-Sep-1990</v>
      </c>
      <c r="M1828" s="59">
        <f>VLOOKUP(A1828,'Data Transformation'!S:AD,12,0)</f>
        <v>4562.84</v>
      </c>
      <c r="N1828" s="42" t="str">
        <f>VLOOKUP(A1828,'Data Transformation'!S:Y,7,0)</f>
        <v>tier - 2</v>
      </c>
      <c r="O1828" s="42" t="str">
        <f>VLOOKUP(A1828,'Data Transformation'!S:Z,8,0)</f>
        <v>tier - 2</v>
      </c>
      <c r="P1828" s="42" t="str">
        <f>VLOOKUP(A1828,'Data Transformation'!S:AA,9,0)</f>
        <v>R1013</v>
      </c>
      <c r="Q1828" s="60">
        <f>VLOOKUP(A1828,'Data Transformation'!S:AC,11,0)</f>
        <v>32</v>
      </c>
    </row>
    <row r="1829">
      <c r="A1829" s="56" t="s">
        <v>3730</v>
      </c>
      <c r="B1829" s="42" t="str">
        <f>VLOOKUP(A1829,'Data Transformation'!A:D,4,0)</f>
        <v>Rotramel</v>
      </c>
      <c r="C1829" s="57">
        <f>VLOOKUP(A1829,'Data Transformation'!G:N,2,0)</f>
        <v>31.35</v>
      </c>
      <c r="D1829" s="42">
        <f>VLOOKUP(A1829,'Data Transformation'!G:I,3,0)</f>
        <v>4.2</v>
      </c>
      <c r="E1829" s="42" t="str">
        <f>VLOOKUP(A1829,'Data Transformation'!G:J,4,0)</f>
        <v>No</v>
      </c>
      <c r="F1829" s="42" t="str">
        <f>VLOOKUP(A1829,'Data Transformation'!G:K,5,0)</f>
        <v>yes</v>
      </c>
      <c r="G1829" s="58" t="str">
        <f>VLOOKUP(A1829,'Data Transformation'!G:L,6,0)</f>
        <v>No</v>
      </c>
      <c r="H1829" s="42">
        <f>VLOOKUP(A1829,'Data Transformation'!G:O,9,0)</f>
        <v>1</v>
      </c>
      <c r="I1829" s="42" t="str">
        <f>VLOOKUP(A1829,'Data Transformation'!G:N,8,0)</f>
        <v>No</v>
      </c>
      <c r="J1829" s="42" t="str">
        <f>VLOOKUP(A1829,'Data Transformation'!G:P,10,0)</f>
        <v>Above Obesity</v>
      </c>
      <c r="K1829" s="42" t="str">
        <f>VLOOKUP(A1829,'Data Transformation'!G:Q,11,0)</f>
        <v>Normal</v>
      </c>
      <c r="L1829" s="42" t="str">
        <f>VLOOKUP(A1829,'Data Transformation'!S:AB,10,0)</f>
        <v>22-Dec-2004</v>
      </c>
      <c r="M1829" s="59">
        <f>VLOOKUP(A1829,'Data Transformation'!S:AD,12,0)</f>
        <v>4561.19</v>
      </c>
      <c r="N1829" s="42" t="str">
        <f>VLOOKUP(A1829,'Data Transformation'!S:Y,7,0)</f>
        <v>tier - 2</v>
      </c>
      <c r="O1829" s="42" t="str">
        <f>VLOOKUP(A1829,'Data Transformation'!S:Z,8,0)</f>
        <v>tier - 2</v>
      </c>
      <c r="P1829" s="42" t="str">
        <f>VLOOKUP(A1829,'Data Transformation'!S:AA,9,0)</f>
        <v>R1024</v>
      </c>
      <c r="Q1829" s="60">
        <f>VLOOKUP(A1829,'Data Transformation'!S:AC,11,0)</f>
        <v>18</v>
      </c>
    </row>
    <row r="1830">
      <c r="A1830" s="56" t="s">
        <v>3732</v>
      </c>
      <c r="B1830" s="42" t="str">
        <f>VLOOKUP(A1830,'Data Transformation'!A:D,4,0)</f>
        <v>Prevost</v>
      </c>
      <c r="C1830" s="57">
        <f>VLOOKUP(A1830,'Data Transformation'!G:N,2,0)</f>
        <v>20.52</v>
      </c>
      <c r="D1830" s="42">
        <f>VLOOKUP(A1830,'Data Transformation'!G:I,3,0)</f>
        <v>4.83</v>
      </c>
      <c r="E1830" s="42" t="str">
        <f>VLOOKUP(A1830,'Data Transformation'!G:J,4,0)</f>
        <v>No</v>
      </c>
      <c r="F1830" s="42" t="str">
        <f>VLOOKUP(A1830,'Data Transformation'!G:K,5,0)</f>
        <v>No</v>
      </c>
      <c r="G1830" s="58" t="str">
        <f>VLOOKUP(A1830,'Data Transformation'!G:L,6,0)</f>
        <v>No</v>
      </c>
      <c r="H1830" s="42">
        <f>VLOOKUP(A1830,'Data Transformation'!G:O,9,0)</f>
        <v>0</v>
      </c>
      <c r="I1830" s="42" t="str">
        <f>VLOOKUP(A1830,'Data Transformation'!G:N,8,0)</f>
        <v>No</v>
      </c>
      <c r="J1830" s="42" t="str">
        <f>VLOOKUP(A1830,'Data Transformation'!G:P,10,0)</f>
        <v>Normal weight</v>
      </c>
      <c r="K1830" s="42" t="str">
        <f>VLOOKUP(A1830,'Data Transformation'!G:Q,11,0)</f>
        <v>Normal</v>
      </c>
      <c r="L1830" s="42" t="str">
        <f>VLOOKUP(A1830,'Data Transformation'!S:AB,10,0)</f>
        <v>17-Nov-1990</v>
      </c>
      <c r="M1830" s="59">
        <f>VLOOKUP(A1830,'Data Transformation'!S:AD,12,0)</f>
        <v>4544.23</v>
      </c>
      <c r="N1830" s="42" t="str">
        <f>VLOOKUP(A1830,'Data Transformation'!S:Y,7,0)</f>
        <v>tier - 2</v>
      </c>
      <c r="O1830" s="42" t="str">
        <f>VLOOKUP(A1830,'Data Transformation'!S:Z,8,0)</f>
        <v>tier - 1</v>
      </c>
      <c r="P1830" s="42" t="str">
        <f>VLOOKUP(A1830,'Data Transformation'!S:AA,9,0)</f>
        <v>R1024</v>
      </c>
      <c r="Q1830" s="60">
        <f>VLOOKUP(A1830,'Data Transformation'!S:AC,11,0)</f>
        <v>32</v>
      </c>
    </row>
    <row r="1831">
      <c r="A1831" s="56" t="s">
        <v>3734</v>
      </c>
      <c r="B1831" s="42" t="str">
        <f>VLOOKUP(A1831,'Data Transformation'!A:D,4,0)</f>
        <v>Boyd</v>
      </c>
      <c r="C1831" s="57">
        <f>VLOOKUP(A1831,'Data Transformation'!G:N,2,0)</f>
        <v>42.9</v>
      </c>
      <c r="D1831" s="42">
        <f>VLOOKUP(A1831,'Data Transformation'!G:I,3,0)</f>
        <v>4.87</v>
      </c>
      <c r="E1831" s="42" t="str">
        <f>VLOOKUP(A1831,'Data Transformation'!G:J,4,0)</f>
        <v>yes</v>
      </c>
      <c r="F1831" s="42" t="str">
        <f>VLOOKUP(A1831,'Data Transformation'!G:K,5,0)</f>
        <v>No</v>
      </c>
      <c r="G1831" s="58" t="str">
        <f>VLOOKUP(A1831,'Data Transformation'!G:L,6,0)</f>
        <v>No</v>
      </c>
      <c r="H1831" s="42">
        <f>VLOOKUP(A1831,'Data Transformation'!G:O,9,0)</f>
        <v>1</v>
      </c>
      <c r="I1831" s="42" t="str">
        <f>VLOOKUP(A1831,'Data Transformation'!G:N,8,0)</f>
        <v>No</v>
      </c>
      <c r="J1831" s="42" t="str">
        <f>VLOOKUP(A1831,'Data Transformation'!G:P,10,0)</f>
        <v>Above Obesity</v>
      </c>
      <c r="K1831" s="42" t="str">
        <f>VLOOKUP(A1831,'Data Transformation'!G:Q,11,0)</f>
        <v>Normal</v>
      </c>
      <c r="L1831" s="42" t="str">
        <f>VLOOKUP(A1831,'Data Transformation'!S:AB,10,0)</f>
        <v>13-Jun-1988</v>
      </c>
      <c r="M1831" s="59">
        <f>VLOOKUP(A1831,'Data Transformation'!S:AD,12,0)</f>
        <v>4536.26</v>
      </c>
      <c r="N1831" s="42" t="str">
        <f>VLOOKUP(A1831,'Data Transformation'!S:Y,7,0)</f>
        <v>tier - 2</v>
      </c>
      <c r="O1831" s="42" t="str">
        <f>VLOOKUP(A1831,'Data Transformation'!S:Z,8,0)</f>
        <v>tier - 2</v>
      </c>
      <c r="P1831" s="42" t="str">
        <f>VLOOKUP(A1831,'Data Transformation'!S:AA,9,0)</f>
        <v>R1011</v>
      </c>
      <c r="Q1831" s="60">
        <f>VLOOKUP(A1831,'Data Transformation'!S:AC,11,0)</f>
        <v>34</v>
      </c>
    </row>
    <row r="1832">
      <c r="A1832" s="56" t="s">
        <v>3736</v>
      </c>
      <c r="B1832" s="42" t="str">
        <f>VLOOKUP(A1832,'Data Transformation'!A:D,4,0)</f>
        <v>Dawes</v>
      </c>
      <c r="C1832" s="57">
        <f>VLOOKUP(A1832,'Data Transformation'!G:N,2,0)</f>
        <v>24.6</v>
      </c>
      <c r="D1832" s="42">
        <f>VLOOKUP(A1832,'Data Transformation'!G:I,3,0)</f>
        <v>5.86</v>
      </c>
      <c r="E1832" s="42" t="str">
        <f>VLOOKUP(A1832,'Data Transformation'!G:J,4,0)</f>
        <v>No</v>
      </c>
      <c r="F1832" s="42" t="str">
        <f>VLOOKUP(A1832,'Data Transformation'!G:K,5,0)</f>
        <v>No</v>
      </c>
      <c r="G1832" s="58" t="str">
        <f>VLOOKUP(A1832,'Data Transformation'!G:L,6,0)</f>
        <v>Yes</v>
      </c>
      <c r="H1832" s="42">
        <f>VLOOKUP(A1832,'Data Transformation'!G:O,9,0)</f>
        <v>1</v>
      </c>
      <c r="I1832" s="42" t="str">
        <f>VLOOKUP(A1832,'Data Transformation'!G:N,8,0)</f>
        <v>No</v>
      </c>
      <c r="J1832" s="42" t="str">
        <f>VLOOKUP(A1832,'Data Transformation'!G:P,10,0)</f>
        <v>Normal weight</v>
      </c>
      <c r="K1832" s="42" t="str">
        <f>VLOOKUP(A1832,'Data Transformation'!G:Q,11,0)</f>
        <v>Prediabetes weight</v>
      </c>
      <c r="L1832" s="42" t="str">
        <f>VLOOKUP(A1832,'Data Transformation'!S:AB,10,0)</f>
        <v>29-Jun-1993</v>
      </c>
      <c r="M1832" s="59">
        <f>VLOOKUP(A1832,'Data Transformation'!S:AD,12,0)</f>
        <v>4529.48</v>
      </c>
      <c r="N1832" s="42" t="str">
        <f>VLOOKUP(A1832,'Data Transformation'!S:Y,7,0)</f>
        <v>tier - 2</v>
      </c>
      <c r="O1832" s="42" t="str">
        <f>VLOOKUP(A1832,'Data Transformation'!S:Z,8,0)</f>
        <v>tier - 1</v>
      </c>
      <c r="P1832" s="42" t="str">
        <f>VLOOKUP(A1832,'Data Transformation'!S:AA,9,0)</f>
        <v>R1011</v>
      </c>
      <c r="Q1832" s="60">
        <f>VLOOKUP(A1832,'Data Transformation'!S:AC,11,0)</f>
        <v>29</v>
      </c>
    </row>
    <row r="1833">
      <c r="A1833" s="56" t="s">
        <v>3738</v>
      </c>
      <c r="B1833" s="42" t="str">
        <f>VLOOKUP(A1833,'Data Transformation'!A:D,4,0)</f>
        <v>Jennings</v>
      </c>
      <c r="C1833" s="57">
        <f>VLOOKUP(A1833,'Data Transformation'!G:N,2,0)</f>
        <v>28.405</v>
      </c>
      <c r="D1833" s="42">
        <f>VLOOKUP(A1833,'Data Transformation'!G:I,3,0)</f>
        <v>4.12</v>
      </c>
      <c r="E1833" s="42" t="str">
        <f>VLOOKUP(A1833,'Data Transformation'!G:J,4,0)</f>
        <v>No</v>
      </c>
      <c r="F1833" s="42" t="str">
        <f>VLOOKUP(A1833,'Data Transformation'!G:K,5,0)</f>
        <v>No</v>
      </c>
      <c r="G1833" s="58" t="str">
        <f>VLOOKUP(A1833,'Data Transformation'!G:L,6,0)</f>
        <v>No</v>
      </c>
      <c r="H1833" s="42">
        <f>VLOOKUP(A1833,'Data Transformation'!G:O,9,0)</f>
        <v>1</v>
      </c>
      <c r="I1833" s="42" t="str">
        <f>VLOOKUP(A1833,'Data Transformation'!G:N,8,0)</f>
        <v>No</v>
      </c>
      <c r="J1833" s="42" t="str">
        <f>VLOOKUP(A1833,'Data Transformation'!G:P,10,0)</f>
        <v>Overweight</v>
      </c>
      <c r="K1833" s="42" t="str">
        <f>VLOOKUP(A1833,'Data Transformation'!G:Q,11,0)</f>
        <v>Normal</v>
      </c>
      <c r="L1833" s="42" t="str">
        <f>VLOOKUP(A1833,'Data Transformation'!S:AB,10,0)</f>
        <v>13-Aug-1992</v>
      </c>
      <c r="M1833" s="59">
        <f>VLOOKUP(A1833,'Data Transformation'!S:AD,12,0)</f>
        <v>4527.18</v>
      </c>
      <c r="N1833" s="42" t="str">
        <f>VLOOKUP(A1833,'Data Transformation'!S:Y,7,0)</f>
        <v>tier - 2</v>
      </c>
      <c r="O1833" s="42" t="str">
        <f>VLOOKUP(A1833,'Data Transformation'!S:Z,8,0)</f>
        <v>tier - 2</v>
      </c>
      <c r="P1833" s="42" t="str">
        <f>VLOOKUP(A1833,'Data Transformation'!S:AA,9,0)</f>
        <v>R1012</v>
      </c>
      <c r="Q1833" s="60">
        <f>VLOOKUP(A1833,'Data Transformation'!S:AC,11,0)</f>
        <v>30</v>
      </c>
    </row>
    <row r="1834">
      <c r="A1834" s="56" t="s">
        <v>3740</v>
      </c>
      <c r="B1834" s="42" t="str">
        <f>VLOOKUP(A1834,'Data Transformation'!A:D,4,0)</f>
        <v>Nyambaso</v>
      </c>
      <c r="C1834" s="57">
        <f>VLOOKUP(A1834,'Data Transformation'!G:N,2,0)</f>
        <v>34.675</v>
      </c>
      <c r="D1834" s="42">
        <f>VLOOKUP(A1834,'Data Transformation'!G:I,3,0)</f>
        <v>5.71</v>
      </c>
      <c r="E1834" s="42" t="str">
        <f>VLOOKUP(A1834,'Data Transformation'!G:J,4,0)</f>
        <v>yes</v>
      </c>
      <c r="F1834" s="42" t="str">
        <f>VLOOKUP(A1834,'Data Transformation'!G:K,5,0)</f>
        <v>No</v>
      </c>
      <c r="G1834" s="58" t="str">
        <f>VLOOKUP(A1834,'Data Transformation'!G:L,6,0)</f>
        <v>No</v>
      </c>
      <c r="H1834" s="42">
        <f>VLOOKUP(A1834,'Data Transformation'!G:O,9,0)</f>
        <v>1</v>
      </c>
      <c r="I1834" s="42" t="str">
        <f>VLOOKUP(A1834,'Data Transformation'!G:N,8,0)</f>
        <v>No</v>
      </c>
      <c r="J1834" s="42" t="str">
        <f>VLOOKUP(A1834,'Data Transformation'!G:P,10,0)</f>
        <v>Above Obesity</v>
      </c>
      <c r="K1834" s="42" t="str">
        <f>VLOOKUP(A1834,'Data Transformation'!G:Q,11,0)</f>
        <v>Prediabetes weight</v>
      </c>
      <c r="L1834" s="42" t="str">
        <f>VLOOKUP(A1834,'Data Transformation'!S:AB,10,0)</f>
        <v>21-Dec-1988</v>
      </c>
      <c r="M1834" s="59">
        <f>VLOOKUP(A1834,'Data Transformation'!S:AD,12,0)</f>
        <v>4518.83</v>
      </c>
      <c r="N1834" s="42" t="str">
        <f>VLOOKUP(A1834,'Data Transformation'!S:Y,7,0)</f>
        <v>tier - 2</v>
      </c>
      <c r="O1834" s="42" t="str">
        <f>VLOOKUP(A1834,'Data Transformation'!S:Z,8,0)</f>
        <v>tier - 2</v>
      </c>
      <c r="P1834" s="42" t="str">
        <f>VLOOKUP(A1834,'Data Transformation'!S:AA,9,0)</f>
        <v>R1017</v>
      </c>
      <c r="Q1834" s="60">
        <f>VLOOKUP(A1834,'Data Transformation'!S:AC,11,0)</f>
        <v>34</v>
      </c>
    </row>
    <row r="1835">
      <c r="A1835" s="56" t="s">
        <v>3742</v>
      </c>
      <c r="B1835" s="42" t="str">
        <f>VLOOKUP(A1835,'Data Transformation'!A:D,4,0)</f>
        <v>Shaffer</v>
      </c>
      <c r="C1835" s="57">
        <f>VLOOKUP(A1835,'Data Transformation'!G:N,2,0)</f>
        <v>18.85</v>
      </c>
      <c r="D1835" s="42">
        <f>VLOOKUP(A1835,'Data Transformation'!G:I,3,0)</f>
        <v>6.03</v>
      </c>
      <c r="E1835" s="42" t="str">
        <f>VLOOKUP(A1835,'Data Transformation'!G:J,4,0)</f>
        <v>No</v>
      </c>
      <c r="F1835" s="42" t="str">
        <f>VLOOKUP(A1835,'Data Transformation'!G:K,5,0)</f>
        <v>No</v>
      </c>
      <c r="G1835" s="58" t="str">
        <f>VLOOKUP(A1835,'Data Transformation'!G:L,6,0)</f>
        <v>No</v>
      </c>
      <c r="H1835" s="42">
        <f>VLOOKUP(A1835,'Data Transformation'!G:O,9,0)</f>
        <v>1</v>
      </c>
      <c r="I1835" s="42" t="str">
        <f>VLOOKUP(A1835,'Data Transformation'!G:N,8,0)</f>
        <v>No</v>
      </c>
      <c r="J1835" s="42" t="str">
        <f>VLOOKUP(A1835,'Data Transformation'!G:P,10,0)</f>
        <v>Normal weight</v>
      </c>
      <c r="K1835" s="42" t="str">
        <f>VLOOKUP(A1835,'Data Transformation'!G:Q,11,0)</f>
        <v>Prediabetes weight</v>
      </c>
      <c r="L1835" s="42" t="str">
        <f>VLOOKUP(A1835,'Data Transformation'!S:AB,10,0)</f>
        <v>5-Dec-1987</v>
      </c>
      <c r="M1835" s="59">
        <f>VLOOKUP(A1835,'Data Transformation'!S:AD,12,0)</f>
        <v>4518.77</v>
      </c>
      <c r="N1835" s="42" t="str">
        <f>VLOOKUP(A1835,'Data Transformation'!S:Y,7,0)</f>
        <v>tier - 2</v>
      </c>
      <c r="O1835" s="42" t="str">
        <f>VLOOKUP(A1835,'Data Transformation'!S:Z,8,0)</f>
        <v>tier - 3</v>
      </c>
      <c r="P1835" s="42" t="str">
        <f>VLOOKUP(A1835,'Data Transformation'!S:AA,9,0)</f>
        <v>R1012</v>
      </c>
      <c r="Q1835" s="60">
        <f>VLOOKUP(A1835,'Data Transformation'!S:AC,11,0)</f>
        <v>35</v>
      </c>
    </row>
    <row r="1836">
      <c r="A1836" s="56" t="s">
        <v>3744</v>
      </c>
      <c r="B1836" s="42" t="str">
        <f>VLOOKUP(A1836,'Data Transformation'!A:D,4,0)</f>
        <v>Corkum</v>
      </c>
      <c r="C1836" s="57">
        <f>VLOOKUP(A1836,'Data Transformation'!G:N,2,0)</f>
        <v>34.13</v>
      </c>
      <c r="D1836" s="42">
        <f>VLOOKUP(A1836,'Data Transformation'!G:I,3,0)</f>
        <v>5.65</v>
      </c>
      <c r="E1836" s="42" t="str">
        <f>VLOOKUP(A1836,'Data Transformation'!G:J,4,0)</f>
        <v>No</v>
      </c>
      <c r="F1836" s="42" t="str">
        <f>VLOOKUP(A1836,'Data Transformation'!G:K,5,0)</f>
        <v>No</v>
      </c>
      <c r="G1836" s="58" t="str">
        <f>VLOOKUP(A1836,'Data Transformation'!G:L,6,0)</f>
        <v>Yes</v>
      </c>
      <c r="H1836" s="42">
        <f>VLOOKUP(A1836,'Data Transformation'!G:O,9,0)</f>
        <v>1</v>
      </c>
      <c r="I1836" s="42" t="str">
        <f>VLOOKUP(A1836,'Data Transformation'!G:N,8,0)</f>
        <v>No</v>
      </c>
      <c r="J1836" s="42" t="str">
        <f>VLOOKUP(A1836,'Data Transformation'!G:P,10,0)</f>
        <v>Above Obesity</v>
      </c>
      <c r="K1836" s="42" t="str">
        <f>VLOOKUP(A1836,'Data Transformation'!G:Q,11,0)</f>
        <v>Normal</v>
      </c>
      <c r="L1836" s="42" t="str">
        <f>VLOOKUP(A1836,'Data Transformation'!S:AB,10,0)</f>
        <v>2-Oct-2003</v>
      </c>
      <c r="M1836" s="59">
        <f>VLOOKUP(A1836,'Data Transformation'!S:AD,12,0)</f>
        <v>4518.4</v>
      </c>
      <c r="N1836" s="42" t="str">
        <f>VLOOKUP(A1836,'Data Transformation'!S:Y,7,0)</f>
        <v>tier - 2</v>
      </c>
      <c r="O1836" s="42" t="str">
        <f>VLOOKUP(A1836,'Data Transformation'!S:Z,8,0)</f>
        <v>tier - 3</v>
      </c>
      <c r="P1836" s="42" t="str">
        <f>VLOOKUP(A1836,'Data Transformation'!S:AA,9,0)</f>
        <v>R1026</v>
      </c>
      <c r="Q1836" s="60">
        <f>VLOOKUP(A1836,'Data Transformation'!S:AC,11,0)</f>
        <v>19</v>
      </c>
    </row>
    <row r="1837">
      <c r="A1837" s="56" t="s">
        <v>3746</v>
      </c>
      <c r="B1837" s="42" t="str">
        <f>VLOOKUP(A1837,'Data Transformation'!A:D,4,0)</f>
        <v>Pedersen</v>
      </c>
      <c r="C1837" s="57">
        <f>VLOOKUP(A1837,'Data Transformation'!G:N,2,0)</f>
        <v>17.34</v>
      </c>
      <c r="D1837" s="42">
        <f>VLOOKUP(A1837,'Data Transformation'!G:I,3,0)</f>
        <v>5.05</v>
      </c>
      <c r="E1837" s="42" t="str">
        <f>VLOOKUP(A1837,'Data Transformation'!G:J,4,0)</f>
        <v>No</v>
      </c>
      <c r="F1837" s="42" t="str">
        <f>VLOOKUP(A1837,'Data Transformation'!G:K,5,0)</f>
        <v>No</v>
      </c>
      <c r="G1837" s="58" t="str">
        <f>VLOOKUP(A1837,'Data Transformation'!G:L,6,0)</f>
        <v>No</v>
      </c>
      <c r="H1837" s="42">
        <f>VLOOKUP(A1837,'Data Transformation'!G:O,9,0)</f>
        <v>0</v>
      </c>
      <c r="I1837" s="42" t="str">
        <f>VLOOKUP(A1837,'Data Transformation'!G:N,8,0)</f>
        <v>No</v>
      </c>
      <c r="J1837" s="42" t="str">
        <f>VLOOKUP(A1837,'Data Transformation'!G:P,10,0)</f>
        <v>Underweight</v>
      </c>
      <c r="K1837" s="42" t="str">
        <f>VLOOKUP(A1837,'Data Transformation'!G:Q,11,0)</f>
        <v>Normal</v>
      </c>
      <c r="L1837" s="42" t="str">
        <f>VLOOKUP(A1837,'Data Transformation'!S:AB,10,0)</f>
        <v>16-Jun-1980</v>
      </c>
      <c r="M1837" s="59">
        <f>VLOOKUP(A1837,'Data Transformation'!S:AD,12,0)</f>
        <v>4515.71</v>
      </c>
      <c r="N1837" s="42" t="str">
        <f>VLOOKUP(A1837,'Data Transformation'!S:Y,7,0)</f>
        <v>tier - 2</v>
      </c>
      <c r="O1837" s="42" t="str">
        <f>VLOOKUP(A1837,'Data Transformation'!S:Z,8,0)</f>
        <v>tier - 3</v>
      </c>
      <c r="P1837" s="42" t="str">
        <f>VLOOKUP(A1837,'Data Transformation'!S:AA,9,0)</f>
        <v>R1013</v>
      </c>
      <c r="Q1837" s="60">
        <f>VLOOKUP(A1837,'Data Transformation'!S:AC,11,0)</f>
        <v>42</v>
      </c>
    </row>
    <row r="1838">
      <c r="A1838" s="56" t="s">
        <v>3748</v>
      </c>
      <c r="B1838" s="42" t="str">
        <f>VLOOKUP(A1838,'Data Transformation'!A:D,4,0)</f>
        <v>Melo</v>
      </c>
      <c r="C1838" s="57">
        <f>VLOOKUP(A1838,'Data Transformation'!G:N,2,0)</f>
        <v>17.44</v>
      </c>
      <c r="D1838" s="42">
        <f>VLOOKUP(A1838,'Data Transformation'!G:I,3,0)</f>
        <v>6.26</v>
      </c>
      <c r="E1838" s="42" t="str">
        <f>VLOOKUP(A1838,'Data Transformation'!G:J,4,0)</f>
        <v>No</v>
      </c>
      <c r="F1838" s="42" t="str">
        <f>VLOOKUP(A1838,'Data Transformation'!G:K,5,0)</f>
        <v>No</v>
      </c>
      <c r="G1838" s="58" t="str">
        <f>VLOOKUP(A1838,'Data Transformation'!G:L,6,0)</f>
        <v>No</v>
      </c>
      <c r="H1838" s="42">
        <f>VLOOKUP(A1838,'Data Transformation'!G:O,9,0)</f>
        <v>0</v>
      </c>
      <c r="I1838" s="42" t="str">
        <f>VLOOKUP(A1838,'Data Transformation'!G:N,8,0)</f>
        <v>No</v>
      </c>
      <c r="J1838" s="42" t="str">
        <f>VLOOKUP(A1838,'Data Transformation'!G:P,10,0)</f>
        <v>Underweight</v>
      </c>
      <c r="K1838" s="42" t="str">
        <f>VLOOKUP(A1838,'Data Transformation'!G:Q,11,0)</f>
        <v>Prediabetes weight</v>
      </c>
      <c r="L1838" s="42" t="str">
        <f>VLOOKUP(A1838,'Data Transformation'!S:AB,10,0)</f>
        <v>27-Sep-1982</v>
      </c>
      <c r="M1838" s="59">
        <f>VLOOKUP(A1838,'Data Transformation'!S:AD,12,0)</f>
        <v>4511.41</v>
      </c>
      <c r="N1838" s="42" t="str">
        <f>VLOOKUP(A1838,'Data Transformation'!S:Y,7,0)</f>
        <v>tier - 2</v>
      </c>
      <c r="O1838" s="42" t="str">
        <f>VLOOKUP(A1838,'Data Transformation'!S:Z,8,0)</f>
        <v>tier - 3</v>
      </c>
      <c r="P1838" s="42" t="str">
        <f>VLOOKUP(A1838,'Data Transformation'!S:AA,9,0)</f>
        <v>R1013</v>
      </c>
      <c r="Q1838" s="60">
        <f>VLOOKUP(A1838,'Data Transformation'!S:AC,11,0)</f>
        <v>40</v>
      </c>
    </row>
    <row r="1839">
      <c r="A1839" s="56" t="s">
        <v>3750</v>
      </c>
      <c r="B1839" s="42" t="str">
        <f>VLOOKUP(A1839,'Data Transformation'!A:D,4,0)</f>
        <v>Sakamoto</v>
      </c>
      <c r="C1839" s="57">
        <f>VLOOKUP(A1839,'Data Transformation'!G:N,2,0)</f>
        <v>33.66</v>
      </c>
      <c r="D1839" s="42">
        <f>VLOOKUP(A1839,'Data Transformation'!G:I,3,0)</f>
        <v>4.08</v>
      </c>
      <c r="E1839" s="42" t="str">
        <f>VLOOKUP(A1839,'Data Transformation'!G:J,4,0)</f>
        <v>yes</v>
      </c>
      <c r="F1839" s="42" t="str">
        <f>VLOOKUP(A1839,'Data Transformation'!G:K,5,0)</f>
        <v>No</v>
      </c>
      <c r="G1839" s="58" t="str">
        <f>VLOOKUP(A1839,'Data Transformation'!G:L,6,0)</f>
        <v>Yes</v>
      </c>
      <c r="H1839" s="42">
        <f>VLOOKUP(A1839,'Data Transformation'!G:O,9,0)</f>
        <v>1</v>
      </c>
      <c r="I1839" s="42" t="str">
        <f>VLOOKUP(A1839,'Data Transformation'!G:N,8,0)</f>
        <v>No</v>
      </c>
      <c r="J1839" s="42" t="str">
        <f>VLOOKUP(A1839,'Data Transformation'!G:P,10,0)</f>
        <v>Above Obesity</v>
      </c>
      <c r="K1839" s="42" t="str">
        <f>VLOOKUP(A1839,'Data Transformation'!G:Q,11,0)</f>
        <v>Normal</v>
      </c>
      <c r="L1839" s="42" t="str">
        <f>VLOOKUP(A1839,'Data Transformation'!S:AB,10,0)</f>
        <v>13-Oct-1997</v>
      </c>
      <c r="M1839" s="59">
        <f>VLOOKUP(A1839,'Data Transformation'!S:AD,12,0)</f>
        <v>4504.66</v>
      </c>
      <c r="N1839" s="42" t="str">
        <f>VLOOKUP(A1839,'Data Transformation'!S:Y,7,0)</f>
        <v>tier - 1</v>
      </c>
      <c r="O1839" s="42" t="str">
        <f>VLOOKUP(A1839,'Data Transformation'!S:Z,8,0)</f>
        <v>tier - 2</v>
      </c>
      <c r="P1839" s="42" t="str">
        <f>VLOOKUP(A1839,'Data Transformation'!S:AA,9,0)</f>
        <v>R1013</v>
      </c>
      <c r="Q1839" s="60">
        <f>VLOOKUP(A1839,'Data Transformation'!S:AC,11,0)</f>
        <v>25</v>
      </c>
    </row>
    <row r="1840">
      <c r="A1840" s="56" t="s">
        <v>3752</v>
      </c>
      <c r="B1840" s="42" t="str">
        <f>VLOOKUP(A1840,'Data Transformation'!A:D,4,0)</f>
        <v>McMahon</v>
      </c>
      <c r="C1840" s="57">
        <f>VLOOKUP(A1840,'Data Transformation'!G:N,2,0)</f>
        <v>21.375</v>
      </c>
      <c r="D1840" s="42">
        <f>VLOOKUP(A1840,'Data Transformation'!G:I,3,0)</f>
        <v>6.19</v>
      </c>
      <c r="E1840" s="42" t="str">
        <f>VLOOKUP(A1840,'Data Transformation'!G:J,4,0)</f>
        <v>yes</v>
      </c>
      <c r="F1840" s="42" t="str">
        <f>VLOOKUP(A1840,'Data Transformation'!G:K,5,0)</f>
        <v>No</v>
      </c>
      <c r="G1840" s="58" t="str">
        <f>VLOOKUP(A1840,'Data Transformation'!G:L,6,0)</f>
        <v>No</v>
      </c>
      <c r="H1840" s="42">
        <f>VLOOKUP(A1840,'Data Transformation'!G:O,9,0)</f>
        <v>1</v>
      </c>
      <c r="I1840" s="42" t="str">
        <f>VLOOKUP(A1840,'Data Transformation'!G:N,8,0)</f>
        <v>No</v>
      </c>
      <c r="J1840" s="42" t="str">
        <f>VLOOKUP(A1840,'Data Transformation'!G:P,10,0)</f>
        <v>Normal weight</v>
      </c>
      <c r="K1840" s="42" t="str">
        <f>VLOOKUP(A1840,'Data Transformation'!G:Q,11,0)</f>
        <v>Prediabetes weight</v>
      </c>
      <c r="L1840" s="42" t="str">
        <f>VLOOKUP(A1840,'Data Transformation'!S:AB,10,0)</f>
        <v>26-Jun-1988</v>
      </c>
      <c r="M1840" s="59">
        <f>VLOOKUP(A1840,'Data Transformation'!S:AD,12,0)</f>
        <v>4500.34</v>
      </c>
      <c r="N1840" s="42" t="str">
        <f>VLOOKUP(A1840,'Data Transformation'!S:Y,7,0)</f>
        <v>tier - 2</v>
      </c>
      <c r="O1840" s="42" t="str">
        <f>VLOOKUP(A1840,'Data Transformation'!S:Z,8,0)</f>
        <v>tier - 1</v>
      </c>
      <c r="P1840" s="42" t="str">
        <f>VLOOKUP(A1840,'Data Transformation'!S:AA,9,0)</f>
        <v>R1017</v>
      </c>
      <c r="Q1840" s="60">
        <f>VLOOKUP(A1840,'Data Transformation'!S:AC,11,0)</f>
        <v>34</v>
      </c>
    </row>
    <row r="1841">
      <c r="A1841" s="56" t="s">
        <v>3754</v>
      </c>
      <c r="B1841" s="42" t="str">
        <f>VLOOKUP(A1841,'Data Transformation'!A:D,4,0)</f>
        <v>Harris</v>
      </c>
      <c r="C1841" s="57">
        <f>VLOOKUP(A1841,'Data Transformation'!G:N,2,0)</f>
        <v>27.14</v>
      </c>
      <c r="D1841" s="42">
        <f>VLOOKUP(A1841,'Data Transformation'!G:I,3,0)</f>
        <v>6.01</v>
      </c>
      <c r="E1841" s="42" t="str">
        <f>VLOOKUP(A1841,'Data Transformation'!G:J,4,0)</f>
        <v>No</v>
      </c>
      <c r="F1841" s="42" t="str">
        <f>VLOOKUP(A1841,'Data Transformation'!G:K,5,0)</f>
        <v>No</v>
      </c>
      <c r="G1841" s="58" t="str">
        <f>VLOOKUP(A1841,'Data Transformation'!G:L,6,0)</f>
        <v>No</v>
      </c>
      <c r="H1841" s="42">
        <f>VLOOKUP(A1841,'Data Transformation'!G:O,9,0)</f>
        <v>1</v>
      </c>
      <c r="I1841" s="42" t="str">
        <f>VLOOKUP(A1841,'Data Transformation'!G:N,8,0)</f>
        <v>No</v>
      </c>
      <c r="J1841" s="42" t="str">
        <f>VLOOKUP(A1841,'Data Transformation'!G:P,10,0)</f>
        <v>Overweight</v>
      </c>
      <c r="K1841" s="42" t="str">
        <f>VLOOKUP(A1841,'Data Transformation'!G:Q,11,0)</f>
        <v>Prediabetes weight</v>
      </c>
      <c r="L1841" s="42" t="str">
        <f>VLOOKUP(A1841,'Data Transformation'!S:AB,10,0)</f>
        <v>12-Jul-1992</v>
      </c>
      <c r="M1841" s="59">
        <f>VLOOKUP(A1841,'Data Transformation'!S:AD,12,0)</f>
        <v>4488.58</v>
      </c>
      <c r="N1841" s="42" t="str">
        <f>VLOOKUP(A1841,'Data Transformation'!S:Y,7,0)</f>
        <v>tier - 2</v>
      </c>
      <c r="O1841" s="42" t="str">
        <f>VLOOKUP(A1841,'Data Transformation'!S:Z,8,0)</f>
        <v>tier - 3</v>
      </c>
      <c r="P1841" s="42" t="str">
        <f>VLOOKUP(A1841,'Data Transformation'!S:AA,9,0)</f>
        <v>R1012</v>
      </c>
      <c r="Q1841" s="60">
        <f>VLOOKUP(A1841,'Data Transformation'!S:AC,11,0)</f>
        <v>30</v>
      </c>
    </row>
    <row r="1842">
      <c r="A1842" s="56" t="s">
        <v>3756</v>
      </c>
      <c r="B1842" s="42" t="str">
        <f>VLOOKUP(A1842,'Data Transformation'!A:D,4,0)</f>
        <v>Lombardo</v>
      </c>
      <c r="C1842" s="57">
        <f>VLOOKUP(A1842,'Data Transformation'!G:N,2,0)</f>
        <v>35.78</v>
      </c>
      <c r="D1842" s="42">
        <f>VLOOKUP(A1842,'Data Transformation'!G:I,3,0)</f>
        <v>6.07</v>
      </c>
      <c r="E1842" s="42" t="str">
        <f>VLOOKUP(A1842,'Data Transformation'!G:J,4,0)</f>
        <v>No</v>
      </c>
      <c r="F1842" s="42" t="str">
        <f>VLOOKUP(A1842,'Data Transformation'!G:K,5,0)</f>
        <v>yes</v>
      </c>
      <c r="G1842" s="58" t="str">
        <f>VLOOKUP(A1842,'Data Transformation'!G:L,6,0)</f>
        <v>No</v>
      </c>
      <c r="H1842" s="42">
        <f>VLOOKUP(A1842,'Data Transformation'!G:O,9,0)</f>
        <v>1</v>
      </c>
      <c r="I1842" s="42" t="str">
        <f>VLOOKUP(A1842,'Data Transformation'!G:N,8,0)</f>
        <v>No</v>
      </c>
      <c r="J1842" s="42" t="str">
        <f>VLOOKUP(A1842,'Data Transformation'!G:P,10,0)</f>
        <v>Above Obesity</v>
      </c>
      <c r="K1842" s="42" t="str">
        <f>VLOOKUP(A1842,'Data Transformation'!G:Q,11,0)</f>
        <v>Prediabetes weight</v>
      </c>
      <c r="L1842" s="42" t="str">
        <f>VLOOKUP(A1842,'Data Transformation'!S:AB,10,0)</f>
        <v>18-Jul-2004</v>
      </c>
      <c r="M1842" s="59">
        <f>VLOOKUP(A1842,'Data Transformation'!S:AD,12,0)</f>
        <v>4468.25</v>
      </c>
      <c r="N1842" s="42" t="str">
        <f>VLOOKUP(A1842,'Data Transformation'!S:Y,7,0)</f>
        <v>tier - 2</v>
      </c>
      <c r="O1842" s="42" t="str">
        <f>VLOOKUP(A1842,'Data Transformation'!S:Z,8,0)</f>
        <v>tier - 2</v>
      </c>
      <c r="P1842" s="42" t="str">
        <f>VLOOKUP(A1842,'Data Transformation'!S:AA,9,0)</f>
        <v>R1012</v>
      </c>
      <c r="Q1842" s="60">
        <f>VLOOKUP(A1842,'Data Transformation'!S:AC,11,0)</f>
        <v>18</v>
      </c>
    </row>
    <row r="1843">
      <c r="A1843" s="56" t="s">
        <v>3758</v>
      </c>
      <c r="B1843" s="42" t="str">
        <f>VLOOKUP(A1843,'Data Transformation'!A:D,4,0)</f>
        <v>Bode</v>
      </c>
      <c r="C1843" s="57">
        <f>VLOOKUP(A1843,'Data Transformation'!G:N,2,0)</f>
        <v>34.96</v>
      </c>
      <c r="D1843" s="42">
        <f>VLOOKUP(A1843,'Data Transformation'!G:I,3,0)</f>
        <v>5.63</v>
      </c>
      <c r="E1843" s="42" t="str">
        <f>VLOOKUP(A1843,'Data Transformation'!G:J,4,0)</f>
        <v>No</v>
      </c>
      <c r="F1843" s="42" t="str">
        <f>VLOOKUP(A1843,'Data Transformation'!G:K,5,0)</f>
        <v>No</v>
      </c>
      <c r="G1843" s="58" t="str">
        <f>VLOOKUP(A1843,'Data Transformation'!G:L,6,0)</f>
        <v>No</v>
      </c>
      <c r="H1843" s="42">
        <f>VLOOKUP(A1843,'Data Transformation'!G:O,9,0)</f>
        <v>0</v>
      </c>
      <c r="I1843" s="42" t="str">
        <f>VLOOKUP(A1843,'Data Transformation'!G:N,8,0)</f>
        <v>No</v>
      </c>
      <c r="J1843" s="42" t="str">
        <f>VLOOKUP(A1843,'Data Transformation'!G:P,10,0)</f>
        <v>Above Obesity</v>
      </c>
      <c r="K1843" s="42" t="str">
        <f>VLOOKUP(A1843,'Data Transformation'!G:Q,11,0)</f>
        <v>Normal</v>
      </c>
      <c r="L1843" s="42" t="str">
        <f>VLOOKUP(A1843,'Data Transformation'!S:AB,10,0)</f>
        <v>20-Nov-1999</v>
      </c>
      <c r="M1843" s="59">
        <f>VLOOKUP(A1843,'Data Transformation'!S:AD,12,0)</f>
        <v>4466.62</v>
      </c>
      <c r="N1843" s="42" t="str">
        <f>VLOOKUP(A1843,'Data Transformation'!S:Y,7,0)</f>
        <v>tier - 2</v>
      </c>
      <c r="O1843" s="42" t="str">
        <f>VLOOKUP(A1843,'Data Transformation'!S:Z,8,0)</f>
        <v>tier - 2</v>
      </c>
      <c r="P1843" s="42" t="str">
        <f>VLOOKUP(A1843,'Data Transformation'!S:AA,9,0)</f>
        <v>R1012</v>
      </c>
      <c r="Q1843" s="60">
        <f>VLOOKUP(A1843,'Data Transformation'!S:AC,11,0)</f>
        <v>23</v>
      </c>
    </row>
    <row r="1844">
      <c r="A1844" s="56" t="s">
        <v>3760</v>
      </c>
      <c r="B1844" s="42" t="str">
        <f>VLOOKUP(A1844,'Data Transformation'!A:D,4,0)</f>
        <v>Johnson</v>
      </c>
      <c r="C1844" s="57">
        <f>VLOOKUP(A1844,'Data Transformation'!G:N,2,0)</f>
        <v>38.39</v>
      </c>
      <c r="D1844" s="42">
        <f>VLOOKUP(A1844,'Data Transformation'!G:I,3,0)</f>
        <v>6.05</v>
      </c>
      <c r="E1844" s="42" t="str">
        <f>VLOOKUP(A1844,'Data Transformation'!G:J,4,0)</f>
        <v>No</v>
      </c>
      <c r="F1844" s="42" t="str">
        <f>VLOOKUP(A1844,'Data Transformation'!G:K,5,0)</f>
        <v>No</v>
      </c>
      <c r="G1844" s="58" t="str">
        <f>VLOOKUP(A1844,'Data Transformation'!G:L,6,0)</f>
        <v>No</v>
      </c>
      <c r="H1844" s="42">
        <f>VLOOKUP(A1844,'Data Transformation'!G:O,9,0)</f>
        <v>0</v>
      </c>
      <c r="I1844" s="42" t="str">
        <f>VLOOKUP(A1844,'Data Transformation'!G:N,8,0)</f>
        <v>No</v>
      </c>
      <c r="J1844" s="42" t="str">
        <f>VLOOKUP(A1844,'Data Transformation'!G:P,10,0)</f>
        <v>Above Obesity</v>
      </c>
      <c r="K1844" s="42" t="str">
        <f>VLOOKUP(A1844,'Data Transformation'!G:Q,11,0)</f>
        <v>Prediabetes weight</v>
      </c>
      <c r="L1844" s="42" t="str">
        <f>VLOOKUP(A1844,'Data Transformation'!S:AB,10,0)</f>
        <v>4-Jul-1991</v>
      </c>
      <c r="M1844" s="59">
        <f>VLOOKUP(A1844,'Data Transformation'!S:AD,12,0)</f>
        <v>4463.21</v>
      </c>
      <c r="N1844" s="42" t="str">
        <f>VLOOKUP(A1844,'Data Transformation'!S:Y,7,0)</f>
        <v>tier - 3</v>
      </c>
      <c r="O1844" s="42" t="str">
        <f>VLOOKUP(A1844,'Data Transformation'!S:Z,8,0)</f>
        <v>tier - 3</v>
      </c>
      <c r="P1844" s="42" t="str">
        <f>VLOOKUP(A1844,'Data Transformation'!S:AA,9,0)</f>
        <v>R1013</v>
      </c>
      <c r="Q1844" s="60">
        <f>VLOOKUP(A1844,'Data Transformation'!S:AC,11,0)</f>
        <v>31</v>
      </c>
    </row>
    <row r="1845">
      <c r="A1845" s="56" t="s">
        <v>3762</v>
      </c>
      <c r="B1845" s="42" t="str">
        <f>VLOOKUP(A1845,'Data Transformation'!A:D,4,0)</f>
        <v>Norcross</v>
      </c>
      <c r="C1845" s="57">
        <f>VLOOKUP(A1845,'Data Transformation'!G:N,2,0)</f>
        <v>33.82</v>
      </c>
      <c r="D1845" s="42">
        <f>VLOOKUP(A1845,'Data Transformation'!G:I,3,0)</f>
        <v>4.65</v>
      </c>
      <c r="E1845" s="42" t="str">
        <f>VLOOKUP(A1845,'Data Transformation'!G:J,4,0)</f>
        <v>No</v>
      </c>
      <c r="F1845" s="42" t="str">
        <f>VLOOKUP(A1845,'Data Transformation'!G:K,5,0)</f>
        <v>No</v>
      </c>
      <c r="G1845" s="58" t="str">
        <f>VLOOKUP(A1845,'Data Transformation'!G:L,6,0)</f>
        <v>No</v>
      </c>
      <c r="H1845" s="42">
        <f>VLOOKUP(A1845,'Data Transformation'!G:O,9,0)</f>
        <v>0</v>
      </c>
      <c r="I1845" s="42" t="str">
        <f>VLOOKUP(A1845,'Data Transformation'!G:N,8,0)</f>
        <v>No</v>
      </c>
      <c r="J1845" s="42" t="str">
        <f>VLOOKUP(A1845,'Data Transformation'!G:P,10,0)</f>
        <v>Above Obesity</v>
      </c>
      <c r="K1845" s="42" t="str">
        <f>VLOOKUP(A1845,'Data Transformation'!G:Q,11,0)</f>
        <v>Normal</v>
      </c>
      <c r="L1845" s="42" t="str">
        <f>VLOOKUP(A1845,'Data Transformation'!S:AB,10,0)</f>
        <v>15-Jul-1990</v>
      </c>
      <c r="M1845" s="59">
        <f>VLOOKUP(A1845,'Data Transformation'!S:AD,12,0)</f>
        <v>4462.72</v>
      </c>
      <c r="N1845" s="42" t="str">
        <f>VLOOKUP(A1845,'Data Transformation'!S:Y,7,0)</f>
        <v>tier - 2</v>
      </c>
      <c r="O1845" s="42" t="str">
        <f>VLOOKUP(A1845,'Data Transformation'!S:Z,8,0)</f>
        <v>tier - 3</v>
      </c>
      <c r="P1845" s="42" t="str">
        <f>VLOOKUP(A1845,'Data Transformation'!S:AA,9,0)</f>
        <v>R1012</v>
      </c>
      <c r="Q1845" s="60">
        <f>VLOOKUP(A1845,'Data Transformation'!S:AC,11,0)</f>
        <v>32</v>
      </c>
    </row>
    <row r="1846">
      <c r="A1846" s="56" t="s">
        <v>3764</v>
      </c>
      <c r="B1846" s="42" t="str">
        <f>VLOOKUP(A1846,'Data Transformation'!A:D,4,0)</f>
        <v>Lazrus</v>
      </c>
      <c r="C1846" s="57">
        <f>VLOOKUP(A1846,'Data Transformation'!G:N,2,0)</f>
        <v>27.835</v>
      </c>
      <c r="D1846" s="42">
        <f>VLOOKUP(A1846,'Data Transformation'!G:I,3,0)</f>
        <v>5.37</v>
      </c>
      <c r="E1846" s="42" t="str">
        <f>VLOOKUP(A1846,'Data Transformation'!G:J,4,0)</f>
        <v>No</v>
      </c>
      <c r="F1846" s="42" t="str">
        <f>VLOOKUP(A1846,'Data Transformation'!G:K,5,0)</f>
        <v>No</v>
      </c>
      <c r="G1846" s="58" t="str">
        <f>VLOOKUP(A1846,'Data Transformation'!G:L,6,0)</f>
        <v>No</v>
      </c>
      <c r="H1846" s="42">
        <f>VLOOKUP(A1846,'Data Transformation'!G:O,9,0)</f>
        <v>0</v>
      </c>
      <c r="I1846" s="42" t="str">
        <f>VLOOKUP(A1846,'Data Transformation'!G:N,8,0)</f>
        <v>No</v>
      </c>
      <c r="J1846" s="42" t="str">
        <f>VLOOKUP(A1846,'Data Transformation'!G:P,10,0)</f>
        <v>Overweight</v>
      </c>
      <c r="K1846" s="42" t="str">
        <f>VLOOKUP(A1846,'Data Transformation'!G:Q,11,0)</f>
        <v>Normal</v>
      </c>
      <c r="L1846" s="42" t="str">
        <f>VLOOKUP(A1846,'Data Transformation'!S:AB,10,0)</f>
        <v>8-Aug-1990</v>
      </c>
      <c r="M1846" s="59">
        <f>VLOOKUP(A1846,'Data Transformation'!S:AD,12,0)</f>
        <v>4454.4</v>
      </c>
      <c r="N1846" s="42" t="str">
        <f>VLOOKUP(A1846,'Data Transformation'!S:Y,7,0)</f>
        <v>tier - 2</v>
      </c>
      <c r="O1846" s="42" t="str">
        <f>VLOOKUP(A1846,'Data Transformation'!S:Z,8,0)</f>
        <v>tier - 3</v>
      </c>
      <c r="P1846" s="42" t="str">
        <f>VLOOKUP(A1846,'Data Transformation'!S:AA,9,0)</f>
        <v>R1012</v>
      </c>
      <c r="Q1846" s="60">
        <f>VLOOKUP(A1846,'Data Transformation'!S:AC,11,0)</f>
        <v>32</v>
      </c>
    </row>
    <row r="1847">
      <c r="A1847" s="56" t="s">
        <v>3766</v>
      </c>
      <c r="B1847" s="42" t="str">
        <f>VLOOKUP(A1847,'Data Transformation'!A:D,4,0)</f>
        <v>Tsegay</v>
      </c>
      <c r="C1847" s="57">
        <f>VLOOKUP(A1847,'Data Transformation'!G:N,2,0)</f>
        <v>33</v>
      </c>
      <c r="D1847" s="42">
        <f>VLOOKUP(A1847,'Data Transformation'!G:I,3,0)</f>
        <v>5.39</v>
      </c>
      <c r="E1847" s="42" t="str">
        <f>VLOOKUP(A1847,'Data Transformation'!G:J,4,0)</f>
        <v>No</v>
      </c>
      <c r="F1847" s="42" t="str">
        <f>VLOOKUP(A1847,'Data Transformation'!G:K,5,0)</f>
        <v>No</v>
      </c>
      <c r="G1847" s="58" t="str">
        <f>VLOOKUP(A1847,'Data Transformation'!G:L,6,0)</f>
        <v>No</v>
      </c>
      <c r="H1847" s="42">
        <f>VLOOKUP(A1847,'Data Transformation'!G:O,9,0)</f>
        <v>0</v>
      </c>
      <c r="I1847" s="42" t="str">
        <f>VLOOKUP(A1847,'Data Transformation'!G:N,8,0)</f>
        <v>No</v>
      </c>
      <c r="J1847" s="42" t="str">
        <f>VLOOKUP(A1847,'Data Transformation'!G:P,10,0)</f>
        <v>Above Obesity</v>
      </c>
      <c r="K1847" s="42" t="str">
        <f>VLOOKUP(A1847,'Data Transformation'!G:Q,11,0)</f>
        <v>Normal</v>
      </c>
      <c r="L1847" s="42" t="str">
        <f>VLOOKUP(A1847,'Data Transformation'!S:AB,10,0)</f>
        <v>28-Jun-1994</v>
      </c>
      <c r="M1847" s="59">
        <f>VLOOKUP(A1847,'Data Transformation'!S:AD,12,0)</f>
        <v>4449.46</v>
      </c>
      <c r="N1847" s="42" t="str">
        <f>VLOOKUP(A1847,'Data Transformation'!S:Y,7,0)</f>
        <v>tier - 1</v>
      </c>
      <c r="O1847" s="42" t="str">
        <f>VLOOKUP(A1847,'Data Transformation'!S:Z,8,0)</f>
        <v>tier - 2</v>
      </c>
      <c r="P1847" s="42" t="str">
        <f>VLOOKUP(A1847,'Data Transformation'!S:AA,9,0)</f>
        <v>R1013</v>
      </c>
      <c r="Q1847" s="60">
        <f>VLOOKUP(A1847,'Data Transformation'!S:AC,11,0)</f>
        <v>28</v>
      </c>
    </row>
    <row r="1848">
      <c r="A1848" s="56" t="s">
        <v>3768</v>
      </c>
      <c r="B1848" s="42" t="str">
        <f>VLOOKUP(A1848,'Data Transformation'!A:D,4,0)</f>
        <v>Schneider</v>
      </c>
      <c r="C1848" s="57">
        <f>VLOOKUP(A1848,'Data Transformation'!G:N,2,0)</f>
        <v>26.885</v>
      </c>
      <c r="D1848" s="42">
        <f>VLOOKUP(A1848,'Data Transformation'!G:I,3,0)</f>
        <v>5.86</v>
      </c>
      <c r="E1848" s="42" t="str">
        <f>VLOOKUP(A1848,'Data Transformation'!G:J,4,0)</f>
        <v>No</v>
      </c>
      <c r="F1848" s="42" t="str">
        <f>VLOOKUP(A1848,'Data Transformation'!G:K,5,0)</f>
        <v>No</v>
      </c>
      <c r="G1848" s="58" t="str">
        <f>VLOOKUP(A1848,'Data Transformation'!G:L,6,0)</f>
        <v>No</v>
      </c>
      <c r="H1848" s="42">
        <f>VLOOKUP(A1848,'Data Transformation'!G:O,9,0)</f>
        <v>0</v>
      </c>
      <c r="I1848" s="42" t="str">
        <f>VLOOKUP(A1848,'Data Transformation'!G:N,8,0)</f>
        <v>No</v>
      </c>
      <c r="J1848" s="42" t="str">
        <f>VLOOKUP(A1848,'Data Transformation'!G:P,10,0)</f>
        <v>Overweight</v>
      </c>
      <c r="K1848" s="42" t="str">
        <f>VLOOKUP(A1848,'Data Transformation'!G:Q,11,0)</f>
        <v>Prediabetes weight</v>
      </c>
      <c r="L1848" s="42" t="str">
        <f>VLOOKUP(A1848,'Data Transformation'!S:AB,10,0)</f>
        <v>3-Sep-1991</v>
      </c>
      <c r="M1848" s="59">
        <f>VLOOKUP(A1848,'Data Transformation'!S:AD,12,0)</f>
        <v>4441.21</v>
      </c>
      <c r="N1848" s="42" t="str">
        <f>VLOOKUP(A1848,'Data Transformation'!S:Y,7,0)</f>
        <v>tier - 1</v>
      </c>
      <c r="O1848" s="42" t="str">
        <f>VLOOKUP(A1848,'Data Transformation'!S:Z,8,0)</f>
        <v>tier - 2</v>
      </c>
      <c r="P1848" s="42" t="str">
        <f>VLOOKUP(A1848,'Data Transformation'!S:AA,9,0)</f>
        <v>R1014</v>
      </c>
      <c r="Q1848" s="60">
        <f>VLOOKUP(A1848,'Data Transformation'!S:AC,11,0)</f>
        <v>31</v>
      </c>
    </row>
    <row r="1849">
      <c r="A1849" s="56" t="s">
        <v>3770</v>
      </c>
      <c r="B1849" s="42" t="str">
        <f>VLOOKUP(A1849,'Data Transformation'!A:D,4,0)</f>
        <v>Loreto</v>
      </c>
      <c r="C1849" s="57">
        <f>VLOOKUP(A1849,'Data Transformation'!G:N,2,0)</f>
        <v>29.26</v>
      </c>
      <c r="D1849" s="42">
        <f>VLOOKUP(A1849,'Data Transformation'!G:I,3,0)</f>
        <v>4.44</v>
      </c>
      <c r="E1849" s="42" t="str">
        <f>VLOOKUP(A1849,'Data Transformation'!G:J,4,0)</f>
        <v>No</v>
      </c>
      <c r="F1849" s="42" t="str">
        <f>VLOOKUP(A1849,'Data Transformation'!G:K,5,0)</f>
        <v>No</v>
      </c>
      <c r="G1849" s="58" t="str">
        <f>VLOOKUP(A1849,'Data Transformation'!G:L,6,0)</f>
        <v>No</v>
      </c>
      <c r="H1849" s="42">
        <f>VLOOKUP(A1849,'Data Transformation'!G:O,9,0)</f>
        <v>0</v>
      </c>
      <c r="I1849" s="42" t="str">
        <f>VLOOKUP(A1849,'Data Transformation'!G:N,8,0)</f>
        <v>No</v>
      </c>
      <c r="J1849" s="42" t="str">
        <f>VLOOKUP(A1849,'Data Transformation'!G:P,10,0)</f>
        <v>Overweight</v>
      </c>
      <c r="K1849" s="42" t="str">
        <f>VLOOKUP(A1849,'Data Transformation'!G:Q,11,0)</f>
        <v>Normal</v>
      </c>
      <c r="L1849" s="42" t="str">
        <f>VLOOKUP(A1849,'Data Transformation'!S:AB,10,0)</f>
        <v>24-Oct-1994</v>
      </c>
      <c r="M1849" s="59">
        <f>VLOOKUP(A1849,'Data Transformation'!S:AD,12,0)</f>
        <v>4438.26</v>
      </c>
      <c r="N1849" s="42" t="str">
        <f>VLOOKUP(A1849,'Data Transformation'!S:Y,7,0)</f>
        <v>tier - 2</v>
      </c>
      <c r="O1849" s="42" t="str">
        <f>VLOOKUP(A1849,'Data Transformation'!S:Z,8,0)</f>
        <v>tier - 3</v>
      </c>
      <c r="P1849" s="42" t="str">
        <f>VLOOKUP(A1849,'Data Transformation'!S:AA,9,0)</f>
        <v>R1017</v>
      </c>
      <c r="Q1849" s="60">
        <f>VLOOKUP(A1849,'Data Transformation'!S:AC,11,0)</f>
        <v>28</v>
      </c>
    </row>
    <row r="1850">
      <c r="A1850" s="56" t="s">
        <v>3772</v>
      </c>
      <c r="B1850" s="42" t="str">
        <f>VLOOKUP(A1850,'Data Transformation'!A:D,4,0)</f>
        <v>Callahan</v>
      </c>
      <c r="C1850" s="57">
        <f>VLOOKUP(A1850,'Data Transformation'!G:N,2,0)</f>
        <v>26.98</v>
      </c>
      <c r="D1850" s="42">
        <f>VLOOKUP(A1850,'Data Transformation'!G:I,3,0)</f>
        <v>4.41</v>
      </c>
      <c r="E1850" s="42" t="str">
        <f>VLOOKUP(A1850,'Data Transformation'!G:J,4,0)</f>
        <v>No</v>
      </c>
      <c r="F1850" s="42" t="str">
        <f>VLOOKUP(A1850,'Data Transformation'!G:K,5,0)</f>
        <v>No</v>
      </c>
      <c r="G1850" s="58" t="str">
        <f>VLOOKUP(A1850,'Data Transformation'!G:L,6,0)</f>
        <v>No</v>
      </c>
      <c r="H1850" s="42">
        <f>VLOOKUP(A1850,'Data Transformation'!G:O,9,0)</f>
        <v>0</v>
      </c>
      <c r="I1850" s="42" t="str">
        <f>VLOOKUP(A1850,'Data Transformation'!G:N,8,0)</f>
        <v>No</v>
      </c>
      <c r="J1850" s="42" t="str">
        <f>VLOOKUP(A1850,'Data Transformation'!G:P,10,0)</f>
        <v>Overweight</v>
      </c>
      <c r="K1850" s="42" t="str">
        <f>VLOOKUP(A1850,'Data Transformation'!G:Q,11,0)</f>
        <v>Normal</v>
      </c>
      <c r="L1850" s="42" t="str">
        <f>VLOOKUP(A1850,'Data Transformation'!S:AB,10,0)</f>
        <v>8-Oct-1994</v>
      </c>
      <c r="M1850" s="59">
        <f>VLOOKUP(A1850,'Data Transformation'!S:AD,12,0)</f>
        <v>4435.09</v>
      </c>
      <c r="N1850" s="42" t="str">
        <f>VLOOKUP(A1850,'Data Transformation'!S:Y,7,0)</f>
        <v>tier - 3</v>
      </c>
      <c r="O1850" s="42" t="str">
        <f>VLOOKUP(A1850,'Data Transformation'!S:Z,8,0)</f>
        <v>tier - 2</v>
      </c>
      <c r="P1850" s="42" t="str">
        <f>VLOOKUP(A1850,'Data Transformation'!S:AA,9,0)</f>
        <v>R1016</v>
      </c>
      <c r="Q1850" s="60">
        <f>VLOOKUP(A1850,'Data Transformation'!S:AC,11,0)</f>
        <v>28</v>
      </c>
    </row>
    <row r="1851">
      <c r="A1851" s="56" t="s">
        <v>3774</v>
      </c>
      <c r="B1851" s="42" t="str">
        <f>VLOOKUP(A1851,'Data Transformation'!A:D,4,0)</f>
        <v>Timko</v>
      </c>
      <c r="C1851" s="57">
        <f>VLOOKUP(A1851,'Data Transformation'!G:N,2,0)</f>
        <v>32.11</v>
      </c>
      <c r="D1851" s="42">
        <f>VLOOKUP(A1851,'Data Transformation'!G:I,3,0)</f>
        <v>5.19</v>
      </c>
      <c r="E1851" s="42" t="str">
        <f>VLOOKUP(A1851,'Data Transformation'!G:J,4,0)</f>
        <v>No</v>
      </c>
      <c r="F1851" s="42" t="str">
        <f>VLOOKUP(A1851,'Data Transformation'!G:K,5,0)</f>
        <v>No</v>
      </c>
      <c r="G1851" s="58" t="str">
        <f>VLOOKUP(A1851,'Data Transformation'!G:L,6,0)</f>
        <v>Yes</v>
      </c>
      <c r="H1851" s="42">
        <f>VLOOKUP(A1851,'Data Transformation'!G:O,9,0)</f>
        <v>1</v>
      </c>
      <c r="I1851" s="42" t="str">
        <f>VLOOKUP(A1851,'Data Transformation'!G:N,8,0)</f>
        <v>No</v>
      </c>
      <c r="J1851" s="42" t="str">
        <f>VLOOKUP(A1851,'Data Transformation'!G:P,10,0)</f>
        <v>Above Obesity</v>
      </c>
      <c r="K1851" s="42" t="str">
        <f>VLOOKUP(A1851,'Data Transformation'!G:Q,11,0)</f>
        <v>Normal</v>
      </c>
      <c r="L1851" s="42" t="str">
        <f>VLOOKUP(A1851,'Data Transformation'!S:AB,10,0)</f>
        <v>23-Dec-1993</v>
      </c>
      <c r="M1851" s="59">
        <f>VLOOKUP(A1851,'Data Transformation'!S:AD,12,0)</f>
        <v>4433.92</v>
      </c>
      <c r="N1851" s="42" t="str">
        <f>VLOOKUP(A1851,'Data Transformation'!S:Y,7,0)</f>
        <v>tier - 2</v>
      </c>
      <c r="O1851" s="42" t="str">
        <f>VLOOKUP(A1851,'Data Transformation'!S:Z,8,0)</f>
        <v>tier - 2</v>
      </c>
      <c r="P1851" s="42" t="str">
        <f>VLOOKUP(A1851,'Data Transformation'!S:AA,9,0)</f>
        <v>R1012</v>
      </c>
      <c r="Q1851" s="60">
        <f>VLOOKUP(A1851,'Data Transformation'!S:AC,11,0)</f>
        <v>29</v>
      </c>
    </row>
    <row r="1852">
      <c r="A1852" s="56" t="s">
        <v>3776</v>
      </c>
      <c r="B1852" s="42" t="str">
        <f>VLOOKUP(A1852,'Data Transformation'!A:D,4,0)</f>
        <v>Achatz</v>
      </c>
      <c r="C1852" s="57">
        <f>VLOOKUP(A1852,'Data Transformation'!G:N,2,0)</f>
        <v>31.73</v>
      </c>
      <c r="D1852" s="42">
        <f>VLOOKUP(A1852,'Data Transformation'!G:I,3,0)</f>
        <v>5.16</v>
      </c>
      <c r="E1852" s="42" t="str">
        <f>VLOOKUP(A1852,'Data Transformation'!G:J,4,0)</f>
        <v>No</v>
      </c>
      <c r="F1852" s="42" t="str">
        <f>VLOOKUP(A1852,'Data Transformation'!G:K,5,0)</f>
        <v>No</v>
      </c>
      <c r="G1852" s="58" t="str">
        <f>VLOOKUP(A1852,'Data Transformation'!G:L,6,0)</f>
        <v>Yes</v>
      </c>
      <c r="H1852" s="42">
        <f>VLOOKUP(A1852,'Data Transformation'!G:O,9,0)</f>
        <v>1</v>
      </c>
      <c r="I1852" s="42" t="str">
        <f>VLOOKUP(A1852,'Data Transformation'!G:N,8,0)</f>
        <v>No</v>
      </c>
      <c r="J1852" s="42" t="str">
        <f>VLOOKUP(A1852,'Data Transformation'!G:P,10,0)</f>
        <v>Above Obesity</v>
      </c>
      <c r="K1852" s="42" t="str">
        <f>VLOOKUP(A1852,'Data Transformation'!G:Q,11,0)</f>
        <v>Normal</v>
      </c>
      <c r="L1852" s="42" t="str">
        <f>VLOOKUP(A1852,'Data Transformation'!S:AB,10,0)</f>
        <v>4-Sep-1993</v>
      </c>
      <c r="M1852" s="59">
        <f>VLOOKUP(A1852,'Data Transformation'!S:AD,12,0)</f>
        <v>4433.39</v>
      </c>
      <c r="N1852" s="42" t="str">
        <f>VLOOKUP(A1852,'Data Transformation'!S:Y,7,0)</f>
        <v>tier - 2</v>
      </c>
      <c r="O1852" s="42" t="str">
        <f>VLOOKUP(A1852,'Data Transformation'!S:Z,8,0)</f>
        <v>tier - 3</v>
      </c>
      <c r="P1852" s="42" t="str">
        <f>VLOOKUP(A1852,'Data Transformation'!S:AA,9,0)</f>
        <v>R1012</v>
      </c>
      <c r="Q1852" s="60">
        <f>VLOOKUP(A1852,'Data Transformation'!S:AC,11,0)</f>
        <v>29</v>
      </c>
    </row>
    <row r="1853">
      <c r="A1853" s="56" t="s">
        <v>3778</v>
      </c>
      <c r="B1853" s="42" t="str">
        <f>VLOOKUP(A1853,'Data Transformation'!A:D,4,0)</f>
        <v>Horwitz</v>
      </c>
      <c r="C1853" s="57">
        <f>VLOOKUP(A1853,'Data Transformation'!G:N,2,0)</f>
        <v>22.515</v>
      </c>
      <c r="D1853" s="42">
        <f>VLOOKUP(A1853,'Data Transformation'!G:I,3,0)</f>
        <v>4.24</v>
      </c>
      <c r="E1853" s="42" t="str">
        <f>VLOOKUP(A1853,'Data Transformation'!G:J,4,0)</f>
        <v>No</v>
      </c>
      <c r="F1853" s="42" t="str">
        <f>VLOOKUP(A1853,'Data Transformation'!G:K,5,0)</f>
        <v>No</v>
      </c>
      <c r="G1853" s="58" t="str">
        <f>VLOOKUP(A1853,'Data Transformation'!G:L,6,0)</f>
        <v>No</v>
      </c>
      <c r="H1853" s="42">
        <f>VLOOKUP(A1853,'Data Transformation'!G:O,9,0)</f>
        <v>0</v>
      </c>
      <c r="I1853" s="42" t="str">
        <f>VLOOKUP(A1853,'Data Transformation'!G:N,8,0)</f>
        <v>No</v>
      </c>
      <c r="J1853" s="42" t="str">
        <f>VLOOKUP(A1853,'Data Transformation'!G:P,10,0)</f>
        <v>Normal weight</v>
      </c>
      <c r="K1853" s="42" t="str">
        <f>VLOOKUP(A1853,'Data Transformation'!G:Q,11,0)</f>
        <v>Normal</v>
      </c>
      <c r="L1853" s="42" t="str">
        <f>VLOOKUP(A1853,'Data Transformation'!S:AB,10,0)</f>
        <v>29-Dec-1994</v>
      </c>
      <c r="M1853" s="59">
        <f>VLOOKUP(A1853,'Data Transformation'!S:AD,12,0)</f>
        <v>4428.89</v>
      </c>
      <c r="N1853" s="42" t="str">
        <f>VLOOKUP(A1853,'Data Transformation'!S:Y,7,0)</f>
        <v>tier - 3</v>
      </c>
      <c r="O1853" s="42" t="str">
        <f>VLOOKUP(A1853,'Data Transformation'!S:Z,8,0)</f>
        <v>tier - 1</v>
      </c>
      <c r="P1853" s="42" t="str">
        <f>VLOOKUP(A1853,'Data Transformation'!S:AA,9,0)</f>
        <v>R1017</v>
      </c>
      <c r="Q1853" s="60">
        <f>VLOOKUP(A1853,'Data Transformation'!S:AC,11,0)</f>
        <v>28</v>
      </c>
    </row>
    <row r="1854">
      <c r="A1854" s="56" t="s">
        <v>3780</v>
      </c>
      <c r="B1854" s="42" t="str">
        <f>VLOOKUP(A1854,'Data Transformation'!A:D,4,0)</f>
        <v>Gordyan</v>
      </c>
      <c r="C1854" s="57">
        <f>VLOOKUP(A1854,'Data Transformation'!G:N,2,0)</f>
        <v>25.9</v>
      </c>
      <c r="D1854" s="42">
        <f>VLOOKUP(A1854,'Data Transformation'!G:I,3,0)</f>
        <v>5.45</v>
      </c>
      <c r="E1854" s="42" t="str">
        <f>VLOOKUP(A1854,'Data Transformation'!G:J,4,0)</f>
        <v>No</v>
      </c>
      <c r="F1854" s="42" t="str">
        <f>VLOOKUP(A1854,'Data Transformation'!G:K,5,0)</f>
        <v>No</v>
      </c>
      <c r="G1854" s="58" t="str">
        <f>VLOOKUP(A1854,'Data Transformation'!G:L,6,0)</f>
        <v>No</v>
      </c>
      <c r="H1854" s="42">
        <f>VLOOKUP(A1854,'Data Transformation'!G:O,9,0)</f>
        <v>1</v>
      </c>
      <c r="I1854" s="42" t="str">
        <f>VLOOKUP(A1854,'Data Transformation'!G:N,8,0)</f>
        <v>No</v>
      </c>
      <c r="J1854" s="42" t="str">
        <f>VLOOKUP(A1854,'Data Transformation'!G:P,10,0)</f>
        <v>Overweight</v>
      </c>
      <c r="K1854" s="42" t="str">
        <f>VLOOKUP(A1854,'Data Transformation'!G:Q,11,0)</f>
        <v>Normal</v>
      </c>
      <c r="L1854" s="42" t="str">
        <f>VLOOKUP(A1854,'Data Transformation'!S:AB,10,0)</f>
        <v>15-Aug-1992</v>
      </c>
      <c r="M1854" s="59">
        <f>VLOOKUP(A1854,'Data Transformation'!S:AD,12,0)</f>
        <v>4420.95</v>
      </c>
      <c r="N1854" s="42" t="str">
        <f>VLOOKUP(A1854,'Data Transformation'!S:Y,7,0)</f>
        <v>tier - 2</v>
      </c>
      <c r="O1854" s="42" t="str">
        <f>VLOOKUP(A1854,'Data Transformation'!S:Z,8,0)</f>
        <v>tier - 3</v>
      </c>
      <c r="P1854" s="42" t="str">
        <f>VLOOKUP(A1854,'Data Transformation'!S:AA,9,0)</f>
        <v>R1020</v>
      </c>
      <c r="Q1854" s="60">
        <f>VLOOKUP(A1854,'Data Transformation'!S:AC,11,0)</f>
        <v>30</v>
      </c>
    </row>
    <row r="1855">
      <c r="A1855" s="56" t="s">
        <v>3782</v>
      </c>
      <c r="B1855" s="42" t="str">
        <f>VLOOKUP(A1855,'Data Transformation'!A:D,4,0)</f>
        <v>Hetherington</v>
      </c>
      <c r="C1855" s="57">
        <f>VLOOKUP(A1855,'Data Transformation'!G:N,2,0)</f>
        <v>27.72</v>
      </c>
      <c r="D1855" s="42">
        <f>VLOOKUP(A1855,'Data Transformation'!G:I,3,0)</f>
        <v>5.03</v>
      </c>
      <c r="E1855" s="42" t="str">
        <f>VLOOKUP(A1855,'Data Transformation'!G:J,4,0)</f>
        <v>yes</v>
      </c>
      <c r="F1855" s="42" t="str">
        <f>VLOOKUP(A1855,'Data Transformation'!G:K,5,0)</f>
        <v>No</v>
      </c>
      <c r="G1855" s="58" t="str">
        <f>VLOOKUP(A1855,'Data Transformation'!G:L,6,0)</f>
        <v>No</v>
      </c>
      <c r="H1855" s="42">
        <f>VLOOKUP(A1855,'Data Transformation'!G:O,9,0)</f>
        <v>1</v>
      </c>
      <c r="I1855" s="42" t="str">
        <f>VLOOKUP(A1855,'Data Transformation'!G:N,8,0)</f>
        <v>No</v>
      </c>
      <c r="J1855" s="42" t="str">
        <f>VLOOKUP(A1855,'Data Transformation'!G:P,10,0)</f>
        <v>Overweight</v>
      </c>
      <c r="K1855" s="42" t="str">
        <f>VLOOKUP(A1855,'Data Transformation'!G:Q,11,0)</f>
        <v>Normal</v>
      </c>
      <c r="L1855" s="42" t="str">
        <f>VLOOKUP(A1855,'Data Transformation'!S:AB,10,0)</f>
        <v>16-Sep-1988</v>
      </c>
      <c r="M1855" s="59">
        <f>VLOOKUP(A1855,'Data Transformation'!S:AD,12,0)</f>
        <v>4415.16</v>
      </c>
      <c r="N1855" s="42" t="str">
        <f>VLOOKUP(A1855,'Data Transformation'!S:Y,7,0)</f>
        <v>tier - 2</v>
      </c>
      <c r="O1855" s="42" t="str">
        <f>VLOOKUP(A1855,'Data Transformation'!S:Z,8,0)</f>
        <v>tier - 1</v>
      </c>
      <c r="P1855" s="42" t="str">
        <f>VLOOKUP(A1855,'Data Transformation'!S:AA,9,0)</f>
        <v>R1013</v>
      </c>
      <c r="Q1855" s="60">
        <f>VLOOKUP(A1855,'Data Transformation'!S:AC,11,0)</f>
        <v>34</v>
      </c>
    </row>
    <row r="1856">
      <c r="A1856" s="56" t="s">
        <v>3784</v>
      </c>
      <c r="B1856" s="42" t="str">
        <f>VLOOKUP(A1856,'Data Transformation'!A:D,4,0)</f>
        <v>Thompson</v>
      </c>
      <c r="C1856" s="57">
        <f>VLOOKUP(A1856,'Data Transformation'!G:N,2,0)</f>
        <v>31.5</v>
      </c>
      <c r="D1856" s="42">
        <f>VLOOKUP(A1856,'Data Transformation'!G:I,3,0)</f>
        <v>9.62</v>
      </c>
      <c r="E1856" s="42" t="str">
        <f>VLOOKUP(A1856,'Data Transformation'!G:J,4,0)</f>
        <v>yes</v>
      </c>
      <c r="F1856" s="42" t="str">
        <f>VLOOKUP(A1856,'Data Transformation'!G:K,5,0)</f>
        <v>No</v>
      </c>
      <c r="G1856" s="58" t="str">
        <f>VLOOKUP(A1856,'Data Transformation'!G:L,6,0)</f>
        <v>No</v>
      </c>
      <c r="H1856" s="42">
        <f>VLOOKUP(A1856,'Data Transformation'!G:O,9,0)</f>
        <v>1</v>
      </c>
      <c r="I1856" s="42" t="str">
        <f>VLOOKUP(A1856,'Data Transformation'!G:N,8,0)</f>
        <v>No</v>
      </c>
      <c r="J1856" s="42" t="str">
        <f>VLOOKUP(A1856,'Data Transformation'!G:P,10,0)</f>
        <v>Above Obesity</v>
      </c>
      <c r="K1856" s="42" t="str">
        <f>VLOOKUP(A1856,'Data Transformation'!G:Q,11,0)</f>
        <v>Diabetes</v>
      </c>
      <c r="L1856" s="42" t="str">
        <f>VLOOKUP(A1856,'Data Transformation'!S:AB,10,0)</f>
        <v>13-Jul-1986</v>
      </c>
      <c r="M1856" s="59">
        <f>VLOOKUP(A1856,'Data Transformation'!S:AD,12,0)</f>
        <v>4402.23</v>
      </c>
      <c r="N1856" s="42" t="str">
        <f>VLOOKUP(A1856,'Data Transformation'!S:Y,7,0)</f>
        <v>tier - 2</v>
      </c>
      <c r="O1856" s="42" t="str">
        <f>VLOOKUP(A1856,'Data Transformation'!S:Z,8,0)</f>
        <v>tier - 2</v>
      </c>
      <c r="P1856" s="42" t="str">
        <f>VLOOKUP(A1856,'Data Transformation'!S:AA,9,0)</f>
        <v>R1011</v>
      </c>
      <c r="Q1856" s="60">
        <f>VLOOKUP(A1856,'Data Transformation'!S:AC,11,0)</f>
        <v>36</v>
      </c>
    </row>
    <row r="1857">
      <c r="A1857" s="56" t="s">
        <v>3786</v>
      </c>
      <c r="B1857" s="42" t="str">
        <f>VLOOKUP(A1857,'Data Transformation'!A:D,4,0)</f>
        <v>Battoo</v>
      </c>
      <c r="C1857" s="57">
        <f>VLOOKUP(A1857,'Data Transformation'!G:N,2,0)</f>
        <v>29.7</v>
      </c>
      <c r="D1857" s="42">
        <f>VLOOKUP(A1857,'Data Transformation'!G:I,3,0)</f>
        <v>6.77</v>
      </c>
      <c r="E1857" s="42" t="str">
        <f>VLOOKUP(A1857,'Data Transformation'!G:J,4,0)</f>
        <v>yes</v>
      </c>
      <c r="F1857" s="42" t="str">
        <f>VLOOKUP(A1857,'Data Transformation'!G:K,5,0)</f>
        <v>No</v>
      </c>
      <c r="G1857" s="58" t="str">
        <f>VLOOKUP(A1857,'Data Transformation'!G:L,6,0)</f>
        <v>No</v>
      </c>
      <c r="H1857" s="42">
        <f>VLOOKUP(A1857,'Data Transformation'!G:O,9,0)</f>
        <v>1</v>
      </c>
      <c r="I1857" s="42" t="str">
        <f>VLOOKUP(A1857,'Data Transformation'!G:N,8,0)</f>
        <v>No</v>
      </c>
      <c r="J1857" s="42" t="str">
        <f>VLOOKUP(A1857,'Data Transformation'!G:P,10,0)</f>
        <v>Overweight</v>
      </c>
      <c r="K1857" s="42" t="str">
        <f>VLOOKUP(A1857,'Data Transformation'!G:Q,11,0)</f>
        <v>Diabetes</v>
      </c>
      <c r="L1857" s="42" t="str">
        <f>VLOOKUP(A1857,'Data Transformation'!S:AB,10,0)</f>
        <v>11-Aug-1986</v>
      </c>
      <c r="M1857" s="59">
        <f>VLOOKUP(A1857,'Data Transformation'!S:AD,12,0)</f>
        <v>4399.73</v>
      </c>
      <c r="N1857" s="42" t="str">
        <f>VLOOKUP(A1857,'Data Transformation'!S:Y,7,0)</f>
        <v>tier - 3</v>
      </c>
      <c r="O1857" s="42" t="str">
        <f>VLOOKUP(A1857,'Data Transformation'!S:Z,8,0)</f>
        <v>tier - 2</v>
      </c>
      <c r="P1857" s="42" t="str">
        <f>VLOOKUP(A1857,'Data Transformation'!S:AA,9,0)</f>
        <v>R1013</v>
      </c>
      <c r="Q1857" s="60">
        <f>VLOOKUP(A1857,'Data Transformation'!S:AC,11,0)</f>
        <v>36</v>
      </c>
    </row>
    <row r="1858">
      <c r="A1858" s="56" t="s">
        <v>3788</v>
      </c>
      <c r="B1858" s="42" t="str">
        <f>VLOOKUP(A1858,'Data Transformation'!A:D,4,0)</f>
        <v>Barker</v>
      </c>
      <c r="C1858" s="57">
        <f>VLOOKUP(A1858,'Data Transformation'!G:N,2,0)</f>
        <v>21.26</v>
      </c>
      <c r="D1858" s="42">
        <f>VLOOKUP(A1858,'Data Transformation'!G:I,3,0)</f>
        <v>5.36</v>
      </c>
      <c r="E1858" s="42" t="str">
        <f>VLOOKUP(A1858,'Data Transformation'!G:J,4,0)</f>
        <v>yes</v>
      </c>
      <c r="F1858" s="42" t="str">
        <f>VLOOKUP(A1858,'Data Transformation'!G:K,5,0)</f>
        <v>No</v>
      </c>
      <c r="G1858" s="58" t="str">
        <f>VLOOKUP(A1858,'Data Transformation'!G:L,6,0)</f>
        <v>No</v>
      </c>
      <c r="H1858" s="42">
        <f>VLOOKUP(A1858,'Data Transformation'!G:O,9,0)</f>
        <v>1</v>
      </c>
      <c r="I1858" s="42" t="str">
        <f>VLOOKUP(A1858,'Data Transformation'!G:N,8,0)</f>
        <v>No</v>
      </c>
      <c r="J1858" s="42" t="str">
        <f>VLOOKUP(A1858,'Data Transformation'!G:P,10,0)</f>
        <v>Normal weight</v>
      </c>
      <c r="K1858" s="42" t="str">
        <f>VLOOKUP(A1858,'Data Transformation'!G:Q,11,0)</f>
        <v>Normal</v>
      </c>
      <c r="L1858" s="42" t="str">
        <f>VLOOKUP(A1858,'Data Transformation'!S:AB,10,0)</f>
        <v>18-Jul-1988</v>
      </c>
      <c r="M1858" s="59">
        <f>VLOOKUP(A1858,'Data Transformation'!S:AD,12,0)</f>
        <v>4397.31</v>
      </c>
      <c r="N1858" s="42" t="str">
        <f>VLOOKUP(A1858,'Data Transformation'!S:Y,7,0)</f>
        <v>tier - 2</v>
      </c>
      <c r="O1858" s="42" t="str">
        <f>VLOOKUP(A1858,'Data Transformation'!S:Z,8,0)</f>
        <v>tier - 2</v>
      </c>
      <c r="P1858" s="42" t="str">
        <f>VLOOKUP(A1858,'Data Transformation'!S:AA,9,0)</f>
        <v>R1013</v>
      </c>
      <c r="Q1858" s="60">
        <f>VLOOKUP(A1858,'Data Transformation'!S:AC,11,0)</f>
        <v>34</v>
      </c>
    </row>
    <row r="1859">
      <c r="A1859" s="56" t="s">
        <v>3790</v>
      </c>
      <c r="B1859" s="42" t="str">
        <f>VLOOKUP(A1859,'Data Transformation'!A:D,4,0)</f>
        <v>Saarnilehto</v>
      </c>
      <c r="C1859" s="57">
        <f>VLOOKUP(A1859,'Data Transformation'!G:N,2,0)</f>
        <v>17.09</v>
      </c>
      <c r="D1859" s="42">
        <f>VLOOKUP(A1859,'Data Transformation'!G:I,3,0)</f>
        <v>5.69</v>
      </c>
      <c r="E1859" s="42" t="str">
        <f>VLOOKUP(A1859,'Data Transformation'!G:J,4,0)</f>
        <v>No</v>
      </c>
      <c r="F1859" s="42" t="str">
        <f>VLOOKUP(A1859,'Data Transformation'!G:K,5,0)</f>
        <v>No</v>
      </c>
      <c r="G1859" s="58" t="str">
        <f>VLOOKUP(A1859,'Data Transformation'!G:L,6,0)</f>
        <v>No</v>
      </c>
      <c r="H1859" s="42">
        <f>VLOOKUP(A1859,'Data Transformation'!G:O,9,0)</f>
        <v>0</v>
      </c>
      <c r="I1859" s="42" t="str">
        <f>VLOOKUP(A1859,'Data Transformation'!G:N,8,0)</f>
        <v>No</v>
      </c>
      <c r="J1859" s="42" t="str">
        <f>VLOOKUP(A1859,'Data Transformation'!G:P,10,0)</f>
        <v>Underweight</v>
      </c>
      <c r="K1859" s="42" t="str">
        <f>VLOOKUP(A1859,'Data Transformation'!G:Q,11,0)</f>
        <v>Normal</v>
      </c>
      <c r="L1859" s="42" t="str">
        <f>VLOOKUP(A1859,'Data Transformation'!S:AB,10,0)</f>
        <v>29-Jun-1982</v>
      </c>
      <c r="M1859" s="59">
        <f>VLOOKUP(A1859,'Data Transformation'!S:AD,12,0)</f>
        <v>4392.7</v>
      </c>
      <c r="N1859" s="42" t="str">
        <f>VLOOKUP(A1859,'Data Transformation'!S:Y,7,0)</f>
        <v>tier - 2</v>
      </c>
      <c r="O1859" s="42" t="str">
        <f>VLOOKUP(A1859,'Data Transformation'!S:Z,8,0)</f>
        <v>tier - 2</v>
      </c>
      <c r="P1859" s="42" t="str">
        <f>VLOOKUP(A1859,'Data Transformation'!S:AA,9,0)</f>
        <v>R1013</v>
      </c>
      <c r="Q1859" s="60">
        <f>VLOOKUP(A1859,'Data Transformation'!S:AC,11,0)</f>
        <v>40</v>
      </c>
    </row>
    <row r="1860">
      <c r="A1860" s="56" t="s">
        <v>3792</v>
      </c>
      <c r="B1860" s="42" t="str">
        <f>VLOOKUP(A1860,'Data Transformation'!A:D,4,0)</f>
        <v>Morton</v>
      </c>
      <c r="C1860" s="57">
        <f>VLOOKUP(A1860,'Data Transformation'!G:N,2,0)</f>
        <v>24.3</v>
      </c>
      <c r="D1860" s="42">
        <f>VLOOKUP(A1860,'Data Transformation'!G:I,3,0)</f>
        <v>4.9</v>
      </c>
      <c r="E1860" s="42" t="str">
        <f>VLOOKUP(A1860,'Data Transformation'!G:J,4,0)</f>
        <v>yes</v>
      </c>
      <c r="F1860" s="42" t="str">
        <f>VLOOKUP(A1860,'Data Transformation'!G:K,5,0)</f>
        <v>No</v>
      </c>
      <c r="G1860" s="58" t="str">
        <f>VLOOKUP(A1860,'Data Transformation'!G:L,6,0)</f>
        <v>Yes</v>
      </c>
      <c r="H1860" s="42">
        <f>VLOOKUP(A1860,'Data Transformation'!G:O,9,0)</f>
        <v>1</v>
      </c>
      <c r="I1860" s="42" t="str">
        <f>VLOOKUP(A1860,'Data Transformation'!G:N,8,0)</f>
        <v>No</v>
      </c>
      <c r="J1860" s="42" t="str">
        <f>VLOOKUP(A1860,'Data Transformation'!G:P,10,0)</f>
        <v>Normal weight</v>
      </c>
      <c r="K1860" s="42" t="str">
        <f>VLOOKUP(A1860,'Data Transformation'!G:Q,11,0)</f>
        <v>Normal</v>
      </c>
      <c r="L1860" s="42" t="str">
        <f>VLOOKUP(A1860,'Data Transformation'!S:AB,10,0)</f>
        <v>29-Nov-1997</v>
      </c>
      <c r="M1860" s="59">
        <f>VLOOKUP(A1860,'Data Transformation'!S:AD,12,0)</f>
        <v>4391.65</v>
      </c>
      <c r="N1860" s="42" t="str">
        <f>VLOOKUP(A1860,'Data Transformation'!S:Y,7,0)</f>
        <v>tier - 2</v>
      </c>
      <c r="O1860" s="42" t="str">
        <f>VLOOKUP(A1860,'Data Transformation'!S:Z,8,0)</f>
        <v>tier - 2</v>
      </c>
      <c r="P1860" s="42" t="str">
        <f>VLOOKUP(A1860,'Data Transformation'!S:AA,9,0)</f>
        <v>R1011</v>
      </c>
      <c r="Q1860" s="60">
        <f>VLOOKUP(A1860,'Data Transformation'!S:AC,11,0)</f>
        <v>25</v>
      </c>
    </row>
    <row r="1861">
      <c r="A1861" s="56" t="s">
        <v>3794</v>
      </c>
      <c r="B1861" s="42" t="str">
        <f>VLOOKUP(A1861,'Data Transformation'!A:D,4,0)</f>
        <v>Thomas</v>
      </c>
      <c r="C1861" s="57">
        <f>VLOOKUP(A1861,'Data Transformation'!G:N,2,0)</f>
        <v>29.735</v>
      </c>
      <c r="D1861" s="42">
        <f>VLOOKUP(A1861,'Data Transformation'!G:I,3,0)</f>
        <v>5.78</v>
      </c>
      <c r="E1861" s="42" t="str">
        <f>VLOOKUP(A1861,'Data Transformation'!G:J,4,0)</f>
        <v>No</v>
      </c>
      <c r="F1861" s="42" t="str">
        <f>VLOOKUP(A1861,'Data Transformation'!G:K,5,0)</f>
        <v>No</v>
      </c>
      <c r="G1861" s="58" t="str">
        <f>VLOOKUP(A1861,'Data Transformation'!G:L,6,0)</f>
        <v>No</v>
      </c>
      <c r="H1861" s="42">
        <f>VLOOKUP(A1861,'Data Transformation'!G:O,9,0)</f>
        <v>0</v>
      </c>
      <c r="I1861" s="42" t="str">
        <f>VLOOKUP(A1861,'Data Transformation'!G:N,8,0)</f>
        <v>No</v>
      </c>
      <c r="J1861" s="42" t="str">
        <f>VLOOKUP(A1861,'Data Transformation'!G:P,10,0)</f>
        <v>Overweight</v>
      </c>
      <c r="K1861" s="42" t="str">
        <f>VLOOKUP(A1861,'Data Transformation'!G:Q,11,0)</f>
        <v>Prediabetes weight</v>
      </c>
      <c r="L1861" s="42" t="str">
        <f>VLOOKUP(A1861,'Data Transformation'!S:AB,10,0)</f>
        <v>28-Aug-1990</v>
      </c>
      <c r="M1861" s="59">
        <f>VLOOKUP(A1861,'Data Transformation'!S:AD,12,0)</f>
        <v>4357.04</v>
      </c>
      <c r="N1861" s="42" t="str">
        <f>VLOOKUP(A1861,'Data Transformation'!S:Y,7,0)</f>
        <v>tier - 2</v>
      </c>
      <c r="O1861" s="42" t="str">
        <f>VLOOKUP(A1861,'Data Transformation'!S:Z,8,0)</f>
        <v>tier - 3</v>
      </c>
      <c r="P1861" s="42" t="str">
        <f>VLOOKUP(A1861,'Data Transformation'!S:AA,9,0)</f>
        <v>R1012</v>
      </c>
      <c r="Q1861" s="60">
        <f>VLOOKUP(A1861,'Data Transformation'!S:AC,11,0)</f>
        <v>32</v>
      </c>
    </row>
    <row r="1862">
      <c r="A1862" s="56" t="s">
        <v>3796</v>
      </c>
      <c r="B1862" s="42" t="str">
        <f>VLOOKUP(A1862,'Data Transformation'!A:D,4,0)</f>
        <v>Hillman</v>
      </c>
      <c r="C1862" s="57">
        <f>VLOOKUP(A1862,'Data Transformation'!G:N,2,0)</f>
        <v>29.26</v>
      </c>
      <c r="D1862" s="42">
        <f>VLOOKUP(A1862,'Data Transformation'!G:I,3,0)</f>
        <v>4.7</v>
      </c>
      <c r="E1862" s="42" t="str">
        <f>VLOOKUP(A1862,'Data Transformation'!G:J,4,0)</f>
        <v>No</v>
      </c>
      <c r="F1862" s="42" t="str">
        <f>VLOOKUP(A1862,'Data Transformation'!G:K,5,0)</f>
        <v>No</v>
      </c>
      <c r="G1862" s="58" t="str">
        <f>VLOOKUP(A1862,'Data Transformation'!G:L,6,0)</f>
        <v>No</v>
      </c>
      <c r="H1862" s="42">
        <f>VLOOKUP(A1862,'Data Transformation'!G:O,9,0)</f>
        <v>0</v>
      </c>
      <c r="I1862" s="42" t="str">
        <f>VLOOKUP(A1862,'Data Transformation'!G:N,8,0)</f>
        <v>No</v>
      </c>
      <c r="J1862" s="42" t="str">
        <f>VLOOKUP(A1862,'Data Transformation'!G:P,10,0)</f>
        <v>Overweight</v>
      </c>
      <c r="K1862" s="42" t="str">
        <f>VLOOKUP(A1862,'Data Transformation'!G:Q,11,0)</f>
        <v>Normal</v>
      </c>
      <c r="L1862" s="42" t="str">
        <f>VLOOKUP(A1862,'Data Transformation'!S:AB,10,0)</f>
        <v>13-Sep-1991</v>
      </c>
      <c r="M1862" s="59">
        <f>VLOOKUP(A1862,'Data Transformation'!S:AD,12,0)</f>
        <v>4350.51</v>
      </c>
      <c r="N1862" s="42" t="str">
        <f>VLOOKUP(A1862,'Data Transformation'!S:Y,7,0)</f>
        <v>tier - 2</v>
      </c>
      <c r="O1862" s="42" t="str">
        <f>VLOOKUP(A1862,'Data Transformation'!S:Z,8,0)</f>
        <v>tier - 2</v>
      </c>
      <c r="P1862" s="42" t="str">
        <f>VLOOKUP(A1862,'Data Transformation'!S:AA,9,0)</f>
        <v>R1013</v>
      </c>
      <c r="Q1862" s="60">
        <f>VLOOKUP(A1862,'Data Transformation'!S:AC,11,0)</f>
        <v>31</v>
      </c>
    </row>
    <row r="1863">
      <c r="A1863" s="56" t="s">
        <v>3798</v>
      </c>
      <c r="B1863" s="42" t="str">
        <f>VLOOKUP(A1863,'Data Transformation'!A:D,4,0)</f>
        <v>Edwards</v>
      </c>
      <c r="C1863" s="57">
        <f>VLOOKUP(A1863,'Data Transformation'!G:N,2,0)</f>
        <v>33</v>
      </c>
      <c r="D1863" s="42">
        <f>VLOOKUP(A1863,'Data Transformation'!G:I,3,0)</f>
        <v>6.28</v>
      </c>
      <c r="E1863" s="42" t="str">
        <f>VLOOKUP(A1863,'Data Transformation'!G:J,4,0)</f>
        <v>No</v>
      </c>
      <c r="F1863" s="42" t="str">
        <f>VLOOKUP(A1863,'Data Transformation'!G:K,5,0)</f>
        <v>No</v>
      </c>
      <c r="G1863" s="58" t="str">
        <f>VLOOKUP(A1863,'Data Transformation'!G:L,6,0)</f>
        <v>No</v>
      </c>
      <c r="H1863" s="42">
        <f>VLOOKUP(A1863,'Data Transformation'!G:O,9,0)</f>
        <v>0</v>
      </c>
      <c r="I1863" s="42" t="str">
        <f>VLOOKUP(A1863,'Data Transformation'!G:N,8,0)</f>
        <v>No</v>
      </c>
      <c r="J1863" s="42" t="str">
        <f>VLOOKUP(A1863,'Data Transformation'!G:P,10,0)</f>
        <v>Above Obesity</v>
      </c>
      <c r="K1863" s="42" t="str">
        <f>VLOOKUP(A1863,'Data Transformation'!G:Q,11,0)</f>
        <v>Prediabetes weight</v>
      </c>
      <c r="L1863" s="42" t="str">
        <f>VLOOKUP(A1863,'Data Transformation'!S:AB,10,0)</f>
        <v>1-Nov-1994</v>
      </c>
      <c r="M1863" s="59">
        <f>VLOOKUP(A1863,'Data Transformation'!S:AD,12,0)</f>
        <v>4349.46</v>
      </c>
      <c r="N1863" s="42" t="str">
        <f>VLOOKUP(A1863,'Data Transformation'!S:Y,7,0)</f>
        <v>tier - 2</v>
      </c>
      <c r="O1863" s="42" t="str">
        <f>VLOOKUP(A1863,'Data Transformation'!S:Z,8,0)</f>
        <v>tier - 2</v>
      </c>
      <c r="P1863" s="42" t="str">
        <f>VLOOKUP(A1863,'Data Transformation'!S:AA,9,0)</f>
        <v>R1013</v>
      </c>
      <c r="Q1863" s="60">
        <f>VLOOKUP(A1863,'Data Transformation'!S:AC,11,0)</f>
        <v>28</v>
      </c>
    </row>
    <row r="1864">
      <c r="A1864" s="56" t="s">
        <v>3800</v>
      </c>
      <c r="B1864" s="42" t="str">
        <f>VLOOKUP(A1864,'Data Transformation'!A:D,4,0)</f>
        <v>Bartel</v>
      </c>
      <c r="C1864" s="57">
        <f>VLOOKUP(A1864,'Data Transformation'!G:N,2,0)</f>
        <v>31.065</v>
      </c>
      <c r="D1864" s="42">
        <f>VLOOKUP(A1864,'Data Transformation'!G:I,3,0)</f>
        <v>4.23</v>
      </c>
      <c r="E1864" s="42" t="str">
        <f>VLOOKUP(A1864,'Data Transformation'!G:J,4,0)</f>
        <v>No</v>
      </c>
      <c r="F1864" s="42" t="str">
        <f>VLOOKUP(A1864,'Data Transformation'!G:K,5,0)</f>
        <v>No</v>
      </c>
      <c r="G1864" s="58" t="str">
        <f>VLOOKUP(A1864,'Data Transformation'!G:L,6,0)</f>
        <v>No</v>
      </c>
      <c r="H1864" s="42">
        <f>VLOOKUP(A1864,'Data Transformation'!G:O,9,0)</f>
        <v>0</v>
      </c>
      <c r="I1864" s="42" t="str">
        <f>VLOOKUP(A1864,'Data Transformation'!G:N,8,0)</f>
        <v>No</v>
      </c>
      <c r="J1864" s="42" t="str">
        <f>VLOOKUP(A1864,'Data Transformation'!G:P,10,0)</f>
        <v>Above Obesity</v>
      </c>
      <c r="K1864" s="42" t="str">
        <f>VLOOKUP(A1864,'Data Transformation'!G:Q,11,0)</f>
        <v>Normal</v>
      </c>
      <c r="L1864" s="42" t="str">
        <f>VLOOKUP(A1864,'Data Transformation'!S:AB,10,0)</f>
        <v>1-Jun-1991</v>
      </c>
      <c r="M1864" s="59">
        <f>VLOOKUP(A1864,'Data Transformation'!S:AD,12,0)</f>
        <v>4347.02</v>
      </c>
      <c r="N1864" s="42" t="str">
        <f>VLOOKUP(A1864,'Data Transformation'!S:Y,7,0)</f>
        <v>tier - 2</v>
      </c>
      <c r="O1864" s="42" t="str">
        <f>VLOOKUP(A1864,'Data Transformation'!S:Z,8,0)</f>
        <v>tier - 1</v>
      </c>
      <c r="P1864" s="42" t="str">
        <f>VLOOKUP(A1864,'Data Transformation'!S:AA,9,0)</f>
        <v>R1024</v>
      </c>
      <c r="Q1864" s="60">
        <f>VLOOKUP(A1864,'Data Transformation'!S:AC,11,0)</f>
        <v>32</v>
      </c>
    </row>
    <row r="1865">
      <c r="A1865" s="56" t="s">
        <v>3802</v>
      </c>
      <c r="B1865" s="42" t="str">
        <f>VLOOKUP(A1865,'Data Transformation'!A:D,4,0)</f>
        <v>Potekhina</v>
      </c>
      <c r="C1865" s="57">
        <f>VLOOKUP(A1865,'Data Transformation'!G:N,2,0)</f>
        <v>26.51</v>
      </c>
      <c r="D1865" s="42">
        <f>VLOOKUP(A1865,'Data Transformation'!G:I,3,0)</f>
        <v>6.17</v>
      </c>
      <c r="E1865" s="42" t="str">
        <f>VLOOKUP(A1865,'Data Transformation'!G:J,4,0)</f>
        <v>No</v>
      </c>
      <c r="F1865" s="42" t="str">
        <f>VLOOKUP(A1865,'Data Transformation'!G:K,5,0)</f>
        <v>No</v>
      </c>
      <c r="G1865" s="58" t="str">
        <f>VLOOKUP(A1865,'Data Transformation'!G:L,6,0)</f>
        <v>No</v>
      </c>
      <c r="H1865" s="42">
        <f>VLOOKUP(A1865,'Data Transformation'!G:O,9,0)</f>
        <v>0</v>
      </c>
      <c r="I1865" s="42" t="str">
        <f>VLOOKUP(A1865,'Data Transformation'!G:N,8,0)</f>
        <v>No</v>
      </c>
      <c r="J1865" s="42" t="str">
        <f>VLOOKUP(A1865,'Data Transformation'!G:P,10,0)</f>
        <v>Overweight</v>
      </c>
      <c r="K1865" s="42" t="str">
        <f>VLOOKUP(A1865,'Data Transformation'!G:Q,11,0)</f>
        <v>Prediabetes weight</v>
      </c>
      <c r="L1865" s="42" t="str">
        <f>VLOOKUP(A1865,'Data Transformation'!S:AB,10,0)</f>
        <v>26-Oct-1994</v>
      </c>
      <c r="M1865" s="59">
        <f>VLOOKUP(A1865,'Data Transformation'!S:AD,12,0)</f>
        <v>4340.44</v>
      </c>
      <c r="N1865" s="42" t="str">
        <f>VLOOKUP(A1865,'Data Transformation'!S:Y,7,0)</f>
        <v>tier - 2</v>
      </c>
      <c r="O1865" s="42" t="str">
        <f>VLOOKUP(A1865,'Data Transformation'!S:Z,8,0)</f>
        <v>tier - 1</v>
      </c>
      <c r="P1865" s="42" t="str">
        <f>VLOOKUP(A1865,'Data Transformation'!S:AA,9,0)</f>
        <v>R1013</v>
      </c>
      <c r="Q1865" s="60">
        <f>VLOOKUP(A1865,'Data Transformation'!S:AC,11,0)</f>
        <v>28</v>
      </c>
    </row>
    <row r="1866">
      <c r="A1866" s="56" t="s">
        <v>3804</v>
      </c>
      <c r="B1866" s="42" t="str">
        <f>VLOOKUP(A1866,'Data Transformation'!A:D,4,0)</f>
        <v>Kelly</v>
      </c>
      <c r="C1866" s="57">
        <f>VLOOKUP(A1866,'Data Transformation'!G:N,2,0)</f>
        <v>28.88</v>
      </c>
      <c r="D1866" s="42">
        <f>VLOOKUP(A1866,'Data Transformation'!G:I,3,0)</f>
        <v>4.96</v>
      </c>
      <c r="E1866" s="42" t="str">
        <f>VLOOKUP(A1866,'Data Transformation'!G:J,4,0)</f>
        <v>No</v>
      </c>
      <c r="F1866" s="42" t="str">
        <f>VLOOKUP(A1866,'Data Transformation'!G:K,5,0)</f>
        <v>No</v>
      </c>
      <c r="G1866" s="58" t="str">
        <f>VLOOKUP(A1866,'Data Transformation'!G:L,6,0)</f>
        <v>No</v>
      </c>
      <c r="H1866" s="42">
        <f>VLOOKUP(A1866,'Data Transformation'!G:O,9,0)</f>
        <v>0</v>
      </c>
      <c r="I1866" s="42" t="str">
        <f>VLOOKUP(A1866,'Data Transformation'!G:N,8,0)</f>
        <v>No</v>
      </c>
      <c r="J1866" s="42" t="str">
        <f>VLOOKUP(A1866,'Data Transformation'!G:P,10,0)</f>
        <v>Overweight</v>
      </c>
      <c r="K1866" s="42" t="str">
        <f>VLOOKUP(A1866,'Data Transformation'!G:Q,11,0)</f>
        <v>Normal</v>
      </c>
      <c r="L1866" s="42" t="str">
        <f>VLOOKUP(A1866,'Data Transformation'!S:AB,10,0)</f>
        <v>2-Nov-1994</v>
      </c>
      <c r="M1866" s="59">
        <f>VLOOKUP(A1866,'Data Transformation'!S:AD,12,0)</f>
        <v>4337.74</v>
      </c>
      <c r="N1866" s="42" t="str">
        <f>VLOOKUP(A1866,'Data Transformation'!S:Y,7,0)</f>
        <v>tier - 2</v>
      </c>
      <c r="O1866" s="42" t="str">
        <f>VLOOKUP(A1866,'Data Transformation'!S:Z,8,0)</f>
        <v>tier - 1</v>
      </c>
      <c r="P1866" s="42" t="str">
        <f>VLOOKUP(A1866,'Data Transformation'!S:AA,9,0)</f>
        <v>R1024</v>
      </c>
      <c r="Q1866" s="60">
        <f>VLOOKUP(A1866,'Data Transformation'!S:AC,11,0)</f>
        <v>28</v>
      </c>
    </row>
    <row r="1867">
      <c r="A1867" s="56" t="s">
        <v>3806</v>
      </c>
      <c r="B1867" s="42" t="str">
        <f>VLOOKUP(A1867,'Data Transformation'!A:D,4,0)</f>
        <v>Lapp</v>
      </c>
      <c r="C1867" s="57">
        <f>VLOOKUP(A1867,'Data Transformation'!G:N,2,0)</f>
        <v>35.815</v>
      </c>
      <c r="D1867" s="42">
        <f>VLOOKUP(A1867,'Data Transformation'!G:I,3,0)</f>
        <v>5.11</v>
      </c>
      <c r="E1867" s="42" t="str">
        <f>VLOOKUP(A1867,'Data Transformation'!G:J,4,0)</f>
        <v>yes</v>
      </c>
      <c r="F1867" s="42" t="str">
        <f>VLOOKUP(A1867,'Data Transformation'!G:K,5,0)</f>
        <v>No</v>
      </c>
      <c r="G1867" s="58" t="str">
        <f>VLOOKUP(A1867,'Data Transformation'!G:L,6,0)</f>
        <v>No</v>
      </c>
      <c r="H1867" s="42">
        <f>VLOOKUP(A1867,'Data Transformation'!G:O,9,0)</f>
        <v>1</v>
      </c>
      <c r="I1867" s="42" t="str">
        <f>VLOOKUP(A1867,'Data Transformation'!G:N,8,0)</f>
        <v>No</v>
      </c>
      <c r="J1867" s="42" t="str">
        <f>VLOOKUP(A1867,'Data Transformation'!G:P,10,0)</f>
        <v>Above Obesity</v>
      </c>
      <c r="K1867" s="42" t="str">
        <f>VLOOKUP(A1867,'Data Transformation'!G:Q,11,0)</f>
        <v>Normal</v>
      </c>
      <c r="L1867" s="42" t="str">
        <f>VLOOKUP(A1867,'Data Transformation'!S:AB,10,0)</f>
        <v>19-Dec-1988</v>
      </c>
      <c r="M1867" s="59">
        <f>VLOOKUP(A1867,'Data Transformation'!S:AD,12,0)</f>
        <v>4320.41</v>
      </c>
      <c r="N1867" s="42" t="str">
        <f>VLOOKUP(A1867,'Data Transformation'!S:Y,7,0)</f>
        <v>tier - 2</v>
      </c>
      <c r="O1867" s="42" t="str">
        <f>VLOOKUP(A1867,'Data Transformation'!S:Z,8,0)</f>
        <v>tier - 1</v>
      </c>
      <c r="P1867" s="42" t="str">
        <f>VLOOKUP(A1867,'Data Transformation'!S:AA,9,0)</f>
        <v>R1012</v>
      </c>
      <c r="Q1867" s="60">
        <f>VLOOKUP(A1867,'Data Transformation'!S:AC,11,0)</f>
        <v>34</v>
      </c>
    </row>
    <row r="1868">
      <c r="A1868" s="56" t="s">
        <v>3808</v>
      </c>
      <c r="B1868" s="42" t="str">
        <f>VLOOKUP(A1868,'Data Transformation'!A:D,4,0)</f>
        <v>Burke</v>
      </c>
      <c r="C1868" s="57">
        <f>VLOOKUP(A1868,'Data Transformation'!G:N,2,0)</f>
        <v>21.28</v>
      </c>
      <c r="D1868" s="42">
        <f>VLOOKUP(A1868,'Data Transformation'!G:I,3,0)</f>
        <v>4.05</v>
      </c>
      <c r="E1868" s="42" t="str">
        <f>VLOOKUP(A1868,'Data Transformation'!G:J,4,0)</f>
        <v>No</v>
      </c>
      <c r="F1868" s="42" t="str">
        <f>VLOOKUP(A1868,'Data Transformation'!G:K,5,0)</f>
        <v>yes</v>
      </c>
      <c r="G1868" s="58" t="str">
        <f>VLOOKUP(A1868,'Data Transformation'!G:L,6,0)</f>
        <v>No</v>
      </c>
      <c r="H1868" s="42">
        <f>VLOOKUP(A1868,'Data Transformation'!G:O,9,0)</f>
        <v>1</v>
      </c>
      <c r="I1868" s="42" t="str">
        <f>VLOOKUP(A1868,'Data Transformation'!G:N,8,0)</f>
        <v>No</v>
      </c>
      <c r="J1868" s="42" t="str">
        <f>VLOOKUP(A1868,'Data Transformation'!G:P,10,0)</f>
        <v>Normal weight</v>
      </c>
      <c r="K1868" s="42" t="str">
        <f>VLOOKUP(A1868,'Data Transformation'!G:Q,11,0)</f>
        <v>Normal</v>
      </c>
      <c r="L1868" s="42" t="str">
        <f>VLOOKUP(A1868,'Data Transformation'!S:AB,10,0)</f>
        <v>25-Nov-2000</v>
      </c>
      <c r="M1868" s="59">
        <f>VLOOKUP(A1868,'Data Transformation'!S:AD,12,0)</f>
        <v>4296.27</v>
      </c>
      <c r="N1868" s="42" t="str">
        <f>VLOOKUP(A1868,'Data Transformation'!S:Y,7,0)</f>
        <v>tier - 2</v>
      </c>
      <c r="O1868" s="42" t="str">
        <f>VLOOKUP(A1868,'Data Transformation'!S:Z,8,0)</f>
        <v>tier - 3</v>
      </c>
      <c r="P1868" s="42" t="str">
        <f>VLOOKUP(A1868,'Data Transformation'!S:AA,9,0)</f>
        <v>R1012</v>
      </c>
      <c r="Q1868" s="60">
        <f>VLOOKUP(A1868,'Data Transformation'!S:AC,11,0)</f>
        <v>22</v>
      </c>
    </row>
    <row r="1869">
      <c r="A1869" s="56" t="s">
        <v>3810</v>
      </c>
      <c r="B1869" s="42" t="str">
        <f>VLOOKUP(A1869,'Data Transformation'!A:D,4,0)</f>
        <v>Barry</v>
      </c>
      <c r="C1869" s="57">
        <f>VLOOKUP(A1869,'Data Transformation'!G:N,2,0)</f>
        <v>33.81</v>
      </c>
      <c r="D1869" s="42">
        <f>VLOOKUP(A1869,'Data Transformation'!G:I,3,0)</f>
        <v>6.49</v>
      </c>
      <c r="E1869" s="42" t="str">
        <f>VLOOKUP(A1869,'Data Transformation'!G:J,4,0)</f>
        <v>No</v>
      </c>
      <c r="F1869" s="42" t="str">
        <f>VLOOKUP(A1869,'Data Transformation'!G:K,5,0)</f>
        <v>No</v>
      </c>
      <c r="G1869" s="58" t="str">
        <f>VLOOKUP(A1869,'Data Transformation'!G:L,6,0)</f>
        <v>Yes</v>
      </c>
      <c r="H1869" s="42">
        <f>VLOOKUP(A1869,'Data Transformation'!G:O,9,0)</f>
        <v>1</v>
      </c>
      <c r="I1869" s="42" t="str">
        <f>VLOOKUP(A1869,'Data Transformation'!G:N,8,0)</f>
        <v>No</v>
      </c>
      <c r="J1869" s="42" t="str">
        <f>VLOOKUP(A1869,'Data Transformation'!G:P,10,0)</f>
        <v>Above Obesity</v>
      </c>
      <c r="K1869" s="42" t="str">
        <f>VLOOKUP(A1869,'Data Transformation'!G:Q,11,0)</f>
        <v>Prediabetes weight</v>
      </c>
      <c r="L1869" s="42" t="str">
        <f>VLOOKUP(A1869,'Data Transformation'!S:AB,10,0)</f>
        <v>8-Jun-2003</v>
      </c>
      <c r="M1869" s="59">
        <f>VLOOKUP(A1869,'Data Transformation'!S:AD,12,0)</f>
        <v>4278.55</v>
      </c>
      <c r="N1869" s="42" t="str">
        <f>VLOOKUP(A1869,'Data Transformation'!S:Y,7,0)</f>
        <v>tier - 2</v>
      </c>
      <c r="O1869" s="42" t="str">
        <f>VLOOKUP(A1869,'Data Transformation'!S:Z,8,0)</f>
        <v>tier - 1</v>
      </c>
      <c r="P1869" s="42" t="str">
        <f>VLOOKUP(A1869,'Data Transformation'!S:AA,9,0)</f>
        <v>R1021</v>
      </c>
      <c r="Q1869" s="60">
        <f>VLOOKUP(A1869,'Data Transformation'!S:AC,11,0)</f>
        <v>20</v>
      </c>
    </row>
    <row r="1870">
      <c r="A1870" s="56" t="s">
        <v>3812</v>
      </c>
      <c r="B1870" s="42" t="str">
        <f>VLOOKUP(A1870,'Data Transformation'!A:D,4,0)</f>
        <v>McCormick</v>
      </c>
      <c r="C1870" s="57">
        <f>VLOOKUP(A1870,'Data Transformation'!G:N,2,0)</f>
        <v>44.22</v>
      </c>
      <c r="D1870" s="42">
        <f>VLOOKUP(A1870,'Data Transformation'!G:I,3,0)</f>
        <v>4.19</v>
      </c>
      <c r="E1870" s="42" t="str">
        <f>VLOOKUP(A1870,'Data Transformation'!G:J,4,0)</f>
        <v>No</v>
      </c>
      <c r="F1870" s="42" t="str">
        <f>VLOOKUP(A1870,'Data Transformation'!G:K,5,0)</f>
        <v>No</v>
      </c>
      <c r="G1870" s="58" t="str">
        <f>VLOOKUP(A1870,'Data Transformation'!G:L,6,0)</f>
        <v>No</v>
      </c>
      <c r="H1870" s="42">
        <f>VLOOKUP(A1870,'Data Transformation'!G:O,9,0)</f>
        <v>1</v>
      </c>
      <c r="I1870" s="42" t="str">
        <f>VLOOKUP(A1870,'Data Transformation'!G:N,8,0)</f>
        <v>No</v>
      </c>
      <c r="J1870" s="42" t="str">
        <f>VLOOKUP(A1870,'Data Transformation'!G:P,10,0)</f>
        <v>Above Obesity</v>
      </c>
      <c r="K1870" s="42" t="str">
        <f>VLOOKUP(A1870,'Data Transformation'!G:Q,11,0)</f>
        <v>Normal</v>
      </c>
      <c r="L1870" s="42" t="str">
        <f>VLOOKUP(A1870,'Data Transformation'!S:AB,10,0)</f>
        <v>18-Jun-1992</v>
      </c>
      <c r="M1870" s="59">
        <f>VLOOKUP(A1870,'Data Transformation'!S:AD,12,0)</f>
        <v>4266.17</v>
      </c>
      <c r="N1870" s="42" t="str">
        <f>VLOOKUP(A1870,'Data Transformation'!S:Y,7,0)</f>
        <v>tier - 3</v>
      </c>
      <c r="O1870" s="42" t="str">
        <f>VLOOKUP(A1870,'Data Transformation'!S:Z,8,0)</f>
        <v>tier - 2</v>
      </c>
      <c r="P1870" s="42" t="str">
        <f>VLOOKUP(A1870,'Data Transformation'!S:AA,9,0)</f>
        <v>R1013</v>
      </c>
      <c r="Q1870" s="60">
        <f>VLOOKUP(A1870,'Data Transformation'!S:AC,11,0)</f>
        <v>30</v>
      </c>
    </row>
    <row r="1871">
      <c r="A1871" s="56" t="s">
        <v>3814</v>
      </c>
      <c r="B1871" s="42" t="str">
        <f>VLOOKUP(A1871,'Data Transformation'!A:D,4,0)</f>
        <v>McElroy</v>
      </c>
      <c r="C1871" s="57">
        <f>VLOOKUP(A1871,'Data Transformation'!G:N,2,0)</f>
        <v>15.46</v>
      </c>
      <c r="D1871" s="42">
        <f>VLOOKUP(A1871,'Data Transformation'!G:I,3,0)</f>
        <v>4.99</v>
      </c>
      <c r="E1871" s="42" t="str">
        <f>VLOOKUP(A1871,'Data Transformation'!G:J,4,0)</f>
        <v>yes</v>
      </c>
      <c r="F1871" s="42" t="str">
        <f>VLOOKUP(A1871,'Data Transformation'!G:K,5,0)</f>
        <v>No</v>
      </c>
      <c r="G1871" s="58" t="str">
        <f>VLOOKUP(A1871,'Data Transformation'!G:L,6,0)</f>
        <v>Yes</v>
      </c>
      <c r="H1871" s="42">
        <f>VLOOKUP(A1871,'Data Transformation'!G:O,9,0)</f>
        <v>1</v>
      </c>
      <c r="I1871" s="42" t="str">
        <f>VLOOKUP(A1871,'Data Transformation'!G:N,8,0)</f>
        <v>No</v>
      </c>
      <c r="J1871" s="42" t="str">
        <f>VLOOKUP(A1871,'Data Transformation'!G:P,10,0)</f>
        <v>Underweight</v>
      </c>
      <c r="K1871" s="42" t="str">
        <f>VLOOKUP(A1871,'Data Transformation'!G:Q,11,0)</f>
        <v>Normal</v>
      </c>
      <c r="L1871" s="42" t="str">
        <f>VLOOKUP(A1871,'Data Transformation'!S:AB,10,0)</f>
        <v>20-Nov-1983</v>
      </c>
      <c r="M1871" s="59">
        <f>VLOOKUP(A1871,'Data Transformation'!S:AD,12,0)</f>
        <v>4265.01</v>
      </c>
      <c r="N1871" s="42" t="str">
        <f>VLOOKUP(A1871,'Data Transformation'!S:Y,7,0)</f>
        <v>tier - 2</v>
      </c>
      <c r="O1871" s="42" t="str">
        <f>VLOOKUP(A1871,'Data Transformation'!S:Z,8,0)</f>
        <v>tier - 1</v>
      </c>
      <c r="P1871" s="42" t="str">
        <f>VLOOKUP(A1871,'Data Transformation'!S:AA,9,0)</f>
        <v>R1012</v>
      </c>
      <c r="Q1871" s="60">
        <f>VLOOKUP(A1871,'Data Transformation'!S:AC,11,0)</f>
        <v>39</v>
      </c>
    </row>
    <row r="1872">
      <c r="A1872" s="56" t="s">
        <v>3816</v>
      </c>
      <c r="B1872" s="42" t="str">
        <f>VLOOKUP(A1872,'Data Transformation'!A:D,4,0)</f>
        <v>Coffed</v>
      </c>
      <c r="C1872" s="57">
        <f>VLOOKUP(A1872,'Data Transformation'!G:N,2,0)</f>
        <v>30.3</v>
      </c>
      <c r="D1872" s="42">
        <f>VLOOKUP(A1872,'Data Transformation'!G:I,3,0)</f>
        <v>4.77</v>
      </c>
      <c r="E1872" s="42" t="str">
        <f>VLOOKUP(A1872,'Data Transformation'!G:J,4,0)</f>
        <v>yes</v>
      </c>
      <c r="F1872" s="42" t="str">
        <f>VLOOKUP(A1872,'Data Transformation'!G:K,5,0)</f>
        <v>No</v>
      </c>
      <c r="G1872" s="58" t="str">
        <f>VLOOKUP(A1872,'Data Transformation'!G:L,6,0)</f>
        <v>No</v>
      </c>
      <c r="H1872" s="42">
        <f>VLOOKUP(A1872,'Data Transformation'!G:O,9,0)</f>
        <v>1</v>
      </c>
      <c r="I1872" s="42" t="str">
        <f>VLOOKUP(A1872,'Data Transformation'!G:N,8,0)</f>
        <v>No</v>
      </c>
      <c r="J1872" s="42" t="str">
        <f>VLOOKUP(A1872,'Data Transformation'!G:P,10,0)</f>
        <v>Above Obesity</v>
      </c>
      <c r="K1872" s="42" t="str">
        <f>VLOOKUP(A1872,'Data Transformation'!G:Q,11,0)</f>
        <v>Normal</v>
      </c>
      <c r="L1872" s="42" t="str">
        <f>VLOOKUP(A1872,'Data Transformation'!S:AB,10,0)</f>
        <v>14-Oct-1995</v>
      </c>
      <c r="M1872" s="59">
        <f>VLOOKUP(A1872,'Data Transformation'!S:AD,12,0)</f>
        <v>4260.74</v>
      </c>
      <c r="N1872" s="42" t="str">
        <f>VLOOKUP(A1872,'Data Transformation'!S:Y,7,0)</f>
        <v>tier - 3</v>
      </c>
      <c r="O1872" s="42" t="str">
        <f>VLOOKUP(A1872,'Data Transformation'!S:Z,8,0)</f>
        <v>tier - 2</v>
      </c>
      <c r="P1872" s="42" t="str">
        <f>VLOOKUP(A1872,'Data Transformation'!S:AA,9,0)</f>
        <v>R1011</v>
      </c>
      <c r="Q1872" s="60">
        <f>VLOOKUP(A1872,'Data Transformation'!S:AC,11,0)</f>
        <v>27</v>
      </c>
    </row>
    <row r="1873">
      <c r="A1873" s="56" t="s">
        <v>3818</v>
      </c>
      <c r="B1873" s="42" t="str">
        <f>VLOOKUP(A1873,'Data Transformation'!A:D,4,0)</f>
        <v>Estes</v>
      </c>
      <c r="C1873" s="57">
        <f>VLOOKUP(A1873,'Data Transformation'!G:N,2,0)</f>
        <v>16.67</v>
      </c>
      <c r="D1873" s="42">
        <f>VLOOKUP(A1873,'Data Transformation'!G:I,3,0)</f>
        <v>5.46</v>
      </c>
      <c r="E1873" s="42" t="str">
        <f>VLOOKUP(A1873,'Data Transformation'!G:J,4,0)</f>
        <v>No</v>
      </c>
      <c r="F1873" s="42" t="str">
        <f>VLOOKUP(A1873,'Data Transformation'!G:K,5,0)</f>
        <v>No</v>
      </c>
      <c r="G1873" s="58" t="str">
        <f>VLOOKUP(A1873,'Data Transformation'!G:L,6,0)</f>
        <v>No</v>
      </c>
      <c r="H1873" s="42">
        <f>VLOOKUP(A1873,'Data Transformation'!G:O,9,0)</f>
        <v>0</v>
      </c>
      <c r="I1873" s="42" t="str">
        <f>VLOOKUP(A1873,'Data Transformation'!G:N,8,0)</f>
        <v>No</v>
      </c>
      <c r="J1873" s="42" t="str">
        <f>VLOOKUP(A1873,'Data Transformation'!G:P,10,0)</f>
        <v>Underweight</v>
      </c>
      <c r="K1873" s="42" t="str">
        <f>VLOOKUP(A1873,'Data Transformation'!G:Q,11,0)</f>
        <v>Normal</v>
      </c>
      <c r="L1873" s="42" t="str">
        <f>VLOOKUP(A1873,'Data Transformation'!S:AB,10,0)</f>
        <v>16-Jun-1982</v>
      </c>
      <c r="M1873" s="59">
        <f>VLOOKUP(A1873,'Data Transformation'!S:AD,12,0)</f>
        <v>4250.24</v>
      </c>
      <c r="N1873" s="42" t="str">
        <f>VLOOKUP(A1873,'Data Transformation'!S:Y,7,0)</f>
        <v>tier - 2</v>
      </c>
      <c r="O1873" s="42" t="str">
        <f>VLOOKUP(A1873,'Data Transformation'!S:Z,8,0)</f>
        <v>tier - 3</v>
      </c>
      <c r="P1873" s="42" t="str">
        <f>VLOOKUP(A1873,'Data Transformation'!S:AA,9,0)</f>
        <v>R1013</v>
      </c>
      <c r="Q1873" s="60">
        <f>VLOOKUP(A1873,'Data Transformation'!S:AC,11,0)</f>
        <v>40</v>
      </c>
    </row>
    <row r="1874">
      <c r="A1874" s="56" t="s">
        <v>3820</v>
      </c>
      <c r="B1874" s="42" t="str">
        <f>VLOOKUP(A1874,'Data Transformation'!A:D,4,0)</f>
        <v>Miles</v>
      </c>
      <c r="C1874" s="57">
        <f>VLOOKUP(A1874,'Data Transformation'!G:N,2,0)</f>
        <v>28.595</v>
      </c>
      <c r="D1874" s="42">
        <f>VLOOKUP(A1874,'Data Transformation'!G:I,3,0)</f>
        <v>5.43</v>
      </c>
      <c r="E1874" s="42" t="str">
        <f>VLOOKUP(A1874,'Data Transformation'!G:J,4,0)</f>
        <v>No</v>
      </c>
      <c r="F1874" s="42" t="str">
        <f>VLOOKUP(A1874,'Data Transformation'!G:K,5,0)</f>
        <v>No</v>
      </c>
      <c r="G1874" s="58" t="str">
        <f>VLOOKUP(A1874,'Data Transformation'!G:L,6,0)</f>
        <v>No</v>
      </c>
      <c r="H1874" s="42">
        <f>VLOOKUP(A1874,'Data Transformation'!G:O,9,0)</f>
        <v>0</v>
      </c>
      <c r="I1874" s="42" t="str">
        <f>VLOOKUP(A1874,'Data Transformation'!G:N,8,0)</f>
        <v>No</v>
      </c>
      <c r="J1874" s="42" t="str">
        <f>VLOOKUP(A1874,'Data Transformation'!G:P,10,0)</f>
        <v>Overweight</v>
      </c>
      <c r="K1874" s="42" t="str">
        <f>VLOOKUP(A1874,'Data Transformation'!G:Q,11,0)</f>
        <v>Normal</v>
      </c>
      <c r="L1874" s="42" t="str">
        <f>VLOOKUP(A1874,'Data Transformation'!S:AB,10,0)</f>
        <v>1-Dec-1991</v>
      </c>
      <c r="M1874" s="59">
        <f>VLOOKUP(A1874,'Data Transformation'!S:AD,12,0)</f>
        <v>4243.59</v>
      </c>
      <c r="N1874" s="42" t="str">
        <f>VLOOKUP(A1874,'Data Transformation'!S:Y,7,0)</f>
        <v>tier - 3</v>
      </c>
      <c r="O1874" s="42" t="str">
        <f>VLOOKUP(A1874,'Data Transformation'!S:Z,8,0)</f>
        <v>tier - 1</v>
      </c>
      <c r="P1874" s="42" t="str">
        <f>VLOOKUP(A1874,'Data Transformation'!S:AA,9,0)</f>
        <v>R1012</v>
      </c>
      <c r="Q1874" s="60">
        <f>VLOOKUP(A1874,'Data Transformation'!S:AC,11,0)</f>
        <v>31</v>
      </c>
    </row>
    <row r="1875">
      <c r="A1875" s="56" t="s">
        <v>3822</v>
      </c>
      <c r="B1875" s="42" t="str">
        <f>VLOOKUP(A1875,'Data Transformation'!A:D,4,0)</f>
        <v>Zamore</v>
      </c>
      <c r="C1875" s="57">
        <f>VLOOKUP(A1875,'Data Transformation'!G:N,2,0)</f>
        <v>25.935</v>
      </c>
      <c r="D1875" s="42">
        <f>VLOOKUP(A1875,'Data Transformation'!G:I,3,0)</f>
        <v>4.29</v>
      </c>
      <c r="E1875" s="42" t="str">
        <f>VLOOKUP(A1875,'Data Transformation'!G:J,4,0)</f>
        <v>No</v>
      </c>
      <c r="F1875" s="42" t="str">
        <f>VLOOKUP(A1875,'Data Transformation'!G:K,5,0)</f>
        <v>No</v>
      </c>
      <c r="G1875" s="58" t="str">
        <f>VLOOKUP(A1875,'Data Transformation'!G:L,6,0)</f>
        <v>No</v>
      </c>
      <c r="H1875" s="42">
        <f>VLOOKUP(A1875,'Data Transformation'!G:O,9,0)</f>
        <v>0</v>
      </c>
      <c r="I1875" s="42" t="str">
        <f>VLOOKUP(A1875,'Data Transformation'!G:N,8,0)</f>
        <v>No</v>
      </c>
      <c r="J1875" s="42" t="str">
        <f>VLOOKUP(A1875,'Data Transformation'!G:P,10,0)</f>
        <v>Overweight</v>
      </c>
      <c r="K1875" s="42" t="str">
        <f>VLOOKUP(A1875,'Data Transformation'!G:Q,11,0)</f>
        <v>Normal</v>
      </c>
      <c r="L1875" s="42" t="str">
        <f>VLOOKUP(A1875,'Data Transformation'!S:AB,10,0)</f>
        <v>3-Nov-1991</v>
      </c>
      <c r="M1875" s="59">
        <f>VLOOKUP(A1875,'Data Transformation'!S:AD,12,0)</f>
        <v>4239.89</v>
      </c>
      <c r="N1875" s="42" t="str">
        <f>VLOOKUP(A1875,'Data Transformation'!S:Y,7,0)</f>
        <v>tier - 2</v>
      </c>
      <c r="O1875" s="42" t="str">
        <f>VLOOKUP(A1875,'Data Transformation'!S:Z,8,0)</f>
        <v>tier - 2</v>
      </c>
      <c r="P1875" s="42" t="str">
        <f>VLOOKUP(A1875,'Data Transformation'!S:AA,9,0)</f>
        <v>R1012</v>
      </c>
      <c r="Q1875" s="60">
        <f>VLOOKUP(A1875,'Data Transformation'!S:AC,11,0)</f>
        <v>31</v>
      </c>
    </row>
    <row r="1876">
      <c r="A1876" s="56" t="s">
        <v>3824</v>
      </c>
      <c r="B1876" s="42" t="str">
        <f>VLOOKUP(A1876,'Data Transformation'!A:D,4,0)</f>
        <v>Donaghy</v>
      </c>
      <c r="C1876" s="57">
        <f>VLOOKUP(A1876,'Data Transformation'!G:N,2,0)</f>
        <v>27.645</v>
      </c>
      <c r="D1876" s="42">
        <f>VLOOKUP(A1876,'Data Transformation'!G:I,3,0)</f>
        <v>5.25</v>
      </c>
      <c r="E1876" s="42" t="str">
        <f>VLOOKUP(A1876,'Data Transformation'!G:J,4,0)</f>
        <v>No</v>
      </c>
      <c r="F1876" s="42" t="str">
        <f>VLOOKUP(A1876,'Data Transformation'!G:K,5,0)</f>
        <v>No</v>
      </c>
      <c r="G1876" s="58" t="str">
        <f>VLOOKUP(A1876,'Data Transformation'!G:L,6,0)</f>
        <v>No</v>
      </c>
      <c r="H1876" s="42">
        <f>VLOOKUP(A1876,'Data Transformation'!G:O,9,0)</f>
        <v>1</v>
      </c>
      <c r="I1876" s="42" t="str">
        <f>VLOOKUP(A1876,'Data Transformation'!G:N,8,0)</f>
        <v>No</v>
      </c>
      <c r="J1876" s="42" t="str">
        <f>VLOOKUP(A1876,'Data Transformation'!G:P,10,0)</f>
        <v>Overweight</v>
      </c>
      <c r="K1876" s="42" t="str">
        <f>VLOOKUP(A1876,'Data Transformation'!G:Q,11,0)</f>
        <v>Normal</v>
      </c>
      <c r="L1876" s="42" t="str">
        <f>VLOOKUP(A1876,'Data Transformation'!S:AB,10,0)</f>
        <v>27-Jun-1992</v>
      </c>
      <c r="M1876" s="59">
        <f>VLOOKUP(A1876,'Data Transformation'!S:AD,12,0)</f>
        <v>4237.13</v>
      </c>
      <c r="N1876" s="42" t="str">
        <f>VLOOKUP(A1876,'Data Transformation'!S:Y,7,0)</f>
        <v>tier - 3</v>
      </c>
      <c r="O1876" s="42" t="str">
        <f>VLOOKUP(A1876,'Data Transformation'!S:Z,8,0)</f>
        <v>tier - 1</v>
      </c>
      <c r="P1876" s="42" t="str">
        <f>VLOOKUP(A1876,'Data Transformation'!S:AA,9,0)</f>
        <v>R1016</v>
      </c>
      <c r="Q1876" s="60">
        <f>VLOOKUP(A1876,'Data Transformation'!S:AC,11,0)</f>
        <v>30</v>
      </c>
    </row>
    <row r="1877">
      <c r="A1877" s="56" t="s">
        <v>3826</v>
      </c>
      <c r="B1877" s="42" t="str">
        <f>VLOOKUP(A1877,'Data Transformation'!A:D,4,0)</f>
        <v>Kennedy</v>
      </c>
      <c r="C1877" s="57">
        <f>VLOOKUP(A1877,'Data Transformation'!G:N,2,0)</f>
        <v>30.1</v>
      </c>
      <c r="D1877" s="42">
        <f>VLOOKUP(A1877,'Data Transformation'!G:I,3,0)</f>
        <v>4.04</v>
      </c>
      <c r="E1877" s="42" t="str">
        <f>VLOOKUP(A1877,'Data Transformation'!G:J,4,0)</f>
        <v>No</v>
      </c>
      <c r="F1877" s="42" t="str">
        <f>VLOOKUP(A1877,'Data Transformation'!G:K,5,0)</f>
        <v>No</v>
      </c>
      <c r="G1877" s="58" t="str">
        <f>VLOOKUP(A1877,'Data Transformation'!G:L,6,0)</f>
        <v>No</v>
      </c>
      <c r="H1877" s="42">
        <f>VLOOKUP(A1877,'Data Transformation'!G:O,9,0)</f>
        <v>1</v>
      </c>
      <c r="I1877" s="42" t="str">
        <f>VLOOKUP(A1877,'Data Transformation'!G:N,8,0)</f>
        <v>No</v>
      </c>
      <c r="J1877" s="42" t="str">
        <f>VLOOKUP(A1877,'Data Transformation'!G:P,10,0)</f>
        <v>Above Obesity</v>
      </c>
      <c r="K1877" s="42" t="str">
        <f>VLOOKUP(A1877,'Data Transformation'!G:Q,11,0)</f>
        <v>Normal</v>
      </c>
      <c r="L1877" s="42" t="str">
        <f>VLOOKUP(A1877,'Data Transformation'!S:AB,10,0)</f>
        <v>14-Dec-1998</v>
      </c>
      <c r="M1877" s="59">
        <f>VLOOKUP(A1877,'Data Transformation'!S:AD,12,0)</f>
        <v>4234.93</v>
      </c>
      <c r="N1877" s="42" t="str">
        <f>VLOOKUP(A1877,'Data Transformation'!S:Y,7,0)</f>
        <v>tier - 2</v>
      </c>
      <c r="O1877" s="42" t="str">
        <f>VLOOKUP(A1877,'Data Transformation'!S:Z,8,0)</f>
        <v>tier - 1</v>
      </c>
      <c r="P1877" s="42" t="str">
        <f>VLOOKUP(A1877,'Data Transformation'!S:AA,9,0)</f>
        <v>R1011</v>
      </c>
      <c r="Q1877" s="60">
        <f>VLOOKUP(A1877,'Data Transformation'!S:AC,11,0)</f>
        <v>24</v>
      </c>
    </row>
    <row r="1878">
      <c r="A1878" s="56" t="s">
        <v>3828</v>
      </c>
      <c r="B1878" s="42" t="str">
        <f>VLOOKUP(A1878,'Data Transformation'!A:D,4,0)</f>
        <v>Fiorini</v>
      </c>
      <c r="C1878" s="57">
        <f>VLOOKUP(A1878,'Data Transformation'!G:N,2,0)</f>
        <v>26.79</v>
      </c>
      <c r="D1878" s="42">
        <f>VLOOKUP(A1878,'Data Transformation'!G:I,3,0)</f>
        <v>5</v>
      </c>
      <c r="E1878" s="42" t="str">
        <f>VLOOKUP(A1878,'Data Transformation'!G:J,4,0)</f>
        <v>yes</v>
      </c>
      <c r="F1878" s="42" t="str">
        <f>VLOOKUP(A1878,'Data Transformation'!G:K,5,0)</f>
        <v>No</v>
      </c>
      <c r="G1878" s="58" t="str">
        <f>VLOOKUP(A1878,'Data Transformation'!G:L,6,0)</f>
        <v>Yes</v>
      </c>
      <c r="H1878" s="42">
        <f>VLOOKUP(A1878,'Data Transformation'!G:O,9,0)</f>
        <v>1</v>
      </c>
      <c r="I1878" s="42" t="str">
        <f>VLOOKUP(A1878,'Data Transformation'!G:N,8,0)</f>
        <v>No</v>
      </c>
      <c r="J1878" s="42" t="str">
        <f>VLOOKUP(A1878,'Data Transformation'!G:P,10,0)</f>
        <v>Overweight</v>
      </c>
      <c r="K1878" s="42" t="str">
        <f>VLOOKUP(A1878,'Data Transformation'!G:Q,11,0)</f>
        <v>Normal</v>
      </c>
      <c r="L1878" s="42" t="str">
        <f>VLOOKUP(A1878,'Data Transformation'!S:AB,10,0)</f>
        <v>6-Sep-1997</v>
      </c>
      <c r="M1878" s="59">
        <f>VLOOKUP(A1878,'Data Transformation'!S:AD,12,0)</f>
        <v>4189.11</v>
      </c>
      <c r="N1878" s="42" t="str">
        <f>VLOOKUP(A1878,'Data Transformation'!S:Y,7,0)</f>
        <v>tier - 2</v>
      </c>
      <c r="O1878" s="42" t="str">
        <f>VLOOKUP(A1878,'Data Transformation'!S:Z,8,0)</f>
        <v>tier - 2</v>
      </c>
      <c r="P1878" s="42" t="str">
        <f>VLOOKUP(A1878,'Data Transformation'!S:AA,9,0)</f>
        <v>R1012</v>
      </c>
      <c r="Q1878" s="60">
        <f>VLOOKUP(A1878,'Data Transformation'!S:AC,11,0)</f>
        <v>25</v>
      </c>
    </row>
    <row r="1879">
      <c r="A1879" s="56" t="s">
        <v>3830</v>
      </c>
      <c r="B1879" s="42" t="str">
        <f>VLOOKUP(A1879,'Data Transformation'!A:D,4,0)</f>
        <v>Alexander</v>
      </c>
      <c r="C1879" s="57">
        <f>VLOOKUP(A1879,'Data Transformation'!G:N,2,0)</f>
        <v>27.1</v>
      </c>
      <c r="D1879" s="42">
        <f>VLOOKUP(A1879,'Data Transformation'!G:I,3,0)</f>
        <v>4.01</v>
      </c>
      <c r="E1879" s="42" t="str">
        <f>VLOOKUP(A1879,'Data Transformation'!G:J,4,0)</f>
        <v>yes</v>
      </c>
      <c r="F1879" s="42" t="str">
        <f>VLOOKUP(A1879,'Data Transformation'!G:K,5,0)</f>
        <v>No</v>
      </c>
      <c r="G1879" s="58" t="str">
        <f>VLOOKUP(A1879,'Data Transformation'!G:L,6,0)</f>
        <v>No</v>
      </c>
      <c r="H1879" s="42">
        <f>VLOOKUP(A1879,'Data Transformation'!G:O,9,0)</f>
        <v>1</v>
      </c>
      <c r="I1879" s="42" t="str">
        <f>VLOOKUP(A1879,'Data Transformation'!G:N,8,0)</f>
        <v>No</v>
      </c>
      <c r="J1879" s="42" t="str">
        <f>VLOOKUP(A1879,'Data Transformation'!G:P,10,0)</f>
        <v>Overweight</v>
      </c>
      <c r="K1879" s="42" t="str">
        <f>VLOOKUP(A1879,'Data Transformation'!G:Q,11,0)</f>
        <v>Normal</v>
      </c>
      <c r="L1879" s="42" t="str">
        <f>VLOOKUP(A1879,'Data Transformation'!S:AB,10,0)</f>
        <v>3-Oct-1995</v>
      </c>
      <c r="M1879" s="59">
        <f>VLOOKUP(A1879,'Data Transformation'!S:AD,12,0)</f>
        <v>4188.73</v>
      </c>
      <c r="N1879" s="42" t="str">
        <f>VLOOKUP(A1879,'Data Transformation'!S:Y,7,0)</f>
        <v>tier - 2</v>
      </c>
      <c r="O1879" s="42" t="str">
        <f>VLOOKUP(A1879,'Data Transformation'!S:Z,8,0)</f>
        <v>tier - 2</v>
      </c>
      <c r="P1879" s="42" t="str">
        <f>VLOOKUP(A1879,'Data Transformation'!S:AA,9,0)</f>
        <v>R1025</v>
      </c>
      <c r="Q1879" s="60">
        <f>VLOOKUP(A1879,'Data Transformation'!S:AC,11,0)</f>
        <v>27</v>
      </c>
    </row>
    <row r="1880">
      <c r="A1880" s="56" t="s">
        <v>3832</v>
      </c>
      <c r="B1880" s="42" t="str">
        <f>VLOOKUP(A1880,'Data Transformation'!A:D,4,0)</f>
        <v>Watkins</v>
      </c>
      <c r="C1880" s="57">
        <f>VLOOKUP(A1880,'Data Transformation'!G:N,2,0)</f>
        <v>24.31</v>
      </c>
      <c r="D1880" s="42">
        <f>VLOOKUP(A1880,'Data Transformation'!G:I,3,0)</f>
        <v>5.4</v>
      </c>
      <c r="E1880" s="42" t="str">
        <f>VLOOKUP(A1880,'Data Transformation'!G:J,4,0)</f>
        <v>No</v>
      </c>
      <c r="F1880" s="42" t="str">
        <f>VLOOKUP(A1880,'Data Transformation'!G:K,5,0)</f>
        <v>No</v>
      </c>
      <c r="G1880" s="58" t="str">
        <f>VLOOKUP(A1880,'Data Transformation'!G:L,6,0)</f>
        <v>No</v>
      </c>
      <c r="H1880" s="42">
        <f>VLOOKUP(A1880,'Data Transformation'!G:O,9,0)</f>
        <v>0</v>
      </c>
      <c r="I1880" s="42" t="str">
        <f>VLOOKUP(A1880,'Data Transformation'!G:N,8,0)</f>
        <v>No</v>
      </c>
      <c r="J1880" s="42" t="str">
        <f>VLOOKUP(A1880,'Data Transformation'!G:P,10,0)</f>
        <v>Normal weight</v>
      </c>
      <c r="K1880" s="42" t="str">
        <f>VLOOKUP(A1880,'Data Transformation'!G:Q,11,0)</f>
        <v>Normal</v>
      </c>
      <c r="L1880" s="42" t="str">
        <f>VLOOKUP(A1880,'Data Transformation'!S:AB,10,0)</f>
        <v>25-Jun-1989</v>
      </c>
      <c r="M1880" s="59">
        <f>VLOOKUP(A1880,'Data Transformation'!S:AD,12,0)</f>
        <v>4185.1</v>
      </c>
      <c r="N1880" s="42" t="str">
        <f>VLOOKUP(A1880,'Data Transformation'!S:Y,7,0)</f>
        <v>tier - 2</v>
      </c>
      <c r="O1880" s="42" t="str">
        <f>VLOOKUP(A1880,'Data Transformation'!S:Z,8,0)</f>
        <v>tier - 3</v>
      </c>
      <c r="P1880" s="42" t="str">
        <f>VLOOKUP(A1880,'Data Transformation'!S:AA,9,0)</f>
        <v>R1013</v>
      </c>
      <c r="Q1880" s="60">
        <f>VLOOKUP(A1880,'Data Transformation'!S:AC,11,0)</f>
        <v>33</v>
      </c>
    </row>
    <row r="1881">
      <c r="A1881" s="56" t="s">
        <v>3834</v>
      </c>
      <c r="B1881" s="42" t="str">
        <f>VLOOKUP(A1881,'Data Transformation'!A:D,4,0)</f>
        <v>Cassel</v>
      </c>
      <c r="C1881" s="57">
        <f>VLOOKUP(A1881,'Data Transformation'!G:N,2,0)</f>
        <v>15.53</v>
      </c>
      <c r="D1881" s="42">
        <f>VLOOKUP(A1881,'Data Transformation'!G:I,3,0)</f>
        <v>5.81</v>
      </c>
      <c r="E1881" s="42" t="str">
        <f>VLOOKUP(A1881,'Data Transformation'!G:J,4,0)</f>
        <v>No</v>
      </c>
      <c r="F1881" s="42" t="str">
        <f>VLOOKUP(A1881,'Data Transformation'!G:K,5,0)</f>
        <v>No</v>
      </c>
      <c r="G1881" s="58" t="str">
        <f>VLOOKUP(A1881,'Data Transformation'!G:L,6,0)</f>
        <v>No</v>
      </c>
      <c r="H1881" s="42">
        <f>VLOOKUP(A1881,'Data Transformation'!G:O,9,0)</f>
        <v>1</v>
      </c>
      <c r="I1881" s="42" t="str">
        <f>VLOOKUP(A1881,'Data Transformation'!G:N,8,0)</f>
        <v>No</v>
      </c>
      <c r="J1881" s="42" t="str">
        <f>VLOOKUP(A1881,'Data Transformation'!G:P,10,0)</f>
        <v>Underweight</v>
      </c>
      <c r="K1881" s="42" t="str">
        <f>VLOOKUP(A1881,'Data Transformation'!G:Q,11,0)</f>
        <v>Prediabetes weight</v>
      </c>
      <c r="L1881" s="42" t="str">
        <f>VLOOKUP(A1881,'Data Transformation'!S:AB,10,0)</f>
        <v>16-Sep-1984</v>
      </c>
      <c r="M1881" s="59">
        <f>VLOOKUP(A1881,'Data Transformation'!S:AD,12,0)</f>
        <v>4163.21</v>
      </c>
      <c r="N1881" s="42" t="str">
        <f>VLOOKUP(A1881,'Data Transformation'!S:Y,7,0)</f>
        <v>tier - 2</v>
      </c>
      <c r="O1881" s="42" t="str">
        <f>VLOOKUP(A1881,'Data Transformation'!S:Z,8,0)</f>
        <v>tier - 2</v>
      </c>
      <c r="P1881" s="42" t="str">
        <f>VLOOKUP(A1881,'Data Transformation'!S:AA,9,0)</f>
        <v>R1012</v>
      </c>
      <c r="Q1881" s="60">
        <f>VLOOKUP(A1881,'Data Transformation'!S:AC,11,0)</f>
        <v>38</v>
      </c>
    </row>
    <row r="1882">
      <c r="A1882" s="56" t="s">
        <v>3836</v>
      </c>
      <c r="B1882" s="42" t="str">
        <f>VLOOKUP(A1882,'Data Transformation'!A:D,4,0)</f>
        <v>Ferguson</v>
      </c>
      <c r="C1882" s="57">
        <f>VLOOKUP(A1882,'Data Transformation'!G:N,2,0)</f>
        <v>30.7</v>
      </c>
      <c r="D1882" s="42">
        <f>VLOOKUP(A1882,'Data Transformation'!G:I,3,0)</f>
        <v>5.82</v>
      </c>
      <c r="E1882" s="42" t="str">
        <f>VLOOKUP(A1882,'Data Transformation'!G:J,4,0)</f>
        <v>No</v>
      </c>
      <c r="F1882" s="42" t="str">
        <f>VLOOKUP(A1882,'Data Transformation'!G:K,5,0)</f>
        <v>No</v>
      </c>
      <c r="G1882" s="58" t="str">
        <f>VLOOKUP(A1882,'Data Transformation'!G:L,6,0)</f>
        <v>No</v>
      </c>
      <c r="H1882" s="42">
        <f>VLOOKUP(A1882,'Data Transformation'!G:O,9,0)</f>
        <v>1</v>
      </c>
      <c r="I1882" s="42" t="str">
        <f>VLOOKUP(A1882,'Data Transformation'!G:N,8,0)</f>
        <v>No</v>
      </c>
      <c r="J1882" s="42" t="str">
        <f>VLOOKUP(A1882,'Data Transformation'!G:P,10,0)</f>
        <v>Above Obesity</v>
      </c>
      <c r="K1882" s="42" t="str">
        <f>VLOOKUP(A1882,'Data Transformation'!G:Q,11,0)</f>
        <v>Prediabetes weight</v>
      </c>
      <c r="L1882" s="42" t="str">
        <f>VLOOKUP(A1882,'Data Transformation'!S:AB,10,0)</f>
        <v>26-Nov-1998</v>
      </c>
      <c r="M1882" s="59">
        <f>VLOOKUP(A1882,'Data Transformation'!S:AD,12,0)</f>
        <v>4154.97</v>
      </c>
      <c r="N1882" s="42" t="str">
        <f>VLOOKUP(A1882,'Data Transformation'!S:Y,7,0)</f>
        <v>tier - 2</v>
      </c>
      <c r="O1882" s="42" t="str">
        <f>VLOOKUP(A1882,'Data Transformation'!S:Z,8,0)</f>
        <v>tier - 1</v>
      </c>
      <c r="P1882" s="42" t="str">
        <f>VLOOKUP(A1882,'Data Transformation'!S:AA,9,0)</f>
        <v>R1012</v>
      </c>
      <c r="Q1882" s="60">
        <f>VLOOKUP(A1882,'Data Transformation'!S:AC,11,0)</f>
        <v>24</v>
      </c>
    </row>
    <row r="1883">
      <c r="A1883" s="56" t="s">
        <v>3838</v>
      </c>
      <c r="B1883" s="42" t="str">
        <f>VLOOKUP(A1883,'Data Transformation'!A:D,4,0)</f>
        <v>O'Sullivan</v>
      </c>
      <c r="C1883" s="57">
        <f>VLOOKUP(A1883,'Data Transformation'!G:N,2,0)</f>
        <v>33.33</v>
      </c>
      <c r="D1883" s="42">
        <f>VLOOKUP(A1883,'Data Transformation'!G:I,3,0)</f>
        <v>4.82</v>
      </c>
      <c r="E1883" s="42" t="str">
        <f>VLOOKUP(A1883,'Data Transformation'!G:J,4,0)</f>
        <v>No</v>
      </c>
      <c r="F1883" s="42" t="str">
        <f>VLOOKUP(A1883,'Data Transformation'!G:K,5,0)</f>
        <v>No</v>
      </c>
      <c r="G1883" s="58" t="str">
        <f>VLOOKUP(A1883,'Data Transformation'!G:L,6,0)</f>
        <v>No</v>
      </c>
      <c r="H1883" s="42">
        <f>VLOOKUP(A1883,'Data Transformation'!G:O,9,0)</f>
        <v>1</v>
      </c>
      <c r="I1883" s="42" t="str">
        <f>VLOOKUP(A1883,'Data Transformation'!G:N,8,0)</f>
        <v>No</v>
      </c>
      <c r="J1883" s="42" t="str">
        <f>VLOOKUP(A1883,'Data Transformation'!G:P,10,0)</f>
        <v>Above Obesity</v>
      </c>
      <c r="K1883" s="42" t="str">
        <f>VLOOKUP(A1883,'Data Transformation'!G:Q,11,0)</f>
        <v>Normal</v>
      </c>
      <c r="L1883" s="42" t="str">
        <f>VLOOKUP(A1883,'Data Transformation'!S:AB,10,0)</f>
        <v>4-Aug-1992</v>
      </c>
      <c r="M1883" s="59">
        <f>VLOOKUP(A1883,'Data Transformation'!S:AD,12,0)</f>
        <v>4151.03</v>
      </c>
      <c r="N1883" s="42" t="str">
        <f>VLOOKUP(A1883,'Data Transformation'!S:Y,7,0)</f>
        <v>tier - 2</v>
      </c>
      <c r="O1883" s="42" t="str">
        <f>VLOOKUP(A1883,'Data Transformation'!S:Z,8,0)</f>
        <v>tier - 2</v>
      </c>
      <c r="P1883" s="42" t="str">
        <f>VLOOKUP(A1883,'Data Transformation'!S:AA,9,0)</f>
        <v>R1013</v>
      </c>
      <c r="Q1883" s="60">
        <f>VLOOKUP(A1883,'Data Transformation'!S:AC,11,0)</f>
        <v>30</v>
      </c>
    </row>
    <row r="1884">
      <c r="A1884" s="56" t="s">
        <v>3840</v>
      </c>
      <c r="B1884" s="42" t="str">
        <f>VLOOKUP(A1884,'Data Transformation'!A:D,4,0)</f>
        <v>Chepkirui</v>
      </c>
      <c r="C1884" s="57">
        <f>VLOOKUP(A1884,'Data Transformation'!G:N,2,0)</f>
        <v>32.4</v>
      </c>
      <c r="D1884" s="42">
        <f>VLOOKUP(A1884,'Data Transformation'!G:I,3,0)</f>
        <v>5.08</v>
      </c>
      <c r="E1884" s="42" t="str">
        <f>VLOOKUP(A1884,'Data Transformation'!G:J,4,0)</f>
        <v>No</v>
      </c>
      <c r="F1884" s="42" t="str">
        <f>VLOOKUP(A1884,'Data Transformation'!G:K,5,0)</f>
        <v>No</v>
      </c>
      <c r="G1884" s="58" t="str">
        <f>VLOOKUP(A1884,'Data Transformation'!G:L,6,0)</f>
        <v>No</v>
      </c>
      <c r="H1884" s="42">
        <f>VLOOKUP(A1884,'Data Transformation'!G:O,9,0)</f>
        <v>1</v>
      </c>
      <c r="I1884" s="42" t="str">
        <f>VLOOKUP(A1884,'Data Transformation'!G:N,8,0)</f>
        <v>No</v>
      </c>
      <c r="J1884" s="42" t="str">
        <f>VLOOKUP(A1884,'Data Transformation'!G:P,10,0)</f>
        <v>Above Obesity</v>
      </c>
      <c r="K1884" s="42" t="str">
        <f>VLOOKUP(A1884,'Data Transformation'!G:Q,11,0)</f>
        <v>Normal</v>
      </c>
      <c r="L1884" s="42" t="str">
        <f>VLOOKUP(A1884,'Data Transformation'!S:AB,10,0)</f>
        <v>28-Jun-1992</v>
      </c>
      <c r="M1884" s="59">
        <f>VLOOKUP(A1884,'Data Transformation'!S:AD,12,0)</f>
        <v>4149.74</v>
      </c>
      <c r="N1884" s="42" t="str">
        <f>VLOOKUP(A1884,'Data Transformation'!S:Y,7,0)</f>
        <v>tier - 2</v>
      </c>
      <c r="O1884" s="42" t="str">
        <f>VLOOKUP(A1884,'Data Transformation'!S:Z,8,0)</f>
        <v>tier - 1</v>
      </c>
      <c r="P1884" s="42" t="str">
        <f>VLOOKUP(A1884,'Data Transformation'!S:AA,9,0)</f>
        <v>R1011</v>
      </c>
      <c r="Q1884" s="60">
        <f>VLOOKUP(A1884,'Data Transformation'!S:AC,11,0)</f>
        <v>30</v>
      </c>
    </row>
    <row r="1885">
      <c r="A1885" s="56" t="s">
        <v>3842</v>
      </c>
      <c r="B1885" s="42" t="str">
        <f>VLOOKUP(A1885,'Data Transformation'!A:D,4,0)</f>
        <v>Gurney</v>
      </c>
      <c r="C1885" s="57">
        <f>VLOOKUP(A1885,'Data Transformation'!G:N,2,0)</f>
        <v>27.93</v>
      </c>
      <c r="D1885" s="42">
        <f>VLOOKUP(A1885,'Data Transformation'!G:I,3,0)</f>
        <v>5.59</v>
      </c>
      <c r="E1885" s="42" t="str">
        <f>VLOOKUP(A1885,'Data Transformation'!G:J,4,0)</f>
        <v>No</v>
      </c>
      <c r="F1885" s="42" t="str">
        <f>VLOOKUP(A1885,'Data Transformation'!G:K,5,0)</f>
        <v>No</v>
      </c>
      <c r="G1885" s="58" t="str">
        <f>VLOOKUP(A1885,'Data Transformation'!G:L,6,0)</f>
        <v>No</v>
      </c>
      <c r="H1885" s="42">
        <f>VLOOKUP(A1885,'Data Transformation'!G:O,9,0)</f>
        <v>1</v>
      </c>
      <c r="I1885" s="42" t="str">
        <f>VLOOKUP(A1885,'Data Transformation'!G:N,8,0)</f>
        <v>No</v>
      </c>
      <c r="J1885" s="42" t="str">
        <f>VLOOKUP(A1885,'Data Transformation'!G:P,10,0)</f>
        <v>Overweight</v>
      </c>
      <c r="K1885" s="42" t="str">
        <f>VLOOKUP(A1885,'Data Transformation'!G:Q,11,0)</f>
        <v>Normal</v>
      </c>
      <c r="L1885" s="42" t="str">
        <f>VLOOKUP(A1885,'Data Transformation'!S:AB,10,0)</f>
        <v>18-Jun-1992</v>
      </c>
      <c r="M1885" s="59">
        <f>VLOOKUP(A1885,'Data Transformation'!S:AD,12,0)</f>
        <v>4137.52</v>
      </c>
      <c r="N1885" s="42" t="str">
        <f>VLOOKUP(A1885,'Data Transformation'!S:Y,7,0)</f>
        <v>tier - 2</v>
      </c>
      <c r="O1885" s="42" t="str">
        <f>VLOOKUP(A1885,'Data Transformation'!S:Z,8,0)</f>
        <v>tier - 3</v>
      </c>
      <c r="P1885" s="42" t="str">
        <f>VLOOKUP(A1885,'Data Transformation'!S:AA,9,0)</f>
        <v>R1024</v>
      </c>
      <c r="Q1885" s="60">
        <f>VLOOKUP(A1885,'Data Transformation'!S:AC,11,0)</f>
        <v>30</v>
      </c>
    </row>
    <row r="1886">
      <c r="A1886" s="56" t="s">
        <v>3844</v>
      </c>
      <c r="B1886" s="42" t="str">
        <f>VLOOKUP(A1886,'Data Transformation'!A:D,4,0)</f>
        <v>Francis</v>
      </c>
      <c r="C1886" s="57">
        <f>VLOOKUP(A1886,'Data Transformation'!G:N,2,0)</f>
        <v>21.755</v>
      </c>
      <c r="D1886" s="42">
        <f>VLOOKUP(A1886,'Data Transformation'!G:I,3,0)</f>
        <v>5.12</v>
      </c>
      <c r="E1886" s="42" t="str">
        <f>VLOOKUP(A1886,'Data Transformation'!G:J,4,0)</f>
        <v>No</v>
      </c>
      <c r="F1886" s="42" t="str">
        <f>VLOOKUP(A1886,'Data Transformation'!G:K,5,0)</f>
        <v>No</v>
      </c>
      <c r="G1886" s="58" t="str">
        <f>VLOOKUP(A1886,'Data Transformation'!G:L,6,0)</f>
        <v>No</v>
      </c>
      <c r="H1886" s="42">
        <f>VLOOKUP(A1886,'Data Transformation'!G:O,9,0)</f>
        <v>0</v>
      </c>
      <c r="I1886" s="42" t="str">
        <f>VLOOKUP(A1886,'Data Transformation'!G:N,8,0)</f>
        <v>No</v>
      </c>
      <c r="J1886" s="42" t="str">
        <f>VLOOKUP(A1886,'Data Transformation'!G:P,10,0)</f>
        <v>Normal weight</v>
      </c>
      <c r="K1886" s="42" t="str">
        <f>VLOOKUP(A1886,'Data Transformation'!G:Q,11,0)</f>
        <v>Normal</v>
      </c>
      <c r="L1886" s="42" t="str">
        <f>VLOOKUP(A1886,'Data Transformation'!S:AB,10,0)</f>
        <v>6-Aug-1991</v>
      </c>
      <c r="M1886" s="59">
        <f>VLOOKUP(A1886,'Data Transformation'!S:AD,12,0)</f>
        <v>4134.08</v>
      </c>
      <c r="N1886" s="42" t="str">
        <f>VLOOKUP(A1886,'Data Transformation'!S:Y,7,0)</f>
        <v>tier - 2</v>
      </c>
      <c r="O1886" s="42" t="str">
        <f>VLOOKUP(A1886,'Data Transformation'!S:Z,8,0)</f>
        <v>tier - 1</v>
      </c>
      <c r="P1886" s="42" t="str">
        <f>VLOOKUP(A1886,'Data Transformation'!S:AA,9,0)</f>
        <v>R1012</v>
      </c>
      <c r="Q1886" s="60">
        <f>VLOOKUP(A1886,'Data Transformation'!S:AC,11,0)</f>
        <v>31</v>
      </c>
    </row>
    <row r="1887">
      <c r="A1887" s="56" t="s">
        <v>3846</v>
      </c>
      <c r="B1887" s="42" t="str">
        <f>VLOOKUP(A1887,'Data Transformation'!A:D,4,0)</f>
        <v>Gruca</v>
      </c>
      <c r="C1887" s="57">
        <f>VLOOKUP(A1887,'Data Transformation'!G:N,2,0)</f>
        <v>25.935</v>
      </c>
      <c r="D1887" s="42">
        <f>VLOOKUP(A1887,'Data Transformation'!G:I,3,0)</f>
        <v>4.95</v>
      </c>
      <c r="E1887" s="42" t="str">
        <f>VLOOKUP(A1887,'Data Transformation'!G:J,4,0)</f>
        <v>No</v>
      </c>
      <c r="F1887" s="42" t="str">
        <f>VLOOKUP(A1887,'Data Transformation'!G:K,5,0)</f>
        <v>No</v>
      </c>
      <c r="G1887" s="58" t="str">
        <f>VLOOKUP(A1887,'Data Transformation'!G:L,6,0)</f>
        <v>No</v>
      </c>
      <c r="H1887" s="42">
        <f>VLOOKUP(A1887,'Data Transformation'!G:O,9,0)</f>
        <v>0</v>
      </c>
      <c r="I1887" s="42" t="str">
        <f>VLOOKUP(A1887,'Data Transformation'!G:N,8,0)</f>
        <v>No</v>
      </c>
      <c r="J1887" s="42" t="str">
        <f>VLOOKUP(A1887,'Data Transformation'!G:P,10,0)</f>
        <v>Overweight</v>
      </c>
      <c r="K1887" s="42" t="str">
        <f>VLOOKUP(A1887,'Data Transformation'!G:Q,11,0)</f>
        <v>Normal</v>
      </c>
      <c r="L1887" s="42" t="str">
        <f>VLOOKUP(A1887,'Data Transformation'!S:AB,10,0)</f>
        <v>21-Aug-1994</v>
      </c>
      <c r="M1887" s="59">
        <f>VLOOKUP(A1887,'Data Transformation'!S:AD,12,0)</f>
        <v>4133.64</v>
      </c>
      <c r="N1887" s="42" t="str">
        <f>VLOOKUP(A1887,'Data Transformation'!S:Y,7,0)</f>
        <v>tier - 2</v>
      </c>
      <c r="O1887" s="42" t="str">
        <f>VLOOKUP(A1887,'Data Transformation'!S:Z,8,0)</f>
        <v>tier - 3</v>
      </c>
      <c r="P1887" s="42" t="str">
        <f>VLOOKUP(A1887,'Data Transformation'!S:AA,9,0)</f>
        <v>R1012</v>
      </c>
      <c r="Q1887" s="60">
        <f>VLOOKUP(A1887,'Data Transformation'!S:AC,11,0)</f>
        <v>28</v>
      </c>
    </row>
    <row r="1888">
      <c r="A1888" s="56" t="s">
        <v>3848</v>
      </c>
      <c r="B1888" s="42" t="str">
        <f>VLOOKUP(A1888,'Data Transformation'!A:D,4,0)</f>
        <v>Rojas Alvarez</v>
      </c>
      <c r="C1888" s="57">
        <f>VLOOKUP(A1888,'Data Transformation'!G:N,2,0)</f>
        <v>31.5</v>
      </c>
      <c r="D1888" s="42">
        <f>VLOOKUP(A1888,'Data Transformation'!G:I,3,0)</f>
        <v>6.16</v>
      </c>
      <c r="E1888" s="42" t="str">
        <f>VLOOKUP(A1888,'Data Transformation'!G:J,4,0)</f>
        <v>No</v>
      </c>
      <c r="F1888" s="42" t="str">
        <f>VLOOKUP(A1888,'Data Transformation'!G:K,5,0)</f>
        <v>No</v>
      </c>
      <c r="G1888" s="58" t="str">
        <f>VLOOKUP(A1888,'Data Transformation'!G:L,6,0)</f>
        <v>No</v>
      </c>
      <c r="H1888" s="42">
        <f>VLOOKUP(A1888,'Data Transformation'!G:O,9,0)</f>
        <v>0</v>
      </c>
      <c r="I1888" s="42" t="str">
        <f>VLOOKUP(A1888,'Data Transformation'!G:N,8,0)</f>
        <v>No</v>
      </c>
      <c r="J1888" s="42" t="str">
        <f>VLOOKUP(A1888,'Data Transformation'!G:P,10,0)</f>
        <v>Above Obesity</v>
      </c>
      <c r="K1888" s="42" t="str">
        <f>VLOOKUP(A1888,'Data Transformation'!G:Q,11,0)</f>
        <v>Prediabetes weight</v>
      </c>
      <c r="L1888" s="42" t="str">
        <f>VLOOKUP(A1888,'Data Transformation'!S:AB,10,0)</f>
        <v>14-Dec-1990</v>
      </c>
      <c r="M1888" s="59">
        <f>VLOOKUP(A1888,'Data Transformation'!S:AD,12,0)</f>
        <v>4076.5</v>
      </c>
      <c r="N1888" s="42" t="str">
        <f>VLOOKUP(A1888,'Data Transformation'!S:Y,7,0)</f>
        <v>tier - 2</v>
      </c>
      <c r="O1888" s="42" t="str">
        <f>VLOOKUP(A1888,'Data Transformation'!S:Z,8,0)</f>
        <v>tier - 3</v>
      </c>
      <c r="P1888" s="42" t="str">
        <f>VLOOKUP(A1888,'Data Transformation'!S:AA,9,0)</f>
        <v>R1011</v>
      </c>
      <c r="Q1888" s="60">
        <f>VLOOKUP(A1888,'Data Transformation'!S:AC,11,0)</f>
        <v>32</v>
      </c>
    </row>
    <row r="1889">
      <c r="A1889" s="56" t="s">
        <v>3850</v>
      </c>
      <c r="B1889" s="42" t="str">
        <f>VLOOKUP(A1889,'Data Transformation'!A:D,4,0)</f>
        <v>Denton</v>
      </c>
      <c r="C1889" s="57">
        <f>VLOOKUP(A1889,'Data Transformation'!G:N,2,0)</f>
        <v>30.03</v>
      </c>
      <c r="D1889" s="42">
        <f>VLOOKUP(A1889,'Data Transformation'!G:I,3,0)</f>
        <v>6.41</v>
      </c>
      <c r="E1889" s="42" t="str">
        <f>VLOOKUP(A1889,'Data Transformation'!G:J,4,0)</f>
        <v>No</v>
      </c>
      <c r="F1889" s="42" t="str">
        <f>VLOOKUP(A1889,'Data Transformation'!G:K,5,0)</f>
        <v>No</v>
      </c>
      <c r="G1889" s="58" t="str">
        <f>VLOOKUP(A1889,'Data Transformation'!G:L,6,0)</f>
        <v>No</v>
      </c>
      <c r="H1889" s="42">
        <f>VLOOKUP(A1889,'Data Transformation'!G:O,9,0)</f>
        <v>0</v>
      </c>
      <c r="I1889" s="42" t="str">
        <f>VLOOKUP(A1889,'Data Transformation'!G:N,8,0)</f>
        <v>No</v>
      </c>
      <c r="J1889" s="42" t="str">
        <f>VLOOKUP(A1889,'Data Transformation'!G:P,10,0)</f>
        <v>Above Obesity</v>
      </c>
      <c r="K1889" s="42" t="str">
        <f>VLOOKUP(A1889,'Data Transformation'!G:Q,11,0)</f>
        <v>Prediabetes weight</v>
      </c>
      <c r="L1889" s="42" t="str">
        <f>VLOOKUP(A1889,'Data Transformation'!S:AB,10,0)</f>
        <v>1-Dec-1990</v>
      </c>
      <c r="M1889" s="59">
        <f>VLOOKUP(A1889,'Data Transformation'!S:AD,12,0)</f>
        <v>4074.45</v>
      </c>
      <c r="N1889" s="42" t="str">
        <f>VLOOKUP(A1889,'Data Transformation'!S:Y,7,0)</f>
        <v>tier - 3</v>
      </c>
      <c r="O1889" s="42" t="str">
        <f>VLOOKUP(A1889,'Data Transformation'!S:Z,8,0)</f>
        <v>tier - 2</v>
      </c>
      <c r="P1889" s="42" t="str">
        <f>VLOOKUP(A1889,'Data Transformation'!S:AA,9,0)</f>
        <v>R1013</v>
      </c>
      <c r="Q1889" s="60">
        <f>VLOOKUP(A1889,'Data Transformation'!S:AC,11,0)</f>
        <v>32</v>
      </c>
    </row>
    <row r="1890">
      <c r="A1890" s="56" t="s">
        <v>3852</v>
      </c>
      <c r="B1890" s="42" t="str">
        <f>VLOOKUP(A1890,'Data Transformation'!A:D,4,0)</f>
        <v>Mason</v>
      </c>
      <c r="C1890" s="57">
        <f>VLOOKUP(A1890,'Data Transformation'!G:N,2,0)</f>
        <v>33.48</v>
      </c>
      <c r="D1890" s="42">
        <f>VLOOKUP(A1890,'Data Transformation'!G:I,3,0)</f>
        <v>8.94</v>
      </c>
      <c r="E1890" s="42" t="str">
        <f>VLOOKUP(A1890,'Data Transformation'!G:J,4,0)</f>
        <v>No</v>
      </c>
      <c r="F1890" s="42" t="str">
        <f>VLOOKUP(A1890,'Data Transformation'!G:K,5,0)</f>
        <v>No</v>
      </c>
      <c r="G1890" s="58" t="str">
        <f>VLOOKUP(A1890,'Data Transformation'!G:L,6,0)</f>
        <v>No</v>
      </c>
      <c r="H1890" s="42">
        <f>VLOOKUP(A1890,'Data Transformation'!G:O,9,0)</f>
        <v>0</v>
      </c>
      <c r="I1890" s="42" t="str">
        <f>VLOOKUP(A1890,'Data Transformation'!G:N,8,0)</f>
        <v>No</v>
      </c>
      <c r="J1890" s="42" t="str">
        <f>VLOOKUP(A1890,'Data Transformation'!G:P,10,0)</f>
        <v>Above Obesity</v>
      </c>
      <c r="K1890" s="42" t="str">
        <f>VLOOKUP(A1890,'Data Transformation'!G:Q,11,0)</f>
        <v>Diabetes</v>
      </c>
      <c r="L1890" s="42" t="str">
        <f>VLOOKUP(A1890,'Data Transformation'!S:AB,10,0)</f>
        <v>18-Oct-2002</v>
      </c>
      <c r="M1890" s="59">
        <f>VLOOKUP(A1890,'Data Transformation'!S:AD,12,0)</f>
        <v>4070.51</v>
      </c>
      <c r="N1890" s="42" t="str">
        <f>VLOOKUP(A1890,'Data Transformation'!S:Y,7,0)</f>
        <v>tier - 2</v>
      </c>
      <c r="O1890" s="42" t="str">
        <f>VLOOKUP(A1890,'Data Transformation'!S:Z,8,0)</f>
        <v>tier - 1</v>
      </c>
      <c r="P1890" s="42" t="str">
        <f>VLOOKUP(A1890,'Data Transformation'!S:AA,9,0)</f>
        <v>R1012</v>
      </c>
      <c r="Q1890" s="60">
        <f>VLOOKUP(A1890,'Data Transformation'!S:AC,11,0)</f>
        <v>20</v>
      </c>
    </row>
    <row r="1891">
      <c r="A1891" s="56" t="s">
        <v>3854</v>
      </c>
      <c r="B1891" s="42" t="str">
        <f>VLOOKUP(A1891,'Data Transformation'!A:D,4,0)</f>
        <v>Trout</v>
      </c>
      <c r="C1891" s="57">
        <f>VLOOKUP(A1891,'Data Transformation'!G:N,2,0)</f>
        <v>16.51</v>
      </c>
      <c r="D1891" s="42">
        <f>VLOOKUP(A1891,'Data Transformation'!G:I,3,0)</f>
        <v>4.42</v>
      </c>
      <c r="E1891" s="42" t="str">
        <f>VLOOKUP(A1891,'Data Transformation'!G:J,4,0)</f>
        <v>yes</v>
      </c>
      <c r="F1891" s="42" t="str">
        <f>VLOOKUP(A1891,'Data Transformation'!G:K,5,0)</f>
        <v>No</v>
      </c>
      <c r="G1891" s="58" t="str">
        <f>VLOOKUP(A1891,'Data Transformation'!G:L,6,0)</f>
        <v>Yes</v>
      </c>
      <c r="H1891" s="42">
        <f>VLOOKUP(A1891,'Data Transformation'!G:O,9,0)</f>
        <v>1</v>
      </c>
      <c r="I1891" s="42" t="str">
        <f>VLOOKUP(A1891,'Data Transformation'!G:N,8,0)</f>
        <v>No</v>
      </c>
      <c r="J1891" s="42" t="str">
        <f>VLOOKUP(A1891,'Data Transformation'!G:P,10,0)</f>
        <v>Underweight</v>
      </c>
      <c r="K1891" s="42" t="str">
        <f>VLOOKUP(A1891,'Data Transformation'!G:Q,11,0)</f>
        <v>Normal</v>
      </c>
      <c r="L1891" s="42" t="str">
        <f>VLOOKUP(A1891,'Data Transformation'!S:AB,10,0)</f>
        <v>16-Sep-1983</v>
      </c>
      <c r="M1891" s="59">
        <f>VLOOKUP(A1891,'Data Transformation'!S:AD,12,0)</f>
        <v>4070.42</v>
      </c>
      <c r="N1891" s="42" t="str">
        <f>VLOOKUP(A1891,'Data Transformation'!S:Y,7,0)</f>
        <v>tier - 2</v>
      </c>
      <c r="O1891" s="42" t="str">
        <f>VLOOKUP(A1891,'Data Transformation'!S:Z,8,0)</f>
        <v>tier - 1</v>
      </c>
      <c r="P1891" s="42" t="str">
        <f>VLOOKUP(A1891,'Data Transformation'!S:AA,9,0)</f>
        <v>R1013</v>
      </c>
      <c r="Q1891" s="60">
        <f>VLOOKUP(A1891,'Data Transformation'!S:AC,11,0)</f>
        <v>39</v>
      </c>
    </row>
    <row r="1892">
      <c r="A1892" s="56" t="s">
        <v>3856</v>
      </c>
      <c r="B1892" s="42" t="str">
        <f>VLOOKUP(A1892,'Data Transformation'!A:D,4,0)</f>
        <v>Gilbert</v>
      </c>
      <c r="C1892" s="57">
        <f>VLOOKUP(A1892,'Data Transformation'!G:N,2,0)</f>
        <v>33.155</v>
      </c>
      <c r="D1892" s="42">
        <f>VLOOKUP(A1892,'Data Transformation'!G:I,3,0)</f>
        <v>5.3</v>
      </c>
      <c r="E1892" s="42" t="str">
        <f>VLOOKUP(A1892,'Data Transformation'!G:J,4,0)</f>
        <v>yes</v>
      </c>
      <c r="F1892" s="42" t="str">
        <f>VLOOKUP(A1892,'Data Transformation'!G:K,5,0)</f>
        <v>No</v>
      </c>
      <c r="G1892" s="58" t="str">
        <f>VLOOKUP(A1892,'Data Transformation'!G:L,6,0)</f>
        <v>No</v>
      </c>
      <c r="H1892" s="42">
        <f>VLOOKUP(A1892,'Data Transformation'!G:O,9,0)</f>
        <v>1</v>
      </c>
      <c r="I1892" s="42" t="str">
        <f>VLOOKUP(A1892,'Data Transformation'!G:N,8,0)</f>
        <v>No</v>
      </c>
      <c r="J1892" s="42" t="str">
        <f>VLOOKUP(A1892,'Data Transformation'!G:P,10,0)</f>
        <v>Above Obesity</v>
      </c>
      <c r="K1892" s="42" t="str">
        <f>VLOOKUP(A1892,'Data Transformation'!G:Q,11,0)</f>
        <v>Normal</v>
      </c>
      <c r="L1892" s="42" t="str">
        <f>VLOOKUP(A1892,'Data Transformation'!S:AB,10,0)</f>
        <v>14-Sep-1995</v>
      </c>
      <c r="M1892" s="59">
        <f>VLOOKUP(A1892,'Data Transformation'!S:AD,12,0)</f>
        <v>4058.71</v>
      </c>
      <c r="N1892" s="42" t="str">
        <f>VLOOKUP(A1892,'Data Transformation'!S:Y,7,0)</f>
        <v>tier - 3</v>
      </c>
      <c r="O1892" s="42" t="str">
        <f>VLOOKUP(A1892,'Data Transformation'!S:Z,8,0)</f>
        <v>tier - 3</v>
      </c>
      <c r="P1892" s="42" t="str">
        <f>VLOOKUP(A1892,'Data Transformation'!S:AA,9,0)</f>
        <v>R1012</v>
      </c>
      <c r="Q1892" s="60">
        <f>VLOOKUP(A1892,'Data Transformation'!S:AC,11,0)</f>
        <v>27</v>
      </c>
    </row>
    <row r="1893">
      <c r="A1893" s="56" t="s">
        <v>3858</v>
      </c>
      <c r="B1893" s="42" t="str">
        <f>VLOOKUP(A1893,'Data Transformation'!A:D,4,0)</f>
        <v>Chong</v>
      </c>
      <c r="C1893" s="57">
        <f>VLOOKUP(A1893,'Data Transformation'!G:N,2,0)</f>
        <v>37.29</v>
      </c>
      <c r="D1893" s="42">
        <f>VLOOKUP(A1893,'Data Transformation'!G:I,3,0)</f>
        <v>4.64</v>
      </c>
      <c r="E1893" s="42" t="str">
        <f>VLOOKUP(A1893,'Data Transformation'!G:J,4,0)</f>
        <v>No</v>
      </c>
      <c r="F1893" s="42" t="str">
        <f>VLOOKUP(A1893,'Data Transformation'!G:K,5,0)</f>
        <v>No</v>
      </c>
      <c r="G1893" s="58" t="str">
        <f>VLOOKUP(A1893,'Data Transformation'!G:L,6,0)</f>
        <v>Yes</v>
      </c>
      <c r="H1893" s="42">
        <f>VLOOKUP(A1893,'Data Transformation'!G:O,9,0)</f>
        <v>1</v>
      </c>
      <c r="I1893" s="42" t="str">
        <f>VLOOKUP(A1893,'Data Transformation'!G:N,8,0)</f>
        <v>No</v>
      </c>
      <c r="J1893" s="42" t="str">
        <f>VLOOKUP(A1893,'Data Transformation'!G:P,10,0)</f>
        <v>Above Obesity</v>
      </c>
      <c r="K1893" s="42" t="str">
        <f>VLOOKUP(A1893,'Data Transformation'!G:Q,11,0)</f>
        <v>Normal</v>
      </c>
      <c r="L1893" s="42" t="str">
        <f>VLOOKUP(A1893,'Data Transformation'!S:AB,10,0)</f>
        <v>13-Aug-1993</v>
      </c>
      <c r="M1893" s="59">
        <f>VLOOKUP(A1893,'Data Transformation'!S:AD,12,0)</f>
        <v>4058.12</v>
      </c>
      <c r="N1893" s="42" t="str">
        <f>VLOOKUP(A1893,'Data Transformation'!S:Y,7,0)</f>
        <v>tier - 2</v>
      </c>
      <c r="O1893" s="42" t="str">
        <f>VLOOKUP(A1893,'Data Transformation'!S:Z,8,0)</f>
        <v>tier - 1</v>
      </c>
      <c r="P1893" s="42" t="str">
        <f>VLOOKUP(A1893,'Data Transformation'!S:AA,9,0)</f>
        <v>R1013</v>
      </c>
      <c r="Q1893" s="60">
        <f>VLOOKUP(A1893,'Data Transformation'!S:AC,11,0)</f>
        <v>29</v>
      </c>
    </row>
    <row r="1894">
      <c r="A1894" s="56" t="s">
        <v>3860</v>
      </c>
      <c r="B1894" s="42" t="str">
        <f>VLOOKUP(A1894,'Data Transformation'!A:D,4,0)</f>
        <v>Henry</v>
      </c>
      <c r="C1894" s="57">
        <f>VLOOKUP(A1894,'Data Transformation'!G:N,2,0)</f>
        <v>20.23</v>
      </c>
      <c r="D1894" s="42">
        <f>VLOOKUP(A1894,'Data Transformation'!G:I,3,0)</f>
        <v>6.16</v>
      </c>
      <c r="E1894" s="42" t="str">
        <f>VLOOKUP(A1894,'Data Transformation'!G:J,4,0)</f>
        <v>yes</v>
      </c>
      <c r="F1894" s="42" t="str">
        <f>VLOOKUP(A1894,'Data Transformation'!G:K,5,0)</f>
        <v>No</v>
      </c>
      <c r="G1894" s="58" t="str">
        <f>VLOOKUP(A1894,'Data Transformation'!G:L,6,0)</f>
        <v>No</v>
      </c>
      <c r="H1894" s="42">
        <f>VLOOKUP(A1894,'Data Transformation'!G:O,9,0)</f>
        <v>1</v>
      </c>
      <c r="I1894" s="42" t="str">
        <f>VLOOKUP(A1894,'Data Transformation'!G:N,8,0)</f>
        <v>No</v>
      </c>
      <c r="J1894" s="42" t="str">
        <f>VLOOKUP(A1894,'Data Transformation'!G:P,10,0)</f>
        <v>Normal weight</v>
      </c>
      <c r="K1894" s="42" t="str">
        <f>VLOOKUP(A1894,'Data Transformation'!G:Q,11,0)</f>
        <v>Prediabetes weight</v>
      </c>
      <c r="L1894" s="42" t="str">
        <f>VLOOKUP(A1894,'Data Transformation'!S:AB,10,0)</f>
        <v>30-Nov-1988</v>
      </c>
      <c r="M1894" s="59">
        <f>VLOOKUP(A1894,'Data Transformation'!S:AD,12,0)</f>
        <v>4047.94</v>
      </c>
      <c r="N1894" s="42" t="str">
        <f>VLOOKUP(A1894,'Data Transformation'!S:Y,7,0)</f>
        <v>tier - 2</v>
      </c>
      <c r="O1894" s="42" t="str">
        <f>VLOOKUP(A1894,'Data Transformation'!S:Z,8,0)</f>
        <v>tier - 1</v>
      </c>
      <c r="P1894" s="42" t="str">
        <f>VLOOKUP(A1894,'Data Transformation'!S:AA,9,0)</f>
        <v>R1013</v>
      </c>
      <c r="Q1894" s="60">
        <f>VLOOKUP(A1894,'Data Transformation'!S:AC,11,0)</f>
        <v>34</v>
      </c>
    </row>
    <row r="1895">
      <c r="A1895" s="56" t="s">
        <v>3862</v>
      </c>
      <c r="B1895" s="42" t="str">
        <f>VLOOKUP(A1895,'Data Transformation'!A:D,4,0)</f>
        <v>Brenneman</v>
      </c>
      <c r="C1895" s="57">
        <f>VLOOKUP(A1895,'Data Transformation'!G:N,2,0)</f>
        <v>28.975</v>
      </c>
      <c r="D1895" s="42">
        <f>VLOOKUP(A1895,'Data Transformation'!G:I,3,0)</f>
        <v>4.12</v>
      </c>
      <c r="E1895" s="42" t="str">
        <f>VLOOKUP(A1895,'Data Transformation'!G:J,4,0)</f>
        <v>No</v>
      </c>
      <c r="F1895" s="42" t="str">
        <f>VLOOKUP(A1895,'Data Transformation'!G:K,5,0)</f>
        <v>No</v>
      </c>
      <c r="G1895" s="58" t="str">
        <f>VLOOKUP(A1895,'Data Transformation'!G:L,6,0)</f>
        <v>Yes</v>
      </c>
      <c r="H1895" s="42">
        <f>VLOOKUP(A1895,'Data Transformation'!G:O,9,0)</f>
        <v>1</v>
      </c>
      <c r="I1895" s="42" t="str">
        <f>VLOOKUP(A1895,'Data Transformation'!G:N,8,0)</f>
        <v>No</v>
      </c>
      <c r="J1895" s="42" t="str">
        <f>VLOOKUP(A1895,'Data Transformation'!G:P,10,0)</f>
        <v>Overweight</v>
      </c>
      <c r="K1895" s="42" t="str">
        <f>VLOOKUP(A1895,'Data Transformation'!G:Q,11,0)</f>
        <v>Normal</v>
      </c>
      <c r="L1895" s="42" t="str">
        <f>VLOOKUP(A1895,'Data Transformation'!S:AB,10,0)</f>
        <v>26-Dec-1993</v>
      </c>
      <c r="M1895" s="59">
        <f>VLOOKUP(A1895,'Data Transformation'!S:AD,12,0)</f>
        <v>4040.56</v>
      </c>
      <c r="N1895" s="42" t="str">
        <f>VLOOKUP(A1895,'Data Transformation'!S:Y,7,0)</f>
        <v>tier - 3</v>
      </c>
      <c r="O1895" s="42" t="str">
        <f>VLOOKUP(A1895,'Data Transformation'!S:Z,8,0)</f>
        <v>tier - 3</v>
      </c>
      <c r="P1895" s="42" t="str">
        <f>VLOOKUP(A1895,'Data Transformation'!S:AA,9,0)</f>
        <v>R1015</v>
      </c>
      <c r="Q1895" s="60">
        <f>VLOOKUP(A1895,'Data Transformation'!S:AC,11,0)</f>
        <v>29</v>
      </c>
    </row>
    <row r="1896">
      <c r="A1896" s="56" t="s">
        <v>3864</v>
      </c>
      <c r="B1896" s="42" t="str">
        <f>VLOOKUP(A1896,'Data Transformation'!A:D,4,0)</f>
        <v>Kemp</v>
      </c>
      <c r="C1896" s="57">
        <f>VLOOKUP(A1896,'Data Transformation'!G:N,2,0)</f>
        <v>16.42</v>
      </c>
      <c r="D1896" s="42">
        <f>VLOOKUP(A1896,'Data Transformation'!G:I,3,0)</f>
        <v>5.77</v>
      </c>
      <c r="E1896" s="42" t="str">
        <f>VLOOKUP(A1896,'Data Transformation'!G:J,4,0)</f>
        <v>yes</v>
      </c>
      <c r="F1896" s="42" t="str">
        <f>VLOOKUP(A1896,'Data Transformation'!G:K,5,0)</f>
        <v>No</v>
      </c>
      <c r="G1896" s="58" t="str">
        <f>VLOOKUP(A1896,'Data Transformation'!G:L,6,0)</f>
        <v>Yes</v>
      </c>
      <c r="H1896" s="42">
        <f>VLOOKUP(A1896,'Data Transformation'!G:O,9,0)</f>
        <v>1</v>
      </c>
      <c r="I1896" s="42" t="str">
        <f>VLOOKUP(A1896,'Data Transformation'!G:N,8,0)</f>
        <v>No</v>
      </c>
      <c r="J1896" s="42" t="str">
        <f>VLOOKUP(A1896,'Data Transformation'!G:P,10,0)</f>
        <v>Underweight</v>
      </c>
      <c r="K1896" s="42" t="str">
        <f>VLOOKUP(A1896,'Data Transformation'!G:Q,11,0)</f>
        <v>Prediabetes weight</v>
      </c>
      <c r="L1896" s="42" t="str">
        <f>VLOOKUP(A1896,'Data Transformation'!S:AB,10,0)</f>
        <v>10-Nov-1983</v>
      </c>
      <c r="M1896" s="59">
        <f>VLOOKUP(A1896,'Data Transformation'!S:AD,12,0)</f>
        <v>4039.9</v>
      </c>
      <c r="N1896" s="42" t="str">
        <f>VLOOKUP(A1896,'Data Transformation'!S:Y,7,0)</f>
        <v>tier - 2</v>
      </c>
      <c r="O1896" s="42" t="str">
        <f>VLOOKUP(A1896,'Data Transformation'!S:Z,8,0)</f>
        <v>tier - 1</v>
      </c>
      <c r="P1896" s="42" t="str">
        <f>VLOOKUP(A1896,'Data Transformation'!S:AA,9,0)</f>
        <v>R1013</v>
      </c>
      <c r="Q1896" s="60">
        <f>VLOOKUP(A1896,'Data Transformation'!S:AC,11,0)</f>
        <v>39</v>
      </c>
    </row>
    <row r="1897">
      <c r="A1897" s="56" t="s">
        <v>3866</v>
      </c>
      <c r="B1897" s="42" t="str">
        <f>VLOOKUP(A1897,'Data Transformation'!A:D,4,0)</f>
        <v>Wilson</v>
      </c>
      <c r="C1897" s="57">
        <f>VLOOKUP(A1897,'Data Transformation'!G:N,2,0)</f>
        <v>17.56</v>
      </c>
      <c r="D1897" s="42">
        <f>VLOOKUP(A1897,'Data Transformation'!G:I,3,0)</f>
        <v>6.2</v>
      </c>
      <c r="E1897" s="42" t="str">
        <f>VLOOKUP(A1897,'Data Transformation'!G:J,4,0)</f>
        <v>No</v>
      </c>
      <c r="F1897" s="42" t="str">
        <f>VLOOKUP(A1897,'Data Transformation'!G:K,5,0)</f>
        <v>No</v>
      </c>
      <c r="G1897" s="58" t="str">
        <f>VLOOKUP(A1897,'Data Transformation'!G:L,6,0)</f>
        <v>No</v>
      </c>
      <c r="H1897" s="42">
        <f>VLOOKUP(A1897,'Data Transformation'!G:O,9,0)</f>
        <v>1</v>
      </c>
      <c r="I1897" s="42" t="str">
        <f>VLOOKUP(A1897,'Data Transformation'!G:N,8,0)</f>
        <v>No</v>
      </c>
      <c r="J1897" s="42" t="str">
        <f>VLOOKUP(A1897,'Data Transformation'!G:P,10,0)</f>
        <v>Underweight</v>
      </c>
      <c r="K1897" s="42" t="str">
        <f>VLOOKUP(A1897,'Data Transformation'!G:Q,11,0)</f>
        <v>Prediabetes weight</v>
      </c>
      <c r="L1897" s="42" t="str">
        <f>VLOOKUP(A1897,'Data Transformation'!S:AB,10,0)</f>
        <v>7-Jul-1984</v>
      </c>
      <c r="M1897" s="59">
        <f>VLOOKUP(A1897,'Data Transformation'!S:AD,12,0)</f>
        <v>4038.41</v>
      </c>
      <c r="N1897" s="42" t="str">
        <f>VLOOKUP(A1897,'Data Transformation'!S:Y,7,0)</f>
        <v>tier - 2</v>
      </c>
      <c r="O1897" s="42" t="str">
        <f>VLOOKUP(A1897,'Data Transformation'!S:Z,8,0)</f>
        <v>tier - 1</v>
      </c>
      <c r="P1897" s="42" t="str">
        <f>VLOOKUP(A1897,'Data Transformation'!S:AA,9,0)</f>
        <v>R1013</v>
      </c>
      <c r="Q1897" s="60">
        <f>VLOOKUP(A1897,'Data Transformation'!S:AC,11,0)</f>
        <v>38</v>
      </c>
    </row>
    <row r="1898">
      <c r="A1898" s="56" t="s">
        <v>3868</v>
      </c>
      <c r="B1898" s="42" t="str">
        <f>VLOOKUP(A1898,'Data Transformation'!A:D,4,0)</f>
        <v>Hillyard</v>
      </c>
      <c r="C1898" s="57">
        <f>VLOOKUP(A1898,'Data Transformation'!G:N,2,0)</f>
        <v>24.13</v>
      </c>
      <c r="D1898" s="42">
        <f>VLOOKUP(A1898,'Data Transformation'!G:I,3,0)</f>
        <v>4.39</v>
      </c>
      <c r="E1898" s="42" t="str">
        <f>VLOOKUP(A1898,'Data Transformation'!G:J,4,0)</f>
        <v>No</v>
      </c>
      <c r="F1898" s="42" t="str">
        <f>VLOOKUP(A1898,'Data Transformation'!G:K,5,0)</f>
        <v>No</v>
      </c>
      <c r="G1898" s="58" t="str">
        <f>VLOOKUP(A1898,'Data Transformation'!G:L,6,0)</f>
        <v>No</v>
      </c>
      <c r="H1898" s="42">
        <f>VLOOKUP(A1898,'Data Transformation'!G:O,9,0)</f>
        <v>1</v>
      </c>
      <c r="I1898" s="42" t="str">
        <f>VLOOKUP(A1898,'Data Transformation'!G:N,8,0)</f>
        <v>No</v>
      </c>
      <c r="J1898" s="42" t="str">
        <f>VLOOKUP(A1898,'Data Transformation'!G:P,10,0)</f>
        <v>Normal weight</v>
      </c>
      <c r="K1898" s="42" t="str">
        <f>VLOOKUP(A1898,'Data Transformation'!G:Q,11,0)</f>
        <v>Normal</v>
      </c>
      <c r="L1898" s="42" t="str">
        <f>VLOOKUP(A1898,'Data Transformation'!S:AB,10,0)</f>
        <v>11-Oct-1992</v>
      </c>
      <c r="M1898" s="59">
        <f>VLOOKUP(A1898,'Data Transformation'!S:AD,12,0)</f>
        <v>4032.24</v>
      </c>
      <c r="N1898" s="42" t="str">
        <f>VLOOKUP(A1898,'Data Transformation'!S:Y,7,0)</f>
        <v>tier - 3</v>
      </c>
      <c r="O1898" s="42" t="str">
        <f>VLOOKUP(A1898,'Data Transformation'!S:Z,8,0)</f>
        <v>tier - 3</v>
      </c>
      <c r="P1898" s="42" t="str">
        <f>VLOOKUP(A1898,'Data Transformation'!S:AA,9,0)</f>
        <v>R1012</v>
      </c>
      <c r="Q1898" s="60">
        <f>VLOOKUP(A1898,'Data Transformation'!S:AC,11,0)</f>
        <v>30</v>
      </c>
    </row>
    <row r="1899">
      <c r="A1899" s="56" t="s">
        <v>3870</v>
      </c>
      <c r="B1899" s="42" t="str">
        <f>VLOOKUP(A1899,'Data Transformation'!A:D,4,0)</f>
        <v>Turner</v>
      </c>
      <c r="C1899" s="57">
        <f>VLOOKUP(A1899,'Data Transformation'!G:N,2,0)</f>
        <v>19.95</v>
      </c>
      <c r="D1899" s="42">
        <f>VLOOKUP(A1899,'Data Transformation'!G:I,3,0)</f>
        <v>5.13</v>
      </c>
      <c r="E1899" s="42" t="str">
        <f>VLOOKUP(A1899,'Data Transformation'!G:J,4,0)</f>
        <v>No</v>
      </c>
      <c r="F1899" s="42" t="str">
        <f>VLOOKUP(A1899,'Data Transformation'!G:K,5,0)</f>
        <v>yes</v>
      </c>
      <c r="G1899" s="58" t="str">
        <f>VLOOKUP(A1899,'Data Transformation'!G:L,6,0)</f>
        <v>No</v>
      </c>
      <c r="H1899" s="42">
        <f>VLOOKUP(A1899,'Data Transformation'!G:O,9,0)</f>
        <v>2</v>
      </c>
      <c r="I1899" s="42" t="str">
        <f>VLOOKUP(A1899,'Data Transformation'!G:N,8,0)</f>
        <v>No</v>
      </c>
      <c r="J1899" s="42" t="str">
        <f>VLOOKUP(A1899,'Data Transformation'!G:P,10,0)</f>
        <v>Normal weight</v>
      </c>
      <c r="K1899" s="42" t="str">
        <f>VLOOKUP(A1899,'Data Transformation'!G:Q,11,0)</f>
        <v>Normal</v>
      </c>
      <c r="L1899" s="42" t="str">
        <f>VLOOKUP(A1899,'Data Transformation'!S:AB,10,0)</f>
        <v>13-Sep-2000</v>
      </c>
      <c r="M1899" s="59">
        <f>VLOOKUP(A1899,'Data Transformation'!S:AD,12,0)</f>
        <v>4005.42</v>
      </c>
      <c r="N1899" s="42" t="str">
        <f>VLOOKUP(A1899,'Data Transformation'!S:Y,7,0)</f>
        <v>tier - 2</v>
      </c>
      <c r="O1899" s="42" t="str">
        <f>VLOOKUP(A1899,'Data Transformation'!S:Z,8,0)</f>
        <v>tier - 1</v>
      </c>
      <c r="P1899" s="42" t="str">
        <f>VLOOKUP(A1899,'Data Transformation'!S:AA,9,0)</f>
        <v>R1015</v>
      </c>
      <c r="Q1899" s="60">
        <f>VLOOKUP(A1899,'Data Transformation'!S:AC,11,0)</f>
        <v>22</v>
      </c>
    </row>
    <row r="1900">
      <c r="A1900" s="56" t="s">
        <v>3872</v>
      </c>
      <c r="B1900" s="42" t="str">
        <f>VLOOKUP(A1900,'Data Transformation'!A:D,4,0)</f>
        <v>Benestad</v>
      </c>
      <c r="C1900" s="57">
        <f>VLOOKUP(A1900,'Data Transformation'!G:N,2,0)</f>
        <v>21.24</v>
      </c>
      <c r="D1900" s="42">
        <f>VLOOKUP(A1900,'Data Transformation'!G:I,3,0)</f>
        <v>4.49</v>
      </c>
      <c r="E1900" s="42" t="str">
        <f>VLOOKUP(A1900,'Data Transformation'!G:J,4,0)</f>
        <v>No</v>
      </c>
      <c r="F1900" s="42" t="str">
        <f>VLOOKUP(A1900,'Data Transformation'!G:K,5,0)</f>
        <v>No</v>
      </c>
      <c r="G1900" s="58" t="str">
        <f>VLOOKUP(A1900,'Data Transformation'!G:L,6,0)</f>
        <v>No</v>
      </c>
      <c r="H1900" s="42">
        <f>VLOOKUP(A1900,'Data Transformation'!G:O,9,0)</f>
        <v>0</v>
      </c>
      <c r="I1900" s="42" t="str">
        <f>VLOOKUP(A1900,'Data Transformation'!G:N,8,0)</f>
        <v>No</v>
      </c>
      <c r="J1900" s="42" t="str">
        <f>VLOOKUP(A1900,'Data Transformation'!G:P,10,0)</f>
        <v>Normal weight</v>
      </c>
      <c r="K1900" s="42" t="str">
        <f>VLOOKUP(A1900,'Data Transformation'!G:Q,11,0)</f>
        <v>Normal</v>
      </c>
      <c r="L1900" s="42" t="str">
        <f>VLOOKUP(A1900,'Data Transformation'!S:AB,10,0)</f>
        <v>10-Jul-1989</v>
      </c>
      <c r="M1900" s="59">
        <f>VLOOKUP(A1900,'Data Transformation'!S:AD,12,0)</f>
        <v>4002.36</v>
      </c>
      <c r="N1900" s="42" t="str">
        <f>VLOOKUP(A1900,'Data Transformation'!S:Y,7,0)</f>
        <v>tier - 2</v>
      </c>
      <c r="O1900" s="42" t="str">
        <f>VLOOKUP(A1900,'Data Transformation'!S:Z,8,0)</f>
        <v>tier - 1</v>
      </c>
      <c r="P1900" s="42" t="str">
        <f>VLOOKUP(A1900,'Data Transformation'!S:AA,9,0)</f>
        <v>R1013</v>
      </c>
      <c r="Q1900" s="60">
        <f>VLOOKUP(A1900,'Data Transformation'!S:AC,11,0)</f>
        <v>33</v>
      </c>
    </row>
    <row r="1901">
      <c r="A1901" s="56" t="s">
        <v>3874</v>
      </c>
      <c r="B1901" s="42" t="str">
        <f>VLOOKUP(A1901,'Data Transformation'!A:D,4,0)</f>
        <v>Gonzales</v>
      </c>
      <c r="C1901" s="57">
        <f>VLOOKUP(A1901,'Data Transformation'!G:N,2,0)</f>
        <v>44.22</v>
      </c>
      <c r="D1901" s="42">
        <f>VLOOKUP(A1901,'Data Transformation'!G:I,3,0)</f>
        <v>6.35</v>
      </c>
      <c r="E1901" s="42" t="str">
        <f>VLOOKUP(A1901,'Data Transformation'!G:J,4,0)</f>
        <v>No</v>
      </c>
      <c r="F1901" s="42" t="str">
        <f>VLOOKUP(A1901,'Data Transformation'!G:K,5,0)</f>
        <v>No</v>
      </c>
      <c r="G1901" s="58" t="str">
        <f>VLOOKUP(A1901,'Data Transformation'!G:L,6,0)</f>
        <v>No</v>
      </c>
      <c r="H1901" s="42">
        <f>VLOOKUP(A1901,'Data Transformation'!G:O,9,0)</f>
        <v>0</v>
      </c>
      <c r="I1901" s="42" t="str">
        <f>VLOOKUP(A1901,'Data Transformation'!G:N,8,0)</f>
        <v>No</v>
      </c>
      <c r="J1901" s="42" t="str">
        <f>VLOOKUP(A1901,'Data Transformation'!G:P,10,0)</f>
        <v>Above Obesity</v>
      </c>
      <c r="K1901" s="42" t="str">
        <f>VLOOKUP(A1901,'Data Transformation'!G:Q,11,0)</f>
        <v>Prediabetes weight</v>
      </c>
      <c r="L1901" s="42" t="str">
        <f>VLOOKUP(A1901,'Data Transformation'!S:AB,10,0)</f>
        <v>1-Nov-1990</v>
      </c>
      <c r="M1901" s="59">
        <f>VLOOKUP(A1901,'Data Transformation'!S:AD,12,0)</f>
        <v>3994.18</v>
      </c>
      <c r="N1901" s="42" t="str">
        <f>VLOOKUP(A1901,'Data Transformation'!S:Y,7,0)</f>
        <v>tier - 2</v>
      </c>
      <c r="O1901" s="42" t="str">
        <f>VLOOKUP(A1901,'Data Transformation'!S:Z,8,0)</f>
        <v>tier - 2</v>
      </c>
      <c r="P1901" s="42" t="str">
        <f>VLOOKUP(A1901,'Data Transformation'!S:AA,9,0)</f>
        <v>R1013</v>
      </c>
      <c r="Q1901" s="60">
        <f>VLOOKUP(A1901,'Data Transformation'!S:AC,11,0)</f>
        <v>32</v>
      </c>
    </row>
    <row r="1902">
      <c r="A1902" s="56" t="s">
        <v>3876</v>
      </c>
      <c r="B1902" s="42" t="str">
        <f>VLOOKUP(A1902,'Data Transformation'!A:D,4,0)</f>
        <v>Newman</v>
      </c>
      <c r="C1902" s="57">
        <f>VLOOKUP(A1902,'Data Transformation'!G:N,2,0)</f>
        <v>41.1</v>
      </c>
      <c r="D1902" s="42">
        <f>VLOOKUP(A1902,'Data Transformation'!G:I,3,0)</f>
        <v>5.79</v>
      </c>
      <c r="E1902" s="42" t="str">
        <f>VLOOKUP(A1902,'Data Transformation'!G:J,4,0)</f>
        <v>No</v>
      </c>
      <c r="F1902" s="42" t="str">
        <f>VLOOKUP(A1902,'Data Transformation'!G:K,5,0)</f>
        <v>No</v>
      </c>
      <c r="G1902" s="58" t="str">
        <f>VLOOKUP(A1902,'Data Transformation'!G:L,6,0)</f>
        <v>No</v>
      </c>
      <c r="H1902" s="42">
        <f>VLOOKUP(A1902,'Data Transformation'!G:O,9,0)</f>
        <v>0</v>
      </c>
      <c r="I1902" s="42" t="str">
        <f>VLOOKUP(A1902,'Data Transformation'!G:N,8,0)</f>
        <v>No</v>
      </c>
      <c r="J1902" s="42" t="str">
        <f>VLOOKUP(A1902,'Data Transformation'!G:P,10,0)</f>
        <v>Above Obesity</v>
      </c>
      <c r="K1902" s="42" t="str">
        <f>VLOOKUP(A1902,'Data Transformation'!G:Q,11,0)</f>
        <v>Prediabetes weight</v>
      </c>
      <c r="L1902" s="42" t="str">
        <f>VLOOKUP(A1902,'Data Transformation'!S:AB,10,0)</f>
        <v>22-Nov-1990</v>
      </c>
      <c r="M1902" s="59">
        <f>VLOOKUP(A1902,'Data Transformation'!S:AD,12,0)</f>
        <v>3989.84</v>
      </c>
      <c r="N1902" s="42" t="str">
        <f>VLOOKUP(A1902,'Data Transformation'!S:Y,7,0)</f>
        <v>tier - 2</v>
      </c>
      <c r="O1902" s="42" t="str">
        <f>VLOOKUP(A1902,'Data Transformation'!S:Z,8,0)</f>
        <v>tier - 2</v>
      </c>
      <c r="P1902" s="42" t="str">
        <f>VLOOKUP(A1902,'Data Transformation'!S:AA,9,0)</f>
        <v>R1011</v>
      </c>
      <c r="Q1902" s="60">
        <f>VLOOKUP(A1902,'Data Transformation'!S:AC,11,0)</f>
        <v>32</v>
      </c>
    </row>
    <row r="1903">
      <c r="A1903" s="56" t="s">
        <v>3878</v>
      </c>
      <c r="B1903" s="42" t="str">
        <f>VLOOKUP(A1903,'Data Transformation'!A:D,4,0)</f>
        <v>Sayre</v>
      </c>
      <c r="C1903" s="57">
        <f>VLOOKUP(A1903,'Data Transformation'!G:N,2,0)</f>
        <v>34.2</v>
      </c>
      <c r="D1903" s="42">
        <f>VLOOKUP(A1903,'Data Transformation'!G:I,3,0)</f>
        <v>4.78</v>
      </c>
      <c r="E1903" s="42" t="str">
        <f>VLOOKUP(A1903,'Data Transformation'!G:J,4,0)</f>
        <v>YES</v>
      </c>
      <c r="F1903" s="42" t="str">
        <f>VLOOKUP(A1903,'Data Transformation'!G:K,5,0)</f>
        <v>No</v>
      </c>
      <c r="G1903" s="58" t="str">
        <f>VLOOKUP(A1903,'Data Transformation'!G:L,6,0)</f>
        <v>No</v>
      </c>
      <c r="H1903" s="42">
        <f>VLOOKUP(A1903,'Data Transformation'!G:O,9,0)</f>
        <v>0</v>
      </c>
      <c r="I1903" s="42" t="str">
        <f>VLOOKUP(A1903,'Data Transformation'!G:N,8,0)</f>
        <v>No</v>
      </c>
      <c r="J1903" s="42" t="str">
        <f>VLOOKUP(A1903,'Data Transformation'!G:P,10,0)</f>
        <v>Above Obesity</v>
      </c>
      <c r="K1903" s="42" t="str">
        <f>VLOOKUP(A1903,'Data Transformation'!G:Q,11,0)</f>
        <v>Normal</v>
      </c>
      <c r="L1903" s="42" t="str">
        <f>VLOOKUP(A1903,'Data Transformation'!S:AB,10,0)</f>
        <v>8-Sep-1996</v>
      </c>
      <c r="M1903" s="59">
        <f>VLOOKUP(A1903,'Data Transformation'!S:AD,12,0)</f>
        <v>3987.93</v>
      </c>
      <c r="N1903" s="42" t="str">
        <f>VLOOKUP(A1903,'Data Transformation'!S:Y,7,0)</f>
        <v>tier - 2</v>
      </c>
      <c r="O1903" s="42" t="str">
        <f>VLOOKUP(A1903,'Data Transformation'!S:Z,8,0)</f>
        <v>tier - 2</v>
      </c>
      <c r="P1903" s="42" t="str">
        <f>VLOOKUP(A1903,'Data Transformation'!S:AA,9,0)</f>
        <v>R1011</v>
      </c>
      <c r="Q1903" s="60">
        <f>VLOOKUP(A1903,'Data Transformation'!S:AC,11,0)</f>
        <v>26</v>
      </c>
    </row>
    <row r="1904">
      <c r="A1904" s="56" t="s">
        <v>3880</v>
      </c>
      <c r="B1904" s="42" t="str">
        <f>VLOOKUP(A1904,'Data Transformation'!A:D,4,0)</f>
        <v>Panke</v>
      </c>
      <c r="C1904" s="57">
        <f>VLOOKUP(A1904,'Data Transformation'!G:N,2,0)</f>
        <v>29.92</v>
      </c>
      <c r="D1904" s="42">
        <f>VLOOKUP(A1904,'Data Transformation'!G:I,3,0)</f>
        <v>6.02</v>
      </c>
      <c r="E1904" s="42" t="str">
        <f>VLOOKUP(A1904,'Data Transformation'!G:J,4,0)</f>
        <v>YES</v>
      </c>
      <c r="F1904" s="42" t="str">
        <f>VLOOKUP(A1904,'Data Transformation'!G:K,5,0)</f>
        <v>No</v>
      </c>
      <c r="G1904" s="58" t="str">
        <f>VLOOKUP(A1904,'Data Transformation'!G:L,6,0)</f>
        <v>No</v>
      </c>
      <c r="H1904" s="42">
        <f>VLOOKUP(A1904,'Data Transformation'!G:O,9,0)</f>
        <v>0</v>
      </c>
      <c r="I1904" s="42" t="str">
        <f>VLOOKUP(A1904,'Data Transformation'!G:N,8,0)</f>
        <v>No</v>
      </c>
      <c r="J1904" s="42" t="str">
        <f>VLOOKUP(A1904,'Data Transformation'!G:P,10,0)</f>
        <v>Overweight</v>
      </c>
      <c r="K1904" s="42" t="str">
        <f>VLOOKUP(A1904,'Data Transformation'!G:Q,11,0)</f>
        <v>Prediabetes weight</v>
      </c>
      <c r="L1904" s="42" t="str">
        <f>VLOOKUP(A1904,'Data Transformation'!S:AB,10,0)</f>
        <v>17-Aug-1996</v>
      </c>
      <c r="M1904" s="59">
        <f>VLOOKUP(A1904,'Data Transformation'!S:AD,12,0)</f>
        <v>3981.98</v>
      </c>
      <c r="N1904" s="42" t="str">
        <f>VLOOKUP(A1904,'Data Transformation'!S:Y,7,0)</f>
        <v>tier - 2</v>
      </c>
      <c r="O1904" s="42" t="str">
        <f>VLOOKUP(A1904,'Data Transformation'!S:Z,8,0)</f>
        <v>tier - 2</v>
      </c>
      <c r="P1904" s="42" t="str">
        <f>VLOOKUP(A1904,'Data Transformation'!S:AA,9,0)</f>
        <v>R1013</v>
      </c>
      <c r="Q1904" s="60">
        <f>VLOOKUP(A1904,'Data Transformation'!S:AC,11,0)</f>
        <v>26</v>
      </c>
    </row>
    <row r="1905">
      <c r="A1905" s="56" t="s">
        <v>3882</v>
      </c>
      <c r="B1905" s="42" t="str">
        <f>VLOOKUP(A1905,'Data Transformation'!A:D,4,0)</f>
        <v>Brennan</v>
      </c>
      <c r="C1905" s="57">
        <f>VLOOKUP(A1905,'Data Transformation'!G:N,2,0)</f>
        <v>28.93</v>
      </c>
      <c r="D1905" s="42">
        <f>VLOOKUP(A1905,'Data Transformation'!G:I,3,0)</f>
        <v>4.44</v>
      </c>
      <c r="E1905" s="42" t="str">
        <f>VLOOKUP(A1905,'Data Transformation'!G:J,4,0)</f>
        <v>No</v>
      </c>
      <c r="F1905" s="42" t="str">
        <f>VLOOKUP(A1905,'Data Transformation'!G:K,5,0)</f>
        <v>No</v>
      </c>
      <c r="G1905" s="58" t="str">
        <f>VLOOKUP(A1905,'Data Transformation'!G:L,6,0)</f>
        <v>No</v>
      </c>
      <c r="H1905" s="42">
        <f>VLOOKUP(A1905,'Data Transformation'!G:O,9,0)</f>
        <v>0</v>
      </c>
      <c r="I1905" s="42" t="str">
        <f>VLOOKUP(A1905,'Data Transformation'!G:N,8,0)</f>
        <v>No</v>
      </c>
      <c r="J1905" s="42" t="str">
        <f>VLOOKUP(A1905,'Data Transformation'!G:P,10,0)</f>
        <v>Overweight</v>
      </c>
      <c r="K1905" s="42" t="str">
        <f>VLOOKUP(A1905,'Data Transformation'!G:Q,11,0)</f>
        <v>Normal</v>
      </c>
      <c r="L1905" s="42" t="str">
        <f>VLOOKUP(A1905,'Data Transformation'!S:AB,10,0)</f>
        <v>29-Jul-1990</v>
      </c>
      <c r="M1905" s="59">
        <f>VLOOKUP(A1905,'Data Transformation'!S:AD,12,0)</f>
        <v>3972.92</v>
      </c>
      <c r="N1905" s="42" t="str">
        <f>VLOOKUP(A1905,'Data Transformation'!S:Y,7,0)</f>
        <v>tier - 2</v>
      </c>
      <c r="O1905" s="42" t="str">
        <f>VLOOKUP(A1905,'Data Transformation'!S:Z,8,0)</f>
        <v>tier - 3</v>
      </c>
      <c r="P1905" s="42" t="str">
        <f>VLOOKUP(A1905,'Data Transformation'!S:AA,9,0)</f>
        <v>R1013</v>
      </c>
      <c r="Q1905" s="60">
        <f>VLOOKUP(A1905,'Data Transformation'!S:AC,11,0)</f>
        <v>32</v>
      </c>
    </row>
    <row r="1906">
      <c r="A1906" s="56" t="s">
        <v>3884</v>
      </c>
      <c r="B1906" s="42" t="str">
        <f>VLOOKUP(A1906,'Data Transformation'!A:D,4,0)</f>
        <v>Ngo</v>
      </c>
      <c r="C1906" s="57">
        <f>VLOOKUP(A1906,'Data Transformation'!G:N,2,0)</f>
        <v>31.255</v>
      </c>
      <c r="D1906" s="42">
        <f>VLOOKUP(A1906,'Data Transformation'!G:I,3,0)</f>
        <v>5.84</v>
      </c>
      <c r="E1906" s="42" t="str">
        <f>VLOOKUP(A1906,'Data Transformation'!G:J,4,0)</f>
        <v>yes</v>
      </c>
      <c r="F1906" s="42" t="str">
        <f>VLOOKUP(A1906,'Data Transformation'!G:K,5,0)</f>
        <v>No</v>
      </c>
      <c r="G1906" s="58" t="str">
        <f>VLOOKUP(A1906,'Data Transformation'!G:L,6,0)</f>
        <v>No</v>
      </c>
      <c r="H1906" s="42">
        <f>VLOOKUP(A1906,'Data Transformation'!G:O,9,0)</f>
        <v>1</v>
      </c>
      <c r="I1906" s="42" t="str">
        <f>VLOOKUP(A1906,'Data Transformation'!G:N,8,0)</f>
        <v>No</v>
      </c>
      <c r="J1906" s="42" t="str">
        <f>VLOOKUP(A1906,'Data Transformation'!G:P,10,0)</f>
        <v>Above Obesity</v>
      </c>
      <c r="K1906" s="42" t="str">
        <f>VLOOKUP(A1906,'Data Transformation'!G:Q,11,0)</f>
        <v>Prediabetes weight</v>
      </c>
      <c r="L1906" s="42" t="str">
        <f>VLOOKUP(A1906,'Data Transformation'!S:AB,10,0)</f>
        <v>11-Jul-1995</v>
      </c>
      <c r="M1906" s="59">
        <f>VLOOKUP(A1906,'Data Transformation'!S:AD,12,0)</f>
        <v>3956.07</v>
      </c>
      <c r="N1906" s="42" t="str">
        <f>VLOOKUP(A1906,'Data Transformation'!S:Y,7,0)</f>
        <v>tier - 2</v>
      </c>
      <c r="O1906" s="42" t="str">
        <f>VLOOKUP(A1906,'Data Transformation'!S:Z,8,0)</f>
        <v>tier - 2</v>
      </c>
      <c r="P1906" s="42" t="str">
        <f>VLOOKUP(A1906,'Data Transformation'!S:AA,9,0)</f>
        <v>R1012</v>
      </c>
      <c r="Q1906" s="60">
        <f>VLOOKUP(A1906,'Data Transformation'!S:AC,11,0)</f>
        <v>27</v>
      </c>
    </row>
    <row r="1907">
      <c r="A1907" s="56" t="s">
        <v>3886</v>
      </c>
      <c r="B1907" s="42" t="str">
        <f>VLOOKUP(A1907,'Data Transformation'!A:D,4,0)</f>
        <v>Guerdan</v>
      </c>
      <c r="C1907" s="57">
        <f>VLOOKUP(A1907,'Data Transformation'!G:N,2,0)</f>
        <v>29.83</v>
      </c>
      <c r="D1907" s="42">
        <f>VLOOKUP(A1907,'Data Transformation'!G:I,3,0)</f>
        <v>5.39</v>
      </c>
      <c r="E1907" s="42" t="str">
        <f>VLOOKUP(A1907,'Data Transformation'!G:J,4,0)</f>
        <v>No</v>
      </c>
      <c r="F1907" s="42" t="str">
        <f>VLOOKUP(A1907,'Data Transformation'!G:K,5,0)</f>
        <v>No</v>
      </c>
      <c r="G1907" s="58" t="str">
        <f>VLOOKUP(A1907,'Data Transformation'!G:L,6,0)</f>
        <v>No</v>
      </c>
      <c r="H1907" s="42">
        <f>VLOOKUP(A1907,'Data Transformation'!G:O,9,0)</f>
        <v>0</v>
      </c>
      <c r="I1907" s="42" t="str">
        <f>VLOOKUP(A1907,'Data Transformation'!G:N,8,0)</f>
        <v>No</v>
      </c>
      <c r="J1907" s="42" t="str">
        <f>VLOOKUP(A1907,'Data Transformation'!G:P,10,0)</f>
        <v>Overweight</v>
      </c>
      <c r="K1907" s="42" t="str">
        <f>VLOOKUP(A1907,'Data Transformation'!G:Q,11,0)</f>
        <v>Normal</v>
      </c>
      <c r="L1907" s="42" t="str">
        <f>VLOOKUP(A1907,'Data Transformation'!S:AB,10,0)</f>
        <v>10-Jul-1999</v>
      </c>
      <c r="M1907" s="59">
        <f>VLOOKUP(A1907,'Data Transformation'!S:AD,12,0)</f>
        <v>3955.98</v>
      </c>
      <c r="N1907" s="42" t="str">
        <f>VLOOKUP(A1907,'Data Transformation'!S:Y,7,0)</f>
        <v>tier - 2</v>
      </c>
      <c r="O1907" s="42" t="str">
        <f>VLOOKUP(A1907,'Data Transformation'!S:Z,8,0)</f>
        <v>tier - 3</v>
      </c>
      <c r="P1907" s="42" t="str">
        <f>VLOOKUP(A1907,'Data Transformation'!S:AA,9,0)</f>
        <v>R1021</v>
      </c>
      <c r="Q1907" s="60">
        <f>VLOOKUP(A1907,'Data Transformation'!S:AC,11,0)</f>
        <v>23</v>
      </c>
    </row>
    <row r="1908">
      <c r="A1908" s="56" t="s">
        <v>3888</v>
      </c>
      <c r="B1908" s="42" t="str">
        <f>VLOOKUP(A1908,'Data Transformation'!A:D,4,0)</f>
        <v>Shaw</v>
      </c>
      <c r="C1908" s="57">
        <f>VLOOKUP(A1908,'Data Transformation'!G:N,2,0)</f>
        <v>29.59</v>
      </c>
      <c r="D1908" s="42">
        <f>VLOOKUP(A1908,'Data Transformation'!G:I,3,0)</f>
        <v>6.16</v>
      </c>
      <c r="E1908" s="42" t="str">
        <f>VLOOKUP(A1908,'Data Transformation'!G:J,4,0)</f>
        <v>No</v>
      </c>
      <c r="F1908" s="42" t="str">
        <f>VLOOKUP(A1908,'Data Transformation'!G:K,5,0)</f>
        <v>No</v>
      </c>
      <c r="G1908" s="58" t="str">
        <f>VLOOKUP(A1908,'Data Transformation'!G:L,6,0)</f>
        <v>Yes</v>
      </c>
      <c r="H1908" s="42">
        <f>VLOOKUP(A1908,'Data Transformation'!G:O,9,0)</f>
        <v>1</v>
      </c>
      <c r="I1908" s="42" t="str">
        <f>VLOOKUP(A1908,'Data Transformation'!G:N,8,0)</f>
        <v>No</v>
      </c>
      <c r="J1908" s="42" t="str">
        <f>VLOOKUP(A1908,'Data Transformation'!G:P,10,0)</f>
        <v>Overweight</v>
      </c>
      <c r="K1908" s="42" t="str">
        <f>VLOOKUP(A1908,'Data Transformation'!G:Q,11,0)</f>
        <v>Prediabetes weight</v>
      </c>
      <c r="L1908" s="42" t="str">
        <f>VLOOKUP(A1908,'Data Transformation'!S:AB,10,0)</f>
        <v>11-Nov-1993</v>
      </c>
      <c r="M1908" s="59">
        <f>VLOOKUP(A1908,'Data Transformation'!S:AD,12,0)</f>
        <v>3947.41</v>
      </c>
      <c r="N1908" s="42" t="str">
        <f>VLOOKUP(A1908,'Data Transformation'!S:Y,7,0)</f>
        <v>tier - 2</v>
      </c>
      <c r="O1908" s="42" t="str">
        <f>VLOOKUP(A1908,'Data Transformation'!S:Z,8,0)</f>
        <v>tier - 2</v>
      </c>
      <c r="P1908" s="42" t="str">
        <f>VLOOKUP(A1908,'Data Transformation'!S:AA,9,0)</f>
        <v>R1013</v>
      </c>
      <c r="Q1908" s="60">
        <f>VLOOKUP(A1908,'Data Transformation'!S:AC,11,0)</f>
        <v>29</v>
      </c>
    </row>
    <row r="1909">
      <c r="A1909" s="56" t="s">
        <v>3890</v>
      </c>
      <c r="B1909" s="42" t="str">
        <f>VLOOKUP(A1909,'Data Transformation'!A:D,4,0)</f>
        <v>Mills-Honarvar</v>
      </c>
      <c r="C1909" s="57">
        <f>VLOOKUP(A1909,'Data Transformation'!G:N,2,0)</f>
        <v>31.16</v>
      </c>
      <c r="D1909" s="42">
        <f>VLOOKUP(A1909,'Data Transformation'!G:I,3,0)</f>
        <v>4.49</v>
      </c>
      <c r="E1909" s="42" t="str">
        <f>VLOOKUP(A1909,'Data Transformation'!G:J,4,0)</f>
        <v>No</v>
      </c>
      <c r="F1909" s="42" t="str">
        <f>VLOOKUP(A1909,'Data Transformation'!G:K,5,0)</f>
        <v>No</v>
      </c>
      <c r="G1909" s="58" t="str">
        <f>VLOOKUP(A1909,'Data Transformation'!G:L,6,0)</f>
        <v>Yes</v>
      </c>
      <c r="H1909" s="42">
        <f>VLOOKUP(A1909,'Data Transformation'!G:O,9,0)</f>
        <v>1</v>
      </c>
      <c r="I1909" s="42" t="str">
        <f>VLOOKUP(A1909,'Data Transformation'!G:N,8,0)</f>
        <v>No</v>
      </c>
      <c r="J1909" s="42" t="str">
        <f>VLOOKUP(A1909,'Data Transformation'!G:P,10,0)</f>
        <v>Above Obesity</v>
      </c>
      <c r="K1909" s="42" t="str">
        <f>VLOOKUP(A1909,'Data Transformation'!G:Q,11,0)</f>
        <v>Normal</v>
      </c>
      <c r="L1909" s="42" t="str">
        <f>VLOOKUP(A1909,'Data Transformation'!S:AB,10,0)</f>
        <v>29-Sep-1993</v>
      </c>
      <c r="M1909" s="59">
        <f>VLOOKUP(A1909,'Data Transformation'!S:AD,12,0)</f>
        <v>3943.6</v>
      </c>
      <c r="N1909" s="42" t="str">
        <f>VLOOKUP(A1909,'Data Transformation'!S:Y,7,0)</f>
        <v>tier - 2</v>
      </c>
      <c r="O1909" s="42" t="str">
        <f>VLOOKUP(A1909,'Data Transformation'!S:Z,8,0)</f>
        <v>tier - 3</v>
      </c>
      <c r="P1909" s="42" t="str">
        <f>VLOOKUP(A1909,'Data Transformation'!S:AA,9,0)</f>
        <v>R1024</v>
      </c>
      <c r="Q1909" s="60">
        <f>VLOOKUP(A1909,'Data Transformation'!S:AC,11,0)</f>
        <v>29</v>
      </c>
    </row>
    <row r="1910">
      <c r="A1910" s="56" t="s">
        <v>3892</v>
      </c>
      <c r="B1910" s="42" t="str">
        <f>VLOOKUP(A1910,'Data Transformation'!A:D,4,0)</f>
        <v>Farvard</v>
      </c>
      <c r="C1910" s="57">
        <f>VLOOKUP(A1910,'Data Transformation'!G:N,2,0)</f>
        <v>34.21</v>
      </c>
      <c r="D1910" s="42">
        <f>VLOOKUP(A1910,'Data Transformation'!G:I,3,0)</f>
        <v>4.48</v>
      </c>
      <c r="E1910" s="42" t="str">
        <f>VLOOKUP(A1910,'Data Transformation'!G:J,4,0)</f>
        <v>yes</v>
      </c>
      <c r="F1910" s="42" t="str">
        <f>VLOOKUP(A1910,'Data Transformation'!G:K,5,0)</f>
        <v>No</v>
      </c>
      <c r="G1910" s="58" t="str">
        <f>VLOOKUP(A1910,'Data Transformation'!G:L,6,0)</f>
        <v>No</v>
      </c>
      <c r="H1910" s="42">
        <f>VLOOKUP(A1910,'Data Transformation'!G:O,9,0)</f>
        <v>1</v>
      </c>
      <c r="I1910" s="42" t="str">
        <f>VLOOKUP(A1910,'Data Transformation'!G:N,8,0)</f>
        <v>No</v>
      </c>
      <c r="J1910" s="42" t="str">
        <f>VLOOKUP(A1910,'Data Transformation'!G:P,10,0)</f>
        <v>Above Obesity</v>
      </c>
      <c r="K1910" s="42" t="str">
        <f>VLOOKUP(A1910,'Data Transformation'!G:Q,11,0)</f>
        <v>Normal</v>
      </c>
      <c r="L1910" s="42" t="str">
        <f>VLOOKUP(A1910,'Data Transformation'!S:AB,10,0)</f>
        <v>24-Oct-1988</v>
      </c>
      <c r="M1910" s="59">
        <f>VLOOKUP(A1910,'Data Transformation'!S:AD,12,0)</f>
        <v>3935.18</v>
      </c>
      <c r="N1910" s="42" t="str">
        <f>VLOOKUP(A1910,'Data Transformation'!S:Y,7,0)</f>
        <v>tier - 3</v>
      </c>
      <c r="O1910" s="42" t="str">
        <f>VLOOKUP(A1910,'Data Transformation'!S:Z,8,0)</f>
        <v>tier - 1</v>
      </c>
      <c r="P1910" s="42" t="str">
        <f>VLOOKUP(A1910,'Data Transformation'!S:AA,9,0)</f>
        <v>R1013</v>
      </c>
      <c r="Q1910" s="60">
        <f>VLOOKUP(A1910,'Data Transformation'!S:AC,11,0)</f>
        <v>34</v>
      </c>
    </row>
    <row r="1911">
      <c r="A1911" s="56" t="s">
        <v>3894</v>
      </c>
      <c r="B1911" s="42" t="str">
        <f>VLOOKUP(A1911,'Data Transformation'!A:D,4,0)</f>
        <v>Kelly</v>
      </c>
      <c r="C1911" s="57">
        <f>VLOOKUP(A1911,'Data Transformation'!G:N,2,0)</f>
        <v>34.86</v>
      </c>
      <c r="D1911" s="42">
        <f>VLOOKUP(A1911,'Data Transformation'!G:I,3,0)</f>
        <v>10.97</v>
      </c>
      <c r="E1911" s="42" t="str">
        <f>VLOOKUP(A1911,'Data Transformation'!G:J,4,0)</f>
        <v>No</v>
      </c>
      <c r="F1911" s="42" t="str">
        <f>VLOOKUP(A1911,'Data Transformation'!G:K,5,0)</f>
        <v>No</v>
      </c>
      <c r="G1911" s="58" t="str">
        <f>VLOOKUP(A1911,'Data Transformation'!G:L,6,0)</f>
        <v>No</v>
      </c>
      <c r="H1911" s="42">
        <f>VLOOKUP(A1911,'Data Transformation'!G:O,9,0)</f>
        <v>0</v>
      </c>
      <c r="I1911" s="42" t="str">
        <f>VLOOKUP(A1911,'Data Transformation'!G:N,8,0)</f>
        <v>No</v>
      </c>
      <c r="J1911" s="42" t="str">
        <f>VLOOKUP(A1911,'Data Transformation'!G:P,10,0)</f>
        <v>Above Obesity</v>
      </c>
      <c r="K1911" s="42" t="str">
        <f>VLOOKUP(A1911,'Data Transformation'!G:Q,11,0)</f>
        <v>Diabetes</v>
      </c>
      <c r="L1911" s="42" t="str">
        <f>VLOOKUP(A1911,'Data Transformation'!S:AB,10,0)</f>
        <v>15-Jun-2002</v>
      </c>
      <c r="M1911" s="59">
        <f>VLOOKUP(A1911,'Data Transformation'!S:AD,12,0)</f>
        <v>3931.51</v>
      </c>
      <c r="N1911" s="42" t="str">
        <f>VLOOKUP(A1911,'Data Transformation'!S:Y,7,0)</f>
        <v>tier - 2</v>
      </c>
      <c r="O1911" s="42" t="str">
        <f>VLOOKUP(A1911,'Data Transformation'!S:Z,8,0)</f>
        <v>tier - 3</v>
      </c>
      <c r="P1911" s="42" t="str">
        <f>VLOOKUP(A1911,'Data Transformation'!S:AA,9,0)</f>
        <v>R1011</v>
      </c>
      <c r="Q1911" s="60">
        <f>VLOOKUP(A1911,'Data Transformation'!S:AC,11,0)</f>
        <v>20</v>
      </c>
    </row>
    <row r="1912">
      <c r="A1912" s="56" t="s">
        <v>3896</v>
      </c>
      <c r="B1912" s="42" t="str">
        <f>VLOOKUP(A1912,'Data Transformation'!A:D,4,0)</f>
        <v>Skinner</v>
      </c>
      <c r="C1912" s="57">
        <f>VLOOKUP(A1912,'Data Transformation'!G:N,2,0)</f>
        <v>34.58</v>
      </c>
      <c r="D1912" s="42">
        <f>VLOOKUP(A1912,'Data Transformation'!G:I,3,0)</f>
        <v>5.14</v>
      </c>
      <c r="E1912" s="42" t="str">
        <f>VLOOKUP(A1912,'Data Transformation'!G:J,4,0)</f>
        <v>No</v>
      </c>
      <c r="F1912" s="42" t="str">
        <f>VLOOKUP(A1912,'Data Transformation'!G:K,5,0)</f>
        <v>yes</v>
      </c>
      <c r="G1912" s="58" t="str">
        <f>VLOOKUP(A1912,'Data Transformation'!G:L,6,0)</f>
        <v>No</v>
      </c>
      <c r="H1912" s="42">
        <f>VLOOKUP(A1912,'Data Transformation'!G:O,9,0)</f>
        <v>2</v>
      </c>
      <c r="I1912" s="42" t="str">
        <f>VLOOKUP(A1912,'Data Transformation'!G:N,8,0)</f>
        <v>No</v>
      </c>
      <c r="J1912" s="42" t="str">
        <f>VLOOKUP(A1912,'Data Transformation'!G:P,10,0)</f>
        <v>Above Obesity</v>
      </c>
      <c r="K1912" s="42" t="str">
        <f>VLOOKUP(A1912,'Data Transformation'!G:Q,11,0)</f>
        <v>Normal</v>
      </c>
      <c r="L1912" s="42" t="str">
        <f>VLOOKUP(A1912,'Data Transformation'!S:AB,10,0)</f>
        <v>10-Jul-2000</v>
      </c>
      <c r="M1912" s="59">
        <f>VLOOKUP(A1912,'Data Transformation'!S:AD,12,0)</f>
        <v>3925.76</v>
      </c>
      <c r="N1912" s="42" t="str">
        <f>VLOOKUP(A1912,'Data Transformation'!S:Y,7,0)</f>
        <v>tier - 2</v>
      </c>
      <c r="O1912" s="42" t="str">
        <f>VLOOKUP(A1912,'Data Transformation'!S:Z,8,0)</f>
        <v>tier - 2</v>
      </c>
      <c r="P1912" s="42" t="str">
        <f>VLOOKUP(A1912,'Data Transformation'!S:AA,9,0)</f>
        <v>R1024</v>
      </c>
      <c r="Q1912" s="60">
        <f>VLOOKUP(A1912,'Data Transformation'!S:AC,11,0)</f>
        <v>22</v>
      </c>
    </row>
    <row r="1913">
      <c r="A1913" s="56" t="s">
        <v>3898</v>
      </c>
      <c r="B1913" s="42" t="str">
        <f>VLOOKUP(A1913,'Data Transformation'!A:D,4,0)</f>
        <v>Murphy</v>
      </c>
      <c r="C1913" s="57">
        <f>VLOOKUP(A1913,'Data Transformation'!G:N,2,0)</f>
        <v>17.94</v>
      </c>
      <c r="D1913" s="42">
        <f>VLOOKUP(A1913,'Data Transformation'!G:I,3,0)</f>
        <v>5.17</v>
      </c>
      <c r="E1913" s="42" t="str">
        <f>VLOOKUP(A1913,'Data Transformation'!G:J,4,0)</f>
        <v>YES</v>
      </c>
      <c r="F1913" s="42" t="str">
        <f>VLOOKUP(A1913,'Data Transformation'!G:K,5,0)</f>
        <v>No</v>
      </c>
      <c r="G1913" s="58" t="str">
        <f>VLOOKUP(A1913,'Data Transformation'!G:L,6,0)</f>
        <v>No</v>
      </c>
      <c r="H1913" s="42">
        <f>VLOOKUP(A1913,'Data Transformation'!G:O,9,0)</f>
        <v>0</v>
      </c>
      <c r="I1913" s="42" t="str">
        <f>VLOOKUP(A1913,'Data Transformation'!G:N,8,0)</f>
        <v>No</v>
      </c>
      <c r="J1913" s="42" t="str">
        <f>VLOOKUP(A1913,'Data Transformation'!G:P,10,0)</f>
        <v>Underweight</v>
      </c>
      <c r="K1913" s="42" t="str">
        <f>VLOOKUP(A1913,'Data Transformation'!G:Q,11,0)</f>
        <v>Normal</v>
      </c>
      <c r="L1913" s="42" t="str">
        <f>VLOOKUP(A1913,'Data Transformation'!S:AB,10,0)</f>
        <v>5-Jul-1985</v>
      </c>
      <c r="M1913" s="59">
        <f>VLOOKUP(A1913,'Data Transformation'!S:AD,12,0)</f>
        <v>3910.44</v>
      </c>
      <c r="N1913" s="42" t="str">
        <f>VLOOKUP(A1913,'Data Transformation'!S:Y,7,0)</f>
        <v>tier - 2</v>
      </c>
      <c r="O1913" s="42" t="str">
        <f>VLOOKUP(A1913,'Data Transformation'!S:Z,8,0)</f>
        <v>tier - 2</v>
      </c>
      <c r="P1913" s="42" t="str">
        <f>VLOOKUP(A1913,'Data Transformation'!S:AA,9,0)</f>
        <v>R1013</v>
      </c>
      <c r="Q1913" s="60">
        <f>VLOOKUP(A1913,'Data Transformation'!S:AC,11,0)</f>
        <v>37</v>
      </c>
    </row>
    <row r="1914">
      <c r="A1914" s="56" t="s">
        <v>3900</v>
      </c>
      <c r="B1914" s="42" t="str">
        <f>VLOOKUP(A1914,'Data Transformation'!A:D,4,0)</f>
        <v>Shue</v>
      </c>
      <c r="C1914" s="57">
        <f>VLOOKUP(A1914,'Data Transformation'!G:N,2,0)</f>
        <v>26.8</v>
      </c>
      <c r="D1914" s="42">
        <f>VLOOKUP(A1914,'Data Transformation'!G:I,3,0)</f>
        <v>6.18</v>
      </c>
      <c r="E1914" s="42" t="str">
        <f>VLOOKUP(A1914,'Data Transformation'!G:J,4,0)</f>
        <v>yes</v>
      </c>
      <c r="F1914" s="42" t="str">
        <f>VLOOKUP(A1914,'Data Transformation'!G:K,5,0)</f>
        <v>No</v>
      </c>
      <c r="G1914" s="58" t="str">
        <f>VLOOKUP(A1914,'Data Transformation'!G:L,6,0)</f>
        <v>Yes</v>
      </c>
      <c r="H1914" s="42">
        <f>VLOOKUP(A1914,'Data Transformation'!G:O,9,0)</f>
        <v>1</v>
      </c>
      <c r="I1914" s="42" t="str">
        <f>VLOOKUP(A1914,'Data Transformation'!G:N,8,0)</f>
        <v>No</v>
      </c>
      <c r="J1914" s="42" t="str">
        <f>VLOOKUP(A1914,'Data Transformation'!G:P,10,0)</f>
        <v>Overweight</v>
      </c>
      <c r="K1914" s="42" t="str">
        <f>VLOOKUP(A1914,'Data Transformation'!G:Q,11,0)</f>
        <v>Prediabetes weight</v>
      </c>
      <c r="L1914" s="42" t="str">
        <f>VLOOKUP(A1914,'Data Transformation'!S:AB,10,0)</f>
        <v>24-Nov-1997</v>
      </c>
      <c r="M1914" s="59">
        <f>VLOOKUP(A1914,'Data Transformation'!S:AD,12,0)</f>
        <v>3906.13</v>
      </c>
      <c r="N1914" s="42" t="str">
        <f>VLOOKUP(A1914,'Data Transformation'!S:Y,7,0)</f>
        <v>tier - 3</v>
      </c>
      <c r="O1914" s="42" t="str">
        <f>VLOOKUP(A1914,'Data Transformation'!S:Z,8,0)</f>
        <v>tier - 3</v>
      </c>
      <c r="P1914" s="42" t="str">
        <f>VLOOKUP(A1914,'Data Transformation'!S:AA,9,0)</f>
        <v>R1011</v>
      </c>
      <c r="Q1914" s="60">
        <f>VLOOKUP(A1914,'Data Transformation'!S:AC,11,0)</f>
        <v>25</v>
      </c>
    </row>
    <row r="1915">
      <c r="A1915" s="56" t="s">
        <v>3902</v>
      </c>
      <c r="B1915" s="42" t="str">
        <f>VLOOKUP(A1915,'Data Transformation'!A:D,4,0)</f>
        <v>Reilly</v>
      </c>
      <c r="C1915" s="57">
        <f>VLOOKUP(A1915,'Data Transformation'!G:N,2,0)</f>
        <v>17.69</v>
      </c>
      <c r="D1915" s="42">
        <f>VLOOKUP(A1915,'Data Transformation'!G:I,3,0)</f>
        <v>9.07</v>
      </c>
      <c r="E1915" s="42" t="str">
        <f>VLOOKUP(A1915,'Data Transformation'!G:J,4,0)</f>
        <v>YES</v>
      </c>
      <c r="F1915" s="42" t="str">
        <f>VLOOKUP(A1915,'Data Transformation'!G:K,5,0)</f>
        <v>No</v>
      </c>
      <c r="G1915" s="58" t="str">
        <f>VLOOKUP(A1915,'Data Transformation'!G:L,6,0)</f>
        <v>No</v>
      </c>
      <c r="H1915" s="42">
        <f>VLOOKUP(A1915,'Data Transformation'!G:O,9,0)</f>
        <v>0</v>
      </c>
      <c r="I1915" s="42" t="str">
        <f>VLOOKUP(A1915,'Data Transformation'!G:N,8,0)</f>
        <v>No</v>
      </c>
      <c r="J1915" s="42" t="str">
        <f>VLOOKUP(A1915,'Data Transformation'!G:P,10,0)</f>
        <v>Underweight</v>
      </c>
      <c r="K1915" s="42" t="str">
        <f>VLOOKUP(A1915,'Data Transformation'!G:Q,11,0)</f>
        <v>Diabetes</v>
      </c>
      <c r="L1915" s="42" t="str">
        <f>VLOOKUP(A1915,'Data Transformation'!S:AB,10,0)</f>
        <v>27-Aug-1981</v>
      </c>
      <c r="M1915" s="59">
        <f>VLOOKUP(A1915,'Data Transformation'!S:AD,12,0)</f>
        <v>3902.07</v>
      </c>
      <c r="N1915" s="42" t="str">
        <f>VLOOKUP(A1915,'Data Transformation'!S:Y,7,0)</f>
        <v>tier - 2</v>
      </c>
      <c r="O1915" s="42" t="str">
        <f>VLOOKUP(A1915,'Data Transformation'!S:Z,8,0)</f>
        <v>tier - 2</v>
      </c>
      <c r="P1915" s="42" t="str">
        <f>VLOOKUP(A1915,'Data Transformation'!S:AA,9,0)</f>
        <v>R1013</v>
      </c>
      <c r="Q1915" s="60">
        <f>VLOOKUP(A1915,'Data Transformation'!S:AC,11,0)</f>
        <v>41</v>
      </c>
    </row>
    <row r="1916">
      <c r="A1916" s="56" t="s">
        <v>3904</v>
      </c>
      <c r="B1916" s="42" t="str">
        <f>VLOOKUP(A1916,'Data Transformation'!A:D,4,0)</f>
        <v>Blinn</v>
      </c>
      <c r="C1916" s="57">
        <f>VLOOKUP(A1916,'Data Transformation'!G:N,2,0)</f>
        <v>25.77</v>
      </c>
      <c r="D1916" s="42">
        <f>VLOOKUP(A1916,'Data Transformation'!G:I,3,0)</f>
        <v>4.43</v>
      </c>
      <c r="E1916" s="42" t="str">
        <f>VLOOKUP(A1916,'Data Transformation'!G:J,4,0)</f>
        <v>No</v>
      </c>
      <c r="F1916" s="42" t="str">
        <f>VLOOKUP(A1916,'Data Transformation'!G:K,5,0)</f>
        <v>No</v>
      </c>
      <c r="G1916" s="58" t="str">
        <f>VLOOKUP(A1916,'Data Transformation'!G:L,6,0)</f>
        <v>Yes</v>
      </c>
      <c r="H1916" s="42">
        <f>VLOOKUP(A1916,'Data Transformation'!G:O,9,0)</f>
        <v>1</v>
      </c>
      <c r="I1916" s="42" t="str">
        <f>VLOOKUP(A1916,'Data Transformation'!G:N,8,0)</f>
        <v>No</v>
      </c>
      <c r="J1916" s="42" t="str">
        <f>VLOOKUP(A1916,'Data Transformation'!G:P,10,0)</f>
        <v>Overweight</v>
      </c>
      <c r="K1916" s="42" t="str">
        <f>VLOOKUP(A1916,'Data Transformation'!G:Q,11,0)</f>
        <v>Normal</v>
      </c>
      <c r="L1916" s="42" t="str">
        <f>VLOOKUP(A1916,'Data Transformation'!S:AB,10,0)</f>
        <v>14-Sep-1993</v>
      </c>
      <c r="M1916" s="59">
        <f>VLOOKUP(A1916,'Data Transformation'!S:AD,12,0)</f>
        <v>3898.35</v>
      </c>
      <c r="N1916" s="42" t="str">
        <f>VLOOKUP(A1916,'Data Transformation'!S:Y,7,0)</f>
        <v>tier - 2</v>
      </c>
      <c r="O1916" s="42" t="str">
        <f>VLOOKUP(A1916,'Data Transformation'!S:Z,8,0)</f>
        <v>tier - 2</v>
      </c>
      <c r="P1916" s="42" t="str">
        <f>VLOOKUP(A1916,'Data Transformation'!S:AA,9,0)</f>
        <v>R1012</v>
      </c>
      <c r="Q1916" s="60">
        <f>VLOOKUP(A1916,'Data Transformation'!S:AC,11,0)</f>
        <v>29</v>
      </c>
    </row>
    <row r="1917">
      <c r="A1917" s="56" t="s">
        <v>3906</v>
      </c>
      <c r="B1917" s="42" t="str">
        <f>VLOOKUP(A1917,'Data Transformation'!A:D,4,0)</f>
        <v>Duyn</v>
      </c>
      <c r="C1917" s="57">
        <f>VLOOKUP(A1917,'Data Transformation'!G:N,2,0)</f>
        <v>34.46</v>
      </c>
      <c r="D1917" s="42">
        <f>VLOOKUP(A1917,'Data Transformation'!G:I,3,0)</f>
        <v>4.17</v>
      </c>
      <c r="E1917" s="42" t="str">
        <f>VLOOKUP(A1917,'Data Transformation'!G:J,4,0)</f>
        <v>No</v>
      </c>
      <c r="F1917" s="42" t="str">
        <f>VLOOKUP(A1917,'Data Transformation'!G:K,5,0)</f>
        <v>yes</v>
      </c>
      <c r="G1917" s="58" t="str">
        <f>VLOOKUP(A1917,'Data Transformation'!G:L,6,0)</f>
        <v>No</v>
      </c>
      <c r="H1917" s="42">
        <f>VLOOKUP(A1917,'Data Transformation'!G:O,9,0)</f>
        <v>1</v>
      </c>
      <c r="I1917" s="42" t="str">
        <f>VLOOKUP(A1917,'Data Transformation'!G:N,8,0)</f>
        <v>No</v>
      </c>
      <c r="J1917" s="42" t="str">
        <f>VLOOKUP(A1917,'Data Transformation'!G:P,10,0)</f>
        <v>Above Obesity</v>
      </c>
      <c r="K1917" s="42" t="str">
        <f>VLOOKUP(A1917,'Data Transformation'!G:Q,11,0)</f>
        <v>Normal</v>
      </c>
      <c r="L1917" s="42" t="str">
        <f>VLOOKUP(A1917,'Data Transformation'!S:AB,10,0)</f>
        <v>13-Jul-2004</v>
      </c>
      <c r="M1917" s="59">
        <f>VLOOKUP(A1917,'Data Transformation'!S:AD,12,0)</f>
        <v>3889.2</v>
      </c>
      <c r="N1917" s="42" t="str">
        <f>VLOOKUP(A1917,'Data Transformation'!S:Y,7,0)</f>
        <v>tier - 2</v>
      </c>
      <c r="O1917" s="42" t="str">
        <f>VLOOKUP(A1917,'Data Transformation'!S:Z,8,0)</f>
        <v>tier - 2</v>
      </c>
      <c r="P1917" s="42" t="str">
        <f>VLOOKUP(A1917,'Data Transformation'!S:AA,9,0)</f>
        <v>R1012</v>
      </c>
      <c r="Q1917" s="60">
        <f>VLOOKUP(A1917,'Data Transformation'!S:AC,11,0)</f>
        <v>18</v>
      </c>
    </row>
    <row r="1918">
      <c r="A1918" s="56" t="s">
        <v>3908</v>
      </c>
      <c r="B1918" s="42" t="str">
        <f>VLOOKUP(A1918,'Data Transformation'!A:D,4,0)</f>
        <v>Wardian</v>
      </c>
      <c r="C1918" s="57">
        <f>VLOOKUP(A1918,'Data Transformation'!G:N,2,0)</f>
        <v>30.875</v>
      </c>
      <c r="D1918" s="42">
        <f>VLOOKUP(A1918,'Data Transformation'!G:I,3,0)</f>
        <v>4.95</v>
      </c>
      <c r="E1918" s="42" t="str">
        <f>VLOOKUP(A1918,'Data Transformation'!G:J,4,0)</f>
        <v>YES</v>
      </c>
      <c r="F1918" s="42" t="str">
        <f>VLOOKUP(A1918,'Data Transformation'!G:K,5,0)</f>
        <v>No</v>
      </c>
      <c r="G1918" s="58" t="str">
        <f>VLOOKUP(A1918,'Data Transformation'!G:L,6,0)</f>
        <v>No</v>
      </c>
      <c r="H1918" s="42">
        <f>VLOOKUP(A1918,'Data Transformation'!G:O,9,0)</f>
        <v>0</v>
      </c>
      <c r="I1918" s="42" t="str">
        <f>VLOOKUP(A1918,'Data Transformation'!G:N,8,0)</f>
        <v>No</v>
      </c>
      <c r="J1918" s="42" t="str">
        <f>VLOOKUP(A1918,'Data Transformation'!G:P,10,0)</f>
        <v>Above Obesity</v>
      </c>
      <c r="K1918" s="42" t="str">
        <f>VLOOKUP(A1918,'Data Transformation'!G:Q,11,0)</f>
        <v>Normal</v>
      </c>
      <c r="L1918" s="42" t="str">
        <f>VLOOKUP(A1918,'Data Transformation'!S:AB,10,0)</f>
        <v>23-Oct-1996</v>
      </c>
      <c r="M1918" s="59">
        <f>VLOOKUP(A1918,'Data Transformation'!S:AD,12,0)</f>
        <v>3877.3</v>
      </c>
      <c r="N1918" s="42" t="str">
        <f>VLOOKUP(A1918,'Data Transformation'!S:Y,7,0)</f>
        <v>tier - 1</v>
      </c>
      <c r="O1918" s="42" t="str">
        <f>VLOOKUP(A1918,'Data Transformation'!S:Z,8,0)</f>
        <v>tier - 3</v>
      </c>
      <c r="P1918" s="42" t="str">
        <f>VLOOKUP(A1918,'Data Transformation'!S:AA,9,0)</f>
        <v>R1012</v>
      </c>
      <c r="Q1918" s="60">
        <f>VLOOKUP(A1918,'Data Transformation'!S:AC,11,0)</f>
        <v>26</v>
      </c>
    </row>
    <row r="1919">
      <c r="A1919" s="56" t="s">
        <v>3910</v>
      </c>
      <c r="B1919" s="42" t="str">
        <f>VLOOKUP(A1919,'Data Transformation'!A:D,4,0)</f>
        <v>Heuninck</v>
      </c>
      <c r="C1919" s="57">
        <f>VLOOKUP(A1919,'Data Transformation'!G:N,2,0)</f>
        <v>39.49</v>
      </c>
      <c r="D1919" s="42">
        <f>VLOOKUP(A1919,'Data Transformation'!G:I,3,0)</f>
        <v>5.13</v>
      </c>
      <c r="E1919" s="42" t="str">
        <f>VLOOKUP(A1919,'Data Transformation'!G:J,4,0)</f>
        <v>No</v>
      </c>
      <c r="F1919" s="42" t="str">
        <f>VLOOKUP(A1919,'Data Transformation'!G:K,5,0)</f>
        <v>No</v>
      </c>
      <c r="G1919" s="58" t="str">
        <f>VLOOKUP(A1919,'Data Transformation'!G:L,6,0)</f>
        <v>No</v>
      </c>
      <c r="H1919" s="42">
        <f>VLOOKUP(A1919,'Data Transformation'!G:O,9,0)</f>
        <v>0</v>
      </c>
      <c r="I1919" s="42" t="str">
        <f>VLOOKUP(A1919,'Data Transformation'!G:N,8,0)</f>
        <v>No</v>
      </c>
      <c r="J1919" s="42" t="str">
        <f>VLOOKUP(A1919,'Data Transformation'!G:P,10,0)</f>
        <v>Above Obesity</v>
      </c>
      <c r="K1919" s="42" t="str">
        <f>VLOOKUP(A1919,'Data Transformation'!G:Q,11,0)</f>
        <v>Normal</v>
      </c>
      <c r="L1919" s="42" t="str">
        <f>VLOOKUP(A1919,'Data Transformation'!S:AB,10,0)</f>
        <v>25-Jul-1991</v>
      </c>
      <c r="M1919" s="59">
        <f>VLOOKUP(A1919,'Data Transformation'!S:AD,12,0)</f>
        <v>3875.73</v>
      </c>
      <c r="N1919" s="42" t="str">
        <f>VLOOKUP(A1919,'Data Transformation'!S:Y,7,0)</f>
        <v>tier - 2</v>
      </c>
      <c r="O1919" s="42" t="str">
        <f>VLOOKUP(A1919,'Data Transformation'!S:Z,8,0)</f>
        <v>tier - 3</v>
      </c>
      <c r="P1919" s="42" t="str">
        <f>VLOOKUP(A1919,'Data Transformation'!S:AA,9,0)</f>
        <v>R1013</v>
      </c>
      <c r="Q1919" s="60">
        <f>VLOOKUP(A1919,'Data Transformation'!S:AC,11,0)</f>
        <v>31</v>
      </c>
    </row>
    <row r="1920">
      <c r="A1920" s="56" t="s">
        <v>3912</v>
      </c>
      <c r="B1920" s="42" t="str">
        <f>VLOOKUP(A1920,'Data Transformation'!A:D,4,0)</f>
        <v>Kipyego</v>
      </c>
      <c r="C1920" s="57">
        <f>VLOOKUP(A1920,'Data Transformation'!G:N,2,0)</f>
        <v>28.88</v>
      </c>
      <c r="D1920" s="42">
        <f>VLOOKUP(A1920,'Data Transformation'!G:I,3,0)</f>
        <v>4.1</v>
      </c>
      <c r="E1920" s="42" t="str">
        <f>VLOOKUP(A1920,'Data Transformation'!G:J,4,0)</f>
        <v>No</v>
      </c>
      <c r="F1920" s="42" t="str">
        <f>VLOOKUP(A1920,'Data Transformation'!G:K,5,0)</f>
        <v>No</v>
      </c>
      <c r="G1920" s="58" t="str">
        <f>VLOOKUP(A1920,'Data Transformation'!G:L,6,0)</f>
        <v>No</v>
      </c>
      <c r="H1920" s="42">
        <f>VLOOKUP(A1920,'Data Transformation'!G:O,9,0)</f>
        <v>0</v>
      </c>
      <c r="I1920" s="42" t="str">
        <f>VLOOKUP(A1920,'Data Transformation'!G:N,8,0)</f>
        <v>No</v>
      </c>
      <c r="J1920" s="42" t="str">
        <f>VLOOKUP(A1920,'Data Transformation'!G:P,10,0)</f>
        <v>Overweight</v>
      </c>
      <c r="K1920" s="42" t="str">
        <f>VLOOKUP(A1920,'Data Transformation'!G:Q,11,0)</f>
        <v>Normal</v>
      </c>
      <c r="L1920" s="42" t="str">
        <f>VLOOKUP(A1920,'Data Transformation'!S:AB,10,0)</f>
        <v>24-Jun-1990</v>
      </c>
      <c r="M1920" s="59">
        <f>VLOOKUP(A1920,'Data Transformation'!S:AD,12,0)</f>
        <v>3866.86</v>
      </c>
      <c r="N1920" s="42" t="str">
        <f>VLOOKUP(A1920,'Data Transformation'!S:Y,7,0)</f>
        <v>tier - 1</v>
      </c>
      <c r="O1920" s="42" t="str">
        <f>VLOOKUP(A1920,'Data Transformation'!S:Z,8,0)</f>
        <v>tier - 1</v>
      </c>
      <c r="P1920" s="42" t="str">
        <f>VLOOKUP(A1920,'Data Transformation'!S:AA,9,0)</f>
        <v>R1012</v>
      </c>
      <c r="Q1920" s="60">
        <f>VLOOKUP(A1920,'Data Transformation'!S:AC,11,0)</f>
        <v>32</v>
      </c>
    </row>
    <row r="1921">
      <c r="A1921" s="56" t="s">
        <v>3914</v>
      </c>
      <c r="B1921" s="42" t="str">
        <f>VLOOKUP(A1921,'Data Transformation'!A:D,4,0)</f>
        <v>Kuehl</v>
      </c>
      <c r="C1921" s="57">
        <f>VLOOKUP(A1921,'Data Transformation'!G:N,2,0)</f>
        <v>20.235</v>
      </c>
      <c r="D1921" s="42">
        <f>VLOOKUP(A1921,'Data Transformation'!G:I,3,0)</f>
        <v>5.01</v>
      </c>
      <c r="E1921" s="42" t="str">
        <f>VLOOKUP(A1921,'Data Transformation'!G:J,4,0)</f>
        <v>YES</v>
      </c>
      <c r="F1921" s="42" t="str">
        <f>VLOOKUP(A1921,'Data Transformation'!G:K,5,0)</f>
        <v>No</v>
      </c>
      <c r="G1921" s="58" t="str">
        <f>VLOOKUP(A1921,'Data Transformation'!G:L,6,0)</f>
        <v>No</v>
      </c>
      <c r="H1921" s="42">
        <f>VLOOKUP(A1921,'Data Transformation'!G:O,9,0)</f>
        <v>0</v>
      </c>
      <c r="I1921" s="42" t="str">
        <f>VLOOKUP(A1921,'Data Transformation'!G:N,8,0)</f>
        <v>No</v>
      </c>
      <c r="J1921" s="42" t="str">
        <f>VLOOKUP(A1921,'Data Transformation'!G:P,10,0)</f>
        <v>Normal weight</v>
      </c>
      <c r="K1921" s="42" t="str">
        <f>VLOOKUP(A1921,'Data Transformation'!G:Q,11,0)</f>
        <v>Normal</v>
      </c>
      <c r="L1921" s="42" t="str">
        <f>VLOOKUP(A1921,'Data Transformation'!S:AB,10,0)</f>
        <v>18-Oct-2001</v>
      </c>
      <c r="M1921" s="59">
        <f>VLOOKUP(A1921,'Data Transformation'!S:AD,12,0)</f>
        <v>3861.21</v>
      </c>
      <c r="N1921" s="42" t="str">
        <f>VLOOKUP(A1921,'Data Transformation'!S:Y,7,0)</f>
        <v>tier - 2</v>
      </c>
      <c r="O1921" s="42" t="str">
        <f>VLOOKUP(A1921,'Data Transformation'!S:Z,8,0)</f>
        <v>tier - 2</v>
      </c>
      <c r="P1921" s="42" t="str">
        <f>VLOOKUP(A1921,'Data Transformation'!S:AA,9,0)</f>
        <v>R1016</v>
      </c>
      <c r="Q1921" s="60">
        <f>VLOOKUP(A1921,'Data Transformation'!S:AC,11,0)</f>
        <v>21</v>
      </c>
    </row>
    <row r="1922">
      <c r="A1922" s="56" t="s">
        <v>3916</v>
      </c>
      <c r="B1922" s="42" t="str">
        <f>VLOOKUP(A1922,'Data Transformation'!A:D,4,0)</f>
        <v>Burkholder</v>
      </c>
      <c r="C1922" s="57">
        <f>VLOOKUP(A1922,'Data Transformation'!G:N,2,0)</f>
        <v>30.67</v>
      </c>
      <c r="D1922" s="42">
        <f>VLOOKUP(A1922,'Data Transformation'!G:I,3,0)</f>
        <v>5.09</v>
      </c>
      <c r="E1922" s="42" t="str">
        <f>VLOOKUP(A1922,'Data Transformation'!G:J,4,0)</f>
        <v>YES</v>
      </c>
      <c r="F1922" s="42" t="str">
        <f>VLOOKUP(A1922,'Data Transformation'!G:K,5,0)</f>
        <v>No</v>
      </c>
      <c r="G1922" s="58" t="str">
        <f>VLOOKUP(A1922,'Data Transformation'!G:L,6,0)</f>
        <v>No</v>
      </c>
      <c r="H1922" s="42">
        <f>VLOOKUP(A1922,'Data Transformation'!G:O,9,0)</f>
        <v>0</v>
      </c>
      <c r="I1922" s="42" t="str">
        <f>VLOOKUP(A1922,'Data Transformation'!G:N,8,0)</f>
        <v>No</v>
      </c>
      <c r="J1922" s="42" t="str">
        <f>VLOOKUP(A1922,'Data Transformation'!G:P,10,0)</f>
        <v>Above Obesity</v>
      </c>
      <c r="K1922" s="42" t="str">
        <f>VLOOKUP(A1922,'Data Transformation'!G:Q,11,0)</f>
        <v>Normal</v>
      </c>
      <c r="L1922" s="42" t="str">
        <f>VLOOKUP(A1922,'Data Transformation'!S:AB,10,0)</f>
        <v>6-Jun-2001</v>
      </c>
      <c r="M1922" s="59">
        <f>VLOOKUP(A1922,'Data Transformation'!S:AD,12,0)</f>
        <v>3858.51</v>
      </c>
      <c r="N1922" s="42" t="str">
        <f>VLOOKUP(A1922,'Data Transformation'!S:Y,7,0)</f>
        <v>tier - 2</v>
      </c>
      <c r="O1922" s="42" t="str">
        <f>VLOOKUP(A1922,'Data Transformation'!S:Z,8,0)</f>
        <v>tier - 3</v>
      </c>
      <c r="P1922" s="42" t="str">
        <f>VLOOKUP(A1922,'Data Transformation'!S:AA,9,0)</f>
        <v>R1025</v>
      </c>
      <c r="Q1922" s="60">
        <f>VLOOKUP(A1922,'Data Transformation'!S:AC,11,0)</f>
        <v>22</v>
      </c>
    </row>
    <row r="1923">
      <c r="A1923" s="56" t="s">
        <v>3918</v>
      </c>
      <c r="B1923" s="42" t="str">
        <f>VLOOKUP(A1923,'Data Transformation'!A:D,4,0)</f>
        <v>Stadolnik</v>
      </c>
      <c r="C1923" s="57">
        <f>VLOOKUP(A1923,'Data Transformation'!G:N,2,0)</f>
        <v>30.875</v>
      </c>
      <c r="D1923" s="42">
        <f>VLOOKUP(A1923,'Data Transformation'!G:I,3,0)</f>
        <v>6.49</v>
      </c>
      <c r="E1923" s="42" t="str">
        <f>VLOOKUP(A1923,'Data Transformation'!G:J,4,0)</f>
        <v>No</v>
      </c>
      <c r="F1923" s="42" t="str">
        <f>VLOOKUP(A1923,'Data Transformation'!G:K,5,0)</f>
        <v>No</v>
      </c>
      <c r="G1923" s="58" t="str">
        <f>VLOOKUP(A1923,'Data Transformation'!G:L,6,0)</f>
        <v>No</v>
      </c>
      <c r="H1923" s="42">
        <f>VLOOKUP(A1923,'Data Transformation'!G:O,9,0)</f>
        <v>0</v>
      </c>
      <c r="I1923" s="42" t="str">
        <f>VLOOKUP(A1923,'Data Transformation'!G:N,8,0)</f>
        <v>No</v>
      </c>
      <c r="J1923" s="42" t="str">
        <f>VLOOKUP(A1923,'Data Transformation'!G:P,10,0)</f>
        <v>Above Obesity</v>
      </c>
      <c r="K1923" s="42" t="str">
        <f>VLOOKUP(A1923,'Data Transformation'!G:Q,11,0)</f>
        <v>Prediabetes weight</v>
      </c>
      <c r="L1923" s="42" t="str">
        <f>VLOOKUP(A1923,'Data Transformation'!S:AB,10,0)</f>
        <v>19-Aug-1991</v>
      </c>
      <c r="M1923" s="59">
        <f>VLOOKUP(A1923,'Data Transformation'!S:AD,12,0)</f>
        <v>3857.76</v>
      </c>
      <c r="N1923" s="42" t="str">
        <f>VLOOKUP(A1923,'Data Transformation'!S:Y,7,0)</f>
        <v>tier - 3</v>
      </c>
      <c r="O1923" s="42" t="str">
        <f>VLOOKUP(A1923,'Data Transformation'!S:Z,8,0)</f>
        <v>tier - 1</v>
      </c>
      <c r="P1923" s="42" t="str">
        <f>VLOOKUP(A1923,'Data Transformation'!S:AA,9,0)</f>
        <v>R1016</v>
      </c>
      <c r="Q1923" s="60">
        <f>VLOOKUP(A1923,'Data Transformation'!S:AC,11,0)</f>
        <v>31</v>
      </c>
    </row>
    <row r="1924">
      <c r="A1924" s="56" t="s">
        <v>3920</v>
      </c>
      <c r="B1924" s="42" t="str">
        <f>VLOOKUP(A1924,'Data Transformation'!A:D,4,0)</f>
        <v>Shields</v>
      </c>
      <c r="C1924" s="57">
        <f>VLOOKUP(A1924,'Data Transformation'!G:N,2,0)</f>
        <v>23.8</v>
      </c>
      <c r="D1924" s="42">
        <f>VLOOKUP(A1924,'Data Transformation'!G:I,3,0)</f>
        <v>4.08</v>
      </c>
      <c r="E1924" s="42" t="str">
        <f>VLOOKUP(A1924,'Data Transformation'!G:J,4,0)</f>
        <v>No</v>
      </c>
      <c r="F1924" s="42" t="str">
        <f>VLOOKUP(A1924,'Data Transformation'!G:K,5,0)</f>
        <v>No</v>
      </c>
      <c r="G1924" s="58" t="str">
        <f>VLOOKUP(A1924,'Data Transformation'!G:L,6,0)</f>
        <v>No</v>
      </c>
      <c r="H1924" s="42">
        <f>VLOOKUP(A1924,'Data Transformation'!G:O,9,0)</f>
        <v>0</v>
      </c>
      <c r="I1924" s="42" t="str">
        <f>VLOOKUP(A1924,'Data Transformation'!G:N,8,0)</f>
        <v>No</v>
      </c>
      <c r="J1924" s="42" t="str">
        <f>VLOOKUP(A1924,'Data Transformation'!G:P,10,0)</f>
        <v>Normal weight</v>
      </c>
      <c r="K1924" s="42" t="str">
        <f>VLOOKUP(A1924,'Data Transformation'!G:Q,11,0)</f>
        <v>Normal</v>
      </c>
      <c r="L1924" s="42" t="str">
        <f>VLOOKUP(A1924,'Data Transformation'!S:AB,10,0)</f>
        <v>12-Aug-1994</v>
      </c>
      <c r="M1924" s="59">
        <f>VLOOKUP(A1924,'Data Transformation'!S:AD,12,0)</f>
        <v>3847.67</v>
      </c>
      <c r="N1924" s="42" t="str">
        <f>VLOOKUP(A1924,'Data Transformation'!S:Y,7,0)</f>
        <v>tier - 3</v>
      </c>
      <c r="O1924" s="42" t="str">
        <f>VLOOKUP(A1924,'Data Transformation'!S:Z,8,0)</f>
        <v>tier - 2</v>
      </c>
      <c r="P1924" s="42" t="str">
        <f>VLOOKUP(A1924,'Data Transformation'!S:AA,9,0)</f>
        <v>R1011</v>
      </c>
      <c r="Q1924" s="60">
        <f>VLOOKUP(A1924,'Data Transformation'!S:AC,11,0)</f>
        <v>28</v>
      </c>
    </row>
    <row r="1925">
      <c r="A1925" s="56" t="s">
        <v>3922</v>
      </c>
      <c r="B1925" s="42" t="str">
        <f>VLOOKUP(A1925,'Data Transformation'!A:D,4,0)</f>
        <v>Margolis</v>
      </c>
      <c r="C1925" s="57">
        <f>VLOOKUP(A1925,'Data Transformation'!G:N,2,0)</f>
        <v>15.37</v>
      </c>
      <c r="D1925" s="42">
        <f>VLOOKUP(A1925,'Data Transformation'!G:I,3,0)</f>
        <v>8.63</v>
      </c>
      <c r="E1925" s="42" t="str">
        <f>VLOOKUP(A1925,'Data Transformation'!G:J,4,0)</f>
        <v>YES</v>
      </c>
      <c r="F1925" s="42" t="str">
        <f>VLOOKUP(A1925,'Data Transformation'!G:K,5,0)</f>
        <v>No</v>
      </c>
      <c r="G1925" s="58" t="str">
        <f>VLOOKUP(A1925,'Data Transformation'!G:L,6,0)</f>
        <v>No</v>
      </c>
      <c r="H1925" s="42">
        <f>VLOOKUP(A1925,'Data Transformation'!G:O,9,0)</f>
        <v>0</v>
      </c>
      <c r="I1925" s="42" t="str">
        <f>VLOOKUP(A1925,'Data Transformation'!G:N,8,0)</f>
        <v>No</v>
      </c>
      <c r="J1925" s="42" t="str">
        <f>VLOOKUP(A1925,'Data Transformation'!G:P,10,0)</f>
        <v>Underweight</v>
      </c>
      <c r="K1925" s="42" t="str">
        <f>VLOOKUP(A1925,'Data Transformation'!G:Q,11,0)</f>
        <v>Diabetes</v>
      </c>
      <c r="L1925" s="42" t="str">
        <f>VLOOKUP(A1925,'Data Transformation'!S:AB,10,0)</f>
        <v>29-Sep-1981</v>
      </c>
      <c r="M1925" s="59">
        <f>VLOOKUP(A1925,'Data Transformation'!S:AD,12,0)</f>
        <v>3797.2</v>
      </c>
      <c r="N1925" s="42" t="str">
        <f>VLOOKUP(A1925,'Data Transformation'!S:Y,7,0)</f>
        <v>tier - 2</v>
      </c>
      <c r="O1925" s="42" t="str">
        <f>VLOOKUP(A1925,'Data Transformation'!S:Z,8,0)</f>
        <v>tier - 3</v>
      </c>
      <c r="P1925" s="42" t="str">
        <f>VLOOKUP(A1925,'Data Transformation'!S:AA,9,0)</f>
        <v>R1012</v>
      </c>
      <c r="Q1925" s="60">
        <f>VLOOKUP(A1925,'Data Transformation'!S:AC,11,0)</f>
        <v>41</v>
      </c>
    </row>
    <row r="1926">
      <c r="A1926" s="56" t="s">
        <v>3924</v>
      </c>
      <c r="B1926" s="42" t="str">
        <f>VLOOKUP(A1926,'Data Transformation'!A:D,4,0)</f>
        <v>Uffenbeck</v>
      </c>
      <c r="C1926" s="57">
        <f>VLOOKUP(A1926,'Data Transformation'!G:N,2,0)</f>
        <v>30.4</v>
      </c>
      <c r="D1926" s="42">
        <f>VLOOKUP(A1926,'Data Transformation'!G:I,3,0)</f>
        <v>5.28</v>
      </c>
      <c r="E1926" s="42" t="str">
        <f>VLOOKUP(A1926,'Data Transformation'!G:J,4,0)</f>
        <v>No</v>
      </c>
      <c r="F1926" s="42" t="str">
        <f>VLOOKUP(A1926,'Data Transformation'!G:K,5,0)</f>
        <v>No</v>
      </c>
      <c r="G1926" s="58" t="str">
        <f>VLOOKUP(A1926,'Data Transformation'!G:L,6,0)</f>
        <v>No</v>
      </c>
      <c r="H1926" s="42">
        <f>VLOOKUP(A1926,'Data Transformation'!G:O,9,0)</f>
        <v>0</v>
      </c>
      <c r="I1926" s="42" t="str">
        <f>VLOOKUP(A1926,'Data Transformation'!G:N,8,0)</f>
        <v>No</v>
      </c>
      <c r="J1926" s="42" t="str">
        <f>VLOOKUP(A1926,'Data Transformation'!G:P,10,0)</f>
        <v>Above Obesity</v>
      </c>
      <c r="K1926" s="42" t="str">
        <f>VLOOKUP(A1926,'Data Transformation'!G:Q,11,0)</f>
        <v>Normal</v>
      </c>
      <c r="L1926" s="42" t="str">
        <f>VLOOKUP(A1926,'Data Transformation'!S:AB,10,0)</f>
        <v>24-Jun-1999</v>
      </c>
      <c r="M1926" s="59">
        <f>VLOOKUP(A1926,'Data Transformation'!S:AD,12,0)</f>
        <v>3796.36</v>
      </c>
      <c r="N1926" s="42" t="str">
        <f>VLOOKUP(A1926,'Data Transformation'!S:Y,7,0)</f>
        <v>tier - 2</v>
      </c>
      <c r="O1926" s="42" t="str">
        <f>VLOOKUP(A1926,'Data Transformation'!S:Z,8,0)</f>
        <v>tier - 3</v>
      </c>
      <c r="P1926" s="42" t="str">
        <f>VLOOKUP(A1926,'Data Transformation'!S:AA,9,0)</f>
        <v>R1012</v>
      </c>
      <c r="Q1926" s="60">
        <f>VLOOKUP(A1926,'Data Transformation'!S:AC,11,0)</f>
        <v>23</v>
      </c>
    </row>
    <row r="1927">
      <c r="A1927" s="56" t="s">
        <v>3926</v>
      </c>
      <c r="B1927" s="42" t="str">
        <f>VLOOKUP(A1927,'Data Transformation'!A:D,4,0)</f>
        <v>Brake</v>
      </c>
      <c r="C1927" s="57">
        <f>VLOOKUP(A1927,'Data Transformation'!G:N,2,0)</f>
        <v>19.48</v>
      </c>
      <c r="D1927" s="42">
        <f>VLOOKUP(A1927,'Data Transformation'!G:I,3,0)</f>
        <v>5.63</v>
      </c>
      <c r="E1927" s="42" t="str">
        <f>VLOOKUP(A1927,'Data Transformation'!G:J,4,0)</f>
        <v>yes</v>
      </c>
      <c r="F1927" s="42" t="str">
        <f>VLOOKUP(A1927,'Data Transformation'!G:K,5,0)</f>
        <v>No</v>
      </c>
      <c r="G1927" s="58" t="str">
        <f>VLOOKUP(A1927,'Data Transformation'!G:L,6,0)</f>
        <v>No</v>
      </c>
      <c r="H1927" s="42">
        <f>VLOOKUP(A1927,'Data Transformation'!G:O,9,0)</f>
        <v>1</v>
      </c>
      <c r="I1927" s="42" t="str">
        <f>VLOOKUP(A1927,'Data Transformation'!G:N,8,0)</f>
        <v>No</v>
      </c>
      <c r="J1927" s="42" t="str">
        <f>VLOOKUP(A1927,'Data Transformation'!G:P,10,0)</f>
        <v>Normal weight</v>
      </c>
      <c r="K1927" s="42" t="str">
        <f>VLOOKUP(A1927,'Data Transformation'!G:Q,11,0)</f>
        <v>Normal</v>
      </c>
      <c r="L1927" s="42" t="str">
        <f>VLOOKUP(A1927,'Data Transformation'!S:AB,10,0)</f>
        <v>28-Aug-1988</v>
      </c>
      <c r="M1927" s="59">
        <f>VLOOKUP(A1927,'Data Transformation'!S:AD,12,0)</f>
        <v>3793.55</v>
      </c>
      <c r="N1927" s="42" t="str">
        <f>VLOOKUP(A1927,'Data Transformation'!S:Y,7,0)</f>
        <v>tier - 2</v>
      </c>
      <c r="O1927" s="42" t="str">
        <f>VLOOKUP(A1927,'Data Transformation'!S:Z,8,0)</f>
        <v>tier - 3</v>
      </c>
      <c r="P1927" s="42" t="str">
        <f>VLOOKUP(A1927,'Data Transformation'!S:AA,9,0)</f>
        <v>R1013</v>
      </c>
      <c r="Q1927" s="60">
        <f>VLOOKUP(A1927,'Data Transformation'!S:AC,11,0)</f>
        <v>34</v>
      </c>
    </row>
    <row r="1928">
      <c r="A1928" s="56" t="s">
        <v>3928</v>
      </c>
      <c r="B1928" s="42" t="str">
        <f>VLOOKUP(A1928,'Data Transformation'!A:D,4,0)</f>
        <v>Stepanova</v>
      </c>
      <c r="C1928" s="57">
        <f>VLOOKUP(A1928,'Data Transformation'!G:N,2,0)</f>
        <v>16.96</v>
      </c>
      <c r="D1928" s="42">
        <f>VLOOKUP(A1928,'Data Transformation'!G:I,3,0)</f>
        <v>11.47</v>
      </c>
      <c r="E1928" s="42" t="str">
        <f>VLOOKUP(A1928,'Data Transformation'!G:J,4,0)</f>
        <v>YES</v>
      </c>
      <c r="F1928" s="42" t="str">
        <f>VLOOKUP(A1928,'Data Transformation'!G:K,5,0)</f>
        <v>No</v>
      </c>
      <c r="G1928" s="58" t="str">
        <f>VLOOKUP(A1928,'Data Transformation'!G:L,6,0)</f>
        <v>No</v>
      </c>
      <c r="H1928" s="42">
        <f>VLOOKUP(A1928,'Data Transformation'!G:O,9,0)</f>
        <v>0</v>
      </c>
      <c r="I1928" s="42" t="str">
        <f>VLOOKUP(A1928,'Data Transformation'!G:N,8,0)</f>
        <v>No</v>
      </c>
      <c r="J1928" s="42" t="str">
        <f>VLOOKUP(A1928,'Data Transformation'!G:P,10,0)</f>
        <v>Underweight</v>
      </c>
      <c r="K1928" s="42" t="str">
        <f>VLOOKUP(A1928,'Data Transformation'!G:Q,11,0)</f>
        <v>Diabetes</v>
      </c>
      <c r="L1928" s="42" t="str">
        <f>VLOOKUP(A1928,'Data Transformation'!S:AB,10,0)</f>
        <v>13-Dec-1981</v>
      </c>
      <c r="M1928" s="59">
        <f>VLOOKUP(A1928,'Data Transformation'!S:AD,12,0)</f>
        <v>3785.77</v>
      </c>
      <c r="N1928" s="42" t="str">
        <f>VLOOKUP(A1928,'Data Transformation'!S:Y,7,0)</f>
        <v>tier - 2</v>
      </c>
      <c r="O1928" s="42" t="str">
        <f>VLOOKUP(A1928,'Data Transformation'!S:Z,8,0)</f>
        <v>tier - 1</v>
      </c>
      <c r="P1928" s="42" t="str">
        <f>VLOOKUP(A1928,'Data Transformation'!S:AA,9,0)</f>
        <v>R1013</v>
      </c>
      <c r="Q1928" s="60">
        <f>VLOOKUP(A1928,'Data Transformation'!S:AC,11,0)</f>
        <v>41</v>
      </c>
    </row>
    <row r="1929">
      <c r="A1929" s="56" t="s">
        <v>3930</v>
      </c>
      <c r="B1929" s="42" t="str">
        <f>VLOOKUP(A1929,'Data Transformation'!A:D,4,0)</f>
        <v>Verdi</v>
      </c>
      <c r="C1929" s="57">
        <f>VLOOKUP(A1929,'Data Transformation'!G:N,2,0)</f>
        <v>19.05</v>
      </c>
      <c r="D1929" s="42">
        <f>VLOOKUP(A1929,'Data Transformation'!G:I,3,0)</f>
        <v>4.92</v>
      </c>
      <c r="E1929" s="42" t="str">
        <f>VLOOKUP(A1929,'Data Transformation'!G:J,4,0)</f>
        <v>No</v>
      </c>
      <c r="F1929" s="42" t="str">
        <f>VLOOKUP(A1929,'Data Transformation'!G:K,5,0)</f>
        <v>No</v>
      </c>
      <c r="G1929" s="58" t="str">
        <f>VLOOKUP(A1929,'Data Transformation'!G:L,6,0)</f>
        <v>No</v>
      </c>
      <c r="H1929" s="42">
        <f>VLOOKUP(A1929,'Data Transformation'!G:O,9,0)</f>
        <v>1</v>
      </c>
      <c r="I1929" s="42" t="str">
        <f>VLOOKUP(A1929,'Data Transformation'!G:N,8,0)</f>
        <v>No</v>
      </c>
      <c r="J1929" s="42" t="str">
        <f>VLOOKUP(A1929,'Data Transformation'!G:P,10,0)</f>
        <v>Normal weight</v>
      </c>
      <c r="K1929" s="42" t="str">
        <f>VLOOKUP(A1929,'Data Transformation'!G:Q,11,0)</f>
        <v>Normal</v>
      </c>
      <c r="L1929" s="42" t="str">
        <f>VLOOKUP(A1929,'Data Transformation'!S:AB,10,0)</f>
        <v>24-Oct-1987</v>
      </c>
      <c r="M1929" s="59">
        <f>VLOOKUP(A1929,'Data Transformation'!S:AD,12,0)</f>
        <v>3773.23</v>
      </c>
      <c r="N1929" s="42" t="str">
        <f>VLOOKUP(A1929,'Data Transformation'!S:Y,7,0)</f>
        <v>tier - 2</v>
      </c>
      <c r="O1929" s="42" t="str">
        <f>VLOOKUP(A1929,'Data Transformation'!S:Z,8,0)</f>
        <v>tier - 3</v>
      </c>
      <c r="P1929" s="42" t="str">
        <f>VLOOKUP(A1929,'Data Transformation'!S:AA,9,0)</f>
        <v>R1013</v>
      </c>
      <c r="Q1929" s="60">
        <f>VLOOKUP(A1929,'Data Transformation'!S:AC,11,0)</f>
        <v>35</v>
      </c>
    </row>
    <row r="1930">
      <c r="A1930" s="56" t="s">
        <v>3932</v>
      </c>
      <c r="B1930" s="42" t="str">
        <f>VLOOKUP(A1930,'Data Transformation'!A:D,4,0)</f>
        <v>McLean</v>
      </c>
      <c r="C1930" s="57">
        <f>VLOOKUP(A1930,'Data Transformation'!G:N,2,0)</f>
        <v>37.62</v>
      </c>
      <c r="D1930" s="42">
        <f>VLOOKUP(A1930,'Data Transformation'!G:I,3,0)</f>
        <v>4.18</v>
      </c>
      <c r="E1930" s="42" t="str">
        <f>VLOOKUP(A1930,'Data Transformation'!G:J,4,0)</f>
        <v>No</v>
      </c>
      <c r="F1930" s="42" t="str">
        <f>VLOOKUP(A1930,'Data Transformation'!G:K,5,0)</f>
        <v>No</v>
      </c>
      <c r="G1930" s="58" t="str">
        <f>VLOOKUP(A1930,'Data Transformation'!G:L,6,0)</f>
        <v>No</v>
      </c>
      <c r="H1930" s="42">
        <f>VLOOKUP(A1930,'Data Transformation'!G:O,9,0)</f>
        <v>0</v>
      </c>
      <c r="I1930" s="42" t="str">
        <f>VLOOKUP(A1930,'Data Transformation'!G:N,8,0)</f>
        <v>No</v>
      </c>
      <c r="J1930" s="42" t="str">
        <f>VLOOKUP(A1930,'Data Transformation'!G:P,10,0)</f>
        <v>Above Obesity</v>
      </c>
      <c r="K1930" s="42" t="str">
        <f>VLOOKUP(A1930,'Data Transformation'!G:Q,11,0)</f>
        <v>Normal</v>
      </c>
      <c r="L1930" s="42" t="str">
        <f>VLOOKUP(A1930,'Data Transformation'!S:AB,10,0)</f>
        <v>21-Nov-1994</v>
      </c>
      <c r="M1930" s="59">
        <f>VLOOKUP(A1930,'Data Transformation'!S:AD,12,0)</f>
        <v>3766.88</v>
      </c>
      <c r="N1930" s="42" t="str">
        <f>VLOOKUP(A1930,'Data Transformation'!S:Y,7,0)</f>
        <v>tier - 2</v>
      </c>
      <c r="O1930" s="42" t="str">
        <f>VLOOKUP(A1930,'Data Transformation'!S:Z,8,0)</f>
        <v>tier - 1</v>
      </c>
      <c r="P1930" s="42" t="str">
        <f>VLOOKUP(A1930,'Data Transformation'!S:AA,9,0)</f>
        <v>R1013</v>
      </c>
      <c r="Q1930" s="60">
        <f>VLOOKUP(A1930,'Data Transformation'!S:AC,11,0)</f>
        <v>28</v>
      </c>
    </row>
    <row r="1931">
      <c r="A1931" s="56" t="s">
        <v>3934</v>
      </c>
      <c r="B1931" s="42" t="str">
        <f>VLOOKUP(A1931,'Data Transformation'!A:D,4,0)</f>
        <v>Ryan</v>
      </c>
      <c r="C1931" s="57">
        <f>VLOOKUP(A1931,'Data Transformation'!G:N,2,0)</f>
        <v>29.1</v>
      </c>
      <c r="D1931" s="42">
        <f>VLOOKUP(A1931,'Data Transformation'!G:I,3,0)</f>
        <v>4.67</v>
      </c>
      <c r="E1931" s="42" t="str">
        <f>VLOOKUP(A1931,'Data Transformation'!G:J,4,0)</f>
        <v>No</v>
      </c>
      <c r="F1931" s="42" t="str">
        <f>VLOOKUP(A1931,'Data Transformation'!G:K,5,0)</f>
        <v>No</v>
      </c>
      <c r="G1931" s="58" t="str">
        <f>VLOOKUP(A1931,'Data Transformation'!G:L,6,0)</f>
        <v>No</v>
      </c>
      <c r="H1931" s="42">
        <f>VLOOKUP(A1931,'Data Transformation'!G:O,9,0)</f>
        <v>0</v>
      </c>
      <c r="I1931" s="42" t="str">
        <f>VLOOKUP(A1931,'Data Transformation'!G:N,8,0)</f>
        <v>No</v>
      </c>
      <c r="J1931" s="42" t="str">
        <f>VLOOKUP(A1931,'Data Transformation'!G:P,10,0)</f>
        <v>Overweight</v>
      </c>
      <c r="K1931" s="42" t="str">
        <f>VLOOKUP(A1931,'Data Transformation'!G:Q,11,0)</f>
        <v>Normal</v>
      </c>
      <c r="L1931" s="42" t="str">
        <f>VLOOKUP(A1931,'Data Transformation'!S:AB,10,0)</f>
        <v>24-Oct-1991</v>
      </c>
      <c r="M1931" s="59">
        <f>VLOOKUP(A1931,'Data Transformation'!S:AD,12,0)</f>
        <v>3761.29</v>
      </c>
      <c r="N1931" s="42" t="str">
        <f>VLOOKUP(A1931,'Data Transformation'!S:Y,7,0)</f>
        <v>tier - 2</v>
      </c>
      <c r="O1931" s="42" t="str">
        <f>VLOOKUP(A1931,'Data Transformation'!S:Z,8,0)</f>
        <v>tier - 3</v>
      </c>
      <c r="P1931" s="42" t="str">
        <f>VLOOKUP(A1931,'Data Transformation'!S:AA,9,0)</f>
        <v>R1011</v>
      </c>
      <c r="Q1931" s="60">
        <f>VLOOKUP(A1931,'Data Transformation'!S:AC,11,0)</f>
        <v>31</v>
      </c>
    </row>
    <row r="1932">
      <c r="A1932" s="56" t="s">
        <v>3936</v>
      </c>
      <c r="B1932" s="42" t="str">
        <f>VLOOKUP(A1932,'Data Transformation'!A:D,4,0)</f>
        <v>Mickelson</v>
      </c>
      <c r="C1932" s="57">
        <f>VLOOKUP(A1932,'Data Transformation'!G:N,2,0)</f>
        <v>26.62</v>
      </c>
      <c r="D1932" s="42">
        <f>VLOOKUP(A1932,'Data Transformation'!G:I,3,0)</f>
        <v>6.24</v>
      </c>
      <c r="E1932" s="42" t="str">
        <f>VLOOKUP(A1932,'Data Transformation'!G:J,4,0)</f>
        <v>No</v>
      </c>
      <c r="F1932" s="42" t="str">
        <f>VLOOKUP(A1932,'Data Transformation'!G:K,5,0)</f>
        <v>No</v>
      </c>
      <c r="G1932" s="58" t="str">
        <f>VLOOKUP(A1932,'Data Transformation'!G:L,6,0)</f>
        <v>No</v>
      </c>
      <c r="H1932" s="42">
        <f>VLOOKUP(A1932,'Data Transformation'!G:O,9,0)</f>
        <v>0</v>
      </c>
      <c r="I1932" s="42" t="str">
        <f>VLOOKUP(A1932,'Data Transformation'!G:N,8,0)</f>
        <v>No</v>
      </c>
      <c r="J1932" s="42" t="str">
        <f>VLOOKUP(A1932,'Data Transformation'!G:P,10,0)</f>
        <v>Overweight</v>
      </c>
      <c r="K1932" s="42" t="str">
        <f>VLOOKUP(A1932,'Data Transformation'!G:Q,11,0)</f>
        <v>Prediabetes weight</v>
      </c>
      <c r="L1932" s="42" t="str">
        <f>VLOOKUP(A1932,'Data Transformation'!S:AB,10,0)</f>
        <v>25-Aug-1991</v>
      </c>
      <c r="M1932" s="59">
        <f>VLOOKUP(A1932,'Data Transformation'!S:AD,12,0)</f>
        <v>3757.84</v>
      </c>
      <c r="N1932" s="42" t="str">
        <f>VLOOKUP(A1932,'Data Transformation'!S:Y,7,0)</f>
        <v>tier - 2</v>
      </c>
      <c r="O1932" s="42" t="str">
        <f>VLOOKUP(A1932,'Data Transformation'!S:Z,8,0)</f>
        <v>tier - 1</v>
      </c>
      <c r="P1932" s="42" t="str">
        <f>VLOOKUP(A1932,'Data Transformation'!S:AA,9,0)</f>
        <v>R1013</v>
      </c>
      <c r="Q1932" s="60">
        <f>VLOOKUP(A1932,'Data Transformation'!S:AC,11,0)</f>
        <v>31</v>
      </c>
    </row>
    <row r="1933">
      <c r="A1933" s="56" t="s">
        <v>3938</v>
      </c>
      <c r="B1933" s="42" t="str">
        <f>VLOOKUP(A1933,'Data Transformation'!A:D,4,0)</f>
        <v>Dibaba</v>
      </c>
      <c r="C1933" s="57">
        <f>VLOOKUP(A1933,'Data Transformation'!G:N,2,0)</f>
        <v>25.74</v>
      </c>
      <c r="D1933" s="42">
        <f>VLOOKUP(A1933,'Data Transformation'!G:I,3,0)</f>
        <v>5.99</v>
      </c>
      <c r="E1933" s="42" t="str">
        <f>VLOOKUP(A1933,'Data Transformation'!G:J,4,0)</f>
        <v>No</v>
      </c>
      <c r="F1933" s="42" t="str">
        <f>VLOOKUP(A1933,'Data Transformation'!G:K,5,0)</f>
        <v>No</v>
      </c>
      <c r="G1933" s="58" t="str">
        <f>VLOOKUP(A1933,'Data Transformation'!G:L,6,0)</f>
        <v>No</v>
      </c>
      <c r="H1933" s="42">
        <f>VLOOKUP(A1933,'Data Transformation'!G:O,9,0)</f>
        <v>0</v>
      </c>
      <c r="I1933" s="42" t="str">
        <f>VLOOKUP(A1933,'Data Transformation'!G:N,8,0)</f>
        <v>No</v>
      </c>
      <c r="J1933" s="42" t="str">
        <f>VLOOKUP(A1933,'Data Transformation'!G:P,10,0)</f>
        <v>Overweight</v>
      </c>
      <c r="K1933" s="42" t="str">
        <f>VLOOKUP(A1933,'Data Transformation'!G:Q,11,0)</f>
        <v>Prediabetes weight</v>
      </c>
      <c r="L1933" s="42" t="str">
        <f>VLOOKUP(A1933,'Data Transformation'!S:AB,10,0)</f>
        <v>28-Oct-1991</v>
      </c>
      <c r="M1933" s="59">
        <f>VLOOKUP(A1933,'Data Transformation'!S:AD,12,0)</f>
        <v>3756.62</v>
      </c>
      <c r="N1933" s="42" t="str">
        <f>VLOOKUP(A1933,'Data Transformation'!S:Y,7,0)</f>
        <v>tier - 2</v>
      </c>
      <c r="O1933" s="42" t="str">
        <f>VLOOKUP(A1933,'Data Transformation'!S:Z,8,0)</f>
        <v>tier - 2</v>
      </c>
      <c r="P1933" s="42" t="str">
        <f>VLOOKUP(A1933,'Data Transformation'!S:AA,9,0)</f>
        <v>R1013</v>
      </c>
      <c r="Q1933" s="60">
        <f>VLOOKUP(A1933,'Data Transformation'!S:AC,11,0)</f>
        <v>31</v>
      </c>
    </row>
    <row r="1934">
      <c r="A1934" s="56" t="s">
        <v>3940</v>
      </c>
      <c r="B1934" s="42" t="str">
        <f>VLOOKUP(A1934,'Data Transformation'!A:D,4,0)</f>
        <v>Shilling</v>
      </c>
      <c r="C1934" s="57">
        <f>VLOOKUP(A1934,'Data Transformation'!G:N,2,0)</f>
        <v>18.22</v>
      </c>
      <c r="D1934" s="42">
        <f>VLOOKUP(A1934,'Data Transformation'!G:I,3,0)</f>
        <v>10.27</v>
      </c>
      <c r="E1934" s="42" t="str">
        <f>VLOOKUP(A1934,'Data Transformation'!G:J,4,0)</f>
        <v>yes</v>
      </c>
      <c r="F1934" s="42" t="str">
        <f>VLOOKUP(A1934,'Data Transformation'!G:K,5,0)</f>
        <v>No</v>
      </c>
      <c r="G1934" s="58" t="str">
        <f>VLOOKUP(A1934,'Data Transformation'!G:L,6,0)</f>
        <v>No</v>
      </c>
      <c r="H1934" s="42">
        <f>VLOOKUP(A1934,'Data Transformation'!G:O,9,0)</f>
        <v>1</v>
      </c>
      <c r="I1934" s="42" t="str">
        <f>VLOOKUP(A1934,'Data Transformation'!G:N,8,0)</f>
        <v>No</v>
      </c>
      <c r="J1934" s="42" t="str">
        <f>VLOOKUP(A1934,'Data Transformation'!G:P,10,0)</f>
        <v>Underweight</v>
      </c>
      <c r="K1934" s="42" t="str">
        <f>VLOOKUP(A1934,'Data Transformation'!G:Q,11,0)</f>
        <v>Diabetes</v>
      </c>
      <c r="L1934" s="42" t="str">
        <f>VLOOKUP(A1934,'Data Transformation'!S:AB,10,0)</f>
        <v>9-Sep-1986</v>
      </c>
      <c r="M1934" s="59">
        <f>VLOOKUP(A1934,'Data Transformation'!S:AD,12,0)</f>
        <v>3748.56</v>
      </c>
      <c r="N1934" s="42" t="str">
        <f>VLOOKUP(A1934,'Data Transformation'!S:Y,7,0)</f>
        <v>tier - 2</v>
      </c>
      <c r="O1934" s="42" t="str">
        <f>VLOOKUP(A1934,'Data Transformation'!S:Z,8,0)</f>
        <v>tier - 2</v>
      </c>
      <c r="P1934" s="42" t="str">
        <f>VLOOKUP(A1934,'Data Transformation'!S:AA,9,0)</f>
        <v>R1013</v>
      </c>
      <c r="Q1934" s="60">
        <f>VLOOKUP(A1934,'Data Transformation'!S:AC,11,0)</f>
        <v>36</v>
      </c>
    </row>
    <row r="1935">
      <c r="A1935" s="56" t="s">
        <v>3942</v>
      </c>
      <c r="B1935" s="42" t="str">
        <f>VLOOKUP(A1935,'Data Transformation'!A:D,4,0)</f>
        <v>Bashaw</v>
      </c>
      <c r="C1935" s="57">
        <f>VLOOKUP(A1935,'Data Transformation'!G:N,2,0)</f>
        <v>26.03</v>
      </c>
      <c r="D1935" s="42">
        <f>VLOOKUP(A1935,'Data Transformation'!G:I,3,0)</f>
        <v>5.97</v>
      </c>
      <c r="E1935" s="42" t="str">
        <f>VLOOKUP(A1935,'Data Transformation'!G:J,4,0)</f>
        <v>No</v>
      </c>
      <c r="F1935" s="42" t="str">
        <f>VLOOKUP(A1935,'Data Transformation'!G:K,5,0)</f>
        <v>No</v>
      </c>
      <c r="G1935" s="58" t="str">
        <f>VLOOKUP(A1935,'Data Transformation'!G:L,6,0)</f>
        <v>Yes</v>
      </c>
      <c r="H1935" s="42">
        <f>VLOOKUP(A1935,'Data Transformation'!G:O,9,0)</f>
        <v>1</v>
      </c>
      <c r="I1935" s="42" t="str">
        <f>VLOOKUP(A1935,'Data Transformation'!G:N,8,0)</f>
        <v>No</v>
      </c>
      <c r="J1935" s="42" t="str">
        <f>VLOOKUP(A1935,'Data Transformation'!G:P,10,0)</f>
        <v>Overweight</v>
      </c>
      <c r="K1935" s="42" t="str">
        <f>VLOOKUP(A1935,'Data Transformation'!G:Q,11,0)</f>
        <v>Prediabetes weight</v>
      </c>
      <c r="L1935" s="42" t="str">
        <f>VLOOKUP(A1935,'Data Transformation'!S:AB,10,0)</f>
        <v>22-Jun-1993</v>
      </c>
      <c r="M1935" s="59">
        <f>VLOOKUP(A1935,'Data Transformation'!S:AD,12,0)</f>
        <v>3736.46</v>
      </c>
      <c r="N1935" s="42" t="str">
        <f>VLOOKUP(A1935,'Data Transformation'!S:Y,7,0)</f>
        <v>tier - 2</v>
      </c>
      <c r="O1935" s="42" t="str">
        <f>VLOOKUP(A1935,'Data Transformation'!S:Z,8,0)</f>
        <v>tier - 2</v>
      </c>
      <c r="P1935" s="42" t="str">
        <f>VLOOKUP(A1935,'Data Transformation'!S:AA,9,0)</f>
        <v>R1012</v>
      </c>
      <c r="Q1935" s="60">
        <f>VLOOKUP(A1935,'Data Transformation'!S:AC,11,0)</f>
        <v>29</v>
      </c>
    </row>
    <row r="1936">
      <c r="A1936" s="56" t="s">
        <v>3944</v>
      </c>
      <c r="B1936" s="42" t="str">
        <f>VLOOKUP(A1936,'Data Transformation'!A:D,4,0)</f>
        <v>Jacob</v>
      </c>
      <c r="C1936" s="57">
        <f>VLOOKUP(A1936,'Data Transformation'!G:N,2,0)</f>
        <v>17.29</v>
      </c>
      <c r="D1936" s="42">
        <f>VLOOKUP(A1936,'Data Transformation'!G:I,3,0)</f>
        <v>4.98</v>
      </c>
      <c r="E1936" s="42" t="str">
        <f>VLOOKUP(A1936,'Data Transformation'!G:J,4,0)</f>
        <v>No</v>
      </c>
      <c r="F1936" s="42" t="str">
        <f>VLOOKUP(A1936,'Data Transformation'!G:K,5,0)</f>
        <v>No</v>
      </c>
      <c r="G1936" s="58" t="str">
        <f>VLOOKUP(A1936,'Data Transformation'!G:L,6,0)</f>
        <v>No</v>
      </c>
      <c r="H1936" s="42">
        <f>VLOOKUP(A1936,'Data Transformation'!G:O,9,0)</f>
        <v>0</v>
      </c>
      <c r="I1936" s="42" t="str">
        <f>VLOOKUP(A1936,'Data Transformation'!G:N,8,0)</f>
        <v>No</v>
      </c>
      <c r="J1936" s="42" t="str">
        <f>VLOOKUP(A1936,'Data Transformation'!G:P,10,0)</f>
        <v>Underweight</v>
      </c>
      <c r="K1936" s="42" t="str">
        <f>VLOOKUP(A1936,'Data Transformation'!G:Q,11,0)</f>
        <v>Normal</v>
      </c>
      <c r="L1936" s="42" t="str">
        <f>VLOOKUP(A1936,'Data Transformation'!S:AB,10,0)</f>
        <v>22-Aug-1994</v>
      </c>
      <c r="M1936" s="59">
        <f>VLOOKUP(A1936,'Data Transformation'!S:AD,12,0)</f>
        <v>3732.63</v>
      </c>
      <c r="N1936" s="42" t="str">
        <f>VLOOKUP(A1936,'Data Transformation'!S:Y,7,0)</f>
        <v>tier - 2</v>
      </c>
      <c r="O1936" s="42" t="str">
        <f>VLOOKUP(A1936,'Data Transformation'!S:Z,8,0)</f>
        <v>tier - 3</v>
      </c>
      <c r="P1936" s="42" t="str">
        <f>VLOOKUP(A1936,'Data Transformation'!S:AA,9,0)</f>
        <v>R1024</v>
      </c>
      <c r="Q1936" s="60">
        <f>VLOOKUP(A1936,'Data Transformation'!S:AC,11,0)</f>
        <v>28</v>
      </c>
    </row>
    <row r="1937">
      <c r="A1937" s="56" t="s">
        <v>3946</v>
      </c>
      <c r="B1937" s="42" t="str">
        <f>VLOOKUP(A1937,'Data Transformation'!A:D,4,0)</f>
        <v>McCutcheon</v>
      </c>
      <c r="C1937" s="57">
        <f>VLOOKUP(A1937,'Data Transformation'!G:N,2,0)</f>
        <v>18.17</v>
      </c>
      <c r="D1937" s="42">
        <f>VLOOKUP(A1937,'Data Transformation'!G:I,3,0)</f>
        <v>6.91</v>
      </c>
      <c r="E1937" s="42" t="str">
        <f>VLOOKUP(A1937,'Data Transformation'!G:J,4,0)</f>
        <v>yes</v>
      </c>
      <c r="F1937" s="42" t="str">
        <f>VLOOKUP(A1937,'Data Transformation'!G:K,5,0)</f>
        <v>No</v>
      </c>
      <c r="G1937" s="58" t="str">
        <f>VLOOKUP(A1937,'Data Transformation'!G:L,6,0)</f>
        <v>No</v>
      </c>
      <c r="H1937" s="42">
        <f>VLOOKUP(A1937,'Data Transformation'!G:O,9,0)</f>
        <v>1</v>
      </c>
      <c r="I1937" s="42" t="str">
        <f>VLOOKUP(A1937,'Data Transformation'!G:N,8,0)</f>
        <v>No</v>
      </c>
      <c r="J1937" s="42" t="str">
        <f>VLOOKUP(A1937,'Data Transformation'!G:P,10,0)</f>
        <v>Underweight</v>
      </c>
      <c r="K1937" s="42" t="str">
        <f>VLOOKUP(A1937,'Data Transformation'!G:Q,11,0)</f>
        <v>Diabetes</v>
      </c>
      <c r="L1937" s="42" t="str">
        <f>VLOOKUP(A1937,'Data Transformation'!S:AB,10,0)</f>
        <v>1-Dec-1986</v>
      </c>
      <c r="M1937" s="59">
        <f>VLOOKUP(A1937,'Data Transformation'!S:AD,12,0)</f>
        <v>3731.6</v>
      </c>
      <c r="N1937" s="42" t="str">
        <f>VLOOKUP(A1937,'Data Transformation'!S:Y,7,0)</f>
        <v>tier - 2</v>
      </c>
      <c r="O1937" s="42" t="str">
        <f>VLOOKUP(A1937,'Data Transformation'!S:Z,8,0)</f>
        <v>tier - 2</v>
      </c>
      <c r="P1937" s="42" t="str">
        <f>VLOOKUP(A1937,'Data Transformation'!S:AA,9,0)</f>
        <v>R1013</v>
      </c>
      <c r="Q1937" s="60">
        <f>VLOOKUP(A1937,'Data Transformation'!S:AC,11,0)</f>
        <v>36</v>
      </c>
    </row>
    <row r="1938">
      <c r="A1938" s="56" t="s">
        <v>3948</v>
      </c>
      <c r="B1938" s="42" t="str">
        <f>VLOOKUP(A1938,'Data Transformation'!A:D,4,0)</f>
        <v>Connor</v>
      </c>
      <c r="C1938" s="57">
        <f>VLOOKUP(A1938,'Data Transformation'!G:N,2,0)</f>
        <v>32.54</v>
      </c>
      <c r="D1938" s="42">
        <f>VLOOKUP(A1938,'Data Transformation'!G:I,3,0)</f>
        <v>6.38</v>
      </c>
      <c r="E1938" s="42" t="str">
        <f>VLOOKUP(A1938,'Data Transformation'!G:J,4,0)</f>
        <v>No</v>
      </c>
      <c r="F1938" s="42" t="str">
        <f>VLOOKUP(A1938,'Data Transformation'!G:K,5,0)</f>
        <v>yes</v>
      </c>
      <c r="G1938" s="58" t="str">
        <f>VLOOKUP(A1938,'Data Transformation'!G:L,6,0)</f>
        <v>No</v>
      </c>
      <c r="H1938" s="42">
        <f>VLOOKUP(A1938,'Data Transformation'!G:O,9,0)</f>
        <v>1</v>
      </c>
      <c r="I1938" s="42" t="str">
        <f>VLOOKUP(A1938,'Data Transformation'!G:N,8,0)</f>
        <v>No</v>
      </c>
      <c r="J1938" s="42" t="str">
        <f>VLOOKUP(A1938,'Data Transformation'!G:P,10,0)</f>
        <v>Above Obesity</v>
      </c>
      <c r="K1938" s="42" t="str">
        <f>VLOOKUP(A1938,'Data Transformation'!G:Q,11,0)</f>
        <v>Prediabetes weight</v>
      </c>
      <c r="L1938" s="42" t="str">
        <f>VLOOKUP(A1938,'Data Transformation'!S:AB,10,0)</f>
        <v>5-Nov-2004</v>
      </c>
      <c r="M1938" s="59">
        <f>VLOOKUP(A1938,'Data Transformation'!S:AD,12,0)</f>
        <v>3722.23</v>
      </c>
      <c r="N1938" s="42" t="str">
        <f>VLOOKUP(A1938,'Data Transformation'!S:Y,7,0)</f>
        <v>tier - 2</v>
      </c>
      <c r="O1938" s="42" t="str">
        <f>VLOOKUP(A1938,'Data Transformation'!S:Z,8,0)</f>
        <v>tier - 2</v>
      </c>
      <c r="P1938" s="42" t="str">
        <f>VLOOKUP(A1938,'Data Transformation'!S:AA,9,0)</f>
        <v>R1025</v>
      </c>
      <c r="Q1938" s="60">
        <f>VLOOKUP(A1938,'Data Transformation'!S:AC,11,0)</f>
        <v>18</v>
      </c>
    </row>
    <row r="1939">
      <c r="A1939" s="56" t="s">
        <v>3950</v>
      </c>
      <c r="B1939" s="42" t="str">
        <f>VLOOKUP(A1939,'Data Transformation'!A:D,4,0)</f>
        <v>May</v>
      </c>
      <c r="C1939" s="57">
        <f>VLOOKUP(A1939,'Data Transformation'!G:N,2,0)</f>
        <v>30.25</v>
      </c>
      <c r="D1939" s="42">
        <f>VLOOKUP(A1939,'Data Transformation'!G:I,3,0)</f>
        <v>4.77</v>
      </c>
      <c r="E1939" s="42" t="str">
        <f>VLOOKUP(A1939,'Data Transformation'!G:J,4,0)</f>
        <v>No</v>
      </c>
      <c r="F1939" s="42" t="str">
        <f>VLOOKUP(A1939,'Data Transformation'!G:K,5,0)</f>
        <v>No</v>
      </c>
      <c r="G1939" s="58" t="str">
        <f>VLOOKUP(A1939,'Data Transformation'!G:L,6,0)</f>
        <v>No</v>
      </c>
      <c r="H1939" s="42">
        <f>VLOOKUP(A1939,'Data Transformation'!G:O,9,0)</f>
        <v>0</v>
      </c>
      <c r="I1939" s="42" t="str">
        <f>VLOOKUP(A1939,'Data Transformation'!G:N,8,0)</f>
        <v>No</v>
      </c>
      <c r="J1939" s="42" t="str">
        <f>VLOOKUP(A1939,'Data Transformation'!G:P,10,0)</f>
        <v>Above Obesity</v>
      </c>
      <c r="K1939" s="42" t="str">
        <f>VLOOKUP(A1939,'Data Transformation'!G:Q,11,0)</f>
        <v>Normal</v>
      </c>
      <c r="L1939" s="42" t="str">
        <f>VLOOKUP(A1939,'Data Transformation'!S:AB,10,0)</f>
        <v>2-Dec-1989</v>
      </c>
      <c r="M1939" s="59">
        <f>VLOOKUP(A1939,'Data Transformation'!S:AD,12,0)</f>
        <v>3704.35</v>
      </c>
      <c r="N1939" s="42" t="str">
        <f>VLOOKUP(A1939,'Data Transformation'!S:Y,7,0)</f>
        <v>tier - 2</v>
      </c>
      <c r="O1939" s="42" t="str">
        <f>VLOOKUP(A1939,'Data Transformation'!S:Z,8,0)</f>
        <v>tier - 2</v>
      </c>
      <c r="P1939" s="42" t="str">
        <f>VLOOKUP(A1939,'Data Transformation'!S:AA,9,0)</f>
        <v>R1013</v>
      </c>
      <c r="Q1939" s="60">
        <f>VLOOKUP(A1939,'Data Transformation'!S:AC,11,0)</f>
        <v>33</v>
      </c>
    </row>
    <row r="1940">
      <c r="A1940" s="56" t="s">
        <v>3952</v>
      </c>
      <c r="B1940" s="42" t="str">
        <f>VLOOKUP(A1940,'Data Transformation'!A:D,4,0)</f>
        <v>Geoghegan</v>
      </c>
      <c r="C1940" s="57">
        <f>VLOOKUP(A1940,'Data Transformation'!G:N,2,0)</f>
        <v>19.59</v>
      </c>
      <c r="D1940" s="42">
        <f>VLOOKUP(A1940,'Data Transformation'!G:I,3,0)</f>
        <v>6.04</v>
      </c>
      <c r="E1940" s="42" t="str">
        <f>VLOOKUP(A1940,'Data Transformation'!G:J,4,0)</f>
        <v>yes</v>
      </c>
      <c r="F1940" s="42" t="str">
        <f>VLOOKUP(A1940,'Data Transformation'!G:K,5,0)</f>
        <v>No</v>
      </c>
      <c r="G1940" s="58" t="str">
        <f>VLOOKUP(A1940,'Data Transformation'!G:L,6,0)</f>
        <v>No</v>
      </c>
      <c r="H1940" s="42">
        <f>VLOOKUP(A1940,'Data Transformation'!G:O,9,0)</f>
        <v>1</v>
      </c>
      <c r="I1940" s="42" t="str">
        <f>VLOOKUP(A1940,'Data Transformation'!G:N,8,0)</f>
        <v>No</v>
      </c>
      <c r="J1940" s="42" t="str">
        <f>VLOOKUP(A1940,'Data Transformation'!G:P,10,0)</f>
        <v>Normal weight</v>
      </c>
      <c r="K1940" s="42" t="str">
        <f>VLOOKUP(A1940,'Data Transformation'!G:Q,11,0)</f>
        <v>Prediabetes weight</v>
      </c>
      <c r="L1940" s="42" t="str">
        <f>VLOOKUP(A1940,'Data Transformation'!S:AB,10,0)</f>
        <v>18-Aug-1988</v>
      </c>
      <c r="M1940" s="59">
        <f>VLOOKUP(A1940,'Data Transformation'!S:AD,12,0)</f>
        <v>3699.54</v>
      </c>
      <c r="N1940" s="42" t="str">
        <f>VLOOKUP(A1940,'Data Transformation'!S:Y,7,0)</f>
        <v>tier - 2</v>
      </c>
      <c r="O1940" s="42" t="str">
        <f>VLOOKUP(A1940,'Data Transformation'!S:Z,8,0)</f>
        <v>tier - 3</v>
      </c>
      <c r="P1940" s="42" t="str">
        <f>VLOOKUP(A1940,'Data Transformation'!S:AA,9,0)</f>
        <v>R1013</v>
      </c>
      <c r="Q1940" s="60">
        <f>VLOOKUP(A1940,'Data Transformation'!S:AC,11,0)</f>
        <v>34</v>
      </c>
    </row>
    <row r="1941">
      <c r="A1941" s="56" t="s">
        <v>3954</v>
      </c>
      <c r="B1941" s="42" t="str">
        <f>VLOOKUP(A1941,'Data Transformation'!A:D,4,0)</f>
        <v>McGinn</v>
      </c>
      <c r="C1941" s="57">
        <f>VLOOKUP(A1941,'Data Transformation'!G:N,2,0)</f>
        <v>45.9</v>
      </c>
      <c r="D1941" s="42">
        <f>VLOOKUP(A1941,'Data Transformation'!G:I,3,0)</f>
        <v>4.3</v>
      </c>
      <c r="E1941" s="42" t="str">
        <f>VLOOKUP(A1941,'Data Transformation'!G:J,4,0)</f>
        <v>yes</v>
      </c>
      <c r="F1941" s="42" t="str">
        <f>VLOOKUP(A1941,'Data Transformation'!G:K,5,0)</f>
        <v>No</v>
      </c>
      <c r="G1941" s="58" t="str">
        <f>VLOOKUP(A1941,'Data Transformation'!G:L,6,0)</f>
        <v>No</v>
      </c>
      <c r="H1941" s="42">
        <f>VLOOKUP(A1941,'Data Transformation'!G:O,9,0)</f>
        <v>1</v>
      </c>
      <c r="I1941" s="42" t="str">
        <f>VLOOKUP(A1941,'Data Transformation'!G:N,8,0)</f>
        <v>No</v>
      </c>
      <c r="J1941" s="42" t="str">
        <f>VLOOKUP(A1941,'Data Transformation'!G:P,10,0)</f>
        <v>Above Obesity</v>
      </c>
      <c r="K1941" s="42" t="str">
        <f>VLOOKUP(A1941,'Data Transformation'!G:Q,11,0)</f>
        <v>Normal</v>
      </c>
      <c r="L1941" s="42" t="str">
        <f>VLOOKUP(A1941,'Data Transformation'!S:AB,10,0)</f>
        <v>21-Oct-1995</v>
      </c>
      <c r="M1941" s="59">
        <f>VLOOKUP(A1941,'Data Transformation'!S:AD,12,0)</f>
        <v>3693.43</v>
      </c>
      <c r="N1941" s="42" t="str">
        <f>VLOOKUP(A1941,'Data Transformation'!S:Y,7,0)</f>
        <v>tier - 2</v>
      </c>
      <c r="O1941" s="42" t="str">
        <f>VLOOKUP(A1941,'Data Transformation'!S:Z,8,0)</f>
        <v>tier - 3</v>
      </c>
      <c r="P1941" s="42" t="str">
        <f>VLOOKUP(A1941,'Data Transformation'!S:AA,9,0)</f>
        <v>R1011</v>
      </c>
      <c r="Q1941" s="60">
        <f>VLOOKUP(A1941,'Data Transformation'!S:AC,11,0)</f>
        <v>27</v>
      </c>
    </row>
    <row r="1942">
      <c r="A1942" s="56" t="s">
        <v>3956</v>
      </c>
      <c r="B1942" s="42" t="str">
        <f>VLOOKUP(A1942,'Data Transformation'!A:D,4,0)</f>
        <v>Jones</v>
      </c>
      <c r="C1942" s="57">
        <f>VLOOKUP(A1942,'Data Transformation'!G:N,2,0)</f>
        <v>17.06</v>
      </c>
      <c r="D1942" s="42">
        <f>VLOOKUP(A1942,'Data Transformation'!G:I,3,0)</f>
        <v>8.75</v>
      </c>
      <c r="E1942" s="42" t="str">
        <f>VLOOKUP(A1942,'Data Transformation'!G:J,4,0)</f>
        <v>YES</v>
      </c>
      <c r="F1942" s="42" t="str">
        <f>VLOOKUP(A1942,'Data Transformation'!G:K,5,0)</f>
        <v>No</v>
      </c>
      <c r="G1942" s="58" t="str">
        <f>VLOOKUP(A1942,'Data Transformation'!G:L,6,0)</f>
        <v>No</v>
      </c>
      <c r="H1942" s="42">
        <f>VLOOKUP(A1942,'Data Transformation'!G:O,9,0)</f>
        <v>0</v>
      </c>
      <c r="I1942" s="42" t="str">
        <f>VLOOKUP(A1942,'Data Transformation'!G:N,8,0)</f>
        <v>No</v>
      </c>
      <c r="J1942" s="42" t="str">
        <f>VLOOKUP(A1942,'Data Transformation'!G:P,10,0)</f>
        <v>Underweight</v>
      </c>
      <c r="K1942" s="42" t="str">
        <f>VLOOKUP(A1942,'Data Transformation'!G:Q,11,0)</f>
        <v>Diabetes</v>
      </c>
      <c r="L1942" s="42" t="str">
        <f>VLOOKUP(A1942,'Data Transformation'!S:AB,10,0)</f>
        <v>14-Dec-1981</v>
      </c>
      <c r="M1942" s="59">
        <f>VLOOKUP(A1942,'Data Transformation'!S:AD,12,0)</f>
        <v>3688.38</v>
      </c>
      <c r="N1942" s="42" t="str">
        <f>VLOOKUP(A1942,'Data Transformation'!S:Y,7,0)</f>
        <v>tier - 2</v>
      </c>
      <c r="O1942" s="42" t="str">
        <f>VLOOKUP(A1942,'Data Transformation'!S:Z,8,0)</f>
        <v>tier - 2</v>
      </c>
      <c r="P1942" s="42" t="str">
        <f>VLOOKUP(A1942,'Data Transformation'!S:AA,9,0)</f>
        <v>R1013</v>
      </c>
      <c r="Q1942" s="60">
        <f>VLOOKUP(A1942,'Data Transformation'!S:AC,11,0)</f>
        <v>41</v>
      </c>
    </row>
    <row r="1943">
      <c r="A1943" s="56" t="s">
        <v>3958</v>
      </c>
      <c r="B1943" s="42" t="str">
        <f>VLOOKUP(A1943,'Data Transformation'!A:D,4,0)</f>
        <v>Quinteros</v>
      </c>
      <c r="C1943" s="57">
        <f>VLOOKUP(A1943,'Data Transformation'!G:N,2,0)</f>
        <v>32.07</v>
      </c>
      <c r="D1943" s="42">
        <f>VLOOKUP(A1943,'Data Transformation'!G:I,3,0)</f>
        <v>5.25</v>
      </c>
      <c r="E1943" s="42" t="str">
        <f>VLOOKUP(A1943,'Data Transformation'!G:J,4,0)</f>
        <v>No</v>
      </c>
      <c r="F1943" s="42" t="str">
        <f>VLOOKUP(A1943,'Data Transformation'!G:K,5,0)</f>
        <v>No</v>
      </c>
      <c r="G1943" s="58" t="str">
        <f>VLOOKUP(A1943,'Data Transformation'!G:L,6,0)</f>
        <v>Yes</v>
      </c>
      <c r="H1943" s="42">
        <f>VLOOKUP(A1943,'Data Transformation'!G:O,9,0)</f>
        <v>1</v>
      </c>
      <c r="I1943" s="42" t="str">
        <f>VLOOKUP(A1943,'Data Transformation'!G:N,8,0)</f>
        <v>No</v>
      </c>
      <c r="J1943" s="42" t="str">
        <f>VLOOKUP(A1943,'Data Transformation'!G:P,10,0)</f>
        <v>Above Obesity</v>
      </c>
      <c r="K1943" s="42" t="str">
        <f>VLOOKUP(A1943,'Data Transformation'!G:Q,11,0)</f>
        <v>Normal</v>
      </c>
      <c r="L1943" s="42" t="str">
        <f>VLOOKUP(A1943,'Data Transformation'!S:AB,10,0)</f>
        <v>10-Jul-2003</v>
      </c>
      <c r="M1943" s="59">
        <f>VLOOKUP(A1943,'Data Transformation'!S:AD,12,0)</f>
        <v>3688.35</v>
      </c>
      <c r="N1943" s="42" t="str">
        <f>VLOOKUP(A1943,'Data Transformation'!S:Y,7,0)</f>
        <v>tier - 2</v>
      </c>
      <c r="O1943" s="42" t="str">
        <f>VLOOKUP(A1943,'Data Transformation'!S:Z,8,0)</f>
        <v>tier - 2</v>
      </c>
      <c r="P1943" s="42" t="str">
        <f>VLOOKUP(A1943,'Data Transformation'!S:AA,9,0)</f>
        <v>R1021</v>
      </c>
      <c r="Q1943" s="60">
        <f>VLOOKUP(A1943,'Data Transformation'!S:AC,11,0)</f>
        <v>19</v>
      </c>
    </row>
    <row r="1944">
      <c r="A1944" s="56" t="s">
        <v>3960</v>
      </c>
      <c r="B1944" s="42" t="str">
        <f>VLOOKUP(A1944,'Data Transformation'!A:D,4,0)</f>
        <v>Loenser</v>
      </c>
      <c r="C1944" s="57">
        <f>VLOOKUP(A1944,'Data Transformation'!G:N,2,0)</f>
        <v>16.5</v>
      </c>
      <c r="D1944" s="42">
        <f>VLOOKUP(A1944,'Data Transformation'!G:I,3,0)</f>
        <v>5.03</v>
      </c>
      <c r="E1944" s="42" t="str">
        <f>VLOOKUP(A1944,'Data Transformation'!G:J,4,0)</f>
        <v>No</v>
      </c>
      <c r="F1944" s="42" t="str">
        <f>VLOOKUP(A1944,'Data Transformation'!G:K,5,0)</f>
        <v>No</v>
      </c>
      <c r="G1944" s="58" t="str">
        <f>VLOOKUP(A1944,'Data Transformation'!G:L,6,0)</f>
        <v>No</v>
      </c>
      <c r="H1944" s="42">
        <f>VLOOKUP(A1944,'Data Transformation'!G:O,9,0)</f>
        <v>1</v>
      </c>
      <c r="I1944" s="42" t="str">
        <f>VLOOKUP(A1944,'Data Transformation'!G:N,8,0)</f>
        <v>No</v>
      </c>
      <c r="J1944" s="42" t="str">
        <f>VLOOKUP(A1944,'Data Transformation'!G:P,10,0)</f>
        <v>Underweight</v>
      </c>
      <c r="K1944" s="42" t="str">
        <f>VLOOKUP(A1944,'Data Transformation'!G:Q,11,0)</f>
        <v>Normal</v>
      </c>
      <c r="L1944" s="42" t="str">
        <f>VLOOKUP(A1944,'Data Transformation'!S:AB,10,0)</f>
        <v>6-Jul-1984</v>
      </c>
      <c r="M1944" s="59">
        <f>VLOOKUP(A1944,'Data Transformation'!S:AD,12,0)</f>
        <v>3678.86</v>
      </c>
      <c r="N1944" s="42" t="str">
        <f>VLOOKUP(A1944,'Data Transformation'!S:Y,7,0)</f>
        <v>tier - 2</v>
      </c>
      <c r="O1944" s="42" t="str">
        <f>VLOOKUP(A1944,'Data Transformation'!S:Z,8,0)</f>
        <v>tier - 3</v>
      </c>
      <c r="P1944" s="42" t="str">
        <f>VLOOKUP(A1944,'Data Transformation'!S:AA,9,0)</f>
        <v>R1013</v>
      </c>
      <c r="Q1944" s="60">
        <f>VLOOKUP(A1944,'Data Transformation'!S:AC,11,0)</f>
        <v>38</v>
      </c>
    </row>
    <row r="1945">
      <c r="A1945" s="56" t="s">
        <v>3962</v>
      </c>
      <c r="B1945" s="42" t="str">
        <f>VLOOKUP(A1945,'Data Transformation'!A:D,4,0)</f>
        <v>Aitken</v>
      </c>
      <c r="C1945" s="57">
        <f>VLOOKUP(A1945,'Data Transformation'!G:N,2,0)</f>
        <v>31.4</v>
      </c>
      <c r="D1945" s="42">
        <f>VLOOKUP(A1945,'Data Transformation'!G:I,3,0)</f>
        <v>5.88</v>
      </c>
      <c r="E1945" s="42" t="str">
        <f>VLOOKUP(A1945,'Data Transformation'!G:J,4,0)</f>
        <v>No</v>
      </c>
      <c r="F1945" s="42" t="str">
        <f>VLOOKUP(A1945,'Data Transformation'!G:K,5,0)</f>
        <v>No</v>
      </c>
      <c r="G1945" s="58" t="str">
        <f>VLOOKUP(A1945,'Data Transformation'!G:L,6,0)</f>
        <v>No</v>
      </c>
      <c r="H1945" s="42">
        <f>VLOOKUP(A1945,'Data Transformation'!G:O,9,0)</f>
        <v>1</v>
      </c>
      <c r="I1945" s="42" t="str">
        <f>VLOOKUP(A1945,'Data Transformation'!G:N,8,0)</f>
        <v>No</v>
      </c>
      <c r="J1945" s="42" t="str">
        <f>VLOOKUP(A1945,'Data Transformation'!G:P,10,0)</f>
        <v>Above Obesity</v>
      </c>
      <c r="K1945" s="42" t="str">
        <f>VLOOKUP(A1945,'Data Transformation'!G:Q,11,0)</f>
        <v>Prediabetes weight</v>
      </c>
      <c r="L1945" s="42" t="str">
        <f>VLOOKUP(A1945,'Data Transformation'!S:AB,10,0)</f>
        <v>14-Sep-1992</v>
      </c>
      <c r="M1945" s="59">
        <f>VLOOKUP(A1945,'Data Transformation'!S:AD,12,0)</f>
        <v>3659.35</v>
      </c>
      <c r="N1945" s="42" t="str">
        <f>VLOOKUP(A1945,'Data Transformation'!S:Y,7,0)</f>
        <v>tier - 3</v>
      </c>
      <c r="O1945" s="42" t="str">
        <f>VLOOKUP(A1945,'Data Transformation'!S:Z,8,0)</f>
        <v>tier - 1</v>
      </c>
      <c r="P1945" s="42" t="str">
        <f>VLOOKUP(A1945,'Data Transformation'!S:AA,9,0)</f>
        <v>R1011</v>
      </c>
      <c r="Q1945" s="60">
        <f>VLOOKUP(A1945,'Data Transformation'!S:AC,11,0)</f>
        <v>30</v>
      </c>
    </row>
    <row r="1946">
      <c r="A1946" s="56" t="s">
        <v>3964</v>
      </c>
      <c r="B1946" s="42" t="str">
        <f>VLOOKUP(A1946,'Data Transformation'!A:D,4,0)</f>
        <v>Furrer</v>
      </c>
      <c r="C1946" s="57">
        <f>VLOOKUP(A1946,'Data Transformation'!G:N,2,0)</f>
        <v>20.36</v>
      </c>
      <c r="D1946" s="42">
        <f>VLOOKUP(A1946,'Data Transformation'!G:I,3,0)</f>
        <v>4.49</v>
      </c>
      <c r="E1946" s="42" t="str">
        <f>VLOOKUP(A1946,'Data Transformation'!G:J,4,0)</f>
        <v>No</v>
      </c>
      <c r="F1946" s="42" t="str">
        <f>VLOOKUP(A1946,'Data Transformation'!G:K,5,0)</f>
        <v>No</v>
      </c>
      <c r="G1946" s="58" t="str">
        <f>VLOOKUP(A1946,'Data Transformation'!G:L,6,0)</f>
        <v>No</v>
      </c>
      <c r="H1946" s="42">
        <f>VLOOKUP(A1946,'Data Transformation'!G:O,9,0)</f>
        <v>0</v>
      </c>
      <c r="I1946" s="42" t="str">
        <f>VLOOKUP(A1946,'Data Transformation'!G:N,8,0)</f>
        <v>No</v>
      </c>
      <c r="J1946" s="42" t="str">
        <f>VLOOKUP(A1946,'Data Transformation'!G:P,10,0)</f>
        <v>Normal weight</v>
      </c>
      <c r="K1946" s="42" t="str">
        <f>VLOOKUP(A1946,'Data Transformation'!G:Q,11,0)</f>
        <v>Normal</v>
      </c>
      <c r="L1946" s="42" t="str">
        <f>VLOOKUP(A1946,'Data Transformation'!S:AB,10,0)</f>
        <v>8-Nov-1990</v>
      </c>
      <c r="M1946" s="59">
        <f>VLOOKUP(A1946,'Data Transformation'!S:AD,12,0)</f>
        <v>3653.29</v>
      </c>
      <c r="N1946" s="42" t="str">
        <f>VLOOKUP(A1946,'Data Transformation'!S:Y,7,0)</f>
        <v>tier - 2</v>
      </c>
      <c r="O1946" s="42" t="str">
        <f>VLOOKUP(A1946,'Data Transformation'!S:Z,8,0)</f>
        <v>tier - 3</v>
      </c>
      <c r="P1946" s="42" t="str">
        <f>VLOOKUP(A1946,'Data Transformation'!S:AA,9,0)</f>
        <v>R1011</v>
      </c>
      <c r="Q1946" s="60">
        <f>VLOOKUP(A1946,'Data Transformation'!S:AC,11,0)</f>
        <v>32</v>
      </c>
    </row>
    <row r="1947">
      <c r="A1947" s="56" t="s">
        <v>3966</v>
      </c>
      <c r="B1947" s="42" t="str">
        <f>VLOOKUP(A1947,'Data Transformation'!A:D,4,0)</f>
        <v>Konigs</v>
      </c>
      <c r="C1947" s="57">
        <f>VLOOKUP(A1947,'Data Transformation'!G:N,2,0)</f>
        <v>25.46</v>
      </c>
      <c r="D1947" s="42">
        <f>VLOOKUP(A1947,'Data Transformation'!G:I,3,0)</f>
        <v>4.14</v>
      </c>
      <c r="E1947" s="42" t="str">
        <f>VLOOKUP(A1947,'Data Transformation'!G:J,4,0)</f>
        <v>No</v>
      </c>
      <c r="F1947" s="42" t="str">
        <f>VLOOKUP(A1947,'Data Transformation'!G:K,5,0)</f>
        <v>No</v>
      </c>
      <c r="G1947" s="58" t="str">
        <f>VLOOKUP(A1947,'Data Transformation'!G:L,6,0)</f>
        <v>No</v>
      </c>
      <c r="H1947" s="42">
        <f>VLOOKUP(A1947,'Data Transformation'!G:O,9,0)</f>
        <v>1</v>
      </c>
      <c r="I1947" s="42" t="str">
        <f>VLOOKUP(A1947,'Data Transformation'!G:N,8,0)</f>
        <v>No</v>
      </c>
      <c r="J1947" s="42" t="str">
        <f>VLOOKUP(A1947,'Data Transformation'!G:P,10,0)</f>
        <v>Overweight</v>
      </c>
      <c r="K1947" s="42" t="str">
        <f>VLOOKUP(A1947,'Data Transformation'!G:Q,11,0)</f>
        <v>Normal</v>
      </c>
      <c r="L1947" s="42" t="str">
        <f>VLOOKUP(A1947,'Data Transformation'!S:AB,10,0)</f>
        <v>17-Nov-1992</v>
      </c>
      <c r="M1947" s="59">
        <f>VLOOKUP(A1947,'Data Transformation'!S:AD,12,0)</f>
        <v>3645.09</v>
      </c>
      <c r="N1947" s="42" t="str">
        <f>VLOOKUP(A1947,'Data Transformation'!S:Y,7,0)</f>
        <v>tier - 1</v>
      </c>
      <c r="O1947" s="42" t="str">
        <f>VLOOKUP(A1947,'Data Transformation'!S:Z,8,0)</f>
        <v>tier - 2</v>
      </c>
      <c r="P1947" s="42" t="str">
        <f>VLOOKUP(A1947,'Data Transformation'!S:AA,9,0)</f>
        <v>R1014</v>
      </c>
      <c r="Q1947" s="60">
        <f>VLOOKUP(A1947,'Data Transformation'!S:AC,11,0)</f>
        <v>30</v>
      </c>
    </row>
    <row r="1948">
      <c r="A1948" s="56" t="s">
        <v>3968</v>
      </c>
      <c r="B1948" s="42" t="str">
        <f>VLOOKUP(A1948,'Data Transformation'!A:D,4,0)</f>
        <v>Tesdahl</v>
      </c>
      <c r="C1948" s="57">
        <f>VLOOKUP(A1948,'Data Transformation'!G:N,2,0)</f>
        <v>17.09</v>
      </c>
      <c r="D1948" s="42">
        <f>VLOOKUP(A1948,'Data Transformation'!G:I,3,0)</f>
        <v>5.8</v>
      </c>
      <c r="E1948" s="42" t="str">
        <f>VLOOKUP(A1948,'Data Transformation'!G:J,4,0)</f>
        <v>YES</v>
      </c>
      <c r="F1948" s="42" t="str">
        <f>VLOOKUP(A1948,'Data Transformation'!G:K,5,0)</f>
        <v>No</v>
      </c>
      <c r="G1948" s="58" t="str">
        <f>VLOOKUP(A1948,'Data Transformation'!G:L,6,0)</f>
        <v>No</v>
      </c>
      <c r="H1948" s="42">
        <f>VLOOKUP(A1948,'Data Transformation'!G:O,9,0)</f>
        <v>0</v>
      </c>
      <c r="I1948" s="42" t="str">
        <f>VLOOKUP(A1948,'Data Transformation'!G:N,8,0)</f>
        <v>No</v>
      </c>
      <c r="J1948" s="42" t="str">
        <f>VLOOKUP(A1948,'Data Transformation'!G:P,10,0)</f>
        <v>Underweight</v>
      </c>
      <c r="K1948" s="42" t="str">
        <f>VLOOKUP(A1948,'Data Transformation'!G:Q,11,0)</f>
        <v>Prediabetes weight</v>
      </c>
      <c r="L1948" s="42" t="str">
        <f>VLOOKUP(A1948,'Data Transformation'!S:AB,10,0)</f>
        <v>14-Jun-1985</v>
      </c>
      <c r="M1948" s="59">
        <f>VLOOKUP(A1948,'Data Transformation'!S:AD,12,0)</f>
        <v>3622.13</v>
      </c>
      <c r="N1948" s="42" t="str">
        <f>VLOOKUP(A1948,'Data Transformation'!S:Y,7,0)</f>
        <v>tier - 2</v>
      </c>
      <c r="O1948" s="42" t="str">
        <f>VLOOKUP(A1948,'Data Transformation'!S:Z,8,0)</f>
        <v>tier - 1</v>
      </c>
      <c r="P1948" s="42" t="str">
        <f>VLOOKUP(A1948,'Data Transformation'!S:AA,9,0)</f>
        <v>R1013</v>
      </c>
      <c r="Q1948" s="60">
        <f>VLOOKUP(A1948,'Data Transformation'!S:AC,11,0)</f>
        <v>37</v>
      </c>
    </row>
    <row r="1949">
      <c r="A1949" s="56" t="s">
        <v>3970</v>
      </c>
      <c r="B1949" s="42" t="str">
        <f>VLOOKUP(A1949,'Data Transformation'!A:D,4,0)</f>
        <v>Engel</v>
      </c>
      <c r="C1949" s="57">
        <f>VLOOKUP(A1949,'Data Transformation'!G:N,2,0)</f>
        <v>20.83</v>
      </c>
      <c r="D1949" s="42">
        <f>VLOOKUP(A1949,'Data Transformation'!G:I,3,0)</f>
        <v>5.12</v>
      </c>
      <c r="E1949" s="42" t="str">
        <f>VLOOKUP(A1949,'Data Transformation'!G:J,4,0)</f>
        <v>No</v>
      </c>
      <c r="F1949" s="42" t="str">
        <f>VLOOKUP(A1949,'Data Transformation'!G:K,5,0)</f>
        <v>No</v>
      </c>
      <c r="G1949" s="58" t="str">
        <f>VLOOKUP(A1949,'Data Transformation'!G:L,6,0)</f>
        <v>No</v>
      </c>
      <c r="H1949" s="42">
        <f>VLOOKUP(A1949,'Data Transformation'!G:O,9,0)</f>
        <v>0</v>
      </c>
      <c r="I1949" s="42" t="str">
        <f>VLOOKUP(A1949,'Data Transformation'!G:N,8,0)</f>
        <v>No</v>
      </c>
      <c r="J1949" s="42" t="str">
        <f>VLOOKUP(A1949,'Data Transformation'!G:P,10,0)</f>
        <v>Normal weight</v>
      </c>
      <c r="K1949" s="42" t="str">
        <f>VLOOKUP(A1949,'Data Transformation'!G:Q,11,0)</f>
        <v>Normal</v>
      </c>
      <c r="L1949" s="42" t="str">
        <f>VLOOKUP(A1949,'Data Transformation'!S:AB,10,0)</f>
        <v>11-Oct-1990</v>
      </c>
      <c r="M1949" s="59">
        <f>VLOOKUP(A1949,'Data Transformation'!S:AD,12,0)</f>
        <v>3606.43</v>
      </c>
      <c r="N1949" s="42" t="str">
        <f>VLOOKUP(A1949,'Data Transformation'!S:Y,7,0)</f>
        <v>tier - 2</v>
      </c>
      <c r="O1949" s="42" t="str">
        <f>VLOOKUP(A1949,'Data Transformation'!S:Z,8,0)</f>
        <v>tier - 1</v>
      </c>
      <c r="P1949" s="42" t="str">
        <f>VLOOKUP(A1949,'Data Transformation'!S:AA,9,0)</f>
        <v>R1013</v>
      </c>
      <c r="Q1949" s="60">
        <f>VLOOKUP(A1949,'Data Transformation'!S:AC,11,0)</f>
        <v>32</v>
      </c>
    </row>
    <row r="1950">
      <c r="A1950" s="56" t="s">
        <v>3972</v>
      </c>
      <c r="B1950" s="42" t="str">
        <f>VLOOKUP(A1950,'Data Transformation'!A:D,4,0)</f>
        <v>Kuck</v>
      </c>
      <c r="C1950" s="57">
        <f>VLOOKUP(A1950,'Data Transformation'!G:N,2,0)</f>
        <v>18.92</v>
      </c>
      <c r="D1950" s="42">
        <f>VLOOKUP(A1950,'Data Transformation'!G:I,3,0)</f>
        <v>5.98</v>
      </c>
      <c r="E1950" s="42" t="str">
        <f>VLOOKUP(A1950,'Data Transformation'!G:J,4,0)</f>
        <v>yes</v>
      </c>
      <c r="F1950" s="42" t="str">
        <f>VLOOKUP(A1950,'Data Transformation'!G:K,5,0)</f>
        <v>No</v>
      </c>
      <c r="G1950" s="58" t="str">
        <f>VLOOKUP(A1950,'Data Transformation'!G:L,6,0)</f>
        <v>No</v>
      </c>
      <c r="H1950" s="42">
        <f>VLOOKUP(A1950,'Data Transformation'!G:O,9,0)</f>
        <v>1</v>
      </c>
      <c r="I1950" s="42" t="str">
        <f>VLOOKUP(A1950,'Data Transformation'!G:N,8,0)</f>
        <v>No</v>
      </c>
      <c r="J1950" s="42" t="str">
        <f>VLOOKUP(A1950,'Data Transformation'!G:P,10,0)</f>
        <v>Normal weight</v>
      </c>
      <c r="K1950" s="42" t="str">
        <f>VLOOKUP(A1950,'Data Transformation'!G:Q,11,0)</f>
        <v>Prediabetes weight</v>
      </c>
      <c r="L1950" s="42" t="str">
        <f>VLOOKUP(A1950,'Data Transformation'!S:AB,10,0)</f>
        <v>4-Nov-1988</v>
      </c>
      <c r="M1950" s="59">
        <f>VLOOKUP(A1950,'Data Transformation'!S:AD,12,0)</f>
        <v>3603.6</v>
      </c>
      <c r="N1950" s="42" t="str">
        <f>VLOOKUP(A1950,'Data Transformation'!S:Y,7,0)</f>
        <v>tier - 2</v>
      </c>
      <c r="O1950" s="42" t="str">
        <f>VLOOKUP(A1950,'Data Transformation'!S:Z,8,0)</f>
        <v>tier - 1</v>
      </c>
      <c r="P1950" s="42" t="str">
        <f>VLOOKUP(A1950,'Data Transformation'!S:AA,9,0)</f>
        <v>R1013</v>
      </c>
      <c r="Q1950" s="60">
        <f>VLOOKUP(A1950,'Data Transformation'!S:AC,11,0)</f>
        <v>34</v>
      </c>
    </row>
    <row r="1951">
      <c r="A1951" s="56" t="s">
        <v>3974</v>
      </c>
      <c r="B1951" s="42" t="str">
        <f>VLOOKUP(A1951,'Data Transformation'!A:D,4,0)</f>
        <v>Dillon</v>
      </c>
      <c r="C1951" s="57">
        <f>VLOOKUP(A1951,'Data Transformation'!G:N,2,0)</f>
        <v>37.1</v>
      </c>
      <c r="D1951" s="42">
        <f>VLOOKUP(A1951,'Data Transformation'!G:I,3,0)</f>
        <v>5.46</v>
      </c>
      <c r="E1951" s="42" t="str">
        <f>VLOOKUP(A1951,'Data Transformation'!G:J,4,0)</f>
        <v>No</v>
      </c>
      <c r="F1951" s="42" t="str">
        <f>VLOOKUP(A1951,'Data Transformation'!G:K,5,0)</f>
        <v>No</v>
      </c>
      <c r="G1951" s="58" t="str">
        <f>VLOOKUP(A1951,'Data Transformation'!G:L,6,0)</f>
        <v>No</v>
      </c>
      <c r="H1951" s="42">
        <f>VLOOKUP(A1951,'Data Transformation'!G:O,9,0)</f>
        <v>0</v>
      </c>
      <c r="I1951" s="42" t="str">
        <f>VLOOKUP(A1951,'Data Transformation'!G:N,8,0)</f>
        <v>No</v>
      </c>
      <c r="J1951" s="42" t="str">
        <f>VLOOKUP(A1951,'Data Transformation'!G:P,10,0)</f>
        <v>Above Obesity</v>
      </c>
      <c r="K1951" s="42" t="str">
        <f>VLOOKUP(A1951,'Data Transformation'!G:Q,11,0)</f>
        <v>Normal</v>
      </c>
      <c r="L1951" s="42" t="str">
        <f>VLOOKUP(A1951,'Data Transformation'!S:AB,10,0)</f>
        <v>12-Aug-1999</v>
      </c>
      <c r="M1951" s="59">
        <f>VLOOKUP(A1951,'Data Transformation'!S:AD,12,0)</f>
        <v>3597.6</v>
      </c>
      <c r="N1951" s="42" t="str">
        <f>VLOOKUP(A1951,'Data Transformation'!S:Y,7,0)</f>
        <v>tier - 2</v>
      </c>
      <c r="O1951" s="42" t="str">
        <f>VLOOKUP(A1951,'Data Transformation'!S:Z,8,0)</f>
        <v>tier - 2</v>
      </c>
      <c r="P1951" s="42" t="str">
        <f>VLOOKUP(A1951,'Data Transformation'!S:AA,9,0)</f>
        <v>R1011</v>
      </c>
      <c r="Q1951" s="60">
        <f>VLOOKUP(A1951,'Data Transformation'!S:AC,11,0)</f>
        <v>23</v>
      </c>
    </row>
    <row r="1952">
      <c r="A1952" s="56" t="s">
        <v>3976</v>
      </c>
      <c r="B1952" s="42" t="str">
        <f>VLOOKUP(A1952,'Data Transformation'!A:D,4,0)</f>
        <v>Neuschel</v>
      </c>
      <c r="C1952" s="57">
        <f>VLOOKUP(A1952,'Data Transformation'!G:N,2,0)</f>
        <v>22.515</v>
      </c>
      <c r="D1952" s="42">
        <f>VLOOKUP(A1952,'Data Transformation'!G:I,3,0)</f>
        <v>4.91</v>
      </c>
      <c r="E1952" s="42" t="str">
        <f>VLOOKUP(A1952,'Data Transformation'!G:J,4,0)</f>
        <v>yes</v>
      </c>
      <c r="F1952" s="42" t="str">
        <f>VLOOKUP(A1952,'Data Transformation'!G:K,5,0)</f>
        <v>No</v>
      </c>
      <c r="G1952" s="58" t="str">
        <f>VLOOKUP(A1952,'Data Transformation'!G:L,6,0)</f>
        <v>Yes</v>
      </c>
      <c r="H1952" s="42">
        <f>VLOOKUP(A1952,'Data Transformation'!G:O,9,0)</f>
        <v>1</v>
      </c>
      <c r="I1952" s="42" t="str">
        <f>VLOOKUP(A1952,'Data Transformation'!G:N,8,0)</f>
        <v>No</v>
      </c>
      <c r="J1952" s="42" t="str">
        <f>VLOOKUP(A1952,'Data Transformation'!G:P,10,0)</f>
        <v>Normal weight</v>
      </c>
      <c r="K1952" s="42" t="str">
        <f>VLOOKUP(A1952,'Data Transformation'!G:Q,11,0)</f>
        <v>Normal</v>
      </c>
      <c r="L1952" s="42" t="str">
        <f>VLOOKUP(A1952,'Data Transformation'!S:AB,10,0)</f>
        <v>4-Nov-1997</v>
      </c>
      <c r="M1952" s="59">
        <f>VLOOKUP(A1952,'Data Transformation'!S:AD,12,0)</f>
        <v>3594.17</v>
      </c>
      <c r="N1952" s="42" t="str">
        <f>VLOOKUP(A1952,'Data Transformation'!S:Y,7,0)</f>
        <v>tier - 2</v>
      </c>
      <c r="O1952" s="42" t="str">
        <f>VLOOKUP(A1952,'Data Transformation'!S:Z,8,0)</f>
        <v>tier - 2</v>
      </c>
      <c r="P1952" s="42" t="str">
        <f>VLOOKUP(A1952,'Data Transformation'!S:AA,9,0)</f>
        <v>R1012</v>
      </c>
      <c r="Q1952" s="60">
        <f>VLOOKUP(A1952,'Data Transformation'!S:AC,11,0)</f>
        <v>25</v>
      </c>
    </row>
    <row r="1953">
      <c r="A1953" s="56" t="s">
        <v>3978</v>
      </c>
      <c r="B1953" s="42" t="str">
        <f>VLOOKUP(A1953,'Data Transformation'!A:D,4,0)</f>
        <v>Rosales Ramirez</v>
      </c>
      <c r="C1953" s="57">
        <f>VLOOKUP(A1953,'Data Transformation'!G:N,2,0)</f>
        <v>32.7</v>
      </c>
      <c r="D1953" s="42">
        <f>VLOOKUP(A1953,'Data Transformation'!G:I,3,0)</f>
        <v>4.66</v>
      </c>
      <c r="E1953" s="42" t="str">
        <f>VLOOKUP(A1953,'Data Transformation'!G:J,4,0)</f>
        <v>No</v>
      </c>
      <c r="F1953" s="42" t="str">
        <f>VLOOKUP(A1953,'Data Transformation'!G:K,5,0)</f>
        <v>No</v>
      </c>
      <c r="G1953" s="58" t="str">
        <f>VLOOKUP(A1953,'Data Transformation'!G:L,6,0)</f>
        <v>No</v>
      </c>
      <c r="H1953" s="42">
        <f>VLOOKUP(A1953,'Data Transformation'!G:O,9,0)</f>
        <v>0</v>
      </c>
      <c r="I1953" s="42" t="str">
        <f>VLOOKUP(A1953,'Data Transformation'!G:N,8,0)</f>
        <v>No</v>
      </c>
      <c r="J1953" s="42" t="str">
        <f>VLOOKUP(A1953,'Data Transformation'!G:P,10,0)</f>
        <v>Above Obesity</v>
      </c>
      <c r="K1953" s="42" t="str">
        <f>VLOOKUP(A1953,'Data Transformation'!G:Q,11,0)</f>
        <v>Normal</v>
      </c>
      <c r="L1953" s="42" t="str">
        <f>VLOOKUP(A1953,'Data Transformation'!S:AB,10,0)</f>
        <v>6-Jun-1999</v>
      </c>
      <c r="M1953" s="59">
        <f>VLOOKUP(A1953,'Data Transformation'!S:AD,12,0)</f>
        <v>3591.48</v>
      </c>
      <c r="N1953" s="42" t="str">
        <f>VLOOKUP(A1953,'Data Transformation'!S:Y,7,0)</f>
        <v>tier - 2</v>
      </c>
      <c r="O1953" s="42" t="str">
        <f>VLOOKUP(A1953,'Data Transformation'!S:Z,8,0)</f>
        <v>tier - 3</v>
      </c>
      <c r="P1953" s="42" t="str">
        <f>VLOOKUP(A1953,'Data Transformation'!S:AA,9,0)</f>
        <v>R1011</v>
      </c>
      <c r="Q1953" s="60">
        <f>VLOOKUP(A1953,'Data Transformation'!S:AC,11,0)</f>
        <v>24</v>
      </c>
    </row>
    <row r="1954">
      <c r="A1954" s="56" t="s">
        <v>3980</v>
      </c>
      <c r="B1954" s="42" t="str">
        <f>VLOOKUP(A1954,'Data Transformation'!A:D,4,0)</f>
        <v>Marquez</v>
      </c>
      <c r="C1954" s="57">
        <f>VLOOKUP(A1954,'Data Transformation'!G:N,2,0)</f>
        <v>17.75</v>
      </c>
      <c r="D1954" s="42">
        <f>VLOOKUP(A1954,'Data Transformation'!G:I,3,0)</f>
        <v>6.8</v>
      </c>
      <c r="E1954" s="42" t="str">
        <f>VLOOKUP(A1954,'Data Transformation'!G:J,4,0)</f>
        <v>yes</v>
      </c>
      <c r="F1954" s="42" t="str">
        <f>VLOOKUP(A1954,'Data Transformation'!G:K,5,0)</f>
        <v>No</v>
      </c>
      <c r="G1954" s="58" t="str">
        <f>VLOOKUP(A1954,'Data Transformation'!G:L,6,0)</f>
        <v>No</v>
      </c>
      <c r="H1954" s="42">
        <f>VLOOKUP(A1954,'Data Transformation'!G:O,9,0)</f>
        <v>1</v>
      </c>
      <c r="I1954" s="42" t="str">
        <f>VLOOKUP(A1954,'Data Transformation'!G:N,8,0)</f>
        <v>No</v>
      </c>
      <c r="J1954" s="42" t="str">
        <f>VLOOKUP(A1954,'Data Transformation'!G:P,10,0)</f>
        <v>Underweight</v>
      </c>
      <c r="K1954" s="42" t="str">
        <f>VLOOKUP(A1954,'Data Transformation'!G:Q,11,0)</f>
        <v>Diabetes</v>
      </c>
      <c r="L1954" s="42" t="str">
        <f>VLOOKUP(A1954,'Data Transformation'!S:AB,10,0)</f>
        <v>27-Dec-1986</v>
      </c>
      <c r="M1954" s="59">
        <f>VLOOKUP(A1954,'Data Transformation'!S:AD,12,0)</f>
        <v>3589.14</v>
      </c>
      <c r="N1954" s="42" t="str">
        <f>VLOOKUP(A1954,'Data Transformation'!S:Y,7,0)</f>
        <v>tier - 2</v>
      </c>
      <c r="O1954" s="42" t="str">
        <f>VLOOKUP(A1954,'Data Transformation'!S:Z,8,0)</f>
        <v>tier - 2</v>
      </c>
      <c r="P1954" s="42" t="str">
        <f>VLOOKUP(A1954,'Data Transformation'!S:AA,9,0)</f>
        <v>R1013</v>
      </c>
      <c r="Q1954" s="60">
        <f>VLOOKUP(A1954,'Data Transformation'!S:AC,11,0)</f>
        <v>36</v>
      </c>
    </row>
    <row r="1955">
      <c r="A1955" s="56" t="s">
        <v>3982</v>
      </c>
      <c r="B1955" s="42" t="str">
        <f>VLOOKUP(A1955,'Data Transformation'!A:D,4,0)</f>
        <v>Green</v>
      </c>
      <c r="C1955" s="57">
        <f>VLOOKUP(A1955,'Data Transformation'!G:N,2,0)</f>
        <v>33.63</v>
      </c>
      <c r="D1955" s="42">
        <f>VLOOKUP(A1955,'Data Transformation'!G:I,3,0)</f>
        <v>4.47</v>
      </c>
      <c r="E1955" s="42" t="str">
        <f>VLOOKUP(A1955,'Data Transformation'!G:J,4,0)</f>
        <v>YES</v>
      </c>
      <c r="F1955" s="42" t="str">
        <f>VLOOKUP(A1955,'Data Transformation'!G:K,5,0)</f>
        <v>No</v>
      </c>
      <c r="G1955" s="58" t="str">
        <f>VLOOKUP(A1955,'Data Transformation'!G:L,6,0)</f>
        <v>No</v>
      </c>
      <c r="H1955" s="42">
        <f>VLOOKUP(A1955,'Data Transformation'!G:O,9,0)</f>
        <v>0</v>
      </c>
      <c r="I1955" s="42" t="str">
        <f>VLOOKUP(A1955,'Data Transformation'!G:N,8,0)</f>
        <v>No</v>
      </c>
      <c r="J1955" s="42" t="str">
        <f>VLOOKUP(A1955,'Data Transformation'!G:P,10,0)</f>
        <v>Above Obesity</v>
      </c>
      <c r="K1955" s="42" t="str">
        <f>VLOOKUP(A1955,'Data Transformation'!G:Q,11,0)</f>
        <v>Normal</v>
      </c>
      <c r="L1955" s="42" t="str">
        <f>VLOOKUP(A1955,'Data Transformation'!S:AB,10,0)</f>
        <v>11-Nov-2001</v>
      </c>
      <c r="M1955" s="59">
        <f>VLOOKUP(A1955,'Data Transformation'!S:AD,12,0)</f>
        <v>3579.83</v>
      </c>
      <c r="N1955" s="42" t="str">
        <f>VLOOKUP(A1955,'Data Transformation'!S:Y,7,0)</f>
        <v>tier - 2</v>
      </c>
      <c r="O1955" s="42" t="str">
        <f>VLOOKUP(A1955,'Data Transformation'!S:Z,8,0)</f>
        <v>tier - 2</v>
      </c>
      <c r="P1955" s="42" t="str">
        <f>VLOOKUP(A1955,'Data Transformation'!S:AA,9,0)</f>
        <v>R1012</v>
      </c>
      <c r="Q1955" s="60">
        <f>VLOOKUP(A1955,'Data Transformation'!S:AC,11,0)</f>
        <v>21</v>
      </c>
    </row>
    <row r="1956">
      <c r="A1956" s="56" t="s">
        <v>3984</v>
      </c>
      <c r="B1956" s="42" t="str">
        <f>VLOOKUP(A1956,'Data Transformation'!A:D,4,0)</f>
        <v>Schubel</v>
      </c>
      <c r="C1956" s="57">
        <f>VLOOKUP(A1956,'Data Transformation'!G:N,2,0)</f>
        <v>34.8</v>
      </c>
      <c r="D1956" s="42">
        <f>VLOOKUP(A1956,'Data Transformation'!G:I,3,0)</f>
        <v>4.08</v>
      </c>
      <c r="E1956" s="42" t="str">
        <f>VLOOKUP(A1956,'Data Transformation'!G:J,4,0)</f>
        <v>yes</v>
      </c>
      <c r="F1956" s="42" t="str">
        <f>VLOOKUP(A1956,'Data Transformation'!G:K,5,0)</f>
        <v>No</v>
      </c>
      <c r="G1956" s="58" t="str">
        <f>VLOOKUP(A1956,'Data Transformation'!G:L,6,0)</f>
        <v>No</v>
      </c>
      <c r="H1956" s="42">
        <f>VLOOKUP(A1956,'Data Transformation'!G:O,9,0)</f>
        <v>1</v>
      </c>
      <c r="I1956" s="42" t="str">
        <f>VLOOKUP(A1956,'Data Transformation'!G:N,8,0)</f>
        <v>No</v>
      </c>
      <c r="J1956" s="42" t="str">
        <f>VLOOKUP(A1956,'Data Transformation'!G:P,10,0)</f>
        <v>Above Obesity</v>
      </c>
      <c r="K1956" s="42" t="str">
        <f>VLOOKUP(A1956,'Data Transformation'!G:Q,11,0)</f>
        <v>Normal</v>
      </c>
      <c r="L1956" s="42" t="str">
        <f>VLOOKUP(A1956,'Data Transformation'!S:AB,10,0)</f>
        <v>23-Aug-1995</v>
      </c>
      <c r="M1956" s="59">
        <f>VLOOKUP(A1956,'Data Transformation'!S:AD,12,0)</f>
        <v>3578</v>
      </c>
      <c r="N1956" s="42" t="str">
        <f>VLOOKUP(A1956,'Data Transformation'!S:Y,7,0)</f>
        <v>tier - 2</v>
      </c>
      <c r="O1956" s="42" t="str">
        <f>VLOOKUP(A1956,'Data Transformation'!S:Z,8,0)</f>
        <v>tier - 3</v>
      </c>
      <c r="P1956" s="42" t="str">
        <f>VLOOKUP(A1956,'Data Transformation'!S:AA,9,0)</f>
        <v>R1011</v>
      </c>
      <c r="Q1956" s="60">
        <f>VLOOKUP(A1956,'Data Transformation'!S:AC,11,0)</f>
        <v>27</v>
      </c>
    </row>
    <row r="1957">
      <c r="A1957" s="56" t="s">
        <v>3986</v>
      </c>
      <c r="B1957" s="42" t="str">
        <f>VLOOKUP(A1957,'Data Transformation'!A:D,4,0)</f>
        <v>Jimenez</v>
      </c>
      <c r="C1957" s="57">
        <f>VLOOKUP(A1957,'Data Transformation'!G:N,2,0)</f>
        <v>16.81</v>
      </c>
      <c r="D1957" s="42">
        <f>VLOOKUP(A1957,'Data Transformation'!G:I,3,0)</f>
        <v>5.51</v>
      </c>
      <c r="E1957" s="42" t="str">
        <f>VLOOKUP(A1957,'Data Transformation'!G:J,4,0)</f>
        <v>yes</v>
      </c>
      <c r="F1957" s="42" t="str">
        <f>VLOOKUP(A1957,'Data Transformation'!G:K,5,0)</f>
        <v>No</v>
      </c>
      <c r="G1957" s="58" t="str">
        <f>VLOOKUP(A1957,'Data Transformation'!G:L,6,0)</f>
        <v>No</v>
      </c>
      <c r="H1957" s="42">
        <f>VLOOKUP(A1957,'Data Transformation'!G:O,9,0)</f>
        <v>1</v>
      </c>
      <c r="I1957" s="42" t="str">
        <f>VLOOKUP(A1957,'Data Transformation'!G:N,8,0)</f>
        <v>No</v>
      </c>
      <c r="J1957" s="42" t="str">
        <f>VLOOKUP(A1957,'Data Transformation'!G:P,10,0)</f>
        <v>Underweight</v>
      </c>
      <c r="K1957" s="42" t="str">
        <f>VLOOKUP(A1957,'Data Transformation'!G:Q,11,0)</f>
        <v>Normal</v>
      </c>
      <c r="L1957" s="42" t="str">
        <f>VLOOKUP(A1957,'Data Transformation'!S:AB,10,0)</f>
        <v>18-Aug-1988</v>
      </c>
      <c r="M1957" s="59">
        <f>VLOOKUP(A1957,'Data Transformation'!S:AD,12,0)</f>
        <v>3569.96</v>
      </c>
      <c r="N1957" s="42" t="str">
        <f>VLOOKUP(A1957,'Data Transformation'!S:Y,7,0)</f>
        <v>tier - 2</v>
      </c>
      <c r="O1957" s="42" t="str">
        <f>VLOOKUP(A1957,'Data Transformation'!S:Z,8,0)</f>
        <v>tier - 1</v>
      </c>
      <c r="P1957" s="42" t="str">
        <f>VLOOKUP(A1957,'Data Transformation'!S:AA,9,0)</f>
        <v>R1012</v>
      </c>
      <c r="Q1957" s="60">
        <f>VLOOKUP(A1957,'Data Transformation'!S:AC,11,0)</f>
        <v>34</v>
      </c>
    </row>
    <row r="1958">
      <c r="A1958" s="56" t="s">
        <v>3988</v>
      </c>
      <c r="B1958" s="42" t="str">
        <f>VLOOKUP(A1958,'Data Transformation'!A:D,4,0)</f>
        <v>Zimny-Schmitt</v>
      </c>
      <c r="C1958" s="57">
        <f>VLOOKUP(A1958,'Data Transformation'!G:N,2,0)</f>
        <v>16.69</v>
      </c>
      <c r="D1958" s="42">
        <f>VLOOKUP(A1958,'Data Transformation'!G:I,3,0)</f>
        <v>8.4</v>
      </c>
      <c r="E1958" s="42" t="str">
        <f>VLOOKUP(A1958,'Data Transformation'!G:J,4,0)</f>
        <v>YES</v>
      </c>
      <c r="F1958" s="42" t="str">
        <f>VLOOKUP(A1958,'Data Transformation'!G:K,5,0)</f>
        <v>No</v>
      </c>
      <c r="G1958" s="58" t="str">
        <f>VLOOKUP(A1958,'Data Transformation'!G:L,6,0)</f>
        <v>No</v>
      </c>
      <c r="H1958" s="42">
        <f>VLOOKUP(A1958,'Data Transformation'!G:O,9,0)</f>
        <v>0</v>
      </c>
      <c r="I1958" s="42" t="str">
        <f>VLOOKUP(A1958,'Data Transformation'!G:N,8,0)</f>
        <v>No</v>
      </c>
      <c r="J1958" s="42" t="str">
        <f>VLOOKUP(A1958,'Data Transformation'!G:P,10,0)</f>
        <v>Underweight</v>
      </c>
      <c r="K1958" s="42" t="str">
        <f>VLOOKUP(A1958,'Data Transformation'!G:Q,11,0)</f>
        <v>Diabetes</v>
      </c>
      <c r="L1958" s="42" t="str">
        <f>VLOOKUP(A1958,'Data Transformation'!S:AB,10,0)</f>
        <v>10-Oct-1981</v>
      </c>
      <c r="M1958" s="59">
        <f>VLOOKUP(A1958,'Data Transformation'!S:AD,12,0)</f>
        <v>3562.87</v>
      </c>
      <c r="N1958" s="42" t="str">
        <f>VLOOKUP(A1958,'Data Transformation'!S:Y,7,0)</f>
        <v>tier - 2</v>
      </c>
      <c r="O1958" s="42" t="str">
        <f>VLOOKUP(A1958,'Data Transformation'!S:Z,8,0)</f>
        <v>tier - 1</v>
      </c>
      <c r="P1958" s="42" t="str">
        <f>VLOOKUP(A1958,'Data Transformation'!S:AA,9,0)</f>
        <v>R1013</v>
      </c>
      <c r="Q1958" s="60">
        <f>VLOOKUP(A1958,'Data Transformation'!S:AC,11,0)</f>
        <v>41</v>
      </c>
    </row>
    <row r="1959">
      <c r="A1959" s="56" t="s">
        <v>3990</v>
      </c>
      <c r="B1959" s="42" t="str">
        <f>VLOOKUP(A1959,'Data Transformation'!A:D,4,0)</f>
        <v>Hill</v>
      </c>
      <c r="C1959" s="57">
        <f>VLOOKUP(A1959,'Data Transformation'!G:N,2,0)</f>
        <v>23.21</v>
      </c>
      <c r="D1959" s="42">
        <f>VLOOKUP(A1959,'Data Transformation'!G:I,3,0)</f>
        <v>5.14</v>
      </c>
      <c r="E1959" s="42" t="str">
        <f>VLOOKUP(A1959,'Data Transformation'!G:J,4,0)</f>
        <v>yes</v>
      </c>
      <c r="F1959" s="42" t="str">
        <f>VLOOKUP(A1959,'Data Transformation'!G:K,5,0)</f>
        <v>No</v>
      </c>
      <c r="G1959" s="58" t="str">
        <f>VLOOKUP(A1959,'Data Transformation'!G:L,6,0)</f>
        <v>No</v>
      </c>
      <c r="H1959" s="42">
        <f>VLOOKUP(A1959,'Data Transformation'!G:O,9,0)</f>
        <v>1</v>
      </c>
      <c r="I1959" s="42" t="str">
        <f>VLOOKUP(A1959,'Data Transformation'!G:N,8,0)</f>
        <v>No</v>
      </c>
      <c r="J1959" s="42" t="str">
        <f>VLOOKUP(A1959,'Data Transformation'!G:P,10,0)</f>
        <v>Normal weight</v>
      </c>
      <c r="K1959" s="42" t="str">
        <f>VLOOKUP(A1959,'Data Transformation'!G:Q,11,0)</f>
        <v>Normal</v>
      </c>
      <c r="L1959" s="42" t="str">
        <f>VLOOKUP(A1959,'Data Transformation'!S:AB,10,0)</f>
        <v>16-Jun-1995</v>
      </c>
      <c r="M1959" s="59">
        <f>VLOOKUP(A1959,'Data Transformation'!S:AD,12,0)</f>
        <v>3561.89</v>
      </c>
      <c r="N1959" s="42" t="str">
        <f>VLOOKUP(A1959,'Data Transformation'!S:Y,7,0)</f>
        <v>tier - 2</v>
      </c>
      <c r="O1959" s="42" t="str">
        <f>VLOOKUP(A1959,'Data Transformation'!S:Z,8,0)</f>
        <v>tier - 1</v>
      </c>
      <c r="P1959" s="42" t="str">
        <f>VLOOKUP(A1959,'Data Transformation'!S:AA,9,0)</f>
        <v>R1013</v>
      </c>
      <c r="Q1959" s="60">
        <f>VLOOKUP(A1959,'Data Transformation'!S:AC,11,0)</f>
        <v>27</v>
      </c>
    </row>
    <row r="1960">
      <c r="A1960" s="56" t="s">
        <v>3992</v>
      </c>
      <c r="B1960" s="42" t="str">
        <f>VLOOKUP(A1960,'Data Transformation'!A:D,4,0)</f>
        <v>Brohart</v>
      </c>
      <c r="C1960" s="57">
        <f>VLOOKUP(A1960,'Data Transformation'!G:N,2,0)</f>
        <v>25.175</v>
      </c>
      <c r="D1960" s="42">
        <f>VLOOKUP(A1960,'Data Transformation'!G:I,3,0)</f>
        <v>5.21</v>
      </c>
      <c r="E1960" s="42" t="str">
        <f>VLOOKUP(A1960,'Data Transformation'!G:J,4,0)</f>
        <v>yes</v>
      </c>
      <c r="F1960" s="42" t="str">
        <f>VLOOKUP(A1960,'Data Transformation'!G:K,5,0)</f>
        <v>No</v>
      </c>
      <c r="G1960" s="58" t="str">
        <f>VLOOKUP(A1960,'Data Transformation'!G:L,6,0)</f>
        <v>No</v>
      </c>
      <c r="H1960" s="42">
        <f>VLOOKUP(A1960,'Data Transformation'!G:O,9,0)</f>
        <v>1</v>
      </c>
      <c r="I1960" s="42" t="str">
        <f>VLOOKUP(A1960,'Data Transformation'!G:N,8,0)</f>
        <v>No</v>
      </c>
      <c r="J1960" s="42" t="str">
        <f>VLOOKUP(A1960,'Data Transformation'!G:P,10,0)</f>
        <v>Overweight</v>
      </c>
      <c r="K1960" s="42" t="str">
        <f>VLOOKUP(A1960,'Data Transformation'!G:Q,11,0)</f>
        <v>Normal</v>
      </c>
      <c r="L1960" s="42" t="str">
        <f>VLOOKUP(A1960,'Data Transformation'!S:AB,10,0)</f>
        <v>9-Oct-1995</v>
      </c>
      <c r="M1960" s="59">
        <f>VLOOKUP(A1960,'Data Transformation'!S:AD,12,0)</f>
        <v>3558.62</v>
      </c>
      <c r="N1960" s="42" t="str">
        <f>VLOOKUP(A1960,'Data Transformation'!S:Y,7,0)</f>
        <v>tier - 2</v>
      </c>
      <c r="O1960" s="42" t="str">
        <f>VLOOKUP(A1960,'Data Transformation'!S:Z,8,0)</f>
        <v>tier - 3</v>
      </c>
      <c r="P1960" s="42" t="str">
        <f>VLOOKUP(A1960,'Data Transformation'!S:AA,9,0)</f>
        <v>R1024</v>
      </c>
      <c r="Q1960" s="60">
        <f>VLOOKUP(A1960,'Data Transformation'!S:AC,11,0)</f>
        <v>27</v>
      </c>
    </row>
    <row r="1961">
      <c r="A1961" s="56" t="s">
        <v>3994</v>
      </c>
      <c r="B1961" s="42" t="str">
        <f>VLOOKUP(A1961,'Data Transformation'!A:D,4,0)</f>
        <v>Ryan</v>
      </c>
      <c r="C1961" s="57">
        <f>VLOOKUP(A1961,'Data Transformation'!G:N,2,0)</f>
        <v>34.77</v>
      </c>
      <c r="D1961" s="42">
        <f>VLOOKUP(A1961,'Data Transformation'!G:I,3,0)</f>
        <v>6.23</v>
      </c>
      <c r="E1961" s="42" t="str">
        <f>VLOOKUP(A1961,'Data Transformation'!G:J,4,0)</f>
        <v>No</v>
      </c>
      <c r="F1961" s="42" t="str">
        <f>VLOOKUP(A1961,'Data Transformation'!G:K,5,0)</f>
        <v>No</v>
      </c>
      <c r="G1961" s="58" t="str">
        <f>VLOOKUP(A1961,'Data Transformation'!G:L,6,0)</f>
        <v>No</v>
      </c>
      <c r="H1961" s="42">
        <f>VLOOKUP(A1961,'Data Transformation'!G:O,9,0)</f>
        <v>0</v>
      </c>
      <c r="I1961" s="42" t="str">
        <f>VLOOKUP(A1961,'Data Transformation'!G:N,8,0)</f>
        <v>No</v>
      </c>
      <c r="J1961" s="42" t="str">
        <f>VLOOKUP(A1961,'Data Transformation'!G:P,10,0)</f>
        <v>Above Obesity</v>
      </c>
      <c r="K1961" s="42" t="str">
        <f>VLOOKUP(A1961,'Data Transformation'!G:Q,11,0)</f>
        <v>Prediabetes weight</v>
      </c>
      <c r="L1961" s="42" t="str">
        <f>VLOOKUP(A1961,'Data Transformation'!S:AB,10,0)</f>
        <v>24-Sep-1994</v>
      </c>
      <c r="M1961" s="59">
        <f>VLOOKUP(A1961,'Data Transformation'!S:AD,12,0)</f>
        <v>3556.92</v>
      </c>
      <c r="N1961" s="42" t="str">
        <f>VLOOKUP(A1961,'Data Transformation'!S:Y,7,0)</f>
        <v>tier - 2</v>
      </c>
      <c r="O1961" s="42" t="str">
        <f>VLOOKUP(A1961,'Data Transformation'!S:Z,8,0)</f>
        <v>tier - 3</v>
      </c>
      <c r="P1961" s="42" t="str">
        <f>VLOOKUP(A1961,'Data Transformation'!S:AA,9,0)</f>
        <v>R1012</v>
      </c>
      <c r="Q1961" s="60">
        <f>VLOOKUP(A1961,'Data Transformation'!S:AC,11,0)</f>
        <v>28</v>
      </c>
    </row>
    <row r="1962">
      <c r="A1962" s="56" t="s">
        <v>3996</v>
      </c>
      <c r="B1962" s="42" t="str">
        <f>VLOOKUP(A1962,'Data Transformation'!A:D,4,0)</f>
        <v>Oka</v>
      </c>
      <c r="C1962" s="57">
        <f>VLOOKUP(A1962,'Data Transformation'!G:N,2,0)</f>
        <v>27.7</v>
      </c>
      <c r="D1962" s="42">
        <f>VLOOKUP(A1962,'Data Transformation'!G:I,3,0)</f>
        <v>5.6</v>
      </c>
      <c r="E1962" s="42" t="str">
        <f>VLOOKUP(A1962,'Data Transformation'!G:J,4,0)</f>
        <v>No</v>
      </c>
      <c r="F1962" s="42" t="str">
        <f>VLOOKUP(A1962,'Data Transformation'!G:K,5,0)</f>
        <v>No</v>
      </c>
      <c r="G1962" s="58" t="str">
        <f>VLOOKUP(A1962,'Data Transformation'!G:L,6,0)</f>
        <v>No</v>
      </c>
      <c r="H1962" s="42">
        <f>VLOOKUP(A1962,'Data Transformation'!G:O,9,0)</f>
        <v>1</v>
      </c>
      <c r="I1962" s="42" t="str">
        <f>VLOOKUP(A1962,'Data Transformation'!G:N,8,0)</f>
        <v>No</v>
      </c>
      <c r="J1962" s="42" t="str">
        <f>VLOOKUP(A1962,'Data Transformation'!G:P,10,0)</f>
        <v>Overweight</v>
      </c>
      <c r="K1962" s="42" t="str">
        <f>VLOOKUP(A1962,'Data Transformation'!G:Q,11,0)</f>
        <v>Normal</v>
      </c>
      <c r="L1962" s="42" t="str">
        <f>VLOOKUP(A1962,'Data Transformation'!S:AB,10,0)</f>
        <v>22-Dec-1992</v>
      </c>
      <c r="M1962" s="59">
        <f>VLOOKUP(A1962,'Data Transformation'!S:AD,12,0)</f>
        <v>3554.2</v>
      </c>
      <c r="N1962" s="42" t="str">
        <f>VLOOKUP(A1962,'Data Transformation'!S:Y,7,0)</f>
        <v>tier - 2</v>
      </c>
      <c r="O1962" s="42" t="str">
        <f>VLOOKUP(A1962,'Data Transformation'!S:Z,8,0)</f>
        <v>tier - 3</v>
      </c>
      <c r="P1962" s="42" t="str">
        <f>VLOOKUP(A1962,'Data Transformation'!S:AA,9,0)</f>
        <v>R1011</v>
      </c>
      <c r="Q1962" s="60">
        <f>VLOOKUP(A1962,'Data Transformation'!S:AC,11,0)</f>
        <v>30</v>
      </c>
    </row>
    <row r="1963">
      <c r="A1963" s="56" t="s">
        <v>3998</v>
      </c>
      <c r="B1963" s="42" t="str">
        <f>VLOOKUP(A1963,'Data Transformation'!A:D,4,0)</f>
        <v>Newman</v>
      </c>
      <c r="C1963" s="57">
        <f>VLOOKUP(A1963,'Data Transformation'!G:N,2,0)</f>
        <v>19.12</v>
      </c>
      <c r="D1963" s="42">
        <f>VLOOKUP(A1963,'Data Transformation'!G:I,3,0)</f>
        <v>4.72</v>
      </c>
      <c r="E1963" s="42" t="str">
        <f>VLOOKUP(A1963,'Data Transformation'!G:J,4,0)</f>
        <v>yes</v>
      </c>
      <c r="F1963" s="42" t="str">
        <f>VLOOKUP(A1963,'Data Transformation'!G:K,5,0)</f>
        <v>No</v>
      </c>
      <c r="G1963" s="58" t="str">
        <f>VLOOKUP(A1963,'Data Transformation'!G:L,6,0)</f>
        <v>No</v>
      </c>
      <c r="H1963" s="42">
        <f>VLOOKUP(A1963,'Data Transformation'!G:O,9,0)</f>
        <v>1</v>
      </c>
      <c r="I1963" s="42" t="str">
        <f>VLOOKUP(A1963,'Data Transformation'!G:N,8,0)</f>
        <v>No</v>
      </c>
      <c r="J1963" s="42" t="str">
        <f>VLOOKUP(A1963,'Data Transformation'!G:P,10,0)</f>
        <v>Normal weight</v>
      </c>
      <c r="K1963" s="42" t="str">
        <f>VLOOKUP(A1963,'Data Transformation'!G:Q,11,0)</f>
        <v>Normal</v>
      </c>
      <c r="L1963" s="42" t="str">
        <f>VLOOKUP(A1963,'Data Transformation'!S:AB,10,0)</f>
        <v>15-Oct-1988</v>
      </c>
      <c r="M1963" s="59">
        <f>VLOOKUP(A1963,'Data Transformation'!S:AD,12,0)</f>
        <v>3540.12</v>
      </c>
      <c r="N1963" s="42" t="str">
        <f>VLOOKUP(A1963,'Data Transformation'!S:Y,7,0)</f>
        <v>tier - 2</v>
      </c>
      <c r="O1963" s="42" t="str">
        <f>VLOOKUP(A1963,'Data Transformation'!S:Z,8,0)</f>
        <v>tier - 1</v>
      </c>
      <c r="P1963" s="42" t="str">
        <f>VLOOKUP(A1963,'Data Transformation'!S:AA,9,0)</f>
        <v>R1013</v>
      </c>
      <c r="Q1963" s="60">
        <f>VLOOKUP(A1963,'Data Transformation'!S:AC,11,0)</f>
        <v>34</v>
      </c>
    </row>
    <row r="1964">
      <c r="A1964" s="56" t="s">
        <v>4000</v>
      </c>
      <c r="B1964" s="42" t="str">
        <f>VLOOKUP(A1964,'Data Transformation'!A:D,4,0)</f>
        <v>Metzger</v>
      </c>
      <c r="C1964" s="57">
        <f>VLOOKUP(A1964,'Data Transformation'!G:N,2,0)</f>
        <v>32.67</v>
      </c>
      <c r="D1964" s="42">
        <f>VLOOKUP(A1964,'Data Transformation'!G:I,3,0)</f>
        <v>4.67</v>
      </c>
      <c r="E1964" s="42" t="str">
        <f>VLOOKUP(A1964,'Data Transformation'!G:J,4,0)</f>
        <v>No</v>
      </c>
      <c r="F1964" s="42" t="str">
        <f>VLOOKUP(A1964,'Data Transformation'!G:K,5,0)</f>
        <v>No</v>
      </c>
      <c r="G1964" s="58" t="str">
        <f>VLOOKUP(A1964,'Data Transformation'!G:L,6,0)</f>
        <v>Yes</v>
      </c>
      <c r="H1964" s="42">
        <f>VLOOKUP(A1964,'Data Transformation'!G:O,9,0)</f>
        <v>1</v>
      </c>
      <c r="I1964" s="42" t="str">
        <f>VLOOKUP(A1964,'Data Transformation'!G:N,8,0)</f>
        <v>No</v>
      </c>
      <c r="J1964" s="42" t="str">
        <f>VLOOKUP(A1964,'Data Transformation'!G:P,10,0)</f>
        <v>Above Obesity</v>
      </c>
      <c r="K1964" s="42" t="str">
        <f>VLOOKUP(A1964,'Data Transformation'!G:Q,11,0)</f>
        <v>Normal</v>
      </c>
      <c r="L1964" s="42" t="str">
        <f>VLOOKUP(A1964,'Data Transformation'!S:AB,10,0)</f>
        <v>24-Aug-2003</v>
      </c>
      <c r="M1964" s="59">
        <f>VLOOKUP(A1964,'Data Transformation'!S:AD,12,0)</f>
        <v>3538.9</v>
      </c>
      <c r="N1964" s="42" t="str">
        <f>VLOOKUP(A1964,'Data Transformation'!S:Y,7,0)</f>
        <v>tier - 2</v>
      </c>
      <c r="O1964" s="42" t="str">
        <f>VLOOKUP(A1964,'Data Transformation'!S:Z,8,0)</f>
        <v>tier - 2</v>
      </c>
      <c r="P1964" s="42" t="str">
        <f>VLOOKUP(A1964,'Data Transformation'!S:AA,9,0)</f>
        <v>R1012</v>
      </c>
      <c r="Q1964" s="60">
        <f>VLOOKUP(A1964,'Data Transformation'!S:AC,11,0)</f>
        <v>19</v>
      </c>
    </row>
    <row r="1965">
      <c r="A1965" s="56" t="s">
        <v>4002</v>
      </c>
      <c r="B1965" s="42" t="str">
        <f>VLOOKUP(A1965,'Data Transformation'!A:D,4,0)</f>
        <v>Gonzalez</v>
      </c>
      <c r="C1965" s="57">
        <f>VLOOKUP(A1965,'Data Transformation'!G:N,2,0)</f>
        <v>28.5</v>
      </c>
      <c r="D1965" s="42">
        <f>VLOOKUP(A1965,'Data Transformation'!G:I,3,0)</f>
        <v>6.11</v>
      </c>
      <c r="E1965" s="42" t="str">
        <f>VLOOKUP(A1965,'Data Transformation'!G:J,4,0)</f>
        <v>No</v>
      </c>
      <c r="F1965" s="42" t="str">
        <f>VLOOKUP(A1965,'Data Transformation'!G:K,5,0)</f>
        <v>No</v>
      </c>
      <c r="G1965" s="58" t="str">
        <f>VLOOKUP(A1965,'Data Transformation'!G:L,6,0)</f>
        <v>No</v>
      </c>
      <c r="H1965" s="42">
        <f>VLOOKUP(A1965,'Data Transformation'!G:O,9,0)</f>
        <v>1</v>
      </c>
      <c r="I1965" s="42" t="str">
        <f>VLOOKUP(A1965,'Data Transformation'!G:N,8,0)</f>
        <v>No</v>
      </c>
      <c r="J1965" s="42" t="str">
        <f>VLOOKUP(A1965,'Data Transformation'!G:P,10,0)</f>
        <v>Overweight</v>
      </c>
      <c r="K1965" s="42" t="str">
        <f>VLOOKUP(A1965,'Data Transformation'!G:Q,11,0)</f>
        <v>Prediabetes weight</v>
      </c>
      <c r="L1965" s="42" t="str">
        <f>VLOOKUP(A1965,'Data Transformation'!S:AB,10,0)</f>
        <v>16-Sep-1998</v>
      </c>
      <c r="M1965" s="59">
        <f>VLOOKUP(A1965,'Data Transformation'!S:AD,12,0)</f>
        <v>3537.7</v>
      </c>
      <c r="N1965" s="42" t="str">
        <f>VLOOKUP(A1965,'Data Transformation'!S:Y,7,0)</f>
        <v>tier - 3</v>
      </c>
      <c r="O1965" s="42" t="str">
        <f>VLOOKUP(A1965,'Data Transformation'!S:Z,8,0)</f>
        <v>tier - 3</v>
      </c>
      <c r="P1965" s="42" t="str">
        <f>VLOOKUP(A1965,'Data Transformation'!S:AA,9,0)</f>
        <v>R1012</v>
      </c>
      <c r="Q1965" s="60">
        <f>VLOOKUP(A1965,'Data Transformation'!S:AC,11,0)</f>
        <v>24</v>
      </c>
    </row>
    <row r="1966">
      <c r="A1966" s="56" t="s">
        <v>4004</v>
      </c>
      <c r="B1966" s="42" t="str">
        <f>VLOOKUP(A1966,'Data Transformation'!A:D,4,0)</f>
        <v>Vaughn</v>
      </c>
      <c r="C1966" s="57">
        <f>VLOOKUP(A1966,'Data Transformation'!G:N,2,0)</f>
        <v>39.27</v>
      </c>
      <c r="D1966" s="42">
        <f>VLOOKUP(A1966,'Data Transformation'!G:I,3,0)</f>
        <v>6.25</v>
      </c>
      <c r="E1966" s="42" t="str">
        <f>VLOOKUP(A1966,'Data Transformation'!G:J,4,0)</f>
        <v>No</v>
      </c>
      <c r="F1966" s="42" t="str">
        <f>VLOOKUP(A1966,'Data Transformation'!G:K,5,0)</f>
        <v>No</v>
      </c>
      <c r="G1966" s="58" t="str">
        <f>VLOOKUP(A1966,'Data Transformation'!G:L,6,0)</f>
        <v>No</v>
      </c>
      <c r="H1966" s="42">
        <f>VLOOKUP(A1966,'Data Transformation'!G:O,9,0)</f>
        <v>0</v>
      </c>
      <c r="I1966" s="42" t="str">
        <f>VLOOKUP(A1966,'Data Transformation'!G:N,8,0)</f>
        <v>No</v>
      </c>
      <c r="J1966" s="42" t="str">
        <f>VLOOKUP(A1966,'Data Transformation'!G:P,10,0)</f>
        <v>Above Obesity</v>
      </c>
      <c r="K1966" s="42" t="str">
        <f>VLOOKUP(A1966,'Data Transformation'!G:Q,11,0)</f>
        <v>Prediabetes weight</v>
      </c>
      <c r="L1966" s="42" t="str">
        <f>VLOOKUP(A1966,'Data Transformation'!S:AB,10,0)</f>
        <v>22-Sep-1999</v>
      </c>
      <c r="M1966" s="59">
        <f>VLOOKUP(A1966,'Data Transformation'!S:AD,12,0)</f>
        <v>3500.61</v>
      </c>
      <c r="N1966" s="42" t="str">
        <f>VLOOKUP(A1966,'Data Transformation'!S:Y,7,0)</f>
        <v>tier - 2</v>
      </c>
      <c r="O1966" s="42" t="str">
        <f>VLOOKUP(A1966,'Data Transformation'!S:Z,8,0)</f>
        <v>tier - 2</v>
      </c>
      <c r="P1966" s="42" t="str">
        <f>VLOOKUP(A1966,'Data Transformation'!S:AA,9,0)</f>
        <v>R1013</v>
      </c>
      <c r="Q1966" s="60">
        <f>VLOOKUP(A1966,'Data Transformation'!S:AC,11,0)</f>
        <v>23</v>
      </c>
    </row>
    <row r="1967">
      <c r="A1967" s="56" t="s">
        <v>4006</v>
      </c>
      <c r="B1967" s="42" t="str">
        <f>VLOOKUP(A1967,'Data Transformation'!A:D,4,0)</f>
        <v>Clifford</v>
      </c>
      <c r="C1967" s="57">
        <f>VLOOKUP(A1967,'Data Transformation'!G:N,2,0)</f>
        <v>32.49</v>
      </c>
      <c r="D1967" s="42">
        <f>VLOOKUP(A1967,'Data Transformation'!G:I,3,0)</f>
        <v>4</v>
      </c>
      <c r="E1967" s="42" t="str">
        <f>VLOOKUP(A1967,'Data Transformation'!G:J,4,0)</f>
        <v>YES</v>
      </c>
      <c r="F1967" s="42" t="str">
        <f>VLOOKUP(A1967,'Data Transformation'!G:K,5,0)</f>
        <v>No</v>
      </c>
      <c r="G1967" s="58" t="str">
        <f>VLOOKUP(A1967,'Data Transformation'!G:L,6,0)</f>
        <v>No</v>
      </c>
      <c r="H1967" s="42">
        <f>VLOOKUP(A1967,'Data Transformation'!G:O,9,0)</f>
        <v>0</v>
      </c>
      <c r="I1967" s="42" t="str">
        <f>VLOOKUP(A1967,'Data Transformation'!G:N,8,0)</f>
        <v>No</v>
      </c>
      <c r="J1967" s="42" t="str">
        <f>VLOOKUP(A1967,'Data Transformation'!G:P,10,0)</f>
        <v>Above Obesity</v>
      </c>
      <c r="K1967" s="42" t="str">
        <f>VLOOKUP(A1967,'Data Transformation'!G:Q,11,0)</f>
        <v>Normal</v>
      </c>
      <c r="L1967" s="42" t="str">
        <f>VLOOKUP(A1967,'Data Transformation'!S:AB,10,0)</f>
        <v>18-Sep-1996</v>
      </c>
      <c r="M1967" s="59">
        <f>VLOOKUP(A1967,'Data Transformation'!S:AD,12,0)</f>
        <v>3490.55</v>
      </c>
      <c r="N1967" s="42" t="str">
        <f>VLOOKUP(A1967,'Data Transformation'!S:Y,7,0)</f>
        <v>tier - 1</v>
      </c>
      <c r="O1967" s="42" t="str">
        <f>VLOOKUP(A1967,'Data Transformation'!S:Z,8,0)</f>
        <v>tier - 2</v>
      </c>
      <c r="P1967" s="42" t="str">
        <f>VLOOKUP(A1967,'Data Transformation'!S:AA,9,0)</f>
        <v>R1015</v>
      </c>
      <c r="Q1967" s="60">
        <f>VLOOKUP(A1967,'Data Transformation'!S:AC,11,0)</f>
        <v>26</v>
      </c>
    </row>
    <row r="1968">
      <c r="A1968" s="56" t="s">
        <v>4008</v>
      </c>
      <c r="B1968" s="42" t="str">
        <f>VLOOKUP(A1968,'Data Transformation'!A:D,4,0)</f>
        <v>Petty</v>
      </c>
      <c r="C1968" s="57">
        <f>VLOOKUP(A1968,'Data Transformation'!G:N,2,0)</f>
        <v>23.7</v>
      </c>
      <c r="D1968" s="42">
        <f>VLOOKUP(A1968,'Data Transformation'!G:I,3,0)</f>
        <v>5.55</v>
      </c>
      <c r="E1968" s="42" t="str">
        <f>VLOOKUP(A1968,'Data Transformation'!G:J,4,0)</f>
        <v>YES</v>
      </c>
      <c r="F1968" s="42" t="str">
        <f>VLOOKUP(A1968,'Data Transformation'!G:K,5,0)</f>
        <v>No</v>
      </c>
      <c r="G1968" s="58" t="str">
        <f>VLOOKUP(A1968,'Data Transformation'!G:L,6,0)</f>
        <v>No</v>
      </c>
      <c r="H1968" s="42">
        <f>VLOOKUP(A1968,'Data Transformation'!G:O,9,0)</f>
        <v>0</v>
      </c>
      <c r="I1968" s="42" t="str">
        <f>VLOOKUP(A1968,'Data Transformation'!G:N,8,0)</f>
        <v>No</v>
      </c>
      <c r="J1968" s="42" t="str">
        <f>VLOOKUP(A1968,'Data Transformation'!G:P,10,0)</f>
        <v>Normal weight</v>
      </c>
      <c r="K1968" s="42" t="str">
        <f>VLOOKUP(A1968,'Data Transformation'!G:Q,11,0)</f>
        <v>Normal</v>
      </c>
      <c r="L1968" s="42" t="str">
        <f>VLOOKUP(A1968,'Data Transformation'!S:AB,10,0)</f>
        <v>19-Sep-1996</v>
      </c>
      <c r="M1968" s="59">
        <f>VLOOKUP(A1968,'Data Transformation'!S:AD,12,0)</f>
        <v>3484.33</v>
      </c>
      <c r="N1968" s="42" t="str">
        <f>VLOOKUP(A1968,'Data Transformation'!S:Y,7,0)</f>
        <v>tier - 3</v>
      </c>
      <c r="O1968" s="42" t="str">
        <f>VLOOKUP(A1968,'Data Transformation'!S:Z,8,0)</f>
        <v>tier - 3</v>
      </c>
      <c r="P1968" s="42" t="str">
        <f>VLOOKUP(A1968,'Data Transformation'!S:AA,9,0)</f>
        <v>R1011</v>
      </c>
      <c r="Q1968" s="60">
        <f>VLOOKUP(A1968,'Data Transformation'!S:AC,11,0)</f>
        <v>26</v>
      </c>
    </row>
    <row r="1969">
      <c r="A1969" s="56" t="s">
        <v>4010</v>
      </c>
      <c r="B1969" s="42" t="str">
        <f>VLOOKUP(A1969,'Data Transformation'!A:D,4,0)</f>
        <v>Sanford</v>
      </c>
      <c r="C1969" s="57">
        <f>VLOOKUP(A1969,'Data Transformation'!G:N,2,0)</f>
        <v>30.4</v>
      </c>
      <c r="D1969" s="42">
        <f>VLOOKUP(A1969,'Data Transformation'!G:I,3,0)</f>
        <v>5.95</v>
      </c>
      <c r="E1969" s="42" t="str">
        <f>VLOOKUP(A1969,'Data Transformation'!G:J,4,0)</f>
        <v>No</v>
      </c>
      <c r="F1969" s="42" t="str">
        <f>VLOOKUP(A1969,'Data Transformation'!G:K,5,0)</f>
        <v>yes</v>
      </c>
      <c r="G1969" s="58" t="str">
        <f>VLOOKUP(A1969,'Data Transformation'!G:L,6,0)</f>
        <v>No</v>
      </c>
      <c r="H1969" s="42">
        <f>VLOOKUP(A1969,'Data Transformation'!G:O,9,0)</f>
        <v>1</v>
      </c>
      <c r="I1969" s="42" t="str">
        <f>VLOOKUP(A1969,'Data Transformation'!G:N,8,0)</f>
        <v>No</v>
      </c>
      <c r="J1969" s="42" t="str">
        <f>VLOOKUP(A1969,'Data Transformation'!G:P,10,0)</f>
        <v>Above Obesity</v>
      </c>
      <c r="K1969" s="42" t="str">
        <f>VLOOKUP(A1969,'Data Transformation'!G:Q,11,0)</f>
        <v>Prediabetes weight</v>
      </c>
      <c r="L1969" s="42" t="str">
        <f>VLOOKUP(A1969,'Data Transformation'!S:AB,10,0)</f>
        <v>26-Jun-2004</v>
      </c>
      <c r="M1969" s="59">
        <f>VLOOKUP(A1969,'Data Transformation'!S:AD,12,0)</f>
        <v>3481.87</v>
      </c>
      <c r="N1969" s="42" t="str">
        <f>VLOOKUP(A1969,'Data Transformation'!S:Y,7,0)</f>
        <v>tier - 2</v>
      </c>
      <c r="O1969" s="42" t="str">
        <f>VLOOKUP(A1969,'Data Transformation'!S:Z,8,0)</f>
        <v>tier - 3</v>
      </c>
      <c r="P1969" s="42" t="str">
        <f>VLOOKUP(A1969,'Data Transformation'!S:AA,9,0)</f>
        <v>R1016</v>
      </c>
      <c r="Q1969" s="60">
        <f>VLOOKUP(A1969,'Data Transformation'!S:AC,11,0)</f>
        <v>18</v>
      </c>
    </row>
    <row r="1970">
      <c r="A1970" s="56" t="s">
        <v>4012</v>
      </c>
      <c r="B1970" s="42" t="str">
        <f>VLOOKUP(A1970,'Data Transformation'!A:D,4,0)</f>
        <v>Sprague</v>
      </c>
      <c r="C1970" s="57">
        <f>VLOOKUP(A1970,'Data Transformation'!G:N,2,0)</f>
        <v>38.94</v>
      </c>
      <c r="D1970" s="42">
        <f>VLOOKUP(A1970,'Data Transformation'!G:I,3,0)</f>
        <v>4.36</v>
      </c>
      <c r="E1970" s="42" t="str">
        <f>VLOOKUP(A1970,'Data Transformation'!G:J,4,0)</f>
        <v>No</v>
      </c>
      <c r="F1970" s="42" t="str">
        <f>VLOOKUP(A1970,'Data Transformation'!G:K,5,0)</f>
        <v>No</v>
      </c>
      <c r="G1970" s="58" t="str">
        <f>VLOOKUP(A1970,'Data Transformation'!G:L,6,0)</f>
        <v>Yes</v>
      </c>
      <c r="H1970" s="42">
        <f>VLOOKUP(A1970,'Data Transformation'!G:O,9,0)</f>
        <v>1</v>
      </c>
      <c r="I1970" s="42" t="str">
        <f>VLOOKUP(A1970,'Data Transformation'!G:N,8,0)</f>
        <v>No</v>
      </c>
      <c r="J1970" s="42" t="str">
        <f>VLOOKUP(A1970,'Data Transformation'!G:P,10,0)</f>
        <v>Above Obesity</v>
      </c>
      <c r="K1970" s="42" t="str">
        <f>VLOOKUP(A1970,'Data Transformation'!G:Q,11,0)</f>
        <v>Normal</v>
      </c>
      <c r="L1970" s="42" t="str">
        <f>VLOOKUP(A1970,'Data Transformation'!S:AB,10,0)</f>
        <v>12-Oct-1993</v>
      </c>
      <c r="M1970" s="59">
        <f>VLOOKUP(A1970,'Data Transformation'!S:AD,12,0)</f>
        <v>3471.41</v>
      </c>
      <c r="N1970" s="42" t="str">
        <f>VLOOKUP(A1970,'Data Transformation'!S:Y,7,0)</f>
        <v>tier - 2</v>
      </c>
      <c r="O1970" s="42" t="str">
        <f>VLOOKUP(A1970,'Data Transformation'!S:Z,8,0)</f>
        <v>tier - 2</v>
      </c>
      <c r="P1970" s="42" t="str">
        <f>VLOOKUP(A1970,'Data Transformation'!S:AA,9,0)</f>
        <v>R1013</v>
      </c>
      <c r="Q1970" s="60">
        <f>VLOOKUP(A1970,'Data Transformation'!S:AC,11,0)</f>
        <v>29</v>
      </c>
    </row>
    <row r="1971">
      <c r="A1971" s="56" t="s">
        <v>4014</v>
      </c>
      <c r="B1971" s="42" t="str">
        <f>VLOOKUP(A1971,'Data Transformation'!A:D,4,0)</f>
        <v>Lasseron</v>
      </c>
      <c r="C1971" s="57">
        <f>VLOOKUP(A1971,'Data Transformation'!G:N,2,0)</f>
        <v>31.02</v>
      </c>
      <c r="D1971" s="42">
        <f>VLOOKUP(A1971,'Data Transformation'!G:I,3,0)</f>
        <v>4.84</v>
      </c>
      <c r="E1971" s="42" t="str">
        <f>VLOOKUP(A1971,'Data Transformation'!G:J,4,0)</f>
        <v>No</v>
      </c>
      <c r="F1971" s="42" t="str">
        <f>VLOOKUP(A1971,'Data Transformation'!G:K,5,0)</f>
        <v>No</v>
      </c>
      <c r="G1971" s="58" t="str">
        <f>VLOOKUP(A1971,'Data Transformation'!G:L,6,0)</f>
        <v>Yes</v>
      </c>
      <c r="H1971" s="42">
        <f>VLOOKUP(A1971,'Data Transformation'!G:O,9,0)</f>
        <v>1</v>
      </c>
      <c r="I1971" s="42" t="str">
        <f>VLOOKUP(A1971,'Data Transformation'!G:N,8,0)</f>
        <v>No</v>
      </c>
      <c r="J1971" s="42" t="str">
        <f>VLOOKUP(A1971,'Data Transformation'!G:P,10,0)</f>
        <v>Above Obesity</v>
      </c>
      <c r="K1971" s="42" t="str">
        <f>VLOOKUP(A1971,'Data Transformation'!G:Q,11,0)</f>
        <v>Normal</v>
      </c>
      <c r="L1971" s="42" t="str">
        <f>VLOOKUP(A1971,'Data Transformation'!S:AB,10,0)</f>
        <v>29-Jul-2003</v>
      </c>
      <c r="M1971" s="59">
        <f>VLOOKUP(A1971,'Data Transformation'!S:AD,12,0)</f>
        <v>3463.51</v>
      </c>
      <c r="N1971" s="42" t="str">
        <f>VLOOKUP(A1971,'Data Transformation'!S:Y,7,0)</f>
        <v>tier - 2</v>
      </c>
      <c r="O1971" s="42" t="str">
        <f>VLOOKUP(A1971,'Data Transformation'!S:Z,8,0)</f>
        <v>tier - 1</v>
      </c>
      <c r="P1971" s="42" t="str">
        <f>VLOOKUP(A1971,'Data Transformation'!S:AA,9,0)</f>
        <v>R1025</v>
      </c>
      <c r="Q1971" s="60">
        <f>VLOOKUP(A1971,'Data Transformation'!S:AC,11,0)</f>
        <v>19</v>
      </c>
    </row>
    <row r="1972">
      <c r="A1972" s="56" t="s">
        <v>4016</v>
      </c>
      <c r="B1972" s="42" t="str">
        <f>VLOOKUP(A1972,'Data Transformation'!A:D,4,0)</f>
        <v>Bushong</v>
      </c>
      <c r="C1972" s="57">
        <f>VLOOKUP(A1972,'Data Transformation'!G:N,2,0)</f>
        <v>17.5</v>
      </c>
      <c r="D1972" s="42">
        <f>VLOOKUP(A1972,'Data Transformation'!G:I,3,0)</f>
        <v>4.56</v>
      </c>
      <c r="E1972" s="42" t="str">
        <f>VLOOKUP(A1972,'Data Transformation'!G:J,4,0)</f>
        <v>No</v>
      </c>
      <c r="F1972" s="42" t="str">
        <f>VLOOKUP(A1972,'Data Transformation'!G:K,5,0)</f>
        <v>No</v>
      </c>
      <c r="G1972" s="58" t="str">
        <f>VLOOKUP(A1972,'Data Transformation'!G:L,6,0)</f>
        <v>No</v>
      </c>
      <c r="H1972" s="42">
        <f>VLOOKUP(A1972,'Data Transformation'!G:O,9,0)</f>
        <v>1</v>
      </c>
      <c r="I1972" s="42" t="str">
        <f>VLOOKUP(A1972,'Data Transformation'!G:N,8,0)</f>
        <v>No</v>
      </c>
      <c r="J1972" s="42" t="str">
        <f>VLOOKUP(A1972,'Data Transformation'!G:P,10,0)</f>
        <v>Underweight</v>
      </c>
      <c r="K1972" s="42" t="str">
        <f>VLOOKUP(A1972,'Data Transformation'!G:Q,11,0)</f>
        <v>Normal</v>
      </c>
      <c r="L1972" s="42" t="str">
        <f>VLOOKUP(A1972,'Data Transformation'!S:AB,10,0)</f>
        <v>14-Sep-1987</v>
      </c>
      <c r="M1972" s="59">
        <f>VLOOKUP(A1972,'Data Transformation'!S:AD,12,0)</f>
        <v>3453.77</v>
      </c>
      <c r="N1972" s="42" t="str">
        <f>VLOOKUP(A1972,'Data Transformation'!S:Y,7,0)</f>
        <v>tier - 2</v>
      </c>
      <c r="O1972" s="42" t="str">
        <f>VLOOKUP(A1972,'Data Transformation'!S:Z,8,0)</f>
        <v>tier - 1</v>
      </c>
      <c r="P1972" s="42" t="str">
        <f>VLOOKUP(A1972,'Data Transformation'!S:AA,9,0)</f>
        <v>R1011</v>
      </c>
      <c r="Q1972" s="60">
        <f>VLOOKUP(A1972,'Data Transformation'!S:AC,11,0)</f>
        <v>35</v>
      </c>
    </row>
    <row r="1973">
      <c r="A1973" s="56" t="s">
        <v>4018</v>
      </c>
      <c r="B1973" s="42" t="str">
        <f>VLOOKUP(A1973,'Data Transformation'!A:D,4,0)</f>
        <v>Dennison</v>
      </c>
      <c r="C1973" s="57">
        <f>VLOOKUP(A1973,'Data Transformation'!G:N,2,0)</f>
        <v>34.8</v>
      </c>
      <c r="D1973" s="42">
        <f>VLOOKUP(A1973,'Data Transformation'!G:I,3,0)</f>
        <v>4.42</v>
      </c>
      <c r="E1973" s="42" t="str">
        <f>VLOOKUP(A1973,'Data Transformation'!G:J,4,0)</f>
        <v>yes</v>
      </c>
      <c r="F1973" s="42" t="str">
        <f>VLOOKUP(A1973,'Data Transformation'!G:K,5,0)</f>
        <v>yes</v>
      </c>
      <c r="G1973" s="58" t="str">
        <f>VLOOKUP(A1973,'Data Transformation'!G:L,6,0)</f>
        <v>No</v>
      </c>
      <c r="H1973" s="42">
        <f>VLOOKUP(A1973,'Data Transformation'!G:O,9,0)</f>
        <v>2</v>
      </c>
      <c r="I1973" s="42" t="str">
        <f>VLOOKUP(A1973,'Data Transformation'!G:N,8,0)</f>
        <v>No</v>
      </c>
      <c r="J1973" s="42" t="str">
        <f>VLOOKUP(A1973,'Data Transformation'!G:P,10,0)</f>
        <v>Above Obesity</v>
      </c>
      <c r="K1973" s="42" t="str">
        <f>VLOOKUP(A1973,'Data Transformation'!G:Q,11,0)</f>
        <v>Normal</v>
      </c>
      <c r="L1973" s="42" t="str">
        <f>VLOOKUP(A1973,'Data Transformation'!S:AB,10,0)</f>
        <v>20-Jun-2000</v>
      </c>
      <c r="M1973" s="59">
        <f>VLOOKUP(A1973,'Data Transformation'!S:AD,12,0)</f>
        <v>3443.06</v>
      </c>
      <c r="N1973" s="42" t="str">
        <f>VLOOKUP(A1973,'Data Transformation'!S:Y,7,0)</f>
        <v>tier - 2</v>
      </c>
      <c r="O1973" s="42" t="str">
        <f>VLOOKUP(A1973,'Data Transformation'!S:Z,8,0)</f>
        <v>tier - 1</v>
      </c>
      <c r="P1973" s="42" t="str">
        <f>VLOOKUP(A1973,'Data Transformation'!S:AA,9,0)</f>
        <v>R1011</v>
      </c>
      <c r="Q1973" s="60">
        <f>VLOOKUP(A1973,'Data Transformation'!S:AC,11,0)</f>
        <v>22</v>
      </c>
    </row>
    <row r="1974">
      <c r="A1974" s="56" t="s">
        <v>4020</v>
      </c>
      <c r="B1974" s="42" t="str">
        <f>VLOOKUP(A1974,'Data Transformation'!A:D,4,0)</f>
        <v>Lira</v>
      </c>
      <c r="C1974" s="57">
        <f>VLOOKUP(A1974,'Data Transformation'!G:N,2,0)</f>
        <v>17.3</v>
      </c>
      <c r="D1974" s="42">
        <f>VLOOKUP(A1974,'Data Transformation'!G:I,3,0)</f>
        <v>7.66</v>
      </c>
      <c r="E1974" s="42" t="str">
        <f>VLOOKUP(A1974,'Data Transformation'!G:J,4,0)</f>
        <v>yes</v>
      </c>
      <c r="F1974" s="42" t="str">
        <f>VLOOKUP(A1974,'Data Transformation'!G:K,5,0)</f>
        <v>No</v>
      </c>
      <c r="G1974" s="58" t="str">
        <f>VLOOKUP(A1974,'Data Transformation'!G:L,6,0)</f>
        <v>No</v>
      </c>
      <c r="H1974" s="42">
        <f>VLOOKUP(A1974,'Data Transformation'!G:O,9,0)</f>
        <v>1</v>
      </c>
      <c r="I1974" s="42" t="str">
        <f>VLOOKUP(A1974,'Data Transformation'!G:N,8,0)</f>
        <v>No</v>
      </c>
      <c r="J1974" s="42" t="str">
        <f>VLOOKUP(A1974,'Data Transformation'!G:P,10,0)</f>
        <v>Underweight</v>
      </c>
      <c r="K1974" s="42" t="str">
        <f>VLOOKUP(A1974,'Data Transformation'!G:Q,11,0)</f>
        <v>Diabetes</v>
      </c>
      <c r="L1974" s="42" t="str">
        <f>VLOOKUP(A1974,'Data Transformation'!S:AB,10,0)</f>
        <v>27-Aug-1986</v>
      </c>
      <c r="M1974" s="59">
        <f>VLOOKUP(A1974,'Data Transformation'!S:AD,12,0)</f>
        <v>3436.5</v>
      </c>
      <c r="N1974" s="42" t="str">
        <f>VLOOKUP(A1974,'Data Transformation'!S:Y,7,0)</f>
        <v>tier - 2</v>
      </c>
      <c r="O1974" s="42" t="str">
        <f>VLOOKUP(A1974,'Data Transformation'!S:Z,8,0)</f>
        <v>tier - 1</v>
      </c>
      <c r="P1974" s="42" t="str">
        <f>VLOOKUP(A1974,'Data Transformation'!S:AA,9,0)</f>
        <v>R1013</v>
      </c>
      <c r="Q1974" s="60">
        <f>VLOOKUP(A1974,'Data Transformation'!S:AC,11,0)</f>
        <v>36</v>
      </c>
    </row>
    <row r="1975">
      <c r="A1975" s="56" t="s">
        <v>4022</v>
      </c>
      <c r="B1975" s="42" t="str">
        <f>VLOOKUP(A1975,'Data Transformation'!A:D,4,0)</f>
        <v>Nahigian</v>
      </c>
      <c r="C1975" s="57">
        <f>VLOOKUP(A1975,'Data Transformation'!G:N,2,0)</f>
        <v>32.25</v>
      </c>
      <c r="D1975" s="42">
        <f>VLOOKUP(A1975,'Data Transformation'!G:I,3,0)</f>
        <v>5.2</v>
      </c>
      <c r="E1975" s="42" t="str">
        <f>VLOOKUP(A1975,'Data Transformation'!G:J,4,0)</f>
        <v>YES</v>
      </c>
      <c r="F1975" s="42" t="str">
        <f>VLOOKUP(A1975,'Data Transformation'!G:K,5,0)</f>
        <v>No</v>
      </c>
      <c r="G1975" s="58" t="str">
        <f>VLOOKUP(A1975,'Data Transformation'!G:L,6,0)</f>
        <v>No</v>
      </c>
      <c r="H1975" s="42">
        <f>VLOOKUP(A1975,'Data Transformation'!G:O,9,0)</f>
        <v>0</v>
      </c>
      <c r="I1975" s="42" t="str">
        <f>VLOOKUP(A1975,'Data Transformation'!G:N,8,0)</f>
        <v>No</v>
      </c>
      <c r="J1975" s="42" t="str">
        <f>VLOOKUP(A1975,'Data Transformation'!G:P,10,0)</f>
        <v>Above Obesity</v>
      </c>
      <c r="K1975" s="42" t="str">
        <f>VLOOKUP(A1975,'Data Transformation'!G:Q,11,0)</f>
        <v>Normal</v>
      </c>
      <c r="L1975" s="42" t="str">
        <f>VLOOKUP(A1975,'Data Transformation'!S:AB,10,0)</f>
        <v>26-Dec-2001</v>
      </c>
      <c r="M1975" s="59">
        <f>VLOOKUP(A1975,'Data Transformation'!S:AD,12,0)</f>
        <v>3434.38</v>
      </c>
      <c r="N1975" s="42" t="str">
        <f>VLOOKUP(A1975,'Data Transformation'!S:Y,7,0)</f>
        <v>tier - 2</v>
      </c>
      <c r="O1975" s="42" t="str">
        <f>VLOOKUP(A1975,'Data Transformation'!S:Z,8,0)</f>
        <v>tier - 2</v>
      </c>
      <c r="P1975" s="42" t="str">
        <f>VLOOKUP(A1975,'Data Transformation'!S:AA,9,0)</f>
        <v>R1011</v>
      </c>
      <c r="Q1975" s="60">
        <f>VLOOKUP(A1975,'Data Transformation'!S:AC,11,0)</f>
        <v>21</v>
      </c>
    </row>
    <row r="1976">
      <c r="A1976" s="56" t="s">
        <v>4024</v>
      </c>
      <c r="B1976" s="42" t="str">
        <f>VLOOKUP(A1976,'Data Transformation'!A:D,4,0)</f>
        <v>Cackett</v>
      </c>
      <c r="C1976" s="57">
        <f>VLOOKUP(A1976,'Data Transformation'!G:N,2,0)</f>
        <v>42.4</v>
      </c>
      <c r="D1976" s="42">
        <f>VLOOKUP(A1976,'Data Transformation'!G:I,3,0)</f>
        <v>5.53</v>
      </c>
      <c r="E1976" s="42" t="str">
        <f>VLOOKUP(A1976,'Data Transformation'!G:J,4,0)</f>
        <v>YES</v>
      </c>
      <c r="F1976" s="42" t="str">
        <f>VLOOKUP(A1976,'Data Transformation'!G:K,5,0)</f>
        <v>No</v>
      </c>
      <c r="G1976" s="58" t="str">
        <f>VLOOKUP(A1976,'Data Transformation'!G:L,6,0)</f>
        <v>No</v>
      </c>
      <c r="H1976" s="42">
        <f>VLOOKUP(A1976,'Data Transformation'!G:O,9,0)</f>
        <v>0</v>
      </c>
      <c r="I1976" s="42" t="str">
        <f>VLOOKUP(A1976,'Data Transformation'!G:N,8,0)</f>
        <v>No</v>
      </c>
      <c r="J1976" s="42" t="str">
        <f>VLOOKUP(A1976,'Data Transformation'!G:P,10,0)</f>
        <v>Above Obesity</v>
      </c>
      <c r="K1976" s="42" t="str">
        <f>VLOOKUP(A1976,'Data Transformation'!G:Q,11,0)</f>
        <v>Normal</v>
      </c>
      <c r="L1976" s="42" t="str">
        <f>VLOOKUP(A1976,'Data Transformation'!S:AB,10,0)</f>
        <v>19-Dec-1996</v>
      </c>
      <c r="M1976" s="59">
        <f>VLOOKUP(A1976,'Data Transformation'!S:AD,12,0)</f>
        <v>3410.32</v>
      </c>
      <c r="N1976" s="42" t="str">
        <f>VLOOKUP(A1976,'Data Transformation'!S:Y,7,0)</f>
        <v>tier - 2</v>
      </c>
      <c r="O1976" s="42" t="str">
        <f>VLOOKUP(A1976,'Data Transformation'!S:Z,8,0)</f>
        <v>tier - 2</v>
      </c>
      <c r="P1976" s="42" t="str">
        <f>VLOOKUP(A1976,'Data Transformation'!S:AA,9,0)</f>
        <v>R1011</v>
      </c>
      <c r="Q1976" s="60">
        <f>VLOOKUP(A1976,'Data Transformation'!S:AC,11,0)</f>
        <v>26</v>
      </c>
    </row>
    <row r="1977">
      <c r="A1977" s="56" t="s">
        <v>4026</v>
      </c>
      <c r="B1977" s="42" t="str">
        <f>VLOOKUP(A1977,'Data Transformation'!A:D,4,0)</f>
        <v>Hunter-Galvan</v>
      </c>
      <c r="C1977" s="57">
        <f>VLOOKUP(A1977,'Data Transformation'!G:N,2,0)</f>
        <v>38.665</v>
      </c>
      <c r="D1977" s="42">
        <f>VLOOKUP(A1977,'Data Transformation'!G:I,3,0)</f>
        <v>4.86</v>
      </c>
      <c r="E1977" s="42" t="str">
        <f>VLOOKUP(A1977,'Data Transformation'!G:J,4,0)</f>
        <v>No</v>
      </c>
      <c r="F1977" s="42" t="str">
        <f>VLOOKUP(A1977,'Data Transformation'!G:K,5,0)</f>
        <v>yes</v>
      </c>
      <c r="G1977" s="58" t="str">
        <f>VLOOKUP(A1977,'Data Transformation'!G:L,6,0)</f>
        <v>No</v>
      </c>
      <c r="H1977" s="42">
        <f>VLOOKUP(A1977,'Data Transformation'!G:O,9,0)</f>
        <v>1</v>
      </c>
      <c r="I1977" s="42" t="str">
        <f>VLOOKUP(A1977,'Data Transformation'!G:N,8,0)</f>
        <v>No</v>
      </c>
      <c r="J1977" s="42" t="str">
        <f>VLOOKUP(A1977,'Data Transformation'!G:P,10,0)</f>
        <v>Above Obesity</v>
      </c>
      <c r="K1977" s="42" t="str">
        <f>VLOOKUP(A1977,'Data Transformation'!G:Q,11,0)</f>
        <v>Normal</v>
      </c>
      <c r="L1977" s="42" t="str">
        <f>VLOOKUP(A1977,'Data Transformation'!S:AB,10,0)</f>
        <v>16-Jul-2004</v>
      </c>
      <c r="M1977" s="59">
        <f>VLOOKUP(A1977,'Data Transformation'!S:AD,12,0)</f>
        <v>3393.36</v>
      </c>
      <c r="N1977" s="42" t="str">
        <f>VLOOKUP(A1977,'Data Transformation'!S:Y,7,0)</f>
        <v>tier - 2</v>
      </c>
      <c r="O1977" s="42" t="str">
        <f>VLOOKUP(A1977,'Data Transformation'!S:Z,8,0)</f>
        <v>tier - 2</v>
      </c>
      <c r="P1977" s="42" t="str">
        <f>VLOOKUP(A1977,'Data Transformation'!S:AA,9,0)</f>
        <v>R1023</v>
      </c>
      <c r="Q1977" s="60">
        <f>VLOOKUP(A1977,'Data Transformation'!S:AC,11,0)</f>
        <v>18</v>
      </c>
    </row>
    <row r="1978">
      <c r="A1978" s="56" t="s">
        <v>4028</v>
      </c>
      <c r="B1978" s="42" t="str">
        <f>VLOOKUP(A1978,'Data Transformation'!A:D,4,0)</f>
        <v>Pierret</v>
      </c>
      <c r="C1978" s="57">
        <f>VLOOKUP(A1978,'Data Transformation'!G:N,2,0)</f>
        <v>29.92</v>
      </c>
      <c r="D1978" s="42">
        <f>VLOOKUP(A1978,'Data Transformation'!G:I,3,0)</f>
        <v>5.49</v>
      </c>
      <c r="E1978" s="42" t="str">
        <f>VLOOKUP(A1978,'Data Transformation'!G:J,4,0)</f>
        <v>YES</v>
      </c>
      <c r="F1978" s="42" t="str">
        <f>VLOOKUP(A1978,'Data Transformation'!G:K,5,0)</f>
        <v>No</v>
      </c>
      <c r="G1978" s="58" t="str">
        <f>VLOOKUP(A1978,'Data Transformation'!G:L,6,0)</f>
        <v>No</v>
      </c>
      <c r="H1978" s="42">
        <f>VLOOKUP(A1978,'Data Transformation'!G:O,9,0)</f>
        <v>0</v>
      </c>
      <c r="I1978" s="42" t="str">
        <f>VLOOKUP(A1978,'Data Transformation'!G:N,8,0)</f>
        <v>No</v>
      </c>
      <c r="J1978" s="42" t="str">
        <f>VLOOKUP(A1978,'Data Transformation'!G:P,10,0)</f>
        <v>Overweight</v>
      </c>
      <c r="K1978" s="42" t="str">
        <f>VLOOKUP(A1978,'Data Transformation'!G:Q,11,0)</f>
        <v>Normal</v>
      </c>
      <c r="L1978" s="42" t="str">
        <f>VLOOKUP(A1978,'Data Transformation'!S:AB,10,0)</f>
        <v>27-Oct-1996</v>
      </c>
      <c r="M1978" s="59">
        <f>VLOOKUP(A1978,'Data Transformation'!S:AD,12,0)</f>
        <v>3392.98</v>
      </c>
      <c r="N1978" s="42" t="str">
        <f>VLOOKUP(A1978,'Data Transformation'!S:Y,7,0)</f>
        <v>tier - 2</v>
      </c>
      <c r="O1978" s="42" t="str">
        <f>VLOOKUP(A1978,'Data Transformation'!S:Z,8,0)</f>
        <v>tier - 3</v>
      </c>
      <c r="P1978" s="42" t="str">
        <f>VLOOKUP(A1978,'Data Transformation'!S:AA,9,0)</f>
        <v>R1013</v>
      </c>
      <c r="Q1978" s="60">
        <f>VLOOKUP(A1978,'Data Transformation'!S:AC,11,0)</f>
        <v>26</v>
      </c>
    </row>
    <row r="1979">
      <c r="A1979" s="56" t="s">
        <v>4030</v>
      </c>
      <c r="B1979" s="42" t="str">
        <f>VLOOKUP(A1979,'Data Transformation'!A:D,4,0)</f>
        <v>White</v>
      </c>
      <c r="C1979" s="57">
        <f>VLOOKUP(A1979,'Data Transformation'!G:N,2,0)</f>
        <v>29.48</v>
      </c>
      <c r="D1979" s="42">
        <f>VLOOKUP(A1979,'Data Transformation'!G:I,3,0)</f>
        <v>4.09</v>
      </c>
      <c r="E1979" s="42" t="str">
        <f>VLOOKUP(A1979,'Data Transformation'!G:J,4,0)</f>
        <v>YES</v>
      </c>
      <c r="F1979" s="42" t="str">
        <f>VLOOKUP(A1979,'Data Transformation'!G:K,5,0)</f>
        <v>No</v>
      </c>
      <c r="G1979" s="58" t="str">
        <f>VLOOKUP(A1979,'Data Transformation'!G:L,6,0)</f>
        <v>No</v>
      </c>
      <c r="H1979" s="42">
        <f>VLOOKUP(A1979,'Data Transformation'!G:O,9,0)</f>
        <v>0</v>
      </c>
      <c r="I1979" s="42" t="str">
        <f>VLOOKUP(A1979,'Data Transformation'!G:N,8,0)</f>
        <v>No</v>
      </c>
      <c r="J1979" s="42" t="str">
        <f>VLOOKUP(A1979,'Data Transformation'!G:P,10,0)</f>
        <v>Overweight</v>
      </c>
      <c r="K1979" s="42" t="str">
        <f>VLOOKUP(A1979,'Data Transformation'!G:Q,11,0)</f>
        <v>Normal</v>
      </c>
      <c r="L1979" s="42" t="str">
        <f>VLOOKUP(A1979,'Data Transformation'!S:AB,10,0)</f>
        <v>10-Aug-1996</v>
      </c>
      <c r="M1979" s="59">
        <f>VLOOKUP(A1979,'Data Transformation'!S:AD,12,0)</f>
        <v>3392.37</v>
      </c>
      <c r="N1979" s="42" t="str">
        <f>VLOOKUP(A1979,'Data Transformation'!S:Y,7,0)</f>
        <v>tier - 2</v>
      </c>
      <c r="O1979" s="42" t="str">
        <f>VLOOKUP(A1979,'Data Transformation'!S:Z,8,0)</f>
        <v>tier - 3</v>
      </c>
      <c r="P1979" s="42" t="str">
        <f>VLOOKUP(A1979,'Data Transformation'!S:AA,9,0)</f>
        <v>R1013</v>
      </c>
      <c r="Q1979" s="60">
        <f>VLOOKUP(A1979,'Data Transformation'!S:AC,11,0)</f>
        <v>26</v>
      </c>
    </row>
    <row r="1980">
      <c r="A1980" s="56" t="s">
        <v>4032</v>
      </c>
      <c r="B1980" s="42" t="str">
        <f>VLOOKUP(A1980,'Data Transformation'!A:D,4,0)</f>
        <v>O'Neil</v>
      </c>
      <c r="C1980" s="57">
        <f>VLOOKUP(A1980,'Data Transformation'!G:N,2,0)</f>
        <v>28.785</v>
      </c>
      <c r="D1980" s="42">
        <f>VLOOKUP(A1980,'Data Transformation'!G:I,3,0)</f>
        <v>4.31</v>
      </c>
      <c r="E1980" s="42" t="str">
        <f>VLOOKUP(A1980,'Data Transformation'!G:J,4,0)</f>
        <v>YES</v>
      </c>
      <c r="F1980" s="42" t="str">
        <f>VLOOKUP(A1980,'Data Transformation'!G:K,5,0)</f>
        <v>No</v>
      </c>
      <c r="G1980" s="58" t="str">
        <f>VLOOKUP(A1980,'Data Transformation'!G:L,6,0)</f>
        <v>No</v>
      </c>
      <c r="H1980" s="42">
        <f>VLOOKUP(A1980,'Data Transformation'!G:O,9,0)</f>
        <v>0</v>
      </c>
      <c r="I1980" s="42" t="str">
        <f>VLOOKUP(A1980,'Data Transformation'!G:N,8,0)</f>
        <v>No</v>
      </c>
      <c r="J1980" s="42" t="str">
        <f>VLOOKUP(A1980,'Data Transformation'!G:P,10,0)</f>
        <v>Overweight</v>
      </c>
      <c r="K1980" s="42" t="str">
        <f>VLOOKUP(A1980,'Data Transformation'!G:Q,11,0)</f>
        <v>Normal</v>
      </c>
      <c r="L1980" s="42" t="str">
        <f>VLOOKUP(A1980,'Data Transformation'!S:AB,10,0)</f>
        <v>13-Nov-1996</v>
      </c>
      <c r="M1980" s="59">
        <f>VLOOKUP(A1980,'Data Transformation'!S:AD,12,0)</f>
        <v>3385.4</v>
      </c>
      <c r="N1980" s="42" t="str">
        <f>VLOOKUP(A1980,'Data Transformation'!S:Y,7,0)</f>
        <v>tier - 2</v>
      </c>
      <c r="O1980" s="42" t="str">
        <f>VLOOKUP(A1980,'Data Transformation'!S:Z,8,0)</f>
        <v>tier - 2</v>
      </c>
      <c r="P1980" s="42" t="str">
        <f>VLOOKUP(A1980,'Data Transformation'!S:AA,9,0)</f>
        <v>R1024</v>
      </c>
      <c r="Q1980" s="60">
        <f>VLOOKUP(A1980,'Data Transformation'!S:AC,11,0)</f>
        <v>26</v>
      </c>
    </row>
    <row r="1981">
      <c r="A1981" s="56" t="s">
        <v>4034</v>
      </c>
      <c r="B1981" s="42" t="str">
        <f>VLOOKUP(A1981,'Data Transformation'!A:D,4,0)</f>
        <v>Leitz</v>
      </c>
      <c r="C1981" s="57">
        <f>VLOOKUP(A1981,'Data Transformation'!G:N,2,0)</f>
        <v>19.8</v>
      </c>
      <c r="D1981" s="42">
        <f>VLOOKUP(A1981,'Data Transformation'!G:I,3,0)</f>
        <v>4</v>
      </c>
      <c r="E1981" s="42" t="str">
        <f>VLOOKUP(A1981,'Data Transformation'!G:J,4,0)</f>
        <v>YES</v>
      </c>
      <c r="F1981" s="42" t="str">
        <f>VLOOKUP(A1981,'Data Transformation'!G:K,5,0)</f>
        <v>No</v>
      </c>
      <c r="G1981" s="58" t="str">
        <f>VLOOKUP(A1981,'Data Transformation'!G:L,6,0)</f>
        <v>No</v>
      </c>
      <c r="H1981" s="42">
        <f>VLOOKUP(A1981,'Data Transformation'!G:O,9,0)</f>
        <v>0</v>
      </c>
      <c r="I1981" s="42" t="str">
        <f>VLOOKUP(A1981,'Data Transformation'!G:N,8,0)</f>
        <v>No</v>
      </c>
      <c r="J1981" s="42" t="str">
        <f>VLOOKUP(A1981,'Data Transformation'!G:P,10,0)</f>
        <v>Normal weight</v>
      </c>
      <c r="K1981" s="42" t="str">
        <f>VLOOKUP(A1981,'Data Transformation'!G:Q,11,0)</f>
        <v>Normal</v>
      </c>
      <c r="L1981" s="42" t="str">
        <f>VLOOKUP(A1981,'Data Transformation'!S:AB,10,0)</f>
        <v>14-Dec-1996</v>
      </c>
      <c r="M1981" s="59">
        <f>VLOOKUP(A1981,'Data Transformation'!S:AD,12,0)</f>
        <v>3378.91</v>
      </c>
      <c r="N1981" s="42" t="str">
        <f>VLOOKUP(A1981,'Data Transformation'!S:Y,7,0)</f>
        <v>tier - 2</v>
      </c>
      <c r="O1981" s="42" t="str">
        <f>VLOOKUP(A1981,'Data Transformation'!S:Z,8,0)</f>
        <v>tier - 1</v>
      </c>
      <c r="P1981" s="42" t="str">
        <f>VLOOKUP(A1981,'Data Transformation'!S:AA,9,0)</f>
        <v>R1011</v>
      </c>
      <c r="Q1981" s="60">
        <f>VLOOKUP(A1981,'Data Transformation'!S:AC,11,0)</f>
        <v>26</v>
      </c>
    </row>
    <row r="1982">
      <c r="A1982" s="56" t="s">
        <v>4036</v>
      </c>
      <c r="B1982" s="42" t="str">
        <f>VLOOKUP(A1982,'Data Transformation'!A:D,4,0)</f>
        <v>Durfee</v>
      </c>
      <c r="C1982" s="57">
        <f>VLOOKUP(A1982,'Data Transformation'!G:N,2,0)</f>
        <v>35.53</v>
      </c>
      <c r="D1982" s="42">
        <f>VLOOKUP(A1982,'Data Transformation'!G:I,3,0)</f>
        <v>4.68</v>
      </c>
      <c r="E1982" s="42" t="str">
        <f>VLOOKUP(A1982,'Data Transformation'!G:J,4,0)</f>
        <v>No</v>
      </c>
      <c r="F1982" s="42" t="str">
        <f>VLOOKUP(A1982,'Data Transformation'!G:K,5,0)</f>
        <v>No</v>
      </c>
      <c r="G1982" s="58" t="str">
        <f>VLOOKUP(A1982,'Data Transformation'!G:L,6,0)</f>
        <v>Yes</v>
      </c>
      <c r="H1982" s="42">
        <f>VLOOKUP(A1982,'Data Transformation'!G:O,9,0)</f>
        <v>1</v>
      </c>
      <c r="I1982" s="42" t="str">
        <f>VLOOKUP(A1982,'Data Transformation'!G:N,8,0)</f>
        <v>No</v>
      </c>
      <c r="J1982" s="42" t="str">
        <f>VLOOKUP(A1982,'Data Transformation'!G:P,10,0)</f>
        <v>Above Obesity</v>
      </c>
      <c r="K1982" s="42" t="str">
        <f>VLOOKUP(A1982,'Data Transformation'!G:Q,11,0)</f>
        <v>Normal</v>
      </c>
      <c r="L1982" s="42" t="str">
        <f>VLOOKUP(A1982,'Data Transformation'!S:AB,10,0)</f>
        <v>7-Oct-1993</v>
      </c>
      <c r="M1982" s="59">
        <f>VLOOKUP(A1982,'Data Transformation'!S:AD,12,0)</f>
        <v>3366.67</v>
      </c>
      <c r="N1982" s="42" t="str">
        <f>VLOOKUP(A1982,'Data Transformation'!S:Y,7,0)</f>
        <v>tier - 2</v>
      </c>
      <c r="O1982" s="42" t="str">
        <f>VLOOKUP(A1982,'Data Transformation'!S:Z,8,0)</f>
        <v>tier - 2</v>
      </c>
      <c r="P1982" s="42" t="str">
        <f>VLOOKUP(A1982,'Data Transformation'!S:AA,9,0)</f>
        <v>R1013</v>
      </c>
      <c r="Q1982" s="60">
        <f>VLOOKUP(A1982,'Data Transformation'!S:AC,11,0)</f>
        <v>29</v>
      </c>
    </row>
    <row r="1983">
      <c r="A1983" s="56" t="s">
        <v>4038</v>
      </c>
      <c r="B1983" s="42" t="str">
        <f>VLOOKUP(A1983,'Data Transformation'!A:D,4,0)</f>
        <v>Maylone</v>
      </c>
      <c r="C1983" s="57">
        <f>VLOOKUP(A1983,'Data Transformation'!G:N,2,0)</f>
        <v>21.47</v>
      </c>
      <c r="D1983" s="42">
        <f>VLOOKUP(A1983,'Data Transformation'!G:I,3,0)</f>
        <v>4.02</v>
      </c>
      <c r="E1983" s="42" t="str">
        <f>VLOOKUP(A1983,'Data Transformation'!G:J,4,0)</f>
        <v>yes</v>
      </c>
      <c r="F1983" s="42" t="str">
        <f>VLOOKUP(A1983,'Data Transformation'!G:K,5,0)</f>
        <v>No</v>
      </c>
      <c r="G1983" s="58" t="str">
        <f>VLOOKUP(A1983,'Data Transformation'!G:L,6,0)</f>
        <v>No</v>
      </c>
      <c r="H1983" s="42">
        <f>VLOOKUP(A1983,'Data Transformation'!G:O,9,0)</f>
        <v>1</v>
      </c>
      <c r="I1983" s="42" t="str">
        <f>VLOOKUP(A1983,'Data Transformation'!G:N,8,0)</f>
        <v>No</v>
      </c>
      <c r="J1983" s="42" t="str">
        <f>VLOOKUP(A1983,'Data Transformation'!G:P,10,0)</f>
        <v>Normal weight</v>
      </c>
      <c r="K1983" s="42" t="str">
        <f>VLOOKUP(A1983,'Data Transformation'!G:Q,11,0)</f>
        <v>Normal</v>
      </c>
      <c r="L1983" s="42" t="str">
        <f>VLOOKUP(A1983,'Data Transformation'!S:AB,10,0)</f>
        <v>23-Jun-1995</v>
      </c>
      <c r="M1983" s="59">
        <f>VLOOKUP(A1983,'Data Transformation'!S:AD,12,0)</f>
        <v>3353.47</v>
      </c>
      <c r="N1983" s="42" t="str">
        <f>VLOOKUP(A1983,'Data Transformation'!S:Y,7,0)</f>
        <v>tier - 2</v>
      </c>
      <c r="O1983" s="42" t="str">
        <f>VLOOKUP(A1983,'Data Transformation'!S:Z,8,0)</f>
        <v>tier - 3</v>
      </c>
      <c r="P1983" s="42" t="str">
        <f>VLOOKUP(A1983,'Data Transformation'!S:AA,9,0)</f>
        <v>R1012</v>
      </c>
      <c r="Q1983" s="60">
        <f>VLOOKUP(A1983,'Data Transformation'!S:AC,11,0)</f>
        <v>27</v>
      </c>
    </row>
    <row r="1984">
      <c r="A1984" s="56" t="s">
        <v>4040</v>
      </c>
      <c r="B1984" s="42" t="str">
        <f>VLOOKUP(A1984,'Data Transformation'!A:D,4,0)</f>
        <v>Reiland</v>
      </c>
      <c r="C1984" s="57">
        <f>VLOOKUP(A1984,'Data Transformation'!G:N,2,0)</f>
        <v>25.9</v>
      </c>
      <c r="D1984" s="42">
        <f>VLOOKUP(A1984,'Data Transformation'!G:I,3,0)</f>
        <v>5.12</v>
      </c>
      <c r="E1984" s="42" t="str">
        <f>VLOOKUP(A1984,'Data Transformation'!G:J,4,0)</f>
        <v>No</v>
      </c>
      <c r="F1984" s="42" t="str">
        <f>VLOOKUP(A1984,'Data Transformation'!G:K,5,0)</f>
        <v>No</v>
      </c>
      <c r="G1984" s="58" t="str">
        <f>VLOOKUP(A1984,'Data Transformation'!G:L,6,0)</f>
        <v>Yes</v>
      </c>
      <c r="H1984" s="42">
        <f>VLOOKUP(A1984,'Data Transformation'!G:O,9,0)</f>
        <v>1</v>
      </c>
      <c r="I1984" s="42" t="str">
        <f>VLOOKUP(A1984,'Data Transformation'!G:N,8,0)</f>
        <v>No</v>
      </c>
      <c r="J1984" s="42" t="str">
        <f>VLOOKUP(A1984,'Data Transformation'!G:P,10,0)</f>
        <v>Overweight</v>
      </c>
      <c r="K1984" s="42" t="str">
        <f>VLOOKUP(A1984,'Data Transformation'!G:Q,11,0)</f>
        <v>Normal</v>
      </c>
      <c r="L1984" s="42" t="str">
        <f>VLOOKUP(A1984,'Data Transformation'!S:AB,10,0)</f>
        <v>28-Oct-1993</v>
      </c>
      <c r="M1984" s="59">
        <f>VLOOKUP(A1984,'Data Transformation'!S:AD,12,0)</f>
        <v>3353.28</v>
      </c>
      <c r="N1984" s="42" t="str">
        <f>VLOOKUP(A1984,'Data Transformation'!S:Y,7,0)</f>
        <v>tier - 2</v>
      </c>
      <c r="O1984" s="42" t="str">
        <f>VLOOKUP(A1984,'Data Transformation'!S:Z,8,0)</f>
        <v>tier - 1</v>
      </c>
      <c r="P1984" s="42" t="str">
        <f>VLOOKUP(A1984,'Data Transformation'!S:AA,9,0)</f>
        <v>R1011</v>
      </c>
      <c r="Q1984" s="60">
        <f>VLOOKUP(A1984,'Data Transformation'!S:AC,11,0)</f>
        <v>29</v>
      </c>
    </row>
    <row r="1985">
      <c r="A1985" s="56" t="s">
        <v>4042</v>
      </c>
      <c r="B1985" s="42" t="str">
        <f>VLOOKUP(A1985,'Data Transformation'!A:D,4,0)</f>
        <v>Hu</v>
      </c>
      <c r="C1985" s="57">
        <f>VLOOKUP(A1985,'Data Transformation'!G:N,2,0)</f>
        <v>20.81</v>
      </c>
      <c r="D1985" s="42">
        <f>VLOOKUP(A1985,'Data Transformation'!G:I,3,0)</f>
        <v>5.52</v>
      </c>
      <c r="E1985" s="42" t="str">
        <f>VLOOKUP(A1985,'Data Transformation'!G:J,4,0)</f>
        <v>No</v>
      </c>
      <c r="F1985" s="42" t="str">
        <f>VLOOKUP(A1985,'Data Transformation'!G:K,5,0)</f>
        <v>No</v>
      </c>
      <c r="G1985" s="58" t="str">
        <f>VLOOKUP(A1985,'Data Transformation'!G:L,6,0)</f>
        <v>No</v>
      </c>
      <c r="H1985" s="42">
        <f>VLOOKUP(A1985,'Data Transformation'!G:O,9,0)</f>
        <v>0</v>
      </c>
      <c r="I1985" s="42" t="str">
        <f>VLOOKUP(A1985,'Data Transformation'!G:N,8,0)</f>
        <v>No</v>
      </c>
      <c r="J1985" s="42" t="str">
        <f>VLOOKUP(A1985,'Data Transformation'!G:P,10,0)</f>
        <v>Normal weight</v>
      </c>
      <c r="K1985" s="42" t="str">
        <f>VLOOKUP(A1985,'Data Transformation'!G:Q,11,0)</f>
        <v>Normal</v>
      </c>
      <c r="L1985" s="42" t="str">
        <f>VLOOKUP(A1985,'Data Transformation'!S:AB,10,0)</f>
        <v>1-Sep-1991</v>
      </c>
      <c r="M1985" s="59">
        <f>VLOOKUP(A1985,'Data Transformation'!S:AD,12,0)</f>
        <v>3342.79</v>
      </c>
      <c r="N1985" s="42" t="str">
        <f>VLOOKUP(A1985,'Data Transformation'!S:Y,7,0)</f>
        <v>tier - 2</v>
      </c>
      <c r="O1985" s="42" t="str">
        <f>VLOOKUP(A1985,'Data Transformation'!S:Z,8,0)</f>
        <v>tier - 1</v>
      </c>
      <c r="P1985" s="42" t="str">
        <f>VLOOKUP(A1985,'Data Transformation'!S:AA,9,0)</f>
        <v>R1013</v>
      </c>
      <c r="Q1985" s="60">
        <f>VLOOKUP(A1985,'Data Transformation'!S:AC,11,0)</f>
        <v>31</v>
      </c>
    </row>
    <row r="1986">
      <c r="A1986" s="56" t="s">
        <v>4044</v>
      </c>
      <c r="B1986" s="42" t="str">
        <f>VLOOKUP(A1986,'Data Transformation'!A:D,4,0)</f>
        <v>Lessek</v>
      </c>
      <c r="C1986" s="57">
        <f>VLOOKUP(A1986,'Data Transformation'!G:N,2,0)</f>
        <v>25.84</v>
      </c>
      <c r="D1986" s="42">
        <f>VLOOKUP(A1986,'Data Transformation'!G:I,3,0)</f>
        <v>5.81</v>
      </c>
      <c r="E1986" s="42" t="str">
        <f>VLOOKUP(A1986,'Data Transformation'!G:J,4,0)</f>
        <v>yes</v>
      </c>
      <c r="F1986" s="42" t="str">
        <f>VLOOKUP(A1986,'Data Transformation'!G:K,5,0)</f>
        <v>No</v>
      </c>
      <c r="G1986" s="58" t="str">
        <f>VLOOKUP(A1986,'Data Transformation'!G:L,6,0)</f>
        <v>Yes</v>
      </c>
      <c r="H1986" s="42">
        <f>VLOOKUP(A1986,'Data Transformation'!G:O,9,0)</f>
        <v>1</v>
      </c>
      <c r="I1986" s="42" t="str">
        <f>VLOOKUP(A1986,'Data Transformation'!G:N,8,0)</f>
        <v>No</v>
      </c>
      <c r="J1986" s="42" t="str">
        <f>VLOOKUP(A1986,'Data Transformation'!G:P,10,0)</f>
        <v>Overweight</v>
      </c>
      <c r="K1986" s="42" t="str">
        <f>VLOOKUP(A1986,'Data Transformation'!G:Q,11,0)</f>
        <v>Prediabetes weight</v>
      </c>
      <c r="L1986" s="42" t="str">
        <f>VLOOKUP(A1986,'Data Transformation'!S:AB,10,0)</f>
        <v>20-Jun-1997</v>
      </c>
      <c r="M1986" s="59">
        <f>VLOOKUP(A1986,'Data Transformation'!S:AD,12,0)</f>
        <v>3309.79</v>
      </c>
      <c r="N1986" s="42" t="str">
        <f>VLOOKUP(A1986,'Data Transformation'!S:Y,7,0)</f>
        <v>tier - 3</v>
      </c>
      <c r="O1986" s="42" t="str">
        <f>VLOOKUP(A1986,'Data Transformation'!S:Z,8,0)</f>
        <v>tier - 3</v>
      </c>
      <c r="P1986" s="42" t="str">
        <f>VLOOKUP(A1986,'Data Transformation'!S:AA,9,0)</f>
        <v>R1017</v>
      </c>
      <c r="Q1986" s="60">
        <f>VLOOKUP(A1986,'Data Transformation'!S:AC,11,0)</f>
        <v>25</v>
      </c>
    </row>
    <row r="1987">
      <c r="A1987" s="56" t="s">
        <v>4046</v>
      </c>
      <c r="B1987" s="42" t="str">
        <f>VLOOKUP(A1987,'Data Transformation'!A:D,4,0)</f>
        <v>Colavincenzo</v>
      </c>
      <c r="C1987" s="57">
        <f>VLOOKUP(A1987,'Data Transformation'!G:N,2,0)</f>
        <v>30.95</v>
      </c>
      <c r="D1987" s="42">
        <f>VLOOKUP(A1987,'Data Transformation'!G:I,3,0)</f>
        <v>5.16</v>
      </c>
      <c r="E1987" s="42" t="str">
        <f>VLOOKUP(A1987,'Data Transformation'!G:J,4,0)</f>
        <v>No</v>
      </c>
      <c r="F1987" s="42" t="str">
        <f>VLOOKUP(A1987,'Data Transformation'!G:K,5,0)</f>
        <v>No</v>
      </c>
      <c r="G1987" s="58" t="str">
        <f>VLOOKUP(A1987,'Data Transformation'!G:L,6,0)</f>
        <v>Yes</v>
      </c>
      <c r="H1987" s="42">
        <f>VLOOKUP(A1987,'Data Transformation'!G:O,9,0)</f>
        <v>1</v>
      </c>
      <c r="I1987" s="42" t="str">
        <f>VLOOKUP(A1987,'Data Transformation'!G:N,8,0)</f>
        <v>No</v>
      </c>
      <c r="J1987" s="42" t="str">
        <f>VLOOKUP(A1987,'Data Transformation'!G:P,10,0)</f>
        <v>Above Obesity</v>
      </c>
      <c r="K1987" s="42" t="str">
        <f>VLOOKUP(A1987,'Data Transformation'!G:Q,11,0)</f>
        <v>Normal</v>
      </c>
      <c r="L1987" s="42" t="str">
        <f>VLOOKUP(A1987,'Data Transformation'!S:AB,10,0)</f>
        <v>18-Nov-2003</v>
      </c>
      <c r="M1987" s="59">
        <f>VLOOKUP(A1987,'Data Transformation'!S:AD,12,0)</f>
        <v>3308.46</v>
      </c>
      <c r="N1987" s="42" t="str">
        <f>VLOOKUP(A1987,'Data Transformation'!S:Y,7,0)</f>
        <v>tier - 2</v>
      </c>
      <c r="O1987" s="42" t="str">
        <f>VLOOKUP(A1987,'Data Transformation'!S:Z,8,0)</f>
        <v>tier - 1</v>
      </c>
      <c r="P1987" s="42" t="str">
        <f>VLOOKUP(A1987,'Data Transformation'!S:AA,9,0)</f>
        <v>R1021</v>
      </c>
      <c r="Q1987" s="60">
        <f>VLOOKUP(A1987,'Data Transformation'!S:AC,11,0)</f>
        <v>19</v>
      </c>
    </row>
    <row r="1988">
      <c r="A1988" s="56" t="s">
        <v>4048</v>
      </c>
      <c r="B1988" s="42" t="str">
        <f>VLOOKUP(A1988,'Data Transformation'!A:D,4,0)</f>
        <v>Mendez-Karr</v>
      </c>
      <c r="C1988" s="57">
        <f>VLOOKUP(A1988,'Data Transformation'!G:N,2,0)</f>
        <v>30.54</v>
      </c>
      <c r="D1988" s="42">
        <f>VLOOKUP(A1988,'Data Transformation'!G:I,3,0)</f>
        <v>5</v>
      </c>
      <c r="E1988" s="42" t="str">
        <f>VLOOKUP(A1988,'Data Transformation'!G:J,4,0)</f>
        <v>No</v>
      </c>
      <c r="F1988" s="42" t="str">
        <f>VLOOKUP(A1988,'Data Transformation'!G:K,5,0)</f>
        <v>No</v>
      </c>
      <c r="G1988" s="58" t="str">
        <f>VLOOKUP(A1988,'Data Transformation'!G:L,6,0)</f>
        <v>Yes</v>
      </c>
      <c r="H1988" s="42">
        <f>VLOOKUP(A1988,'Data Transformation'!G:O,9,0)</f>
        <v>1</v>
      </c>
      <c r="I1988" s="42" t="str">
        <f>VLOOKUP(A1988,'Data Transformation'!G:N,8,0)</f>
        <v>No</v>
      </c>
      <c r="J1988" s="42" t="str">
        <f>VLOOKUP(A1988,'Data Transformation'!G:P,10,0)</f>
        <v>Above Obesity</v>
      </c>
      <c r="K1988" s="42" t="str">
        <f>VLOOKUP(A1988,'Data Transformation'!G:Q,11,0)</f>
        <v>Normal</v>
      </c>
      <c r="L1988" s="42" t="str">
        <f>VLOOKUP(A1988,'Data Transformation'!S:AB,10,0)</f>
        <v>5-Dec-2003</v>
      </c>
      <c r="M1988" s="59">
        <f>VLOOKUP(A1988,'Data Transformation'!S:AD,12,0)</f>
        <v>3300.7</v>
      </c>
      <c r="N1988" s="42" t="str">
        <f>VLOOKUP(A1988,'Data Transformation'!S:Y,7,0)</f>
        <v>tier - 2</v>
      </c>
      <c r="O1988" s="42" t="str">
        <f>VLOOKUP(A1988,'Data Transformation'!S:Z,8,0)</f>
        <v>tier - 2</v>
      </c>
      <c r="P1988" s="42" t="str">
        <f>VLOOKUP(A1988,'Data Transformation'!S:AA,9,0)</f>
        <v>R1025</v>
      </c>
      <c r="Q1988" s="60">
        <f>VLOOKUP(A1988,'Data Transformation'!S:AC,11,0)</f>
        <v>19</v>
      </c>
    </row>
    <row r="1989">
      <c r="A1989" s="56" t="s">
        <v>4050</v>
      </c>
      <c r="B1989" s="42" t="str">
        <f>VLOOKUP(A1989,'Data Transformation'!A:D,4,0)</f>
        <v>Saulnier</v>
      </c>
      <c r="C1989" s="57">
        <f>VLOOKUP(A1989,'Data Transformation'!G:N,2,0)</f>
        <v>33.915</v>
      </c>
      <c r="D1989" s="42">
        <f>VLOOKUP(A1989,'Data Transformation'!G:I,3,0)</f>
        <v>5.84</v>
      </c>
      <c r="E1989" s="42" t="str">
        <f>VLOOKUP(A1989,'Data Transformation'!G:J,4,0)</f>
        <v>YES</v>
      </c>
      <c r="F1989" s="42" t="str">
        <f>VLOOKUP(A1989,'Data Transformation'!G:K,5,0)</f>
        <v>No</v>
      </c>
      <c r="G1989" s="58" t="str">
        <f>VLOOKUP(A1989,'Data Transformation'!G:L,6,0)</f>
        <v>No</v>
      </c>
      <c r="H1989" s="42">
        <f>VLOOKUP(A1989,'Data Transformation'!G:O,9,0)</f>
        <v>0</v>
      </c>
      <c r="I1989" s="42" t="str">
        <f>VLOOKUP(A1989,'Data Transformation'!G:N,8,0)</f>
        <v>No</v>
      </c>
      <c r="J1989" s="42" t="str">
        <f>VLOOKUP(A1989,'Data Transformation'!G:P,10,0)</f>
        <v>Above Obesity</v>
      </c>
      <c r="K1989" s="42" t="str">
        <f>VLOOKUP(A1989,'Data Transformation'!G:Q,11,0)</f>
        <v>Prediabetes weight</v>
      </c>
      <c r="L1989" s="42" t="str">
        <f>VLOOKUP(A1989,'Data Transformation'!S:AB,10,0)</f>
        <v>17-Nov-1996</v>
      </c>
      <c r="M1989" s="59">
        <f>VLOOKUP(A1989,'Data Transformation'!S:AD,12,0)</f>
        <v>3292.53</v>
      </c>
      <c r="N1989" s="42" t="str">
        <f>VLOOKUP(A1989,'Data Transformation'!S:Y,7,0)</f>
        <v>tier - 2</v>
      </c>
      <c r="O1989" s="42" t="str">
        <f>VLOOKUP(A1989,'Data Transformation'!S:Z,8,0)</f>
        <v>tier - 2</v>
      </c>
      <c r="P1989" s="42" t="str">
        <f>VLOOKUP(A1989,'Data Transformation'!S:AA,9,0)</f>
        <v>R1012</v>
      </c>
      <c r="Q1989" s="60">
        <f>VLOOKUP(A1989,'Data Transformation'!S:AC,11,0)</f>
        <v>26</v>
      </c>
    </row>
    <row r="1990">
      <c r="A1990" s="56" t="s">
        <v>4052</v>
      </c>
      <c r="B1990" s="42" t="str">
        <f>VLOOKUP(A1990,'Data Transformation'!A:D,4,0)</f>
        <v>Schoonover</v>
      </c>
      <c r="C1990" s="57">
        <f>VLOOKUP(A1990,'Data Transformation'!G:N,2,0)</f>
        <v>33.31</v>
      </c>
      <c r="D1990" s="42">
        <f>VLOOKUP(A1990,'Data Transformation'!G:I,3,0)</f>
        <v>4.19</v>
      </c>
      <c r="E1990" s="42" t="str">
        <f>VLOOKUP(A1990,'Data Transformation'!G:J,4,0)</f>
        <v>No</v>
      </c>
      <c r="F1990" s="42" t="str">
        <f>VLOOKUP(A1990,'Data Transformation'!G:K,5,0)</f>
        <v>No</v>
      </c>
      <c r="G1990" s="58" t="str">
        <f>VLOOKUP(A1990,'Data Transformation'!G:L,6,0)</f>
        <v>Yes</v>
      </c>
      <c r="H1990" s="42">
        <f>VLOOKUP(A1990,'Data Transformation'!G:O,9,0)</f>
        <v>1</v>
      </c>
      <c r="I1990" s="42" t="str">
        <f>VLOOKUP(A1990,'Data Transformation'!G:N,8,0)</f>
        <v>No</v>
      </c>
      <c r="J1990" s="42" t="str">
        <f>VLOOKUP(A1990,'Data Transformation'!G:P,10,0)</f>
        <v>Above Obesity</v>
      </c>
      <c r="K1990" s="42" t="str">
        <f>VLOOKUP(A1990,'Data Transformation'!G:Q,11,0)</f>
        <v>Normal</v>
      </c>
      <c r="L1990" s="42" t="str">
        <f>VLOOKUP(A1990,'Data Transformation'!S:AB,10,0)</f>
        <v>3-Jul-2003</v>
      </c>
      <c r="M1990" s="59">
        <f>VLOOKUP(A1990,'Data Transformation'!S:AD,12,0)</f>
        <v>3280.22</v>
      </c>
      <c r="N1990" s="42" t="str">
        <f>VLOOKUP(A1990,'Data Transformation'!S:Y,7,0)</f>
        <v>tier - 2</v>
      </c>
      <c r="O1990" s="42" t="str">
        <f>VLOOKUP(A1990,'Data Transformation'!S:Z,8,0)</f>
        <v>tier - 3</v>
      </c>
      <c r="P1990" s="42" t="str">
        <f>VLOOKUP(A1990,'Data Transformation'!S:AA,9,0)</f>
        <v>R1011</v>
      </c>
      <c r="Q1990" s="60">
        <f>VLOOKUP(A1990,'Data Transformation'!S:AC,11,0)</f>
        <v>19</v>
      </c>
    </row>
    <row r="1991">
      <c r="A1991" s="56" t="s">
        <v>4054</v>
      </c>
      <c r="B1991" s="42" t="str">
        <f>VLOOKUP(A1991,'Data Transformation'!A:D,4,0)</f>
        <v>Hass</v>
      </c>
      <c r="C1991" s="57">
        <f>VLOOKUP(A1991,'Data Transformation'!G:N,2,0)</f>
        <v>25.745</v>
      </c>
      <c r="D1991" s="42">
        <f>VLOOKUP(A1991,'Data Transformation'!G:I,3,0)</f>
        <v>4.62</v>
      </c>
      <c r="E1991" s="42" t="str">
        <f>VLOOKUP(A1991,'Data Transformation'!G:J,4,0)</f>
        <v>YES</v>
      </c>
      <c r="F1991" s="42" t="str">
        <f>VLOOKUP(A1991,'Data Transformation'!G:K,5,0)</f>
        <v>No</v>
      </c>
      <c r="G1991" s="58" t="str">
        <f>VLOOKUP(A1991,'Data Transformation'!G:L,6,0)</f>
        <v>No</v>
      </c>
      <c r="H1991" s="42">
        <f>VLOOKUP(A1991,'Data Transformation'!G:O,9,0)</f>
        <v>0</v>
      </c>
      <c r="I1991" s="42" t="str">
        <f>VLOOKUP(A1991,'Data Transformation'!G:N,8,0)</f>
        <v>No</v>
      </c>
      <c r="J1991" s="42" t="str">
        <f>VLOOKUP(A1991,'Data Transformation'!G:P,10,0)</f>
        <v>Overweight</v>
      </c>
      <c r="K1991" s="42" t="str">
        <f>VLOOKUP(A1991,'Data Transformation'!G:Q,11,0)</f>
        <v>Normal</v>
      </c>
      <c r="L1991" s="42" t="str">
        <f>VLOOKUP(A1991,'Data Transformation'!S:AB,10,0)</f>
        <v>6-Oct-2001</v>
      </c>
      <c r="M1991" s="59">
        <f>VLOOKUP(A1991,'Data Transformation'!S:AD,12,0)</f>
        <v>3279.87</v>
      </c>
      <c r="N1991" s="42" t="str">
        <f>VLOOKUP(A1991,'Data Transformation'!S:Y,7,0)</f>
        <v>tier - 2</v>
      </c>
      <c r="O1991" s="42" t="str">
        <f>VLOOKUP(A1991,'Data Transformation'!S:Z,8,0)</f>
        <v>tier - 1</v>
      </c>
      <c r="P1991" s="42" t="str">
        <f>VLOOKUP(A1991,'Data Transformation'!S:AA,9,0)</f>
        <v>R1017</v>
      </c>
      <c r="Q1991" s="60">
        <f>VLOOKUP(A1991,'Data Transformation'!S:AC,11,0)</f>
        <v>21</v>
      </c>
    </row>
    <row r="1992">
      <c r="A1992" s="56" t="s">
        <v>4056</v>
      </c>
      <c r="B1992" s="42" t="str">
        <f>VLOOKUP(A1992,'Data Transformation'!A:D,4,0)</f>
        <v>Cadotte</v>
      </c>
      <c r="C1992" s="57">
        <f>VLOOKUP(A1992,'Data Transformation'!G:N,2,0)</f>
        <v>37.1</v>
      </c>
      <c r="D1992" s="42">
        <f>VLOOKUP(A1992,'Data Transformation'!G:I,3,0)</f>
        <v>6.24</v>
      </c>
      <c r="E1992" s="42" t="str">
        <f>VLOOKUP(A1992,'Data Transformation'!G:J,4,0)</f>
        <v>No</v>
      </c>
      <c r="F1992" s="42" t="str">
        <f>VLOOKUP(A1992,'Data Transformation'!G:K,5,0)</f>
        <v>No</v>
      </c>
      <c r="G1992" s="58" t="str">
        <f>VLOOKUP(A1992,'Data Transformation'!G:L,6,0)</f>
        <v>No</v>
      </c>
      <c r="H1992" s="42">
        <f>VLOOKUP(A1992,'Data Transformation'!G:O,9,0)</f>
        <v>0</v>
      </c>
      <c r="I1992" s="42" t="str">
        <f>VLOOKUP(A1992,'Data Transformation'!G:N,8,0)</f>
        <v>No</v>
      </c>
      <c r="J1992" s="42" t="str">
        <f>VLOOKUP(A1992,'Data Transformation'!G:P,10,0)</f>
        <v>Above Obesity</v>
      </c>
      <c r="K1992" s="42" t="str">
        <f>VLOOKUP(A1992,'Data Transformation'!G:Q,11,0)</f>
        <v>Prediabetes weight</v>
      </c>
      <c r="L1992" s="42" t="str">
        <f>VLOOKUP(A1992,'Data Transformation'!S:AB,10,0)</f>
        <v>1-Jul-1994</v>
      </c>
      <c r="M1992" s="59">
        <f>VLOOKUP(A1992,'Data Transformation'!S:AD,12,0)</f>
        <v>3277.16</v>
      </c>
      <c r="N1992" s="42" t="str">
        <f>VLOOKUP(A1992,'Data Transformation'!S:Y,7,0)</f>
        <v>tier - 2</v>
      </c>
      <c r="O1992" s="42" t="str">
        <f>VLOOKUP(A1992,'Data Transformation'!S:Z,8,0)</f>
        <v>tier - 3</v>
      </c>
      <c r="P1992" s="42" t="str">
        <f>VLOOKUP(A1992,'Data Transformation'!S:AA,9,0)</f>
        <v>R1011</v>
      </c>
      <c r="Q1992" s="60">
        <f>VLOOKUP(A1992,'Data Transformation'!S:AC,11,0)</f>
        <v>28</v>
      </c>
    </row>
    <row r="1993">
      <c r="A1993" s="56" t="s">
        <v>4058</v>
      </c>
      <c r="B1993" s="42" t="str">
        <f>VLOOKUP(A1993,'Data Transformation'!A:D,4,0)</f>
        <v>Cacciapaglia</v>
      </c>
      <c r="C1993" s="57">
        <f>VLOOKUP(A1993,'Data Transformation'!G:N,2,0)</f>
        <v>35.435</v>
      </c>
      <c r="D1993" s="42">
        <f>VLOOKUP(A1993,'Data Transformation'!G:I,3,0)</f>
        <v>5.81</v>
      </c>
      <c r="E1993" s="42" t="str">
        <f>VLOOKUP(A1993,'Data Transformation'!G:J,4,0)</f>
        <v>No</v>
      </c>
      <c r="F1993" s="42" t="str">
        <f>VLOOKUP(A1993,'Data Transformation'!G:K,5,0)</f>
        <v>No</v>
      </c>
      <c r="G1993" s="58" t="str">
        <f>VLOOKUP(A1993,'Data Transformation'!G:L,6,0)</f>
        <v>No</v>
      </c>
      <c r="H1993" s="42">
        <f>VLOOKUP(A1993,'Data Transformation'!G:O,9,0)</f>
        <v>0</v>
      </c>
      <c r="I1993" s="42" t="str">
        <f>VLOOKUP(A1993,'Data Transformation'!G:N,8,0)</f>
        <v>No</v>
      </c>
      <c r="J1993" s="42" t="str">
        <f>VLOOKUP(A1993,'Data Transformation'!G:P,10,0)</f>
        <v>Above Obesity</v>
      </c>
      <c r="K1993" s="42" t="str">
        <f>VLOOKUP(A1993,'Data Transformation'!G:Q,11,0)</f>
        <v>Prediabetes weight</v>
      </c>
      <c r="L1993" s="42" t="str">
        <f>VLOOKUP(A1993,'Data Transformation'!S:AB,10,0)</f>
        <v>2-Dec-1994</v>
      </c>
      <c r="M1993" s="59">
        <f>VLOOKUP(A1993,'Data Transformation'!S:AD,12,0)</f>
        <v>3268.85</v>
      </c>
      <c r="N1993" s="42" t="str">
        <f>VLOOKUP(A1993,'Data Transformation'!S:Y,7,0)</f>
        <v>tier - 3</v>
      </c>
      <c r="O1993" s="42" t="str">
        <f>VLOOKUP(A1993,'Data Transformation'!S:Z,8,0)</f>
        <v>tier - 1</v>
      </c>
      <c r="P1993" s="42" t="str">
        <f>VLOOKUP(A1993,'Data Transformation'!S:AA,9,0)</f>
        <v>R1016</v>
      </c>
      <c r="Q1993" s="60">
        <f>VLOOKUP(A1993,'Data Transformation'!S:AC,11,0)</f>
        <v>28</v>
      </c>
    </row>
    <row r="1994">
      <c r="A1994" s="56" t="s">
        <v>4060</v>
      </c>
      <c r="B1994" s="42" t="str">
        <f>VLOOKUP(A1994,'Data Transformation'!A:D,4,0)</f>
        <v>Mininger</v>
      </c>
      <c r="C1994" s="57">
        <f>VLOOKUP(A1994,'Data Transformation'!G:N,2,0)</f>
        <v>20.4</v>
      </c>
      <c r="D1994" s="42">
        <f>VLOOKUP(A1994,'Data Transformation'!G:I,3,0)</f>
        <v>4.83</v>
      </c>
      <c r="E1994" s="42" t="str">
        <f>VLOOKUP(A1994,'Data Transformation'!G:J,4,0)</f>
        <v>No</v>
      </c>
      <c r="F1994" s="42" t="str">
        <f>VLOOKUP(A1994,'Data Transformation'!G:K,5,0)</f>
        <v>No</v>
      </c>
      <c r="G1994" s="58" t="str">
        <f>VLOOKUP(A1994,'Data Transformation'!G:L,6,0)</f>
        <v>No</v>
      </c>
      <c r="H1994" s="42">
        <f>VLOOKUP(A1994,'Data Transformation'!G:O,9,0)</f>
        <v>0</v>
      </c>
      <c r="I1994" s="42" t="str">
        <f>VLOOKUP(A1994,'Data Transformation'!G:N,8,0)</f>
        <v>No</v>
      </c>
      <c r="J1994" s="42" t="str">
        <f>VLOOKUP(A1994,'Data Transformation'!G:P,10,0)</f>
        <v>Normal weight</v>
      </c>
      <c r="K1994" s="42" t="str">
        <f>VLOOKUP(A1994,'Data Transformation'!G:Q,11,0)</f>
        <v>Normal</v>
      </c>
      <c r="L1994" s="42" t="str">
        <f>VLOOKUP(A1994,'Data Transformation'!S:AB,10,0)</f>
        <v>13-Nov-1991</v>
      </c>
      <c r="M1994" s="59">
        <f>VLOOKUP(A1994,'Data Transformation'!S:AD,12,0)</f>
        <v>3260.2</v>
      </c>
      <c r="N1994" s="42" t="str">
        <f>VLOOKUP(A1994,'Data Transformation'!S:Y,7,0)</f>
        <v>tier - 3</v>
      </c>
      <c r="O1994" s="42" t="str">
        <f>VLOOKUP(A1994,'Data Transformation'!S:Z,8,0)</f>
        <v>tier - 2</v>
      </c>
      <c r="P1994" s="42" t="str">
        <f>VLOOKUP(A1994,'Data Transformation'!S:AA,9,0)</f>
        <v>R1011</v>
      </c>
      <c r="Q1994" s="60">
        <f>VLOOKUP(A1994,'Data Transformation'!S:AC,11,0)</f>
        <v>31</v>
      </c>
    </row>
    <row r="1995">
      <c r="A1995" s="56" t="s">
        <v>4062</v>
      </c>
      <c r="B1995" s="42" t="str">
        <f>VLOOKUP(A1995,'Data Transformation'!A:D,4,0)</f>
        <v>Mayo</v>
      </c>
      <c r="C1995" s="57">
        <f>VLOOKUP(A1995,'Data Transformation'!G:N,2,0)</f>
        <v>42.13</v>
      </c>
      <c r="D1995" s="42">
        <f>VLOOKUP(A1995,'Data Transformation'!G:I,3,0)</f>
        <v>5.72</v>
      </c>
      <c r="E1995" s="42" t="str">
        <f>VLOOKUP(A1995,'Data Transformation'!G:J,4,0)</f>
        <v>yes</v>
      </c>
      <c r="F1995" s="42" t="str">
        <f>VLOOKUP(A1995,'Data Transformation'!G:K,5,0)</f>
        <v>No</v>
      </c>
      <c r="G1995" s="58" t="str">
        <f>VLOOKUP(A1995,'Data Transformation'!G:L,6,0)</f>
        <v>Yes</v>
      </c>
      <c r="H1995" s="42">
        <f>VLOOKUP(A1995,'Data Transformation'!G:O,9,0)</f>
        <v>1</v>
      </c>
      <c r="I1995" s="42" t="str">
        <f>VLOOKUP(A1995,'Data Transformation'!G:N,8,0)</f>
        <v>No</v>
      </c>
      <c r="J1995" s="42" t="str">
        <f>VLOOKUP(A1995,'Data Transformation'!G:P,10,0)</f>
        <v>Above Obesity</v>
      </c>
      <c r="K1995" s="42" t="str">
        <f>VLOOKUP(A1995,'Data Transformation'!G:Q,11,0)</f>
        <v>Prediabetes weight</v>
      </c>
      <c r="L1995" s="42" t="str">
        <f>VLOOKUP(A1995,'Data Transformation'!S:AB,10,0)</f>
        <v>2-Sep-1997</v>
      </c>
      <c r="M1995" s="59">
        <f>VLOOKUP(A1995,'Data Transformation'!S:AD,12,0)</f>
        <v>3238.44</v>
      </c>
      <c r="N1995" s="42" t="str">
        <f>VLOOKUP(A1995,'Data Transformation'!S:Y,7,0)</f>
        <v>tier - 2</v>
      </c>
      <c r="O1995" s="42" t="str">
        <f>VLOOKUP(A1995,'Data Transformation'!S:Z,8,0)</f>
        <v>tier - 3</v>
      </c>
      <c r="P1995" s="42" t="str">
        <f>VLOOKUP(A1995,'Data Transformation'!S:AA,9,0)</f>
        <v>R1013</v>
      </c>
      <c r="Q1995" s="60">
        <f>VLOOKUP(A1995,'Data Transformation'!S:AC,11,0)</f>
        <v>25</v>
      </c>
    </row>
    <row r="1996">
      <c r="A1996" s="56" t="s">
        <v>4064</v>
      </c>
      <c r="B1996" s="42" t="str">
        <f>VLOOKUP(A1996,'Data Transformation'!A:D,4,0)</f>
        <v>Zicko</v>
      </c>
      <c r="C1996" s="57">
        <f>VLOOKUP(A1996,'Data Transformation'!G:N,2,0)</f>
        <v>33.99</v>
      </c>
      <c r="D1996" s="42">
        <f>VLOOKUP(A1996,'Data Transformation'!G:I,3,0)</f>
        <v>4.83</v>
      </c>
      <c r="E1996" s="42" t="str">
        <f>VLOOKUP(A1996,'Data Transformation'!G:J,4,0)</f>
        <v>yes</v>
      </c>
      <c r="F1996" s="42" t="str">
        <f>VLOOKUP(A1996,'Data Transformation'!G:K,5,0)</f>
        <v>No</v>
      </c>
      <c r="G1996" s="58" t="str">
        <f>VLOOKUP(A1996,'Data Transformation'!G:L,6,0)</f>
        <v>Yes</v>
      </c>
      <c r="H1996" s="42">
        <f>VLOOKUP(A1996,'Data Transformation'!G:O,9,0)</f>
        <v>1</v>
      </c>
      <c r="I1996" s="42" t="str">
        <f>VLOOKUP(A1996,'Data Transformation'!G:N,8,0)</f>
        <v>No</v>
      </c>
      <c r="J1996" s="42" t="str">
        <f>VLOOKUP(A1996,'Data Transformation'!G:P,10,0)</f>
        <v>Above Obesity</v>
      </c>
      <c r="K1996" s="42" t="str">
        <f>VLOOKUP(A1996,'Data Transformation'!G:Q,11,0)</f>
        <v>Normal</v>
      </c>
      <c r="L1996" s="42" t="str">
        <f>VLOOKUP(A1996,'Data Transformation'!S:AB,10,0)</f>
        <v>2-Aug-1997</v>
      </c>
      <c r="M1996" s="59">
        <f>VLOOKUP(A1996,'Data Transformation'!S:AD,12,0)</f>
        <v>3227.12</v>
      </c>
      <c r="N1996" s="42" t="str">
        <f>VLOOKUP(A1996,'Data Transformation'!S:Y,7,0)</f>
        <v>tier - 2</v>
      </c>
      <c r="O1996" s="42" t="str">
        <f>VLOOKUP(A1996,'Data Transformation'!S:Z,8,0)</f>
        <v>tier - 3</v>
      </c>
      <c r="P1996" s="42" t="str">
        <f>VLOOKUP(A1996,'Data Transformation'!S:AA,9,0)</f>
        <v>R1013</v>
      </c>
      <c r="Q1996" s="60">
        <f>VLOOKUP(A1996,'Data Transformation'!S:AC,11,0)</f>
        <v>25</v>
      </c>
    </row>
    <row r="1997">
      <c r="A1997" s="56" t="s">
        <v>4066</v>
      </c>
      <c r="B1997" s="42" t="str">
        <f>VLOOKUP(A1997,'Data Transformation'!A:D,4,0)</f>
        <v>Graham</v>
      </c>
      <c r="C1997" s="57">
        <f>VLOOKUP(A1997,'Data Transformation'!G:N,2,0)</f>
        <v>28.595</v>
      </c>
      <c r="D1997" s="42">
        <f>VLOOKUP(A1997,'Data Transformation'!G:I,3,0)</f>
        <v>4.14</v>
      </c>
      <c r="E1997" s="42" t="str">
        <f>VLOOKUP(A1997,'Data Transformation'!G:J,4,0)</f>
        <v>yes</v>
      </c>
      <c r="F1997" s="42" t="str">
        <f>VLOOKUP(A1997,'Data Transformation'!G:K,5,0)</f>
        <v>No</v>
      </c>
      <c r="G1997" s="58" t="str">
        <f>VLOOKUP(A1997,'Data Transformation'!G:L,6,0)</f>
        <v>Yes</v>
      </c>
      <c r="H1997" s="42">
        <f>VLOOKUP(A1997,'Data Transformation'!G:O,9,0)</f>
        <v>1</v>
      </c>
      <c r="I1997" s="42" t="str">
        <f>VLOOKUP(A1997,'Data Transformation'!G:N,8,0)</f>
        <v>No</v>
      </c>
      <c r="J1997" s="42" t="str">
        <f>VLOOKUP(A1997,'Data Transformation'!G:P,10,0)</f>
        <v>Overweight</v>
      </c>
      <c r="K1997" s="42" t="str">
        <f>VLOOKUP(A1997,'Data Transformation'!G:Q,11,0)</f>
        <v>Normal</v>
      </c>
      <c r="L1997" s="42" t="str">
        <f>VLOOKUP(A1997,'Data Transformation'!S:AB,10,0)</f>
        <v>6-Jul-1997</v>
      </c>
      <c r="M1997" s="59">
        <f>VLOOKUP(A1997,'Data Transformation'!S:AD,12,0)</f>
        <v>3213.62</v>
      </c>
      <c r="N1997" s="42" t="str">
        <f>VLOOKUP(A1997,'Data Transformation'!S:Y,7,0)</f>
        <v>tier - 2</v>
      </c>
      <c r="O1997" s="42" t="str">
        <f>VLOOKUP(A1997,'Data Transformation'!S:Z,8,0)</f>
        <v>tier - 2</v>
      </c>
      <c r="P1997" s="42" t="str">
        <f>VLOOKUP(A1997,'Data Transformation'!S:AA,9,0)</f>
        <v>R1024</v>
      </c>
      <c r="Q1997" s="60">
        <f>VLOOKUP(A1997,'Data Transformation'!S:AC,11,0)</f>
        <v>25</v>
      </c>
    </row>
    <row r="1998">
      <c r="A1998" s="56" t="s">
        <v>4068</v>
      </c>
      <c r="B1998" s="42" t="str">
        <f>VLOOKUP(A1998,'Data Transformation'!A:D,4,0)</f>
        <v>Boland</v>
      </c>
      <c r="C1998" s="57">
        <f>VLOOKUP(A1998,'Data Transformation'!G:N,2,0)</f>
        <v>20.8</v>
      </c>
      <c r="D1998" s="42">
        <f>VLOOKUP(A1998,'Data Transformation'!G:I,3,0)</f>
        <v>4.07</v>
      </c>
      <c r="E1998" s="42" t="str">
        <f>VLOOKUP(A1998,'Data Transformation'!G:J,4,0)</f>
        <v>yes</v>
      </c>
      <c r="F1998" s="42" t="str">
        <f>VLOOKUP(A1998,'Data Transformation'!G:K,5,0)</f>
        <v>No</v>
      </c>
      <c r="G1998" s="58" t="str">
        <f>VLOOKUP(A1998,'Data Transformation'!G:L,6,0)</f>
        <v>Yes</v>
      </c>
      <c r="H1998" s="42">
        <f>VLOOKUP(A1998,'Data Transformation'!G:O,9,0)</f>
        <v>1</v>
      </c>
      <c r="I1998" s="42" t="str">
        <f>VLOOKUP(A1998,'Data Transformation'!G:N,8,0)</f>
        <v>No</v>
      </c>
      <c r="J1998" s="42" t="str">
        <f>VLOOKUP(A1998,'Data Transformation'!G:P,10,0)</f>
        <v>Normal weight</v>
      </c>
      <c r="K1998" s="42" t="str">
        <f>VLOOKUP(A1998,'Data Transformation'!G:Q,11,0)</f>
        <v>Normal</v>
      </c>
      <c r="L1998" s="42" t="str">
        <f>VLOOKUP(A1998,'Data Transformation'!S:AB,10,0)</f>
        <v>22-Dec-1997</v>
      </c>
      <c r="M1998" s="59">
        <f>VLOOKUP(A1998,'Data Transformation'!S:AD,12,0)</f>
        <v>3208.79</v>
      </c>
      <c r="N1998" s="42" t="str">
        <f>VLOOKUP(A1998,'Data Transformation'!S:Y,7,0)</f>
        <v>tier - 2</v>
      </c>
      <c r="O1998" s="42" t="str">
        <f>VLOOKUP(A1998,'Data Transformation'!S:Z,8,0)</f>
        <v>tier - 3</v>
      </c>
      <c r="P1998" s="42" t="str">
        <f>VLOOKUP(A1998,'Data Transformation'!S:AA,9,0)</f>
        <v>R1011</v>
      </c>
      <c r="Q1998" s="60">
        <f>VLOOKUP(A1998,'Data Transformation'!S:AC,11,0)</f>
        <v>25</v>
      </c>
    </row>
    <row r="1999">
      <c r="A1999" s="56" t="s">
        <v>4070</v>
      </c>
      <c r="B1999" s="42" t="str">
        <f>VLOOKUP(A1999,'Data Transformation'!A:D,4,0)</f>
        <v>Cupp</v>
      </c>
      <c r="C1999" s="57">
        <f>VLOOKUP(A1999,'Data Transformation'!G:N,2,0)</f>
        <v>23.465</v>
      </c>
      <c r="D1999" s="42">
        <f>VLOOKUP(A1999,'Data Transformation'!G:I,3,0)</f>
        <v>6.26</v>
      </c>
      <c r="E1999" s="42" t="str">
        <f>VLOOKUP(A1999,'Data Transformation'!G:J,4,0)</f>
        <v>yes</v>
      </c>
      <c r="F1999" s="42" t="str">
        <f>VLOOKUP(A1999,'Data Transformation'!G:K,5,0)</f>
        <v>No</v>
      </c>
      <c r="G1999" s="58" t="str">
        <f>VLOOKUP(A1999,'Data Transformation'!G:L,6,0)</f>
        <v>Yes</v>
      </c>
      <c r="H1999" s="42">
        <f>VLOOKUP(A1999,'Data Transformation'!G:O,9,0)</f>
        <v>1</v>
      </c>
      <c r="I1999" s="42" t="str">
        <f>VLOOKUP(A1999,'Data Transformation'!G:N,8,0)</f>
        <v>No</v>
      </c>
      <c r="J1999" s="42" t="str">
        <f>VLOOKUP(A1999,'Data Transformation'!G:P,10,0)</f>
        <v>Normal weight</v>
      </c>
      <c r="K1999" s="42" t="str">
        <f>VLOOKUP(A1999,'Data Transformation'!G:Q,11,0)</f>
        <v>Prediabetes weight</v>
      </c>
      <c r="L1999" s="42" t="str">
        <f>VLOOKUP(A1999,'Data Transformation'!S:AB,10,0)</f>
        <v>5-Jul-1997</v>
      </c>
      <c r="M1999" s="59">
        <f>VLOOKUP(A1999,'Data Transformation'!S:AD,12,0)</f>
        <v>3206.49</v>
      </c>
      <c r="N1999" s="42" t="str">
        <f>VLOOKUP(A1999,'Data Transformation'!S:Y,7,0)</f>
        <v>tier - 2</v>
      </c>
      <c r="O1999" s="42" t="str">
        <f>VLOOKUP(A1999,'Data Transformation'!S:Z,8,0)</f>
        <v>tier - 3</v>
      </c>
      <c r="P1999" s="42" t="str">
        <f>VLOOKUP(A1999,'Data Transformation'!S:AA,9,0)</f>
        <v>R1024</v>
      </c>
      <c r="Q1999" s="60">
        <f>VLOOKUP(A1999,'Data Transformation'!S:AC,11,0)</f>
        <v>25</v>
      </c>
    </row>
    <row r="2000">
      <c r="A2000" s="56" t="s">
        <v>4072</v>
      </c>
      <c r="B2000" s="42" t="str">
        <f>VLOOKUP(A2000,'Data Transformation'!A:D,4,0)</f>
        <v>Shaw</v>
      </c>
      <c r="C2000" s="57">
        <f>VLOOKUP(A2000,'Data Transformation'!G:N,2,0)</f>
        <v>40.185</v>
      </c>
      <c r="D2000" s="42">
        <f>VLOOKUP(A2000,'Data Transformation'!G:I,3,0)</f>
        <v>5.88</v>
      </c>
      <c r="E2000" s="42" t="str">
        <f>VLOOKUP(A2000,'Data Transformation'!G:J,4,0)</f>
        <v>YES</v>
      </c>
      <c r="F2000" s="42" t="str">
        <f>VLOOKUP(A2000,'Data Transformation'!G:K,5,0)</f>
        <v>No</v>
      </c>
      <c r="G2000" s="58" t="str">
        <f>VLOOKUP(A2000,'Data Transformation'!G:L,6,0)</f>
        <v>No</v>
      </c>
      <c r="H2000" s="42">
        <f>VLOOKUP(A2000,'Data Transformation'!G:O,9,0)</f>
        <v>0</v>
      </c>
      <c r="I2000" s="42" t="str">
        <f>VLOOKUP(A2000,'Data Transformation'!G:N,8,0)</f>
        <v>No</v>
      </c>
      <c r="J2000" s="42" t="str">
        <f>VLOOKUP(A2000,'Data Transformation'!G:P,10,0)</f>
        <v>Above Obesity</v>
      </c>
      <c r="K2000" s="42" t="str">
        <f>VLOOKUP(A2000,'Data Transformation'!G:Q,11,0)</f>
        <v>Prediabetes weight</v>
      </c>
      <c r="L2000" s="42" t="str">
        <f>VLOOKUP(A2000,'Data Transformation'!S:AB,10,0)</f>
        <v>11-Oct-1996</v>
      </c>
      <c r="M2000" s="59">
        <f>VLOOKUP(A2000,'Data Transformation'!S:AD,12,0)</f>
        <v>3201.25</v>
      </c>
      <c r="N2000" s="42" t="str">
        <f>VLOOKUP(A2000,'Data Transformation'!S:Y,7,0)</f>
        <v>tier - 2</v>
      </c>
      <c r="O2000" s="42" t="str">
        <f>VLOOKUP(A2000,'Data Transformation'!S:Z,8,0)</f>
        <v>tier - 3</v>
      </c>
      <c r="P2000" s="42" t="str">
        <f>VLOOKUP(A2000,'Data Transformation'!S:AA,9,0)</f>
        <v>R1012</v>
      </c>
      <c r="Q2000" s="60">
        <f>VLOOKUP(A2000,'Data Transformation'!S:AC,11,0)</f>
        <v>26</v>
      </c>
    </row>
    <row r="2001">
      <c r="A2001" s="56" t="s">
        <v>4074</v>
      </c>
      <c r="B2001" s="42" t="str">
        <f>VLOOKUP(A2001,'Data Transformation'!A:D,4,0)</f>
        <v>Klassen</v>
      </c>
      <c r="C2001" s="57">
        <f>VLOOKUP(A2001,'Data Transformation'!G:N,2,0)</f>
        <v>21.89</v>
      </c>
      <c r="D2001" s="42">
        <f>VLOOKUP(A2001,'Data Transformation'!G:I,3,0)</f>
        <v>5.72</v>
      </c>
      <c r="E2001" s="42" t="str">
        <f>VLOOKUP(A2001,'Data Transformation'!G:J,4,0)</f>
        <v>YES</v>
      </c>
      <c r="F2001" s="42" t="str">
        <f>VLOOKUP(A2001,'Data Transformation'!G:K,5,0)</f>
        <v>No</v>
      </c>
      <c r="G2001" s="58" t="str">
        <f>VLOOKUP(A2001,'Data Transformation'!G:L,6,0)</f>
        <v>No</v>
      </c>
      <c r="H2001" s="42">
        <f>VLOOKUP(A2001,'Data Transformation'!G:O,9,0)</f>
        <v>0</v>
      </c>
      <c r="I2001" s="42" t="str">
        <f>VLOOKUP(A2001,'Data Transformation'!G:N,8,0)</f>
        <v>No</v>
      </c>
      <c r="J2001" s="42" t="str">
        <f>VLOOKUP(A2001,'Data Transformation'!G:P,10,0)</f>
        <v>Normal weight</v>
      </c>
      <c r="K2001" s="42" t="str">
        <f>VLOOKUP(A2001,'Data Transformation'!G:Q,11,0)</f>
        <v>Prediabetes weight</v>
      </c>
      <c r="L2001" s="42" t="str">
        <f>VLOOKUP(A2001,'Data Transformation'!S:AB,10,0)</f>
        <v>2-Sep-2001</v>
      </c>
      <c r="M2001" s="59">
        <f>VLOOKUP(A2001,'Data Transformation'!S:AD,12,0)</f>
        <v>3180.51</v>
      </c>
      <c r="N2001" s="42" t="str">
        <f>VLOOKUP(A2001,'Data Transformation'!S:Y,7,0)</f>
        <v>tier - 2</v>
      </c>
      <c r="O2001" s="42" t="str">
        <f>VLOOKUP(A2001,'Data Transformation'!S:Z,8,0)</f>
        <v>tier - 2</v>
      </c>
      <c r="P2001" s="42" t="str">
        <f>VLOOKUP(A2001,'Data Transformation'!S:AA,9,0)</f>
        <v>R1013</v>
      </c>
      <c r="Q2001" s="60">
        <f>VLOOKUP(A2001,'Data Transformation'!S:AC,11,0)</f>
        <v>21</v>
      </c>
    </row>
    <row r="2002">
      <c r="A2002" s="56" t="s">
        <v>4076</v>
      </c>
      <c r="B2002" s="42" t="str">
        <f>VLOOKUP(A2002,'Data Transformation'!A:D,4,0)</f>
        <v>Musal</v>
      </c>
      <c r="C2002" s="57">
        <f>VLOOKUP(A2002,'Data Transformation'!G:N,2,0)</f>
        <v>29.34</v>
      </c>
      <c r="D2002" s="42">
        <f>VLOOKUP(A2002,'Data Transformation'!G:I,3,0)</f>
        <v>6.09</v>
      </c>
      <c r="E2002" s="42" t="str">
        <f>VLOOKUP(A2002,'Data Transformation'!G:J,4,0)</f>
        <v>yes</v>
      </c>
      <c r="F2002" s="42" t="str">
        <f>VLOOKUP(A2002,'Data Transformation'!G:K,5,0)</f>
        <v>yes</v>
      </c>
      <c r="G2002" s="58" t="str">
        <f>VLOOKUP(A2002,'Data Transformation'!G:L,6,0)</f>
        <v>No</v>
      </c>
      <c r="H2002" s="42">
        <f>VLOOKUP(A2002,'Data Transformation'!G:O,9,0)</f>
        <v>2</v>
      </c>
      <c r="I2002" s="42" t="str">
        <f>VLOOKUP(A2002,'Data Transformation'!G:N,8,0)</f>
        <v>No</v>
      </c>
      <c r="J2002" s="42" t="str">
        <f>VLOOKUP(A2002,'Data Transformation'!G:P,10,0)</f>
        <v>Overweight</v>
      </c>
      <c r="K2002" s="42" t="str">
        <f>VLOOKUP(A2002,'Data Transformation'!G:Q,11,0)</f>
        <v>Prediabetes weight</v>
      </c>
      <c r="L2002" s="42" t="str">
        <f>VLOOKUP(A2002,'Data Transformation'!S:AB,10,0)</f>
        <v>23-Sep-2000</v>
      </c>
      <c r="M2002" s="59">
        <f>VLOOKUP(A2002,'Data Transformation'!S:AD,12,0)</f>
        <v>3179.96</v>
      </c>
      <c r="N2002" s="42" t="str">
        <f>VLOOKUP(A2002,'Data Transformation'!S:Y,7,0)</f>
        <v>tier - 2</v>
      </c>
      <c r="O2002" s="42" t="str">
        <f>VLOOKUP(A2002,'Data Transformation'!S:Z,8,0)</f>
        <v>tier - 2</v>
      </c>
      <c r="P2002" s="42" t="str">
        <f>VLOOKUP(A2002,'Data Transformation'!S:AA,9,0)</f>
        <v>R1012</v>
      </c>
      <c r="Q2002" s="60">
        <f>VLOOKUP(A2002,'Data Transformation'!S:AC,11,0)</f>
        <v>22</v>
      </c>
    </row>
    <row r="2003">
      <c r="A2003" s="56" t="s">
        <v>4078</v>
      </c>
      <c r="B2003" s="42" t="str">
        <f>VLOOKUP(A2003,'Data Transformation'!A:D,4,0)</f>
        <v>Kitayama</v>
      </c>
      <c r="C2003" s="57">
        <f>VLOOKUP(A2003,'Data Transformation'!G:N,2,0)</f>
        <v>22.61</v>
      </c>
      <c r="D2003" s="42">
        <f>VLOOKUP(A2003,'Data Transformation'!G:I,3,0)</f>
        <v>4.25</v>
      </c>
      <c r="E2003" s="42" t="str">
        <f>VLOOKUP(A2003,'Data Transformation'!G:J,4,0)</f>
        <v>YES</v>
      </c>
      <c r="F2003" s="42" t="str">
        <f>VLOOKUP(A2003,'Data Transformation'!G:K,5,0)</f>
        <v>No</v>
      </c>
      <c r="G2003" s="58" t="str">
        <f>VLOOKUP(A2003,'Data Transformation'!G:L,6,0)</f>
        <v>No</v>
      </c>
      <c r="H2003" s="42">
        <f>VLOOKUP(A2003,'Data Transformation'!G:O,9,0)</f>
        <v>0</v>
      </c>
      <c r="I2003" s="42" t="str">
        <f>VLOOKUP(A2003,'Data Transformation'!G:N,8,0)</f>
        <v>No</v>
      </c>
      <c r="J2003" s="42" t="str">
        <f>VLOOKUP(A2003,'Data Transformation'!G:P,10,0)</f>
        <v>Normal weight</v>
      </c>
      <c r="K2003" s="42" t="str">
        <f>VLOOKUP(A2003,'Data Transformation'!G:Q,11,0)</f>
        <v>Normal</v>
      </c>
      <c r="L2003" s="42" t="str">
        <f>VLOOKUP(A2003,'Data Transformation'!S:AB,10,0)</f>
        <v>3-Jul-1996</v>
      </c>
      <c r="M2003" s="59">
        <f>VLOOKUP(A2003,'Data Transformation'!S:AD,12,0)</f>
        <v>3176.82</v>
      </c>
      <c r="N2003" s="42" t="str">
        <f>VLOOKUP(A2003,'Data Transformation'!S:Y,7,0)</f>
        <v>tier - 2</v>
      </c>
      <c r="O2003" s="42" t="str">
        <f>VLOOKUP(A2003,'Data Transformation'!S:Z,8,0)</f>
        <v>tier - 1</v>
      </c>
      <c r="P2003" s="42" t="str">
        <f>VLOOKUP(A2003,'Data Transformation'!S:AA,9,0)</f>
        <v>R1012</v>
      </c>
      <c r="Q2003" s="60">
        <f>VLOOKUP(A2003,'Data Transformation'!S:AC,11,0)</f>
        <v>26</v>
      </c>
    </row>
    <row r="2004">
      <c r="A2004" s="56" t="s">
        <v>4080</v>
      </c>
      <c r="B2004" s="42" t="str">
        <f>VLOOKUP(A2004,'Data Transformation'!A:D,4,0)</f>
        <v>Altman</v>
      </c>
      <c r="C2004" s="57">
        <f>VLOOKUP(A2004,'Data Transformation'!G:N,2,0)</f>
        <v>22.23</v>
      </c>
      <c r="D2004" s="42">
        <f>VLOOKUP(A2004,'Data Transformation'!G:I,3,0)</f>
        <v>6.09</v>
      </c>
      <c r="E2004" s="42" t="str">
        <f>VLOOKUP(A2004,'Data Transformation'!G:J,4,0)</f>
        <v>YES</v>
      </c>
      <c r="F2004" s="42" t="str">
        <f>VLOOKUP(A2004,'Data Transformation'!G:K,5,0)</f>
        <v>No</v>
      </c>
      <c r="G2004" s="58" t="str">
        <f>VLOOKUP(A2004,'Data Transformation'!G:L,6,0)</f>
        <v>No</v>
      </c>
      <c r="H2004" s="42">
        <f>VLOOKUP(A2004,'Data Transformation'!G:O,9,0)</f>
        <v>0</v>
      </c>
      <c r="I2004" s="42" t="str">
        <f>VLOOKUP(A2004,'Data Transformation'!G:N,8,0)</f>
        <v>No</v>
      </c>
      <c r="J2004" s="42" t="str">
        <f>VLOOKUP(A2004,'Data Transformation'!G:P,10,0)</f>
        <v>Normal weight</v>
      </c>
      <c r="K2004" s="42" t="str">
        <f>VLOOKUP(A2004,'Data Transformation'!G:Q,11,0)</f>
        <v>Prediabetes weight</v>
      </c>
      <c r="L2004" s="42" t="str">
        <f>VLOOKUP(A2004,'Data Transformation'!S:AB,10,0)</f>
        <v>14-Aug-1996</v>
      </c>
      <c r="M2004" s="59">
        <f>VLOOKUP(A2004,'Data Transformation'!S:AD,12,0)</f>
        <v>3176.29</v>
      </c>
      <c r="N2004" s="42" t="str">
        <f>VLOOKUP(A2004,'Data Transformation'!S:Y,7,0)</f>
        <v>tier - 2</v>
      </c>
      <c r="O2004" s="42" t="str">
        <f>VLOOKUP(A2004,'Data Transformation'!S:Z,8,0)</f>
        <v>tier - 2</v>
      </c>
      <c r="P2004" s="42" t="str">
        <f>VLOOKUP(A2004,'Data Transformation'!S:AA,9,0)</f>
        <v>R1012</v>
      </c>
      <c r="Q2004" s="60">
        <f>VLOOKUP(A2004,'Data Transformation'!S:AC,11,0)</f>
        <v>26</v>
      </c>
    </row>
    <row r="2005">
      <c r="A2005" s="56" t="s">
        <v>4082</v>
      </c>
      <c r="B2005" s="42" t="str">
        <f>VLOOKUP(A2005,'Data Transformation'!A:D,4,0)</f>
        <v>Demchko</v>
      </c>
      <c r="C2005" s="57">
        <f>VLOOKUP(A2005,'Data Transformation'!G:N,2,0)</f>
        <v>33.4</v>
      </c>
      <c r="D2005" s="42">
        <f>VLOOKUP(A2005,'Data Transformation'!G:I,3,0)</f>
        <v>5.51</v>
      </c>
      <c r="E2005" s="42" t="str">
        <f>VLOOKUP(A2005,'Data Transformation'!G:J,4,0)</f>
        <v>No</v>
      </c>
      <c r="F2005" s="42" t="str">
        <f>VLOOKUP(A2005,'Data Transformation'!G:K,5,0)</f>
        <v>No</v>
      </c>
      <c r="G2005" s="58" t="str">
        <f>VLOOKUP(A2005,'Data Transformation'!G:L,6,0)</f>
        <v>No</v>
      </c>
      <c r="H2005" s="42">
        <f>VLOOKUP(A2005,'Data Transformation'!G:O,9,0)</f>
        <v>0</v>
      </c>
      <c r="I2005" s="42" t="str">
        <f>VLOOKUP(A2005,'Data Transformation'!G:N,8,0)</f>
        <v>No</v>
      </c>
      <c r="J2005" s="42" t="str">
        <f>VLOOKUP(A2005,'Data Transformation'!G:P,10,0)</f>
        <v>Above Obesity</v>
      </c>
      <c r="K2005" s="42" t="str">
        <f>VLOOKUP(A2005,'Data Transformation'!G:Q,11,0)</f>
        <v>Normal</v>
      </c>
      <c r="L2005" s="42" t="str">
        <f>VLOOKUP(A2005,'Data Transformation'!S:AB,10,0)</f>
        <v>6-Jul-1994</v>
      </c>
      <c r="M2005" s="59">
        <f>VLOOKUP(A2005,'Data Transformation'!S:AD,12,0)</f>
        <v>3172.02</v>
      </c>
      <c r="N2005" s="42" t="str">
        <f>VLOOKUP(A2005,'Data Transformation'!S:Y,7,0)</f>
        <v>tier - 2</v>
      </c>
      <c r="O2005" s="42" t="str">
        <f>VLOOKUP(A2005,'Data Transformation'!S:Z,8,0)</f>
        <v>tier - 1</v>
      </c>
      <c r="P2005" s="42" t="str">
        <f>VLOOKUP(A2005,'Data Transformation'!S:AA,9,0)</f>
        <v>R1011</v>
      </c>
      <c r="Q2005" s="60">
        <f>VLOOKUP(A2005,'Data Transformation'!S:AC,11,0)</f>
        <v>28</v>
      </c>
    </row>
    <row r="2006">
      <c r="A2006" s="56" t="s">
        <v>4084</v>
      </c>
      <c r="B2006" s="42" t="str">
        <f>VLOOKUP(A2006,'Data Transformation'!A:D,4,0)</f>
        <v>Wild</v>
      </c>
      <c r="C2006" s="57">
        <f>VLOOKUP(A2006,'Data Transformation'!G:N,2,0)</f>
        <v>33.11</v>
      </c>
      <c r="D2006" s="42">
        <f>VLOOKUP(A2006,'Data Transformation'!G:I,3,0)</f>
        <v>5.63</v>
      </c>
      <c r="E2006" s="42" t="str">
        <f>VLOOKUP(A2006,'Data Transformation'!G:J,4,0)</f>
        <v>No</v>
      </c>
      <c r="F2006" s="42" t="str">
        <f>VLOOKUP(A2006,'Data Transformation'!G:K,5,0)</f>
        <v>No</v>
      </c>
      <c r="G2006" s="58" t="str">
        <f>VLOOKUP(A2006,'Data Transformation'!G:L,6,0)</f>
        <v>No</v>
      </c>
      <c r="H2006" s="42">
        <f>VLOOKUP(A2006,'Data Transformation'!G:O,9,0)</f>
        <v>0</v>
      </c>
      <c r="I2006" s="42" t="str">
        <f>VLOOKUP(A2006,'Data Transformation'!G:N,8,0)</f>
        <v>No</v>
      </c>
      <c r="J2006" s="42" t="str">
        <f>VLOOKUP(A2006,'Data Transformation'!G:P,10,0)</f>
        <v>Above Obesity</v>
      </c>
      <c r="K2006" s="42" t="str">
        <f>VLOOKUP(A2006,'Data Transformation'!G:Q,11,0)</f>
        <v>Normal</v>
      </c>
      <c r="L2006" s="42" t="str">
        <f>VLOOKUP(A2006,'Data Transformation'!S:AB,10,0)</f>
        <v>25-Oct-1994</v>
      </c>
      <c r="M2006" s="59">
        <f>VLOOKUP(A2006,'Data Transformation'!S:AD,12,0)</f>
        <v>3171.61</v>
      </c>
      <c r="N2006" s="42" t="str">
        <f>VLOOKUP(A2006,'Data Transformation'!S:Y,7,0)</f>
        <v>tier - 2</v>
      </c>
      <c r="O2006" s="42" t="str">
        <f>VLOOKUP(A2006,'Data Transformation'!S:Z,8,0)</f>
        <v>tier - 3</v>
      </c>
      <c r="P2006" s="42" t="str">
        <f>VLOOKUP(A2006,'Data Transformation'!S:AA,9,0)</f>
        <v>R1013</v>
      </c>
      <c r="Q2006" s="60">
        <f>VLOOKUP(A2006,'Data Transformation'!S:AC,11,0)</f>
        <v>28</v>
      </c>
    </row>
    <row r="2007">
      <c r="A2007" s="56" t="s">
        <v>4086</v>
      </c>
      <c r="B2007" s="42" t="str">
        <f>VLOOKUP(A2007,'Data Transformation'!A:D,4,0)</f>
        <v>Betts</v>
      </c>
      <c r="C2007" s="57">
        <f>VLOOKUP(A2007,'Data Transformation'!G:N,2,0)</f>
        <v>16.815</v>
      </c>
      <c r="D2007" s="42">
        <f>VLOOKUP(A2007,'Data Transformation'!G:I,3,0)</f>
        <v>5.29</v>
      </c>
      <c r="E2007" s="42" t="str">
        <f>VLOOKUP(A2007,'Data Transformation'!G:J,4,0)</f>
        <v>YES</v>
      </c>
      <c r="F2007" s="42" t="str">
        <f>VLOOKUP(A2007,'Data Transformation'!G:K,5,0)</f>
        <v>No</v>
      </c>
      <c r="G2007" s="58" t="str">
        <f>VLOOKUP(A2007,'Data Transformation'!G:L,6,0)</f>
        <v>No</v>
      </c>
      <c r="H2007" s="42">
        <f>VLOOKUP(A2007,'Data Transformation'!G:O,9,0)</f>
        <v>0</v>
      </c>
      <c r="I2007" s="42" t="str">
        <f>VLOOKUP(A2007,'Data Transformation'!G:N,8,0)</f>
        <v>No</v>
      </c>
      <c r="J2007" s="42" t="str">
        <f>VLOOKUP(A2007,'Data Transformation'!G:P,10,0)</f>
        <v>Underweight</v>
      </c>
      <c r="K2007" s="42" t="str">
        <f>VLOOKUP(A2007,'Data Transformation'!G:Q,11,0)</f>
        <v>Normal</v>
      </c>
      <c r="L2007" s="42" t="str">
        <f>VLOOKUP(A2007,'Data Transformation'!S:AB,10,0)</f>
        <v>29-Aug-2001</v>
      </c>
      <c r="M2007" s="59">
        <f>VLOOKUP(A2007,'Data Transformation'!S:AD,12,0)</f>
        <v>3167.46</v>
      </c>
      <c r="N2007" s="42" t="str">
        <f>VLOOKUP(A2007,'Data Transformation'!S:Y,7,0)</f>
        <v>tier - 2</v>
      </c>
      <c r="O2007" s="42" t="str">
        <f>VLOOKUP(A2007,'Data Transformation'!S:Z,8,0)</f>
        <v>tier - 3</v>
      </c>
      <c r="P2007" s="42" t="str">
        <f>VLOOKUP(A2007,'Data Transformation'!S:AA,9,0)</f>
        <v>R1024</v>
      </c>
      <c r="Q2007" s="60">
        <f>VLOOKUP(A2007,'Data Transformation'!S:AC,11,0)</f>
        <v>21</v>
      </c>
    </row>
    <row r="2008">
      <c r="A2008" s="56" t="s">
        <v>4088</v>
      </c>
      <c r="B2008" s="42" t="str">
        <f>VLOOKUP(A2008,'Data Transformation'!A:D,4,0)</f>
        <v>Martin</v>
      </c>
      <c r="C2008" s="57">
        <f>VLOOKUP(A2008,'Data Transformation'!G:N,2,0)</f>
        <v>25.61</v>
      </c>
      <c r="D2008" s="42">
        <f>VLOOKUP(A2008,'Data Transformation'!G:I,3,0)</f>
        <v>4</v>
      </c>
      <c r="E2008" s="42" t="str">
        <f>VLOOKUP(A2008,'Data Transformation'!G:J,4,0)</f>
        <v>No</v>
      </c>
      <c r="F2008" s="42" t="str">
        <f>VLOOKUP(A2008,'Data Transformation'!G:K,5,0)</f>
        <v>No</v>
      </c>
      <c r="G2008" s="58" t="str">
        <f>VLOOKUP(A2008,'Data Transformation'!G:L,6,0)</f>
        <v>Yes</v>
      </c>
      <c r="H2008" s="42">
        <f>VLOOKUP(A2008,'Data Transformation'!G:O,9,0)</f>
        <v>1</v>
      </c>
      <c r="I2008" s="42" t="str">
        <f>VLOOKUP(A2008,'Data Transformation'!G:N,8,0)</f>
        <v>No</v>
      </c>
      <c r="J2008" s="42" t="str">
        <f>VLOOKUP(A2008,'Data Transformation'!G:P,10,0)</f>
        <v>Overweight</v>
      </c>
      <c r="K2008" s="42" t="str">
        <f>VLOOKUP(A2008,'Data Transformation'!G:Q,11,0)</f>
        <v>Normal</v>
      </c>
      <c r="L2008" s="42" t="str">
        <f>VLOOKUP(A2008,'Data Transformation'!S:AB,10,0)</f>
        <v>25-Sep-1993</v>
      </c>
      <c r="M2008" s="59">
        <f>VLOOKUP(A2008,'Data Transformation'!S:AD,12,0)</f>
        <v>3162.02</v>
      </c>
      <c r="N2008" s="42" t="str">
        <f>VLOOKUP(A2008,'Data Transformation'!S:Y,7,0)</f>
        <v>tier - 2</v>
      </c>
      <c r="O2008" s="42" t="str">
        <f>VLOOKUP(A2008,'Data Transformation'!S:Z,8,0)</f>
        <v>tier - 3</v>
      </c>
      <c r="P2008" s="42" t="str">
        <f>VLOOKUP(A2008,'Data Transformation'!S:AA,9,0)</f>
        <v>R1013</v>
      </c>
      <c r="Q2008" s="60">
        <f>VLOOKUP(A2008,'Data Transformation'!S:AC,11,0)</f>
        <v>29</v>
      </c>
    </row>
    <row r="2009">
      <c r="A2009" s="56" t="s">
        <v>4090</v>
      </c>
      <c r="B2009" s="42" t="str">
        <f>VLOOKUP(A2009,'Data Transformation'!A:D,4,0)</f>
        <v>Vandeventer</v>
      </c>
      <c r="C2009" s="57">
        <f>VLOOKUP(A2009,'Data Transformation'!G:N,2,0)</f>
        <v>25.8</v>
      </c>
      <c r="D2009" s="42">
        <f>VLOOKUP(A2009,'Data Transformation'!G:I,3,0)</f>
        <v>5.49</v>
      </c>
      <c r="E2009" s="42" t="str">
        <f>VLOOKUP(A2009,'Data Transformation'!G:J,4,0)</f>
        <v>No</v>
      </c>
      <c r="F2009" s="42" t="str">
        <f>VLOOKUP(A2009,'Data Transformation'!G:K,5,0)</f>
        <v>No</v>
      </c>
      <c r="G2009" s="58" t="str">
        <f>VLOOKUP(A2009,'Data Transformation'!G:L,6,0)</f>
        <v>No</v>
      </c>
      <c r="H2009" s="42">
        <f>VLOOKUP(A2009,'Data Transformation'!G:O,9,0)</f>
        <v>0</v>
      </c>
      <c r="I2009" s="42" t="str">
        <f>VLOOKUP(A2009,'Data Transformation'!G:N,8,0)</f>
        <v>No</v>
      </c>
      <c r="J2009" s="42" t="str">
        <f>VLOOKUP(A2009,'Data Transformation'!G:P,10,0)</f>
        <v>Overweight</v>
      </c>
      <c r="K2009" s="42" t="str">
        <f>VLOOKUP(A2009,'Data Transformation'!G:Q,11,0)</f>
        <v>Normal</v>
      </c>
      <c r="L2009" s="42" t="str">
        <f>VLOOKUP(A2009,'Data Transformation'!S:AB,10,0)</f>
        <v>10-Jul-1994</v>
      </c>
      <c r="M2009" s="59">
        <f>VLOOKUP(A2009,'Data Transformation'!S:AD,12,0)</f>
        <v>3161.45</v>
      </c>
      <c r="N2009" s="42" t="str">
        <f>VLOOKUP(A2009,'Data Transformation'!S:Y,7,0)</f>
        <v>tier - 2</v>
      </c>
      <c r="O2009" s="42" t="str">
        <f>VLOOKUP(A2009,'Data Transformation'!S:Z,8,0)</f>
        <v>tier - 1</v>
      </c>
      <c r="P2009" s="42" t="str">
        <f>VLOOKUP(A2009,'Data Transformation'!S:AA,9,0)</f>
        <v>R1011</v>
      </c>
      <c r="Q2009" s="60">
        <f>VLOOKUP(A2009,'Data Transformation'!S:AC,11,0)</f>
        <v>28</v>
      </c>
    </row>
    <row r="2010">
      <c r="A2010" s="56" t="s">
        <v>4092</v>
      </c>
      <c r="B2010" s="42" t="str">
        <f>VLOOKUP(A2010,'Data Transformation'!A:D,4,0)</f>
        <v>Hirano</v>
      </c>
      <c r="C2010" s="57">
        <f>VLOOKUP(A2010,'Data Transformation'!G:N,2,0)</f>
        <v>27.39</v>
      </c>
      <c r="D2010" s="42">
        <f>VLOOKUP(A2010,'Data Transformation'!G:I,3,0)</f>
        <v>5.34</v>
      </c>
      <c r="E2010" s="42" t="str">
        <f>VLOOKUP(A2010,'Data Transformation'!G:J,4,0)</f>
        <v>No</v>
      </c>
      <c r="F2010" s="42" t="str">
        <f>VLOOKUP(A2010,'Data Transformation'!G:K,5,0)</f>
        <v>No</v>
      </c>
      <c r="G2010" s="58" t="str">
        <f>VLOOKUP(A2010,'Data Transformation'!G:L,6,0)</f>
        <v>No</v>
      </c>
      <c r="H2010" s="42">
        <f>VLOOKUP(A2010,'Data Transformation'!G:O,9,0)</f>
        <v>0</v>
      </c>
      <c r="I2010" s="42" t="str">
        <f>VLOOKUP(A2010,'Data Transformation'!G:N,8,0)</f>
        <v>No</v>
      </c>
      <c r="J2010" s="42" t="str">
        <f>VLOOKUP(A2010,'Data Transformation'!G:P,10,0)</f>
        <v>Overweight</v>
      </c>
      <c r="K2010" s="42" t="str">
        <f>VLOOKUP(A2010,'Data Transformation'!G:Q,11,0)</f>
        <v>Normal</v>
      </c>
      <c r="L2010" s="42" t="str">
        <f>VLOOKUP(A2010,'Data Transformation'!S:AB,10,0)</f>
        <v>25-Jun-1999</v>
      </c>
      <c r="M2010" s="59">
        <f>VLOOKUP(A2010,'Data Transformation'!S:AD,12,0)</f>
        <v>3128.35</v>
      </c>
      <c r="N2010" s="42" t="str">
        <f>VLOOKUP(A2010,'Data Transformation'!S:Y,7,0)</f>
        <v>tier - 2</v>
      </c>
      <c r="O2010" s="42" t="str">
        <f>VLOOKUP(A2010,'Data Transformation'!S:Z,8,0)</f>
        <v>tier - 3</v>
      </c>
      <c r="P2010" s="42" t="str">
        <f>VLOOKUP(A2010,'Data Transformation'!S:AA,9,0)</f>
        <v>R1021</v>
      </c>
      <c r="Q2010" s="60">
        <f>VLOOKUP(A2010,'Data Transformation'!S:AC,11,0)</f>
        <v>23</v>
      </c>
    </row>
    <row r="2011">
      <c r="A2011" s="56" t="s">
        <v>4094</v>
      </c>
      <c r="B2011" s="42" t="str">
        <f>VLOOKUP(A2011,'Data Transformation'!A:D,4,0)</f>
        <v>Davi</v>
      </c>
      <c r="C2011" s="57">
        <f>VLOOKUP(A2011,'Data Transformation'!G:N,2,0)</f>
        <v>17.03</v>
      </c>
      <c r="D2011" s="42">
        <f>VLOOKUP(A2011,'Data Transformation'!G:I,3,0)</f>
        <v>4.12</v>
      </c>
      <c r="E2011" s="42" t="str">
        <f>VLOOKUP(A2011,'Data Transformation'!G:J,4,0)</f>
        <v>No</v>
      </c>
      <c r="F2011" s="42" t="str">
        <f>VLOOKUP(A2011,'Data Transformation'!G:K,5,0)</f>
        <v>No</v>
      </c>
      <c r="G2011" s="58" t="str">
        <f>VLOOKUP(A2011,'Data Transformation'!G:L,6,0)</f>
        <v>No</v>
      </c>
      <c r="H2011" s="42">
        <f>VLOOKUP(A2011,'Data Transformation'!G:O,9,0)</f>
        <v>1</v>
      </c>
      <c r="I2011" s="42" t="str">
        <f>VLOOKUP(A2011,'Data Transformation'!G:N,8,0)</f>
        <v>No</v>
      </c>
      <c r="J2011" s="42" t="str">
        <f>VLOOKUP(A2011,'Data Transformation'!G:P,10,0)</f>
        <v>Underweight</v>
      </c>
      <c r="K2011" s="42" t="str">
        <f>VLOOKUP(A2011,'Data Transformation'!G:Q,11,0)</f>
        <v>Normal</v>
      </c>
      <c r="L2011" s="42" t="str">
        <f>VLOOKUP(A2011,'Data Transformation'!S:AB,10,0)</f>
        <v>1-Aug-1987</v>
      </c>
      <c r="M2011" s="59">
        <f>VLOOKUP(A2011,'Data Transformation'!S:AD,12,0)</f>
        <v>3088.06</v>
      </c>
      <c r="N2011" s="42" t="str">
        <f>VLOOKUP(A2011,'Data Transformation'!S:Y,7,0)</f>
        <v>tier - 2</v>
      </c>
      <c r="O2011" s="42" t="str">
        <f>VLOOKUP(A2011,'Data Transformation'!S:Z,8,0)</f>
        <v>tier - 2</v>
      </c>
      <c r="P2011" s="42" t="str">
        <f>VLOOKUP(A2011,'Data Transformation'!S:AA,9,0)</f>
        <v>R1013</v>
      </c>
      <c r="Q2011" s="60">
        <f>VLOOKUP(A2011,'Data Transformation'!S:AC,11,0)</f>
        <v>35</v>
      </c>
    </row>
    <row r="2012">
      <c r="A2012" s="56" t="s">
        <v>4096</v>
      </c>
      <c r="B2012" s="42" t="str">
        <f>VLOOKUP(A2012,'Data Transformation'!A:D,4,0)</f>
        <v>Sloan</v>
      </c>
      <c r="C2012" s="57">
        <f>VLOOKUP(A2012,'Data Transformation'!G:N,2,0)</f>
        <v>23.75</v>
      </c>
      <c r="D2012" s="42">
        <f>VLOOKUP(A2012,'Data Transformation'!G:I,3,0)</f>
        <v>5.49</v>
      </c>
      <c r="E2012" s="42" t="str">
        <f>VLOOKUP(A2012,'Data Transformation'!G:J,4,0)</f>
        <v>YES</v>
      </c>
      <c r="F2012" s="42" t="str">
        <f>VLOOKUP(A2012,'Data Transformation'!G:K,5,0)</f>
        <v>No</v>
      </c>
      <c r="G2012" s="58" t="str">
        <f>VLOOKUP(A2012,'Data Transformation'!G:L,6,0)</f>
        <v>No</v>
      </c>
      <c r="H2012" s="42">
        <f>VLOOKUP(A2012,'Data Transformation'!G:O,9,0)</f>
        <v>0</v>
      </c>
      <c r="I2012" s="42" t="str">
        <f>VLOOKUP(A2012,'Data Transformation'!G:N,8,0)</f>
        <v>No</v>
      </c>
      <c r="J2012" s="42" t="str">
        <f>VLOOKUP(A2012,'Data Transformation'!G:P,10,0)</f>
        <v>Normal weight</v>
      </c>
      <c r="K2012" s="42" t="str">
        <f>VLOOKUP(A2012,'Data Transformation'!G:Q,11,0)</f>
        <v>Normal</v>
      </c>
      <c r="L2012" s="42" t="str">
        <f>VLOOKUP(A2012,'Data Transformation'!S:AB,10,0)</f>
        <v>13-Oct-2001</v>
      </c>
      <c r="M2012" s="59">
        <f>VLOOKUP(A2012,'Data Transformation'!S:AD,12,0)</f>
        <v>3077.1</v>
      </c>
      <c r="N2012" s="42" t="str">
        <f>VLOOKUP(A2012,'Data Transformation'!S:Y,7,0)</f>
        <v>tier - 2</v>
      </c>
      <c r="O2012" s="42" t="str">
        <f>VLOOKUP(A2012,'Data Transformation'!S:Z,8,0)</f>
        <v>tier - 1</v>
      </c>
      <c r="P2012" s="42" t="str">
        <f>VLOOKUP(A2012,'Data Transformation'!S:AA,9,0)</f>
        <v>R1012</v>
      </c>
      <c r="Q2012" s="60">
        <f>VLOOKUP(A2012,'Data Transformation'!S:AC,11,0)</f>
        <v>21</v>
      </c>
    </row>
    <row r="2013">
      <c r="A2013" s="56" t="s">
        <v>4098</v>
      </c>
      <c r="B2013" s="42" t="str">
        <f>VLOOKUP(A2013,'Data Transformation'!A:D,4,0)</f>
        <v>Homich</v>
      </c>
      <c r="C2013" s="57">
        <f>VLOOKUP(A2013,'Data Transformation'!G:N,2,0)</f>
        <v>26.03</v>
      </c>
      <c r="D2013" s="42">
        <f>VLOOKUP(A2013,'Data Transformation'!G:I,3,0)</f>
        <v>5.11</v>
      </c>
      <c r="E2013" s="42" t="str">
        <f>VLOOKUP(A2013,'Data Transformation'!G:J,4,0)</f>
        <v>yes</v>
      </c>
      <c r="F2013" s="42" t="str">
        <f>VLOOKUP(A2013,'Data Transformation'!G:K,5,0)</f>
        <v>No</v>
      </c>
      <c r="G2013" s="58" t="str">
        <f>VLOOKUP(A2013,'Data Transformation'!G:L,6,0)</f>
        <v>No</v>
      </c>
      <c r="H2013" s="42">
        <f>VLOOKUP(A2013,'Data Transformation'!G:O,9,0)</f>
        <v>1</v>
      </c>
      <c r="I2013" s="42" t="str">
        <f>VLOOKUP(A2013,'Data Transformation'!G:N,8,0)</f>
        <v>No</v>
      </c>
      <c r="J2013" s="42" t="str">
        <f>VLOOKUP(A2013,'Data Transformation'!G:P,10,0)</f>
        <v>Overweight</v>
      </c>
      <c r="K2013" s="42" t="str">
        <f>VLOOKUP(A2013,'Data Transformation'!G:Q,11,0)</f>
        <v>Normal</v>
      </c>
      <c r="L2013" s="42" t="str">
        <f>VLOOKUP(A2013,'Data Transformation'!S:AB,10,0)</f>
        <v>10-Sep-1995</v>
      </c>
      <c r="M2013" s="59">
        <f>VLOOKUP(A2013,'Data Transformation'!S:AD,12,0)</f>
        <v>3070.81</v>
      </c>
      <c r="N2013" s="42" t="str">
        <f>VLOOKUP(A2013,'Data Transformation'!S:Y,7,0)</f>
        <v>tier - 3</v>
      </c>
      <c r="O2013" s="42" t="str">
        <f>VLOOKUP(A2013,'Data Transformation'!S:Z,8,0)</f>
        <v>tier - 1</v>
      </c>
      <c r="P2013" s="42" t="str">
        <f>VLOOKUP(A2013,'Data Transformation'!S:AA,9,0)</f>
        <v>R1017</v>
      </c>
      <c r="Q2013" s="60">
        <f>VLOOKUP(A2013,'Data Transformation'!S:AC,11,0)</f>
        <v>27</v>
      </c>
    </row>
    <row r="2014">
      <c r="A2014" s="56" t="s">
        <v>4100</v>
      </c>
      <c r="B2014" s="42" t="str">
        <f>VLOOKUP(A2014,'Data Transformation'!A:D,4,0)</f>
        <v>Bell</v>
      </c>
      <c r="C2014" s="57">
        <f>VLOOKUP(A2014,'Data Transformation'!G:N,2,0)</f>
        <v>16.08</v>
      </c>
      <c r="D2014" s="42">
        <f>VLOOKUP(A2014,'Data Transformation'!G:I,3,0)</f>
        <v>5.94</v>
      </c>
      <c r="E2014" s="42" t="str">
        <f>VLOOKUP(A2014,'Data Transformation'!G:J,4,0)</f>
        <v>No</v>
      </c>
      <c r="F2014" s="42" t="str">
        <f>VLOOKUP(A2014,'Data Transformation'!G:K,5,0)</f>
        <v>No</v>
      </c>
      <c r="G2014" s="58" t="str">
        <f>VLOOKUP(A2014,'Data Transformation'!G:L,6,0)</f>
        <v>No</v>
      </c>
      <c r="H2014" s="42">
        <f>VLOOKUP(A2014,'Data Transformation'!G:O,9,0)</f>
        <v>0</v>
      </c>
      <c r="I2014" s="42" t="str">
        <f>VLOOKUP(A2014,'Data Transformation'!G:N,8,0)</f>
        <v>No</v>
      </c>
      <c r="J2014" s="42" t="str">
        <f>VLOOKUP(A2014,'Data Transformation'!G:P,10,0)</f>
        <v>Underweight</v>
      </c>
      <c r="K2014" s="42" t="str">
        <f>VLOOKUP(A2014,'Data Transformation'!G:Q,11,0)</f>
        <v>Prediabetes weight</v>
      </c>
      <c r="L2014" s="42" t="str">
        <f>VLOOKUP(A2014,'Data Transformation'!S:AB,10,0)</f>
        <v>1-Oct-1989</v>
      </c>
      <c r="M2014" s="59">
        <f>VLOOKUP(A2014,'Data Transformation'!S:AD,12,0)</f>
        <v>3065.49</v>
      </c>
      <c r="N2014" s="42" t="str">
        <f>VLOOKUP(A2014,'Data Transformation'!S:Y,7,0)</f>
        <v>tier - 2</v>
      </c>
      <c r="O2014" s="42" t="str">
        <f>VLOOKUP(A2014,'Data Transformation'!S:Z,8,0)</f>
        <v>tier - 1</v>
      </c>
      <c r="P2014" s="42" t="str">
        <f>VLOOKUP(A2014,'Data Transformation'!S:AA,9,0)</f>
        <v>R1012</v>
      </c>
      <c r="Q2014" s="60">
        <f>VLOOKUP(A2014,'Data Transformation'!S:AC,11,0)</f>
        <v>33</v>
      </c>
    </row>
    <row r="2015">
      <c r="A2015" s="56" t="s">
        <v>4102</v>
      </c>
      <c r="B2015" s="42" t="str">
        <f>VLOOKUP(A2015,'Data Transformation'!A:D,4,0)</f>
        <v>Kristjansson</v>
      </c>
      <c r="C2015" s="57">
        <f>VLOOKUP(A2015,'Data Transformation'!G:N,2,0)</f>
        <v>30.875</v>
      </c>
      <c r="D2015" s="42">
        <f>VLOOKUP(A2015,'Data Transformation'!G:I,3,0)</f>
        <v>5.54</v>
      </c>
      <c r="E2015" s="42" t="str">
        <f>VLOOKUP(A2015,'Data Transformation'!G:J,4,0)</f>
        <v>No</v>
      </c>
      <c r="F2015" s="42" t="str">
        <f>VLOOKUP(A2015,'Data Transformation'!G:K,5,0)</f>
        <v>No</v>
      </c>
      <c r="G2015" s="58" t="str">
        <f>VLOOKUP(A2015,'Data Transformation'!G:L,6,0)</f>
        <v>No</v>
      </c>
      <c r="H2015" s="42">
        <f>VLOOKUP(A2015,'Data Transformation'!G:O,9,0)</f>
        <v>0</v>
      </c>
      <c r="I2015" s="42" t="str">
        <f>VLOOKUP(A2015,'Data Transformation'!G:N,8,0)</f>
        <v>No</v>
      </c>
      <c r="J2015" s="42" t="str">
        <f>VLOOKUP(A2015,'Data Transformation'!G:P,10,0)</f>
        <v>Above Obesity</v>
      </c>
      <c r="K2015" s="42" t="str">
        <f>VLOOKUP(A2015,'Data Transformation'!G:Q,11,0)</f>
        <v>Normal</v>
      </c>
      <c r="L2015" s="42" t="str">
        <f>VLOOKUP(A2015,'Data Transformation'!S:AB,10,0)</f>
        <v>26-Sep-1994</v>
      </c>
      <c r="M2015" s="59">
        <f>VLOOKUP(A2015,'Data Transformation'!S:AD,12,0)</f>
        <v>3062.51</v>
      </c>
      <c r="N2015" s="42" t="str">
        <f>VLOOKUP(A2015,'Data Transformation'!S:Y,7,0)</f>
        <v>tier - 3</v>
      </c>
      <c r="O2015" s="42" t="str">
        <f>VLOOKUP(A2015,'Data Transformation'!S:Z,8,0)</f>
        <v>tier - 1</v>
      </c>
      <c r="P2015" s="42" t="str">
        <f>VLOOKUP(A2015,'Data Transformation'!S:AA,9,0)</f>
        <v>R1012</v>
      </c>
      <c r="Q2015" s="60">
        <f>VLOOKUP(A2015,'Data Transformation'!S:AC,11,0)</f>
        <v>28</v>
      </c>
    </row>
    <row r="2016">
      <c r="A2016" s="56" t="s">
        <v>4104</v>
      </c>
      <c r="B2016" s="42" t="str">
        <f>VLOOKUP(A2016,'Data Transformation'!A:D,4,0)</f>
        <v>Pitman</v>
      </c>
      <c r="C2016" s="57">
        <f>VLOOKUP(A2016,'Data Transformation'!G:N,2,0)</f>
        <v>31.79</v>
      </c>
      <c r="D2016" s="42">
        <f>VLOOKUP(A2016,'Data Transformation'!G:I,3,0)</f>
        <v>7.09</v>
      </c>
      <c r="E2016" s="42" t="str">
        <f>VLOOKUP(A2016,'Data Transformation'!G:J,4,0)</f>
        <v>No</v>
      </c>
      <c r="F2016" s="42" t="str">
        <f>VLOOKUP(A2016,'Data Transformation'!G:K,5,0)</f>
        <v>No</v>
      </c>
      <c r="G2016" s="58" t="str">
        <f>VLOOKUP(A2016,'Data Transformation'!G:L,6,0)</f>
        <v>No</v>
      </c>
      <c r="H2016" s="42">
        <f>VLOOKUP(A2016,'Data Transformation'!G:O,9,0)</f>
        <v>0</v>
      </c>
      <c r="I2016" s="42" t="str">
        <f>VLOOKUP(A2016,'Data Transformation'!G:N,8,0)</f>
        <v>No</v>
      </c>
      <c r="J2016" s="42" t="str">
        <f>VLOOKUP(A2016,'Data Transformation'!G:P,10,0)</f>
        <v>Above Obesity</v>
      </c>
      <c r="K2016" s="42" t="str">
        <f>VLOOKUP(A2016,'Data Transformation'!G:Q,11,0)</f>
        <v>Diabetes</v>
      </c>
      <c r="L2016" s="42" t="str">
        <f>VLOOKUP(A2016,'Data Transformation'!S:AB,10,0)</f>
        <v>21-Jun-2002</v>
      </c>
      <c r="M2016" s="59">
        <f>VLOOKUP(A2016,'Data Transformation'!S:AD,12,0)</f>
        <v>3056.39</v>
      </c>
      <c r="N2016" s="42" t="str">
        <f>VLOOKUP(A2016,'Data Transformation'!S:Y,7,0)</f>
        <v>tier - 2</v>
      </c>
      <c r="O2016" s="42" t="str">
        <f>VLOOKUP(A2016,'Data Transformation'!S:Z,8,0)</f>
        <v>tier - 3</v>
      </c>
      <c r="P2016" s="42" t="str">
        <f>VLOOKUP(A2016,'Data Transformation'!S:AA,9,0)</f>
        <v>R1013</v>
      </c>
      <c r="Q2016" s="60">
        <f>VLOOKUP(A2016,'Data Transformation'!S:AC,11,0)</f>
        <v>20</v>
      </c>
    </row>
    <row r="2017">
      <c r="A2017" s="56" t="s">
        <v>4106</v>
      </c>
      <c r="B2017" s="42" t="str">
        <f>VLOOKUP(A2017,'Data Transformation'!A:D,4,0)</f>
        <v>Curley</v>
      </c>
      <c r="C2017" s="57">
        <f>VLOOKUP(A2017,'Data Transformation'!G:N,2,0)</f>
        <v>28.48</v>
      </c>
      <c r="D2017" s="42">
        <f>VLOOKUP(A2017,'Data Transformation'!G:I,3,0)</f>
        <v>6.22</v>
      </c>
      <c r="E2017" s="42" t="str">
        <f>VLOOKUP(A2017,'Data Transformation'!G:J,4,0)</f>
        <v>yes</v>
      </c>
      <c r="F2017" s="42" t="str">
        <f>VLOOKUP(A2017,'Data Transformation'!G:K,5,0)</f>
        <v>No</v>
      </c>
      <c r="G2017" s="58" t="str">
        <f>VLOOKUP(A2017,'Data Transformation'!G:L,6,0)</f>
        <v>Yes</v>
      </c>
      <c r="H2017" s="42">
        <f>VLOOKUP(A2017,'Data Transformation'!G:O,9,0)</f>
        <v>1</v>
      </c>
      <c r="I2017" s="42" t="str">
        <f>VLOOKUP(A2017,'Data Transformation'!G:N,8,0)</f>
        <v>No</v>
      </c>
      <c r="J2017" s="42" t="str">
        <f>VLOOKUP(A2017,'Data Transformation'!G:P,10,0)</f>
        <v>Overweight</v>
      </c>
      <c r="K2017" s="42" t="str">
        <f>VLOOKUP(A2017,'Data Transformation'!G:Q,11,0)</f>
        <v>Prediabetes weight</v>
      </c>
      <c r="L2017" s="42" t="str">
        <f>VLOOKUP(A2017,'Data Transformation'!S:AB,10,0)</f>
        <v>22-Dec-1997</v>
      </c>
      <c r="M2017" s="59">
        <f>VLOOKUP(A2017,'Data Transformation'!S:AD,12,0)</f>
        <v>3051.73</v>
      </c>
      <c r="N2017" s="42" t="str">
        <f>VLOOKUP(A2017,'Data Transformation'!S:Y,7,0)</f>
        <v>tier - 2</v>
      </c>
      <c r="O2017" s="42" t="str">
        <f>VLOOKUP(A2017,'Data Transformation'!S:Z,8,0)</f>
        <v>tier - 2</v>
      </c>
      <c r="P2017" s="42" t="str">
        <f>VLOOKUP(A2017,'Data Transformation'!S:AA,9,0)</f>
        <v>R1011</v>
      </c>
      <c r="Q2017" s="60">
        <f>VLOOKUP(A2017,'Data Transformation'!S:AC,11,0)</f>
        <v>25</v>
      </c>
    </row>
    <row r="2018">
      <c r="A2018" s="56" t="s">
        <v>4108</v>
      </c>
      <c r="B2018" s="42" t="str">
        <f>VLOOKUP(A2018,'Data Transformation'!A:D,4,0)</f>
        <v>Zimmer</v>
      </c>
      <c r="C2018" s="57">
        <f>VLOOKUP(A2018,'Data Transformation'!G:N,2,0)</f>
        <v>26.6</v>
      </c>
      <c r="D2018" s="42">
        <f>VLOOKUP(A2018,'Data Transformation'!G:I,3,0)</f>
        <v>4.33</v>
      </c>
      <c r="E2018" s="42" t="str">
        <f>VLOOKUP(A2018,'Data Transformation'!G:J,4,0)</f>
        <v>No</v>
      </c>
      <c r="F2018" s="42" t="str">
        <f>VLOOKUP(A2018,'Data Transformation'!G:K,5,0)</f>
        <v>No</v>
      </c>
      <c r="G2018" s="58" t="str">
        <f>VLOOKUP(A2018,'Data Transformation'!G:L,6,0)</f>
        <v>No</v>
      </c>
      <c r="H2018" s="42">
        <f>VLOOKUP(A2018,'Data Transformation'!G:O,9,0)</f>
        <v>1</v>
      </c>
      <c r="I2018" s="42" t="str">
        <f>VLOOKUP(A2018,'Data Transformation'!G:N,8,0)</f>
        <v>No</v>
      </c>
      <c r="J2018" s="42" t="str">
        <f>VLOOKUP(A2018,'Data Transformation'!G:P,10,0)</f>
        <v>Overweight</v>
      </c>
      <c r="K2018" s="42" t="str">
        <f>VLOOKUP(A2018,'Data Transformation'!G:Q,11,0)</f>
        <v>Normal</v>
      </c>
      <c r="L2018" s="42" t="str">
        <f>VLOOKUP(A2018,'Data Transformation'!S:AB,10,0)</f>
        <v>9-Aug-1998</v>
      </c>
      <c r="M2018" s="59">
        <f>VLOOKUP(A2018,'Data Transformation'!S:AD,12,0)</f>
        <v>3046.06</v>
      </c>
      <c r="N2018" s="42" t="str">
        <f>VLOOKUP(A2018,'Data Transformation'!S:Y,7,0)</f>
        <v>tier - 2</v>
      </c>
      <c r="O2018" s="42" t="str">
        <f>VLOOKUP(A2018,'Data Transformation'!S:Z,8,0)</f>
        <v>tier - 1</v>
      </c>
      <c r="P2018" s="42" t="str">
        <f>VLOOKUP(A2018,'Data Transformation'!S:AA,9,0)</f>
        <v>R1023</v>
      </c>
      <c r="Q2018" s="60">
        <f>VLOOKUP(A2018,'Data Transformation'!S:AC,11,0)</f>
        <v>24</v>
      </c>
    </row>
    <row r="2019">
      <c r="A2019" s="56" t="s">
        <v>4110</v>
      </c>
      <c r="B2019" s="42" t="str">
        <f>VLOOKUP(A2019,'Data Transformation'!A:D,4,0)</f>
        <v>Granski</v>
      </c>
      <c r="C2019" s="57">
        <f>VLOOKUP(A2019,'Data Transformation'!G:N,2,0)</f>
        <v>25.27</v>
      </c>
      <c r="D2019" s="42">
        <f>VLOOKUP(A2019,'Data Transformation'!G:I,3,0)</f>
        <v>5.83</v>
      </c>
      <c r="E2019" s="42" t="str">
        <f>VLOOKUP(A2019,'Data Transformation'!G:J,4,0)</f>
        <v>No</v>
      </c>
      <c r="F2019" s="42" t="str">
        <f>VLOOKUP(A2019,'Data Transformation'!G:K,5,0)</f>
        <v>No</v>
      </c>
      <c r="G2019" s="58" t="str">
        <f>VLOOKUP(A2019,'Data Transformation'!G:L,6,0)</f>
        <v>No</v>
      </c>
      <c r="H2019" s="42">
        <f>VLOOKUP(A2019,'Data Transformation'!G:O,9,0)</f>
        <v>1</v>
      </c>
      <c r="I2019" s="42" t="str">
        <f>VLOOKUP(A2019,'Data Transformation'!G:N,8,0)</f>
        <v>No</v>
      </c>
      <c r="J2019" s="42" t="str">
        <f>VLOOKUP(A2019,'Data Transformation'!G:P,10,0)</f>
        <v>Overweight</v>
      </c>
      <c r="K2019" s="42" t="str">
        <f>VLOOKUP(A2019,'Data Transformation'!G:Q,11,0)</f>
        <v>Prediabetes weight</v>
      </c>
      <c r="L2019" s="42" t="str">
        <f>VLOOKUP(A2019,'Data Transformation'!S:AB,10,0)</f>
        <v>15-Sep-1998</v>
      </c>
      <c r="M2019" s="59">
        <f>VLOOKUP(A2019,'Data Transformation'!S:AD,12,0)</f>
        <v>3044.21</v>
      </c>
      <c r="N2019" s="42" t="str">
        <f>VLOOKUP(A2019,'Data Transformation'!S:Y,7,0)</f>
        <v>tier - 2</v>
      </c>
      <c r="O2019" s="42" t="str">
        <f>VLOOKUP(A2019,'Data Transformation'!S:Z,8,0)</f>
        <v>tier - 3</v>
      </c>
      <c r="P2019" s="42" t="str">
        <f>VLOOKUP(A2019,'Data Transformation'!S:AA,9,0)</f>
        <v>R1024</v>
      </c>
      <c r="Q2019" s="60">
        <f>VLOOKUP(A2019,'Data Transformation'!S:AC,11,0)</f>
        <v>24</v>
      </c>
    </row>
    <row r="2020">
      <c r="A2020" s="56" t="s">
        <v>4112</v>
      </c>
      <c r="B2020" s="42" t="str">
        <f>VLOOKUP(A2020,'Data Transformation'!A:D,4,0)</f>
        <v>Dunn</v>
      </c>
      <c r="C2020" s="57">
        <f>VLOOKUP(A2020,'Data Transformation'!G:N,2,0)</f>
        <v>34.485</v>
      </c>
      <c r="D2020" s="42">
        <f>VLOOKUP(A2020,'Data Transformation'!G:I,3,0)</f>
        <v>4.7</v>
      </c>
      <c r="E2020" s="42" t="str">
        <f>VLOOKUP(A2020,'Data Transformation'!G:J,4,0)</f>
        <v>yes</v>
      </c>
      <c r="F2020" s="42" t="str">
        <f>VLOOKUP(A2020,'Data Transformation'!G:K,5,0)</f>
        <v>No</v>
      </c>
      <c r="G2020" s="58" t="str">
        <f>VLOOKUP(A2020,'Data Transformation'!G:L,6,0)</f>
        <v>Yes</v>
      </c>
      <c r="H2020" s="42">
        <f>VLOOKUP(A2020,'Data Transformation'!G:O,9,0)</f>
        <v>1</v>
      </c>
      <c r="I2020" s="42" t="str">
        <f>VLOOKUP(A2020,'Data Transformation'!G:N,8,0)</f>
        <v>No</v>
      </c>
      <c r="J2020" s="42" t="str">
        <f>VLOOKUP(A2020,'Data Transformation'!G:P,10,0)</f>
        <v>Above Obesity</v>
      </c>
      <c r="K2020" s="42" t="str">
        <f>VLOOKUP(A2020,'Data Transformation'!G:Q,11,0)</f>
        <v>Normal</v>
      </c>
      <c r="L2020" s="42" t="str">
        <f>VLOOKUP(A2020,'Data Transformation'!S:AB,10,0)</f>
        <v>19-Dec-1997</v>
      </c>
      <c r="M2020" s="59">
        <f>VLOOKUP(A2020,'Data Transformation'!S:AD,12,0)</f>
        <v>3021.81</v>
      </c>
      <c r="N2020" s="42" t="str">
        <f>VLOOKUP(A2020,'Data Transformation'!S:Y,7,0)</f>
        <v>tier - 2</v>
      </c>
      <c r="O2020" s="42" t="str">
        <f>VLOOKUP(A2020,'Data Transformation'!S:Z,8,0)</f>
        <v>tier - 3</v>
      </c>
      <c r="P2020" s="42" t="str">
        <f>VLOOKUP(A2020,'Data Transformation'!S:AA,9,0)</f>
        <v>R1012</v>
      </c>
      <c r="Q2020" s="60">
        <f>VLOOKUP(A2020,'Data Transformation'!S:AC,11,0)</f>
        <v>25</v>
      </c>
    </row>
    <row r="2021">
      <c r="A2021" s="56" t="s">
        <v>4114</v>
      </c>
      <c r="B2021" s="42" t="str">
        <f>VLOOKUP(A2021,'Data Transformation'!A:D,4,0)</f>
        <v>Regina</v>
      </c>
      <c r="C2021" s="57">
        <f>VLOOKUP(A2021,'Data Transformation'!G:N,2,0)</f>
        <v>15.57</v>
      </c>
      <c r="D2021" s="42">
        <f>VLOOKUP(A2021,'Data Transformation'!G:I,3,0)</f>
        <v>4.07</v>
      </c>
      <c r="E2021" s="42" t="str">
        <f>VLOOKUP(A2021,'Data Transformation'!G:J,4,0)</f>
        <v>yes</v>
      </c>
      <c r="F2021" s="42" t="str">
        <f>VLOOKUP(A2021,'Data Transformation'!G:K,5,0)</f>
        <v>No</v>
      </c>
      <c r="G2021" s="58" t="str">
        <f>VLOOKUP(A2021,'Data Transformation'!G:L,6,0)</f>
        <v>No</v>
      </c>
      <c r="H2021" s="42">
        <f>VLOOKUP(A2021,'Data Transformation'!G:O,9,0)</f>
        <v>1</v>
      </c>
      <c r="I2021" s="42" t="str">
        <f>VLOOKUP(A2021,'Data Transformation'!G:N,8,0)</f>
        <v>No</v>
      </c>
      <c r="J2021" s="42" t="str">
        <f>VLOOKUP(A2021,'Data Transformation'!G:P,10,0)</f>
        <v>Underweight</v>
      </c>
      <c r="K2021" s="42" t="str">
        <f>VLOOKUP(A2021,'Data Transformation'!G:Q,11,0)</f>
        <v>Normal</v>
      </c>
      <c r="L2021" s="42" t="str">
        <f>VLOOKUP(A2021,'Data Transformation'!S:AB,10,0)</f>
        <v>28-Sep-1988</v>
      </c>
      <c r="M2021" s="59">
        <f>VLOOKUP(A2021,'Data Transformation'!S:AD,12,0)</f>
        <v>3018.04</v>
      </c>
      <c r="N2021" s="42" t="str">
        <f>VLOOKUP(A2021,'Data Transformation'!S:Y,7,0)</f>
        <v>tier - 2</v>
      </c>
      <c r="O2021" s="42" t="str">
        <f>VLOOKUP(A2021,'Data Transformation'!S:Z,8,0)</f>
        <v>tier - 2</v>
      </c>
      <c r="P2021" s="42" t="str">
        <f>VLOOKUP(A2021,'Data Transformation'!S:AA,9,0)</f>
        <v>R1012</v>
      </c>
      <c r="Q2021" s="60">
        <f>VLOOKUP(A2021,'Data Transformation'!S:AC,11,0)</f>
        <v>34</v>
      </c>
    </row>
    <row r="2022">
      <c r="A2022" s="56" t="s">
        <v>4116</v>
      </c>
      <c r="B2022" s="42" t="str">
        <f>VLOOKUP(A2022,'Data Transformation'!A:D,4,0)</f>
        <v>O'Connor</v>
      </c>
      <c r="C2022" s="57">
        <f>VLOOKUP(A2022,'Data Transformation'!G:N,2,0)</f>
        <v>30.36</v>
      </c>
      <c r="D2022" s="42">
        <f>VLOOKUP(A2022,'Data Transformation'!G:I,3,0)</f>
        <v>9.39</v>
      </c>
      <c r="E2022" s="42" t="str">
        <f>VLOOKUP(A2022,'Data Transformation'!G:J,4,0)</f>
        <v>No</v>
      </c>
      <c r="F2022" s="42" t="str">
        <f>VLOOKUP(A2022,'Data Transformation'!G:K,5,0)</f>
        <v>No</v>
      </c>
      <c r="G2022" s="58" t="str">
        <f>VLOOKUP(A2022,'Data Transformation'!G:L,6,0)</f>
        <v>No</v>
      </c>
      <c r="H2022" s="42">
        <f>VLOOKUP(A2022,'Data Transformation'!G:O,9,0)</f>
        <v>0</v>
      </c>
      <c r="I2022" s="42" t="str">
        <f>VLOOKUP(A2022,'Data Transformation'!G:N,8,0)</f>
        <v>No</v>
      </c>
      <c r="J2022" s="42" t="str">
        <f>VLOOKUP(A2022,'Data Transformation'!G:P,10,0)</f>
        <v>Above Obesity</v>
      </c>
      <c r="K2022" s="42" t="str">
        <f>VLOOKUP(A2022,'Data Transformation'!G:Q,11,0)</f>
        <v>Diabetes</v>
      </c>
      <c r="L2022" s="42" t="str">
        <f>VLOOKUP(A2022,'Data Transformation'!S:AB,10,0)</f>
        <v>15-Dec-2002</v>
      </c>
      <c r="M2022" s="59">
        <f>VLOOKUP(A2022,'Data Transformation'!S:AD,12,0)</f>
        <v>3012.22</v>
      </c>
      <c r="N2022" s="42" t="str">
        <f>VLOOKUP(A2022,'Data Transformation'!S:Y,7,0)</f>
        <v>tier - 2</v>
      </c>
      <c r="O2022" s="42" t="str">
        <f>VLOOKUP(A2022,'Data Transformation'!S:Z,8,0)</f>
        <v>tier - 3</v>
      </c>
      <c r="P2022" s="42" t="str">
        <f>VLOOKUP(A2022,'Data Transformation'!S:AA,9,0)</f>
        <v>R1012</v>
      </c>
      <c r="Q2022" s="60">
        <f>VLOOKUP(A2022,'Data Transformation'!S:AC,11,0)</f>
        <v>20</v>
      </c>
    </row>
    <row r="2023">
      <c r="A2023" s="56" t="s">
        <v>4118</v>
      </c>
      <c r="B2023" s="42" t="str">
        <f>VLOOKUP(A2023,'Data Transformation'!A:D,4,0)</f>
        <v>Howe</v>
      </c>
      <c r="C2023" s="57">
        <f>VLOOKUP(A2023,'Data Transformation'!G:N,2,0)</f>
        <v>19.37</v>
      </c>
      <c r="D2023" s="42">
        <f>VLOOKUP(A2023,'Data Transformation'!G:I,3,0)</f>
        <v>4.18</v>
      </c>
      <c r="E2023" s="42" t="str">
        <f>VLOOKUP(A2023,'Data Transformation'!G:J,4,0)</f>
        <v>No</v>
      </c>
      <c r="F2023" s="42" t="str">
        <f>VLOOKUP(A2023,'Data Transformation'!G:K,5,0)</f>
        <v>No</v>
      </c>
      <c r="G2023" s="58" t="str">
        <f>VLOOKUP(A2023,'Data Transformation'!G:L,6,0)</f>
        <v>No</v>
      </c>
      <c r="H2023" s="42">
        <f>VLOOKUP(A2023,'Data Transformation'!G:O,9,0)</f>
        <v>0</v>
      </c>
      <c r="I2023" s="42" t="str">
        <f>VLOOKUP(A2023,'Data Transformation'!G:N,8,0)</f>
        <v>No</v>
      </c>
      <c r="J2023" s="42" t="str">
        <f>VLOOKUP(A2023,'Data Transformation'!G:P,10,0)</f>
        <v>Normal weight</v>
      </c>
      <c r="K2023" s="42" t="str">
        <f>VLOOKUP(A2023,'Data Transformation'!G:Q,11,0)</f>
        <v>Normal</v>
      </c>
      <c r="L2023" s="42" t="str">
        <f>VLOOKUP(A2023,'Data Transformation'!S:AB,10,0)</f>
        <v>20-Nov-1991</v>
      </c>
      <c r="M2023" s="59">
        <f>VLOOKUP(A2023,'Data Transformation'!S:AD,12,0)</f>
        <v>2985.67</v>
      </c>
      <c r="N2023" s="42" t="str">
        <f>VLOOKUP(A2023,'Data Transformation'!S:Y,7,0)</f>
        <v>tier - 2</v>
      </c>
      <c r="O2023" s="42" t="str">
        <f>VLOOKUP(A2023,'Data Transformation'!S:Z,8,0)</f>
        <v>tier - 2</v>
      </c>
      <c r="P2023" s="42" t="str">
        <f>VLOOKUP(A2023,'Data Transformation'!S:AA,9,0)</f>
        <v>R1013</v>
      </c>
      <c r="Q2023" s="60">
        <f>VLOOKUP(A2023,'Data Transformation'!S:AC,11,0)</f>
        <v>31</v>
      </c>
    </row>
    <row r="2024">
      <c r="A2024" s="56" t="s">
        <v>4120</v>
      </c>
      <c r="B2024" s="42" t="str">
        <f>VLOOKUP(A2024,'Data Transformation'!A:D,4,0)</f>
        <v>Atwater</v>
      </c>
      <c r="C2024" s="57">
        <f>VLOOKUP(A2024,'Data Transformation'!G:N,2,0)</f>
        <v>16.71</v>
      </c>
      <c r="D2024" s="42">
        <f>VLOOKUP(A2024,'Data Transformation'!G:I,3,0)</f>
        <v>4.18</v>
      </c>
      <c r="E2024" s="42" t="str">
        <f>VLOOKUP(A2024,'Data Transformation'!G:J,4,0)</f>
        <v>No</v>
      </c>
      <c r="F2024" s="42" t="str">
        <f>VLOOKUP(A2024,'Data Transformation'!G:K,5,0)</f>
        <v>No</v>
      </c>
      <c r="G2024" s="58" t="str">
        <f>VLOOKUP(A2024,'Data Transformation'!G:L,6,0)</f>
        <v>No</v>
      </c>
      <c r="H2024" s="42">
        <f>VLOOKUP(A2024,'Data Transformation'!G:O,9,0)</f>
        <v>1</v>
      </c>
      <c r="I2024" s="42" t="str">
        <f>VLOOKUP(A2024,'Data Transformation'!G:N,8,0)</f>
        <v>No</v>
      </c>
      <c r="J2024" s="42" t="str">
        <f>VLOOKUP(A2024,'Data Transformation'!G:P,10,0)</f>
        <v>Underweight</v>
      </c>
      <c r="K2024" s="42" t="str">
        <f>VLOOKUP(A2024,'Data Transformation'!G:Q,11,0)</f>
        <v>Normal</v>
      </c>
      <c r="L2024" s="42" t="str">
        <f>VLOOKUP(A2024,'Data Transformation'!S:AB,10,0)</f>
        <v>18-Jun-1987</v>
      </c>
      <c r="M2024" s="59">
        <f>VLOOKUP(A2024,'Data Transformation'!S:AD,12,0)</f>
        <v>2979.52</v>
      </c>
      <c r="N2024" s="42" t="str">
        <f>VLOOKUP(A2024,'Data Transformation'!S:Y,7,0)</f>
        <v>tier - 2</v>
      </c>
      <c r="O2024" s="42" t="str">
        <f>VLOOKUP(A2024,'Data Transformation'!S:Z,8,0)</f>
        <v>tier - 3</v>
      </c>
      <c r="P2024" s="42" t="str">
        <f>VLOOKUP(A2024,'Data Transformation'!S:AA,9,0)</f>
        <v>R1013</v>
      </c>
      <c r="Q2024" s="60">
        <f>VLOOKUP(A2024,'Data Transformation'!S:AC,11,0)</f>
        <v>35</v>
      </c>
    </row>
    <row r="2025">
      <c r="A2025" s="56" t="s">
        <v>4122</v>
      </c>
      <c r="B2025" s="42" t="str">
        <f>VLOOKUP(A2025,'Data Transformation'!A:D,4,0)</f>
        <v>Gurganus</v>
      </c>
      <c r="C2025" s="57">
        <f>VLOOKUP(A2025,'Data Transformation'!G:N,2,0)</f>
        <v>24.1</v>
      </c>
      <c r="D2025" s="42">
        <f>VLOOKUP(A2025,'Data Transformation'!G:I,3,0)</f>
        <v>4.4</v>
      </c>
      <c r="E2025" s="42" t="str">
        <f>VLOOKUP(A2025,'Data Transformation'!G:J,4,0)</f>
        <v>yes</v>
      </c>
      <c r="F2025" s="42" t="str">
        <f>VLOOKUP(A2025,'Data Transformation'!G:K,5,0)</f>
        <v>No</v>
      </c>
      <c r="G2025" s="58" t="str">
        <f>VLOOKUP(A2025,'Data Transformation'!G:L,6,0)</f>
        <v>No</v>
      </c>
      <c r="H2025" s="42">
        <f>VLOOKUP(A2025,'Data Transformation'!G:O,9,0)</f>
        <v>1</v>
      </c>
      <c r="I2025" s="42" t="str">
        <f>VLOOKUP(A2025,'Data Transformation'!G:N,8,0)</f>
        <v>No</v>
      </c>
      <c r="J2025" s="42" t="str">
        <f>VLOOKUP(A2025,'Data Transformation'!G:P,10,0)</f>
        <v>Normal weight</v>
      </c>
      <c r="K2025" s="42" t="str">
        <f>VLOOKUP(A2025,'Data Transformation'!G:Q,11,0)</f>
        <v>Normal</v>
      </c>
      <c r="L2025" s="42" t="str">
        <f>VLOOKUP(A2025,'Data Transformation'!S:AB,10,0)</f>
        <v>24-Sep-1995</v>
      </c>
      <c r="M2025" s="59">
        <f>VLOOKUP(A2025,'Data Transformation'!S:AD,12,0)</f>
        <v>2974.13</v>
      </c>
      <c r="N2025" s="42" t="str">
        <f>VLOOKUP(A2025,'Data Transformation'!S:Y,7,0)</f>
        <v>tier - 2</v>
      </c>
      <c r="O2025" s="42" t="str">
        <f>VLOOKUP(A2025,'Data Transformation'!S:Z,8,0)</f>
        <v>tier - 1</v>
      </c>
      <c r="P2025" s="42" t="str">
        <f>VLOOKUP(A2025,'Data Transformation'!S:AA,9,0)</f>
        <v>R1011</v>
      </c>
      <c r="Q2025" s="60">
        <f>VLOOKUP(A2025,'Data Transformation'!S:AC,11,0)</f>
        <v>27</v>
      </c>
    </row>
    <row r="2026">
      <c r="A2026" s="56" t="s">
        <v>4124</v>
      </c>
      <c r="B2026" s="42" t="str">
        <f>VLOOKUP(A2026,'Data Transformation'!A:D,4,0)</f>
        <v>Holden</v>
      </c>
      <c r="C2026" s="57">
        <f>VLOOKUP(A2026,'Data Transformation'!G:N,2,0)</f>
        <v>29.77</v>
      </c>
      <c r="D2026" s="42">
        <f>VLOOKUP(A2026,'Data Transformation'!G:I,3,0)</f>
        <v>9.9</v>
      </c>
      <c r="E2026" s="42" t="str">
        <f>VLOOKUP(A2026,'Data Transformation'!G:J,4,0)</f>
        <v>No</v>
      </c>
      <c r="F2026" s="42" t="str">
        <f>VLOOKUP(A2026,'Data Transformation'!G:K,5,0)</f>
        <v>No</v>
      </c>
      <c r="G2026" s="58" t="str">
        <f>VLOOKUP(A2026,'Data Transformation'!G:L,6,0)</f>
        <v>No</v>
      </c>
      <c r="H2026" s="42">
        <f>VLOOKUP(A2026,'Data Transformation'!G:O,9,0)</f>
        <v>0</v>
      </c>
      <c r="I2026" s="42" t="str">
        <f>VLOOKUP(A2026,'Data Transformation'!G:N,8,0)</f>
        <v>No</v>
      </c>
      <c r="J2026" s="42" t="str">
        <f>VLOOKUP(A2026,'Data Transformation'!G:P,10,0)</f>
        <v>Overweight</v>
      </c>
      <c r="K2026" s="42" t="str">
        <f>VLOOKUP(A2026,'Data Transformation'!G:Q,11,0)</f>
        <v>Diabetes</v>
      </c>
      <c r="L2026" s="42" t="str">
        <f>VLOOKUP(A2026,'Data Transformation'!S:AB,10,0)</f>
        <v>30-Sep-2002</v>
      </c>
      <c r="M2026" s="59">
        <f>VLOOKUP(A2026,'Data Transformation'!S:AD,12,0)</f>
        <v>2943.41</v>
      </c>
      <c r="N2026" s="42" t="str">
        <f>VLOOKUP(A2026,'Data Transformation'!S:Y,7,0)</f>
        <v>tier - 2</v>
      </c>
      <c r="O2026" s="42" t="str">
        <f>VLOOKUP(A2026,'Data Transformation'!S:Z,8,0)</f>
        <v>tier - 3</v>
      </c>
      <c r="P2026" s="42" t="str">
        <f>VLOOKUP(A2026,'Data Transformation'!S:AA,9,0)</f>
        <v>R1012</v>
      </c>
      <c r="Q2026" s="60">
        <f>VLOOKUP(A2026,'Data Transformation'!S:AC,11,0)</f>
        <v>20</v>
      </c>
    </row>
    <row r="2027">
      <c r="A2027" s="56" t="s">
        <v>4126</v>
      </c>
      <c r="B2027" s="42" t="str">
        <f>VLOOKUP(A2027,'Data Transformation'!A:D,4,0)</f>
        <v>Parton</v>
      </c>
      <c r="C2027" s="57">
        <f>VLOOKUP(A2027,'Data Transformation'!G:N,2,0)</f>
        <v>46.53</v>
      </c>
      <c r="D2027" s="42">
        <f>VLOOKUP(A2027,'Data Transformation'!G:I,3,0)</f>
        <v>4.84</v>
      </c>
      <c r="E2027" s="42" t="str">
        <f>VLOOKUP(A2027,'Data Transformation'!G:J,4,0)</f>
        <v>YES</v>
      </c>
      <c r="F2027" s="42" t="str">
        <f>VLOOKUP(A2027,'Data Transformation'!G:K,5,0)</f>
        <v>No</v>
      </c>
      <c r="G2027" s="58" t="str">
        <f>VLOOKUP(A2027,'Data Transformation'!G:L,6,0)</f>
        <v>No</v>
      </c>
      <c r="H2027" s="42">
        <f>VLOOKUP(A2027,'Data Transformation'!G:O,9,0)</f>
        <v>0</v>
      </c>
      <c r="I2027" s="42" t="str">
        <f>VLOOKUP(A2027,'Data Transformation'!G:N,8,0)</f>
        <v>No</v>
      </c>
      <c r="J2027" s="42" t="str">
        <f>VLOOKUP(A2027,'Data Transformation'!G:P,10,0)</f>
        <v>Above Obesity</v>
      </c>
      <c r="K2027" s="42" t="str">
        <f>VLOOKUP(A2027,'Data Transformation'!G:Q,11,0)</f>
        <v>Normal</v>
      </c>
      <c r="L2027" s="42" t="str">
        <f>VLOOKUP(A2027,'Data Transformation'!S:AB,10,0)</f>
        <v>30-Jun-1996</v>
      </c>
      <c r="M2027" s="59">
        <f>VLOOKUP(A2027,'Data Transformation'!S:AD,12,0)</f>
        <v>2927.06</v>
      </c>
      <c r="N2027" s="42" t="str">
        <f>VLOOKUP(A2027,'Data Transformation'!S:Y,7,0)</f>
        <v>tier - 2</v>
      </c>
      <c r="O2027" s="42" t="str">
        <f>VLOOKUP(A2027,'Data Transformation'!S:Z,8,0)</f>
        <v>tier - 2</v>
      </c>
      <c r="P2027" s="42" t="str">
        <f>VLOOKUP(A2027,'Data Transformation'!S:AA,9,0)</f>
        <v>R1013</v>
      </c>
      <c r="Q2027" s="60">
        <f>VLOOKUP(A2027,'Data Transformation'!S:AC,11,0)</f>
        <v>26</v>
      </c>
    </row>
    <row r="2028">
      <c r="A2028" s="56" t="s">
        <v>4128</v>
      </c>
      <c r="B2028" s="42" t="str">
        <f>VLOOKUP(A2028,'Data Transformation'!A:D,4,0)</f>
        <v>Downs</v>
      </c>
      <c r="C2028" s="57">
        <f>VLOOKUP(A2028,'Data Transformation'!G:N,2,0)</f>
        <v>23.4</v>
      </c>
      <c r="D2028" s="42">
        <f>VLOOKUP(A2028,'Data Transformation'!G:I,3,0)</f>
        <v>5.53</v>
      </c>
      <c r="E2028" s="42" t="str">
        <f>VLOOKUP(A2028,'Data Transformation'!G:J,4,0)</f>
        <v>No</v>
      </c>
      <c r="F2028" s="42" t="str">
        <f>VLOOKUP(A2028,'Data Transformation'!G:K,5,0)</f>
        <v>No</v>
      </c>
      <c r="G2028" s="58" t="str">
        <f>VLOOKUP(A2028,'Data Transformation'!G:L,6,0)</f>
        <v>Yes</v>
      </c>
      <c r="H2028" s="42">
        <f>VLOOKUP(A2028,'Data Transformation'!G:O,9,0)</f>
        <v>1</v>
      </c>
      <c r="I2028" s="42" t="str">
        <f>VLOOKUP(A2028,'Data Transformation'!G:N,8,0)</f>
        <v>No</v>
      </c>
      <c r="J2028" s="42" t="str">
        <f>VLOOKUP(A2028,'Data Transformation'!G:P,10,0)</f>
        <v>Normal weight</v>
      </c>
      <c r="K2028" s="42" t="str">
        <f>VLOOKUP(A2028,'Data Transformation'!G:Q,11,0)</f>
        <v>Normal</v>
      </c>
      <c r="L2028" s="42" t="str">
        <f>VLOOKUP(A2028,'Data Transformation'!S:AB,10,0)</f>
        <v>5-Jun-2003</v>
      </c>
      <c r="M2028" s="59">
        <f>VLOOKUP(A2028,'Data Transformation'!S:AD,12,0)</f>
        <v>2913.57</v>
      </c>
      <c r="N2028" s="42" t="str">
        <f>VLOOKUP(A2028,'Data Transformation'!S:Y,7,0)</f>
        <v>tier - 2</v>
      </c>
      <c r="O2028" s="42" t="str">
        <f>VLOOKUP(A2028,'Data Transformation'!S:Z,8,0)</f>
        <v>tier - 2</v>
      </c>
      <c r="P2028" s="42" t="str">
        <f>VLOOKUP(A2028,'Data Transformation'!S:AA,9,0)</f>
        <v>R1011</v>
      </c>
      <c r="Q2028" s="60">
        <f>VLOOKUP(A2028,'Data Transformation'!S:AC,11,0)</f>
        <v>20</v>
      </c>
    </row>
    <row r="2029">
      <c r="A2029" s="56" t="s">
        <v>4130</v>
      </c>
      <c r="B2029" s="42" t="str">
        <f>VLOOKUP(A2029,'Data Transformation'!A:D,4,0)</f>
        <v>Dent</v>
      </c>
      <c r="C2029" s="57">
        <f>VLOOKUP(A2029,'Data Transformation'!G:N,2,0)</f>
        <v>30</v>
      </c>
      <c r="D2029" s="42">
        <f>VLOOKUP(A2029,'Data Transformation'!G:I,3,0)</f>
        <v>4.33</v>
      </c>
      <c r="E2029" s="42" t="str">
        <f>VLOOKUP(A2029,'Data Transformation'!G:J,4,0)</f>
        <v>YES</v>
      </c>
      <c r="F2029" s="42" t="str">
        <f>VLOOKUP(A2029,'Data Transformation'!G:K,5,0)</f>
        <v>No</v>
      </c>
      <c r="G2029" s="58" t="str">
        <f>VLOOKUP(A2029,'Data Transformation'!G:L,6,0)</f>
        <v>No</v>
      </c>
      <c r="H2029" s="42">
        <f>VLOOKUP(A2029,'Data Transformation'!G:O,9,0)</f>
        <v>0</v>
      </c>
      <c r="I2029" s="42" t="str">
        <f>VLOOKUP(A2029,'Data Transformation'!G:N,8,0)</f>
        <v>No</v>
      </c>
      <c r="J2029" s="42" t="str">
        <f>VLOOKUP(A2029,'Data Transformation'!G:P,10,0)</f>
        <v>Above Obesity</v>
      </c>
      <c r="K2029" s="42" t="str">
        <f>VLOOKUP(A2029,'Data Transformation'!G:Q,11,0)</f>
        <v>Normal</v>
      </c>
      <c r="L2029" s="42" t="str">
        <f>VLOOKUP(A2029,'Data Transformation'!S:AB,10,0)</f>
        <v>13-Jun-1996</v>
      </c>
      <c r="M2029" s="59">
        <f>VLOOKUP(A2029,'Data Transformation'!S:AD,12,0)</f>
        <v>2904.09</v>
      </c>
      <c r="N2029" s="42" t="str">
        <f>VLOOKUP(A2029,'Data Transformation'!S:Y,7,0)</f>
        <v>tier - 2</v>
      </c>
      <c r="O2029" s="42" t="str">
        <f>VLOOKUP(A2029,'Data Transformation'!S:Z,8,0)</f>
        <v>tier - 2</v>
      </c>
      <c r="P2029" s="42" t="str">
        <f>VLOOKUP(A2029,'Data Transformation'!S:AA,9,0)</f>
        <v>R1011</v>
      </c>
      <c r="Q2029" s="60">
        <f>VLOOKUP(A2029,'Data Transformation'!S:AC,11,0)</f>
        <v>26</v>
      </c>
    </row>
    <row r="2030">
      <c r="A2030" s="56" t="s">
        <v>4132</v>
      </c>
      <c r="B2030" s="42" t="str">
        <f>VLOOKUP(A2030,'Data Transformation'!A:D,4,0)</f>
        <v>Ranti</v>
      </c>
      <c r="C2030" s="57">
        <f>VLOOKUP(A2030,'Data Transformation'!G:N,2,0)</f>
        <v>29.15</v>
      </c>
      <c r="D2030" s="42">
        <f>VLOOKUP(A2030,'Data Transformation'!G:I,3,0)</f>
        <v>4.91</v>
      </c>
      <c r="E2030" s="42" t="str">
        <f>VLOOKUP(A2030,'Data Transformation'!G:J,4,0)</f>
        <v>YES</v>
      </c>
      <c r="F2030" s="42" t="str">
        <f>VLOOKUP(A2030,'Data Transformation'!G:K,5,0)</f>
        <v>No</v>
      </c>
      <c r="G2030" s="58" t="str">
        <f>VLOOKUP(A2030,'Data Transformation'!G:L,6,0)</f>
        <v>No</v>
      </c>
      <c r="H2030" s="42">
        <f>VLOOKUP(A2030,'Data Transformation'!G:O,9,0)</f>
        <v>0</v>
      </c>
      <c r="I2030" s="42" t="str">
        <f>VLOOKUP(A2030,'Data Transformation'!G:N,8,0)</f>
        <v>No</v>
      </c>
      <c r="J2030" s="42" t="str">
        <f>VLOOKUP(A2030,'Data Transformation'!G:P,10,0)</f>
        <v>Overweight</v>
      </c>
      <c r="K2030" s="42" t="str">
        <f>VLOOKUP(A2030,'Data Transformation'!G:Q,11,0)</f>
        <v>Normal</v>
      </c>
      <c r="L2030" s="42" t="str">
        <f>VLOOKUP(A2030,'Data Transformation'!S:AB,10,0)</f>
        <v>24-Oct-1996</v>
      </c>
      <c r="M2030" s="59">
        <f>VLOOKUP(A2030,'Data Transformation'!S:AD,12,0)</f>
        <v>2902.91</v>
      </c>
      <c r="N2030" s="42" t="str">
        <f>VLOOKUP(A2030,'Data Transformation'!S:Y,7,0)</f>
        <v>tier - 2</v>
      </c>
      <c r="O2030" s="42" t="str">
        <f>VLOOKUP(A2030,'Data Transformation'!S:Z,8,0)</f>
        <v>tier - 2</v>
      </c>
      <c r="P2030" s="42" t="str">
        <f>VLOOKUP(A2030,'Data Transformation'!S:AA,9,0)</f>
        <v>R1013</v>
      </c>
      <c r="Q2030" s="60">
        <f>VLOOKUP(A2030,'Data Transformation'!S:AC,11,0)</f>
        <v>26</v>
      </c>
    </row>
    <row r="2031">
      <c r="A2031" s="56" t="s">
        <v>4134</v>
      </c>
      <c r="B2031" s="42" t="str">
        <f>VLOOKUP(A2031,'Data Transformation'!A:D,4,0)</f>
        <v>Ishaq</v>
      </c>
      <c r="C2031" s="57">
        <f>VLOOKUP(A2031,'Data Transformation'!G:N,2,0)</f>
        <v>34.865</v>
      </c>
      <c r="D2031" s="42">
        <f>VLOOKUP(A2031,'Data Transformation'!G:I,3,0)</f>
        <v>4.8</v>
      </c>
      <c r="E2031" s="42" t="str">
        <f>VLOOKUP(A2031,'Data Transformation'!G:J,4,0)</f>
        <v>No</v>
      </c>
      <c r="F2031" s="42" t="str">
        <f>VLOOKUP(A2031,'Data Transformation'!G:K,5,0)</f>
        <v>No</v>
      </c>
      <c r="G2031" s="58" t="str">
        <f>VLOOKUP(A2031,'Data Transformation'!G:L,6,0)</f>
        <v>No</v>
      </c>
      <c r="H2031" s="42">
        <f>VLOOKUP(A2031,'Data Transformation'!G:O,9,0)</f>
        <v>0</v>
      </c>
      <c r="I2031" s="42" t="str">
        <f>VLOOKUP(A2031,'Data Transformation'!G:N,8,0)</f>
        <v>No</v>
      </c>
      <c r="J2031" s="42" t="str">
        <f>VLOOKUP(A2031,'Data Transformation'!G:P,10,0)</f>
        <v>Above Obesity</v>
      </c>
      <c r="K2031" s="42" t="str">
        <f>VLOOKUP(A2031,'Data Transformation'!G:Q,11,0)</f>
        <v>Normal</v>
      </c>
      <c r="L2031" s="42" t="str">
        <f>VLOOKUP(A2031,'Data Transformation'!S:AB,10,0)</f>
        <v>1-Nov-1999</v>
      </c>
      <c r="M2031" s="59">
        <f>VLOOKUP(A2031,'Data Transformation'!S:AD,12,0)</f>
        <v>2899.49</v>
      </c>
      <c r="N2031" s="42" t="str">
        <f>VLOOKUP(A2031,'Data Transformation'!S:Y,7,0)</f>
        <v>tier - 2</v>
      </c>
      <c r="O2031" s="42" t="str">
        <f>VLOOKUP(A2031,'Data Transformation'!S:Z,8,0)</f>
        <v>tier - 2</v>
      </c>
      <c r="P2031" s="42" t="str">
        <f>VLOOKUP(A2031,'Data Transformation'!S:AA,9,0)</f>
        <v>R1024</v>
      </c>
      <c r="Q2031" s="60">
        <f>VLOOKUP(A2031,'Data Transformation'!S:AC,11,0)</f>
        <v>23</v>
      </c>
    </row>
    <row r="2032">
      <c r="A2032" s="56" t="s">
        <v>4136</v>
      </c>
      <c r="B2032" s="42" t="str">
        <f>VLOOKUP(A2032,'Data Transformation'!A:D,4,0)</f>
        <v>Wiles</v>
      </c>
      <c r="C2032" s="57">
        <f>VLOOKUP(A2032,'Data Transformation'!G:N,2,0)</f>
        <v>28.12</v>
      </c>
      <c r="D2032" s="42">
        <f>VLOOKUP(A2032,'Data Transformation'!G:I,3,0)</f>
        <v>5.55</v>
      </c>
      <c r="E2032" s="42" t="str">
        <f>VLOOKUP(A2032,'Data Transformation'!G:J,4,0)</f>
        <v>yes</v>
      </c>
      <c r="F2032" s="42" t="str">
        <f>VLOOKUP(A2032,'Data Transformation'!G:K,5,0)</f>
        <v>yes</v>
      </c>
      <c r="G2032" s="58" t="str">
        <f>VLOOKUP(A2032,'Data Transformation'!G:L,6,0)</f>
        <v>No</v>
      </c>
      <c r="H2032" s="42">
        <f>VLOOKUP(A2032,'Data Transformation'!G:O,9,0)</f>
        <v>2</v>
      </c>
      <c r="I2032" s="42" t="str">
        <f>VLOOKUP(A2032,'Data Transformation'!G:N,8,0)</f>
        <v>No</v>
      </c>
      <c r="J2032" s="42" t="str">
        <f>VLOOKUP(A2032,'Data Transformation'!G:P,10,0)</f>
        <v>Overweight</v>
      </c>
      <c r="K2032" s="42" t="str">
        <f>VLOOKUP(A2032,'Data Transformation'!G:Q,11,0)</f>
        <v>Normal</v>
      </c>
      <c r="L2032" s="42" t="str">
        <f>VLOOKUP(A2032,'Data Transformation'!S:AB,10,0)</f>
        <v>14-Jul-2000</v>
      </c>
      <c r="M2032" s="59">
        <f>VLOOKUP(A2032,'Data Transformation'!S:AD,12,0)</f>
        <v>2897.46</v>
      </c>
      <c r="N2032" s="42" t="str">
        <f>VLOOKUP(A2032,'Data Transformation'!S:Y,7,0)</f>
        <v>tier - 2</v>
      </c>
      <c r="O2032" s="42" t="str">
        <f>VLOOKUP(A2032,'Data Transformation'!S:Z,8,0)</f>
        <v>tier - 1</v>
      </c>
      <c r="P2032" s="42" t="str">
        <f>VLOOKUP(A2032,'Data Transformation'!S:AA,9,0)</f>
        <v>R1012</v>
      </c>
      <c r="Q2032" s="60">
        <f>VLOOKUP(A2032,'Data Transformation'!S:AC,11,0)</f>
        <v>22</v>
      </c>
    </row>
    <row r="2033">
      <c r="A2033" s="56" t="s">
        <v>4138</v>
      </c>
      <c r="B2033" s="42" t="str">
        <f>VLOOKUP(A2033,'Data Transformation'!A:D,4,0)</f>
        <v>Roberts</v>
      </c>
      <c r="C2033" s="57">
        <f>VLOOKUP(A2033,'Data Transformation'!G:N,2,0)</f>
        <v>29.45</v>
      </c>
      <c r="D2033" s="42">
        <f>VLOOKUP(A2033,'Data Transformation'!G:I,3,0)</f>
        <v>5.24</v>
      </c>
      <c r="E2033" s="42" t="str">
        <f>VLOOKUP(A2033,'Data Transformation'!G:J,4,0)</f>
        <v>YES</v>
      </c>
      <c r="F2033" s="42" t="str">
        <f>VLOOKUP(A2033,'Data Transformation'!G:K,5,0)</f>
        <v>No</v>
      </c>
      <c r="G2033" s="58" t="str">
        <f>VLOOKUP(A2033,'Data Transformation'!G:L,6,0)</f>
        <v>No</v>
      </c>
      <c r="H2033" s="42">
        <f>VLOOKUP(A2033,'Data Transformation'!G:O,9,0)</f>
        <v>0</v>
      </c>
      <c r="I2033" s="42" t="str">
        <f>VLOOKUP(A2033,'Data Transformation'!G:N,8,0)</f>
        <v>No</v>
      </c>
      <c r="J2033" s="42" t="str">
        <f>VLOOKUP(A2033,'Data Transformation'!G:P,10,0)</f>
        <v>Overweight</v>
      </c>
      <c r="K2033" s="42" t="str">
        <f>VLOOKUP(A2033,'Data Transformation'!G:Q,11,0)</f>
        <v>Normal</v>
      </c>
      <c r="L2033" s="42" t="str">
        <f>VLOOKUP(A2033,'Data Transformation'!S:AB,10,0)</f>
        <v>21-Jun-1996</v>
      </c>
      <c r="M2033" s="59">
        <f>VLOOKUP(A2033,'Data Transformation'!S:AD,12,0)</f>
        <v>2897.32</v>
      </c>
      <c r="N2033" s="42" t="str">
        <f>VLOOKUP(A2033,'Data Transformation'!S:Y,7,0)</f>
        <v>tier - 3</v>
      </c>
      <c r="O2033" s="42" t="str">
        <f>VLOOKUP(A2033,'Data Transformation'!S:Z,8,0)</f>
        <v>tier - 3</v>
      </c>
      <c r="P2033" s="42" t="str">
        <f>VLOOKUP(A2033,'Data Transformation'!S:AA,9,0)</f>
        <v>R1016</v>
      </c>
      <c r="Q2033" s="60">
        <f>VLOOKUP(A2033,'Data Transformation'!S:AC,11,0)</f>
        <v>26</v>
      </c>
    </row>
    <row r="2034">
      <c r="A2034" s="56" t="s">
        <v>4140</v>
      </c>
      <c r="B2034" s="42" t="str">
        <f>VLOOKUP(A2034,'Data Transformation'!A:D,4,0)</f>
        <v>Serafini</v>
      </c>
      <c r="C2034" s="57">
        <f>VLOOKUP(A2034,'Data Transformation'!G:N,2,0)</f>
        <v>27.94</v>
      </c>
      <c r="D2034" s="42">
        <f>VLOOKUP(A2034,'Data Transformation'!G:I,3,0)</f>
        <v>6.08</v>
      </c>
      <c r="E2034" s="42" t="str">
        <f>VLOOKUP(A2034,'Data Transformation'!G:J,4,0)</f>
        <v>No</v>
      </c>
      <c r="F2034" s="42" t="str">
        <f>VLOOKUP(A2034,'Data Transformation'!G:K,5,0)</f>
        <v>No</v>
      </c>
      <c r="G2034" s="58" t="str">
        <f>VLOOKUP(A2034,'Data Transformation'!G:L,6,0)</f>
        <v>Yes</v>
      </c>
      <c r="H2034" s="42">
        <f>VLOOKUP(A2034,'Data Transformation'!G:O,9,0)</f>
        <v>1</v>
      </c>
      <c r="I2034" s="42" t="str">
        <f>VLOOKUP(A2034,'Data Transformation'!G:N,8,0)</f>
        <v>No</v>
      </c>
      <c r="J2034" s="42" t="str">
        <f>VLOOKUP(A2034,'Data Transformation'!G:P,10,0)</f>
        <v>Overweight</v>
      </c>
      <c r="K2034" s="42" t="str">
        <f>VLOOKUP(A2034,'Data Transformation'!G:Q,11,0)</f>
        <v>Prediabetes weight</v>
      </c>
      <c r="L2034" s="42" t="str">
        <f>VLOOKUP(A2034,'Data Transformation'!S:AB,10,0)</f>
        <v>12-Aug-1993</v>
      </c>
      <c r="M2034" s="59">
        <f>VLOOKUP(A2034,'Data Transformation'!S:AD,12,0)</f>
        <v>2867.12</v>
      </c>
      <c r="N2034" s="42" t="str">
        <f>VLOOKUP(A2034,'Data Transformation'!S:Y,7,0)</f>
        <v>tier - 1</v>
      </c>
      <c r="O2034" s="42" t="str">
        <f>VLOOKUP(A2034,'Data Transformation'!S:Z,8,0)</f>
        <v>tier - 3</v>
      </c>
      <c r="P2034" s="42" t="str">
        <f>VLOOKUP(A2034,'Data Transformation'!S:AA,9,0)</f>
        <v>R1013</v>
      </c>
      <c r="Q2034" s="60">
        <f>VLOOKUP(A2034,'Data Transformation'!S:AC,11,0)</f>
        <v>29</v>
      </c>
    </row>
    <row r="2035">
      <c r="A2035" s="56" t="s">
        <v>4142</v>
      </c>
      <c r="B2035" s="42" t="str">
        <f>VLOOKUP(A2035,'Data Transformation'!A:D,4,0)</f>
        <v>Button</v>
      </c>
      <c r="C2035" s="57">
        <f>VLOOKUP(A2035,'Data Transformation'!G:N,2,0)</f>
        <v>27.2</v>
      </c>
      <c r="D2035" s="42">
        <f>VLOOKUP(A2035,'Data Transformation'!G:I,3,0)</f>
        <v>5.83</v>
      </c>
      <c r="E2035" s="42" t="str">
        <f>VLOOKUP(A2035,'Data Transformation'!G:J,4,0)</f>
        <v>No</v>
      </c>
      <c r="F2035" s="42" t="str">
        <f>VLOOKUP(A2035,'Data Transformation'!G:K,5,0)</f>
        <v>No</v>
      </c>
      <c r="G2035" s="58" t="str">
        <f>VLOOKUP(A2035,'Data Transformation'!G:L,6,0)</f>
        <v>Yes</v>
      </c>
      <c r="H2035" s="42">
        <f>VLOOKUP(A2035,'Data Transformation'!G:O,9,0)</f>
        <v>1</v>
      </c>
      <c r="I2035" s="42" t="str">
        <f>VLOOKUP(A2035,'Data Transformation'!G:N,8,0)</f>
        <v>No</v>
      </c>
      <c r="J2035" s="42" t="str">
        <f>VLOOKUP(A2035,'Data Transformation'!G:P,10,0)</f>
        <v>Overweight</v>
      </c>
      <c r="K2035" s="42" t="str">
        <f>VLOOKUP(A2035,'Data Transformation'!G:Q,11,0)</f>
        <v>Prediabetes weight</v>
      </c>
      <c r="L2035" s="42" t="str">
        <f>VLOOKUP(A2035,'Data Transformation'!S:AB,10,0)</f>
        <v>1-Nov-1993</v>
      </c>
      <c r="M2035" s="59">
        <f>VLOOKUP(A2035,'Data Transformation'!S:AD,12,0)</f>
        <v>2866.09</v>
      </c>
      <c r="N2035" s="42" t="str">
        <f>VLOOKUP(A2035,'Data Transformation'!S:Y,7,0)</f>
        <v>tier - 3</v>
      </c>
      <c r="O2035" s="42" t="str">
        <f>VLOOKUP(A2035,'Data Transformation'!S:Z,8,0)</f>
        <v>tier - 3</v>
      </c>
      <c r="P2035" s="42" t="str">
        <f>VLOOKUP(A2035,'Data Transformation'!S:AA,9,0)</f>
        <v>R1011</v>
      </c>
      <c r="Q2035" s="60">
        <f>VLOOKUP(A2035,'Data Transformation'!S:AC,11,0)</f>
        <v>29</v>
      </c>
    </row>
    <row r="2036">
      <c r="A2036" s="56" t="s">
        <v>4144</v>
      </c>
      <c r="B2036" s="42" t="str">
        <f>VLOOKUP(A2036,'Data Transformation'!A:D,4,0)</f>
        <v>Gaal</v>
      </c>
      <c r="C2036" s="57">
        <f>VLOOKUP(A2036,'Data Transformation'!G:N,2,0)</f>
        <v>33.345</v>
      </c>
      <c r="D2036" s="42">
        <f>VLOOKUP(A2036,'Data Transformation'!G:I,3,0)</f>
        <v>4.29</v>
      </c>
      <c r="E2036" s="42" t="str">
        <f>VLOOKUP(A2036,'Data Transformation'!G:J,4,0)</f>
        <v>No</v>
      </c>
      <c r="F2036" s="42" t="str">
        <f>VLOOKUP(A2036,'Data Transformation'!G:K,5,0)</f>
        <v>No</v>
      </c>
      <c r="G2036" s="58" t="str">
        <f>VLOOKUP(A2036,'Data Transformation'!G:L,6,0)</f>
        <v>No</v>
      </c>
      <c r="H2036" s="42">
        <f>VLOOKUP(A2036,'Data Transformation'!G:O,9,0)</f>
        <v>1</v>
      </c>
      <c r="I2036" s="42" t="str">
        <f>VLOOKUP(A2036,'Data Transformation'!G:N,8,0)</f>
        <v>No</v>
      </c>
      <c r="J2036" s="42" t="str">
        <f>VLOOKUP(A2036,'Data Transformation'!G:P,10,0)</f>
        <v>Above Obesity</v>
      </c>
      <c r="K2036" s="42" t="str">
        <f>VLOOKUP(A2036,'Data Transformation'!G:Q,11,0)</f>
        <v>Normal</v>
      </c>
      <c r="L2036" s="42" t="str">
        <f>VLOOKUP(A2036,'Data Transformation'!S:AB,10,0)</f>
        <v>4-Sep-1998</v>
      </c>
      <c r="M2036" s="59">
        <f>VLOOKUP(A2036,'Data Transformation'!S:AD,12,0)</f>
        <v>2855.44</v>
      </c>
      <c r="N2036" s="42" t="str">
        <f>VLOOKUP(A2036,'Data Transformation'!S:Y,7,0)</f>
        <v>tier - 2</v>
      </c>
      <c r="O2036" s="42" t="str">
        <f>VLOOKUP(A2036,'Data Transformation'!S:Z,8,0)</f>
        <v>tier - 3</v>
      </c>
      <c r="P2036" s="42" t="str">
        <f>VLOOKUP(A2036,'Data Transformation'!S:AA,9,0)</f>
        <v>R1012</v>
      </c>
      <c r="Q2036" s="60">
        <f>VLOOKUP(A2036,'Data Transformation'!S:AC,11,0)</f>
        <v>24</v>
      </c>
    </row>
    <row r="2037">
      <c r="A2037" s="56" t="s">
        <v>4146</v>
      </c>
      <c r="B2037" s="42" t="str">
        <f>VLOOKUP(A2037,'Data Transformation'!A:D,4,0)</f>
        <v>Liptak</v>
      </c>
      <c r="C2037" s="57">
        <f>VLOOKUP(A2037,'Data Transformation'!G:N,2,0)</f>
        <v>29.925</v>
      </c>
      <c r="D2037" s="42">
        <f>VLOOKUP(A2037,'Data Transformation'!G:I,3,0)</f>
        <v>5.3</v>
      </c>
      <c r="E2037" s="42" t="str">
        <f>VLOOKUP(A2037,'Data Transformation'!G:J,4,0)</f>
        <v>No</v>
      </c>
      <c r="F2037" s="42" t="str">
        <f>VLOOKUP(A2037,'Data Transformation'!G:K,5,0)</f>
        <v>No</v>
      </c>
      <c r="G2037" s="58" t="str">
        <f>VLOOKUP(A2037,'Data Transformation'!G:L,6,0)</f>
        <v>No</v>
      </c>
      <c r="H2037" s="42">
        <f>VLOOKUP(A2037,'Data Transformation'!G:O,9,0)</f>
        <v>1</v>
      </c>
      <c r="I2037" s="42" t="str">
        <f>VLOOKUP(A2037,'Data Transformation'!G:N,8,0)</f>
        <v>No</v>
      </c>
      <c r="J2037" s="42" t="str">
        <f>VLOOKUP(A2037,'Data Transformation'!G:P,10,0)</f>
        <v>Overweight</v>
      </c>
      <c r="K2037" s="42" t="str">
        <f>VLOOKUP(A2037,'Data Transformation'!G:Q,11,0)</f>
        <v>Normal</v>
      </c>
      <c r="L2037" s="42" t="str">
        <f>VLOOKUP(A2037,'Data Transformation'!S:AB,10,0)</f>
        <v>17-Jun-1998</v>
      </c>
      <c r="M2037" s="59">
        <f>VLOOKUP(A2037,'Data Transformation'!S:AD,12,0)</f>
        <v>2850.68</v>
      </c>
      <c r="N2037" s="42" t="str">
        <f>VLOOKUP(A2037,'Data Transformation'!S:Y,7,0)</f>
        <v>tier - 2</v>
      </c>
      <c r="O2037" s="42" t="str">
        <f>VLOOKUP(A2037,'Data Transformation'!S:Z,8,0)</f>
        <v>tier - 3</v>
      </c>
      <c r="P2037" s="42" t="str">
        <f>VLOOKUP(A2037,'Data Transformation'!S:AA,9,0)</f>
        <v>R1012</v>
      </c>
      <c r="Q2037" s="60">
        <f>VLOOKUP(A2037,'Data Transformation'!S:AC,11,0)</f>
        <v>24</v>
      </c>
    </row>
    <row r="2038">
      <c r="A2038" s="56" t="s">
        <v>4148</v>
      </c>
      <c r="B2038" s="42" t="str">
        <f>VLOOKUP(A2038,'Data Transformation'!A:D,4,0)</f>
        <v>Kellam</v>
      </c>
      <c r="C2038" s="57">
        <f>VLOOKUP(A2038,'Data Transformation'!G:N,2,0)</f>
        <v>24.225</v>
      </c>
      <c r="D2038" s="42">
        <f>VLOOKUP(A2038,'Data Transformation'!G:I,3,0)</f>
        <v>4.42</v>
      </c>
      <c r="E2038" s="42" t="str">
        <f>VLOOKUP(A2038,'Data Transformation'!G:J,4,0)</f>
        <v>No</v>
      </c>
      <c r="F2038" s="42" t="str">
        <f>VLOOKUP(A2038,'Data Transformation'!G:K,5,0)</f>
        <v>No</v>
      </c>
      <c r="G2038" s="58" t="str">
        <f>VLOOKUP(A2038,'Data Transformation'!G:L,6,0)</f>
        <v>No</v>
      </c>
      <c r="H2038" s="42">
        <f>VLOOKUP(A2038,'Data Transformation'!G:O,9,0)</f>
        <v>1</v>
      </c>
      <c r="I2038" s="42" t="str">
        <f>VLOOKUP(A2038,'Data Transformation'!G:N,8,0)</f>
        <v>No</v>
      </c>
      <c r="J2038" s="42" t="str">
        <f>VLOOKUP(A2038,'Data Transformation'!G:P,10,0)</f>
        <v>Normal weight</v>
      </c>
      <c r="K2038" s="42" t="str">
        <f>VLOOKUP(A2038,'Data Transformation'!G:Q,11,0)</f>
        <v>Normal</v>
      </c>
      <c r="L2038" s="42" t="str">
        <f>VLOOKUP(A2038,'Data Transformation'!S:AB,10,0)</f>
        <v>15-Nov-1998</v>
      </c>
      <c r="M2038" s="59">
        <f>VLOOKUP(A2038,'Data Transformation'!S:AD,12,0)</f>
        <v>2842.76</v>
      </c>
      <c r="N2038" s="42" t="str">
        <f>VLOOKUP(A2038,'Data Transformation'!S:Y,7,0)</f>
        <v>tier - 2</v>
      </c>
      <c r="O2038" s="42" t="str">
        <f>VLOOKUP(A2038,'Data Transformation'!S:Z,8,0)</f>
        <v>tier - 3</v>
      </c>
      <c r="P2038" s="42" t="str">
        <f>VLOOKUP(A2038,'Data Transformation'!S:AA,9,0)</f>
        <v>R1012</v>
      </c>
      <c r="Q2038" s="60">
        <f>VLOOKUP(A2038,'Data Transformation'!S:AC,11,0)</f>
        <v>24</v>
      </c>
    </row>
    <row r="2039">
      <c r="A2039" s="56" t="s">
        <v>4150</v>
      </c>
      <c r="B2039" s="42" t="str">
        <f>VLOOKUP(A2039,'Data Transformation'!A:D,4,0)</f>
        <v>Gordon</v>
      </c>
      <c r="C2039" s="57">
        <f>VLOOKUP(A2039,'Data Transformation'!G:N,2,0)</f>
        <v>29.68</v>
      </c>
      <c r="D2039" s="42">
        <f>VLOOKUP(A2039,'Data Transformation'!G:I,3,0)</f>
        <v>5.68</v>
      </c>
      <c r="E2039" s="42" t="str">
        <f>VLOOKUP(A2039,'Data Transformation'!G:J,4,0)</f>
        <v>No</v>
      </c>
      <c r="F2039" s="42" t="str">
        <f>VLOOKUP(A2039,'Data Transformation'!G:K,5,0)</f>
        <v>yes</v>
      </c>
      <c r="G2039" s="58" t="str">
        <f>VLOOKUP(A2039,'Data Transformation'!G:L,6,0)</f>
        <v>No</v>
      </c>
      <c r="H2039" s="42">
        <f>VLOOKUP(A2039,'Data Transformation'!G:O,9,0)</f>
        <v>1</v>
      </c>
      <c r="I2039" s="42" t="str">
        <f>VLOOKUP(A2039,'Data Transformation'!G:N,8,0)</f>
        <v>No</v>
      </c>
      <c r="J2039" s="42" t="str">
        <f>VLOOKUP(A2039,'Data Transformation'!G:P,10,0)</f>
        <v>Overweight</v>
      </c>
      <c r="K2039" s="42" t="str">
        <f>VLOOKUP(A2039,'Data Transformation'!G:Q,11,0)</f>
        <v>Normal</v>
      </c>
      <c r="L2039" s="42" t="str">
        <f>VLOOKUP(A2039,'Data Transformation'!S:AB,10,0)</f>
        <v>1-Oct-2000</v>
      </c>
      <c r="M2039" s="59">
        <f>VLOOKUP(A2039,'Data Transformation'!S:AD,12,0)</f>
        <v>2819.51</v>
      </c>
      <c r="N2039" s="42" t="str">
        <f>VLOOKUP(A2039,'Data Transformation'!S:Y,7,0)</f>
        <v>tier - 2</v>
      </c>
      <c r="O2039" s="42" t="str">
        <f>VLOOKUP(A2039,'Data Transformation'!S:Z,8,0)</f>
        <v>tier - 3</v>
      </c>
      <c r="P2039" s="42" t="str">
        <f>VLOOKUP(A2039,'Data Transformation'!S:AA,9,0)</f>
        <v>R1011</v>
      </c>
      <c r="Q2039" s="60">
        <f>VLOOKUP(A2039,'Data Transformation'!S:AC,11,0)</f>
        <v>22</v>
      </c>
    </row>
    <row r="2040">
      <c r="A2040" s="56" t="s">
        <v>4152</v>
      </c>
      <c r="B2040" s="42" t="str">
        <f>VLOOKUP(A2040,'Data Transformation'!A:D,4,0)</f>
        <v>Hyland</v>
      </c>
      <c r="C2040" s="57">
        <f>VLOOKUP(A2040,'Data Transformation'!G:N,2,0)</f>
        <v>20.615</v>
      </c>
      <c r="D2040" s="42">
        <f>VLOOKUP(A2040,'Data Transformation'!G:I,3,0)</f>
        <v>6.05</v>
      </c>
      <c r="E2040" s="42" t="str">
        <f>VLOOKUP(A2040,'Data Transformation'!G:J,4,0)</f>
        <v>No</v>
      </c>
      <c r="F2040" s="42" t="str">
        <f>VLOOKUP(A2040,'Data Transformation'!G:K,5,0)</f>
        <v>No</v>
      </c>
      <c r="G2040" s="58" t="str">
        <f>VLOOKUP(A2040,'Data Transformation'!G:L,6,0)</f>
        <v>Yes</v>
      </c>
      <c r="H2040" s="42">
        <f>VLOOKUP(A2040,'Data Transformation'!G:O,9,0)</f>
        <v>1</v>
      </c>
      <c r="I2040" s="42" t="str">
        <f>VLOOKUP(A2040,'Data Transformation'!G:N,8,0)</f>
        <v>No</v>
      </c>
      <c r="J2040" s="42" t="str">
        <f>VLOOKUP(A2040,'Data Transformation'!G:P,10,0)</f>
        <v>Normal weight</v>
      </c>
      <c r="K2040" s="42" t="str">
        <f>VLOOKUP(A2040,'Data Transformation'!G:Q,11,0)</f>
        <v>Prediabetes weight</v>
      </c>
      <c r="L2040" s="42" t="str">
        <f>VLOOKUP(A2040,'Data Transformation'!S:AB,10,0)</f>
        <v>23-Sep-2003</v>
      </c>
      <c r="M2040" s="59">
        <f>VLOOKUP(A2040,'Data Transformation'!S:AD,12,0)</f>
        <v>2803.7</v>
      </c>
      <c r="N2040" s="42" t="str">
        <f>VLOOKUP(A2040,'Data Transformation'!S:Y,7,0)</f>
        <v>tier - 2</v>
      </c>
      <c r="O2040" s="42" t="str">
        <f>VLOOKUP(A2040,'Data Transformation'!S:Z,8,0)</f>
        <v>tier - 1</v>
      </c>
      <c r="P2040" s="42" t="str">
        <f>VLOOKUP(A2040,'Data Transformation'!S:AA,9,0)</f>
        <v>R1012</v>
      </c>
      <c r="Q2040" s="60">
        <f>VLOOKUP(A2040,'Data Transformation'!S:AC,11,0)</f>
        <v>19</v>
      </c>
    </row>
    <row r="2041">
      <c r="A2041" s="56" t="s">
        <v>4154</v>
      </c>
      <c r="B2041" s="42" t="str">
        <f>VLOOKUP(A2041,'Data Transformation'!A:D,4,0)</f>
        <v>Wagoner</v>
      </c>
      <c r="C2041" s="57">
        <f>VLOOKUP(A2041,'Data Transformation'!G:N,2,0)</f>
        <v>32.12</v>
      </c>
      <c r="D2041" s="42">
        <f>VLOOKUP(A2041,'Data Transformation'!G:I,3,0)</f>
        <v>5.33</v>
      </c>
      <c r="E2041" s="42" t="str">
        <f>VLOOKUP(A2041,'Data Transformation'!G:J,4,0)</f>
        <v>No</v>
      </c>
      <c r="F2041" s="42" t="str">
        <f>VLOOKUP(A2041,'Data Transformation'!G:K,5,0)</f>
        <v>yes</v>
      </c>
      <c r="G2041" s="58" t="str">
        <f>VLOOKUP(A2041,'Data Transformation'!G:L,6,0)</f>
        <v>No</v>
      </c>
      <c r="H2041" s="42">
        <f>VLOOKUP(A2041,'Data Transformation'!G:O,9,0)</f>
        <v>1</v>
      </c>
      <c r="I2041" s="42" t="str">
        <f>VLOOKUP(A2041,'Data Transformation'!G:N,8,0)</f>
        <v>No</v>
      </c>
      <c r="J2041" s="42" t="str">
        <f>VLOOKUP(A2041,'Data Transformation'!G:P,10,0)</f>
        <v>Above Obesity</v>
      </c>
      <c r="K2041" s="42" t="str">
        <f>VLOOKUP(A2041,'Data Transformation'!G:Q,11,0)</f>
        <v>Normal</v>
      </c>
      <c r="L2041" s="42" t="str">
        <f>VLOOKUP(A2041,'Data Transformation'!S:AB,10,0)</f>
        <v>4-Aug-2004</v>
      </c>
      <c r="M2041" s="59">
        <f>VLOOKUP(A2041,'Data Transformation'!S:AD,12,0)</f>
        <v>2801.26</v>
      </c>
      <c r="N2041" s="42" t="str">
        <f>VLOOKUP(A2041,'Data Transformation'!S:Y,7,0)</f>
        <v>tier - 2</v>
      </c>
      <c r="O2041" s="42" t="str">
        <f>VLOOKUP(A2041,'Data Transformation'!S:Z,8,0)</f>
        <v>tier - 3</v>
      </c>
      <c r="P2041" s="42" t="str">
        <f>VLOOKUP(A2041,'Data Transformation'!S:AA,9,0)</f>
        <v>R1013</v>
      </c>
      <c r="Q2041" s="60">
        <f>VLOOKUP(A2041,'Data Transformation'!S:AC,11,0)</f>
        <v>18</v>
      </c>
    </row>
    <row r="2042">
      <c r="A2042" s="56" t="s">
        <v>4156</v>
      </c>
      <c r="B2042" s="42" t="str">
        <f>VLOOKUP(A2042,'Data Transformation'!A:D,4,0)</f>
        <v>Thomas</v>
      </c>
      <c r="C2042" s="57">
        <f>VLOOKUP(A2042,'Data Transformation'!G:N,2,0)</f>
        <v>27.36</v>
      </c>
      <c r="D2042" s="42">
        <f>VLOOKUP(A2042,'Data Transformation'!G:I,3,0)</f>
        <v>6.22</v>
      </c>
      <c r="E2042" s="42" t="str">
        <f>VLOOKUP(A2042,'Data Transformation'!G:J,4,0)</f>
        <v>No</v>
      </c>
      <c r="F2042" s="42" t="str">
        <f>VLOOKUP(A2042,'Data Transformation'!G:K,5,0)</f>
        <v>No</v>
      </c>
      <c r="G2042" s="58" t="str">
        <f>VLOOKUP(A2042,'Data Transformation'!G:L,6,0)</f>
        <v>No</v>
      </c>
      <c r="H2042" s="42">
        <f>VLOOKUP(A2042,'Data Transformation'!G:O,9,0)</f>
        <v>0</v>
      </c>
      <c r="I2042" s="42" t="str">
        <f>VLOOKUP(A2042,'Data Transformation'!G:N,8,0)</f>
        <v>No</v>
      </c>
      <c r="J2042" s="42" t="str">
        <f>VLOOKUP(A2042,'Data Transformation'!G:P,10,0)</f>
        <v>Overweight</v>
      </c>
      <c r="K2042" s="42" t="str">
        <f>VLOOKUP(A2042,'Data Transformation'!G:Q,11,0)</f>
        <v>Prediabetes weight</v>
      </c>
      <c r="L2042" s="42" t="str">
        <f>VLOOKUP(A2042,'Data Transformation'!S:AB,10,0)</f>
        <v>24-Dec-1999</v>
      </c>
      <c r="M2042" s="59">
        <f>VLOOKUP(A2042,'Data Transformation'!S:AD,12,0)</f>
        <v>2789.06</v>
      </c>
      <c r="N2042" s="42" t="str">
        <f>VLOOKUP(A2042,'Data Transformation'!S:Y,7,0)</f>
        <v>tier - 2</v>
      </c>
      <c r="O2042" s="42" t="str">
        <f>VLOOKUP(A2042,'Data Transformation'!S:Z,8,0)</f>
        <v>tier - 3</v>
      </c>
      <c r="P2042" s="42" t="str">
        <f>VLOOKUP(A2042,'Data Transformation'!S:AA,9,0)</f>
        <v>R1012</v>
      </c>
      <c r="Q2042" s="60">
        <f>VLOOKUP(A2042,'Data Transformation'!S:AC,11,0)</f>
        <v>23</v>
      </c>
    </row>
    <row r="2043">
      <c r="A2043" s="56" t="s">
        <v>4158</v>
      </c>
      <c r="B2043" s="42" t="str">
        <f>VLOOKUP(A2043,'Data Transformation'!A:D,4,0)</f>
        <v>Goffi</v>
      </c>
      <c r="C2043" s="57">
        <f>VLOOKUP(A2043,'Data Transformation'!G:N,2,0)</f>
        <v>17.385</v>
      </c>
      <c r="D2043" s="42">
        <f>VLOOKUP(A2043,'Data Transformation'!G:I,3,0)</f>
        <v>5.84</v>
      </c>
      <c r="E2043" s="42" t="str">
        <f>VLOOKUP(A2043,'Data Transformation'!G:J,4,0)</f>
        <v>No</v>
      </c>
      <c r="F2043" s="42" t="str">
        <f>VLOOKUP(A2043,'Data Transformation'!G:K,5,0)</f>
        <v>No</v>
      </c>
      <c r="G2043" s="58" t="str">
        <f>VLOOKUP(A2043,'Data Transformation'!G:L,6,0)</f>
        <v>No</v>
      </c>
      <c r="H2043" s="42">
        <f>VLOOKUP(A2043,'Data Transformation'!G:O,9,0)</f>
        <v>0</v>
      </c>
      <c r="I2043" s="42" t="str">
        <f>VLOOKUP(A2043,'Data Transformation'!G:N,8,0)</f>
        <v>No</v>
      </c>
      <c r="J2043" s="42" t="str">
        <f>VLOOKUP(A2043,'Data Transformation'!G:P,10,0)</f>
        <v>Underweight</v>
      </c>
      <c r="K2043" s="42" t="str">
        <f>VLOOKUP(A2043,'Data Transformation'!G:Q,11,0)</f>
        <v>Prediabetes weight</v>
      </c>
      <c r="L2043" s="42" t="str">
        <f>VLOOKUP(A2043,'Data Transformation'!S:AB,10,0)</f>
        <v>29-Aug-1999</v>
      </c>
      <c r="M2043" s="59">
        <f>VLOOKUP(A2043,'Data Transformation'!S:AD,12,0)</f>
        <v>2775.19</v>
      </c>
      <c r="N2043" s="42" t="str">
        <f>VLOOKUP(A2043,'Data Transformation'!S:Y,7,0)</f>
        <v>tier - 2</v>
      </c>
      <c r="O2043" s="42" t="str">
        <f>VLOOKUP(A2043,'Data Transformation'!S:Z,8,0)</f>
        <v>tier - 1</v>
      </c>
      <c r="P2043" s="42" t="str">
        <f>VLOOKUP(A2043,'Data Transformation'!S:AA,9,0)</f>
        <v>R1012</v>
      </c>
      <c r="Q2043" s="60">
        <f>VLOOKUP(A2043,'Data Transformation'!S:AC,11,0)</f>
        <v>23</v>
      </c>
    </row>
    <row r="2044">
      <c r="A2044" s="56" t="s">
        <v>4160</v>
      </c>
      <c r="B2044" s="42" t="str">
        <f>VLOOKUP(A2044,'Data Transformation'!A:D,4,0)</f>
        <v>Salovaara</v>
      </c>
      <c r="C2044" s="57">
        <f>VLOOKUP(A2044,'Data Transformation'!G:N,2,0)</f>
        <v>30.13</v>
      </c>
      <c r="D2044" s="42">
        <f>VLOOKUP(A2044,'Data Transformation'!G:I,3,0)</f>
        <v>5.71</v>
      </c>
      <c r="E2044" s="42" t="str">
        <f>VLOOKUP(A2044,'Data Transformation'!G:J,4,0)</f>
        <v>No</v>
      </c>
      <c r="F2044" s="42" t="str">
        <f>VLOOKUP(A2044,'Data Transformation'!G:K,5,0)</f>
        <v>yes</v>
      </c>
      <c r="G2044" s="58" t="str">
        <f>VLOOKUP(A2044,'Data Transformation'!G:L,6,0)</f>
        <v>No</v>
      </c>
      <c r="H2044" s="42">
        <f>VLOOKUP(A2044,'Data Transformation'!G:O,9,0)</f>
        <v>1</v>
      </c>
      <c r="I2044" s="42" t="str">
        <f>VLOOKUP(A2044,'Data Transformation'!G:N,8,0)</f>
        <v>No</v>
      </c>
      <c r="J2044" s="42" t="str">
        <f>VLOOKUP(A2044,'Data Transformation'!G:P,10,0)</f>
        <v>Above Obesity</v>
      </c>
      <c r="K2044" s="42" t="str">
        <f>VLOOKUP(A2044,'Data Transformation'!G:Q,11,0)</f>
        <v>Prediabetes weight</v>
      </c>
      <c r="L2044" s="42" t="str">
        <f>VLOOKUP(A2044,'Data Transformation'!S:AB,10,0)</f>
        <v>14-Nov-2004</v>
      </c>
      <c r="M2044" s="59">
        <f>VLOOKUP(A2044,'Data Transformation'!S:AD,12,0)</f>
        <v>2773.46</v>
      </c>
      <c r="N2044" s="42" t="str">
        <f>VLOOKUP(A2044,'Data Transformation'!S:Y,7,0)</f>
        <v>tier - 2</v>
      </c>
      <c r="O2044" s="42" t="str">
        <f>VLOOKUP(A2044,'Data Transformation'!S:Z,8,0)</f>
        <v>tier - 1</v>
      </c>
      <c r="P2044" s="42" t="str">
        <f>VLOOKUP(A2044,'Data Transformation'!S:AA,9,0)</f>
        <v>R1021</v>
      </c>
      <c r="Q2044" s="60">
        <f>VLOOKUP(A2044,'Data Transformation'!S:AC,11,0)</f>
        <v>18</v>
      </c>
    </row>
    <row r="2045">
      <c r="A2045" s="56" t="s">
        <v>4162</v>
      </c>
      <c r="B2045" s="42" t="str">
        <f>VLOOKUP(A2045,'Data Transformation'!A:D,4,0)</f>
        <v>Reid</v>
      </c>
      <c r="C2045" s="57">
        <f>VLOOKUP(A2045,'Data Transformation'!G:N,2,0)</f>
        <v>25.44</v>
      </c>
      <c r="D2045" s="42">
        <f>VLOOKUP(A2045,'Data Transformation'!G:I,3,0)</f>
        <v>6.04</v>
      </c>
      <c r="E2045" s="42" t="str">
        <f>VLOOKUP(A2045,'Data Transformation'!G:J,4,0)</f>
        <v>yes</v>
      </c>
      <c r="F2045" s="42" t="str">
        <f>VLOOKUP(A2045,'Data Transformation'!G:K,5,0)</f>
        <v>No</v>
      </c>
      <c r="G2045" s="58" t="str">
        <f>VLOOKUP(A2045,'Data Transformation'!G:L,6,0)</f>
        <v>Yes</v>
      </c>
      <c r="H2045" s="42">
        <f>VLOOKUP(A2045,'Data Transformation'!G:O,9,0)</f>
        <v>1</v>
      </c>
      <c r="I2045" s="42" t="str">
        <f>VLOOKUP(A2045,'Data Transformation'!G:N,8,0)</f>
        <v>No</v>
      </c>
      <c r="J2045" s="42" t="str">
        <f>VLOOKUP(A2045,'Data Transformation'!G:P,10,0)</f>
        <v>Overweight</v>
      </c>
      <c r="K2045" s="42" t="str">
        <f>VLOOKUP(A2045,'Data Transformation'!G:Q,11,0)</f>
        <v>Prediabetes weight</v>
      </c>
      <c r="L2045" s="42" t="str">
        <f>VLOOKUP(A2045,'Data Transformation'!S:AB,10,0)</f>
        <v>10-Aug-1997</v>
      </c>
      <c r="M2045" s="59">
        <f>VLOOKUP(A2045,'Data Transformation'!S:AD,12,0)</f>
        <v>2758.99</v>
      </c>
      <c r="N2045" s="42" t="str">
        <f>VLOOKUP(A2045,'Data Transformation'!S:Y,7,0)</f>
        <v>tier - 2</v>
      </c>
      <c r="O2045" s="42" t="str">
        <f>VLOOKUP(A2045,'Data Transformation'!S:Z,8,0)</f>
        <v>tier - 1</v>
      </c>
      <c r="P2045" s="42" t="str">
        <f>VLOOKUP(A2045,'Data Transformation'!S:AA,9,0)</f>
        <v>R1012</v>
      </c>
      <c r="Q2045" s="60">
        <f>VLOOKUP(A2045,'Data Transformation'!S:AC,11,0)</f>
        <v>25</v>
      </c>
    </row>
    <row r="2046">
      <c r="A2046" s="56" t="s">
        <v>4164</v>
      </c>
      <c r="B2046" s="42" t="str">
        <f>VLOOKUP(A2046,'Data Transformation'!A:D,4,0)</f>
        <v>Allan</v>
      </c>
      <c r="C2046" s="57">
        <f>VLOOKUP(A2046,'Data Transformation'!G:N,2,0)</f>
        <v>39.805</v>
      </c>
      <c r="D2046" s="42">
        <f>VLOOKUP(A2046,'Data Transformation'!G:I,3,0)</f>
        <v>4.38</v>
      </c>
      <c r="E2046" s="42" t="str">
        <f>VLOOKUP(A2046,'Data Transformation'!G:J,4,0)</f>
        <v>No</v>
      </c>
      <c r="F2046" s="42" t="str">
        <f>VLOOKUP(A2046,'Data Transformation'!G:K,5,0)</f>
        <v>yes</v>
      </c>
      <c r="G2046" s="58" t="str">
        <f>VLOOKUP(A2046,'Data Transformation'!G:L,6,0)</f>
        <v>No</v>
      </c>
      <c r="H2046" s="42">
        <f>VLOOKUP(A2046,'Data Transformation'!G:O,9,0)</f>
        <v>1</v>
      </c>
      <c r="I2046" s="42" t="str">
        <f>VLOOKUP(A2046,'Data Transformation'!G:N,8,0)</f>
        <v>No</v>
      </c>
      <c r="J2046" s="42" t="str">
        <f>VLOOKUP(A2046,'Data Transformation'!G:P,10,0)</f>
        <v>Above Obesity</v>
      </c>
      <c r="K2046" s="42" t="str">
        <f>VLOOKUP(A2046,'Data Transformation'!G:Q,11,0)</f>
        <v>Normal</v>
      </c>
      <c r="L2046" s="42" t="str">
        <f>VLOOKUP(A2046,'Data Transformation'!S:AB,10,0)</f>
        <v>11-Oct-2000</v>
      </c>
      <c r="M2046" s="59">
        <f>VLOOKUP(A2046,'Data Transformation'!S:AD,12,0)</f>
        <v>2755.02</v>
      </c>
      <c r="N2046" s="42" t="str">
        <f>VLOOKUP(A2046,'Data Transformation'!S:Y,7,0)</f>
        <v>tier - 2</v>
      </c>
      <c r="O2046" s="42" t="str">
        <f>VLOOKUP(A2046,'Data Transformation'!S:Z,8,0)</f>
        <v>tier - 1</v>
      </c>
      <c r="P2046" s="42" t="str">
        <f>VLOOKUP(A2046,'Data Transformation'!S:AA,9,0)</f>
        <v>R1024</v>
      </c>
      <c r="Q2046" s="60">
        <f>VLOOKUP(A2046,'Data Transformation'!S:AC,11,0)</f>
        <v>22</v>
      </c>
    </row>
    <row r="2047">
      <c r="A2047" s="56" t="s">
        <v>4166</v>
      </c>
      <c r="B2047" s="42" t="str">
        <f>VLOOKUP(A2047,'Data Transformation'!A:D,4,0)</f>
        <v>McLaughlin</v>
      </c>
      <c r="C2047" s="57">
        <f>VLOOKUP(A2047,'Data Transformation'!G:N,2,0)</f>
        <v>30.4</v>
      </c>
      <c r="D2047" s="42">
        <f>VLOOKUP(A2047,'Data Transformation'!G:I,3,0)</f>
        <v>5.56</v>
      </c>
      <c r="E2047" s="42" t="str">
        <f>VLOOKUP(A2047,'Data Transformation'!G:J,4,0)</f>
        <v>yes</v>
      </c>
      <c r="F2047" s="42" t="str">
        <f>VLOOKUP(A2047,'Data Transformation'!G:K,5,0)</f>
        <v>yes</v>
      </c>
      <c r="G2047" s="58" t="str">
        <f>VLOOKUP(A2047,'Data Transformation'!G:L,6,0)</f>
        <v>No</v>
      </c>
      <c r="H2047" s="42">
        <f>VLOOKUP(A2047,'Data Transformation'!G:O,9,0)</f>
        <v>1</v>
      </c>
      <c r="I2047" s="42" t="str">
        <f>VLOOKUP(A2047,'Data Transformation'!G:N,8,0)</f>
        <v>No</v>
      </c>
      <c r="J2047" s="42" t="str">
        <f>VLOOKUP(A2047,'Data Transformation'!G:P,10,0)</f>
        <v>Above Obesity</v>
      </c>
      <c r="K2047" s="42" t="str">
        <f>VLOOKUP(A2047,'Data Transformation'!G:Q,11,0)</f>
        <v>Normal</v>
      </c>
      <c r="L2047" s="42" t="str">
        <f>VLOOKUP(A2047,'Data Transformation'!S:AB,10,0)</f>
        <v>3-Oct-2000</v>
      </c>
      <c r="M2047" s="59">
        <f>VLOOKUP(A2047,'Data Transformation'!S:AD,12,0)</f>
        <v>2741.95</v>
      </c>
      <c r="N2047" s="42" t="str">
        <f>VLOOKUP(A2047,'Data Transformation'!S:Y,7,0)</f>
        <v>tier - 2</v>
      </c>
      <c r="O2047" s="42" t="str">
        <f>VLOOKUP(A2047,'Data Transformation'!S:Z,8,0)</f>
        <v>tier - 3</v>
      </c>
      <c r="P2047" s="42" t="str">
        <f>VLOOKUP(A2047,'Data Transformation'!S:AA,9,0)</f>
        <v>R1024</v>
      </c>
      <c r="Q2047" s="60">
        <f>VLOOKUP(A2047,'Data Transformation'!S:AC,11,0)</f>
        <v>22</v>
      </c>
    </row>
    <row r="2048">
      <c r="A2048" s="56" t="s">
        <v>4168</v>
      </c>
      <c r="B2048" s="42" t="str">
        <f>VLOOKUP(A2048,'Data Transformation'!A:D,4,0)</f>
        <v>Lee</v>
      </c>
      <c r="C2048" s="57">
        <f>VLOOKUP(A2048,'Data Transformation'!G:N,2,0)</f>
        <v>23.18</v>
      </c>
      <c r="D2048" s="42">
        <f>VLOOKUP(A2048,'Data Transformation'!G:I,3,0)</f>
        <v>4.24</v>
      </c>
      <c r="E2048" s="42" t="str">
        <f>VLOOKUP(A2048,'Data Transformation'!G:J,4,0)</f>
        <v>No</v>
      </c>
      <c r="F2048" s="42" t="str">
        <f>VLOOKUP(A2048,'Data Transformation'!G:K,5,0)</f>
        <v>yes</v>
      </c>
      <c r="G2048" s="58" t="str">
        <f>VLOOKUP(A2048,'Data Transformation'!G:L,6,0)</f>
        <v>No</v>
      </c>
      <c r="H2048" s="42">
        <f>VLOOKUP(A2048,'Data Transformation'!G:O,9,0)</f>
        <v>1</v>
      </c>
      <c r="I2048" s="42" t="str">
        <f>VLOOKUP(A2048,'Data Transformation'!G:N,8,0)</f>
        <v>No</v>
      </c>
      <c r="J2048" s="42" t="str">
        <f>VLOOKUP(A2048,'Data Transformation'!G:P,10,0)</f>
        <v>Normal weight</v>
      </c>
      <c r="K2048" s="42" t="str">
        <f>VLOOKUP(A2048,'Data Transformation'!G:Q,11,0)</f>
        <v>Normal</v>
      </c>
      <c r="L2048" s="42" t="str">
        <f>VLOOKUP(A2048,'Data Transformation'!S:AB,10,0)</f>
        <v>17-Dec-2000</v>
      </c>
      <c r="M2048" s="59">
        <f>VLOOKUP(A2048,'Data Transformation'!S:AD,12,0)</f>
        <v>2731.91</v>
      </c>
      <c r="N2048" s="42" t="str">
        <f>VLOOKUP(A2048,'Data Transformation'!S:Y,7,0)</f>
        <v>tier - 2</v>
      </c>
      <c r="O2048" s="42" t="str">
        <f>VLOOKUP(A2048,'Data Transformation'!S:Z,8,0)</f>
        <v>tier - 3</v>
      </c>
      <c r="P2048" s="42" t="str">
        <f>VLOOKUP(A2048,'Data Transformation'!S:AA,9,0)</f>
        <v>R1024</v>
      </c>
      <c r="Q2048" s="60">
        <f>VLOOKUP(A2048,'Data Transformation'!S:AC,11,0)</f>
        <v>22</v>
      </c>
    </row>
    <row r="2049">
      <c r="A2049" s="56" t="s">
        <v>4170</v>
      </c>
      <c r="B2049" s="42" t="str">
        <f>VLOOKUP(A2049,'Data Transformation'!A:D,4,0)</f>
        <v>Tang</v>
      </c>
      <c r="C2049" s="57">
        <f>VLOOKUP(A2049,'Data Transformation'!G:N,2,0)</f>
        <v>39.615</v>
      </c>
      <c r="D2049" s="42">
        <f>VLOOKUP(A2049,'Data Transformation'!G:I,3,0)</f>
        <v>6.32</v>
      </c>
      <c r="E2049" s="42" t="str">
        <f>VLOOKUP(A2049,'Data Transformation'!G:J,4,0)</f>
        <v>No</v>
      </c>
      <c r="F2049" s="42" t="str">
        <f>VLOOKUP(A2049,'Data Transformation'!G:K,5,0)</f>
        <v>No</v>
      </c>
      <c r="G2049" s="58" t="str">
        <f>VLOOKUP(A2049,'Data Transformation'!G:L,6,0)</f>
        <v>Yes</v>
      </c>
      <c r="H2049" s="42">
        <f>VLOOKUP(A2049,'Data Transformation'!G:O,9,0)</f>
        <v>1</v>
      </c>
      <c r="I2049" s="42" t="str">
        <f>VLOOKUP(A2049,'Data Transformation'!G:N,8,0)</f>
        <v>No</v>
      </c>
      <c r="J2049" s="42" t="str">
        <f>VLOOKUP(A2049,'Data Transformation'!G:P,10,0)</f>
        <v>Above Obesity</v>
      </c>
      <c r="K2049" s="42" t="str">
        <f>VLOOKUP(A2049,'Data Transformation'!G:Q,11,0)</f>
        <v>Prediabetes weight</v>
      </c>
      <c r="L2049" s="42" t="str">
        <f>VLOOKUP(A2049,'Data Transformation'!S:AB,10,0)</f>
        <v>3-Dec-2003</v>
      </c>
      <c r="M2049" s="59">
        <f>VLOOKUP(A2049,'Data Transformation'!S:AD,12,0)</f>
        <v>2730.11</v>
      </c>
      <c r="N2049" s="42" t="str">
        <f>VLOOKUP(A2049,'Data Transformation'!S:Y,7,0)</f>
        <v>tier - 2</v>
      </c>
      <c r="O2049" s="42" t="str">
        <f>VLOOKUP(A2049,'Data Transformation'!S:Z,8,0)</f>
        <v>tier - 3</v>
      </c>
      <c r="P2049" s="42" t="str">
        <f>VLOOKUP(A2049,'Data Transformation'!S:AA,9,0)</f>
        <v>R1012</v>
      </c>
      <c r="Q2049" s="60">
        <f>VLOOKUP(A2049,'Data Transformation'!S:AC,11,0)</f>
        <v>19</v>
      </c>
    </row>
    <row r="2050">
      <c r="A2050" s="56" t="s">
        <v>4172</v>
      </c>
      <c r="B2050" s="42" t="str">
        <f>VLOOKUP(A2050,'Data Transformation'!A:D,4,0)</f>
        <v>Kennedy</v>
      </c>
      <c r="C2050" s="57">
        <f>VLOOKUP(A2050,'Data Transformation'!G:N,2,0)</f>
        <v>30.59</v>
      </c>
      <c r="D2050" s="42">
        <f>VLOOKUP(A2050,'Data Transformation'!G:I,3,0)</f>
        <v>6.3</v>
      </c>
      <c r="E2050" s="42" t="str">
        <f>VLOOKUP(A2050,'Data Transformation'!G:J,4,0)</f>
        <v>yes</v>
      </c>
      <c r="F2050" s="42" t="str">
        <f>VLOOKUP(A2050,'Data Transformation'!G:K,5,0)</f>
        <v>No</v>
      </c>
      <c r="G2050" s="58" t="str">
        <f>VLOOKUP(A2050,'Data Transformation'!G:L,6,0)</f>
        <v>Yes</v>
      </c>
      <c r="H2050" s="42">
        <f>VLOOKUP(A2050,'Data Transformation'!G:O,9,0)</f>
        <v>1</v>
      </c>
      <c r="I2050" s="42" t="str">
        <f>VLOOKUP(A2050,'Data Transformation'!G:N,8,0)</f>
        <v>No</v>
      </c>
      <c r="J2050" s="42" t="str">
        <f>VLOOKUP(A2050,'Data Transformation'!G:P,10,0)</f>
        <v>Above Obesity</v>
      </c>
      <c r="K2050" s="42" t="str">
        <f>VLOOKUP(A2050,'Data Transformation'!G:Q,11,0)</f>
        <v>Prediabetes weight</v>
      </c>
      <c r="L2050" s="42" t="str">
        <f>VLOOKUP(A2050,'Data Transformation'!S:AB,10,0)</f>
        <v>6-Oct-1997</v>
      </c>
      <c r="M2050" s="59">
        <f>VLOOKUP(A2050,'Data Transformation'!S:AD,12,0)</f>
        <v>2727.4</v>
      </c>
      <c r="N2050" s="42" t="str">
        <f>VLOOKUP(A2050,'Data Transformation'!S:Y,7,0)</f>
        <v>tier - 3</v>
      </c>
      <c r="O2050" s="42" t="str">
        <f>VLOOKUP(A2050,'Data Transformation'!S:Z,8,0)</f>
        <v>tier - 3</v>
      </c>
      <c r="P2050" s="42" t="str">
        <f>VLOOKUP(A2050,'Data Transformation'!S:AA,9,0)</f>
        <v>R1016</v>
      </c>
      <c r="Q2050" s="60">
        <f>VLOOKUP(A2050,'Data Transformation'!S:AC,11,0)</f>
        <v>25</v>
      </c>
    </row>
    <row r="2051">
      <c r="A2051" s="56" t="s">
        <v>4174</v>
      </c>
      <c r="B2051" s="42" t="str">
        <f>VLOOKUP(A2051,'Data Transformation'!A:D,4,0)</f>
        <v>Condon</v>
      </c>
      <c r="C2051" s="57">
        <f>VLOOKUP(A2051,'Data Transformation'!G:N,2,0)</f>
        <v>16.72</v>
      </c>
      <c r="D2051" s="42">
        <f>VLOOKUP(A2051,'Data Transformation'!G:I,3,0)</f>
        <v>4.38</v>
      </c>
      <c r="E2051" s="42" t="str">
        <f>VLOOKUP(A2051,'Data Transformation'!G:J,4,0)</f>
        <v>yes</v>
      </c>
      <c r="F2051" s="42" t="str">
        <f>VLOOKUP(A2051,'Data Transformation'!G:K,5,0)</f>
        <v>No</v>
      </c>
      <c r="G2051" s="58" t="str">
        <f>VLOOKUP(A2051,'Data Transformation'!G:L,6,0)</f>
        <v>No</v>
      </c>
      <c r="H2051" s="42">
        <f>VLOOKUP(A2051,'Data Transformation'!G:O,9,0)</f>
        <v>1</v>
      </c>
      <c r="I2051" s="42" t="str">
        <f>VLOOKUP(A2051,'Data Transformation'!G:N,8,0)</f>
        <v>No</v>
      </c>
      <c r="J2051" s="42" t="str">
        <f>VLOOKUP(A2051,'Data Transformation'!G:P,10,0)</f>
        <v>Underweight</v>
      </c>
      <c r="K2051" s="42" t="str">
        <f>VLOOKUP(A2051,'Data Transformation'!G:Q,11,0)</f>
        <v>Normal</v>
      </c>
      <c r="L2051" s="42" t="str">
        <f>VLOOKUP(A2051,'Data Transformation'!S:AB,10,0)</f>
        <v>20-Aug-1988</v>
      </c>
      <c r="M2051" s="59">
        <f>VLOOKUP(A2051,'Data Transformation'!S:AD,12,0)</f>
        <v>2726.06</v>
      </c>
      <c r="N2051" s="42" t="str">
        <f>VLOOKUP(A2051,'Data Transformation'!S:Y,7,0)</f>
        <v>tier - 2</v>
      </c>
      <c r="O2051" s="42" t="str">
        <f>VLOOKUP(A2051,'Data Transformation'!S:Z,8,0)</f>
        <v>tier - 2</v>
      </c>
      <c r="P2051" s="42" t="str">
        <f>VLOOKUP(A2051,'Data Transformation'!S:AA,9,0)</f>
        <v>R1013</v>
      </c>
      <c r="Q2051" s="60">
        <f>VLOOKUP(A2051,'Data Transformation'!S:AC,11,0)</f>
        <v>34</v>
      </c>
    </row>
    <row r="2052">
      <c r="A2052" s="56" t="s">
        <v>4176</v>
      </c>
      <c r="B2052" s="42" t="str">
        <f>VLOOKUP(A2052,'Data Transformation'!A:D,4,0)</f>
        <v>Chepkwony</v>
      </c>
      <c r="C2052" s="57">
        <f>VLOOKUP(A2052,'Data Transformation'!G:N,2,0)</f>
        <v>26.22</v>
      </c>
      <c r="D2052" s="42">
        <f>VLOOKUP(A2052,'Data Transformation'!G:I,3,0)</f>
        <v>4.65</v>
      </c>
      <c r="E2052" s="42" t="str">
        <f>VLOOKUP(A2052,'Data Transformation'!G:J,4,0)</f>
        <v>yes</v>
      </c>
      <c r="F2052" s="42" t="str">
        <f>VLOOKUP(A2052,'Data Transformation'!G:K,5,0)</f>
        <v>No</v>
      </c>
      <c r="G2052" s="58" t="str">
        <f>VLOOKUP(A2052,'Data Transformation'!G:L,6,0)</f>
        <v>Yes</v>
      </c>
      <c r="H2052" s="42">
        <f>VLOOKUP(A2052,'Data Transformation'!G:O,9,0)</f>
        <v>1</v>
      </c>
      <c r="I2052" s="42" t="str">
        <f>VLOOKUP(A2052,'Data Transformation'!G:N,8,0)</f>
        <v>No</v>
      </c>
      <c r="J2052" s="42" t="str">
        <f>VLOOKUP(A2052,'Data Transformation'!G:P,10,0)</f>
        <v>Overweight</v>
      </c>
      <c r="K2052" s="42" t="str">
        <f>VLOOKUP(A2052,'Data Transformation'!G:Q,11,0)</f>
        <v>Normal</v>
      </c>
      <c r="L2052" s="42" t="str">
        <f>VLOOKUP(A2052,'Data Transformation'!S:AB,10,0)</f>
        <v>30-Oct-1997</v>
      </c>
      <c r="M2052" s="59">
        <f>VLOOKUP(A2052,'Data Transformation'!S:AD,12,0)</f>
        <v>2721.32</v>
      </c>
      <c r="N2052" s="42" t="str">
        <f>VLOOKUP(A2052,'Data Transformation'!S:Y,7,0)</f>
        <v>tier - 1</v>
      </c>
      <c r="O2052" s="42" t="str">
        <f>VLOOKUP(A2052,'Data Transformation'!S:Z,8,0)</f>
        <v>tier - 3</v>
      </c>
      <c r="P2052" s="42" t="str">
        <f>VLOOKUP(A2052,'Data Transformation'!S:AA,9,0)</f>
        <v>R1014</v>
      </c>
      <c r="Q2052" s="60">
        <f>VLOOKUP(A2052,'Data Transformation'!S:AC,11,0)</f>
        <v>25</v>
      </c>
    </row>
    <row r="2053">
      <c r="A2053" s="56" t="s">
        <v>4178</v>
      </c>
      <c r="B2053" s="42" t="str">
        <f>VLOOKUP(A2053,'Data Transformation'!A:D,4,0)</f>
        <v>Rodriguez</v>
      </c>
      <c r="C2053" s="57">
        <f>VLOOKUP(A2053,'Data Transformation'!G:N,2,0)</f>
        <v>31.825</v>
      </c>
      <c r="D2053" s="42">
        <f>VLOOKUP(A2053,'Data Transformation'!G:I,3,0)</f>
        <v>4.7</v>
      </c>
      <c r="E2053" s="42" t="str">
        <f>VLOOKUP(A2053,'Data Transformation'!G:J,4,0)</f>
        <v>No</v>
      </c>
      <c r="F2053" s="42" t="str">
        <f>VLOOKUP(A2053,'Data Transformation'!G:K,5,0)</f>
        <v>No</v>
      </c>
      <c r="G2053" s="58" t="str">
        <f>VLOOKUP(A2053,'Data Transformation'!G:L,6,0)</f>
        <v>Yes</v>
      </c>
      <c r="H2053" s="42">
        <f>VLOOKUP(A2053,'Data Transformation'!G:O,9,0)</f>
        <v>1</v>
      </c>
      <c r="I2053" s="42" t="str">
        <f>VLOOKUP(A2053,'Data Transformation'!G:N,8,0)</f>
        <v>No</v>
      </c>
      <c r="J2053" s="42" t="str">
        <f>VLOOKUP(A2053,'Data Transformation'!G:P,10,0)</f>
        <v>Above Obesity</v>
      </c>
      <c r="K2053" s="42" t="str">
        <f>VLOOKUP(A2053,'Data Transformation'!G:Q,11,0)</f>
        <v>Normal</v>
      </c>
      <c r="L2053" s="42" t="str">
        <f>VLOOKUP(A2053,'Data Transformation'!S:AB,10,0)</f>
        <v>6-Aug-2003</v>
      </c>
      <c r="M2053" s="59">
        <f>VLOOKUP(A2053,'Data Transformation'!S:AD,12,0)</f>
        <v>2719.28</v>
      </c>
      <c r="N2053" s="42" t="str">
        <f>VLOOKUP(A2053,'Data Transformation'!S:Y,7,0)</f>
        <v>tier - 2</v>
      </c>
      <c r="O2053" s="42" t="str">
        <f>VLOOKUP(A2053,'Data Transformation'!S:Z,8,0)</f>
        <v>tier - 2</v>
      </c>
      <c r="P2053" s="42" t="str">
        <f>VLOOKUP(A2053,'Data Transformation'!S:AA,9,0)</f>
        <v>R1012</v>
      </c>
      <c r="Q2053" s="60">
        <f>VLOOKUP(A2053,'Data Transformation'!S:AC,11,0)</f>
        <v>19</v>
      </c>
    </row>
    <row r="2054">
      <c r="A2054" s="56" t="s">
        <v>4180</v>
      </c>
      <c r="B2054" s="42" t="str">
        <f>VLOOKUP(A2054,'Data Transformation'!A:D,4,0)</f>
        <v>Szynkarczuk</v>
      </c>
      <c r="C2054" s="57">
        <f>VLOOKUP(A2054,'Data Transformation'!G:N,2,0)</f>
        <v>25.745</v>
      </c>
      <c r="D2054" s="42">
        <f>VLOOKUP(A2054,'Data Transformation'!G:I,3,0)</f>
        <v>4.34</v>
      </c>
      <c r="E2054" s="42" t="str">
        <f>VLOOKUP(A2054,'Data Transformation'!G:J,4,0)</f>
        <v>No</v>
      </c>
      <c r="F2054" s="42" t="str">
        <f>VLOOKUP(A2054,'Data Transformation'!G:K,5,0)</f>
        <v>No</v>
      </c>
      <c r="G2054" s="58" t="str">
        <f>VLOOKUP(A2054,'Data Transformation'!G:L,6,0)</f>
        <v>Yes</v>
      </c>
      <c r="H2054" s="42">
        <f>VLOOKUP(A2054,'Data Transformation'!G:O,9,0)</f>
        <v>1</v>
      </c>
      <c r="I2054" s="42" t="str">
        <f>VLOOKUP(A2054,'Data Transformation'!G:N,8,0)</f>
        <v>No</v>
      </c>
      <c r="J2054" s="42" t="str">
        <f>VLOOKUP(A2054,'Data Transformation'!G:P,10,0)</f>
        <v>Overweight</v>
      </c>
      <c r="K2054" s="42" t="str">
        <f>VLOOKUP(A2054,'Data Transformation'!G:Q,11,0)</f>
        <v>Normal</v>
      </c>
      <c r="L2054" s="42" t="str">
        <f>VLOOKUP(A2054,'Data Transformation'!S:AB,10,0)</f>
        <v>1-Dec-2003</v>
      </c>
      <c r="M2054" s="59">
        <f>VLOOKUP(A2054,'Data Transformation'!S:AD,12,0)</f>
        <v>2710.83</v>
      </c>
      <c r="N2054" s="42" t="str">
        <f>VLOOKUP(A2054,'Data Transformation'!S:Y,7,0)</f>
        <v>tier - 2</v>
      </c>
      <c r="O2054" s="42" t="str">
        <f>VLOOKUP(A2054,'Data Transformation'!S:Z,8,0)</f>
        <v>tier - 3</v>
      </c>
      <c r="P2054" s="42" t="str">
        <f>VLOOKUP(A2054,'Data Transformation'!S:AA,9,0)</f>
        <v>R1012</v>
      </c>
      <c r="Q2054" s="60">
        <f>VLOOKUP(A2054,'Data Transformation'!S:AC,11,0)</f>
        <v>19</v>
      </c>
    </row>
    <row r="2055">
      <c r="A2055" s="56" t="s">
        <v>4182</v>
      </c>
      <c r="B2055" s="42" t="str">
        <f>VLOOKUP(A2055,'Data Transformation'!A:D,4,0)</f>
        <v>Brill</v>
      </c>
      <c r="C2055" s="57">
        <f>VLOOKUP(A2055,'Data Transformation'!G:N,2,0)</f>
        <v>24.605</v>
      </c>
      <c r="D2055" s="42">
        <f>VLOOKUP(A2055,'Data Transformation'!G:I,3,0)</f>
        <v>5.62</v>
      </c>
      <c r="E2055" s="42" t="str">
        <f>VLOOKUP(A2055,'Data Transformation'!G:J,4,0)</f>
        <v>No</v>
      </c>
      <c r="F2055" s="42" t="str">
        <f>VLOOKUP(A2055,'Data Transformation'!G:K,5,0)</f>
        <v>No</v>
      </c>
      <c r="G2055" s="58" t="str">
        <f>VLOOKUP(A2055,'Data Transformation'!G:L,6,0)</f>
        <v>Yes</v>
      </c>
      <c r="H2055" s="42">
        <f>VLOOKUP(A2055,'Data Transformation'!G:O,9,0)</f>
        <v>1</v>
      </c>
      <c r="I2055" s="42" t="str">
        <f>VLOOKUP(A2055,'Data Transformation'!G:N,8,0)</f>
        <v>No</v>
      </c>
      <c r="J2055" s="42" t="str">
        <f>VLOOKUP(A2055,'Data Transformation'!G:P,10,0)</f>
        <v>Normal weight</v>
      </c>
      <c r="K2055" s="42" t="str">
        <f>VLOOKUP(A2055,'Data Transformation'!G:Q,11,0)</f>
        <v>Normal</v>
      </c>
      <c r="L2055" s="42" t="str">
        <f>VLOOKUP(A2055,'Data Transformation'!S:AB,10,0)</f>
        <v>21-Nov-2003</v>
      </c>
      <c r="M2055" s="59">
        <f>VLOOKUP(A2055,'Data Transformation'!S:AD,12,0)</f>
        <v>2709.24</v>
      </c>
      <c r="N2055" s="42" t="str">
        <f>VLOOKUP(A2055,'Data Transformation'!S:Y,7,0)</f>
        <v>tier - 2</v>
      </c>
      <c r="O2055" s="42" t="str">
        <f>VLOOKUP(A2055,'Data Transformation'!S:Z,8,0)</f>
        <v>tier - 2</v>
      </c>
      <c r="P2055" s="42" t="str">
        <f>VLOOKUP(A2055,'Data Transformation'!S:AA,9,0)</f>
        <v>R1012</v>
      </c>
      <c r="Q2055" s="60">
        <f>VLOOKUP(A2055,'Data Transformation'!S:AC,11,0)</f>
        <v>19</v>
      </c>
    </row>
    <row r="2056">
      <c r="A2056" s="56" t="s">
        <v>4184</v>
      </c>
      <c r="B2056" s="42" t="str">
        <f>VLOOKUP(A2056,'Data Transformation'!A:D,4,0)</f>
        <v>Adams</v>
      </c>
      <c r="C2056" s="57">
        <f>VLOOKUP(A2056,'Data Transformation'!G:N,2,0)</f>
        <v>24.51</v>
      </c>
      <c r="D2056" s="42">
        <f>VLOOKUP(A2056,'Data Transformation'!G:I,3,0)</f>
        <v>4.24</v>
      </c>
      <c r="E2056" s="42" t="str">
        <f>VLOOKUP(A2056,'Data Transformation'!G:J,4,0)</f>
        <v>No</v>
      </c>
      <c r="F2056" s="42" t="str">
        <f>VLOOKUP(A2056,'Data Transformation'!G:K,5,0)</f>
        <v>No</v>
      </c>
      <c r="G2056" s="58" t="str">
        <f>VLOOKUP(A2056,'Data Transformation'!G:L,6,0)</f>
        <v>Yes</v>
      </c>
      <c r="H2056" s="42">
        <f>VLOOKUP(A2056,'Data Transformation'!G:O,9,0)</f>
        <v>1</v>
      </c>
      <c r="I2056" s="42" t="str">
        <f>VLOOKUP(A2056,'Data Transformation'!G:N,8,0)</f>
        <v>No</v>
      </c>
      <c r="J2056" s="42" t="str">
        <f>VLOOKUP(A2056,'Data Transformation'!G:P,10,0)</f>
        <v>Normal weight</v>
      </c>
      <c r="K2056" s="42" t="str">
        <f>VLOOKUP(A2056,'Data Transformation'!G:Q,11,0)</f>
        <v>Normal</v>
      </c>
      <c r="L2056" s="42" t="str">
        <f>VLOOKUP(A2056,'Data Transformation'!S:AB,10,0)</f>
        <v>17-Jul-2003</v>
      </c>
      <c r="M2056" s="59">
        <f>VLOOKUP(A2056,'Data Transformation'!S:AD,12,0)</f>
        <v>2709.11</v>
      </c>
      <c r="N2056" s="42" t="str">
        <f>VLOOKUP(A2056,'Data Transformation'!S:Y,7,0)</f>
        <v>tier - 2</v>
      </c>
      <c r="O2056" s="42" t="str">
        <f>VLOOKUP(A2056,'Data Transformation'!S:Z,8,0)</f>
        <v>tier - 2</v>
      </c>
      <c r="P2056" s="42" t="str">
        <f>VLOOKUP(A2056,'Data Transformation'!S:AA,9,0)</f>
        <v>R1012</v>
      </c>
      <c r="Q2056" s="60">
        <f>VLOOKUP(A2056,'Data Transformation'!S:AC,11,0)</f>
        <v>19</v>
      </c>
    </row>
    <row r="2057">
      <c r="A2057" s="56" t="s">
        <v>4186</v>
      </c>
      <c r="B2057" s="42" t="str">
        <f>VLOOKUP(A2057,'Data Transformation'!A:D,4,0)</f>
        <v>Nunn</v>
      </c>
      <c r="C2057" s="57">
        <f>VLOOKUP(A2057,'Data Transformation'!G:N,2,0)</f>
        <v>31.065</v>
      </c>
      <c r="D2057" s="42">
        <f>VLOOKUP(A2057,'Data Transformation'!G:I,3,0)</f>
        <v>4.57</v>
      </c>
      <c r="E2057" s="42" t="str">
        <f>VLOOKUP(A2057,'Data Transformation'!G:J,4,0)</f>
        <v>YES</v>
      </c>
      <c r="F2057" s="42" t="str">
        <f>VLOOKUP(A2057,'Data Transformation'!G:K,5,0)</f>
        <v>No</v>
      </c>
      <c r="G2057" s="58" t="str">
        <f>VLOOKUP(A2057,'Data Transformation'!G:L,6,0)</f>
        <v>No</v>
      </c>
      <c r="H2057" s="42">
        <f>VLOOKUP(A2057,'Data Transformation'!G:O,9,0)</f>
        <v>0</v>
      </c>
      <c r="I2057" s="42" t="str">
        <f>VLOOKUP(A2057,'Data Transformation'!G:N,8,0)</f>
        <v>No</v>
      </c>
      <c r="J2057" s="42" t="str">
        <f>VLOOKUP(A2057,'Data Transformation'!G:P,10,0)</f>
        <v>Above Obesity</v>
      </c>
      <c r="K2057" s="42" t="str">
        <f>VLOOKUP(A2057,'Data Transformation'!G:Q,11,0)</f>
        <v>Normal</v>
      </c>
      <c r="L2057" s="42" t="str">
        <f>VLOOKUP(A2057,'Data Transformation'!S:AB,10,0)</f>
        <v>13-Jun-1996</v>
      </c>
      <c r="M2057" s="59">
        <f>VLOOKUP(A2057,'Data Transformation'!S:AD,12,0)</f>
        <v>2699.57</v>
      </c>
      <c r="N2057" s="42" t="str">
        <f>VLOOKUP(A2057,'Data Transformation'!S:Y,7,0)</f>
        <v>tier - 2</v>
      </c>
      <c r="O2057" s="42" t="str">
        <f>VLOOKUP(A2057,'Data Transformation'!S:Z,8,0)</f>
        <v>tier - 1</v>
      </c>
      <c r="P2057" s="42" t="str">
        <f>VLOOKUP(A2057,'Data Transformation'!S:AA,9,0)</f>
        <v>R1012</v>
      </c>
      <c r="Q2057" s="60">
        <f>VLOOKUP(A2057,'Data Transformation'!S:AC,11,0)</f>
        <v>26</v>
      </c>
    </row>
    <row r="2058">
      <c r="A2058" s="56" t="s">
        <v>4188</v>
      </c>
      <c r="B2058" s="42" t="str">
        <f>VLOOKUP(A2058,'Data Transformation'!A:D,4,0)</f>
        <v>Blair</v>
      </c>
      <c r="C2058" s="57">
        <f>VLOOKUP(A2058,'Data Transformation'!G:N,2,0)</f>
        <v>28.12</v>
      </c>
      <c r="D2058" s="42">
        <f>VLOOKUP(A2058,'Data Transformation'!G:I,3,0)</f>
        <v>5.05</v>
      </c>
      <c r="E2058" s="42" t="str">
        <f>VLOOKUP(A2058,'Data Transformation'!G:J,4,0)</f>
        <v>No</v>
      </c>
      <c r="F2058" s="42" t="str">
        <f>VLOOKUP(A2058,'Data Transformation'!G:K,5,0)</f>
        <v>No</v>
      </c>
      <c r="G2058" s="58" t="str">
        <f>VLOOKUP(A2058,'Data Transformation'!G:L,6,0)</f>
        <v>No</v>
      </c>
      <c r="H2058" s="42">
        <f>VLOOKUP(A2058,'Data Transformation'!G:O,9,0)</f>
        <v>0</v>
      </c>
      <c r="I2058" s="42" t="str">
        <f>VLOOKUP(A2058,'Data Transformation'!G:N,8,0)</f>
        <v>No</v>
      </c>
      <c r="J2058" s="42" t="str">
        <f>VLOOKUP(A2058,'Data Transformation'!G:P,10,0)</f>
        <v>Overweight</v>
      </c>
      <c r="K2058" s="42" t="str">
        <f>VLOOKUP(A2058,'Data Transformation'!G:Q,11,0)</f>
        <v>Normal</v>
      </c>
      <c r="L2058" s="42" t="str">
        <f>VLOOKUP(A2058,'Data Transformation'!S:AB,10,0)</f>
        <v>11-Jun-1999</v>
      </c>
      <c r="M2058" s="59">
        <f>VLOOKUP(A2058,'Data Transformation'!S:AD,12,0)</f>
        <v>2690.11</v>
      </c>
      <c r="N2058" s="42" t="str">
        <f>VLOOKUP(A2058,'Data Transformation'!S:Y,7,0)</f>
        <v>tier - 2</v>
      </c>
      <c r="O2058" s="42" t="str">
        <f>VLOOKUP(A2058,'Data Transformation'!S:Z,8,0)</f>
        <v>tier - 2</v>
      </c>
      <c r="P2058" s="42" t="str">
        <f>VLOOKUP(A2058,'Data Transformation'!S:AA,9,0)</f>
        <v>R1012</v>
      </c>
      <c r="Q2058" s="60">
        <f>VLOOKUP(A2058,'Data Transformation'!S:AC,11,0)</f>
        <v>23</v>
      </c>
    </row>
    <row r="2059">
      <c r="A2059" s="56" t="s">
        <v>4190</v>
      </c>
      <c r="B2059" s="42" t="str">
        <f>VLOOKUP(A2059,'Data Transformation'!A:D,4,0)</f>
        <v>Sharkey</v>
      </c>
      <c r="C2059" s="57">
        <f>VLOOKUP(A2059,'Data Transformation'!G:N,2,0)</f>
        <v>38.06</v>
      </c>
      <c r="D2059" s="42">
        <f>VLOOKUP(A2059,'Data Transformation'!G:I,3,0)</f>
        <v>6.16</v>
      </c>
      <c r="E2059" s="42" t="str">
        <f>VLOOKUP(A2059,'Data Transformation'!G:J,4,0)</f>
        <v>No</v>
      </c>
      <c r="F2059" s="42" t="str">
        <f>VLOOKUP(A2059,'Data Transformation'!G:K,5,0)</f>
        <v>No</v>
      </c>
      <c r="G2059" s="58" t="str">
        <f>VLOOKUP(A2059,'Data Transformation'!G:L,6,0)</f>
        <v>No</v>
      </c>
      <c r="H2059" s="42">
        <f>VLOOKUP(A2059,'Data Transformation'!G:O,9,0)</f>
        <v>0</v>
      </c>
      <c r="I2059" s="42" t="str">
        <f>VLOOKUP(A2059,'Data Transformation'!G:N,8,0)</f>
        <v>No</v>
      </c>
      <c r="J2059" s="42" t="str">
        <f>VLOOKUP(A2059,'Data Transformation'!G:P,10,0)</f>
        <v>Above Obesity</v>
      </c>
      <c r="K2059" s="42" t="str">
        <f>VLOOKUP(A2059,'Data Transformation'!G:Q,11,0)</f>
        <v>Prediabetes weight</v>
      </c>
      <c r="L2059" s="42" t="str">
        <f>VLOOKUP(A2059,'Data Transformation'!S:AB,10,0)</f>
        <v>2-Oct-1994</v>
      </c>
      <c r="M2059" s="59">
        <f>VLOOKUP(A2059,'Data Transformation'!S:AD,12,0)</f>
        <v>2689.5</v>
      </c>
      <c r="N2059" s="42" t="str">
        <f>VLOOKUP(A2059,'Data Transformation'!S:Y,7,0)</f>
        <v>tier - 3</v>
      </c>
      <c r="O2059" s="42" t="str">
        <f>VLOOKUP(A2059,'Data Transformation'!S:Z,8,0)</f>
        <v>tier - 2</v>
      </c>
      <c r="P2059" s="42" t="str">
        <f>VLOOKUP(A2059,'Data Transformation'!S:AA,9,0)</f>
        <v>R1013</v>
      </c>
      <c r="Q2059" s="60">
        <f>VLOOKUP(A2059,'Data Transformation'!S:AC,11,0)</f>
        <v>28</v>
      </c>
    </row>
    <row r="2060">
      <c r="A2060" s="56" t="s">
        <v>4192</v>
      </c>
      <c r="B2060" s="42" t="str">
        <f>VLOOKUP(A2060,'Data Transformation'!A:D,4,0)</f>
        <v>Scalard</v>
      </c>
      <c r="C2060" s="57">
        <f>VLOOKUP(A2060,'Data Transformation'!G:N,2,0)</f>
        <v>24.96</v>
      </c>
      <c r="D2060" s="42">
        <f>VLOOKUP(A2060,'Data Transformation'!G:I,3,0)</f>
        <v>4.57</v>
      </c>
      <c r="E2060" s="42" t="str">
        <f>VLOOKUP(A2060,'Data Transformation'!G:J,4,0)</f>
        <v>No</v>
      </c>
      <c r="F2060" s="42" t="str">
        <f>VLOOKUP(A2060,'Data Transformation'!G:K,5,0)</f>
        <v>No</v>
      </c>
      <c r="G2060" s="58" t="str">
        <f>VLOOKUP(A2060,'Data Transformation'!G:L,6,0)</f>
        <v>No</v>
      </c>
      <c r="H2060" s="42">
        <f>VLOOKUP(A2060,'Data Transformation'!G:O,9,0)</f>
        <v>0</v>
      </c>
      <c r="I2060" s="42" t="str">
        <f>VLOOKUP(A2060,'Data Transformation'!G:N,8,0)</f>
        <v>No</v>
      </c>
      <c r="J2060" s="42" t="str">
        <f>VLOOKUP(A2060,'Data Transformation'!G:P,10,0)</f>
        <v>Normal weight</v>
      </c>
      <c r="K2060" s="42" t="str">
        <f>VLOOKUP(A2060,'Data Transformation'!G:Q,11,0)</f>
        <v>Normal</v>
      </c>
      <c r="L2060" s="42" t="str">
        <f>VLOOKUP(A2060,'Data Transformation'!S:AB,10,0)</f>
        <v>17-Sep-1994</v>
      </c>
      <c r="M2060" s="59">
        <f>VLOOKUP(A2060,'Data Transformation'!S:AD,12,0)</f>
        <v>2684.69</v>
      </c>
      <c r="N2060" s="42" t="str">
        <f>VLOOKUP(A2060,'Data Transformation'!S:Y,7,0)</f>
        <v>tier - 2</v>
      </c>
      <c r="O2060" s="42" t="str">
        <f>VLOOKUP(A2060,'Data Transformation'!S:Z,8,0)</f>
        <v>tier - 2</v>
      </c>
      <c r="P2060" s="42" t="str">
        <f>VLOOKUP(A2060,'Data Transformation'!S:AA,9,0)</f>
        <v>R1013</v>
      </c>
      <c r="Q2060" s="60">
        <f>VLOOKUP(A2060,'Data Transformation'!S:AC,11,0)</f>
        <v>28</v>
      </c>
    </row>
    <row r="2061">
      <c r="A2061" s="56" t="s">
        <v>4194</v>
      </c>
      <c r="B2061" s="42" t="str">
        <f>VLOOKUP(A2061,'Data Transformation'!A:D,4,0)</f>
        <v>Burget</v>
      </c>
      <c r="C2061" s="57">
        <f>VLOOKUP(A2061,'Data Transformation'!G:N,2,0)</f>
        <v>17.67</v>
      </c>
      <c r="D2061" s="42">
        <f>VLOOKUP(A2061,'Data Transformation'!G:I,3,0)</f>
        <v>5.53</v>
      </c>
      <c r="E2061" s="42" t="str">
        <f>VLOOKUP(A2061,'Data Transformation'!G:J,4,0)</f>
        <v>YES</v>
      </c>
      <c r="F2061" s="42" t="str">
        <f>VLOOKUP(A2061,'Data Transformation'!G:K,5,0)</f>
        <v>No</v>
      </c>
      <c r="G2061" s="58" t="str">
        <f>VLOOKUP(A2061,'Data Transformation'!G:L,6,0)</f>
        <v>No</v>
      </c>
      <c r="H2061" s="42">
        <f>VLOOKUP(A2061,'Data Transformation'!G:O,9,0)</f>
        <v>0</v>
      </c>
      <c r="I2061" s="42" t="str">
        <f>VLOOKUP(A2061,'Data Transformation'!G:N,8,0)</f>
        <v>No</v>
      </c>
      <c r="J2061" s="42" t="str">
        <f>VLOOKUP(A2061,'Data Transformation'!G:P,10,0)</f>
        <v>Underweight</v>
      </c>
      <c r="K2061" s="42" t="str">
        <f>VLOOKUP(A2061,'Data Transformation'!G:Q,11,0)</f>
        <v>Normal</v>
      </c>
      <c r="L2061" s="42" t="str">
        <f>VLOOKUP(A2061,'Data Transformation'!S:AB,10,0)</f>
        <v>5-Aug-1996</v>
      </c>
      <c r="M2061" s="59">
        <f>VLOOKUP(A2061,'Data Transformation'!S:AD,12,0)</f>
        <v>2680.95</v>
      </c>
      <c r="N2061" s="42" t="str">
        <f>VLOOKUP(A2061,'Data Transformation'!S:Y,7,0)</f>
        <v>tier - 3</v>
      </c>
      <c r="O2061" s="42" t="str">
        <f>VLOOKUP(A2061,'Data Transformation'!S:Z,8,0)</f>
        <v>tier - 2</v>
      </c>
      <c r="P2061" s="42" t="str">
        <f>VLOOKUP(A2061,'Data Transformation'!S:AA,9,0)</f>
        <v>R1012</v>
      </c>
      <c r="Q2061" s="60">
        <f>VLOOKUP(A2061,'Data Transformation'!S:AC,11,0)</f>
        <v>26</v>
      </c>
    </row>
    <row r="2062">
      <c r="A2062" s="56" t="s">
        <v>4196</v>
      </c>
      <c r="B2062" s="42" t="str">
        <f>VLOOKUP(A2062,'Data Transformation'!A:D,4,0)</f>
        <v>English</v>
      </c>
      <c r="C2062" s="57">
        <f>VLOOKUP(A2062,'Data Transformation'!G:N,2,0)</f>
        <v>31.35</v>
      </c>
      <c r="D2062" s="42">
        <f>VLOOKUP(A2062,'Data Transformation'!G:I,3,0)</f>
        <v>5.84</v>
      </c>
      <c r="E2062" s="42" t="str">
        <f>VLOOKUP(A2062,'Data Transformation'!G:J,4,0)</f>
        <v>No</v>
      </c>
      <c r="F2062" s="42" t="str">
        <f>VLOOKUP(A2062,'Data Transformation'!G:K,5,0)</f>
        <v>yes</v>
      </c>
      <c r="G2062" s="58" t="str">
        <f>VLOOKUP(A2062,'Data Transformation'!G:L,6,0)</f>
        <v>No</v>
      </c>
      <c r="H2062" s="42">
        <f>VLOOKUP(A2062,'Data Transformation'!G:O,9,0)</f>
        <v>1</v>
      </c>
      <c r="I2062" s="42" t="str">
        <f>VLOOKUP(A2062,'Data Transformation'!G:N,8,0)</f>
        <v>No</v>
      </c>
      <c r="J2062" s="42" t="str">
        <f>VLOOKUP(A2062,'Data Transformation'!G:P,10,0)</f>
        <v>Above Obesity</v>
      </c>
      <c r="K2062" s="42" t="str">
        <f>VLOOKUP(A2062,'Data Transformation'!G:Q,11,0)</f>
        <v>Prediabetes weight</v>
      </c>
      <c r="L2062" s="42" t="str">
        <f>VLOOKUP(A2062,'Data Transformation'!S:AB,10,0)</f>
        <v>9-Dec-2000</v>
      </c>
      <c r="M2062" s="59">
        <f>VLOOKUP(A2062,'Data Transformation'!S:AD,12,0)</f>
        <v>2643.27</v>
      </c>
      <c r="N2062" s="42" t="str">
        <f>VLOOKUP(A2062,'Data Transformation'!S:Y,7,0)</f>
        <v>tier - 2</v>
      </c>
      <c r="O2062" s="42" t="str">
        <f>VLOOKUP(A2062,'Data Transformation'!S:Z,8,0)</f>
        <v>tier - 1</v>
      </c>
      <c r="P2062" s="42" t="str">
        <f>VLOOKUP(A2062,'Data Transformation'!S:AA,9,0)</f>
        <v>R1012</v>
      </c>
      <c r="Q2062" s="60">
        <f>VLOOKUP(A2062,'Data Transformation'!S:AC,11,0)</f>
        <v>22</v>
      </c>
    </row>
    <row r="2063">
      <c r="A2063" s="56" t="s">
        <v>4198</v>
      </c>
      <c r="B2063" s="42" t="str">
        <f>VLOOKUP(A2063,'Data Transformation'!A:D,4,0)</f>
        <v>Hampton</v>
      </c>
      <c r="C2063" s="57">
        <f>VLOOKUP(A2063,'Data Transformation'!G:N,2,0)</f>
        <v>28.31</v>
      </c>
      <c r="D2063" s="42">
        <f>VLOOKUP(A2063,'Data Transformation'!G:I,3,0)</f>
        <v>6.41</v>
      </c>
      <c r="E2063" s="42" t="str">
        <f>VLOOKUP(A2063,'Data Transformation'!G:J,4,0)</f>
        <v>No</v>
      </c>
      <c r="F2063" s="42" t="str">
        <f>VLOOKUP(A2063,'Data Transformation'!G:K,5,0)</f>
        <v>yes</v>
      </c>
      <c r="G2063" s="58" t="str">
        <f>VLOOKUP(A2063,'Data Transformation'!G:L,6,0)</f>
        <v>No</v>
      </c>
      <c r="H2063" s="42">
        <f>VLOOKUP(A2063,'Data Transformation'!G:O,9,0)</f>
        <v>1</v>
      </c>
      <c r="I2063" s="42" t="str">
        <f>VLOOKUP(A2063,'Data Transformation'!G:N,8,0)</f>
        <v>No</v>
      </c>
      <c r="J2063" s="42" t="str">
        <f>VLOOKUP(A2063,'Data Transformation'!G:P,10,0)</f>
        <v>Overweight</v>
      </c>
      <c r="K2063" s="42" t="str">
        <f>VLOOKUP(A2063,'Data Transformation'!G:Q,11,0)</f>
        <v>Prediabetes weight</v>
      </c>
      <c r="L2063" s="42" t="str">
        <f>VLOOKUP(A2063,'Data Transformation'!S:AB,10,0)</f>
        <v>24-Jun-2000</v>
      </c>
      <c r="M2063" s="59">
        <f>VLOOKUP(A2063,'Data Transformation'!S:AD,12,0)</f>
        <v>2639.04</v>
      </c>
      <c r="N2063" s="42" t="str">
        <f>VLOOKUP(A2063,'Data Transformation'!S:Y,7,0)</f>
        <v>tier - 2</v>
      </c>
      <c r="O2063" s="42" t="str">
        <f>VLOOKUP(A2063,'Data Transformation'!S:Z,8,0)</f>
        <v>tier - 2</v>
      </c>
      <c r="P2063" s="42" t="str">
        <f>VLOOKUP(A2063,'Data Transformation'!S:AA,9,0)</f>
        <v>R1012</v>
      </c>
      <c r="Q2063" s="60">
        <f>VLOOKUP(A2063,'Data Transformation'!S:AC,11,0)</f>
        <v>22</v>
      </c>
    </row>
    <row r="2064">
      <c r="A2064" s="56" t="s">
        <v>4200</v>
      </c>
      <c r="B2064" s="42" t="str">
        <f>VLOOKUP(A2064,'Data Transformation'!A:D,4,0)</f>
        <v>Flynn</v>
      </c>
      <c r="C2064" s="57">
        <f>VLOOKUP(A2064,'Data Transformation'!G:N,2,0)</f>
        <v>30.3</v>
      </c>
      <c r="D2064" s="42">
        <f>VLOOKUP(A2064,'Data Transformation'!G:I,3,0)</f>
        <v>4.73</v>
      </c>
      <c r="E2064" s="42" t="str">
        <f>VLOOKUP(A2064,'Data Transformation'!G:J,4,0)</f>
        <v>yes</v>
      </c>
      <c r="F2064" s="42" t="str">
        <f>VLOOKUP(A2064,'Data Transformation'!G:K,5,0)</f>
        <v>No</v>
      </c>
      <c r="G2064" s="58" t="str">
        <f>VLOOKUP(A2064,'Data Transformation'!G:L,6,0)</f>
        <v>Yes</v>
      </c>
      <c r="H2064" s="42">
        <f>VLOOKUP(A2064,'Data Transformation'!G:O,9,0)</f>
        <v>1</v>
      </c>
      <c r="I2064" s="42" t="str">
        <f>VLOOKUP(A2064,'Data Transformation'!G:N,8,0)</f>
        <v>No</v>
      </c>
      <c r="J2064" s="42" t="str">
        <f>VLOOKUP(A2064,'Data Transformation'!G:P,10,0)</f>
        <v>Above Obesity</v>
      </c>
      <c r="K2064" s="42" t="str">
        <f>VLOOKUP(A2064,'Data Transformation'!G:Q,11,0)</f>
        <v>Normal</v>
      </c>
      <c r="L2064" s="42" t="str">
        <f>VLOOKUP(A2064,'Data Transformation'!S:AB,10,0)</f>
        <v>26-Aug-1997</v>
      </c>
      <c r="M2064" s="59">
        <f>VLOOKUP(A2064,'Data Transformation'!S:AD,12,0)</f>
        <v>2632.99</v>
      </c>
      <c r="N2064" s="42" t="str">
        <f>VLOOKUP(A2064,'Data Transformation'!S:Y,7,0)</f>
        <v>tier - 2</v>
      </c>
      <c r="O2064" s="42" t="str">
        <f>VLOOKUP(A2064,'Data Transformation'!S:Z,8,0)</f>
        <v>tier - 1</v>
      </c>
      <c r="P2064" s="42" t="str">
        <f>VLOOKUP(A2064,'Data Transformation'!S:AA,9,0)</f>
        <v>R1011</v>
      </c>
      <c r="Q2064" s="60">
        <f>VLOOKUP(A2064,'Data Transformation'!S:AC,11,0)</f>
        <v>25</v>
      </c>
    </row>
    <row r="2065">
      <c r="A2065" s="56" t="s">
        <v>4202</v>
      </c>
      <c r="B2065" s="42" t="str">
        <f>VLOOKUP(A2065,'Data Transformation'!A:D,4,0)</f>
        <v>Knast</v>
      </c>
      <c r="C2065" s="57">
        <f>VLOOKUP(A2065,'Data Transformation'!G:N,2,0)</f>
        <v>26.4</v>
      </c>
      <c r="D2065" s="42">
        <f>VLOOKUP(A2065,'Data Transformation'!G:I,3,0)</f>
        <v>6.22</v>
      </c>
      <c r="E2065" s="42" t="str">
        <f>VLOOKUP(A2065,'Data Transformation'!G:J,4,0)</f>
        <v>YES</v>
      </c>
      <c r="F2065" s="42" t="str">
        <f>VLOOKUP(A2065,'Data Transformation'!G:K,5,0)</f>
        <v>No</v>
      </c>
      <c r="G2065" s="58" t="str">
        <f>VLOOKUP(A2065,'Data Transformation'!G:L,6,0)</f>
        <v>No</v>
      </c>
      <c r="H2065" s="42">
        <f>VLOOKUP(A2065,'Data Transformation'!G:O,9,0)</f>
        <v>0</v>
      </c>
      <c r="I2065" s="42" t="str">
        <f>VLOOKUP(A2065,'Data Transformation'!G:N,8,0)</f>
        <v>No</v>
      </c>
      <c r="J2065" s="42" t="str">
        <f>VLOOKUP(A2065,'Data Transformation'!G:P,10,0)</f>
        <v>Overweight</v>
      </c>
      <c r="K2065" s="42" t="str">
        <f>VLOOKUP(A2065,'Data Transformation'!G:Q,11,0)</f>
        <v>Prediabetes weight</v>
      </c>
      <c r="L2065" s="42" t="str">
        <f>VLOOKUP(A2065,'Data Transformation'!S:AB,10,0)</f>
        <v>26-Aug-2001</v>
      </c>
      <c r="M2065" s="59">
        <f>VLOOKUP(A2065,'Data Transformation'!S:AD,12,0)</f>
        <v>2597.78</v>
      </c>
      <c r="N2065" s="42" t="str">
        <f>VLOOKUP(A2065,'Data Transformation'!S:Y,7,0)</f>
        <v>tier - 2</v>
      </c>
      <c r="O2065" s="42" t="str">
        <f>VLOOKUP(A2065,'Data Transformation'!S:Z,8,0)</f>
        <v>tier - 1</v>
      </c>
      <c r="P2065" s="42" t="str">
        <f>VLOOKUP(A2065,'Data Transformation'!S:AA,9,0)</f>
        <v>R1011</v>
      </c>
      <c r="Q2065" s="60">
        <f>VLOOKUP(A2065,'Data Transformation'!S:AC,11,0)</f>
        <v>21</v>
      </c>
    </row>
    <row r="2066">
      <c r="A2066" s="56" t="s">
        <v>4204</v>
      </c>
      <c r="B2066" s="42" t="str">
        <f>VLOOKUP(A2066,'Data Transformation'!A:D,4,0)</f>
        <v>Lucas</v>
      </c>
      <c r="C2066" s="57">
        <f>VLOOKUP(A2066,'Data Transformation'!G:N,2,0)</f>
        <v>22.135</v>
      </c>
      <c r="D2066" s="42">
        <f>VLOOKUP(A2066,'Data Transformation'!G:I,3,0)</f>
        <v>4.46</v>
      </c>
      <c r="E2066" s="42" t="str">
        <f>VLOOKUP(A2066,'Data Transformation'!G:J,4,0)</f>
        <v>YES</v>
      </c>
      <c r="F2066" s="42" t="str">
        <f>VLOOKUP(A2066,'Data Transformation'!G:K,5,0)</f>
        <v>No</v>
      </c>
      <c r="G2066" s="58" t="str">
        <f>VLOOKUP(A2066,'Data Transformation'!G:L,6,0)</f>
        <v>No</v>
      </c>
      <c r="H2066" s="42">
        <f>VLOOKUP(A2066,'Data Transformation'!G:O,9,0)</f>
        <v>0</v>
      </c>
      <c r="I2066" s="42" t="str">
        <f>VLOOKUP(A2066,'Data Transformation'!G:N,8,0)</f>
        <v>No</v>
      </c>
      <c r="J2066" s="42" t="str">
        <f>VLOOKUP(A2066,'Data Transformation'!G:P,10,0)</f>
        <v>Normal weight</v>
      </c>
      <c r="K2066" s="42" t="str">
        <f>VLOOKUP(A2066,'Data Transformation'!G:Q,11,0)</f>
        <v>Normal</v>
      </c>
      <c r="L2066" s="42" t="str">
        <f>VLOOKUP(A2066,'Data Transformation'!S:AB,10,0)</f>
        <v>28-Jul-2001</v>
      </c>
      <c r="M2066" s="59">
        <f>VLOOKUP(A2066,'Data Transformation'!S:AD,12,0)</f>
        <v>2585.85</v>
      </c>
      <c r="N2066" s="42" t="str">
        <f>VLOOKUP(A2066,'Data Transformation'!S:Y,7,0)</f>
        <v>tier - 2</v>
      </c>
      <c r="O2066" s="42" t="str">
        <f>VLOOKUP(A2066,'Data Transformation'!S:Z,8,0)</f>
        <v>tier - 2</v>
      </c>
      <c r="P2066" s="42" t="str">
        <f>VLOOKUP(A2066,'Data Transformation'!S:AA,9,0)</f>
        <v>R1024</v>
      </c>
      <c r="Q2066" s="60">
        <f>VLOOKUP(A2066,'Data Transformation'!S:AC,11,0)</f>
        <v>21</v>
      </c>
    </row>
    <row r="2067">
      <c r="A2067" s="56" t="s">
        <v>4206</v>
      </c>
      <c r="B2067" s="42" t="str">
        <f>VLOOKUP(A2067,'Data Transformation'!A:D,4,0)</f>
        <v>Thomas</v>
      </c>
      <c r="C2067" s="57">
        <f>VLOOKUP(A2067,'Data Transformation'!G:N,2,0)</f>
        <v>17.4</v>
      </c>
      <c r="D2067" s="42">
        <f>VLOOKUP(A2067,'Data Transformation'!G:I,3,0)</f>
        <v>4.5</v>
      </c>
      <c r="E2067" s="42" t="str">
        <f>VLOOKUP(A2067,'Data Transformation'!G:J,4,0)</f>
        <v>YES</v>
      </c>
      <c r="F2067" s="42" t="str">
        <f>VLOOKUP(A2067,'Data Transformation'!G:K,5,0)</f>
        <v>No</v>
      </c>
      <c r="G2067" s="58" t="str">
        <f>VLOOKUP(A2067,'Data Transformation'!G:L,6,0)</f>
        <v>No</v>
      </c>
      <c r="H2067" s="42">
        <f>VLOOKUP(A2067,'Data Transformation'!G:O,9,0)</f>
        <v>0</v>
      </c>
      <c r="I2067" s="42" t="str">
        <f>VLOOKUP(A2067,'Data Transformation'!G:N,8,0)</f>
        <v>No</v>
      </c>
      <c r="J2067" s="42" t="str">
        <f>VLOOKUP(A2067,'Data Transformation'!G:P,10,0)</f>
        <v>Underweight</v>
      </c>
      <c r="K2067" s="42" t="str">
        <f>VLOOKUP(A2067,'Data Transformation'!G:Q,11,0)</f>
        <v>Normal</v>
      </c>
      <c r="L2067" s="42" t="str">
        <f>VLOOKUP(A2067,'Data Transformation'!S:AB,10,0)</f>
        <v>15-Oct-2001</v>
      </c>
      <c r="M2067" s="59">
        <f>VLOOKUP(A2067,'Data Transformation'!S:AD,12,0)</f>
        <v>2585.27</v>
      </c>
      <c r="N2067" s="42" t="str">
        <f>VLOOKUP(A2067,'Data Transformation'!S:Y,7,0)</f>
        <v>tier - 2</v>
      </c>
      <c r="O2067" s="42" t="str">
        <f>VLOOKUP(A2067,'Data Transformation'!S:Z,8,0)</f>
        <v>tier - 3</v>
      </c>
      <c r="P2067" s="42" t="str">
        <f>VLOOKUP(A2067,'Data Transformation'!S:AA,9,0)</f>
        <v>R1011</v>
      </c>
      <c r="Q2067" s="60">
        <f>VLOOKUP(A2067,'Data Transformation'!S:AC,11,0)</f>
        <v>21</v>
      </c>
    </row>
    <row r="2068">
      <c r="A2068" s="56" t="s">
        <v>4208</v>
      </c>
      <c r="B2068" s="42" t="str">
        <f>VLOOKUP(A2068,'Data Transformation'!A:D,4,0)</f>
        <v>Cherewatti</v>
      </c>
      <c r="C2068" s="57">
        <f>VLOOKUP(A2068,'Data Transformation'!G:N,2,0)</f>
        <v>28.06</v>
      </c>
      <c r="D2068" s="42">
        <f>VLOOKUP(A2068,'Data Transformation'!G:I,3,0)</f>
        <v>8.93</v>
      </c>
      <c r="E2068" s="42" t="str">
        <f>VLOOKUP(A2068,'Data Transformation'!G:J,4,0)</f>
        <v>No</v>
      </c>
      <c r="F2068" s="42" t="str">
        <f>VLOOKUP(A2068,'Data Transformation'!G:K,5,0)</f>
        <v>No</v>
      </c>
      <c r="G2068" s="58" t="str">
        <f>VLOOKUP(A2068,'Data Transformation'!G:L,6,0)</f>
        <v>No</v>
      </c>
      <c r="H2068" s="42">
        <f>VLOOKUP(A2068,'Data Transformation'!G:O,9,0)</f>
        <v>0</v>
      </c>
      <c r="I2068" s="42" t="str">
        <f>VLOOKUP(A2068,'Data Transformation'!G:N,8,0)</f>
        <v>No</v>
      </c>
      <c r="J2068" s="42" t="str">
        <f>VLOOKUP(A2068,'Data Transformation'!G:P,10,0)</f>
        <v>Overweight</v>
      </c>
      <c r="K2068" s="42" t="str">
        <f>VLOOKUP(A2068,'Data Transformation'!G:Q,11,0)</f>
        <v>Diabetes</v>
      </c>
      <c r="L2068" s="42" t="str">
        <f>VLOOKUP(A2068,'Data Transformation'!S:AB,10,0)</f>
        <v>20-Jul-2002</v>
      </c>
      <c r="M2068" s="59">
        <f>VLOOKUP(A2068,'Data Transformation'!S:AD,12,0)</f>
        <v>2585.04</v>
      </c>
      <c r="N2068" s="42" t="str">
        <f>VLOOKUP(A2068,'Data Transformation'!S:Y,7,0)</f>
        <v>tier - 2</v>
      </c>
      <c r="O2068" s="42" t="str">
        <f>VLOOKUP(A2068,'Data Transformation'!S:Z,8,0)</f>
        <v>tier - 2</v>
      </c>
      <c r="P2068" s="42" t="str">
        <f>VLOOKUP(A2068,'Data Transformation'!S:AA,9,0)</f>
        <v>R1021</v>
      </c>
      <c r="Q2068" s="60">
        <f>VLOOKUP(A2068,'Data Transformation'!S:AC,11,0)</f>
        <v>20</v>
      </c>
    </row>
    <row r="2069">
      <c r="A2069" s="56" t="s">
        <v>4210</v>
      </c>
      <c r="B2069" s="42" t="str">
        <f>VLOOKUP(A2069,'Data Transformation'!A:D,4,0)</f>
        <v>Olle</v>
      </c>
      <c r="C2069" s="57">
        <f>VLOOKUP(A2069,'Data Transformation'!G:N,2,0)</f>
        <v>31.13</v>
      </c>
      <c r="D2069" s="42">
        <f>VLOOKUP(A2069,'Data Transformation'!G:I,3,0)</f>
        <v>11.02</v>
      </c>
      <c r="E2069" s="42" t="str">
        <f>VLOOKUP(A2069,'Data Transformation'!G:J,4,0)</f>
        <v>No</v>
      </c>
      <c r="F2069" s="42" t="str">
        <f>VLOOKUP(A2069,'Data Transformation'!G:K,5,0)</f>
        <v>No</v>
      </c>
      <c r="G2069" s="58" t="str">
        <f>VLOOKUP(A2069,'Data Transformation'!G:L,6,0)</f>
        <v>No</v>
      </c>
      <c r="H2069" s="42">
        <f>VLOOKUP(A2069,'Data Transformation'!G:O,9,0)</f>
        <v>0</v>
      </c>
      <c r="I2069" s="42" t="str">
        <f>VLOOKUP(A2069,'Data Transformation'!G:N,8,0)</f>
        <v>No</v>
      </c>
      <c r="J2069" s="42" t="str">
        <f>VLOOKUP(A2069,'Data Transformation'!G:P,10,0)</f>
        <v>Above Obesity</v>
      </c>
      <c r="K2069" s="42" t="str">
        <f>VLOOKUP(A2069,'Data Transformation'!G:Q,11,0)</f>
        <v>Diabetes</v>
      </c>
      <c r="L2069" s="42" t="str">
        <f>VLOOKUP(A2069,'Data Transformation'!S:AB,10,0)</f>
        <v>11-Oct-2002</v>
      </c>
      <c r="M2069" s="59">
        <f>VLOOKUP(A2069,'Data Transformation'!S:AD,12,0)</f>
        <v>2566.47</v>
      </c>
      <c r="N2069" s="42" t="str">
        <f>VLOOKUP(A2069,'Data Transformation'!S:Y,7,0)</f>
        <v>tier - 2</v>
      </c>
      <c r="O2069" s="42" t="str">
        <f>VLOOKUP(A2069,'Data Transformation'!S:Z,8,0)</f>
        <v>tier - 3</v>
      </c>
      <c r="P2069" s="42" t="str">
        <f>VLOOKUP(A2069,'Data Transformation'!S:AA,9,0)</f>
        <v>R1013</v>
      </c>
      <c r="Q2069" s="60">
        <f>VLOOKUP(A2069,'Data Transformation'!S:AC,11,0)</f>
        <v>20</v>
      </c>
    </row>
    <row r="2070">
      <c r="A2070" s="56" t="s">
        <v>4212</v>
      </c>
      <c r="B2070" s="42" t="str">
        <f>VLOOKUP(A2070,'Data Transformation'!A:D,4,0)</f>
        <v>Hamsi</v>
      </c>
      <c r="C2070" s="57">
        <f>VLOOKUP(A2070,'Data Transformation'!G:N,2,0)</f>
        <v>18.46</v>
      </c>
      <c r="D2070" s="42">
        <f>VLOOKUP(A2070,'Data Transformation'!G:I,3,0)</f>
        <v>5.25</v>
      </c>
      <c r="E2070" s="42" t="str">
        <f>VLOOKUP(A2070,'Data Transformation'!G:J,4,0)</f>
        <v>No</v>
      </c>
      <c r="F2070" s="42" t="str">
        <f>VLOOKUP(A2070,'Data Transformation'!G:K,5,0)</f>
        <v>No</v>
      </c>
      <c r="G2070" s="58" t="str">
        <f>VLOOKUP(A2070,'Data Transformation'!G:L,6,0)</f>
        <v>No</v>
      </c>
      <c r="H2070" s="42">
        <f>VLOOKUP(A2070,'Data Transformation'!G:O,9,0)</f>
        <v>0</v>
      </c>
      <c r="I2070" s="42" t="str">
        <f>VLOOKUP(A2070,'Data Transformation'!G:N,8,0)</f>
        <v>No</v>
      </c>
      <c r="J2070" s="42" t="str">
        <f>VLOOKUP(A2070,'Data Transformation'!G:P,10,0)</f>
        <v>Underweight</v>
      </c>
      <c r="K2070" s="42" t="str">
        <f>VLOOKUP(A2070,'Data Transformation'!G:Q,11,0)</f>
        <v>Normal</v>
      </c>
      <c r="L2070" s="42" t="str">
        <f>VLOOKUP(A2070,'Data Transformation'!S:AB,10,0)</f>
        <v>17-Nov-1991</v>
      </c>
      <c r="M2070" s="59">
        <f>VLOOKUP(A2070,'Data Transformation'!S:AD,12,0)</f>
        <v>2545.68</v>
      </c>
      <c r="N2070" s="42" t="str">
        <f>VLOOKUP(A2070,'Data Transformation'!S:Y,7,0)</f>
        <v>tier - 2</v>
      </c>
      <c r="O2070" s="42" t="str">
        <f>VLOOKUP(A2070,'Data Transformation'!S:Z,8,0)</f>
        <v>tier - 1</v>
      </c>
      <c r="P2070" s="42" t="str">
        <f>VLOOKUP(A2070,'Data Transformation'!S:AA,9,0)</f>
        <v>R1013</v>
      </c>
      <c r="Q2070" s="60">
        <f>VLOOKUP(A2070,'Data Transformation'!S:AC,11,0)</f>
        <v>31</v>
      </c>
    </row>
    <row r="2071">
      <c r="A2071" s="56" t="s">
        <v>4214</v>
      </c>
      <c r="B2071" s="42" t="str">
        <f>VLOOKUP(A2071,'Data Transformation'!A:D,4,0)</f>
        <v>Finnegan</v>
      </c>
      <c r="C2071" s="57">
        <f>VLOOKUP(A2071,'Data Transformation'!G:N,2,0)</f>
        <v>17.3</v>
      </c>
      <c r="D2071" s="42">
        <f>VLOOKUP(A2071,'Data Transformation'!G:I,3,0)</f>
        <v>4.75</v>
      </c>
      <c r="E2071" s="42" t="str">
        <f>VLOOKUP(A2071,'Data Transformation'!G:J,4,0)</f>
        <v>No</v>
      </c>
      <c r="F2071" s="42" t="str">
        <f>VLOOKUP(A2071,'Data Transformation'!G:K,5,0)</f>
        <v>No</v>
      </c>
      <c r="G2071" s="58" t="str">
        <f>VLOOKUP(A2071,'Data Transformation'!G:L,6,0)</f>
        <v>No</v>
      </c>
      <c r="H2071" s="42">
        <f>VLOOKUP(A2071,'Data Transformation'!G:O,9,0)</f>
        <v>0</v>
      </c>
      <c r="I2071" s="42" t="str">
        <f>VLOOKUP(A2071,'Data Transformation'!G:N,8,0)</f>
        <v>No</v>
      </c>
      <c r="J2071" s="42" t="str">
        <f>VLOOKUP(A2071,'Data Transformation'!G:P,10,0)</f>
        <v>Underweight</v>
      </c>
      <c r="K2071" s="42" t="str">
        <f>VLOOKUP(A2071,'Data Transformation'!G:Q,11,0)</f>
        <v>Normal</v>
      </c>
      <c r="L2071" s="42" t="str">
        <f>VLOOKUP(A2071,'Data Transformation'!S:AB,10,0)</f>
        <v>1-Oct-1990</v>
      </c>
      <c r="M2071" s="59">
        <f>VLOOKUP(A2071,'Data Transformation'!S:AD,12,0)</f>
        <v>2540.39</v>
      </c>
      <c r="N2071" s="42" t="str">
        <f>VLOOKUP(A2071,'Data Transformation'!S:Y,7,0)</f>
        <v>tier - 2</v>
      </c>
      <c r="O2071" s="42" t="str">
        <f>VLOOKUP(A2071,'Data Transformation'!S:Z,8,0)</f>
        <v>tier - 2</v>
      </c>
      <c r="P2071" s="42" t="str">
        <f>VLOOKUP(A2071,'Data Transformation'!S:AA,9,0)</f>
        <v>R1013</v>
      </c>
      <c r="Q2071" s="60">
        <f>VLOOKUP(A2071,'Data Transformation'!S:AC,11,0)</f>
        <v>32</v>
      </c>
    </row>
    <row r="2072">
      <c r="A2072" s="56" t="s">
        <v>4216</v>
      </c>
      <c r="B2072" s="42" t="str">
        <f>VLOOKUP(A2072,'Data Transformation'!A:D,4,0)</f>
        <v>Walsh</v>
      </c>
      <c r="C2072" s="57">
        <f>VLOOKUP(A2072,'Data Transformation'!G:N,2,0)</f>
        <v>35.625</v>
      </c>
      <c r="D2072" s="42">
        <f>VLOOKUP(A2072,'Data Transformation'!G:I,3,0)</f>
        <v>4.68</v>
      </c>
      <c r="E2072" s="42" t="str">
        <f>VLOOKUP(A2072,'Data Transformation'!G:J,4,0)</f>
        <v>yes</v>
      </c>
      <c r="F2072" s="42" t="str">
        <f>VLOOKUP(A2072,'Data Transformation'!G:K,5,0)</f>
        <v>No</v>
      </c>
      <c r="G2072" s="58" t="str">
        <f>VLOOKUP(A2072,'Data Transformation'!G:L,6,0)</f>
        <v>Yes</v>
      </c>
      <c r="H2072" s="42">
        <f>VLOOKUP(A2072,'Data Transformation'!G:O,9,0)</f>
        <v>1</v>
      </c>
      <c r="I2072" s="42" t="str">
        <f>VLOOKUP(A2072,'Data Transformation'!G:N,8,0)</f>
        <v>No</v>
      </c>
      <c r="J2072" s="42" t="str">
        <f>VLOOKUP(A2072,'Data Transformation'!G:P,10,0)</f>
        <v>Above Obesity</v>
      </c>
      <c r="K2072" s="42" t="str">
        <f>VLOOKUP(A2072,'Data Transformation'!G:Q,11,0)</f>
        <v>Normal</v>
      </c>
      <c r="L2072" s="42" t="str">
        <f>VLOOKUP(A2072,'Data Transformation'!S:AB,10,0)</f>
        <v>28-Jul-1997</v>
      </c>
      <c r="M2072" s="59">
        <f>VLOOKUP(A2072,'Data Transformation'!S:AD,12,0)</f>
        <v>2534.39</v>
      </c>
      <c r="N2072" s="42" t="str">
        <f>VLOOKUP(A2072,'Data Transformation'!S:Y,7,0)</f>
        <v>tier - 3</v>
      </c>
      <c r="O2072" s="42" t="str">
        <f>VLOOKUP(A2072,'Data Transformation'!S:Z,8,0)</f>
        <v>tier - 3</v>
      </c>
      <c r="P2072" s="42" t="str">
        <f>VLOOKUP(A2072,'Data Transformation'!S:AA,9,0)</f>
        <v>R1012</v>
      </c>
      <c r="Q2072" s="60">
        <f>VLOOKUP(A2072,'Data Transformation'!S:AC,11,0)</f>
        <v>25</v>
      </c>
    </row>
    <row r="2073">
      <c r="A2073" s="56" t="s">
        <v>4218</v>
      </c>
      <c r="B2073" s="42" t="str">
        <f>VLOOKUP(A2073,'Data Transformation'!A:D,4,0)</f>
        <v>Villa</v>
      </c>
      <c r="C2073" s="57">
        <f>VLOOKUP(A2073,'Data Transformation'!G:N,2,0)</f>
        <v>20.235</v>
      </c>
      <c r="D2073" s="42">
        <f>VLOOKUP(A2073,'Data Transformation'!G:I,3,0)</f>
        <v>6.17</v>
      </c>
      <c r="E2073" s="42" t="str">
        <f>VLOOKUP(A2073,'Data Transformation'!G:J,4,0)</f>
        <v>yes</v>
      </c>
      <c r="F2073" s="42" t="str">
        <f>VLOOKUP(A2073,'Data Transformation'!G:K,5,0)</f>
        <v>yes</v>
      </c>
      <c r="G2073" s="58" t="str">
        <f>VLOOKUP(A2073,'Data Transformation'!G:L,6,0)</f>
        <v>No</v>
      </c>
      <c r="H2073" s="42">
        <f>VLOOKUP(A2073,'Data Transformation'!G:O,9,0)</f>
        <v>2</v>
      </c>
      <c r="I2073" s="42" t="str">
        <f>VLOOKUP(A2073,'Data Transformation'!G:N,8,0)</f>
        <v>No</v>
      </c>
      <c r="J2073" s="42" t="str">
        <f>VLOOKUP(A2073,'Data Transformation'!G:P,10,0)</f>
        <v>Normal weight</v>
      </c>
      <c r="K2073" s="42" t="str">
        <f>VLOOKUP(A2073,'Data Transformation'!G:Q,11,0)</f>
        <v>Prediabetes weight</v>
      </c>
      <c r="L2073" s="42" t="str">
        <f>VLOOKUP(A2073,'Data Transformation'!S:AB,10,0)</f>
        <v>25-Aug-2000</v>
      </c>
      <c r="M2073" s="59">
        <f>VLOOKUP(A2073,'Data Transformation'!S:AD,12,0)</f>
        <v>2527.82</v>
      </c>
      <c r="N2073" s="42" t="str">
        <f>VLOOKUP(A2073,'Data Transformation'!S:Y,7,0)</f>
        <v>tier - 2</v>
      </c>
      <c r="O2073" s="42" t="str">
        <f>VLOOKUP(A2073,'Data Transformation'!S:Z,8,0)</f>
        <v>tier - 3</v>
      </c>
      <c r="P2073" s="42" t="str">
        <f>VLOOKUP(A2073,'Data Transformation'!S:AA,9,0)</f>
        <v>R1012</v>
      </c>
      <c r="Q2073" s="60">
        <f>VLOOKUP(A2073,'Data Transformation'!S:AC,11,0)</f>
        <v>22</v>
      </c>
    </row>
    <row r="2074">
      <c r="A2074" s="56" t="s">
        <v>4220</v>
      </c>
      <c r="B2074" s="42" t="str">
        <f>VLOOKUP(A2074,'Data Transformation'!A:D,4,0)</f>
        <v>Cable</v>
      </c>
      <c r="C2074" s="57">
        <f>VLOOKUP(A2074,'Data Transformation'!G:N,2,0)</f>
        <v>27.55</v>
      </c>
      <c r="D2074" s="42">
        <f>VLOOKUP(A2074,'Data Transformation'!G:I,3,0)</f>
        <v>4.56</v>
      </c>
      <c r="E2074" s="42" t="str">
        <f>VLOOKUP(A2074,'Data Transformation'!G:J,4,0)</f>
        <v>yes</v>
      </c>
      <c r="F2074" s="42" t="str">
        <f>VLOOKUP(A2074,'Data Transformation'!G:K,5,0)</f>
        <v>No</v>
      </c>
      <c r="G2074" s="58" t="str">
        <f>VLOOKUP(A2074,'Data Transformation'!G:L,6,0)</f>
        <v>Yes</v>
      </c>
      <c r="H2074" s="42">
        <f>VLOOKUP(A2074,'Data Transformation'!G:O,9,0)</f>
        <v>1</v>
      </c>
      <c r="I2074" s="42" t="str">
        <f>VLOOKUP(A2074,'Data Transformation'!G:N,8,0)</f>
        <v>No</v>
      </c>
      <c r="J2074" s="42" t="str">
        <f>VLOOKUP(A2074,'Data Transformation'!G:P,10,0)</f>
        <v>Overweight</v>
      </c>
      <c r="K2074" s="42" t="str">
        <f>VLOOKUP(A2074,'Data Transformation'!G:Q,11,0)</f>
        <v>Normal</v>
      </c>
      <c r="L2074" s="42" t="str">
        <f>VLOOKUP(A2074,'Data Transformation'!S:AB,10,0)</f>
        <v>2-Nov-1997</v>
      </c>
      <c r="M2074" s="59">
        <f>VLOOKUP(A2074,'Data Transformation'!S:AD,12,0)</f>
        <v>2523.17</v>
      </c>
      <c r="N2074" s="42" t="str">
        <f>VLOOKUP(A2074,'Data Transformation'!S:Y,7,0)</f>
        <v>tier - 3</v>
      </c>
      <c r="O2074" s="42" t="str">
        <f>VLOOKUP(A2074,'Data Transformation'!S:Z,8,0)</f>
        <v>tier - 1</v>
      </c>
      <c r="P2074" s="42" t="str">
        <f>VLOOKUP(A2074,'Data Transformation'!S:AA,9,0)</f>
        <v>R1012</v>
      </c>
      <c r="Q2074" s="60">
        <f>VLOOKUP(A2074,'Data Transformation'!S:AC,11,0)</f>
        <v>25</v>
      </c>
    </row>
    <row r="2075">
      <c r="A2075" s="56" t="s">
        <v>4222</v>
      </c>
      <c r="B2075" s="42" t="str">
        <f>VLOOKUP(A2075,'Data Transformation'!A:D,4,0)</f>
        <v>Eiring</v>
      </c>
      <c r="C2075" s="57">
        <f>VLOOKUP(A2075,'Data Transformation'!G:N,2,0)</f>
        <v>17.97</v>
      </c>
      <c r="D2075" s="42">
        <f>VLOOKUP(A2075,'Data Transformation'!G:I,3,0)</f>
        <v>6.3</v>
      </c>
      <c r="E2075" s="42" t="str">
        <f>VLOOKUP(A2075,'Data Transformation'!G:J,4,0)</f>
        <v>No</v>
      </c>
      <c r="F2075" s="42" t="str">
        <f>VLOOKUP(A2075,'Data Transformation'!G:K,5,0)</f>
        <v>No</v>
      </c>
      <c r="G2075" s="58" t="str">
        <f>VLOOKUP(A2075,'Data Transformation'!G:L,6,0)</f>
        <v>No</v>
      </c>
      <c r="H2075" s="42">
        <f>VLOOKUP(A2075,'Data Transformation'!G:O,9,0)</f>
        <v>0</v>
      </c>
      <c r="I2075" s="42" t="str">
        <f>VLOOKUP(A2075,'Data Transformation'!G:N,8,0)</f>
        <v>No</v>
      </c>
      <c r="J2075" s="42" t="str">
        <f>VLOOKUP(A2075,'Data Transformation'!G:P,10,0)</f>
        <v>Underweight</v>
      </c>
      <c r="K2075" s="42" t="str">
        <f>VLOOKUP(A2075,'Data Transformation'!G:Q,11,0)</f>
        <v>Prediabetes weight</v>
      </c>
      <c r="L2075" s="42" t="str">
        <f>VLOOKUP(A2075,'Data Transformation'!S:AB,10,0)</f>
        <v>5-Aug-1991</v>
      </c>
      <c r="M2075" s="59">
        <f>VLOOKUP(A2075,'Data Transformation'!S:AD,12,0)</f>
        <v>2510.79</v>
      </c>
      <c r="N2075" s="42" t="str">
        <f>VLOOKUP(A2075,'Data Transformation'!S:Y,7,0)</f>
        <v>tier - 2</v>
      </c>
      <c r="O2075" s="42" t="str">
        <f>VLOOKUP(A2075,'Data Transformation'!S:Z,8,0)</f>
        <v>tier - 1</v>
      </c>
      <c r="P2075" s="42" t="str">
        <f>VLOOKUP(A2075,'Data Transformation'!S:AA,9,0)</f>
        <v>R1013</v>
      </c>
      <c r="Q2075" s="60">
        <f>VLOOKUP(A2075,'Data Transformation'!S:AC,11,0)</f>
        <v>31</v>
      </c>
    </row>
    <row r="2076">
      <c r="A2076" s="56" t="s">
        <v>4224</v>
      </c>
      <c r="B2076" s="42" t="str">
        <f>VLOOKUP(A2076,'Data Transformation'!A:D,4,0)</f>
        <v>Connor</v>
      </c>
      <c r="C2076" s="57">
        <f>VLOOKUP(A2076,'Data Transformation'!G:N,2,0)</f>
        <v>29.98</v>
      </c>
      <c r="D2076" s="42">
        <f>VLOOKUP(A2076,'Data Transformation'!G:I,3,0)</f>
        <v>6.03</v>
      </c>
      <c r="E2076" s="42" t="str">
        <f>VLOOKUP(A2076,'Data Transformation'!G:J,4,0)</f>
        <v>No</v>
      </c>
      <c r="F2076" s="42" t="str">
        <f>VLOOKUP(A2076,'Data Transformation'!G:K,5,0)</f>
        <v>yes</v>
      </c>
      <c r="G2076" s="58" t="str">
        <f>VLOOKUP(A2076,'Data Transformation'!G:L,6,0)</f>
        <v>No</v>
      </c>
      <c r="H2076" s="42">
        <f>VLOOKUP(A2076,'Data Transformation'!G:O,9,0)</f>
        <v>1</v>
      </c>
      <c r="I2076" s="42" t="str">
        <f>VLOOKUP(A2076,'Data Transformation'!G:N,8,0)</f>
        <v>No</v>
      </c>
      <c r="J2076" s="42" t="str">
        <f>VLOOKUP(A2076,'Data Transformation'!G:P,10,0)</f>
        <v>Overweight</v>
      </c>
      <c r="K2076" s="42" t="str">
        <f>VLOOKUP(A2076,'Data Transformation'!G:Q,11,0)</f>
        <v>Prediabetes weight</v>
      </c>
      <c r="L2076" s="42" t="str">
        <f>VLOOKUP(A2076,'Data Transformation'!S:AB,10,0)</f>
        <v>6-Sep-2004</v>
      </c>
      <c r="M2076" s="59">
        <f>VLOOKUP(A2076,'Data Transformation'!S:AD,12,0)</f>
        <v>2500.93</v>
      </c>
      <c r="N2076" s="42" t="str">
        <f>VLOOKUP(A2076,'Data Transformation'!S:Y,7,0)</f>
        <v>tier - 2</v>
      </c>
      <c r="O2076" s="42" t="str">
        <f>VLOOKUP(A2076,'Data Transformation'!S:Z,8,0)</f>
        <v>tier - 2</v>
      </c>
      <c r="P2076" s="42" t="str">
        <f>VLOOKUP(A2076,'Data Transformation'!S:AA,9,0)</f>
        <v>R1012</v>
      </c>
      <c r="Q2076" s="60">
        <f>VLOOKUP(A2076,'Data Transformation'!S:AC,11,0)</f>
        <v>18</v>
      </c>
    </row>
    <row r="2077">
      <c r="A2077" s="56" t="s">
        <v>4226</v>
      </c>
      <c r="B2077" s="42" t="str">
        <f>VLOOKUP(A2077,'Data Transformation'!A:D,4,0)</f>
        <v>Friedman</v>
      </c>
      <c r="C2077" s="57">
        <f>VLOOKUP(A2077,'Data Transformation'!G:N,2,0)</f>
        <v>33.66</v>
      </c>
      <c r="D2077" s="42">
        <f>VLOOKUP(A2077,'Data Transformation'!G:I,3,0)</f>
        <v>4.2</v>
      </c>
      <c r="E2077" s="42" t="str">
        <f>VLOOKUP(A2077,'Data Transformation'!G:J,4,0)</f>
        <v>yes</v>
      </c>
      <c r="F2077" s="42" t="str">
        <f>VLOOKUP(A2077,'Data Transformation'!G:K,5,0)</f>
        <v>No</v>
      </c>
      <c r="G2077" s="58" t="str">
        <f>VLOOKUP(A2077,'Data Transformation'!G:L,6,0)</f>
        <v>No</v>
      </c>
      <c r="H2077" s="42">
        <f>VLOOKUP(A2077,'Data Transformation'!G:O,9,0)</f>
        <v>1</v>
      </c>
      <c r="I2077" s="42" t="str">
        <f>VLOOKUP(A2077,'Data Transformation'!G:N,8,0)</f>
        <v>No</v>
      </c>
      <c r="J2077" s="42" t="str">
        <f>VLOOKUP(A2077,'Data Transformation'!G:P,10,0)</f>
        <v>Above Obesity</v>
      </c>
      <c r="K2077" s="42" t="str">
        <f>VLOOKUP(A2077,'Data Transformation'!G:Q,11,0)</f>
        <v>Normal</v>
      </c>
      <c r="L2077" s="42" t="str">
        <f>VLOOKUP(A2077,'Data Transformation'!S:AB,10,0)</f>
        <v>15-Oct-1995</v>
      </c>
      <c r="M2077" s="59">
        <f>VLOOKUP(A2077,'Data Transformation'!S:AD,12,0)</f>
        <v>2498.41</v>
      </c>
      <c r="N2077" s="42" t="str">
        <f>VLOOKUP(A2077,'Data Transformation'!S:Y,7,0)</f>
        <v>tier - 3</v>
      </c>
      <c r="O2077" s="42" t="str">
        <f>VLOOKUP(A2077,'Data Transformation'!S:Z,8,0)</f>
        <v>tier - 3</v>
      </c>
      <c r="P2077" s="42" t="str">
        <f>VLOOKUP(A2077,'Data Transformation'!S:AA,9,0)</f>
        <v>R1013</v>
      </c>
      <c r="Q2077" s="60">
        <f>VLOOKUP(A2077,'Data Transformation'!S:AC,11,0)</f>
        <v>27</v>
      </c>
    </row>
    <row r="2078">
      <c r="A2078" s="56" t="s">
        <v>4228</v>
      </c>
      <c r="B2078" s="42" t="str">
        <f>VLOOKUP(A2078,'Data Transformation'!A:D,4,0)</f>
        <v>Croker</v>
      </c>
      <c r="C2078" s="57">
        <f>VLOOKUP(A2078,'Data Transformation'!G:N,2,0)</f>
        <v>32.67</v>
      </c>
      <c r="D2078" s="42">
        <f>VLOOKUP(A2078,'Data Transformation'!G:I,3,0)</f>
        <v>5.61</v>
      </c>
      <c r="E2078" s="42" t="str">
        <f>VLOOKUP(A2078,'Data Transformation'!G:J,4,0)</f>
        <v>yes</v>
      </c>
      <c r="F2078" s="42" t="str">
        <f>VLOOKUP(A2078,'Data Transformation'!G:K,5,0)</f>
        <v>No</v>
      </c>
      <c r="G2078" s="58" t="str">
        <f>VLOOKUP(A2078,'Data Transformation'!G:L,6,0)</f>
        <v>No</v>
      </c>
      <c r="H2078" s="42">
        <f>VLOOKUP(A2078,'Data Transformation'!G:O,9,0)</f>
        <v>1</v>
      </c>
      <c r="I2078" s="42" t="str">
        <f>VLOOKUP(A2078,'Data Transformation'!G:N,8,0)</f>
        <v>No</v>
      </c>
      <c r="J2078" s="42" t="str">
        <f>VLOOKUP(A2078,'Data Transformation'!G:P,10,0)</f>
        <v>Above Obesity</v>
      </c>
      <c r="K2078" s="42" t="str">
        <f>VLOOKUP(A2078,'Data Transformation'!G:Q,11,0)</f>
        <v>Normal</v>
      </c>
      <c r="L2078" s="42" t="str">
        <f>VLOOKUP(A2078,'Data Transformation'!S:AB,10,0)</f>
        <v>9-Jul-1995</v>
      </c>
      <c r="M2078" s="59">
        <f>VLOOKUP(A2078,'Data Transformation'!S:AD,12,0)</f>
        <v>2497.04</v>
      </c>
      <c r="N2078" s="42" t="str">
        <f>VLOOKUP(A2078,'Data Transformation'!S:Y,7,0)</f>
        <v>tier - 3</v>
      </c>
      <c r="O2078" s="42" t="str">
        <f>VLOOKUP(A2078,'Data Transformation'!S:Z,8,0)</f>
        <v>tier - 3</v>
      </c>
      <c r="P2078" s="42" t="str">
        <f>VLOOKUP(A2078,'Data Transformation'!S:AA,9,0)</f>
        <v>R1013</v>
      </c>
      <c r="Q2078" s="60">
        <f>VLOOKUP(A2078,'Data Transformation'!S:AC,11,0)</f>
        <v>27</v>
      </c>
    </row>
    <row r="2079">
      <c r="A2079" s="56" t="s">
        <v>4230</v>
      </c>
      <c r="B2079" s="42" t="str">
        <f>VLOOKUP(A2079,'Data Transformation'!A:D,4,0)</f>
        <v>Beganics</v>
      </c>
      <c r="C2079" s="57">
        <f>VLOOKUP(A2079,'Data Transformation'!G:N,2,0)</f>
        <v>30.5</v>
      </c>
      <c r="D2079" s="42">
        <f>VLOOKUP(A2079,'Data Transformation'!G:I,3,0)</f>
        <v>5.88</v>
      </c>
      <c r="E2079" s="42" t="str">
        <f>VLOOKUP(A2079,'Data Transformation'!G:J,4,0)</f>
        <v>yes</v>
      </c>
      <c r="F2079" s="42" t="str">
        <f>VLOOKUP(A2079,'Data Transformation'!G:K,5,0)</f>
        <v>No</v>
      </c>
      <c r="G2079" s="58" t="str">
        <f>VLOOKUP(A2079,'Data Transformation'!G:L,6,0)</f>
        <v>No</v>
      </c>
      <c r="H2079" s="42">
        <f>VLOOKUP(A2079,'Data Transformation'!G:O,9,0)</f>
        <v>1</v>
      </c>
      <c r="I2079" s="42" t="str">
        <f>VLOOKUP(A2079,'Data Transformation'!G:N,8,0)</f>
        <v>No</v>
      </c>
      <c r="J2079" s="42" t="str">
        <f>VLOOKUP(A2079,'Data Transformation'!G:P,10,0)</f>
        <v>Above Obesity</v>
      </c>
      <c r="K2079" s="42" t="str">
        <f>VLOOKUP(A2079,'Data Transformation'!G:Q,11,0)</f>
        <v>Prediabetes weight</v>
      </c>
      <c r="L2079" s="42" t="str">
        <f>VLOOKUP(A2079,'Data Transformation'!S:AB,10,0)</f>
        <v>14-Oct-1995</v>
      </c>
      <c r="M2079" s="59">
        <f>VLOOKUP(A2079,'Data Transformation'!S:AD,12,0)</f>
        <v>2494.02</v>
      </c>
      <c r="N2079" s="42" t="str">
        <f>VLOOKUP(A2079,'Data Transformation'!S:Y,7,0)</f>
        <v>tier - 3</v>
      </c>
      <c r="O2079" s="42" t="str">
        <f>VLOOKUP(A2079,'Data Transformation'!S:Z,8,0)</f>
        <v>tier - 1</v>
      </c>
      <c r="P2079" s="42" t="str">
        <f>VLOOKUP(A2079,'Data Transformation'!S:AA,9,0)</f>
        <v>R1011</v>
      </c>
      <c r="Q2079" s="60">
        <f>VLOOKUP(A2079,'Data Transformation'!S:AC,11,0)</f>
        <v>27</v>
      </c>
    </row>
    <row r="2080">
      <c r="A2080" s="56" t="s">
        <v>4232</v>
      </c>
      <c r="B2080" s="42" t="str">
        <f>VLOOKUP(A2080,'Data Transformation'!A:D,4,0)</f>
        <v>Huberty</v>
      </c>
      <c r="C2080" s="57">
        <f>VLOOKUP(A2080,'Data Transformation'!G:N,2,0)</f>
        <v>23.1</v>
      </c>
      <c r="D2080" s="42">
        <f>VLOOKUP(A2080,'Data Transformation'!G:I,3,0)</f>
        <v>5.92</v>
      </c>
      <c r="E2080" s="42" t="str">
        <f>VLOOKUP(A2080,'Data Transformation'!G:J,4,0)</f>
        <v>yes</v>
      </c>
      <c r="F2080" s="42" t="str">
        <f>VLOOKUP(A2080,'Data Transformation'!G:K,5,0)</f>
        <v>No</v>
      </c>
      <c r="G2080" s="58" t="str">
        <f>VLOOKUP(A2080,'Data Transformation'!G:L,6,0)</f>
        <v>No</v>
      </c>
      <c r="H2080" s="42">
        <f>VLOOKUP(A2080,'Data Transformation'!G:O,9,0)</f>
        <v>1</v>
      </c>
      <c r="I2080" s="42" t="str">
        <f>VLOOKUP(A2080,'Data Transformation'!G:N,8,0)</f>
        <v>No</v>
      </c>
      <c r="J2080" s="42" t="str">
        <f>VLOOKUP(A2080,'Data Transformation'!G:P,10,0)</f>
        <v>Normal weight</v>
      </c>
      <c r="K2080" s="42" t="str">
        <f>VLOOKUP(A2080,'Data Transformation'!G:Q,11,0)</f>
        <v>Prediabetes weight</v>
      </c>
      <c r="L2080" s="42" t="str">
        <f>VLOOKUP(A2080,'Data Transformation'!S:AB,10,0)</f>
        <v>6-Nov-1995</v>
      </c>
      <c r="M2080" s="59">
        <f>VLOOKUP(A2080,'Data Transformation'!S:AD,12,0)</f>
        <v>2483.74</v>
      </c>
      <c r="N2080" s="42" t="str">
        <f>VLOOKUP(A2080,'Data Transformation'!S:Y,7,0)</f>
        <v>tier - 3</v>
      </c>
      <c r="O2080" s="42" t="str">
        <f>VLOOKUP(A2080,'Data Transformation'!S:Z,8,0)</f>
        <v>tier - 2</v>
      </c>
      <c r="P2080" s="42" t="str">
        <f>VLOOKUP(A2080,'Data Transformation'!S:AA,9,0)</f>
        <v>R1013</v>
      </c>
      <c r="Q2080" s="60">
        <f>VLOOKUP(A2080,'Data Transformation'!S:AC,11,0)</f>
        <v>27</v>
      </c>
    </row>
    <row r="2081">
      <c r="A2081" s="56" t="s">
        <v>4234</v>
      </c>
      <c r="B2081" s="42" t="str">
        <f>VLOOKUP(A2081,'Data Transformation'!A:D,4,0)</f>
        <v>Jacobs</v>
      </c>
      <c r="C2081" s="57">
        <f>VLOOKUP(A2081,'Data Transformation'!G:N,2,0)</f>
        <v>39.49</v>
      </c>
      <c r="D2081" s="42">
        <f>VLOOKUP(A2081,'Data Transformation'!G:I,3,0)</f>
        <v>4.81</v>
      </c>
      <c r="E2081" s="42" t="str">
        <f>VLOOKUP(A2081,'Data Transformation'!G:J,4,0)</f>
        <v>No</v>
      </c>
      <c r="F2081" s="42" t="str">
        <f>VLOOKUP(A2081,'Data Transformation'!G:K,5,0)</f>
        <v>No</v>
      </c>
      <c r="G2081" s="58" t="str">
        <f>VLOOKUP(A2081,'Data Transformation'!G:L,6,0)</f>
        <v>No</v>
      </c>
      <c r="H2081" s="42">
        <f>VLOOKUP(A2081,'Data Transformation'!G:O,9,0)</f>
        <v>1</v>
      </c>
      <c r="I2081" s="42" t="str">
        <f>VLOOKUP(A2081,'Data Transformation'!G:N,8,0)</f>
        <v>No</v>
      </c>
      <c r="J2081" s="42" t="str">
        <f>VLOOKUP(A2081,'Data Transformation'!G:P,10,0)</f>
        <v>Above Obesity</v>
      </c>
      <c r="K2081" s="42" t="str">
        <f>VLOOKUP(A2081,'Data Transformation'!G:Q,11,0)</f>
        <v>Normal</v>
      </c>
      <c r="L2081" s="42" t="str">
        <f>VLOOKUP(A2081,'Data Transformation'!S:AB,10,0)</f>
        <v>20-Jun-1998</v>
      </c>
      <c r="M2081" s="59">
        <f>VLOOKUP(A2081,'Data Transformation'!S:AD,12,0)</f>
        <v>2480.98</v>
      </c>
      <c r="N2081" s="42" t="str">
        <f>VLOOKUP(A2081,'Data Transformation'!S:Y,7,0)</f>
        <v>tier - 2</v>
      </c>
      <c r="O2081" s="42" t="str">
        <f>VLOOKUP(A2081,'Data Transformation'!S:Z,8,0)</f>
        <v>tier - 2</v>
      </c>
      <c r="P2081" s="42" t="str">
        <f>VLOOKUP(A2081,'Data Transformation'!S:AA,9,0)</f>
        <v>R1013</v>
      </c>
      <c r="Q2081" s="60">
        <f>VLOOKUP(A2081,'Data Transformation'!S:AC,11,0)</f>
        <v>24</v>
      </c>
    </row>
    <row r="2082">
      <c r="A2082" s="56" t="s">
        <v>4236</v>
      </c>
      <c r="B2082" s="42" t="str">
        <f>VLOOKUP(A2082,'Data Transformation'!A:D,4,0)</f>
        <v>Hazlehurst</v>
      </c>
      <c r="C2082" s="57">
        <f>VLOOKUP(A2082,'Data Transformation'!G:N,2,0)</f>
        <v>33.99</v>
      </c>
      <c r="D2082" s="42">
        <f>VLOOKUP(A2082,'Data Transformation'!G:I,3,0)</f>
        <v>4.55</v>
      </c>
      <c r="E2082" s="42" t="str">
        <f>VLOOKUP(A2082,'Data Transformation'!G:J,4,0)</f>
        <v>No</v>
      </c>
      <c r="F2082" s="42" t="str">
        <f>VLOOKUP(A2082,'Data Transformation'!G:K,5,0)</f>
        <v>No</v>
      </c>
      <c r="G2082" s="58" t="str">
        <f>VLOOKUP(A2082,'Data Transformation'!G:L,6,0)</f>
        <v>No</v>
      </c>
      <c r="H2082" s="42">
        <f>VLOOKUP(A2082,'Data Transformation'!G:O,9,0)</f>
        <v>1</v>
      </c>
      <c r="I2082" s="42" t="str">
        <f>VLOOKUP(A2082,'Data Transformation'!G:N,8,0)</f>
        <v>No</v>
      </c>
      <c r="J2082" s="42" t="str">
        <f>VLOOKUP(A2082,'Data Transformation'!G:P,10,0)</f>
        <v>Above Obesity</v>
      </c>
      <c r="K2082" s="42" t="str">
        <f>VLOOKUP(A2082,'Data Transformation'!G:Q,11,0)</f>
        <v>Normal</v>
      </c>
      <c r="L2082" s="42" t="str">
        <f>VLOOKUP(A2082,'Data Transformation'!S:AB,10,0)</f>
        <v>2-Jul-1998</v>
      </c>
      <c r="M2082" s="59">
        <f>VLOOKUP(A2082,'Data Transformation'!S:AD,12,0)</f>
        <v>2473.33</v>
      </c>
      <c r="N2082" s="42" t="str">
        <f>VLOOKUP(A2082,'Data Transformation'!S:Y,7,0)</f>
        <v>tier - 2</v>
      </c>
      <c r="O2082" s="42" t="str">
        <f>VLOOKUP(A2082,'Data Transformation'!S:Z,8,0)</f>
        <v>tier - 3</v>
      </c>
      <c r="P2082" s="42" t="str">
        <f>VLOOKUP(A2082,'Data Transformation'!S:AA,9,0)</f>
        <v>R1013</v>
      </c>
      <c r="Q2082" s="60">
        <f>VLOOKUP(A2082,'Data Transformation'!S:AC,11,0)</f>
        <v>24</v>
      </c>
    </row>
    <row r="2083">
      <c r="A2083" s="56" t="s">
        <v>4238</v>
      </c>
      <c r="B2083" s="42" t="str">
        <f>VLOOKUP(A2083,'Data Transformation'!A:D,4,0)</f>
        <v>Marin</v>
      </c>
      <c r="C2083" s="57">
        <f>VLOOKUP(A2083,'Data Transformation'!G:N,2,0)</f>
        <v>27.72</v>
      </c>
      <c r="D2083" s="42">
        <f>VLOOKUP(A2083,'Data Transformation'!G:I,3,0)</f>
        <v>6.43</v>
      </c>
      <c r="E2083" s="42" t="str">
        <f>VLOOKUP(A2083,'Data Transformation'!G:J,4,0)</f>
        <v>No</v>
      </c>
      <c r="F2083" s="42" t="str">
        <f>VLOOKUP(A2083,'Data Transformation'!G:K,5,0)</f>
        <v>No</v>
      </c>
      <c r="G2083" s="58" t="str">
        <f>VLOOKUP(A2083,'Data Transformation'!G:L,6,0)</f>
        <v>No</v>
      </c>
      <c r="H2083" s="42">
        <f>VLOOKUP(A2083,'Data Transformation'!G:O,9,0)</f>
        <v>1</v>
      </c>
      <c r="I2083" s="42" t="str">
        <f>VLOOKUP(A2083,'Data Transformation'!G:N,8,0)</f>
        <v>No</v>
      </c>
      <c r="J2083" s="42" t="str">
        <f>VLOOKUP(A2083,'Data Transformation'!G:P,10,0)</f>
        <v>Overweight</v>
      </c>
      <c r="K2083" s="42" t="str">
        <f>VLOOKUP(A2083,'Data Transformation'!G:Q,11,0)</f>
        <v>Prediabetes weight</v>
      </c>
      <c r="L2083" s="42" t="str">
        <f>VLOOKUP(A2083,'Data Transformation'!S:AB,10,0)</f>
        <v>17-Aug-1998</v>
      </c>
      <c r="M2083" s="59">
        <f>VLOOKUP(A2083,'Data Transformation'!S:AD,12,0)</f>
        <v>2464.62</v>
      </c>
      <c r="N2083" s="42" t="str">
        <f>VLOOKUP(A2083,'Data Transformation'!S:Y,7,0)</f>
        <v>tier - 2</v>
      </c>
      <c r="O2083" s="42" t="str">
        <f>VLOOKUP(A2083,'Data Transformation'!S:Z,8,0)</f>
        <v>tier - 3</v>
      </c>
      <c r="P2083" s="42" t="str">
        <f>VLOOKUP(A2083,'Data Transformation'!S:AA,9,0)</f>
        <v>R1013</v>
      </c>
      <c r="Q2083" s="60">
        <f>VLOOKUP(A2083,'Data Transformation'!S:AC,11,0)</f>
        <v>24</v>
      </c>
    </row>
    <row r="2084">
      <c r="A2084" s="56" t="s">
        <v>4240</v>
      </c>
      <c r="B2084" s="42" t="str">
        <f>VLOOKUP(A2084,'Data Transformation'!A:D,4,0)</f>
        <v>Dear</v>
      </c>
      <c r="C2084" s="57">
        <f>VLOOKUP(A2084,'Data Transformation'!G:N,2,0)</f>
        <v>30.59</v>
      </c>
      <c r="D2084" s="42">
        <f>VLOOKUP(A2084,'Data Transformation'!G:I,3,0)</f>
        <v>11.62</v>
      </c>
      <c r="E2084" s="42" t="str">
        <f>VLOOKUP(A2084,'Data Transformation'!G:J,4,0)</f>
        <v>No</v>
      </c>
      <c r="F2084" s="42" t="str">
        <f>VLOOKUP(A2084,'Data Transformation'!G:K,5,0)</f>
        <v>No</v>
      </c>
      <c r="G2084" s="58" t="str">
        <f>VLOOKUP(A2084,'Data Transformation'!G:L,6,0)</f>
        <v>No</v>
      </c>
      <c r="H2084" s="42">
        <f>VLOOKUP(A2084,'Data Transformation'!G:O,9,0)</f>
        <v>0</v>
      </c>
      <c r="I2084" s="42" t="str">
        <f>VLOOKUP(A2084,'Data Transformation'!G:N,8,0)</f>
        <v>No</v>
      </c>
      <c r="J2084" s="42" t="str">
        <f>VLOOKUP(A2084,'Data Transformation'!G:P,10,0)</f>
        <v>Above Obesity</v>
      </c>
      <c r="K2084" s="42" t="str">
        <f>VLOOKUP(A2084,'Data Transformation'!G:Q,11,0)</f>
        <v>Diabetes</v>
      </c>
      <c r="L2084" s="42" t="str">
        <f>VLOOKUP(A2084,'Data Transformation'!S:AB,10,0)</f>
        <v>11-Jul-2002</v>
      </c>
      <c r="M2084" s="59">
        <f>VLOOKUP(A2084,'Data Transformation'!S:AD,12,0)</f>
        <v>2459.72</v>
      </c>
      <c r="N2084" s="42" t="str">
        <f>VLOOKUP(A2084,'Data Transformation'!S:Y,7,0)</f>
        <v>tier - 2</v>
      </c>
      <c r="O2084" s="42" t="str">
        <f>VLOOKUP(A2084,'Data Transformation'!S:Z,8,0)</f>
        <v>tier - 2</v>
      </c>
      <c r="P2084" s="42" t="str">
        <f>VLOOKUP(A2084,'Data Transformation'!S:AA,9,0)</f>
        <v>R1024</v>
      </c>
      <c r="Q2084" s="60">
        <f>VLOOKUP(A2084,'Data Transformation'!S:AC,11,0)</f>
        <v>20</v>
      </c>
    </row>
    <row r="2085">
      <c r="A2085" s="56" t="s">
        <v>4242</v>
      </c>
      <c r="B2085" s="42" t="str">
        <f>VLOOKUP(A2085,'Data Transformation'!A:D,4,0)</f>
        <v>Lederer</v>
      </c>
      <c r="C2085" s="57">
        <f>VLOOKUP(A2085,'Data Transformation'!G:N,2,0)</f>
        <v>22.6</v>
      </c>
      <c r="D2085" s="42">
        <f>VLOOKUP(A2085,'Data Transformation'!G:I,3,0)</f>
        <v>6.04</v>
      </c>
      <c r="E2085" s="42" t="str">
        <f>VLOOKUP(A2085,'Data Transformation'!G:J,4,0)</f>
        <v>No</v>
      </c>
      <c r="F2085" s="42" t="str">
        <f>VLOOKUP(A2085,'Data Transformation'!G:K,5,0)</f>
        <v>No</v>
      </c>
      <c r="G2085" s="58" t="str">
        <f>VLOOKUP(A2085,'Data Transformation'!G:L,6,0)</f>
        <v>No</v>
      </c>
      <c r="H2085" s="42">
        <f>VLOOKUP(A2085,'Data Transformation'!G:O,9,0)</f>
        <v>1</v>
      </c>
      <c r="I2085" s="42" t="str">
        <f>VLOOKUP(A2085,'Data Transformation'!G:N,8,0)</f>
        <v>No</v>
      </c>
      <c r="J2085" s="42" t="str">
        <f>VLOOKUP(A2085,'Data Transformation'!G:P,10,0)</f>
        <v>Normal weight</v>
      </c>
      <c r="K2085" s="42" t="str">
        <f>VLOOKUP(A2085,'Data Transformation'!G:Q,11,0)</f>
        <v>Prediabetes weight</v>
      </c>
      <c r="L2085" s="42" t="str">
        <f>VLOOKUP(A2085,'Data Transformation'!S:AB,10,0)</f>
        <v>19-Nov-1998</v>
      </c>
      <c r="M2085" s="59">
        <f>VLOOKUP(A2085,'Data Transformation'!S:AD,12,0)</f>
        <v>2457.5</v>
      </c>
      <c r="N2085" s="42" t="str">
        <f>VLOOKUP(A2085,'Data Transformation'!S:Y,7,0)</f>
        <v>tier - 2</v>
      </c>
      <c r="O2085" s="42" t="str">
        <f>VLOOKUP(A2085,'Data Transformation'!S:Z,8,0)</f>
        <v>tier - 1</v>
      </c>
      <c r="P2085" s="42" t="str">
        <f>VLOOKUP(A2085,'Data Transformation'!S:AA,9,0)</f>
        <v>R1011</v>
      </c>
      <c r="Q2085" s="60">
        <f>VLOOKUP(A2085,'Data Transformation'!S:AC,11,0)</f>
        <v>24</v>
      </c>
    </row>
    <row r="2086">
      <c r="A2086" s="56" t="s">
        <v>4244</v>
      </c>
      <c r="B2086" s="42" t="str">
        <f>VLOOKUP(A2086,'Data Transformation'!A:D,4,0)</f>
        <v>Robson</v>
      </c>
      <c r="C2086" s="57">
        <f>VLOOKUP(A2086,'Data Transformation'!G:N,2,0)</f>
        <v>28.785</v>
      </c>
      <c r="D2086" s="42">
        <f>VLOOKUP(A2086,'Data Transformation'!G:I,3,0)</f>
        <v>8.82</v>
      </c>
      <c r="E2086" s="42" t="str">
        <f>VLOOKUP(A2086,'Data Transformation'!G:J,4,0)</f>
        <v>No</v>
      </c>
      <c r="F2086" s="42" t="str">
        <f>VLOOKUP(A2086,'Data Transformation'!G:K,5,0)</f>
        <v>No</v>
      </c>
      <c r="G2086" s="58" t="str">
        <f>VLOOKUP(A2086,'Data Transformation'!G:L,6,0)</f>
        <v>No</v>
      </c>
      <c r="H2086" s="42">
        <f>VLOOKUP(A2086,'Data Transformation'!G:O,9,0)</f>
        <v>0</v>
      </c>
      <c r="I2086" s="42" t="str">
        <f>VLOOKUP(A2086,'Data Transformation'!G:N,8,0)</f>
        <v>No</v>
      </c>
      <c r="J2086" s="42" t="str">
        <f>VLOOKUP(A2086,'Data Transformation'!G:P,10,0)</f>
        <v>Overweight</v>
      </c>
      <c r="K2086" s="42" t="str">
        <f>VLOOKUP(A2086,'Data Transformation'!G:Q,11,0)</f>
        <v>Diabetes</v>
      </c>
      <c r="L2086" s="42" t="str">
        <f>VLOOKUP(A2086,'Data Transformation'!S:AB,10,0)</f>
        <v>29-Jul-2002</v>
      </c>
      <c r="M2086" s="59">
        <f>VLOOKUP(A2086,'Data Transformation'!S:AD,12,0)</f>
        <v>2457.21</v>
      </c>
      <c r="N2086" s="42" t="str">
        <f>VLOOKUP(A2086,'Data Transformation'!S:Y,7,0)</f>
        <v>tier - 2</v>
      </c>
      <c r="O2086" s="42" t="str">
        <f>VLOOKUP(A2086,'Data Transformation'!S:Z,8,0)</f>
        <v>tier - 1</v>
      </c>
      <c r="P2086" s="42" t="str">
        <f>VLOOKUP(A2086,'Data Transformation'!S:AA,9,0)</f>
        <v>R1024</v>
      </c>
      <c r="Q2086" s="60">
        <f>VLOOKUP(A2086,'Data Transformation'!S:AC,11,0)</f>
        <v>20</v>
      </c>
    </row>
    <row r="2087">
      <c r="A2087" s="56" t="s">
        <v>4246</v>
      </c>
      <c r="B2087" s="42" t="str">
        <f>VLOOKUP(A2087,'Data Transformation'!A:D,4,0)</f>
        <v>Galvan</v>
      </c>
      <c r="C2087" s="57">
        <f>VLOOKUP(A2087,'Data Transformation'!G:N,2,0)</f>
        <v>50.38</v>
      </c>
      <c r="D2087" s="42">
        <f>VLOOKUP(A2087,'Data Transformation'!G:I,3,0)</f>
        <v>5.8</v>
      </c>
      <c r="E2087" s="42" t="str">
        <f>VLOOKUP(A2087,'Data Transformation'!G:J,4,0)</f>
        <v>No</v>
      </c>
      <c r="F2087" s="42" t="str">
        <f>VLOOKUP(A2087,'Data Transformation'!G:K,5,0)</f>
        <v>No</v>
      </c>
      <c r="G2087" s="58" t="str">
        <f>VLOOKUP(A2087,'Data Transformation'!G:L,6,0)</f>
        <v>No</v>
      </c>
      <c r="H2087" s="42">
        <f>VLOOKUP(A2087,'Data Transformation'!G:O,9,0)</f>
        <v>0</v>
      </c>
      <c r="I2087" s="42" t="str">
        <f>VLOOKUP(A2087,'Data Transformation'!G:N,8,0)</f>
        <v>No</v>
      </c>
      <c r="J2087" s="42" t="str">
        <f>VLOOKUP(A2087,'Data Transformation'!G:P,10,0)</f>
        <v>Above Obesity</v>
      </c>
      <c r="K2087" s="42" t="str">
        <f>VLOOKUP(A2087,'Data Transformation'!G:Q,11,0)</f>
        <v>Prediabetes weight</v>
      </c>
      <c r="L2087" s="42" t="str">
        <f>VLOOKUP(A2087,'Data Transformation'!S:AB,10,0)</f>
        <v>21-Nov-1999</v>
      </c>
      <c r="M2087" s="59">
        <f>VLOOKUP(A2087,'Data Transformation'!S:AD,12,0)</f>
        <v>2438.06</v>
      </c>
      <c r="N2087" s="42" t="str">
        <f>VLOOKUP(A2087,'Data Transformation'!S:Y,7,0)</f>
        <v>tier - 2</v>
      </c>
      <c r="O2087" s="42" t="str">
        <f>VLOOKUP(A2087,'Data Transformation'!S:Z,8,0)</f>
        <v>tier - 2</v>
      </c>
      <c r="P2087" s="42" t="str">
        <f>VLOOKUP(A2087,'Data Transformation'!S:AA,9,0)</f>
        <v>R1013</v>
      </c>
      <c r="Q2087" s="60">
        <f>VLOOKUP(A2087,'Data Transformation'!S:AC,11,0)</f>
        <v>23</v>
      </c>
    </row>
    <row r="2088">
      <c r="A2088" s="56" t="s">
        <v>4248</v>
      </c>
      <c r="B2088" s="42" t="str">
        <f>VLOOKUP(A2088,'Data Transformation'!A:D,4,0)</f>
        <v>Walsh</v>
      </c>
      <c r="C2088" s="57">
        <f>VLOOKUP(A2088,'Data Transformation'!G:N,2,0)</f>
        <v>35.2</v>
      </c>
      <c r="D2088" s="42">
        <f>VLOOKUP(A2088,'Data Transformation'!G:I,3,0)</f>
        <v>4.28</v>
      </c>
      <c r="E2088" s="42" t="str">
        <f>VLOOKUP(A2088,'Data Transformation'!G:J,4,0)</f>
        <v>No</v>
      </c>
      <c r="F2088" s="42" t="str">
        <f>VLOOKUP(A2088,'Data Transformation'!G:K,5,0)</f>
        <v>No</v>
      </c>
      <c r="G2088" s="58" t="str">
        <f>VLOOKUP(A2088,'Data Transformation'!G:L,6,0)</f>
        <v>No</v>
      </c>
      <c r="H2088" s="42">
        <f>VLOOKUP(A2088,'Data Transformation'!G:O,9,0)</f>
        <v>0</v>
      </c>
      <c r="I2088" s="42" t="str">
        <f>VLOOKUP(A2088,'Data Transformation'!G:N,8,0)</f>
        <v>No</v>
      </c>
      <c r="J2088" s="42" t="str">
        <f>VLOOKUP(A2088,'Data Transformation'!G:P,10,0)</f>
        <v>Above Obesity</v>
      </c>
      <c r="K2088" s="42" t="str">
        <f>VLOOKUP(A2088,'Data Transformation'!G:Q,11,0)</f>
        <v>Normal</v>
      </c>
      <c r="L2088" s="42" t="str">
        <f>VLOOKUP(A2088,'Data Transformation'!S:AB,10,0)</f>
        <v>12-Nov-1999</v>
      </c>
      <c r="M2088" s="59">
        <f>VLOOKUP(A2088,'Data Transformation'!S:AD,12,0)</f>
        <v>2416.96</v>
      </c>
      <c r="N2088" s="42" t="str">
        <f>VLOOKUP(A2088,'Data Transformation'!S:Y,7,0)</f>
        <v>tier - 2</v>
      </c>
      <c r="O2088" s="42" t="str">
        <f>VLOOKUP(A2088,'Data Transformation'!S:Z,8,0)</f>
        <v>tier - 2</v>
      </c>
      <c r="P2088" s="42" t="str">
        <f>VLOOKUP(A2088,'Data Transformation'!S:AA,9,0)</f>
        <v>R1011</v>
      </c>
      <c r="Q2088" s="60">
        <f>VLOOKUP(A2088,'Data Transformation'!S:AC,11,0)</f>
        <v>23</v>
      </c>
    </row>
    <row r="2089">
      <c r="A2089" s="56" t="s">
        <v>4250</v>
      </c>
      <c r="B2089" s="42" t="str">
        <f>VLOOKUP(A2089,'Data Transformation'!A:D,4,0)</f>
        <v>Teeuwen</v>
      </c>
      <c r="C2089" s="57">
        <f>VLOOKUP(A2089,'Data Transformation'!G:N,2,0)</f>
        <v>35.72</v>
      </c>
      <c r="D2089" s="42">
        <f>VLOOKUP(A2089,'Data Transformation'!G:I,3,0)</f>
        <v>5.5</v>
      </c>
      <c r="E2089" s="42" t="str">
        <f>VLOOKUP(A2089,'Data Transformation'!G:J,4,0)</f>
        <v>YES</v>
      </c>
      <c r="F2089" s="42" t="str">
        <f>VLOOKUP(A2089,'Data Transformation'!G:K,5,0)</f>
        <v>No</v>
      </c>
      <c r="G2089" s="58" t="str">
        <f>VLOOKUP(A2089,'Data Transformation'!G:L,6,0)</f>
        <v>No</v>
      </c>
      <c r="H2089" s="42">
        <f>VLOOKUP(A2089,'Data Transformation'!G:O,9,0)</f>
        <v>0</v>
      </c>
      <c r="I2089" s="42" t="str">
        <f>VLOOKUP(A2089,'Data Transformation'!G:N,8,0)</f>
        <v>No</v>
      </c>
      <c r="J2089" s="42" t="str">
        <f>VLOOKUP(A2089,'Data Transformation'!G:P,10,0)</f>
        <v>Above Obesity</v>
      </c>
      <c r="K2089" s="42" t="str">
        <f>VLOOKUP(A2089,'Data Transformation'!G:Q,11,0)</f>
        <v>Normal</v>
      </c>
      <c r="L2089" s="42" t="str">
        <f>VLOOKUP(A2089,'Data Transformation'!S:AB,10,0)</f>
        <v>3-Jun-2001</v>
      </c>
      <c r="M2089" s="59">
        <f>VLOOKUP(A2089,'Data Transformation'!S:AD,12,0)</f>
        <v>2404.73</v>
      </c>
      <c r="N2089" s="42" t="str">
        <f>VLOOKUP(A2089,'Data Transformation'!S:Y,7,0)</f>
        <v>tier - 2</v>
      </c>
      <c r="O2089" s="42" t="str">
        <f>VLOOKUP(A2089,'Data Transformation'!S:Z,8,0)</f>
        <v>tier - 3</v>
      </c>
      <c r="P2089" s="42" t="str">
        <f>VLOOKUP(A2089,'Data Transformation'!S:AA,9,0)</f>
        <v>R1012</v>
      </c>
      <c r="Q2089" s="60">
        <f>VLOOKUP(A2089,'Data Transformation'!S:AC,11,0)</f>
        <v>22</v>
      </c>
    </row>
    <row r="2090">
      <c r="A2090" s="56" t="s">
        <v>4252</v>
      </c>
      <c r="B2090" s="42" t="str">
        <f>VLOOKUP(A2090,'Data Transformation'!A:D,4,0)</f>
        <v>List</v>
      </c>
      <c r="C2090" s="57">
        <f>VLOOKUP(A2090,'Data Transformation'!G:N,2,0)</f>
        <v>24.51</v>
      </c>
      <c r="D2090" s="42">
        <f>VLOOKUP(A2090,'Data Transformation'!G:I,3,0)</f>
        <v>4.69</v>
      </c>
      <c r="E2090" s="42" t="str">
        <f>VLOOKUP(A2090,'Data Transformation'!G:J,4,0)</f>
        <v>No</v>
      </c>
      <c r="F2090" s="42" t="str">
        <f>VLOOKUP(A2090,'Data Transformation'!G:K,5,0)</f>
        <v>No</v>
      </c>
      <c r="G2090" s="58" t="str">
        <f>VLOOKUP(A2090,'Data Transformation'!G:L,6,0)</f>
        <v>No</v>
      </c>
      <c r="H2090" s="42">
        <f>VLOOKUP(A2090,'Data Transformation'!G:O,9,0)</f>
        <v>0</v>
      </c>
      <c r="I2090" s="42" t="str">
        <f>VLOOKUP(A2090,'Data Transformation'!G:N,8,0)</f>
        <v>No</v>
      </c>
      <c r="J2090" s="42" t="str">
        <f>VLOOKUP(A2090,'Data Transformation'!G:P,10,0)</f>
        <v>Normal weight</v>
      </c>
      <c r="K2090" s="42" t="str">
        <f>VLOOKUP(A2090,'Data Transformation'!G:Q,11,0)</f>
        <v>Normal</v>
      </c>
      <c r="L2090" s="42" t="str">
        <f>VLOOKUP(A2090,'Data Transformation'!S:AB,10,0)</f>
        <v>10-Aug-1999</v>
      </c>
      <c r="M2090" s="59">
        <f>VLOOKUP(A2090,'Data Transformation'!S:AD,12,0)</f>
        <v>2396.1</v>
      </c>
      <c r="N2090" s="42" t="str">
        <f>VLOOKUP(A2090,'Data Transformation'!S:Y,7,0)</f>
        <v>tier - 2</v>
      </c>
      <c r="O2090" s="42" t="str">
        <f>VLOOKUP(A2090,'Data Transformation'!S:Z,8,0)</f>
        <v>tier - 1</v>
      </c>
      <c r="P2090" s="42" t="str">
        <f>VLOOKUP(A2090,'Data Transformation'!S:AA,9,0)</f>
        <v>R1019</v>
      </c>
      <c r="Q2090" s="60">
        <f>VLOOKUP(A2090,'Data Transformation'!S:AC,11,0)</f>
        <v>23</v>
      </c>
    </row>
    <row r="2091">
      <c r="A2091" s="56" t="s">
        <v>4254</v>
      </c>
      <c r="B2091" s="42" t="str">
        <f>VLOOKUP(A2091,'Data Transformation'!A:D,4,0)</f>
        <v>Shafar</v>
      </c>
      <c r="C2091" s="57">
        <f>VLOOKUP(A2091,'Data Transformation'!G:N,2,0)</f>
        <v>23.845</v>
      </c>
      <c r="D2091" s="42">
        <f>VLOOKUP(A2091,'Data Transformation'!G:I,3,0)</f>
        <v>4.43</v>
      </c>
      <c r="E2091" s="42" t="str">
        <f>VLOOKUP(A2091,'Data Transformation'!G:J,4,0)</f>
        <v>No</v>
      </c>
      <c r="F2091" s="42" t="str">
        <f>VLOOKUP(A2091,'Data Transformation'!G:K,5,0)</f>
        <v>No</v>
      </c>
      <c r="G2091" s="58" t="str">
        <f>VLOOKUP(A2091,'Data Transformation'!G:L,6,0)</f>
        <v>No</v>
      </c>
      <c r="H2091" s="42">
        <f>VLOOKUP(A2091,'Data Transformation'!G:O,9,0)</f>
        <v>0</v>
      </c>
      <c r="I2091" s="42" t="str">
        <f>VLOOKUP(A2091,'Data Transformation'!G:N,8,0)</f>
        <v>No</v>
      </c>
      <c r="J2091" s="42" t="str">
        <f>VLOOKUP(A2091,'Data Transformation'!G:P,10,0)</f>
        <v>Normal weight</v>
      </c>
      <c r="K2091" s="42" t="str">
        <f>VLOOKUP(A2091,'Data Transformation'!G:Q,11,0)</f>
        <v>Normal</v>
      </c>
      <c r="L2091" s="42" t="str">
        <f>VLOOKUP(A2091,'Data Transformation'!S:AB,10,0)</f>
        <v>17-Dec-1999</v>
      </c>
      <c r="M2091" s="59">
        <f>VLOOKUP(A2091,'Data Transformation'!S:AD,12,0)</f>
        <v>2395.17</v>
      </c>
      <c r="N2091" s="42" t="str">
        <f>VLOOKUP(A2091,'Data Transformation'!S:Y,7,0)</f>
        <v>tier - 2</v>
      </c>
      <c r="O2091" s="42" t="str">
        <f>VLOOKUP(A2091,'Data Transformation'!S:Z,8,0)</f>
        <v>tier - 1</v>
      </c>
      <c r="P2091" s="42" t="str">
        <f>VLOOKUP(A2091,'Data Transformation'!S:AA,9,0)</f>
        <v>R1014</v>
      </c>
      <c r="Q2091" s="60">
        <f>VLOOKUP(A2091,'Data Transformation'!S:AC,11,0)</f>
        <v>23</v>
      </c>
    </row>
    <row r="2092">
      <c r="A2092" s="56" t="s">
        <v>4256</v>
      </c>
      <c r="B2092" s="42" t="str">
        <f>VLOOKUP(A2092,'Data Transformation'!A:D,4,0)</f>
        <v>Copenhaver</v>
      </c>
      <c r="C2092" s="57">
        <f>VLOOKUP(A2092,'Data Transformation'!G:N,2,0)</f>
        <v>15.68</v>
      </c>
      <c r="D2092" s="42">
        <f>VLOOKUP(A2092,'Data Transformation'!G:I,3,0)</f>
        <v>6.16</v>
      </c>
      <c r="E2092" s="42" t="str">
        <f>VLOOKUP(A2092,'Data Transformation'!G:J,4,0)</f>
        <v>yes</v>
      </c>
      <c r="F2092" s="42" t="str">
        <f>VLOOKUP(A2092,'Data Transformation'!G:K,5,0)</f>
        <v>No</v>
      </c>
      <c r="G2092" s="58" t="str">
        <f>VLOOKUP(A2092,'Data Transformation'!G:L,6,0)</f>
        <v>No</v>
      </c>
      <c r="H2092" s="42">
        <f>VLOOKUP(A2092,'Data Transformation'!G:O,9,0)</f>
        <v>1</v>
      </c>
      <c r="I2092" s="42" t="str">
        <f>VLOOKUP(A2092,'Data Transformation'!G:N,8,0)</f>
        <v>No</v>
      </c>
      <c r="J2092" s="42" t="str">
        <f>VLOOKUP(A2092,'Data Transformation'!G:P,10,0)</f>
        <v>Underweight</v>
      </c>
      <c r="K2092" s="42" t="str">
        <f>VLOOKUP(A2092,'Data Transformation'!G:Q,11,0)</f>
        <v>Prediabetes weight</v>
      </c>
      <c r="L2092" s="42" t="str">
        <f>VLOOKUP(A2092,'Data Transformation'!S:AB,10,0)</f>
        <v>12-Dec-1988</v>
      </c>
      <c r="M2092" s="59">
        <f>VLOOKUP(A2092,'Data Transformation'!S:AD,12,0)</f>
        <v>2373.3</v>
      </c>
      <c r="N2092" s="42" t="str">
        <f>VLOOKUP(A2092,'Data Transformation'!S:Y,7,0)</f>
        <v>tier - 2</v>
      </c>
      <c r="O2092" s="42" t="str">
        <f>VLOOKUP(A2092,'Data Transformation'!S:Z,8,0)</f>
        <v>tier - 2</v>
      </c>
      <c r="P2092" s="42" t="str">
        <f>VLOOKUP(A2092,'Data Transformation'!S:AA,9,0)</f>
        <v>R1013</v>
      </c>
      <c r="Q2092" s="60">
        <f>VLOOKUP(A2092,'Data Transformation'!S:AC,11,0)</f>
        <v>34</v>
      </c>
    </row>
    <row r="2093">
      <c r="A2093" s="56" t="s">
        <v>4258</v>
      </c>
      <c r="B2093" s="42" t="str">
        <f>VLOOKUP(A2093,'Data Transformation'!A:D,4,0)</f>
        <v>Stump</v>
      </c>
      <c r="C2093" s="57">
        <f>VLOOKUP(A2093,'Data Transformation'!G:N,2,0)</f>
        <v>32.395</v>
      </c>
      <c r="D2093" s="42">
        <f>VLOOKUP(A2093,'Data Transformation'!G:I,3,0)</f>
        <v>6.66</v>
      </c>
      <c r="E2093" s="42" t="str">
        <f>VLOOKUP(A2093,'Data Transformation'!G:J,4,0)</f>
        <v>No</v>
      </c>
      <c r="F2093" s="42" t="str">
        <f>VLOOKUP(A2093,'Data Transformation'!G:K,5,0)</f>
        <v>No</v>
      </c>
      <c r="G2093" s="58" t="str">
        <f>VLOOKUP(A2093,'Data Transformation'!G:L,6,0)</f>
        <v>No</v>
      </c>
      <c r="H2093" s="42">
        <f>VLOOKUP(A2093,'Data Transformation'!G:O,9,0)</f>
        <v>0</v>
      </c>
      <c r="I2093" s="42" t="str">
        <f>VLOOKUP(A2093,'Data Transformation'!G:N,8,0)</f>
        <v>No</v>
      </c>
      <c r="J2093" s="42" t="str">
        <f>VLOOKUP(A2093,'Data Transformation'!G:P,10,0)</f>
        <v>Above Obesity</v>
      </c>
      <c r="K2093" s="42" t="str">
        <f>VLOOKUP(A2093,'Data Transformation'!G:Q,11,0)</f>
        <v>Diabetes</v>
      </c>
      <c r="L2093" s="42" t="str">
        <f>VLOOKUP(A2093,'Data Transformation'!S:AB,10,0)</f>
        <v>5-Nov-2002</v>
      </c>
      <c r="M2093" s="59">
        <f>VLOOKUP(A2093,'Data Transformation'!S:AD,12,0)</f>
        <v>2362.23</v>
      </c>
      <c r="N2093" s="42" t="str">
        <f>VLOOKUP(A2093,'Data Transformation'!S:Y,7,0)</f>
        <v>tier - 2</v>
      </c>
      <c r="O2093" s="42" t="str">
        <f>VLOOKUP(A2093,'Data Transformation'!S:Z,8,0)</f>
        <v>tier - 1</v>
      </c>
      <c r="P2093" s="42" t="str">
        <f>VLOOKUP(A2093,'Data Transformation'!S:AA,9,0)</f>
        <v>R1012</v>
      </c>
      <c r="Q2093" s="60">
        <f>VLOOKUP(A2093,'Data Transformation'!S:AC,11,0)</f>
        <v>20</v>
      </c>
    </row>
    <row r="2094">
      <c r="A2094" s="56" t="s">
        <v>4260</v>
      </c>
      <c r="B2094" s="42" t="str">
        <f>VLOOKUP(A2094,'Data Transformation'!A:D,4,0)</f>
        <v>Wehrman</v>
      </c>
      <c r="C2094" s="57">
        <f>VLOOKUP(A2094,'Data Transformation'!G:N,2,0)</f>
        <v>23.655</v>
      </c>
      <c r="D2094" s="42">
        <f>VLOOKUP(A2094,'Data Transformation'!G:I,3,0)</f>
        <v>5.92</v>
      </c>
      <c r="E2094" s="42" t="str">
        <f>VLOOKUP(A2094,'Data Transformation'!G:J,4,0)</f>
        <v>No</v>
      </c>
      <c r="F2094" s="42" t="str">
        <f>VLOOKUP(A2094,'Data Transformation'!G:K,5,0)</f>
        <v>No</v>
      </c>
      <c r="G2094" s="58" t="str">
        <f>VLOOKUP(A2094,'Data Transformation'!G:L,6,0)</f>
        <v>No</v>
      </c>
      <c r="H2094" s="42">
        <f>VLOOKUP(A2094,'Data Transformation'!G:O,9,0)</f>
        <v>1</v>
      </c>
      <c r="I2094" s="42" t="str">
        <f>VLOOKUP(A2094,'Data Transformation'!G:N,8,0)</f>
        <v>No</v>
      </c>
      <c r="J2094" s="42" t="str">
        <f>VLOOKUP(A2094,'Data Transformation'!G:P,10,0)</f>
        <v>Normal weight</v>
      </c>
      <c r="K2094" s="42" t="str">
        <f>VLOOKUP(A2094,'Data Transformation'!G:Q,11,0)</f>
        <v>Prediabetes weight</v>
      </c>
      <c r="L2094" s="42" t="str">
        <f>VLOOKUP(A2094,'Data Transformation'!S:AB,10,0)</f>
        <v>21-Oct-1998</v>
      </c>
      <c r="M2094" s="59">
        <f>VLOOKUP(A2094,'Data Transformation'!S:AD,12,0)</f>
        <v>2352.97</v>
      </c>
      <c r="N2094" s="42" t="str">
        <f>VLOOKUP(A2094,'Data Transformation'!S:Y,7,0)</f>
        <v>tier - 3</v>
      </c>
      <c r="O2094" s="42" t="str">
        <f>VLOOKUP(A2094,'Data Transformation'!S:Z,8,0)</f>
        <v>tier - 3</v>
      </c>
      <c r="P2094" s="42" t="str">
        <f>VLOOKUP(A2094,'Data Transformation'!S:AA,9,0)</f>
        <v>R1012</v>
      </c>
      <c r="Q2094" s="60">
        <f>VLOOKUP(A2094,'Data Transformation'!S:AC,11,0)</f>
        <v>24</v>
      </c>
    </row>
    <row r="2095">
      <c r="A2095" s="56" t="s">
        <v>4262</v>
      </c>
      <c r="B2095" s="42" t="str">
        <f>VLOOKUP(A2095,'Data Transformation'!A:D,4,0)</f>
        <v>Sischo</v>
      </c>
      <c r="C2095" s="57">
        <f>VLOOKUP(A2095,'Data Transformation'!G:N,2,0)</f>
        <v>28.4</v>
      </c>
      <c r="D2095" s="42">
        <f>VLOOKUP(A2095,'Data Transformation'!G:I,3,0)</f>
        <v>5.97</v>
      </c>
      <c r="E2095" s="42" t="str">
        <f>VLOOKUP(A2095,'Data Transformation'!G:J,4,0)</f>
        <v>No</v>
      </c>
      <c r="F2095" s="42" t="str">
        <f>VLOOKUP(A2095,'Data Transformation'!G:K,5,0)</f>
        <v>No</v>
      </c>
      <c r="G2095" s="58" t="str">
        <f>VLOOKUP(A2095,'Data Transformation'!G:L,6,0)</f>
        <v>Yes</v>
      </c>
      <c r="H2095" s="42">
        <f>VLOOKUP(A2095,'Data Transformation'!G:O,9,0)</f>
        <v>1</v>
      </c>
      <c r="I2095" s="42" t="str">
        <f>VLOOKUP(A2095,'Data Transformation'!G:N,8,0)</f>
        <v>No</v>
      </c>
      <c r="J2095" s="42" t="str">
        <f>VLOOKUP(A2095,'Data Transformation'!G:P,10,0)</f>
        <v>Overweight</v>
      </c>
      <c r="K2095" s="42" t="str">
        <f>VLOOKUP(A2095,'Data Transformation'!G:Q,11,0)</f>
        <v>Prediabetes weight</v>
      </c>
      <c r="L2095" s="42" t="str">
        <f>VLOOKUP(A2095,'Data Transformation'!S:AB,10,0)</f>
        <v>18-Nov-2003</v>
      </c>
      <c r="M2095" s="59">
        <f>VLOOKUP(A2095,'Data Transformation'!S:AD,12,0)</f>
        <v>2331.52</v>
      </c>
      <c r="N2095" s="42" t="str">
        <f>VLOOKUP(A2095,'Data Transformation'!S:Y,7,0)</f>
        <v>tier - 2</v>
      </c>
      <c r="O2095" s="42" t="str">
        <f>VLOOKUP(A2095,'Data Transformation'!S:Z,8,0)</f>
        <v>tier - 3</v>
      </c>
      <c r="P2095" s="42" t="str">
        <f>VLOOKUP(A2095,'Data Transformation'!S:AA,9,0)</f>
        <v>R1011</v>
      </c>
      <c r="Q2095" s="60">
        <f>VLOOKUP(A2095,'Data Transformation'!S:AC,11,0)</f>
        <v>19</v>
      </c>
    </row>
    <row r="2096">
      <c r="A2096" s="56" t="s">
        <v>4264</v>
      </c>
      <c r="B2096" s="42" t="str">
        <f>VLOOKUP(A2096,'Data Transformation'!A:D,4,0)</f>
        <v>Fonti</v>
      </c>
      <c r="C2096" s="57">
        <f>VLOOKUP(A2096,'Data Transformation'!G:N,2,0)</f>
        <v>35.42</v>
      </c>
      <c r="D2096" s="42">
        <f>VLOOKUP(A2096,'Data Transformation'!G:I,3,0)</f>
        <v>4.64</v>
      </c>
      <c r="E2096" s="42" t="str">
        <f>VLOOKUP(A2096,'Data Transformation'!G:J,4,0)</f>
        <v>YES</v>
      </c>
      <c r="F2096" s="42" t="str">
        <f>VLOOKUP(A2096,'Data Transformation'!G:K,5,0)</f>
        <v>No</v>
      </c>
      <c r="G2096" s="58" t="str">
        <f>VLOOKUP(A2096,'Data Transformation'!G:L,6,0)</f>
        <v>No</v>
      </c>
      <c r="H2096" s="42">
        <f>VLOOKUP(A2096,'Data Transformation'!G:O,9,0)</f>
        <v>0</v>
      </c>
      <c r="I2096" s="42" t="str">
        <f>VLOOKUP(A2096,'Data Transformation'!G:N,8,0)</f>
        <v>No</v>
      </c>
      <c r="J2096" s="42" t="str">
        <f>VLOOKUP(A2096,'Data Transformation'!G:P,10,0)</f>
        <v>Above Obesity</v>
      </c>
      <c r="K2096" s="42" t="str">
        <f>VLOOKUP(A2096,'Data Transformation'!G:Q,11,0)</f>
        <v>Normal</v>
      </c>
      <c r="L2096" s="42" t="str">
        <f>VLOOKUP(A2096,'Data Transformation'!S:AB,10,0)</f>
        <v>17-Dec-1996</v>
      </c>
      <c r="M2096" s="59">
        <f>VLOOKUP(A2096,'Data Transformation'!S:AD,12,0)</f>
        <v>2322.62</v>
      </c>
      <c r="N2096" s="42" t="str">
        <f>VLOOKUP(A2096,'Data Transformation'!S:Y,7,0)</f>
        <v>tier - 2</v>
      </c>
      <c r="O2096" s="42" t="str">
        <f>VLOOKUP(A2096,'Data Transformation'!S:Z,8,0)</f>
        <v>tier - 1</v>
      </c>
      <c r="P2096" s="42" t="str">
        <f>VLOOKUP(A2096,'Data Transformation'!S:AA,9,0)</f>
        <v>R1013</v>
      </c>
      <c r="Q2096" s="60">
        <f>VLOOKUP(A2096,'Data Transformation'!S:AC,11,0)</f>
        <v>26</v>
      </c>
    </row>
    <row r="2097">
      <c r="A2097" s="56" t="s">
        <v>4266</v>
      </c>
      <c r="B2097" s="42" t="str">
        <f>VLOOKUP(A2097,'Data Transformation'!A:D,4,0)</f>
        <v>Merlis</v>
      </c>
      <c r="C2097" s="57">
        <f>VLOOKUP(A2097,'Data Transformation'!G:N,2,0)</f>
        <v>26.18</v>
      </c>
      <c r="D2097" s="42">
        <f>VLOOKUP(A2097,'Data Transformation'!G:I,3,0)</f>
        <v>6.12</v>
      </c>
      <c r="E2097" s="42" t="str">
        <f>VLOOKUP(A2097,'Data Transformation'!G:J,4,0)</f>
        <v>No</v>
      </c>
      <c r="F2097" s="42" t="str">
        <f>VLOOKUP(A2097,'Data Transformation'!G:K,5,0)</f>
        <v>yes</v>
      </c>
      <c r="G2097" s="58" t="str">
        <f>VLOOKUP(A2097,'Data Transformation'!G:L,6,0)</f>
        <v>No</v>
      </c>
      <c r="H2097" s="42">
        <f>VLOOKUP(A2097,'Data Transformation'!G:O,9,0)</f>
        <v>1</v>
      </c>
      <c r="I2097" s="42" t="str">
        <f>VLOOKUP(A2097,'Data Transformation'!G:N,8,0)</f>
        <v>No</v>
      </c>
      <c r="J2097" s="42" t="str">
        <f>VLOOKUP(A2097,'Data Transformation'!G:P,10,0)</f>
        <v>Overweight</v>
      </c>
      <c r="K2097" s="42" t="str">
        <f>VLOOKUP(A2097,'Data Transformation'!G:Q,11,0)</f>
        <v>Prediabetes weight</v>
      </c>
      <c r="L2097" s="42" t="str">
        <f>VLOOKUP(A2097,'Data Transformation'!S:AB,10,0)</f>
        <v>6-Sep-2004</v>
      </c>
      <c r="M2097" s="59">
        <f>VLOOKUP(A2097,'Data Transformation'!S:AD,12,0)</f>
        <v>2304</v>
      </c>
      <c r="N2097" s="42" t="str">
        <f>VLOOKUP(A2097,'Data Transformation'!S:Y,7,0)</f>
        <v>tier - 2</v>
      </c>
      <c r="O2097" s="42" t="str">
        <f>VLOOKUP(A2097,'Data Transformation'!S:Z,8,0)</f>
        <v>tier - 3</v>
      </c>
      <c r="P2097" s="42" t="str">
        <f>VLOOKUP(A2097,'Data Transformation'!S:AA,9,0)</f>
        <v>R1013</v>
      </c>
      <c r="Q2097" s="60">
        <f>VLOOKUP(A2097,'Data Transformation'!S:AC,11,0)</f>
        <v>18</v>
      </c>
    </row>
    <row r="2098">
      <c r="A2098" s="56" t="s">
        <v>4268</v>
      </c>
      <c r="B2098" s="42" t="str">
        <f>VLOOKUP(A2098,'Data Transformation'!A:D,4,0)</f>
        <v>Hasegawa</v>
      </c>
      <c r="C2098" s="57">
        <f>VLOOKUP(A2098,'Data Transformation'!G:N,2,0)</f>
        <v>20.8</v>
      </c>
      <c r="D2098" s="42">
        <f>VLOOKUP(A2098,'Data Transformation'!G:I,3,0)</f>
        <v>4.87</v>
      </c>
      <c r="E2098" s="42" t="str">
        <f>VLOOKUP(A2098,'Data Transformation'!G:J,4,0)</f>
        <v>YES</v>
      </c>
      <c r="F2098" s="42" t="str">
        <f>VLOOKUP(A2098,'Data Transformation'!G:K,5,0)</f>
        <v>No</v>
      </c>
      <c r="G2098" s="58" t="str">
        <f>VLOOKUP(A2098,'Data Transformation'!G:L,6,0)</f>
        <v>No</v>
      </c>
      <c r="H2098" s="42">
        <f>VLOOKUP(A2098,'Data Transformation'!G:O,9,0)</f>
        <v>0</v>
      </c>
      <c r="I2098" s="42" t="str">
        <f>VLOOKUP(A2098,'Data Transformation'!G:N,8,0)</f>
        <v>No</v>
      </c>
      <c r="J2098" s="42" t="str">
        <f>VLOOKUP(A2098,'Data Transformation'!G:P,10,0)</f>
        <v>Normal weight</v>
      </c>
      <c r="K2098" s="42" t="str">
        <f>VLOOKUP(A2098,'Data Transformation'!G:Q,11,0)</f>
        <v>Normal</v>
      </c>
      <c r="L2098" s="42" t="str">
        <f>VLOOKUP(A2098,'Data Transformation'!S:AB,10,0)</f>
        <v>28-Nov-1996</v>
      </c>
      <c r="M2098" s="59">
        <f>VLOOKUP(A2098,'Data Transformation'!S:AD,12,0)</f>
        <v>2302.3</v>
      </c>
      <c r="N2098" s="42" t="str">
        <f>VLOOKUP(A2098,'Data Transformation'!S:Y,7,0)</f>
        <v>tier - 1</v>
      </c>
      <c r="O2098" s="42" t="str">
        <f>VLOOKUP(A2098,'Data Transformation'!S:Z,8,0)</f>
        <v>tier - 2</v>
      </c>
      <c r="P2098" s="42" t="str">
        <f>VLOOKUP(A2098,'Data Transformation'!S:AA,9,0)</f>
        <v>R1011</v>
      </c>
      <c r="Q2098" s="60">
        <f>VLOOKUP(A2098,'Data Transformation'!S:AC,11,0)</f>
        <v>26</v>
      </c>
    </row>
    <row r="2099">
      <c r="A2099" s="56" t="s">
        <v>4270</v>
      </c>
      <c r="B2099" s="42" t="str">
        <f>VLOOKUP(A2099,'Data Transformation'!A:D,4,0)</f>
        <v>Haselden</v>
      </c>
      <c r="C2099" s="57">
        <f>VLOOKUP(A2099,'Data Transformation'!G:N,2,0)</f>
        <v>15.82</v>
      </c>
      <c r="D2099" s="42">
        <f>VLOOKUP(A2099,'Data Transformation'!G:I,3,0)</f>
        <v>4.6</v>
      </c>
      <c r="E2099" s="42" t="str">
        <f>VLOOKUP(A2099,'Data Transformation'!G:J,4,0)</f>
        <v>No</v>
      </c>
      <c r="F2099" s="42" t="str">
        <f>VLOOKUP(A2099,'Data Transformation'!G:K,5,0)</f>
        <v>No</v>
      </c>
      <c r="G2099" s="58" t="str">
        <f>VLOOKUP(A2099,'Data Transformation'!G:L,6,0)</f>
        <v>No</v>
      </c>
      <c r="H2099" s="42">
        <f>VLOOKUP(A2099,'Data Transformation'!G:O,9,0)</f>
        <v>0</v>
      </c>
      <c r="I2099" s="42" t="str">
        <f>VLOOKUP(A2099,'Data Transformation'!G:N,8,0)</f>
        <v>No</v>
      </c>
      <c r="J2099" s="42" t="str">
        <f>VLOOKUP(A2099,'Data Transformation'!G:P,10,0)</f>
        <v>Underweight</v>
      </c>
      <c r="K2099" s="42" t="str">
        <f>VLOOKUP(A2099,'Data Transformation'!G:Q,11,0)</f>
        <v>Normal</v>
      </c>
      <c r="L2099" s="42" t="str">
        <f>VLOOKUP(A2099,'Data Transformation'!S:AB,10,0)</f>
        <v>5-Oct-1989</v>
      </c>
      <c r="M2099" s="59">
        <f>VLOOKUP(A2099,'Data Transformation'!S:AD,12,0)</f>
        <v>2295.24</v>
      </c>
      <c r="N2099" s="42" t="str">
        <f>VLOOKUP(A2099,'Data Transformation'!S:Y,7,0)</f>
        <v>tier - 2</v>
      </c>
      <c r="O2099" s="42" t="str">
        <f>VLOOKUP(A2099,'Data Transformation'!S:Z,8,0)</f>
        <v>tier - 1</v>
      </c>
      <c r="P2099" s="42" t="str">
        <f>VLOOKUP(A2099,'Data Transformation'!S:AA,9,0)</f>
        <v>R1013</v>
      </c>
      <c r="Q2099" s="60">
        <f>VLOOKUP(A2099,'Data Transformation'!S:AC,11,0)</f>
        <v>33</v>
      </c>
    </row>
    <row r="2100">
      <c r="A2100" s="56" t="s">
        <v>4272</v>
      </c>
      <c r="B2100" s="42" t="str">
        <f>VLOOKUP(A2100,'Data Transformation'!A:D,4,0)</f>
        <v>Simonson</v>
      </c>
      <c r="C2100" s="57">
        <f>VLOOKUP(A2100,'Data Transformation'!G:N,2,0)</f>
        <v>17.67</v>
      </c>
      <c r="D2100" s="42">
        <f>VLOOKUP(A2100,'Data Transformation'!G:I,3,0)</f>
        <v>4.78</v>
      </c>
      <c r="E2100" s="42" t="str">
        <f>VLOOKUP(A2100,'Data Transformation'!G:J,4,0)</f>
        <v>No</v>
      </c>
      <c r="F2100" s="42" t="str">
        <f>VLOOKUP(A2100,'Data Transformation'!G:K,5,0)</f>
        <v>No</v>
      </c>
      <c r="G2100" s="58" t="str">
        <f>VLOOKUP(A2100,'Data Transformation'!G:L,6,0)</f>
        <v>No</v>
      </c>
      <c r="H2100" s="42">
        <f>VLOOKUP(A2100,'Data Transformation'!G:O,9,0)</f>
        <v>0</v>
      </c>
      <c r="I2100" s="42" t="str">
        <f>VLOOKUP(A2100,'Data Transformation'!G:N,8,0)</f>
        <v>No</v>
      </c>
      <c r="J2100" s="42" t="str">
        <f>VLOOKUP(A2100,'Data Transformation'!G:P,10,0)</f>
        <v>Underweight</v>
      </c>
      <c r="K2100" s="42" t="str">
        <f>VLOOKUP(A2100,'Data Transformation'!G:Q,11,0)</f>
        <v>Normal</v>
      </c>
      <c r="L2100" s="42" t="str">
        <f>VLOOKUP(A2100,'Data Transformation'!S:AB,10,0)</f>
        <v>16-Jun-1991</v>
      </c>
      <c r="M2100" s="59">
        <f>VLOOKUP(A2100,'Data Transformation'!S:AD,12,0)</f>
        <v>2277.72</v>
      </c>
      <c r="N2100" s="42" t="str">
        <f>VLOOKUP(A2100,'Data Transformation'!S:Y,7,0)</f>
        <v>tier - 2</v>
      </c>
      <c r="O2100" s="42" t="str">
        <f>VLOOKUP(A2100,'Data Transformation'!S:Z,8,0)</f>
        <v>tier - 1</v>
      </c>
      <c r="P2100" s="42" t="str">
        <f>VLOOKUP(A2100,'Data Transformation'!S:AA,9,0)</f>
        <v>R1013</v>
      </c>
      <c r="Q2100" s="60">
        <f>VLOOKUP(A2100,'Data Transformation'!S:AC,11,0)</f>
        <v>31</v>
      </c>
    </row>
    <row r="2101">
      <c r="A2101" s="56" t="s">
        <v>4274</v>
      </c>
      <c r="B2101" s="42" t="str">
        <f>VLOOKUP(A2101,'Data Transformation'!A:D,4,0)</f>
        <v>Montag</v>
      </c>
      <c r="C2101" s="57">
        <f>VLOOKUP(A2101,'Data Transformation'!G:N,2,0)</f>
        <v>31.92</v>
      </c>
      <c r="D2101" s="42">
        <f>VLOOKUP(A2101,'Data Transformation'!G:I,3,0)</f>
        <v>11.05</v>
      </c>
      <c r="E2101" s="42" t="str">
        <f>VLOOKUP(A2101,'Data Transformation'!G:J,4,0)</f>
        <v>No</v>
      </c>
      <c r="F2101" s="42" t="str">
        <f>VLOOKUP(A2101,'Data Transformation'!G:K,5,0)</f>
        <v>No</v>
      </c>
      <c r="G2101" s="58" t="str">
        <f>VLOOKUP(A2101,'Data Transformation'!G:L,6,0)</f>
        <v>No</v>
      </c>
      <c r="H2101" s="42">
        <f>VLOOKUP(A2101,'Data Transformation'!G:O,9,0)</f>
        <v>0</v>
      </c>
      <c r="I2101" s="42" t="str">
        <f>VLOOKUP(A2101,'Data Transformation'!G:N,8,0)</f>
        <v>No</v>
      </c>
      <c r="J2101" s="42" t="str">
        <f>VLOOKUP(A2101,'Data Transformation'!G:P,10,0)</f>
        <v>Above Obesity</v>
      </c>
      <c r="K2101" s="42" t="str">
        <f>VLOOKUP(A2101,'Data Transformation'!G:Q,11,0)</f>
        <v>Diabetes</v>
      </c>
      <c r="L2101" s="42" t="str">
        <f>VLOOKUP(A2101,'Data Transformation'!S:AB,10,0)</f>
        <v>12-Nov-2002</v>
      </c>
      <c r="M2101" s="59">
        <f>VLOOKUP(A2101,'Data Transformation'!S:AD,12,0)</f>
        <v>2261.57</v>
      </c>
      <c r="N2101" s="42" t="str">
        <f>VLOOKUP(A2101,'Data Transformation'!S:Y,7,0)</f>
        <v>tier - 2</v>
      </c>
      <c r="O2101" s="42" t="str">
        <f>VLOOKUP(A2101,'Data Transformation'!S:Z,8,0)</f>
        <v>tier - 1</v>
      </c>
      <c r="P2101" s="42" t="str">
        <f>VLOOKUP(A2101,'Data Transformation'!S:AA,9,0)</f>
        <v>R1012</v>
      </c>
      <c r="Q2101" s="60">
        <f>VLOOKUP(A2101,'Data Transformation'!S:AC,11,0)</f>
        <v>20</v>
      </c>
    </row>
    <row r="2102">
      <c r="A2102" s="56" t="s">
        <v>4276</v>
      </c>
      <c r="B2102" s="42" t="str">
        <f>VLOOKUP(A2102,'Data Transformation'!A:D,4,0)</f>
        <v>Deroian</v>
      </c>
      <c r="C2102" s="57">
        <f>VLOOKUP(A2102,'Data Transformation'!G:N,2,0)</f>
        <v>28.975</v>
      </c>
      <c r="D2102" s="42">
        <f>VLOOKUP(A2102,'Data Transformation'!G:I,3,0)</f>
        <v>7.62</v>
      </c>
      <c r="E2102" s="42" t="str">
        <f>VLOOKUP(A2102,'Data Transformation'!G:J,4,0)</f>
        <v>No</v>
      </c>
      <c r="F2102" s="42" t="str">
        <f>VLOOKUP(A2102,'Data Transformation'!G:K,5,0)</f>
        <v>No</v>
      </c>
      <c r="G2102" s="58" t="str">
        <f>VLOOKUP(A2102,'Data Transformation'!G:L,6,0)</f>
        <v>No</v>
      </c>
      <c r="H2102" s="42">
        <f>VLOOKUP(A2102,'Data Transformation'!G:O,9,0)</f>
        <v>0</v>
      </c>
      <c r="I2102" s="42" t="str">
        <f>VLOOKUP(A2102,'Data Transformation'!G:N,8,0)</f>
        <v>No</v>
      </c>
      <c r="J2102" s="42" t="str">
        <f>VLOOKUP(A2102,'Data Transformation'!G:P,10,0)</f>
        <v>Overweight</v>
      </c>
      <c r="K2102" s="42" t="str">
        <f>VLOOKUP(A2102,'Data Transformation'!G:Q,11,0)</f>
        <v>Diabetes</v>
      </c>
      <c r="L2102" s="42" t="str">
        <f>VLOOKUP(A2102,'Data Transformation'!S:AB,10,0)</f>
        <v>15-Jul-2002</v>
      </c>
      <c r="M2102" s="59">
        <f>VLOOKUP(A2102,'Data Transformation'!S:AD,12,0)</f>
        <v>2257.48</v>
      </c>
      <c r="N2102" s="42" t="str">
        <f>VLOOKUP(A2102,'Data Transformation'!S:Y,7,0)</f>
        <v>tier - 2</v>
      </c>
      <c r="O2102" s="42" t="str">
        <f>VLOOKUP(A2102,'Data Transformation'!S:Z,8,0)</f>
        <v>tier - 1</v>
      </c>
      <c r="P2102" s="42" t="str">
        <f>VLOOKUP(A2102,'Data Transformation'!S:AA,9,0)</f>
        <v>R1012</v>
      </c>
      <c r="Q2102" s="60">
        <f>VLOOKUP(A2102,'Data Transformation'!S:AC,11,0)</f>
        <v>20</v>
      </c>
    </row>
    <row r="2103">
      <c r="A2103" s="56" t="s">
        <v>4278</v>
      </c>
      <c r="B2103" s="42" t="str">
        <f>VLOOKUP(A2103,'Data Transformation'!A:D,4,0)</f>
        <v>Goetz</v>
      </c>
      <c r="C2103" s="57">
        <f>VLOOKUP(A2103,'Data Transformation'!G:N,2,0)</f>
        <v>31.73</v>
      </c>
      <c r="D2103" s="42">
        <f>VLOOKUP(A2103,'Data Transformation'!G:I,3,0)</f>
        <v>4.78</v>
      </c>
      <c r="E2103" s="42" t="str">
        <f>VLOOKUP(A2103,'Data Transformation'!G:J,4,0)</f>
        <v>yes</v>
      </c>
      <c r="F2103" s="42" t="str">
        <f>VLOOKUP(A2103,'Data Transformation'!G:K,5,0)</f>
        <v>yes</v>
      </c>
      <c r="G2103" s="58" t="str">
        <f>VLOOKUP(A2103,'Data Transformation'!G:L,6,0)</f>
        <v>No</v>
      </c>
      <c r="H2103" s="42">
        <f>VLOOKUP(A2103,'Data Transformation'!G:O,9,0)</f>
        <v>2</v>
      </c>
      <c r="I2103" s="42" t="str">
        <f>VLOOKUP(A2103,'Data Transformation'!G:N,8,0)</f>
        <v>No</v>
      </c>
      <c r="J2103" s="42" t="str">
        <f>VLOOKUP(A2103,'Data Transformation'!G:P,10,0)</f>
        <v>Above Obesity</v>
      </c>
      <c r="K2103" s="42" t="str">
        <f>VLOOKUP(A2103,'Data Transformation'!G:Q,11,0)</f>
        <v>Normal</v>
      </c>
      <c r="L2103" s="42" t="str">
        <f>VLOOKUP(A2103,'Data Transformation'!S:AB,10,0)</f>
        <v>11-Dec-2000</v>
      </c>
      <c r="M2103" s="59">
        <f>VLOOKUP(A2103,'Data Transformation'!S:AD,12,0)</f>
        <v>2254.8</v>
      </c>
      <c r="N2103" s="42" t="str">
        <f>VLOOKUP(A2103,'Data Transformation'!S:Y,7,0)</f>
        <v>tier - 2</v>
      </c>
      <c r="O2103" s="42" t="str">
        <f>VLOOKUP(A2103,'Data Transformation'!S:Z,8,0)</f>
        <v>tier - 3</v>
      </c>
      <c r="P2103" s="42" t="str">
        <f>VLOOKUP(A2103,'Data Transformation'!S:AA,9,0)</f>
        <v>R1016</v>
      </c>
      <c r="Q2103" s="60">
        <f>VLOOKUP(A2103,'Data Transformation'!S:AC,11,0)</f>
        <v>22</v>
      </c>
    </row>
    <row r="2104">
      <c r="A2104" s="56" t="s">
        <v>4280</v>
      </c>
      <c r="B2104" s="42" t="str">
        <f>VLOOKUP(A2104,'Data Transformation'!A:D,4,0)</f>
        <v>Brady</v>
      </c>
      <c r="C2104" s="57">
        <f>VLOOKUP(A2104,'Data Transformation'!G:N,2,0)</f>
        <v>28.88</v>
      </c>
      <c r="D2104" s="42">
        <f>VLOOKUP(A2104,'Data Transformation'!G:I,3,0)</f>
        <v>6.09</v>
      </c>
      <c r="E2104" s="42" t="str">
        <f>VLOOKUP(A2104,'Data Transformation'!G:J,4,0)</f>
        <v>yes</v>
      </c>
      <c r="F2104" s="42" t="str">
        <f>VLOOKUP(A2104,'Data Transformation'!G:K,5,0)</f>
        <v>yes</v>
      </c>
      <c r="G2104" s="58" t="str">
        <f>VLOOKUP(A2104,'Data Transformation'!G:L,6,0)</f>
        <v>No</v>
      </c>
      <c r="H2104" s="42">
        <f>VLOOKUP(A2104,'Data Transformation'!G:O,9,0)</f>
        <v>2</v>
      </c>
      <c r="I2104" s="42" t="str">
        <f>VLOOKUP(A2104,'Data Transformation'!G:N,8,0)</f>
        <v>No</v>
      </c>
      <c r="J2104" s="42" t="str">
        <f>VLOOKUP(A2104,'Data Transformation'!G:P,10,0)</f>
        <v>Overweight</v>
      </c>
      <c r="K2104" s="42" t="str">
        <f>VLOOKUP(A2104,'Data Transformation'!G:Q,11,0)</f>
        <v>Prediabetes weight</v>
      </c>
      <c r="L2104" s="42" t="str">
        <f>VLOOKUP(A2104,'Data Transformation'!S:AB,10,0)</f>
        <v>30-Jun-2000</v>
      </c>
      <c r="M2104" s="59">
        <f>VLOOKUP(A2104,'Data Transformation'!S:AD,12,0)</f>
        <v>2250.84</v>
      </c>
      <c r="N2104" s="42" t="str">
        <f>VLOOKUP(A2104,'Data Transformation'!S:Y,7,0)</f>
        <v>tier - 2</v>
      </c>
      <c r="O2104" s="42" t="str">
        <f>VLOOKUP(A2104,'Data Transformation'!S:Z,8,0)</f>
        <v>tier - 2</v>
      </c>
      <c r="P2104" s="42" t="str">
        <f>VLOOKUP(A2104,'Data Transformation'!S:AA,9,0)</f>
        <v>R1018</v>
      </c>
      <c r="Q2104" s="60">
        <f>VLOOKUP(A2104,'Data Transformation'!S:AC,11,0)</f>
        <v>22</v>
      </c>
    </row>
    <row r="2105">
      <c r="A2105" s="56" t="s">
        <v>4282</v>
      </c>
      <c r="B2105" s="42" t="str">
        <f>VLOOKUP(A2105,'Data Transformation'!A:D,4,0)</f>
        <v>Moran</v>
      </c>
      <c r="C2105" s="57">
        <f>VLOOKUP(A2105,'Data Transformation'!G:N,2,0)</f>
        <v>25.555</v>
      </c>
      <c r="D2105" s="42">
        <f>VLOOKUP(A2105,'Data Transformation'!G:I,3,0)</f>
        <v>5.11</v>
      </c>
      <c r="E2105" s="42" t="str">
        <f>VLOOKUP(A2105,'Data Transformation'!G:J,4,0)</f>
        <v>No</v>
      </c>
      <c r="F2105" s="42" t="str">
        <f>VLOOKUP(A2105,'Data Transformation'!G:K,5,0)</f>
        <v>No</v>
      </c>
      <c r="G2105" s="58" t="str">
        <f>VLOOKUP(A2105,'Data Transformation'!G:L,6,0)</f>
        <v>Yes</v>
      </c>
      <c r="H2105" s="42">
        <f>VLOOKUP(A2105,'Data Transformation'!G:O,9,0)</f>
        <v>1</v>
      </c>
      <c r="I2105" s="42" t="str">
        <f>VLOOKUP(A2105,'Data Transformation'!G:N,8,0)</f>
        <v>No</v>
      </c>
      <c r="J2105" s="42" t="str">
        <f>VLOOKUP(A2105,'Data Transformation'!G:P,10,0)</f>
        <v>Overweight</v>
      </c>
      <c r="K2105" s="42" t="str">
        <f>VLOOKUP(A2105,'Data Transformation'!G:Q,11,0)</f>
        <v>Normal</v>
      </c>
      <c r="L2105" s="42" t="str">
        <f>VLOOKUP(A2105,'Data Transformation'!S:AB,10,0)</f>
        <v>10-Dec-2003</v>
      </c>
      <c r="M2105" s="59">
        <f>VLOOKUP(A2105,'Data Transformation'!S:AD,12,0)</f>
        <v>2221.56</v>
      </c>
      <c r="N2105" s="42" t="str">
        <f>VLOOKUP(A2105,'Data Transformation'!S:Y,7,0)</f>
        <v>tier - 2</v>
      </c>
      <c r="O2105" s="42" t="str">
        <f>VLOOKUP(A2105,'Data Transformation'!S:Z,8,0)</f>
        <v>tier - 3</v>
      </c>
      <c r="P2105" s="42" t="str">
        <f>VLOOKUP(A2105,'Data Transformation'!S:AA,9,0)</f>
        <v>R1012</v>
      </c>
      <c r="Q2105" s="60">
        <f>VLOOKUP(A2105,'Data Transformation'!S:AC,11,0)</f>
        <v>19</v>
      </c>
    </row>
    <row r="2106">
      <c r="A2106" s="56" t="s">
        <v>4284</v>
      </c>
      <c r="B2106" s="42" t="str">
        <f>VLOOKUP(A2106,'Data Transformation'!A:D,4,0)</f>
        <v>Strickler</v>
      </c>
      <c r="C2106" s="57">
        <f>VLOOKUP(A2106,'Data Transformation'!G:N,2,0)</f>
        <v>37.29</v>
      </c>
      <c r="D2106" s="42">
        <f>VLOOKUP(A2106,'Data Transformation'!G:I,3,0)</f>
        <v>4.46</v>
      </c>
      <c r="E2106" s="42" t="str">
        <f>VLOOKUP(A2106,'Data Transformation'!G:J,4,0)</f>
        <v>No</v>
      </c>
      <c r="F2106" s="42" t="str">
        <f>VLOOKUP(A2106,'Data Transformation'!G:K,5,0)</f>
        <v>yes</v>
      </c>
      <c r="G2106" s="58" t="str">
        <f>VLOOKUP(A2106,'Data Transformation'!G:L,6,0)</f>
        <v>No</v>
      </c>
      <c r="H2106" s="42">
        <f>VLOOKUP(A2106,'Data Transformation'!G:O,9,0)</f>
        <v>1</v>
      </c>
      <c r="I2106" s="42" t="str">
        <f>VLOOKUP(A2106,'Data Transformation'!G:N,8,0)</f>
        <v>No</v>
      </c>
      <c r="J2106" s="42" t="str">
        <f>VLOOKUP(A2106,'Data Transformation'!G:P,10,0)</f>
        <v>Above Obesity</v>
      </c>
      <c r="K2106" s="42" t="str">
        <f>VLOOKUP(A2106,'Data Transformation'!G:Q,11,0)</f>
        <v>Normal</v>
      </c>
      <c r="L2106" s="42" t="str">
        <f>VLOOKUP(A2106,'Data Transformation'!S:AB,10,0)</f>
        <v>12-Dec-2004</v>
      </c>
      <c r="M2106" s="59">
        <f>VLOOKUP(A2106,'Data Transformation'!S:AD,12,0)</f>
        <v>2219.45</v>
      </c>
      <c r="N2106" s="42" t="str">
        <f>VLOOKUP(A2106,'Data Transformation'!S:Y,7,0)</f>
        <v>tier - 2</v>
      </c>
      <c r="O2106" s="42" t="str">
        <f>VLOOKUP(A2106,'Data Transformation'!S:Z,8,0)</f>
        <v>tier - 1</v>
      </c>
      <c r="P2106" s="42" t="str">
        <f>VLOOKUP(A2106,'Data Transformation'!S:AA,9,0)</f>
        <v>R1013</v>
      </c>
      <c r="Q2106" s="60">
        <f>VLOOKUP(A2106,'Data Transformation'!S:AC,11,0)</f>
        <v>18</v>
      </c>
    </row>
    <row r="2107">
      <c r="A2107" s="56" t="s">
        <v>4286</v>
      </c>
      <c r="B2107" s="42" t="str">
        <f>VLOOKUP(A2107,'Data Transformation'!A:D,4,0)</f>
        <v>Simone</v>
      </c>
      <c r="C2107" s="57">
        <f>VLOOKUP(A2107,'Data Transformation'!G:N,2,0)</f>
        <v>40.28</v>
      </c>
      <c r="D2107" s="42">
        <f>VLOOKUP(A2107,'Data Transformation'!G:I,3,0)</f>
        <v>6.11</v>
      </c>
      <c r="E2107" s="42" t="str">
        <f>VLOOKUP(A2107,'Data Transformation'!G:J,4,0)</f>
        <v>No</v>
      </c>
      <c r="F2107" s="42" t="str">
        <f>VLOOKUP(A2107,'Data Transformation'!G:K,5,0)</f>
        <v>yes</v>
      </c>
      <c r="G2107" s="58" t="str">
        <f>VLOOKUP(A2107,'Data Transformation'!G:L,6,0)</f>
        <v>No</v>
      </c>
      <c r="H2107" s="42">
        <f>VLOOKUP(A2107,'Data Transformation'!G:O,9,0)</f>
        <v>1</v>
      </c>
      <c r="I2107" s="42" t="str">
        <f>VLOOKUP(A2107,'Data Transformation'!G:N,8,0)</f>
        <v>No</v>
      </c>
      <c r="J2107" s="42" t="str">
        <f>VLOOKUP(A2107,'Data Transformation'!G:P,10,0)</f>
        <v>Above Obesity</v>
      </c>
      <c r="K2107" s="42" t="str">
        <f>VLOOKUP(A2107,'Data Transformation'!G:Q,11,0)</f>
        <v>Prediabetes weight</v>
      </c>
      <c r="L2107" s="42" t="str">
        <f>VLOOKUP(A2107,'Data Transformation'!S:AB,10,0)</f>
        <v>25-Sep-2004</v>
      </c>
      <c r="M2107" s="59">
        <f>VLOOKUP(A2107,'Data Transformation'!S:AD,12,0)</f>
        <v>2217.6</v>
      </c>
      <c r="N2107" s="42" t="str">
        <f>VLOOKUP(A2107,'Data Transformation'!S:Y,7,0)</f>
        <v>tier - 2</v>
      </c>
      <c r="O2107" s="42" t="str">
        <f>VLOOKUP(A2107,'Data Transformation'!S:Z,8,0)</f>
        <v>tier - 1</v>
      </c>
      <c r="P2107" s="42" t="str">
        <f>VLOOKUP(A2107,'Data Transformation'!S:AA,9,0)</f>
        <v>R1024</v>
      </c>
      <c r="Q2107" s="60">
        <f>VLOOKUP(A2107,'Data Transformation'!S:AC,11,0)</f>
        <v>18</v>
      </c>
    </row>
    <row r="2108">
      <c r="A2108" s="56" t="s">
        <v>4288</v>
      </c>
      <c r="B2108" s="42" t="str">
        <f>VLOOKUP(A2108,'Data Transformation'!A:D,4,0)</f>
        <v>Von Rock</v>
      </c>
      <c r="C2108" s="57">
        <f>VLOOKUP(A2108,'Data Transformation'!G:N,2,0)</f>
        <v>40.185</v>
      </c>
      <c r="D2108" s="42">
        <f>VLOOKUP(A2108,'Data Transformation'!G:I,3,0)</f>
        <v>4.66</v>
      </c>
      <c r="E2108" s="42" t="str">
        <f>VLOOKUP(A2108,'Data Transformation'!G:J,4,0)</f>
        <v>No</v>
      </c>
      <c r="F2108" s="42" t="str">
        <f>VLOOKUP(A2108,'Data Transformation'!G:K,5,0)</f>
        <v>yes</v>
      </c>
      <c r="G2108" s="58" t="str">
        <f>VLOOKUP(A2108,'Data Transformation'!G:L,6,0)</f>
        <v>No</v>
      </c>
      <c r="H2108" s="42">
        <f>VLOOKUP(A2108,'Data Transformation'!G:O,9,0)</f>
        <v>1</v>
      </c>
      <c r="I2108" s="42" t="str">
        <f>VLOOKUP(A2108,'Data Transformation'!G:N,8,0)</f>
        <v>No</v>
      </c>
      <c r="J2108" s="42" t="str">
        <f>VLOOKUP(A2108,'Data Transformation'!G:P,10,0)</f>
        <v>Above Obesity</v>
      </c>
      <c r="K2108" s="42" t="str">
        <f>VLOOKUP(A2108,'Data Transformation'!G:Q,11,0)</f>
        <v>Normal</v>
      </c>
      <c r="L2108" s="42" t="str">
        <f>VLOOKUP(A2108,'Data Transformation'!S:AB,10,0)</f>
        <v>13-Jun-2004</v>
      </c>
      <c r="M2108" s="59">
        <f>VLOOKUP(A2108,'Data Transformation'!S:AD,12,0)</f>
        <v>2217.47</v>
      </c>
      <c r="N2108" s="42" t="str">
        <f>VLOOKUP(A2108,'Data Transformation'!S:Y,7,0)</f>
        <v>tier - 2</v>
      </c>
      <c r="O2108" s="42" t="str">
        <f>VLOOKUP(A2108,'Data Transformation'!S:Z,8,0)</f>
        <v>tier - 1</v>
      </c>
      <c r="P2108" s="42" t="str">
        <f>VLOOKUP(A2108,'Data Transformation'!S:AA,9,0)</f>
        <v>R1024</v>
      </c>
      <c r="Q2108" s="60">
        <f>VLOOKUP(A2108,'Data Transformation'!S:AC,11,0)</f>
        <v>18</v>
      </c>
    </row>
    <row r="2109">
      <c r="A2109" s="56" t="s">
        <v>4290</v>
      </c>
      <c r="B2109" s="42" t="str">
        <f>VLOOKUP(A2109,'Data Transformation'!A:D,4,0)</f>
        <v>Woodard</v>
      </c>
      <c r="C2109" s="57">
        <f>VLOOKUP(A2109,'Data Transformation'!G:N,2,0)</f>
        <v>23.57</v>
      </c>
      <c r="D2109" s="42">
        <f>VLOOKUP(A2109,'Data Transformation'!G:I,3,0)</f>
        <v>6.14</v>
      </c>
      <c r="E2109" s="42" t="str">
        <f>VLOOKUP(A2109,'Data Transformation'!G:J,4,0)</f>
        <v>No</v>
      </c>
      <c r="F2109" s="42" t="str">
        <f>VLOOKUP(A2109,'Data Transformation'!G:K,5,0)</f>
        <v>No</v>
      </c>
      <c r="G2109" s="58" t="str">
        <f>VLOOKUP(A2109,'Data Transformation'!G:L,6,0)</f>
        <v>No</v>
      </c>
      <c r="H2109" s="42">
        <f>VLOOKUP(A2109,'Data Transformation'!G:O,9,0)</f>
        <v>0</v>
      </c>
      <c r="I2109" s="42" t="str">
        <f>VLOOKUP(A2109,'Data Transformation'!G:N,8,0)</f>
        <v>No</v>
      </c>
      <c r="J2109" s="42" t="str">
        <f>VLOOKUP(A2109,'Data Transformation'!G:P,10,0)</f>
        <v>Normal weight</v>
      </c>
      <c r="K2109" s="42" t="str">
        <f>VLOOKUP(A2109,'Data Transformation'!G:Q,11,0)</f>
        <v>Prediabetes weight</v>
      </c>
      <c r="L2109" s="42" t="str">
        <f>VLOOKUP(A2109,'Data Transformation'!S:AB,10,0)</f>
        <v>17-Nov-1994</v>
      </c>
      <c r="M2109" s="59">
        <f>VLOOKUP(A2109,'Data Transformation'!S:AD,12,0)</f>
        <v>2213.21</v>
      </c>
      <c r="N2109" s="42" t="str">
        <f>VLOOKUP(A2109,'Data Transformation'!S:Y,7,0)</f>
        <v>tier - 2</v>
      </c>
      <c r="O2109" s="42" t="str">
        <f>VLOOKUP(A2109,'Data Transformation'!S:Z,8,0)</f>
        <v>tier - 2</v>
      </c>
      <c r="P2109" s="42" t="str">
        <f>VLOOKUP(A2109,'Data Transformation'!S:AA,9,0)</f>
        <v>R1013</v>
      </c>
      <c r="Q2109" s="60">
        <f>VLOOKUP(A2109,'Data Transformation'!S:AC,11,0)</f>
        <v>28</v>
      </c>
    </row>
    <row r="2110">
      <c r="A2110" s="56" t="s">
        <v>4292</v>
      </c>
      <c r="B2110" s="42" t="str">
        <f>VLOOKUP(A2110,'Data Transformation'!A:D,4,0)</f>
        <v>Li</v>
      </c>
      <c r="C2110" s="57">
        <f>VLOOKUP(A2110,'Data Transformation'!G:N,2,0)</f>
        <v>35.625</v>
      </c>
      <c r="D2110" s="42">
        <f>VLOOKUP(A2110,'Data Transformation'!G:I,3,0)</f>
        <v>6.21</v>
      </c>
      <c r="E2110" s="42" t="str">
        <f>VLOOKUP(A2110,'Data Transformation'!G:J,4,0)</f>
        <v>No</v>
      </c>
      <c r="F2110" s="42" t="str">
        <f>VLOOKUP(A2110,'Data Transformation'!G:K,5,0)</f>
        <v>yes</v>
      </c>
      <c r="G2110" s="58" t="str">
        <f>VLOOKUP(A2110,'Data Transformation'!G:L,6,0)</f>
        <v>No</v>
      </c>
      <c r="H2110" s="42">
        <f>VLOOKUP(A2110,'Data Transformation'!G:O,9,0)</f>
        <v>1</v>
      </c>
      <c r="I2110" s="42" t="str">
        <f>VLOOKUP(A2110,'Data Transformation'!G:N,8,0)</f>
        <v>No</v>
      </c>
      <c r="J2110" s="42" t="str">
        <f>VLOOKUP(A2110,'Data Transformation'!G:P,10,0)</f>
        <v>Above Obesity</v>
      </c>
      <c r="K2110" s="42" t="str">
        <f>VLOOKUP(A2110,'Data Transformation'!G:Q,11,0)</f>
        <v>Prediabetes weight</v>
      </c>
      <c r="L2110" s="42" t="str">
        <f>VLOOKUP(A2110,'Data Transformation'!S:AB,10,0)</f>
        <v>27-Jul-2004</v>
      </c>
      <c r="M2110" s="59">
        <f>VLOOKUP(A2110,'Data Transformation'!S:AD,12,0)</f>
        <v>2211.13</v>
      </c>
      <c r="N2110" s="42" t="str">
        <f>VLOOKUP(A2110,'Data Transformation'!S:Y,7,0)</f>
        <v>tier - 2</v>
      </c>
      <c r="O2110" s="42" t="str">
        <f>VLOOKUP(A2110,'Data Transformation'!S:Z,8,0)</f>
        <v>tier - 2</v>
      </c>
      <c r="P2110" s="42" t="str">
        <f>VLOOKUP(A2110,'Data Transformation'!S:AA,9,0)</f>
        <v>R1024</v>
      </c>
      <c r="Q2110" s="60">
        <f>VLOOKUP(A2110,'Data Transformation'!S:AC,11,0)</f>
        <v>18</v>
      </c>
    </row>
    <row r="2111">
      <c r="A2111" s="56" t="s">
        <v>4294</v>
      </c>
      <c r="B2111" s="42" t="str">
        <f>VLOOKUP(A2111,'Data Transformation'!A:D,4,0)</f>
        <v>Sinda</v>
      </c>
      <c r="C2111" s="57">
        <f>VLOOKUP(A2111,'Data Transformation'!G:N,2,0)</f>
        <v>33.155</v>
      </c>
      <c r="D2111" s="42">
        <f>VLOOKUP(A2111,'Data Transformation'!G:I,3,0)</f>
        <v>4.6</v>
      </c>
      <c r="E2111" s="42" t="str">
        <f>VLOOKUP(A2111,'Data Transformation'!G:J,4,0)</f>
        <v>No</v>
      </c>
      <c r="F2111" s="42" t="str">
        <f>VLOOKUP(A2111,'Data Transformation'!G:K,5,0)</f>
        <v>yes</v>
      </c>
      <c r="G2111" s="58" t="str">
        <f>VLOOKUP(A2111,'Data Transformation'!G:L,6,0)</f>
        <v>No</v>
      </c>
      <c r="H2111" s="42">
        <f>VLOOKUP(A2111,'Data Transformation'!G:O,9,0)</f>
        <v>1</v>
      </c>
      <c r="I2111" s="42" t="str">
        <f>VLOOKUP(A2111,'Data Transformation'!G:N,8,0)</f>
        <v>No</v>
      </c>
      <c r="J2111" s="42" t="str">
        <f>VLOOKUP(A2111,'Data Transformation'!G:P,10,0)</f>
        <v>Above Obesity</v>
      </c>
      <c r="K2111" s="42" t="str">
        <f>VLOOKUP(A2111,'Data Transformation'!G:Q,11,0)</f>
        <v>Normal</v>
      </c>
      <c r="L2111" s="42" t="str">
        <f>VLOOKUP(A2111,'Data Transformation'!S:AB,10,0)</f>
        <v>6-Aug-2004</v>
      </c>
      <c r="M2111" s="59">
        <f>VLOOKUP(A2111,'Data Transformation'!S:AD,12,0)</f>
        <v>2207.7</v>
      </c>
      <c r="N2111" s="42" t="str">
        <f>VLOOKUP(A2111,'Data Transformation'!S:Y,7,0)</f>
        <v>tier - 2</v>
      </c>
      <c r="O2111" s="42" t="str">
        <f>VLOOKUP(A2111,'Data Transformation'!S:Z,8,0)</f>
        <v>tier - 2</v>
      </c>
      <c r="P2111" s="42" t="str">
        <f>VLOOKUP(A2111,'Data Transformation'!S:AA,9,0)</f>
        <v>R1024</v>
      </c>
      <c r="Q2111" s="60">
        <f>VLOOKUP(A2111,'Data Transformation'!S:AC,11,0)</f>
        <v>18</v>
      </c>
    </row>
    <row r="2112">
      <c r="A2112" s="56" t="s">
        <v>4296</v>
      </c>
      <c r="B2112" s="42" t="str">
        <f>VLOOKUP(A2112,'Data Transformation'!A:D,4,0)</f>
        <v>Rydland</v>
      </c>
      <c r="C2112" s="57">
        <f>VLOOKUP(A2112,'Data Transformation'!G:N,2,0)</f>
        <v>31.92</v>
      </c>
      <c r="D2112" s="42">
        <f>VLOOKUP(A2112,'Data Transformation'!G:I,3,0)</f>
        <v>5.04</v>
      </c>
      <c r="E2112" s="42" t="str">
        <f>VLOOKUP(A2112,'Data Transformation'!G:J,4,0)</f>
        <v>No</v>
      </c>
      <c r="F2112" s="42" t="str">
        <f>VLOOKUP(A2112,'Data Transformation'!G:K,5,0)</f>
        <v>yes</v>
      </c>
      <c r="G2112" s="58" t="str">
        <f>VLOOKUP(A2112,'Data Transformation'!G:L,6,0)</f>
        <v>No</v>
      </c>
      <c r="H2112" s="42">
        <f>VLOOKUP(A2112,'Data Transformation'!G:O,9,0)</f>
        <v>1</v>
      </c>
      <c r="I2112" s="42" t="str">
        <f>VLOOKUP(A2112,'Data Transformation'!G:N,8,0)</f>
        <v>No</v>
      </c>
      <c r="J2112" s="42" t="str">
        <f>VLOOKUP(A2112,'Data Transformation'!G:P,10,0)</f>
        <v>Above Obesity</v>
      </c>
      <c r="K2112" s="42" t="str">
        <f>VLOOKUP(A2112,'Data Transformation'!G:Q,11,0)</f>
        <v>Normal</v>
      </c>
      <c r="L2112" s="42" t="str">
        <f>VLOOKUP(A2112,'Data Transformation'!S:AB,10,0)</f>
        <v>13-Nov-2004</v>
      </c>
      <c r="M2112" s="59">
        <f>VLOOKUP(A2112,'Data Transformation'!S:AD,12,0)</f>
        <v>2205.98</v>
      </c>
      <c r="N2112" s="42" t="str">
        <f>VLOOKUP(A2112,'Data Transformation'!S:Y,7,0)</f>
        <v>tier - 2</v>
      </c>
      <c r="O2112" s="42" t="str">
        <f>VLOOKUP(A2112,'Data Transformation'!S:Z,8,0)</f>
        <v>tier - 3</v>
      </c>
      <c r="P2112" s="42" t="str">
        <f>VLOOKUP(A2112,'Data Transformation'!S:AA,9,0)</f>
        <v>R1024</v>
      </c>
      <c r="Q2112" s="60">
        <f>VLOOKUP(A2112,'Data Transformation'!S:AC,11,0)</f>
        <v>18</v>
      </c>
    </row>
    <row r="2113">
      <c r="A2113" s="56" t="s">
        <v>4298</v>
      </c>
      <c r="B2113" s="42" t="str">
        <f>VLOOKUP(A2113,'Data Transformation'!A:D,4,0)</f>
        <v>Vespa</v>
      </c>
      <c r="C2113" s="57">
        <f>VLOOKUP(A2113,'Data Transformation'!G:N,2,0)</f>
        <v>30.305</v>
      </c>
      <c r="D2113" s="42">
        <f>VLOOKUP(A2113,'Data Transformation'!G:I,3,0)</f>
        <v>5.08</v>
      </c>
      <c r="E2113" s="42" t="str">
        <f>VLOOKUP(A2113,'Data Transformation'!G:J,4,0)</f>
        <v>No</v>
      </c>
      <c r="F2113" s="42" t="str">
        <f>VLOOKUP(A2113,'Data Transformation'!G:K,5,0)</f>
        <v>yes</v>
      </c>
      <c r="G2113" s="58" t="str">
        <f>VLOOKUP(A2113,'Data Transformation'!G:L,6,0)</f>
        <v>No</v>
      </c>
      <c r="H2113" s="42">
        <f>VLOOKUP(A2113,'Data Transformation'!G:O,9,0)</f>
        <v>1</v>
      </c>
      <c r="I2113" s="42" t="str">
        <f>VLOOKUP(A2113,'Data Transformation'!G:N,8,0)</f>
        <v>No</v>
      </c>
      <c r="J2113" s="42" t="str">
        <f>VLOOKUP(A2113,'Data Transformation'!G:P,10,0)</f>
        <v>Above Obesity</v>
      </c>
      <c r="K2113" s="42" t="str">
        <f>VLOOKUP(A2113,'Data Transformation'!G:Q,11,0)</f>
        <v>Normal</v>
      </c>
      <c r="L2113" s="42" t="str">
        <f>VLOOKUP(A2113,'Data Transformation'!S:AB,10,0)</f>
        <v>28-Oct-2004</v>
      </c>
      <c r="M2113" s="59">
        <f>VLOOKUP(A2113,'Data Transformation'!S:AD,12,0)</f>
        <v>2203.74</v>
      </c>
      <c r="N2113" s="42" t="str">
        <f>VLOOKUP(A2113,'Data Transformation'!S:Y,7,0)</f>
        <v>tier - 2</v>
      </c>
      <c r="O2113" s="42" t="str">
        <f>VLOOKUP(A2113,'Data Transformation'!S:Z,8,0)</f>
        <v>tier - 2</v>
      </c>
      <c r="P2113" s="42" t="str">
        <f>VLOOKUP(A2113,'Data Transformation'!S:AA,9,0)</f>
        <v>R1024</v>
      </c>
      <c r="Q2113" s="60">
        <f>VLOOKUP(A2113,'Data Transformation'!S:AC,11,0)</f>
        <v>18</v>
      </c>
    </row>
    <row r="2114">
      <c r="A2114" s="56" t="s">
        <v>4300</v>
      </c>
      <c r="B2114" s="42" t="str">
        <f>VLOOKUP(A2114,'Data Transformation'!A:D,4,0)</f>
        <v>Meadows</v>
      </c>
      <c r="C2114" s="57">
        <f>VLOOKUP(A2114,'Data Transformation'!G:N,2,0)</f>
        <v>30.115</v>
      </c>
      <c r="D2114" s="42">
        <f>VLOOKUP(A2114,'Data Transformation'!G:I,3,0)</f>
        <v>4.38</v>
      </c>
      <c r="E2114" s="42" t="str">
        <f>VLOOKUP(A2114,'Data Transformation'!G:J,4,0)</f>
        <v>No</v>
      </c>
      <c r="F2114" s="42" t="str">
        <f>VLOOKUP(A2114,'Data Transformation'!G:K,5,0)</f>
        <v>yes</v>
      </c>
      <c r="G2114" s="58" t="str">
        <f>VLOOKUP(A2114,'Data Transformation'!G:L,6,0)</f>
        <v>No</v>
      </c>
      <c r="H2114" s="42">
        <f>VLOOKUP(A2114,'Data Transformation'!G:O,9,0)</f>
        <v>1</v>
      </c>
      <c r="I2114" s="42" t="str">
        <f>VLOOKUP(A2114,'Data Transformation'!G:N,8,0)</f>
        <v>No</v>
      </c>
      <c r="J2114" s="42" t="str">
        <f>VLOOKUP(A2114,'Data Transformation'!G:P,10,0)</f>
        <v>Above Obesity</v>
      </c>
      <c r="K2114" s="42" t="str">
        <f>VLOOKUP(A2114,'Data Transformation'!G:Q,11,0)</f>
        <v>Normal</v>
      </c>
      <c r="L2114" s="42" t="str">
        <f>VLOOKUP(A2114,'Data Transformation'!S:AB,10,0)</f>
        <v>6-Aug-2004</v>
      </c>
      <c r="M2114" s="59">
        <f>VLOOKUP(A2114,'Data Transformation'!S:AD,12,0)</f>
        <v>2203.47</v>
      </c>
      <c r="N2114" s="42" t="str">
        <f>VLOOKUP(A2114,'Data Transformation'!S:Y,7,0)</f>
        <v>tier - 2</v>
      </c>
      <c r="O2114" s="42" t="str">
        <f>VLOOKUP(A2114,'Data Transformation'!S:Z,8,0)</f>
        <v>tier - 2</v>
      </c>
      <c r="P2114" s="42" t="str">
        <f>VLOOKUP(A2114,'Data Transformation'!S:AA,9,0)</f>
        <v>R1024</v>
      </c>
      <c r="Q2114" s="60">
        <f>VLOOKUP(A2114,'Data Transformation'!S:AC,11,0)</f>
        <v>18</v>
      </c>
    </row>
    <row r="2115">
      <c r="A2115" s="56" t="s">
        <v>4302</v>
      </c>
      <c r="B2115" s="42" t="str">
        <f>VLOOKUP(A2115,'Data Transformation'!A:D,4,0)</f>
        <v>Toppen</v>
      </c>
      <c r="C2115" s="57">
        <f>VLOOKUP(A2115,'Data Transformation'!G:N,2,0)</f>
        <v>24.09</v>
      </c>
      <c r="D2115" s="42">
        <f>VLOOKUP(A2115,'Data Transformation'!G:I,3,0)</f>
        <v>4.79</v>
      </c>
      <c r="E2115" s="42" t="str">
        <f>VLOOKUP(A2115,'Data Transformation'!G:J,4,0)</f>
        <v>No</v>
      </c>
      <c r="F2115" s="42" t="str">
        <f>VLOOKUP(A2115,'Data Transformation'!G:K,5,0)</f>
        <v>yes</v>
      </c>
      <c r="G2115" s="58" t="str">
        <f>VLOOKUP(A2115,'Data Transformation'!G:L,6,0)</f>
        <v>No</v>
      </c>
      <c r="H2115" s="42">
        <f>VLOOKUP(A2115,'Data Transformation'!G:O,9,0)</f>
        <v>1</v>
      </c>
      <c r="I2115" s="42" t="str">
        <f>VLOOKUP(A2115,'Data Transformation'!G:N,8,0)</f>
        <v>No</v>
      </c>
      <c r="J2115" s="42" t="str">
        <f>VLOOKUP(A2115,'Data Transformation'!G:P,10,0)</f>
        <v>Normal weight</v>
      </c>
      <c r="K2115" s="42" t="str">
        <f>VLOOKUP(A2115,'Data Transformation'!G:Q,11,0)</f>
        <v>Normal</v>
      </c>
      <c r="L2115" s="42" t="str">
        <f>VLOOKUP(A2115,'Data Transformation'!S:AB,10,0)</f>
        <v>27-Jul-2004</v>
      </c>
      <c r="M2115" s="59">
        <f>VLOOKUP(A2115,'Data Transformation'!S:AD,12,0)</f>
        <v>2201.1</v>
      </c>
      <c r="N2115" s="42" t="str">
        <f>VLOOKUP(A2115,'Data Transformation'!S:Y,7,0)</f>
        <v>tier - 2</v>
      </c>
      <c r="O2115" s="42" t="str">
        <f>VLOOKUP(A2115,'Data Transformation'!S:Z,8,0)</f>
        <v>tier - 3</v>
      </c>
      <c r="P2115" s="42" t="str">
        <f>VLOOKUP(A2115,'Data Transformation'!S:AA,9,0)</f>
        <v>R1013</v>
      </c>
      <c r="Q2115" s="60">
        <f>VLOOKUP(A2115,'Data Transformation'!S:AC,11,0)</f>
        <v>18</v>
      </c>
    </row>
    <row r="2116">
      <c r="A2116" s="56" t="s">
        <v>4304</v>
      </c>
      <c r="B2116" s="42" t="str">
        <f>VLOOKUP(A2116,'Data Transformation'!A:D,4,0)</f>
        <v>Ermer</v>
      </c>
      <c r="C2116" s="57">
        <f>VLOOKUP(A2116,'Data Transformation'!G:N,2,0)</f>
        <v>28.215</v>
      </c>
      <c r="D2116" s="42">
        <f>VLOOKUP(A2116,'Data Transformation'!G:I,3,0)</f>
        <v>4.21</v>
      </c>
      <c r="E2116" s="42" t="str">
        <f>VLOOKUP(A2116,'Data Transformation'!G:J,4,0)</f>
        <v>No</v>
      </c>
      <c r="F2116" s="42" t="str">
        <f>VLOOKUP(A2116,'Data Transformation'!G:K,5,0)</f>
        <v>yes</v>
      </c>
      <c r="G2116" s="58" t="str">
        <f>VLOOKUP(A2116,'Data Transformation'!G:L,6,0)</f>
        <v>No</v>
      </c>
      <c r="H2116" s="42">
        <f>VLOOKUP(A2116,'Data Transformation'!G:O,9,0)</f>
        <v>1</v>
      </c>
      <c r="I2116" s="42" t="str">
        <f>VLOOKUP(A2116,'Data Transformation'!G:N,8,0)</f>
        <v>No</v>
      </c>
      <c r="J2116" s="42" t="str">
        <f>VLOOKUP(A2116,'Data Transformation'!G:P,10,0)</f>
        <v>Overweight</v>
      </c>
      <c r="K2116" s="42" t="str">
        <f>VLOOKUP(A2116,'Data Transformation'!G:Q,11,0)</f>
        <v>Normal</v>
      </c>
      <c r="L2116" s="42" t="str">
        <f>VLOOKUP(A2116,'Data Transformation'!S:AB,10,0)</f>
        <v>12-Sep-2004</v>
      </c>
      <c r="M2116" s="59">
        <f>VLOOKUP(A2116,'Data Transformation'!S:AD,12,0)</f>
        <v>2200.83</v>
      </c>
      <c r="N2116" s="42" t="str">
        <f>VLOOKUP(A2116,'Data Transformation'!S:Y,7,0)</f>
        <v>tier - 2</v>
      </c>
      <c r="O2116" s="42" t="str">
        <f>VLOOKUP(A2116,'Data Transformation'!S:Z,8,0)</f>
        <v>tier - 2</v>
      </c>
      <c r="P2116" s="42" t="str">
        <f>VLOOKUP(A2116,'Data Transformation'!S:AA,9,0)</f>
        <v>R1024</v>
      </c>
      <c r="Q2116" s="60">
        <f>VLOOKUP(A2116,'Data Transformation'!S:AC,11,0)</f>
        <v>18</v>
      </c>
    </row>
    <row r="2117">
      <c r="A2117" s="56" t="s">
        <v>4306</v>
      </c>
      <c r="B2117" s="42" t="str">
        <f>VLOOKUP(A2117,'Data Transformation'!A:D,4,0)</f>
        <v>Dionne</v>
      </c>
      <c r="C2117" s="57">
        <f>VLOOKUP(A2117,'Data Transformation'!G:N,2,0)</f>
        <v>26.315</v>
      </c>
      <c r="D2117" s="42">
        <f>VLOOKUP(A2117,'Data Transformation'!G:I,3,0)</f>
        <v>5.47</v>
      </c>
      <c r="E2117" s="42" t="str">
        <f>VLOOKUP(A2117,'Data Transformation'!G:J,4,0)</f>
        <v>No</v>
      </c>
      <c r="F2117" s="42" t="str">
        <f>VLOOKUP(A2117,'Data Transformation'!G:K,5,0)</f>
        <v>yes</v>
      </c>
      <c r="G2117" s="58" t="str">
        <f>VLOOKUP(A2117,'Data Transformation'!G:L,6,0)</f>
        <v>No</v>
      </c>
      <c r="H2117" s="42">
        <f>VLOOKUP(A2117,'Data Transformation'!G:O,9,0)</f>
        <v>1</v>
      </c>
      <c r="I2117" s="42" t="str">
        <f>VLOOKUP(A2117,'Data Transformation'!G:N,8,0)</f>
        <v>No</v>
      </c>
      <c r="J2117" s="42" t="str">
        <f>VLOOKUP(A2117,'Data Transformation'!G:P,10,0)</f>
        <v>Overweight</v>
      </c>
      <c r="K2117" s="42" t="str">
        <f>VLOOKUP(A2117,'Data Transformation'!G:Q,11,0)</f>
        <v>Normal</v>
      </c>
      <c r="L2117" s="42" t="str">
        <f>VLOOKUP(A2117,'Data Transformation'!S:AB,10,0)</f>
        <v>3-Sep-2004</v>
      </c>
      <c r="M2117" s="59">
        <f>VLOOKUP(A2117,'Data Transformation'!S:AD,12,0)</f>
        <v>2198.19</v>
      </c>
      <c r="N2117" s="42" t="str">
        <f>VLOOKUP(A2117,'Data Transformation'!S:Y,7,0)</f>
        <v>tier - 2</v>
      </c>
      <c r="O2117" s="42" t="str">
        <f>VLOOKUP(A2117,'Data Transformation'!S:Z,8,0)</f>
        <v>tier - 1</v>
      </c>
      <c r="P2117" s="42" t="str">
        <f>VLOOKUP(A2117,'Data Transformation'!S:AA,9,0)</f>
        <v>R1023</v>
      </c>
      <c r="Q2117" s="60">
        <f>VLOOKUP(A2117,'Data Transformation'!S:AC,11,0)</f>
        <v>18</v>
      </c>
    </row>
    <row r="2118">
      <c r="A2118" s="56" t="s">
        <v>4308</v>
      </c>
      <c r="B2118" s="42" t="str">
        <f>VLOOKUP(A2118,'Data Transformation'!A:D,4,0)</f>
        <v>Stasulli</v>
      </c>
      <c r="C2118" s="57">
        <f>VLOOKUP(A2118,'Data Transformation'!G:N,2,0)</f>
        <v>25.08</v>
      </c>
      <c r="D2118" s="42">
        <f>VLOOKUP(A2118,'Data Transformation'!G:I,3,0)</f>
        <v>5.09</v>
      </c>
      <c r="E2118" s="42" t="str">
        <f>VLOOKUP(A2118,'Data Transformation'!G:J,4,0)</f>
        <v>No</v>
      </c>
      <c r="F2118" s="42" t="str">
        <f>VLOOKUP(A2118,'Data Transformation'!G:K,5,0)</f>
        <v>yes</v>
      </c>
      <c r="G2118" s="58" t="str">
        <f>VLOOKUP(A2118,'Data Transformation'!G:L,6,0)</f>
        <v>No</v>
      </c>
      <c r="H2118" s="42">
        <f>VLOOKUP(A2118,'Data Transformation'!G:O,9,0)</f>
        <v>1</v>
      </c>
      <c r="I2118" s="42" t="str">
        <f>VLOOKUP(A2118,'Data Transformation'!G:N,8,0)</f>
        <v>No</v>
      </c>
      <c r="J2118" s="42" t="str">
        <f>VLOOKUP(A2118,'Data Transformation'!G:P,10,0)</f>
        <v>Overweight</v>
      </c>
      <c r="K2118" s="42" t="str">
        <f>VLOOKUP(A2118,'Data Transformation'!G:Q,11,0)</f>
        <v>Normal</v>
      </c>
      <c r="L2118" s="42" t="str">
        <f>VLOOKUP(A2118,'Data Transformation'!S:AB,10,0)</f>
        <v>7-Dec-2004</v>
      </c>
      <c r="M2118" s="59">
        <f>VLOOKUP(A2118,'Data Transformation'!S:AD,12,0)</f>
        <v>2196.47</v>
      </c>
      <c r="N2118" s="42" t="str">
        <f>VLOOKUP(A2118,'Data Transformation'!S:Y,7,0)</f>
        <v>tier - 2</v>
      </c>
      <c r="O2118" s="42" t="str">
        <f>VLOOKUP(A2118,'Data Transformation'!S:Z,8,0)</f>
        <v>tier - 3</v>
      </c>
      <c r="P2118" s="42" t="str">
        <f>VLOOKUP(A2118,'Data Transformation'!S:AA,9,0)</f>
        <v>R1024</v>
      </c>
      <c r="Q2118" s="60">
        <f>VLOOKUP(A2118,'Data Transformation'!S:AC,11,0)</f>
        <v>18</v>
      </c>
    </row>
    <row r="2119">
      <c r="A2119" s="56" t="s">
        <v>4310</v>
      </c>
      <c r="B2119" s="42" t="str">
        <f>VLOOKUP(A2119,'Data Transformation'!A:D,4,0)</f>
        <v>Duran</v>
      </c>
      <c r="C2119" s="57">
        <f>VLOOKUP(A2119,'Data Transformation'!G:N,2,0)</f>
        <v>15.41</v>
      </c>
      <c r="D2119" s="42">
        <f>VLOOKUP(A2119,'Data Transformation'!G:I,3,0)</f>
        <v>5.08</v>
      </c>
      <c r="E2119" s="42" t="str">
        <f>VLOOKUP(A2119,'Data Transformation'!G:J,4,0)</f>
        <v>No</v>
      </c>
      <c r="F2119" s="42" t="str">
        <f>VLOOKUP(A2119,'Data Transformation'!G:K,5,0)</f>
        <v>No</v>
      </c>
      <c r="G2119" s="58" t="str">
        <f>VLOOKUP(A2119,'Data Transformation'!G:L,6,0)</f>
        <v>No</v>
      </c>
      <c r="H2119" s="42">
        <f>VLOOKUP(A2119,'Data Transformation'!G:O,9,0)</f>
        <v>0</v>
      </c>
      <c r="I2119" s="42" t="str">
        <f>VLOOKUP(A2119,'Data Transformation'!G:N,8,0)</f>
        <v>No</v>
      </c>
      <c r="J2119" s="42" t="str">
        <f>VLOOKUP(A2119,'Data Transformation'!G:P,10,0)</f>
        <v>Underweight</v>
      </c>
      <c r="K2119" s="42" t="str">
        <f>VLOOKUP(A2119,'Data Transformation'!G:Q,11,0)</f>
        <v>Normal</v>
      </c>
      <c r="L2119" s="42" t="str">
        <f>VLOOKUP(A2119,'Data Transformation'!S:AB,10,0)</f>
        <v>16-Dec-1991</v>
      </c>
      <c r="M2119" s="59">
        <f>VLOOKUP(A2119,'Data Transformation'!S:AD,12,0)</f>
        <v>2193.2</v>
      </c>
      <c r="N2119" s="42" t="str">
        <f>VLOOKUP(A2119,'Data Transformation'!S:Y,7,0)</f>
        <v>tier - 2</v>
      </c>
      <c r="O2119" s="42" t="str">
        <f>VLOOKUP(A2119,'Data Transformation'!S:Z,8,0)</f>
        <v>tier - 2</v>
      </c>
      <c r="P2119" s="42" t="str">
        <f>VLOOKUP(A2119,'Data Transformation'!S:AA,9,0)</f>
        <v>R1012</v>
      </c>
      <c r="Q2119" s="60">
        <f>VLOOKUP(A2119,'Data Transformation'!S:AC,11,0)</f>
        <v>31</v>
      </c>
    </row>
    <row r="2120">
      <c r="A2120" s="56" t="s">
        <v>4312</v>
      </c>
      <c r="B2120" s="42" t="str">
        <f>VLOOKUP(A2120,'Data Transformation'!A:D,4,0)</f>
        <v>Klundt</v>
      </c>
      <c r="C2120" s="57">
        <f>VLOOKUP(A2120,'Data Transformation'!G:N,2,0)</f>
        <v>23.83</v>
      </c>
      <c r="D2120" s="42">
        <f>VLOOKUP(A2120,'Data Transformation'!G:I,3,0)</f>
        <v>5.68</v>
      </c>
      <c r="E2120" s="42" t="str">
        <f>VLOOKUP(A2120,'Data Transformation'!G:J,4,0)</f>
        <v>No</v>
      </c>
      <c r="F2120" s="42" t="str">
        <f>VLOOKUP(A2120,'Data Transformation'!G:K,5,0)</f>
        <v>No</v>
      </c>
      <c r="G2120" s="58" t="str">
        <f>VLOOKUP(A2120,'Data Transformation'!G:L,6,0)</f>
        <v>No</v>
      </c>
      <c r="H2120" s="42">
        <f>VLOOKUP(A2120,'Data Transformation'!G:O,9,0)</f>
        <v>0</v>
      </c>
      <c r="I2120" s="42" t="str">
        <f>VLOOKUP(A2120,'Data Transformation'!G:N,8,0)</f>
        <v>No</v>
      </c>
      <c r="J2120" s="42" t="str">
        <f>VLOOKUP(A2120,'Data Transformation'!G:P,10,0)</f>
        <v>Normal weight</v>
      </c>
      <c r="K2120" s="42" t="str">
        <f>VLOOKUP(A2120,'Data Transformation'!G:Q,11,0)</f>
        <v>Normal</v>
      </c>
      <c r="L2120" s="42" t="str">
        <f>VLOOKUP(A2120,'Data Transformation'!S:AB,10,0)</f>
        <v>27-Sep-1994</v>
      </c>
      <c r="M2120" s="59">
        <f>VLOOKUP(A2120,'Data Transformation'!S:AD,12,0)</f>
        <v>2170.08</v>
      </c>
      <c r="N2120" s="42" t="str">
        <f>VLOOKUP(A2120,'Data Transformation'!S:Y,7,0)</f>
        <v>tier - 2</v>
      </c>
      <c r="O2120" s="42" t="str">
        <f>VLOOKUP(A2120,'Data Transformation'!S:Z,8,0)</f>
        <v>tier - 2</v>
      </c>
      <c r="P2120" s="42" t="str">
        <f>VLOOKUP(A2120,'Data Transformation'!S:AA,9,0)</f>
        <v>R1013</v>
      </c>
      <c r="Q2120" s="60">
        <f>VLOOKUP(A2120,'Data Transformation'!S:AC,11,0)</f>
        <v>28</v>
      </c>
    </row>
    <row r="2121">
      <c r="A2121" s="56" t="s">
        <v>4314</v>
      </c>
      <c r="B2121" s="42" t="str">
        <f>VLOOKUP(A2121,'Data Transformation'!A:D,4,0)</f>
        <v>Waters</v>
      </c>
      <c r="C2121" s="57">
        <f>VLOOKUP(A2121,'Data Transformation'!G:N,2,0)</f>
        <v>36</v>
      </c>
      <c r="D2121" s="42">
        <f>VLOOKUP(A2121,'Data Transformation'!G:I,3,0)</f>
        <v>4.66</v>
      </c>
      <c r="E2121" s="42" t="str">
        <f>VLOOKUP(A2121,'Data Transformation'!G:J,4,0)</f>
        <v>No</v>
      </c>
      <c r="F2121" s="42" t="str">
        <f>VLOOKUP(A2121,'Data Transformation'!G:K,5,0)</f>
        <v>yes</v>
      </c>
      <c r="G2121" s="58" t="str">
        <f>VLOOKUP(A2121,'Data Transformation'!G:L,6,0)</f>
        <v>No</v>
      </c>
      <c r="H2121" s="42">
        <f>VLOOKUP(A2121,'Data Transformation'!G:O,9,0)</f>
        <v>1</v>
      </c>
      <c r="I2121" s="42" t="str">
        <f>VLOOKUP(A2121,'Data Transformation'!G:N,8,0)</f>
        <v>No</v>
      </c>
      <c r="J2121" s="42" t="str">
        <f>VLOOKUP(A2121,'Data Transformation'!G:P,10,0)</f>
        <v>Above Obesity</v>
      </c>
      <c r="K2121" s="42" t="str">
        <f>VLOOKUP(A2121,'Data Transformation'!G:Q,11,0)</f>
        <v>Normal</v>
      </c>
      <c r="L2121" s="42" t="str">
        <f>VLOOKUP(A2121,'Data Transformation'!S:AB,10,0)</f>
        <v>23-Aug-2000</v>
      </c>
      <c r="M2121" s="59">
        <f>VLOOKUP(A2121,'Data Transformation'!S:AD,12,0)</f>
        <v>2166.73</v>
      </c>
      <c r="N2121" s="42" t="str">
        <f>VLOOKUP(A2121,'Data Transformation'!S:Y,7,0)</f>
        <v>tier - 2</v>
      </c>
      <c r="O2121" s="42" t="str">
        <f>VLOOKUP(A2121,'Data Transformation'!S:Z,8,0)</f>
        <v>tier - 2</v>
      </c>
      <c r="P2121" s="42" t="str">
        <f>VLOOKUP(A2121,'Data Transformation'!S:AA,9,0)</f>
        <v>R1011</v>
      </c>
      <c r="Q2121" s="60">
        <f>VLOOKUP(A2121,'Data Transformation'!S:AC,11,0)</f>
        <v>22</v>
      </c>
    </row>
    <row r="2122">
      <c r="A2122" s="56" t="s">
        <v>4316</v>
      </c>
      <c r="B2122" s="42" t="str">
        <f>VLOOKUP(A2122,'Data Transformation'!A:D,4,0)</f>
        <v>Rusk</v>
      </c>
      <c r="C2122" s="57">
        <f>VLOOKUP(A2122,'Data Transformation'!G:N,2,0)</f>
        <v>28.82</v>
      </c>
      <c r="D2122" s="42">
        <f>VLOOKUP(A2122,'Data Transformation'!G:I,3,0)</f>
        <v>5.59</v>
      </c>
      <c r="E2122" s="42" t="str">
        <f>VLOOKUP(A2122,'Data Transformation'!G:J,4,0)</f>
        <v>No</v>
      </c>
      <c r="F2122" s="42" t="str">
        <f>VLOOKUP(A2122,'Data Transformation'!G:K,5,0)</f>
        <v>yes</v>
      </c>
      <c r="G2122" s="58" t="str">
        <f>VLOOKUP(A2122,'Data Transformation'!G:L,6,0)</f>
        <v>No</v>
      </c>
      <c r="H2122" s="42">
        <f>VLOOKUP(A2122,'Data Transformation'!G:O,9,0)</f>
        <v>1</v>
      </c>
      <c r="I2122" s="42" t="str">
        <f>VLOOKUP(A2122,'Data Transformation'!G:N,8,0)</f>
        <v>No</v>
      </c>
      <c r="J2122" s="42" t="str">
        <f>VLOOKUP(A2122,'Data Transformation'!G:P,10,0)</f>
        <v>Overweight</v>
      </c>
      <c r="K2122" s="42" t="str">
        <f>VLOOKUP(A2122,'Data Transformation'!G:Q,11,0)</f>
        <v>Normal</v>
      </c>
      <c r="L2122" s="42" t="str">
        <f>VLOOKUP(A2122,'Data Transformation'!S:AB,10,0)</f>
        <v>10-Dec-2000</v>
      </c>
      <c r="M2122" s="59">
        <f>VLOOKUP(A2122,'Data Transformation'!S:AD,12,0)</f>
        <v>2156.75</v>
      </c>
      <c r="N2122" s="42" t="str">
        <f>VLOOKUP(A2122,'Data Transformation'!S:Y,7,0)</f>
        <v>tier - 2</v>
      </c>
      <c r="O2122" s="42" t="str">
        <f>VLOOKUP(A2122,'Data Transformation'!S:Z,8,0)</f>
        <v>tier - 2</v>
      </c>
      <c r="P2122" s="42" t="str">
        <f>VLOOKUP(A2122,'Data Transformation'!S:AA,9,0)</f>
        <v>R1013</v>
      </c>
      <c r="Q2122" s="60">
        <f>VLOOKUP(A2122,'Data Transformation'!S:AC,11,0)</f>
        <v>22</v>
      </c>
    </row>
    <row r="2123">
      <c r="A2123" s="56" t="s">
        <v>4318</v>
      </c>
      <c r="B2123" s="42" t="str">
        <f>VLOOKUP(A2123,'Data Transformation'!A:D,4,0)</f>
        <v>Gersbach</v>
      </c>
      <c r="C2123" s="57">
        <f>VLOOKUP(A2123,'Data Transformation'!G:N,2,0)</f>
        <v>28.05</v>
      </c>
      <c r="D2123" s="42">
        <f>VLOOKUP(A2123,'Data Transformation'!G:I,3,0)</f>
        <v>6.2</v>
      </c>
      <c r="E2123" s="42" t="str">
        <f>VLOOKUP(A2123,'Data Transformation'!G:J,4,0)</f>
        <v>No</v>
      </c>
      <c r="F2123" s="42" t="str">
        <f>VLOOKUP(A2123,'Data Transformation'!G:K,5,0)</f>
        <v>yes</v>
      </c>
      <c r="G2123" s="58" t="str">
        <f>VLOOKUP(A2123,'Data Transformation'!G:L,6,0)</f>
        <v>No</v>
      </c>
      <c r="H2123" s="42">
        <f>VLOOKUP(A2123,'Data Transformation'!G:O,9,0)</f>
        <v>1</v>
      </c>
      <c r="I2123" s="42" t="str">
        <f>VLOOKUP(A2123,'Data Transformation'!G:N,8,0)</f>
        <v>No</v>
      </c>
      <c r="J2123" s="42" t="str">
        <f>VLOOKUP(A2123,'Data Transformation'!G:P,10,0)</f>
        <v>Overweight</v>
      </c>
      <c r="K2123" s="42" t="str">
        <f>VLOOKUP(A2123,'Data Transformation'!G:Q,11,0)</f>
        <v>Prediabetes weight</v>
      </c>
      <c r="L2123" s="42" t="str">
        <f>VLOOKUP(A2123,'Data Transformation'!S:AB,10,0)</f>
        <v>29-Nov-2000</v>
      </c>
      <c r="M2123" s="59">
        <f>VLOOKUP(A2123,'Data Transformation'!S:AD,12,0)</f>
        <v>2155.68</v>
      </c>
      <c r="N2123" s="42" t="str">
        <f>VLOOKUP(A2123,'Data Transformation'!S:Y,7,0)</f>
        <v>tier - 2</v>
      </c>
      <c r="O2123" s="42" t="str">
        <f>VLOOKUP(A2123,'Data Transformation'!S:Z,8,0)</f>
        <v>tier - 3</v>
      </c>
      <c r="P2123" s="42" t="str">
        <f>VLOOKUP(A2123,'Data Transformation'!S:AA,9,0)</f>
        <v>R1013</v>
      </c>
      <c r="Q2123" s="60">
        <f>VLOOKUP(A2123,'Data Transformation'!S:AC,11,0)</f>
        <v>22</v>
      </c>
    </row>
    <row r="2124">
      <c r="A2124" s="56" t="s">
        <v>4320</v>
      </c>
      <c r="B2124" s="42" t="str">
        <f>VLOOKUP(A2124,'Data Transformation'!A:D,4,0)</f>
        <v>Taylor-Watson</v>
      </c>
      <c r="C2124" s="57">
        <f>VLOOKUP(A2124,'Data Transformation'!G:N,2,0)</f>
        <v>27.1</v>
      </c>
      <c r="D2124" s="42">
        <f>VLOOKUP(A2124,'Data Transformation'!G:I,3,0)</f>
        <v>4.45</v>
      </c>
      <c r="E2124" s="42" t="str">
        <f>VLOOKUP(A2124,'Data Transformation'!G:J,4,0)</f>
        <v>No</v>
      </c>
      <c r="F2124" s="42" t="str">
        <f>VLOOKUP(A2124,'Data Transformation'!G:K,5,0)</f>
        <v>yes</v>
      </c>
      <c r="G2124" s="58" t="str">
        <f>VLOOKUP(A2124,'Data Transformation'!G:L,6,0)</f>
        <v>No</v>
      </c>
      <c r="H2124" s="42">
        <f>VLOOKUP(A2124,'Data Transformation'!G:O,9,0)</f>
        <v>1</v>
      </c>
      <c r="I2124" s="42" t="str">
        <f>VLOOKUP(A2124,'Data Transformation'!G:N,8,0)</f>
        <v>No</v>
      </c>
      <c r="J2124" s="42" t="str">
        <f>VLOOKUP(A2124,'Data Transformation'!G:P,10,0)</f>
        <v>Overweight</v>
      </c>
      <c r="K2124" s="42" t="str">
        <f>VLOOKUP(A2124,'Data Transformation'!G:Q,11,0)</f>
        <v>Normal</v>
      </c>
      <c r="L2124" s="42" t="str">
        <f>VLOOKUP(A2124,'Data Transformation'!S:AB,10,0)</f>
        <v>22-Oct-2000</v>
      </c>
      <c r="M2124" s="59">
        <f>VLOOKUP(A2124,'Data Transformation'!S:AD,12,0)</f>
        <v>2154.36</v>
      </c>
      <c r="N2124" s="42" t="str">
        <f>VLOOKUP(A2124,'Data Transformation'!S:Y,7,0)</f>
        <v>tier - 2</v>
      </c>
      <c r="O2124" s="42" t="str">
        <f>VLOOKUP(A2124,'Data Transformation'!S:Z,8,0)</f>
        <v>tier - 2</v>
      </c>
      <c r="P2124" s="42" t="str">
        <f>VLOOKUP(A2124,'Data Transformation'!S:AA,9,0)</f>
        <v>R1011</v>
      </c>
      <c r="Q2124" s="60">
        <f>VLOOKUP(A2124,'Data Transformation'!S:AC,11,0)</f>
        <v>22</v>
      </c>
    </row>
    <row r="2125">
      <c r="A2125" s="56" t="s">
        <v>4322</v>
      </c>
      <c r="B2125" s="42" t="str">
        <f>VLOOKUP(A2125,'Data Transformation'!A:D,4,0)</f>
        <v>Crawford</v>
      </c>
      <c r="C2125" s="57">
        <f>VLOOKUP(A2125,'Data Transformation'!G:N,2,0)</f>
        <v>24.3</v>
      </c>
      <c r="D2125" s="42">
        <f>VLOOKUP(A2125,'Data Transformation'!G:I,3,0)</f>
        <v>6.1</v>
      </c>
      <c r="E2125" s="42" t="str">
        <f>VLOOKUP(A2125,'Data Transformation'!G:J,4,0)</f>
        <v>yes</v>
      </c>
      <c r="F2125" s="42" t="str">
        <f>VLOOKUP(A2125,'Data Transformation'!G:K,5,0)</f>
        <v>yes</v>
      </c>
      <c r="G2125" s="58" t="str">
        <f>VLOOKUP(A2125,'Data Transformation'!G:L,6,0)</f>
        <v>No</v>
      </c>
      <c r="H2125" s="42">
        <f>VLOOKUP(A2125,'Data Transformation'!G:O,9,0)</f>
        <v>1</v>
      </c>
      <c r="I2125" s="42" t="str">
        <f>VLOOKUP(A2125,'Data Transformation'!G:N,8,0)</f>
        <v>No</v>
      </c>
      <c r="J2125" s="42" t="str">
        <f>VLOOKUP(A2125,'Data Transformation'!G:P,10,0)</f>
        <v>Normal weight</v>
      </c>
      <c r="K2125" s="42" t="str">
        <f>VLOOKUP(A2125,'Data Transformation'!G:Q,11,0)</f>
        <v>Prediabetes weight</v>
      </c>
      <c r="L2125" s="42" t="str">
        <f>VLOOKUP(A2125,'Data Transformation'!S:AB,10,0)</f>
        <v>27-Dec-2000</v>
      </c>
      <c r="M2125" s="59">
        <f>VLOOKUP(A2125,'Data Transformation'!S:AD,12,0)</f>
        <v>2150.47</v>
      </c>
      <c r="N2125" s="42" t="str">
        <f>VLOOKUP(A2125,'Data Transformation'!S:Y,7,0)</f>
        <v>tier - 2</v>
      </c>
      <c r="O2125" s="42" t="str">
        <f>VLOOKUP(A2125,'Data Transformation'!S:Z,8,0)</f>
        <v>tier - 3</v>
      </c>
      <c r="P2125" s="42" t="str">
        <f>VLOOKUP(A2125,'Data Transformation'!S:AA,9,0)</f>
        <v>R1011</v>
      </c>
      <c r="Q2125" s="60">
        <f>VLOOKUP(A2125,'Data Transformation'!S:AC,11,0)</f>
        <v>22</v>
      </c>
    </row>
    <row r="2126">
      <c r="A2126" s="56" t="s">
        <v>4324</v>
      </c>
      <c r="B2126" s="42" t="str">
        <f>VLOOKUP(A2126,'Data Transformation'!A:D,4,0)</f>
        <v>Levitsky</v>
      </c>
      <c r="C2126" s="57">
        <f>VLOOKUP(A2126,'Data Transformation'!G:N,2,0)</f>
        <v>30.72</v>
      </c>
      <c r="D2126" s="42">
        <f>VLOOKUP(A2126,'Data Transformation'!G:I,3,0)</f>
        <v>6.06</v>
      </c>
      <c r="E2126" s="42" t="str">
        <f>VLOOKUP(A2126,'Data Transformation'!G:J,4,0)</f>
        <v>No</v>
      </c>
      <c r="F2126" s="42" t="str">
        <f>VLOOKUP(A2126,'Data Transformation'!G:K,5,0)</f>
        <v>yes</v>
      </c>
      <c r="G2126" s="58" t="str">
        <f>VLOOKUP(A2126,'Data Transformation'!G:L,6,0)</f>
        <v>No</v>
      </c>
      <c r="H2126" s="42">
        <f>VLOOKUP(A2126,'Data Transformation'!G:O,9,0)</f>
        <v>1</v>
      </c>
      <c r="I2126" s="42" t="str">
        <f>VLOOKUP(A2126,'Data Transformation'!G:N,8,0)</f>
        <v>No</v>
      </c>
      <c r="J2126" s="42" t="str">
        <f>VLOOKUP(A2126,'Data Transformation'!G:P,10,0)</f>
        <v>Above Obesity</v>
      </c>
      <c r="K2126" s="42" t="str">
        <f>VLOOKUP(A2126,'Data Transformation'!G:Q,11,0)</f>
        <v>Prediabetes weight</v>
      </c>
      <c r="L2126" s="42" t="str">
        <f>VLOOKUP(A2126,'Data Transformation'!S:AB,10,0)</f>
        <v>4-Oct-2004</v>
      </c>
      <c r="M2126" s="59">
        <f>VLOOKUP(A2126,'Data Transformation'!S:AD,12,0)</f>
        <v>2144.85</v>
      </c>
      <c r="N2126" s="42" t="str">
        <f>VLOOKUP(A2126,'Data Transformation'!S:Y,7,0)</f>
        <v>tier - 2</v>
      </c>
      <c r="O2126" s="42" t="str">
        <f>VLOOKUP(A2126,'Data Transformation'!S:Z,8,0)</f>
        <v>tier - 1</v>
      </c>
      <c r="P2126" s="42" t="str">
        <f>VLOOKUP(A2126,'Data Transformation'!S:AA,9,0)</f>
        <v>R1011</v>
      </c>
      <c r="Q2126" s="60">
        <f>VLOOKUP(A2126,'Data Transformation'!S:AC,11,0)</f>
        <v>18</v>
      </c>
    </row>
    <row r="2127">
      <c r="A2127" s="56" t="s">
        <v>4326</v>
      </c>
      <c r="B2127" s="42" t="str">
        <f>VLOOKUP(A2127,'Data Transformation'!A:D,4,0)</f>
        <v>Carroll</v>
      </c>
      <c r="C2127" s="57">
        <f>VLOOKUP(A2127,'Data Transformation'!G:N,2,0)</f>
        <v>37.43</v>
      </c>
      <c r="D2127" s="42">
        <f>VLOOKUP(A2127,'Data Transformation'!G:I,3,0)</f>
        <v>4.56</v>
      </c>
      <c r="E2127" s="42" t="str">
        <f>VLOOKUP(A2127,'Data Transformation'!G:J,4,0)</f>
        <v>No</v>
      </c>
      <c r="F2127" s="42" t="str">
        <f>VLOOKUP(A2127,'Data Transformation'!G:K,5,0)</f>
        <v>No</v>
      </c>
      <c r="G2127" s="58" t="str">
        <f>VLOOKUP(A2127,'Data Transformation'!G:L,6,0)</f>
        <v>Yes</v>
      </c>
      <c r="H2127" s="42">
        <f>VLOOKUP(A2127,'Data Transformation'!G:O,9,0)</f>
        <v>1</v>
      </c>
      <c r="I2127" s="42" t="str">
        <f>VLOOKUP(A2127,'Data Transformation'!G:N,8,0)</f>
        <v>No</v>
      </c>
      <c r="J2127" s="42" t="str">
        <f>VLOOKUP(A2127,'Data Transformation'!G:P,10,0)</f>
        <v>Above Obesity</v>
      </c>
      <c r="K2127" s="42" t="str">
        <f>VLOOKUP(A2127,'Data Transformation'!G:Q,11,0)</f>
        <v>Normal</v>
      </c>
      <c r="L2127" s="42" t="str">
        <f>VLOOKUP(A2127,'Data Transformation'!S:AB,10,0)</f>
        <v>19-Aug-2003</v>
      </c>
      <c r="M2127" s="59">
        <f>VLOOKUP(A2127,'Data Transformation'!S:AD,12,0)</f>
        <v>2138.07</v>
      </c>
      <c r="N2127" s="42" t="str">
        <f>VLOOKUP(A2127,'Data Transformation'!S:Y,7,0)</f>
        <v>tier - 2</v>
      </c>
      <c r="O2127" s="42" t="str">
        <f>VLOOKUP(A2127,'Data Transformation'!S:Z,8,0)</f>
        <v>tier - 1</v>
      </c>
      <c r="P2127" s="42" t="str">
        <f>VLOOKUP(A2127,'Data Transformation'!S:AA,9,0)</f>
        <v>R1012</v>
      </c>
      <c r="Q2127" s="60">
        <f>VLOOKUP(A2127,'Data Transformation'!S:AC,11,0)</f>
        <v>19</v>
      </c>
    </row>
    <row r="2128">
      <c r="A2128" s="56" t="s">
        <v>4328</v>
      </c>
      <c r="B2128" s="42" t="str">
        <f>VLOOKUP(A2128,'Data Transformation'!A:D,4,0)</f>
        <v>Campos</v>
      </c>
      <c r="C2128" s="57">
        <f>VLOOKUP(A2128,'Data Transformation'!G:N,2,0)</f>
        <v>25.74</v>
      </c>
      <c r="D2128" s="42">
        <f>VLOOKUP(A2128,'Data Transformation'!G:I,3,0)</f>
        <v>6.41</v>
      </c>
      <c r="E2128" s="42" t="str">
        <f>VLOOKUP(A2128,'Data Transformation'!G:J,4,0)</f>
        <v>yes</v>
      </c>
      <c r="F2128" s="42" t="str">
        <f>VLOOKUP(A2128,'Data Transformation'!G:K,5,0)</f>
        <v>No</v>
      </c>
      <c r="G2128" s="58" t="str">
        <f>VLOOKUP(A2128,'Data Transformation'!G:L,6,0)</f>
        <v>Yes</v>
      </c>
      <c r="H2128" s="42">
        <f>VLOOKUP(A2128,'Data Transformation'!G:O,9,0)</f>
        <v>1</v>
      </c>
      <c r="I2128" s="42" t="str">
        <f>VLOOKUP(A2128,'Data Transformation'!G:N,8,0)</f>
        <v>No</v>
      </c>
      <c r="J2128" s="42" t="str">
        <f>VLOOKUP(A2128,'Data Transformation'!G:P,10,0)</f>
        <v>Overweight</v>
      </c>
      <c r="K2128" s="42" t="str">
        <f>VLOOKUP(A2128,'Data Transformation'!G:Q,11,0)</f>
        <v>Prediabetes weight</v>
      </c>
      <c r="L2128" s="42" t="str">
        <f>VLOOKUP(A2128,'Data Transformation'!S:AB,10,0)</f>
        <v>3-Sep-1997</v>
      </c>
      <c r="M2128" s="59">
        <f>VLOOKUP(A2128,'Data Transformation'!S:AD,12,0)</f>
        <v>2137.65</v>
      </c>
      <c r="N2128" s="42" t="str">
        <f>VLOOKUP(A2128,'Data Transformation'!S:Y,7,0)</f>
        <v>tier - 3</v>
      </c>
      <c r="O2128" s="42" t="str">
        <f>VLOOKUP(A2128,'Data Transformation'!S:Z,8,0)</f>
        <v>tier - 1</v>
      </c>
      <c r="P2128" s="42" t="str">
        <f>VLOOKUP(A2128,'Data Transformation'!S:AA,9,0)</f>
        <v>R1013</v>
      </c>
      <c r="Q2128" s="60">
        <f>VLOOKUP(A2128,'Data Transformation'!S:AC,11,0)</f>
        <v>25</v>
      </c>
    </row>
    <row r="2129">
      <c r="A2129" s="56" t="s">
        <v>4330</v>
      </c>
      <c r="B2129" s="42" t="str">
        <f>VLOOKUP(A2129,'Data Transformation'!A:D,4,0)</f>
        <v>Flajslik</v>
      </c>
      <c r="C2129" s="57">
        <f>VLOOKUP(A2129,'Data Transformation'!G:N,2,0)</f>
        <v>36.575</v>
      </c>
      <c r="D2129" s="42">
        <f>VLOOKUP(A2129,'Data Transformation'!G:I,3,0)</f>
        <v>5.57</v>
      </c>
      <c r="E2129" s="42" t="str">
        <f>VLOOKUP(A2129,'Data Transformation'!G:J,4,0)</f>
        <v>No</v>
      </c>
      <c r="F2129" s="42" t="str">
        <f>VLOOKUP(A2129,'Data Transformation'!G:K,5,0)</f>
        <v>No</v>
      </c>
      <c r="G2129" s="58" t="str">
        <f>VLOOKUP(A2129,'Data Transformation'!G:L,6,0)</f>
        <v>Yes</v>
      </c>
      <c r="H2129" s="42">
        <f>VLOOKUP(A2129,'Data Transformation'!G:O,9,0)</f>
        <v>1</v>
      </c>
      <c r="I2129" s="42" t="str">
        <f>VLOOKUP(A2129,'Data Transformation'!G:N,8,0)</f>
        <v>No</v>
      </c>
      <c r="J2129" s="42" t="str">
        <f>VLOOKUP(A2129,'Data Transformation'!G:P,10,0)</f>
        <v>Above Obesity</v>
      </c>
      <c r="K2129" s="42" t="str">
        <f>VLOOKUP(A2129,'Data Transformation'!G:Q,11,0)</f>
        <v>Normal</v>
      </c>
      <c r="L2129" s="42" t="str">
        <f>VLOOKUP(A2129,'Data Transformation'!S:AB,10,0)</f>
        <v>26-Sep-2003</v>
      </c>
      <c r="M2129" s="59">
        <f>VLOOKUP(A2129,'Data Transformation'!S:AD,12,0)</f>
        <v>2136.88</v>
      </c>
      <c r="N2129" s="42" t="str">
        <f>VLOOKUP(A2129,'Data Transformation'!S:Y,7,0)</f>
        <v>tier - 2</v>
      </c>
      <c r="O2129" s="42" t="str">
        <f>VLOOKUP(A2129,'Data Transformation'!S:Z,8,0)</f>
        <v>tier - 2</v>
      </c>
      <c r="P2129" s="42" t="str">
        <f>VLOOKUP(A2129,'Data Transformation'!S:AA,9,0)</f>
        <v>R1012</v>
      </c>
      <c r="Q2129" s="60">
        <f>VLOOKUP(A2129,'Data Transformation'!S:AC,11,0)</f>
        <v>19</v>
      </c>
    </row>
    <row r="2130">
      <c r="A2130" s="56" t="s">
        <v>4332</v>
      </c>
      <c r="B2130" s="42" t="str">
        <f>VLOOKUP(A2130,'Data Transformation'!A:D,4,0)</f>
        <v>Chua</v>
      </c>
      <c r="C2130" s="57">
        <f>VLOOKUP(A2130,'Data Transformation'!G:N,2,0)</f>
        <v>35.15</v>
      </c>
      <c r="D2130" s="42">
        <f>VLOOKUP(A2130,'Data Transformation'!G:I,3,0)</f>
        <v>5.47</v>
      </c>
      <c r="E2130" s="42" t="str">
        <f>VLOOKUP(A2130,'Data Transformation'!G:J,4,0)</f>
        <v>No</v>
      </c>
      <c r="F2130" s="42" t="str">
        <f>VLOOKUP(A2130,'Data Transformation'!G:K,5,0)</f>
        <v>No</v>
      </c>
      <c r="G2130" s="58" t="str">
        <f>VLOOKUP(A2130,'Data Transformation'!G:L,6,0)</f>
        <v>Yes</v>
      </c>
      <c r="H2130" s="42">
        <f>VLOOKUP(A2130,'Data Transformation'!G:O,9,0)</f>
        <v>1</v>
      </c>
      <c r="I2130" s="42" t="str">
        <f>VLOOKUP(A2130,'Data Transformation'!G:N,8,0)</f>
        <v>No</v>
      </c>
      <c r="J2130" s="42" t="str">
        <f>VLOOKUP(A2130,'Data Transformation'!G:P,10,0)</f>
        <v>Above Obesity</v>
      </c>
      <c r="K2130" s="42" t="str">
        <f>VLOOKUP(A2130,'Data Transformation'!G:Q,11,0)</f>
        <v>Normal</v>
      </c>
      <c r="L2130" s="42" t="str">
        <f>VLOOKUP(A2130,'Data Transformation'!S:AB,10,0)</f>
        <v>1-Sep-2003</v>
      </c>
      <c r="M2130" s="59">
        <f>VLOOKUP(A2130,'Data Transformation'!S:AD,12,0)</f>
        <v>2134.9</v>
      </c>
      <c r="N2130" s="42" t="str">
        <f>VLOOKUP(A2130,'Data Transformation'!S:Y,7,0)</f>
        <v>tier - 2</v>
      </c>
      <c r="O2130" s="42" t="str">
        <f>VLOOKUP(A2130,'Data Transformation'!S:Z,8,0)</f>
        <v>tier - 3</v>
      </c>
      <c r="P2130" s="42" t="str">
        <f>VLOOKUP(A2130,'Data Transformation'!S:AA,9,0)</f>
        <v>R1012</v>
      </c>
      <c r="Q2130" s="60">
        <f>VLOOKUP(A2130,'Data Transformation'!S:AC,11,0)</f>
        <v>19</v>
      </c>
    </row>
    <row r="2131">
      <c r="A2131" s="56" t="s">
        <v>4334</v>
      </c>
      <c r="B2131" s="42" t="str">
        <f>VLOOKUP(A2131,'Data Transformation'!A:D,4,0)</f>
        <v>Wiltse</v>
      </c>
      <c r="C2131" s="57">
        <f>VLOOKUP(A2131,'Data Transformation'!G:N,2,0)</f>
        <v>32.11</v>
      </c>
      <c r="D2131" s="42">
        <f>VLOOKUP(A2131,'Data Transformation'!G:I,3,0)</f>
        <v>4.43</v>
      </c>
      <c r="E2131" s="42" t="str">
        <f>VLOOKUP(A2131,'Data Transformation'!G:J,4,0)</f>
        <v>No</v>
      </c>
      <c r="F2131" s="42" t="str">
        <f>VLOOKUP(A2131,'Data Transformation'!G:K,5,0)</f>
        <v>No</v>
      </c>
      <c r="G2131" s="58" t="str">
        <f>VLOOKUP(A2131,'Data Transformation'!G:L,6,0)</f>
        <v>Yes</v>
      </c>
      <c r="H2131" s="42">
        <f>VLOOKUP(A2131,'Data Transformation'!G:O,9,0)</f>
        <v>1</v>
      </c>
      <c r="I2131" s="42" t="str">
        <f>VLOOKUP(A2131,'Data Transformation'!G:N,8,0)</f>
        <v>No</v>
      </c>
      <c r="J2131" s="42" t="str">
        <f>VLOOKUP(A2131,'Data Transformation'!G:P,10,0)</f>
        <v>Above Obesity</v>
      </c>
      <c r="K2131" s="42" t="str">
        <f>VLOOKUP(A2131,'Data Transformation'!G:Q,11,0)</f>
        <v>Normal</v>
      </c>
      <c r="L2131" s="42" t="str">
        <f>VLOOKUP(A2131,'Data Transformation'!S:AB,10,0)</f>
        <v>22-Dec-2003</v>
      </c>
      <c r="M2131" s="59">
        <f>VLOOKUP(A2131,'Data Transformation'!S:AD,12,0)</f>
        <v>2130.68</v>
      </c>
      <c r="N2131" s="42" t="str">
        <f>VLOOKUP(A2131,'Data Transformation'!S:Y,7,0)</f>
        <v>tier - 2</v>
      </c>
      <c r="O2131" s="42" t="str">
        <f>VLOOKUP(A2131,'Data Transformation'!S:Z,8,0)</f>
        <v>tier - 3</v>
      </c>
      <c r="P2131" s="42" t="str">
        <f>VLOOKUP(A2131,'Data Transformation'!S:AA,9,0)</f>
        <v>R1012</v>
      </c>
      <c r="Q2131" s="60">
        <f>VLOOKUP(A2131,'Data Transformation'!S:AC,11,0)</f>
        <v>19</v>
      </c>
    </row>
    <row r="2132">
      <c r="A2132" s="56" t="s">
        <v>4336</v>
      </c>
      <c r="B2132" s="42" t="str">
        <f>VLOOKUP(A2132,'Data Transformation'!A:D,4,0)</f>
        <v>Fisher</v>
      </c>
      <c r="C2132" s="57">
        <f>VLOOKUP(A2132,'Data Transformation'!G:N,2,0)</f>
        <v>30.495</v>
      </c>
      <c r="D2132" s="42">
        <f>VLOOKUP(A2132,'Data Transformation'!G:I,3,0)</f>
        <v>4.95</v>
      </c>
      <c r="E2132" s="42" t="str">
        <f>VLOOKUP(A2132,'Data Transformation'!G:J,4,0)</f>
        <v>No</v>
      </c>
      <c r="F2132" s="42" t="str">
        <f>VLOOKUP(A2132,'Data Transformation'!G:K,5,0)</f>
        <v>No</v>
      </c>
      <c r="G2132" s="58" t="str">
        <f>VLOOKUP(A2132,'Data Transformation'!G:L,6,0)</f>
        <v>Yes</v>
      </c>
      <c r="H2132" s="42">
        <f>VLOOKUP(A2132,'Data Transformation'!G:O,9,0)</f>
        <v>1</v>
      </c>
      <c r="I2132" s="42" t="str">
        <f>VLOOKUP(A2132,'Data Transformation'!G:N,8,0)</f>
        <v>No</v>
      </c>
      <c r="J2132" s="42" t="str">
        <f>VLOOKUP(A2132,'Data Transformation'!G:P,10,0)</f>
        <v>Above Obesity</v>
      </c>
      <c r="K2132" s="42" t="str">
        <f>VLOOKUP(A2132,'Data Transformation'!G:Q,11,0)</f>
        <v>Normal</v>
      </c>
      <c r="L2132" s="42" t="str">
        <f>VLOOKUP(A2132,'Data Transformation'!S:AB,10,0)</f>
        <v>30-Aug-2003</v>
      </c>
      <c r="M2132" s="59">
        <f>VLOOKUP(A2132,'Data Transformation'!S:AD,12,0)</f>
        <v>2128.43</v>
      </c>
      <c r="N2132" s="42" t="str">
        <f>VLOOKUP(A2132,'Data Transformation'!S:Y,7,0)</f>
        <v>tier - 2</v>
      </c>
      <c r="O2132" s="42" t="str">
        <f>VLOOKUP(A2132,'Data Transformation'!S:Z,8,0)</f>
        <v>tier - 1</v>
      </c>
      <c r="P2132" s="42" t="str">
        <f>VLOOKUP(A2132,'Data Transformation'!S:AA,9,0)</f>
        <v>R1012</v>
      </c>
      <c r="Q2132" s="60">
        <f>VLOOKUP(A2132,'Data Transformation'!S:AC,11,0)</f>
        <v>19</v>
      </c>
    </row>
    <row r="2133">
      <c r="A2133" s="56" t="s">
        <v>4338</v>
      </c>
      <c r="B2133" s="42" t="str">
        <f>VLOOKUP(A2133,'Data Transformation'!A:D,4,0)</f>
        <v>Wilzbacher</v>
      </c>
      <c r="C2133" s="57">
        <f>VLOOKUP(A2133,'Data Transformation'!G:N,2,0)</f>
        <v>29.24</v>
      </c>
      <c r="D2133" s="42">
        <f>VLOOKUP(A2133,'Data Transformation'!G:I,3,0)</f>
        <v>4.04</v>
      </c>
      <c r="E2133" s="42" t="str">
        <f>VLOOKUP(A2133,'Data Transformation'!G:J,4,0)</f>
        <v>No</v>
      </c>
      <c r="F2133" s="42" t="str">
        <f>VLOOKUP(A2133,'Data Transformation'!G:K,5,0)</f>
        <v>yes</v>
      </c>
      <c r="G2133" s="58" t="str">
        <f>VLOOKUP(A2133,'Data Transformation'!G:L,6,0)</f>
        <v>No</v>
      </c>
      <c r="H2133" s="42">
        <f>VLOOKUP(A2133,'Data Transformation'!G:O,9,0)</f>
        <v>1</v>
      </c>
      <c r="I2133" s="42" t="str">
        <f>VLOOKUP(A2133,'Data Transformation'!G:N,8,0)</f>
        <v>No</v>
      </c>
      <c r="J2133" s="42" t="str">
        <f>VLOOKUP(A2133,'Data Transformation'!G:P,10,0)</f>
        <v>Overweight</v>
      </c>
      <c r="K2133" s="42" t="str">
        <f>VLOOKUP(A2133,'Data Transformation'!G:Q,11,0)</f>
        <v>Normal</v>
      </c>
      <c r="L2133" s="42" t="str">
        <f>VLOOKUP(A2133,'Data Transformation'!S:AB,10,0)</f>
        <v>4-Nov-2004</v>
      </c>
      <c r="M2133" s="59">
        <f>VLOOKUP(A2133,'Data Transformation'!S:AD,12,0)</f>
        <v>2118.61</v>
      </c>
      <c r="N2133" s="42" t="str">
        <f>VLOOKUP(A2133,'Data Transformation'!S:Y,7,0)</f>
        <v>tier - 2</v>
      </c>
      <c r="O2133" s="42" t="str">
        <f>VLOOKUP(A2133,'Data Transformation'!S:Z,8,0)</f>
        <v>tier - 1</v>
      </c>
      <c r="P2133" s="42" t="str">
        <f>VLOOKUP(A2133,'Data Transformation'!S:AA,9,0)</f>
        <v>R1012</v>
      </c>
      <c r="Q2133" s="60">
        <f>VLOOKUP(A2133,'Data Transformation'!S:AC,11,0)</f>
        <v>18</v>
      </c>
    </row>
    <row r="2134">
      <c r="A2134" s="56" t="s">
        <v>4340</v>
      </c>
      <c r="B2134" s="42" t="str">
        <f>VLOOKUP(A2134,'Data Transformation'!A:D,4,0)</f>
        <v>Thayer</v>
      </c>
      <c r="C2134" s="57">
        <f>VLOOKUP(A2134,'Data Transformation'!G:N,2,0)</f>
        <v>22.515</v>
      </c>
      <c r="D2134" s="42">
        <f>VLOOKUP(A2134,'Data Transformation'!G:I,3,0)</f>
        <v>5.93</v>
      </c>
      <c r="E2134" s="42" t="str">
        <f>VLOOKUP(A2134,'Data Transformation'!G:J,4,0)</f>
        <v>No</v>
      </c>
      <c r="F2134" s="42" t="str">
        <f>VLOOKUP(A2134,'Data Transformation'!G:K,5,0)</f>
        <v>No</v>
      </c>
      <c r="G2134" s="58" t="str">
        <f>VLOOKUP(A2134,'Data Transformation'!G:L,6,0)</f>
        <v>Yes</v>
      </c>
      <c r="H2134" s="42">
        <f>VLOOKUP(A2134,'Data Transformation'!G:O,9,0)</f>
        <v>1</v>
      </c>
      <c r="I2134" s="42" t="str">
        <f>VLOOKUP(A2134,'Data Transformation'!G:N,8,0)</f>
        <v>No</v>
      </c>
      <c r="J2134" s="42" t="str">
        <f>VLOOKUP(A2134,'Data Transformation'!G:P,10,0)</f>
        <v>Normal weight</v>
      </c>
      <c r="K2134" s="42" t="str">
        <f>VLOOKUP(A2134,'Data Transformation'!G:Q,11,0)</f>
        <v>Prediabetes weight</v>
      </c>
      <c r="L2134" s="42" t="str">
        <f>VLOOKUP(A2134,'Data Transformation'!S:AB,10,0)</f>
        <v>30-Sep-2003</v>
      </c>
      <c r="M2134" s="59">
        <f>VLOOKUP(A2134,'Data Transformation'!S:AD,12,0)</f>
        <v>2117.34</v>
      </c>
      <c r="N2134" s="42" t="str">
        <f>VLOOKUP(A2134,'Data Transformation'!S:Y,7,0)</f>
        <v>tier - 2</v>
      </c>
      <c r="O2134" s="42" t="str">
        <f>VLOOKUP(A2134,'Data Transformation'!S:Z,8,0)</f>
        <v>tier - 3</v>
      </c>
      <c r="P2134" s="42" t="str">
        <f>VLOOKUP(A2134,'Data Transformation'!S:AA,9,0)</f>
        <v>R1012</v>
      </c>
      <c r="Q2134" s="60">
        <f>VLOOKUP(A2134,'Data Transformation'!S:AC,11,0)</f>
        <v>19</v>
      </c>
    </row>
    <row r="2135">
      <c r="A2135" s="56" t="s">
        <v>4342</v>
      </c>
      <c r="B2135" s="42" t="str">
        <f>VLOOKUP(A2135,'Data Transformation'!A:D,4,0)</f>
        <v>Brosseau</v>
      </c>
      <c r="C2135" s="57">
        <f>VLOOKUP(A2135,'Data Transformation'!G:N,2,0)</f>
        <v>15.65</v>
      </c>
      <c r="D2135" s="42">
        <f>VLOOKUP(A2135,'Data Transformation'!G:I,3,0)</f>
        <v>4.23</v>
      </c>
      <c r="E2135" s="42" t="str">
        <f>VLOOKUP(A2135,'Data Transformation'!G:J,4,0)</f>
        <v>No</v>
      </c>
      <c r="F2135" s="42" t="str">
        <f>VLOOKUP(A2135,'Data Transformation'!G:K,5,0)</f>
        <v>No</v>
      </c>
      <c r="G2135" s="58" t="str">
        <f>VLOOKUP(A2135,'Data Transformation'!G:L,6,0)</f>
        <v>No</v>
      </c>
      <c r="H2135" s="42">
        <f>VLOOKUP(A2135,'Data Transformation'!G:O,9,0)</f>
        <v>0</v>
      </c>
      <c r="I2135" s="42" t="str">
        <f>VLOOKUP(A2135,'Data Transformation'!G:N,8,0)</f>
        <v>No</v>
      </c>
      <c r="J2135" s="42" t="str">
        <f>VLOOKUP(A2135,'Data Transformation'!G:P,10,0)</f>
        <v>Underweight</v>
      </c>
      <c r="K2135" s="42" t="str">
        <f>VLOOKUP(A2135,'Data Transformation'!G:Q,11,0)</f>
        <v>Normal</v>
      </c>
      <c r="L2135" s="42" t="str">
        <f>VLOOKUP(A2135,'Data Transformation'!S:AB,10,0)</f>
        <v>21-Jul-1989</v>
      </c>
      <c r="M2135" s="59">
        <f>VLOOKUP(A2135,'Data Transformation'!S:AD,12,0)</f>
        <v>2106.26</v>
      </c>
      <c r="N2135" s="42" t="str">
        <f>VLOOKUP(A2135,'Data Transformation'!S:Y,7,0)</f>
        <v>tier - 2</v>
      </c>
      <c r="O2135" s="42" t="str">
        <f>VLOOKUP(A2135,'Data Transformation'!S:Z,8,0)</f>
        <v>tier - 2</v>
      </c>
      <c r="P2135" s="42" t="str">
        <f>VLOOKUP(A2135,'Data Transformation'!S:AA,9,0)</f>
        <v>R1013</v>
      </c>
      <c r="Q2135" s="60">
        <f>VLOOKUP(A2135,'Data Transformation'!S:AC,11,0)</f>
        <v>33</v>
      </c>
    </row>
    <row r="2136">
      <c r="A2136" s="56" t="s">
        <v>4344</v>
      </c>
      <c r="B2136" s="42" t="str">
        <f>VLOOKUP(A2136,'Data Transformation'!A:D,4,0)</f>
        <v>Phares</v>
      </c>
      <c r="C2136" s="57">
        <f>VLOOKUP(A2136,'Data Transformation'!G:N,2,0)</f>
        <v>27.36</v>
      </c>
      <c r="D2136" s="42">
        <f>VLOOKUP(A2136,'Data Transformation'!G:I,3,0)</f>
        <v>5.59</v>
      </c>
      <c r="E2136" s="42" t="str">
        <f>VLOOKUP(A2136,'Data Transformation'!G:J,4,0)</f>
        <v>YES</v>
      </c>
      <c r="F2136" s="42" t="str">
        <f>VLOOKUP(A2136,'Data Transformation'!G:K,5,0)</f>
        <v>No</v>
      </c>
      <c r="G2136" s="58" t="str">
        <f>VLOOKUP(A2136,'Data Transformation'!G:L,6,0)</f>
        <v>No</v>
      </c>
      <c r="H2136" s="42">
        <f>VLOOKUP(A2136,'Data Transformation'!G:O,9,0)</f>
        <v>0</v>
      </c>
      <c r="I2136" s="42" t="str">
        <f>VLOOKUP(A2136,'Data Transformation'!G:N,8,0)</f>
        <v>No</v>
      </c>
      <c r="J2136" s="42" t="str">
        <f>VLOOKUP(A2136,'Data Transformation'!G:P,10,0)</f>
        <v>Overweight</v>
      </c>
      <c r="K2136" s="42" t="str">
        <f>VLOOKUP(A2136,'Data Transformation'!G:Q,11,0)</f>
        <v>Normal</v>
      </c>
      <c r="L2136" s="42" t="str">
        <f>VLOOKUP(A2136,'Data Transformation'!S:AB,10,0)</f>
        <v>28-Nov-2001</v>
      </c>
      <c r="M2136" s="59">
        <f>VLOOKUP(A2136,'Data Transformation'!S:AD,12,0)</f>
        <v>2104.11</v>
      </c>
      <c r="N2136" s="42" t="str">
        <f>VLOOKUP(A2136,'Data Transformation'!S:Y,7,0)</f>
        <v>tier - 2</v>
      </c>
      <c r="O2136" s="42" t="str">
        <f>VLOOKUP(A2136,'Data Transformation'!S:Z,8,0)</f>
        <v>tier - 1</v>
      </c>
      <c r="P2136" s="42" t="str">
        <f>VLOOKUP(A2136,'Data Transformation'!S:AA,9,0)</f>
        <v>R1016</v>
      </c>
      <c r="Q2136" s="60">
        <f>VLOOKUP(A2136,'Data Transformation'!S:AC,11,0)</f>
        <v>21</v>
      </c>
    </row>
    <row r="2137">
      <c r="A2137" s="56" t="s">
        <v>4346</v>
      </c>
      <c r="B2137" s="42" t="str">
        <f>VLOOKUP(A2137,'Data Transformation'!A:D,4,0)</f>
        <v>Curley</v>
      </c>
      <c r="C2137" s="57">
        <f>VLOOKUP(A2137,'Data Transformation'!G:N,2,0)</f>
        <v>22.3</v>
      </c>
      <c r="D2137" s="42">
        <f>VLOOKUP(A2137,'Data Transformation'!G:I,3,0)</f>
        <v>4.89</v>
      </c>
      <c r="E2137" s="42" t="str">
        <f>VLOOKUP(A2137,'Data Transformation'!G:J,4,0)</f>
        <v>YES</v>
      </c>
      <c r="F2137" s="42" t="str">
        <f>VLOOKUP(A2137,'Data Transformation'!G:K,5,0)</f>
        <v>No</v>
      </c>
      <c r="G2137" s="58" t="str">
        <f>VLOOKUP(A2137,'Data Transformation'!G:L,6,0)</f>
        <v>No</v>
      </c>
      <c r="H2137" s="42">
        <f>VLOOKUP(A2137,'Data Transformation'!G:O,9,0)</f>
        <v>0</v>
      </c>
      <c r="I2137" s="42" t="str">
        <f>VLOOKUP(A2137,'Data Transformation'!G:N,8,0)</f>
        <v>No</v>
      </c>
      <c r="J2137" s="42" t="str">
        <f>VLOOKUP(A2137,'Data Transformation'!G:P,10,0)</f>
        <v>Normal weight</v>
      </c>
      <c r="K2137" s="42" t="str">
        <f>VLOOKUP(A2137,'Data Transformation'!G:Q,11,0)</f>
        <v>Normal</v>
      </c>
      <c r="L2137" s="42" t="str">
        <f>VLOOKUP(A2137,'Data Transformation'!S:AB,10,0)</f>
        <v>22-Jun-2001</v>
      </c>
      <c r="M2137" s="59">
        <f>VLOOKUP(A2137,'Data Transformation'!S:AD,12,0)</f>
        <v>2103.08</v>
      </c>
      <c r="N2137" s="42" t="str">
        <f>VLOOKUP(A2137,'Data Transformation'!S:Y,7,0)</f>
        <v>tier - 3</v>
      </c>
      <c r="O2137" s="42" t="str">
        <f>VLOOKUP(A2137,'Data Transformation'!S:Z,8,0)</f>
        <v>tier - 2</v>
      </c>
      <c r="P2137" s="42" t="str">
        <f>VLOOKUP(A2137,'Data Transformation'!S:AA,9,0)</f>
        <v>R1011</v>
      </c>
      <c r="Q2137" s="60">
        <f>VLOOKUP(A2137,'Data Transformation'!S:AC,11,0)</f>
        <v>21</v>
      </c>
    </row>
    <row r="2138">
      <c r="A2138" s="56" t="s">
        <v>4348</v>
      </c>
      <c r="B2138" s="42" t="str">
        <f>VLOOKUP(A2138,'Data Transformation'!A:D,4,0)</f>
        <v>Johnston</v>
      </c>
      <c r="C2138" s="57">
        <f>VLOOKUP(A2138,'Data Transformation'!G:N,2,0)</f>
        <v>26.03</v>
      </c>
      <c r="D2138" s="42">
        <f>VLOOKUP(A2138,'Data Transformation'!G:I,3,0)</f>
        <v>5.81</v>
      </c>
      <c r="E2138" s="42" t="str">
        <f>VLOOKUP(A2138,'Data Transformation'!G:J,4,0)</f>
        <v>YES</v>
      </c>
      <c r="F2138" s="42" t="str">
        <f>VLOOKUP(A2138,'Data Transformation'!G:K,5,0)</f>
        <v>No</v>
      </c>
      <c r="G2138" s="58" t="str">
        <f>VLOOKUP(A2138,'Data Transformation'!G:L,6,0)</f>
        <v>No</v>
      </c>
      <c r="H2138" s="42">
        <f>VLOOKUP(A2138,'Data Transformation'!G:O,9,0)</f>
        <v>0</v>
      </c>
      <c r="I2138" s="42" t="str">
        <f>VLOOKUP(A2138,'Data Transformation'!G:N,8,0)</f>
        <v>No</v>
      </c>
      <c r="J2138" s="42" t="str">
        <f>VLOOKUP(A2138,'Data Transformation'!G:P,10,0)</f>
        <v>Overweight</v>
      </c>
      <c r="K2138" s="42" t="str">
        <f>VLOOKUP(A2138,'Data Transformation'!G:Q,11,0)</f>
        <v>Prediabetes weight</v>
      </c>
      <c r="L2138" s="42" t="str">
        <f>VLOOKUP(A2138,'Data Transformation'!S:AB,10,0)</f>
        <v>14-Aug-2001</v>
      </c>
      <c r="M2138" s="59">
        <f>VLOOKUP(A2138,'Data Transformation'!S:AD,12,0)</f>
        <v>2102.26</v>
      </c>
      <c r="N2138" s="42" t="str">
        <f>VLOOKUP(A2138,'Data Transformation'!S:Y,7,0)</f>
        <v>tier - 3</v>
      </c>
      <c r="O2138" s="42" t="str">
        <f>VLOOKUP(A2138,'Data Transformation'!S:Z,8,0)</f>
        <v>tier - 2</v>
      </c>
      <c r="P2138" s="42" t="str">
        <f>VLOOKUP(A2138,'Data Transformation'!S:AA,9,0)</f>
        <v>R1019</v>
      </c>
      <c r="Q2138" s="60">
        <f>VLOOKUP(A2138,'Data Transformation'!S:AC,11,0)</f>
        <v>21</v>
      </c>
    </row>
    <row r="2139">
      <c r="A2139" s="56" t="s">
        <v>4350</v>
      </c>
      <c r="B2139" s="42" t="str">
        <f>VLOOKUP(A2139,'Data Transformation'!A:D,4,0)</f>
        <v>Padula</v>
      </c>
      <c r="C2139" s="57">
        <f>VLOOKUP(A2139,'Data Transformation'!G:N,2,0)</f>
        <v>27.74</v>
      </c>
      <c r="D2139" s="42">
        <f>VLOOKUP(A2139,'Data Transformation'!G:I,3,0)</f>
        <v>4.29</v>
      </c>
      <c r="E2139" s="42" t="str">
        <f>VLOOKUP(A2139,'Data Transformation'!G:J,4,0)</f>
        <v>No</v>
      </c>
      <c r="F2139" s="42" t="str">
        <f>VLOOKUP(A2139,'Data Transformation'!G:K,5,0)</f>
        <v>yes</v>
      </c>
      <c r="G2139" s="58" t="str">
        <f>VLOOKUP(A2139,'Data Transformation'!G:L,6,0)</f>
        <v>No</v>
      </c>
      <c r="H2139" s="42">
        <f>VLOOKUP(A2139,'Data Transformation'!G:O,9,0)</f>
        <v>1</v>
      </c>
      <c r="I2139" s="42" t="str">
        <f>VLOOKUP(A2139,'Data Transformation'!G:N,8,0)</f>
        <v>No</v>
      </c>
      <c r="J2139" s="42" t="str">
        <f>VLOOKUP(A2139,'Data Transformation'!G:P,10,0)</f>
        <v>Overweight</v>
      </c>
      <c r="K2139" s="42" t="str">
        <f>VLOOKUP(A2139,'Data Transformation'!G:Q,11,0)</f>
        <v>Normal</v>
      </c>
      <c r="L2139" s="42" t="str">
        <f>VLOOKUP(A2139,'Data Transformation'!S:AB,10,0)</f>
        <v>12-Jun-2004</v>
      </c>
      <c r="M2139" s="59">
        <f>VLOOKUP(A2139,'Data Transformation'!S:AD,12,0)</f>
        <v>2094.1</v>
      </c>
      <c r="N2139" s="42" t="str">
        <f>VLOOKUP(A2139,'Data Transformation'!S:Y,7,0)</f>
        <v>tier - 3</v>
      </c>
      <c r="O2139" s="42" t="str">
        <f>VLOOKUP(A2139,'Data Transformation'!S:Z,8,0)</f>
        <v>tier - 2</v>
      </c>
      <c r="P2139" s="42" t="str">
        <f>VLOOKUP(A2139,'Data Transformation'!S:AA,9,0)</f>
        <v>R1025</v>
      </c>
      <c r="Q2139" s="60">
        <f>VLOOKUP(A2139,'Data Transformation'!S:AC,11,0)</f>
        <v>18</v>
      </c>
    </row>
    <row r="2140">
      <c r="A2140" s="56" t="s">
        <v>4352</v>
      </c>
      <c r="B2140" s="42" t="str">
        <f>VLOOKUP(A2140,'Data Transformation'!A:D,4,0)</f>
        <v>Gamirov</v>
      </c>
      <c r="C2140" s="57">
        <f>VLOOKUP(A2140,'Data Transformation'!G:N,2,0)</f>
        <v>32.11</v>
      </c>
      <c r="D2140" s="42">
        <f>VLOOKUP(A2140,'Data Transformation'!G:I,3,0)</f>
        <v>4.03</v>
      </c>
      <c r="E2140" s="42" t="str">
        <f>VLOOKUP(A2140,'Data Transformation'!G:J,4,0)</f>
        <v>yes</v>
      </c>
      <c r="F2140" s="42" t="str">
        <f>VLOOKUP(A2140,'Data Transformation'!G:K,5,0)</f>
        <v>yes</v>
      </c>
      <c r="G2140" s="58" t="str">
        <f>VLOOKUP(A2140,'Data Transformation'!G:L,6,0)</f>
        <v>No</v>
      </c>
      <c r="H2140" s="42">
        <f>VLOOKUP(A2140,'Data Transformation'!G:O,9,0)</f>
        <v>2</v>
      </c>
      <c r="I2140" s="42" t="str">
        <f>VLOOKUP(A2140,'Data Transformation'!G:N,8,0)</f>
        <v>No</v>
      </c>
      <c r="J2140" s="42" t="str">
        <f>VLOOKUP(A2140,'Data Transformation'!G:P,10,0)</f>
        <v>Above Obesity</v>
      </c>
      <c r="K2140" s="42" t="str">
        <f>VLOOKUP(A2140,'Data Transformation'!G:Q,11,0)</f>
        <v>Normal</v>
      </c>
      <c r="L2140" s="42" t="str">
        <f>VLOOKUP(A2140,'Data Transformation'!S:AB,10,0)</f>
        <v>26-Jul-2000</v>
      </c>
      <c r="M2140" s="59">
        <f>VLOOKUP(A2140,'Data Transformation'!S:AD,12,0)</f>
        <v>2055.32</v>
      </c>
      <c r="N2140" s="42" t="str">
        <f>VLOOKUP(A2140,'Data Transformation'!S:Y,7,0)</f>
        <v>tier - 3</v>
      </c>
      <c r="O2140" s="42" t="str">
        <f>VLOOKUP(A2140,'Data Transformation'!S:Z,8,0)</f>
        <v>tier - 3</v>
      </c>
      <c r="P2140" s="42" t="str">
        <f>VLOOKUP(A2140,'Data Transformation'!S:AA,9,0)</f>
        <v>R1012</v>
      </c>
      <c r="Q2140" s="60">
        <f>VLOOKUP(A2140,'Data Transformation'!S:AC,11,0)</f>
        <v>22</v>
      </c>
    </row>
    <row r="2141">
      <c r="A2141" s="56" t="s">
        <v>4354</v>
      </c>
      <c r="B2141" s="42" t="str">
        <f>VLOOKUP(A2141,'Data Transformation'!A:D,4,0)</f>
        <v>Briot</v>
      </c>
      <c r="C2141" s="57">
        <f>VLOOKUP(A2141,'Data Transformation'!G:N,2,0)</f>
        <v>25.175</v>
      </c>
      <c r="D2141" s="42">
        <f>VLOOKUP(A2141,'Data Transformation'!G:I,3,0)</f>
        <v>6.29</v>
      </c>
      <c r="E2141" s="42" t="str">
        <f>VLOOKUP(A2141,'Data Transformation'!G:J,4,0)</f>
        <v>yes</v>
      </c>
      <c r="F2141" s="42" t="str">
        <f>VLOOKUP(A2141,'Data Transformation'!G:K,5,0)</f>
        <v>yes</v>
      </c>
      <c r="G2141" s="58" t="str">
        <f>VLOOKUP(A2141,'Data Transformation'!G:L,6,0)</f>
        <v>No</v>
      </c>
      <c r="H2141" s="42">
        <f>VLOOKUP(A2141,'Data Transformation'!G:O,9,0)</f>
        <v>2</v>
      </c>
      <c r="I2141" s="42" t="str">
        <f>VLOOKUP(A2141,'Data Transformation'!G:N,8,0)</f>
        <v>No</v>
      </c>
      <c r="J2141" s="42" t="str">
        <f>VLOOKUP(A2141,'Data Transformation'!G:P,10,0)</f>
        <v>Overweight</v>
      </c>
      <c r="K2141" s="42" t="str">
        <f>VLOOKUP(A2141,'Data Transformation'!G:Q,11,0)</f>
        <v>Prediabetes weight</v>
      </c>
      <c r="L2141" s="42" t="str">
        <f>VLOOKUP(A2141,'Data Transformation'!S:AB,10,0)</f>
        <v>2-Sep-2000</v>
      </c>
      <c r="M2141" s="59">
        <f>VLOOKUP(A2141,'Data Transformation'!S:AD,12,0)</f>
        <v>2045.69</v>
      </c>
      <c r="N2141" s="42" t="str">
        <f>VLOOKUP(A2141,'Data Transformation'!S:Y,7,0)</f>
        <v>tier - 3</v>
      </c>
      <c r="O2141" s="42" t="str">
        <f>VLOOKUP(A2141,'Data Transformation'!S:Z,8,0)</f>
        <v>tier - 3</v>
      </c>
      <c r="P2141" s="42" t="str">
        <f>VLOOKUP(A2141,'Data Transformation'!S:AA,9,0)</f>
        <v>R1012</v>
      </c>
      <c r="Q2141" s="60">
        <f>VLOOKUP(A2141,'Data Transformation'!S:AC,11,0)</f>
        <v>22</v>
      </c>
    </row>
    <row r="2142">
      <c r="A2142" s="56" t="s">
        <v>4356</v>
      </c>
      <c r="B2142" s="42" t="str">
        <f>VLOOKUP(A2142,'Data Transformation'!A:D,4,0)</f>
        <v>De Hueck</v>
      </c>
      <c r="C2142" s="57">
        <f>VLOOKUP(A2142,'Data Transformation'!G:N,2,0)</f>
        <v>39.49</v>
      </c>
      <c r="D2142" s="42">
        <f>VLOOKUP(A2142,'Data Transformation'!G:I,3,0)</f>
        <v>4.48</v>
      </c>
      <c r="E2142" s="42" t="str">
        <f>VLOOKUP(A2142,'Data Transformation'!G:J,4,0)</f>
        <v>YES</v>
      </c>
      <c r="F2142" s="42" t="str">
        <f>VLOOKUP(A2142,'Data Transformation'!G:K,5,0)</f>
        <v>No</v>
      </c>
      <c r="G2142" s="58" t="str">
        <f>VLOOKUP(A2142,'Data Transformation'!G:L,6,0)</f>
        <v>No</v>
      </c>
      <c r="H2142" s="42">
        <f>VLOOKUP(A2142,'Data Transformation'!G:O,9,0)</f>
        <v>0</v>
      </c>
      <c r="I2142" s="42" t="str">
        <f>VLOOKUP(A2142,'Data Transformation'!G:N,8,0)</f>
        <v>No</v>
      </c>
      <c r="J2142" s="42" t="str">
        <f>VLOOKUP(A2142,'Data Transformation'!G:P,10,0)</f>
        <v>Above Obesity</v>
      </c>
      <c r="K2142" s="42" t="str">
        <f>VLOOKUP(A2142,'Data Transformation'!G:Q,11,0)</f>
        <v>Normal</v>
      </c>
      <c r="L2142" s="42" t="str">
        <f>VLOOKUP(A2142,'Data Transformation'!S:AB,10,0)</f>
        <v>4-Aug-2001</v>
      </c>
      <c r="M2142" s="59">
        <f>VLOOKUP(A2142,'Data Transformation'!S:AD,12,0)</f>
        <v>2026.97</v>
      </c>
      <c r="N2142" s="42" t="str">
        <f>VLOOKUP(A2142,'Data Transformation'!S:Y,7,0)</f>
        <v>tier - 3</v>
      </c>
      <c r="O2142" s="42" t="str">
        <f>VLOOKUP(A2142,'Data Transformation'!S:Z,8,0)</f>
        <v>tier - 2</v>
      </c>
      <c r="P2142" s="42" t="str">
        <f>VLOOKUP(A2142,'Data Transformation'!S:AA,9,0)</f>
        <v>R1013</v>
      </c>
      <c r="Q2142" s="60">
        <f>VLOOKUP(A2142,'Data Transformation'!S:AC,11,0)</f>
        <v>21</v>
      </c>
    </row>
    <row r="2143">
      <c r="A2143" s="56" t="s">
        <v>4358</v>
      </c>
      <c r="B2143" s="42" t="str">
        <f>VLOOKUP(A2143,'Data Transformation'!A:D,4,0)</f>
        <v>Putt</v>
      </c>
      <c r="C2143" s="57">
        <f>VLOOKUP(A2143,'Data Transformation'!G:N,2,0)</f>
        <v>34.87</v>
      </c>
      <c r="D2143" s="42">
        <f>VLOOKUP(A2143,'Data Transformation'!G:I,3,0)</f>
        <v>5.51</v>
      </c>
      <c r="E2143" s="42" t="str">
        <f>VLOOKUP(A2143,'Data Transformation'!G:J,4,0)</f>
        <v>YES</v>
      </c>
      <c r="F2143" s="42" t="str">
        <f>VLOOKUP(A2143,'Data Transformation'!G:K,5,0)</f>
        <v>No</v>
      </c>
      <c r="G2143" s="58" t="str">
        <f>VLOOKUP(A2143,'Data Transformation'!G:L,6,0)</f>
        <v>No</v>
      </c>
      <c r="H2143" s="42">
        <f>VLOOKUP(A2143,'Data Transformation'!G:O,9,0)</f>
        <v>0</v>
      </c>
      <c r="I2143" s="42" t="str">
        <f>VLOOKUP(A2143,'Data Transformation'!G:N,8,0)</f>
        <v>No</v>
      </c>
      <c r="J2143" s="42" t="str">
        <f>VLOOKUP(A2143,'Data Transformation'!G:P,10,0)</f>
        <v>Above Obesity</v>
      </c>
      <c r="K2143" s="42" t="str">
        <f>VLOOKUP(A2143,'Data Transformation'!G:Q,11,0)</f>
        <v>Normal</v>
      </c>
      <c r="L2143" s="42" t="str">
        <f>VLOOKUP(A2143,'Data Transformation'!S:AB,10,0)</f>
        <v>6-Sep-2001</v>
      </c>
      <c r="M2143" s="59">
        <f>VLOOKUP(A2143,'Data Transformation'!S:AD,12,0)</f>
        <v>2020.55</v>
      </c>
      <c r="N2143" s="42" t="str">
        <f>VLOOKUP(A2143,'Data Transformation'!S:Y,7,0)</f>
        <v>tier - 3</v>
      </c>
      <c r="O2143" s="42" t="str">
        <f>VLOOKUP(A2143,'Data Transformation'!S:Z,8,0)</f>
        <v>tier - 2</v>
      </c>
      <c r="P2143" s="42" t="str">
        <f>VLOOKUP(A2143,'Data Transformation'!S:AA,9,0)</f>
        <v>R1013</v>
      </c>
      <c r="Q2143" s="60">
        <f>VLOOKUP(A2143,'Data Transformation'!S:AC,11,0)</f>
        <v>21</v>
      </c>
    </row>
    <row r="2144">
      <c r="A2144" s="56" t="s">
        <v>4360</v>
      </c>
      <c r="B2144" s="42" t="str">
        <f>VLOOKUP(A2144,'Data Transformation'!A:D,4,0)</f>
        <v>Deiman</v>
      </c>
      <c r="C2144" s="57">
        <f>VLOOKUP(A2144,'Data Transformation'!G:N,2,0)</f>
        <v>34.6</v>
      </c>
      <c r="D2144" s="42">
        <f>VLOOKUP(A2144,'Data Transformation'!G:I,3,0)</f>
        <v>4.5</v>
      </c>
      <c r="E2144" s="42" t="str">
        <f>VLOOKUP(A2144,'Data Transformation'!G:J,4,0)</f>
        <v>YES</v>
      </c>
      <c r="F2144" s="42" t="str">
        <f>VLOOKUP(A2144,'Data Transformation'!G:K,5,0)</f>
        <v>No</v>
      </c>
      <c r="G2144" s="58" t="str">
        <f>VLOOKUP(A2144,'Data Transformation'!G:L,6,0)</f>
        <v>No</v>
      </c>
      <c r="H2144" s="42">
        <f>VLOOKUP(A2144,'Data Transformation'!G:O,9,0)</f>
        <v>0</v>
      </c>
      <c r="I2144" s="42" t="str">
        <f>VLOOKUP(A2144,'Data Transformation'!G:N,8,0)</f>
        <v>No</v>
      </c>
      <c r="J2144" s="42" t="str">
        <f>VLOOKUP(A2144,'Data Transformation'!G:P,10,0)</f>
        <v>Above Obesity</v>
      </c>
      <c r="K2144" s="42" t="str">
        <f>VLOOKUP(A2144,'Data Transformation'!G:Q,11,0)</f>
        <v>Normal</v>
      </c>
      <c r="L2144" s="42" t="str">
        <f>VLOOKUP(A2144,'Data Transformation'!S:AB,10,0)</f>
        <v>1-Jul-2001</v>
      </c>
      <c r="M2144" s="59">
        <f>VLOOKUP(A2144,'Data Transformation'!S:AD,12,0)</f>
        <v>2020.18</v>
      </c>
      <c r="N2144" s="42" t="str">
        <f>VLOOKUP(A2144,'Data Transformation'!S:Y,7,0)</f>
        <v>tier - 3</v>
      </c>
      <c r="O2144" s="42" t="str">
        <f>VLOOKUP(A2144,'Data Transformation'!S:Z,8,0)</f>
        <v>tier - 1</v>
      </c>
      <c r="P2144" s="42" t="str">
        <f>VLOOKUP(A2144,'Data Transformation'!S:AA,9,0)</f>
        <v>R1011</v>
      </c>
      <c r="Q2144" s="60">
        <f>VLOOKUP(A2144,'Data Transformation'!S:AC,11,0)</f>
        <v>21</v>
      </c>
    </row>
    <row r="2145">
      <c r="A2145" s="56" t="s">
        <v>4362</v>
      </c>
      <c r="B2145" s="42" t="str">
        <f>VLOOKUP(A2145,'Data Transformation'!A:D,4,0)</f>
        <v>Bonanni</v>
      </c>
      <c r="C2145" s="57">
        <f>VLOOKUP(A2145,'Data Transformation'!G:N,2,0)</f>
        <v>25.8</v>
      </c>
      <c r="D2145" s="42">
        <f>VLOOKUP(A2145,'Data Transformation'!G:I,3,0)</f>
        <v>6.29</v>
      </c>
      <c r="E2145" s="42" t="str">
        <f>VLOOKUP(A2145,'Data Transformation'!G:J,4,0)</f>
        <v>YES</v>
      </c>
      <c r="F2145" s="42" t="str">
        <f>VLOOKUP(A2145,'Data Transformation'!G:K,5,0)</f>
        <v>No</v>
      </c>
      <c r="G2145" s="58" t="str">
        <f>VLOOKUP(A2145,'Data Transformation'!G:L,6,0)</f>
        <v>No</v>
      </c>
      <c r="H2145" s="42">
        <f>VLOOKUP(A2145,'Data Transformation'!G:O,9,0)</f>
        <v>0</v>
      </c>
      <c r="I2145" s="42" t="str">
        <f>VLOOKUP(A2145,'Data Transformation'!G:N,8,0)</f>
        <v>No</v>
      </c>
      <c r="J2145" s="42" t="str">
        <f>VLOOKUP(A2145,'Data Transformation'!G:P,10,0)</f>
        <v>Overweight</v>
      </c>
      <c r="K2145" s="42" t="str">
        <f>VLOOKUP(A2145,'Data Transformation'!G:Q,11,0)</f>
        <v>Prediabetes weight</v>
      </c>
      <c r="L2145" s="42" t="str">
        <f>VLOOKUP(A2145,'Data Transformation'!S:AB,10,0)</f>
        <v>14-Aug-2001</v>
      </c>
      <c r="M2145" s="59">
        <f>VLOOKUP(A2145,'Data Transformation'!S:AD,12,0)</f>
        <v>2007.95</v>
      </c>
      <c r="N2145" s="42" t="str">
        <f>VLOOKUP(A2145,'Data Transformation'!S:Y,7,0)</f>
        <v>tier - 3</v>
      </c>
      <c r="O2145" s="42" t="str">
        <f>VLOOKUP(A2145,'Data Transformation'!S:Z,8,0)</f>
        <v>tier - 2</v>
      </c>
      <c r="P2145" s="42" t="str">
        <f>VLOOKUP(A2145,'Data Transformation'!S:AA,9,0)</f>
        <v>R1011</v>
      </c>
      <c r="Q2145" s="60">
        <f>VLOOKUP(A2145,'Data Transformation'!S:AC,11,0)</f>
        <v>21</v>
      </c>
    </row>
    <row r="2146">
      <c r="A2146" s="56" t="s">
        <v>4364</v>
      </c>
      <c r="B2146" s="42" t="str">
        <f>VLOOKUP(A2146,'Data Transformation'!A:D,4,0)</f>
        <v>Stein</v>
      </c>
      <c r="C2146" s="57">
        <f>VLOOKUP(A2146,'Data Transformation'!G:N,2,0)</f>
        <v>35.86</v>
      </c>
      <c r="D2146" s="42">
        <f>VLOOKUP(A2146,'Data Transformation'!G:I,3,0)</f>
        <v>4.33</v>
      </c>
      <c r="E2146" s="42" t="str">
        <f>VLOOKUP(A2146,'Data Transformation'!G:J,4,0)</f>
        <v>No</v>
      </c>
      <c r="F2146" s="42" t="str">
        <f>VLOOKUP(A2146,'Data Transformation'!G:K,5,0)</f>
        <v>No</v>
      </c>
      <c r="G2146" s="58" t="str">
        <f>VLOOKUP(A2146,'Data Transformation'!G:L,6,0)</f>
        <v>No</v>
      </c>
      <c r="H2146" s="42">
        <f>VLOOKUP(A2146,'Data Transformation'!G:O,9,0)</f>
        <v>1</v>
      </c>
      <c r="I2146" s="42" t="str">
        <f>VLOOKUP(A2146,'Data Transformation'!G:N,8,0)</f>
        <v>No</v>
      </c>
      <c r="J2146" s="42" t="str">
        <f>VLOOKUP(A2146,'Data Transformation'!G:P,10,0)</f>
        <v>Above Obesity</v>
      </c>
      <c r="K2146" s="42" t="str">
        <f>VLOOKUP(A2146,'Data Transformation'!G:Q,11,0)</f>
        <v>Normal</v>
      </c>
      <c r="L2146" s="42" t="str">
        <f>VLOOKUP(A2146,'Data Transformation'!S:AB,10,0)</f>
        <v>14-Sep-1998</v>
      </c>
      <c r="M2146" s="59">
        <f>VLOOKUP(A2146,'Data Transformation'!S:AD,12,0)</f>
        <v>1986.93</v>
      </c>
      <c r="N2146" s="42" t="str">
        <f>VLOOKUP(A2146,'Data Transformation'!S:Y,7,0)</f>
        <v>tier - 3</v>
      </c>
      <c r="O2146" s="42" t="str">
        <f>VLOOKUP(A2146,'Data Transformation'!S:Z,8,0)</f>
        <v>tier - 2</v>
      </c>
      <c r="P2146" s="42" t="str">
        <f>VLOOKUP(A2146,'Data Transformation'!S:AA,9,0)</f>
        <v>R1013</v>
      </c>
      <c r="Q2146" s="60">
        <f>VLOOKUP(A2146,'Data Transformation'!S:AC,11,0)</f>
        <v>24</v>
      </c>
    </row>
    <row r="2147">
      <c r="A2147" s="56" t="s">
        <v>4366</v>
      </c>
      <c r="B2147" s="42" t="str">
        <f>VLOOKUP(A2147,'Data Transformation'!A:D,4,0)</f>
        <v>Laumann</v>
      </c>
      <c r="C2147" s="57">
        <f>VLOOKUP(A2147,'Data Transformation'!G:N,2,0)</f>
        <v>40.47</v>
      </c>
      <c r="D2147" s="42">
        <f>VLOOKUP(A2147,'Data Transformation'!G:I,3,0)</f>
        <v>11.15</v>
      </c>
      <c r="E2147" s="42" t="str">
        <f>VLOOKUP(A2147,'Data Transformation'!G:J,4,0)</f>
        <v>No</v>
      </c>
      <c r="F2147" s="42" t="str">
        <f>VLOOKUP(A2147,'Data Transformation'!G:K,5,0)</f>
        <v>No</v>
      </c>
      <c r="G2147" s="58" t="str">
        <f>VLOOKUP(A2147,'Data Transformation'!G:L,6,0)</f>
        <v>No</v>
      </c>
      <c r="H2147" s="42">
        <f>VLOOKUP(A2147,'Data Transformation'!G:O,9,0)</f>
        <v>0</v>
      </c>
      <c r="I2147" s="42" t="str">
        <f>VLOOKUP(A2147,'Data Transformation'!G:N,8,0)</f>
        <v>No</v>
      </c>
      <c r="J2147" s="42" t="str">
        <f>VLOOKUP(A2147,'Data Transformation'!G:P,10,0)</f>
        <v>Above Obesity</v>
      </c>
      <c r="K2147" s="42" t="str">
        <f>VLOOKUP(A2147,'Data Transformation'!G:Q,11,0)</f>
        <v>Diabetes</v>
      </c>
      <c r="L2147" s="42" t="str">
        <f>VLOOKUP(A2147,'Data Transformation'!S:AB,10,0)</f>
        <v>29-Sep-2002</v>
      </c>
      <c r="M2147" s="59">
        <f>VLOOKUP(A2147,'Data Transformation'!S:AD,12,0)</f>
        <v>1984.45</v>
      </c>
      <c r="N2147" s="42" t="str">
        <f>VLOOKUP(A2147,'Data Transformation'!S:Y,7,0)</f>
        <v>tier - 3</v>
      </c>
      <c r="O2147" s="42" t="str">
        <f>VLOOKUP(A2147,'Data Transformation'!S:Z,8,0)</f>
        <v>tier - 3</v>
      </c>
      <c r="P2147" s="42" t="str">
        <f>VLOOKUP(A2147,'Data Transformation'!S:AA,9,0)</f>
        <v>R1016</v>
      </c>
      <c r="Q2147" s="60">
        <f>VLOOKUP(A2147,'Data Transformation'!S:AC,11,0)</f>
        <v>20</v>
      </c>
    </row>
    <row r="2148">
      <c r="A2148" s="56" t="s">
        <v>4368</v>
      </c>
      <c r="B2148" s="42" t="str">
        <f>VLOOKUP(A2148,'Data Transformation'!A:D,4,0)</f>
        <v>Galaviz</v>
      </c>
      <c r="C2148" s="57">
        <f>VLOOKUP(A2148,'Data Transformation'!G:N,2,0)</f>
        <v>32.01</v>
      </c>
      <c r="D2148" s="42">
        <f>VLOOKUP(A2148,'Data Transformation'!G:I,3,0)</f>
        <v>6.45</v>
      </c>
      <c r="E2148" s="42" t="str">
        <f>VLOOKUP(A2148,'Data Transformation'!G:J,4,0)</f>
        <v>No</v>
      </c>
      <c r="F2148" s="42" t="str">
        <f>VLOOKUP(A2148,'Data Transformation'!G:K,5,0)</f>
        <v>No</v>
      </c>
      <c r="G2148" s="58" t="str">
        <f>VLOOKUP(A2148,'Data Transformation'!G:L,6,0)</f>
        <v>No</v>
      </c>
      <c r="H2148" s="42">
        <f>VLOOKUP(A2148,'Data Transformation'!G:O,9,0)</f>
        <v>1</v>
      </c>
      <c r="I2148" s="42" t="str">
        <f>VLOOKUP(A2148,'Data Transformation'!G:N,8,0)</f>
        <v>No</v>
      </c>
      <c r="J2148" s="42" t="str">
        <f>VLOOKUP(A2148,'Data Transformation'!G:P,10,0)</f>
        <v>Above Obesity</v>
      </c>
      <c r="K2148" s="42" t="str">
        <f>VLOOKUP(A2148,'Data Transformation'!G:Q,11,0)</f>
        <v>Prediabetes weight</v>
      </c>
      <c r="L2148" s="42" t="str">
        <f>VLOOKUP(A2148,'Data Transformation'!S:AB,10,0)</f>
        <v>29-Dec-1998</v>
      </c>
      <c r="M2148" s="59">
        <f>VLOOKUP(A2148,'Data Transformation'!S:AD,12,0)</f>
        <v>1981.58</v>
      </c>
      <c r="N2148" s="42" t="str">
        <f>VLOOKUP(A2148,'Data Transformation'!S:Y,7,0)</f>
        <v>tier - 3</v>
      </c>
      <c r="O2148" s="42" t="str">
        <f>VLOOKUP(A2148,'Data Transformation'!S:Z,8,0)</f>
        <v>tier - 1</v>
      </c>
      <c r="P2148" s="42" t="str">
        <f>VLOOKUP(A2148,'Data Transformation'!S:AA,9,0)</f>
        <v>R1013</v>
      </c>
      <c r="Q2148" s="60">
        <f>VLOOKUP(A2148,'Data Transformation'!S:AC,11,0)</f>
        <v>24</v>
      </c>
    </row>
    <row r="2149">
      <c r="A2149" s="56" t="s">
        <v>4370</v>
      </c>
      <c r="B2149" s="42" t="str">
        <f>VLOOKUP(A2149,'Data Transformation'!A:D,4,0)</f>
        <v>Piper</v>
      </c>
      <c r="C2149" s="57">
        <f>VLOOKUP(A2149,'Data Transformation'!G:N,2,0)</f>
        <v>33</v>
      </c>
      <c r="D2149" s="42">
        <f>VLOOKUP(A2149,'Data Transformation'!G:I,3,0)</f>
        <v>9.27</v>
      </c>
      <c r="E2149" s="42" t="str">
        <f>VLOOKUP(A2149,'Data Transformation'!G:J,4,0)</f>
        <v>No</v>
      </c>
      <c r="F2149" s="42" t="str">
        <f>VLOOKUP(A2149,'Data Transformation'!G:K,5,0)</f>
        <v>No</v>
      </c>
      <c r="G2149" s="58" t="str">
        <f>VLOOKUP(A2149,'Data Transformation'!G:L,6,0)</f>
        <v>No</v>
      </c>
      <c r="H2149" s="42">
        <f>VLOOKUP(A2149,'Data Transformation'!G:O,9,0)</f>
        <v>0</v>
      </c>
      <c r="I2149" s="42" t="str">
        <f>VLOOKUP(A2149,'Data Transformation'!G:N,8,0)</f>
        <v>No</v>
      </c>
      <c r="J2149" s="42" t="str">
        <f>VLOOKUP(A2149,'Data Transformation'!G:P,10,0)</f>
        <v>Above Obesity</v>
      </c>
      <c r="K2149" s="42" t="str">
        <f>VLOOKUP(A2149,'Data Transformation'!G:Q,11,0)</f>
        <v>Diabetes</v>
      </c>
      <c r="L2149" s="42" t="str">
        <f>VLOOKUP(A2149,'Data Transformation'!S:AB,10,0)</f>
        <v>16-Jul-2002</v>
      </c>
      <c r="M2149" s="59">
        <f>VLOOKUP(A2149,'Data Transformation'!S:AD,12,0)</f>
        <v>1980.07</v>
      </c>
      <c r="N2149" s="42" t="str">
        <f>VLOOKUP(A2149,'Data Transformation'!S:Y,7,0)</f>
        <v>tier - 3</v>
      </c>
      <c r="O2149" s="42" t="str">
        <f>VLOOKUP(A2149,'Data Transformation'!S:Z,8,0)</f>
        <v>tier - 3</v>
      </c>
      <c r="P2149" s="42" t="str">
        <f>VLOOKUP(A2149,'Data Transformation'!S:AA,9,0)</f>
        <v>R1011</v>
      </c>
      <c r="Q2149" s="60">
        <f>VLOOKUP(A2149,'Data Transformation'!S:AC,11,0)</f>
        <v>20</v>
      </c>
    </row>
    <row r="2150">
      <c r="A2150" s="56" t="s">
        <v>4372</v>
      </c>
      <c r="B2150" s="42" t="str">
        <f>VLOOKUP(A2150,'Data Transformation'!A:D,4,0)</f>
        <v>Cantini</v>
      </c>
      <c r="C2150" s="57">
        <f>VLOOKUP(A2150,'Data Transformation'!G:N,2,0)</f>
        <v>29.3</v>
      </c>
      <c r="D2150" s="42">
        <f>VLOOKUP(A2150,'Data Transformation'!G:I,3,0)</f>
        <v>6.15</v>
      </c>
      <c r="E2150" s="42" t="str">
        <f>VLOOKUP(A2150,'Data Transformation'!G:J,4,0)</f>
        <v>No</v>
      </c>
      <c r="F2150" s="42" t="str">
        <f>VLOOKUP(A2150,'Data Transformation'!G:K,5,0)</f>
        <v>No</v>
      </c>
      <c r="G2150" s="58" t="str">
        <f>VLOOKUP(A2150,'Data Transformation'!G:L,6,0)</f>
        <v>No</v>
      </c>
      <c r="H2150" s="42">
        <f>VLOOKUP(A2150,'Data Transformation'!G:O,9,0)</f>
        <v>1</v>
      </c>
      <c r="I2150" s="42" t="str">
        <f>VLOOKUP(A2150,'Data Transformation'!G:N,8,0)</f>
        <v>No</v>
      </c>
      <c r="J2150" s="42" t="str">
        <f>VLOOKUP(A2150,'Data Transformation'!G:P,10,0)</f>
        <v>Overweight</v>
      </c>
      <c r="K2150" s="42" t="str">
        <f>VLOOKUP(A2150,'Data Transformation'!G:Q,11,0)</f>
        <v>Prediabetes weight</v>
      </c>
      <c r="L2150" s="42" t="str">
        <f>VLOOKUP(A2150,'Data Transformation'!S:AB,10,0)</f>
        <v>29-Sep-1998</v>
      </c>
      <c r="M2150" s="59">
        <f>VLOOKUP(A2150,'Data Transformation'!S:AD,12,0)</f>
        <v>1977.82</v>
      </c>
      <c r="N2150" s="42" t="str">
        <f>VLOOKUP(A2150,'Data Transformation'!S:Y,7,0)</f>
        <v>tier - 3</v>
      </c>
      <c r="O2150" s="42" t="str">
        <f>VLOOKUP(A2150,'Data Transformation'!S:Z,8,0)</f>
        <v>tier - 1</v>
      </c>
      <c r="P2150" s="42" t="str">
        <f>VLOOKUP(A2150,'Data Transformation'!S:AA,9,0)</f>
        <v>R1011</v>
      </c>
      <c r="Q2150" s="60">
        <f>VLOOKUP(A2150,'Data Transformation'!S:AC,11,0)</f>
        <v>24</v>
      </c>
    </row>
    <row r="2151">
      <c r="A2151" s="56" t="s">
        <v>4374</v>
      </c>
      <c r="B2151" s="42" t="str">
        <f>VLOOKUP(A2151,'Data Transformation'!A:D,4,0)</f>
        <v>Hartman</v>
      </c>
      <c r="C2151" s="57">
        <f>VLOOKUP(A2151,'Data Transformation'!G:N,2,0)</f>
        <v>25.8</v>
      </c>
      <c r="D2151" s="42">
        <f>VLOOKUP(A2151,'Data Transformation'!G:I,3,0)</f>
        <v>4.13</v>
      </c>
      <c r="E2151" s="42" t="str">
        <f>VLOOKUP(A2151,'Data Transformation'!G:J,4,0)</f>
        <v>No</v>
      </c>
      <c r="F2151" s="42" t="str">
        <f>VLOOKUP(A2151,'Data Transformation'!G:K,5,0)</f>
        <v>No</v>
      </c>
      <c r="G2151" s="58" t="str">
        <f>VLOOKUP(A2151,'Data Transformation'!G:L,6,0)</f>
        <v>No</v>
      </c>
      <c r="H2151" s="42">
        <f>VLOOKUP(A2151,'Data Transformation'!G:O,9,0)</f>
        <v>1</v>
      </c>
      <c r="I2151" s="42" t="str">
        <f>VLOOKUP(A2151,'Data Transformation'!G:N,8,0)</f>
        <v>No</v>
      </c>
      <c r="J2151" s="42" t="str">
        <f>VLOOKUP(A2151,'Data Transformation'!G:P,10,0)</f>
        <v>Overweight</v>
      </c>
      <c r="K2151" s="42" t="str">
        <f>VLOOKUP(A2151,'Data Transformation'!G:Q,11,0)</f>
        <v>Normal</v>
      </c>
      <c r="L2151" s="42" t="str">
        <f>VLOOKUP(A2151,'Data Transformation'!S:AB,10,0)</f>
        <v>5-Oct-1998</v>
      </c>
      <c r="M2151" s="59">
        <f>VLOOKUP(A2151,'Data Transformation'!S:AD,12,0)</f>
        <v>1972.95</v>
      </c>
      <c r="N2151" s="42" t="str">
        <f>VLOOKUP(A2151,'Data Transformation'!S:Y,7,0)</f>
        <v>tier - 3</v>
      </c>
      <c r="O2151" s="42" t="str">
        <f>VLOOKUP(A2151,'Data Transformation'!S:Z,8,0)</f>
        <v>tier - 1</v>
      </c>
      <c r="P2151" s="42" t="str">
        <f>VLOOKUP(A2151,'Data Transformation'!S:AA,9,0)</f>
        <v>R1011</v>
      </c>
      <c r="Q2151" s="60">
        <f>VLOOKUP(A2151,'Data Transformation'!S:AC,11,0)</f>
        <v>24</v>
      </c>
    </row>
    <row r="2152">
      <c r="A2152" s="56" t="s">
        <v>4376</v>
      </c>
      <c r="B2152" s="42" t="str">
        <f>VLOOKUP(A2152,'Data Transformation'!A:D,4,0)</f>
        <v>Werhane</v>
      </c>
      <c r="C2152" s="57">
        <f>VLOOKUP(A2152,'Data Transformation'!G:N,2,0)</f>
        <v>23.4</v>
      </c>
      <c r="D2152" s="42">
        <f>VLOOKUP(A2152,'Data Transformation'!G:I,3,0)</f>
        <v>4.24</v>
      </c>
      <c r="E2152" s="42" t="str">
        <f>VLOOKUP(A2152,'Data Transformation'!G:J,4,0)</f>
        <v>No</v>
      </c>
      <c r="F2152" s="42" t="str">
        <f>VLOOKUP(A2152,'Data Transformation'!G:K,5,0)</f>
        <v>No</v>
      </c>
      <c r="G2152" s="58" t="str">
        <f>VLOOKUP(A2152,'Data Transformation'!G:L,6,0)</f>
        <v>No</v>
      </c>
      <c r="H2152" s="42">
        <f>VLOOKUP(A2152,'Data Transformation'!G:O,9,0)</f>
        <v>1</v>
      </c>
      <c r="I2152" s="42" t="str">
        <f>VLOOKUP(A2152,'Data Transformation'!G:N,8,0)</f>
        <v>No</v>
      </c>
      <c r="J2152" s="42" t="str">
        <f>VLOOKUP(A2152,'Data Transformation'!G:P,10,0)</f>
        <v>Normal weight</v>
      </c>
      <c r="K2152" s="42" t="str">
        <f>VLOOKUP(A2152,'Data Transformation'!G:Q,11,0)</f>
        <v>Normal</v>
      </c>
      <c r="L2152" s="42" t="str">
        <f>VLOOKUP(A2152,'Data Transformation'!S:AB,10,0)</f>
        <v>28-Sep-1998</v>
      </c>
      <c r="M2152" s="59">
        <f>VLOOKUP(A2152,'Data Transformation'!S:AD,12,0)</f>
        <v>1969.61</v>
      </c>
      <c r="N2152" s="42" t="str">
        <f>VLOOKUP(A2152,'Data Transformation'!S:Y,7,0)</f>
        <v>tier - 3</v>
      </c>
      <c r="O2152" s="42" t="str">
        <f>VLOOKUP(A2152,'Data Transformation'!S:Z,8,0)</f>
        <v>tier - 3</v>
      </c>
      <c r="P2152" s="42" t="str">
        <f>VLOOKUP(A2152,'Data Transformation'!S:AA,9,0)</f>
        <v>R1011</v>
      </c>
      <c r="Q2152" s="60">
        <f>VLOOKUP(A2152,'Data Transformation'!S:AC,11,0)</f>
        <v>24</v>
      </c>
    </row>
    <row r="2153">
      <c r="A2153" s="56" t="s">
        <v>4378</v>
      </c>
      <c r="B2153" s="42" t="str">
        <f>VLOOKUP(A2153,'Data Transformation'!A:D,4,0)</f>
        <v>Davies</v>
      </c>
      <c r="C2153" s="57">
        <f>VLOOKUP(A2153,'Data Transformation'!G:N,2,0)</f>
        <v>27.93</v>
      </c>
      <c r="D2153" s="42">
        <f>VLOOKUP(A2153,'Data Transformation'!G:I,3,0)</f>
        <v>9.88</v>
      </c>
      <c r="E2153" s="42" t="str">
        <f>VLOOKUP(A2153,'Data Transformation'!G:J,4,0)</f>
        <v>No</v>
      </c>
      <c r="F2153" s="42" t="str">
        <f>VLOOKUP(A2153,'Data Transformation'!G:K,5,0)</f>
        <v>No</v>
      </c>
      <c r="G2153" s="58" t="str">
        <f>VLOOKUP(A2153,'Data Transformation'!G:L,6,0)</f>
        <v>No</v>
      </c>
      <c r="H2153" s="42">
        <f>VLOOKUP(A2153,'Data Transformation'!G:O,9,0)</f>
        <v>0</v>
      </c>
      <c r="I2153" s="42" t="str">
        <f>VLOOKUP(A2153,'Data Transformation'!G:N,8,0)</f>
        <v>No</v>
      </c>
      <c r="J2153" s="42" t="str">
        <f>VLOOKUP(A2153,'Data Transformation'!G:P,10,0)</f>
        <v>Overweight</v>
      </c>
      <c r="K2153" s="42" t="str">
        <f>VLOOKUP(A2153,'Data Transformation'!G:Q,11,0)</f>
        <v>Diabetes</v>
      </c>
      <c r="L2153" s="42" t="str">
        <f>VLOOKUP(A2153,'Data Transformation'!S:AB,10,0)</f>
        <v>29-Jul-2002</v>
      </c>
      <c r="M2153" s="59">
        <f>VLOOKUP(A2153,'Data Transformation'!S:AD,12,0)</f>
        <v>1967.02</v>
      </c>
      <c r="N2153" s="42" t="str">
        <f>VLOOKUP(A2153,'Data Transformation'!S:Y,7,0)</f>
        <v>tier - 3</v>
      </c>
      <c r="O2153" s="42" t="str">
        <f>VLOOKUP(A2153,'Data Transformation'!S:Z,8,0)</f>
        <v>tier - 2</v>
      </c>
      <c r="P2153" s="42" t="str">
        <f>VLOOKUP(A2153,'Data Transformation'!S:AA,9,0)</f>
        <v>R1016</v>
      </c>
      <c r="Q2153" s="60">
        <f>VLOOKUP(A2153,'Data Transformation'!S:AC,11,0)</f>
        <v>20</v>
      </c>
    </row>
    <row r="2154">
      <c r="A2154" s="56" t="s">
        <v>4380</v>
      </c>
      <c r="B2154" s="42" t="str">
        <f>VLOOKUP(A2154,'Data Transformation'!A:D,4,0)</f>
        <v>Hummel</v>
      </c>
      <c r="C2154" s="57">
        <f>VLOOKUP(A2154,'Data Transformation'!G:N,2,0)</f>
        <v>22</v>
      </c>
      <c r="D2154" s="42">
        <f>VLOOKUP(A2154,'Data Transformation'!G:I,3,0)</f>
        <v>9.5</v>
      </c>
      <c r="E2154" s="42" t="str">
        <f>VLOOKUP(A2154,'Data Transformation'!G:J,4,0)</f>
        <v>No</v>
      </c>
      <c r="F2154" s="42" t="str">
        <f>VLOOKUP(A2154,'Data Transformation'!G:K,5,0)</f>
        <v>No</v>
      </c>
      <c r="G2154" s="58" t="str">
        <f>VLOOKUP(A2154,'Data Transformation'!G:L,6,0)</f>
        <v>No</v>
      </c>
      <c r="H2154" s="42">
        <f>VLOOKUP(A2154,'Data Transformation'!G:O,9,0)</f>
        <v>0</v>
      </c>
      <c r="I2154" s="42" t="str">
        <f>VLOOKUP(A2154,'Data Transformation'!G:N,8,0)</f>
        <v>No</v>
      </c>
      <c r="J2154" s="42" t="str">
        <f>VLOOKUP(A2154,'Data Transformation'!G:P,10,0)</f>
        <v>Normal weight</v>
      </c>
      <c r="K2154" s="42" t="str">
        <f>VLOOKUP(A2154,'Data Transformation'!G:Q,11,0)</f>
        <v>Diabetes</v>
      </c>
      <c r="L2154" s="42" t="str">
        <f>VLOOKUP(A2154,'Data Transformation'!S:AB,10,0)</f>
        <v>7-Sep-2002</v>
      </c>
      <c r="M2154" s="59">
        <f>VLOOKUP(A2154,'Data Transformation'!S:AD,12,0)</f>
        <v>1964.78</v>
      </c>
      <c r="N2154" s="42" t="str">
        <f>VLOOKUP(A2154,'Data Transformation'!S:Y,7,0)</f>
        <v>tier - 3</v>
      </c>
      <c r="O2154" s="42" t="str">
        <f>VLOOKUP(A2154,'Data Transformation'!S:Z,8,0)</f>
        <v>tier - 1</v>
      </c>
      <c r="P2154" s="42" t="str">
        <f>VLOOKUP(A2154,'Data Transformation'!S:AA,9,0)</f>
        <v>R1011</v>
      </c>
      <c r="Q2154" s="60">
        <f>VLOOKUP(A2154,'Data Transformation'!S:AC,11,0)</f>
        <v>20</v>
      </c>
    </row>
    <row r="2155">
      <c r="A2155" s="56" t="s">
        <v>4382</v>
      </c>
      <c r="B2155" s="42" t="str">
        <f>VLOOKUP(A2155,'Data Transformation'!A:D,4,0)</f>
        <v>Lutz</v>
      </c>
      <c r="C2155" s="57">
        <f>VLOOKUP(A2155,'Data Transformation'!G:N,2,0)</f>
        <v>36.86</v>
      </c>
      <c r="D2155" s="42">
        <f>VLOOKUP(A2155,'Data Transformation'!G:I,3,0)</f>
        <v>4.97</v>
      </c>
      <c r="E2155" s="42" t="str">
        <f>VLOOKUP(A2155,'Data Transformation'!G:J,4,0)</f>
        <v>YES</v>
      </c>
      <c r="F2155" s="42" t="str">
        <f>VLOOKUP(A2155,'Data Transformation'!G:K,5,0)</f>
        <v>No</v>
      </c>
      <c r="G2155" s="58" t="str">
        <f>VLOOKUP(A2155,'Data Transformation'!G:L,6,0)</f>
        <v>No</v>
      </c>
      <c r="H2155" s="42">
        <f>VLOOKUP(A2155,'Data Transformation'!G:O,9,0)</f>
        <v>0</v>
      </c>
      <c r="I2155" s="42" t="str">
        <f>VLOOKUP(A2155,'Data Transformation'!G:N,8,0)</f>
        <v>No</v>
      </c>
      <c r="J2155" s="42" t="str">
        <f>VLOOKUP(A2155,'Data Transformation'!G:P,10,0)</f>
        <v>Above Obesity</v>
      </c>
      <c r="K2155" s="42" t="str">
        <f>VLOOKUP(A2155,'Data Transformation'!G:Q,11,0)</f>
        <v>Normal</v>
      </c>
      <c r="L2155" s="42" t="str">
        <f>VLOOKUP(A2155,'Data Transformation'!S:AB,10,0)</f>
        <v>9-Dec-2001</v>
      </c>
      <c r="M2155" s="59">
        <f>VLOOKUP(A2155,'Data Transformation'!S:AD,12,0)</f>
        <v>1917.32</v>
      </c>
      <c r="N2155" s="42" t="str">
        <f>VLOOKUP(A2155,'Data Transformation'!S:Y,7,0)</f>
        <v>tier - 3</v>
      </c>
      <c r="O2155" s="42" t="str">
        <f>VLOOKUP(A2155,'Data Transformation'!S:Z,8,0)</f>
        <v>tier - 2</v>
      </c>
      <c r="P2155" s="42" t="str">
        <f>VLOOKUP(A2155,'Data Transformation'!S:AA,9,0)</f>
        <v>R1012</v>
      </c>
      <c r="Q2155" s="60">
        <f>VLOOKUP(A2155,'Data Transformation'!S:AC,11,0)</f>
        <v>21</v>
      </c>
    </row>
    <row r="2156">
      <c r="A2156" s="56" t="s">
        <v>4384</v>
      </c>
      <c r="B2156" s="42" t="str">
        <f>VLOOKUP(A2156,'Data Transformation'!A:D,4,0)</f>
        <v>Waters</v>
      </c>
      <c r="C2156" s="57">
        <f>VLOOKUP(A2156,'Data Transformation'!G:N,2,0)</f>
        <v>31.255</v>
      </c>
      <c r="D2156" s="42">
        <f>VLOOKUP(A2156,'Data Transformation'!G:I,3,0)</f>
        <v>5.49</v>
      </c>
      <c r="E2156" s="42" t="str">
        <f>VLOOKUP(A2156,'Data Transformation'!G:J,4,0)</f>
        <v>YES</v>
      </c>
      <c r="F2156" s="42" t="str">
        <f>VLOOKUP(A2156,'Data Transformation'!G:K,5,0)</f>
        <v>No</v>
      </c>
      <c r="G2156" s="58" t="str">
        <f>VLOOKUP(A2156,'Data Transformation'!G:L,6,0)</f>
        <v>No</v>
      </c>
      <c r="H2156" s="42">
        <f>VLOOKUP(A2156,'Data Transformation'!G:O,9,0)</f>
        <v>0</v>
      </c>
      <c r="I2156" s="42" t="str">
        <f>VLOOKUP(A2156,'Data Transformation'!G:N,8,0)</f>
        <v>No</v>
      </c>
      <c r="J2156" s="42" t="str">
        <f>VLOOKUP(A2156,'Data Transformation'!G:P,10,0)</f>
        <v>Above Obesity</v>
      </c>
      <c r="K2156" s="42" t="str">
        <f>VLOOKUP(A2156,'Data Transformation'!G:Q,11,0)</f>
        <v>Normal</v>
      </c>
      <c r="L2156" s="42" t="str">
        <f>VLOOKUP(A2156,'Data Transformation'!S:AB,10,0)</f>
        <v>3-Aug-2001</v>
      </c>
      <c r="M2156" s="59">
        <f>VLOOKUP(A2156,'Data Transformation'!S:AD,12,0)</f>
        <v>1909.53</v>
      </c>
      <c r="N2156" s="42" t="str">
        <f>VLOOKUP(A2156,'Data Transformation'!S:Y,7,0)</f>
        <v>tier - 3</v>
      </c>
      <c r="O2156" s="42" t="str">
        <f>VLOOKUP(A2156,'Data Transformation'!S:Z,8,0)</f>
        <v>tier - 3</v>
      </c>
      <c r="P2156" s="42" t="str">
        <f>VLOOKUP(A2156,'Data Transformation'!S:AA,9,0)</f>
        <v>R1012</v>
      </c>
      <c r="Q2156" s="60">
        <f>VLOOKUP(A2156,'Data Transformation'!S:AC,11,0)</f>
        <v>21</v>
      </c>
    </row>
    <row r="2157">
      <c r="A2157" s="56" t="s">
        <v>4386</v>
      </c>
      <c r="B2157" s="42" t="str">
        <f>VLOOKUP(A2157,'Data Transformation'!A:D,4,0)</f>
        <v>Viglienzoni</v>
      </c>
      <c r="C2157" s="57">
        <f>VLOOKUP(A2157,'Data Transformation'!G:N,2,0)</f>
        <v>23.06</v>
      </c>
      <c r="D2157" s="42">
        <f>VLOOKUP(A2157,'Data Transformation'!G:I,3,0)</f>
        <v>4.47</v>
      </c>
      <c r="E2157" s="42" t="str">
        <f>VLOOKUP(A2157,'Data Transformation'!G:J,4,0)</f>
        <v>No</v>
      </c>
      <c r="F2157" s="42" t="str">
        <f>VLOOKUP(A2157,'Data Transformation'!G:K,5,0)</f>
        <v>No</v>
      </c>
      <c r="G2157" s="58" t="str">
        <f>VLOOKUP(A2157,'Data Transformation'!G:L,6,0)</f>
        <v>No</v>
      </c>
      <c r="H2157" s="42">
        <f>VLOOKUP(A2157,'Data Transformation'!G:O,9,0)</f>
        <v>0</v>
      </c>
      <c r="I2157" s="42" t="str">
        <f>VLOOKUP(A2157,'Data Transformation'!G:N,8,0)</f>
        <v>No</v>
      </c>
      <c r="J2157" s="42" t="str">
        <f>VLOOKUP(A2157,'Data Transformation'!G:P,10,0)</f>
        <v>Normal weight</v>
      </c>
      <c r="K2157" s="42" t="str">
        <f>VLOOKUP(A2157,'Data Transformation'!G:Q,11,0)</f>
        <v>Normal</v>
      </c>
      <c r="L2157" s="42" t="str">
        <f>VLOOKUP(A2157,'Data Transformation'!S:AB,10,0)</f>
        <v>6-Oct-1994</v>
      </c>
      <c r="M2157" s="59">
        <f>VLOOKUP(A2157,'Data Transformation'!S:AD,12,0)</f>
        <v>1908.9</v>
      </c>
      <c r="N2157" s="42" t="str">
        <f>VLOOKUP(A2157,'Data Transformation'!S:Y,7,0)</f>
        <v>tier - 3</v>
      </c>
      <c r="O2157" s="42" t="str">
        <f>VLOOKUP(A2157,'Data Transformation'!S:Z,8,0)</f>
        <v>tier - 3</v>
      </c>
      <c r="P2157" s="42" t="str">
        <f>VLOOKUP(A2157,'Data Transformation'!S:AA,9,0)</f>
        <v>R1013</v>
      </c>
      <c r="Q2157" s="60">
        <f>VLOOKUP(A2157,'Data Transformation'!S:AC,11,0)</f>
        <v>28</v>
      </c>
    </row>
    <row r="2158">
      <c r="A2158" s="56" t="s">
        <v>4388</v>
      </c>
      <c r="B2158" s="42" t="str">
        <f>VLOOKUP(A2158,'Data Transformation'!A:D,4,0)</f>
        <v>Rathbun</v>
      </c>
      <c r="C2158" s="57">
        <f>VLOOKUP(A2158,'Data Transformation'!G:N,2,0)</f>
        <v>28.975</v>
      </c>
      <c r="D2158" s="42">
        <f>VLOOKUP(A2158,'Data Transformation'!G:I,3,0)</f>
        <v>4.34</v>
      </c>
      <c r="E2158" s="42" t="str">
        <f>VLOOKUP(A2158,'Data Transformation'!G:J,4,0)</f>
        <v>YES</v>
      </c>
      <c r="F2158" s="42" t="str">
        <f>VLOOKUP(A2158,'Data Transformation'!G:K,5,0)</f>
        <v>No</v>
      </c>
      <c r="G2158" s="58" t="str">
        <f>VLOOKUP(A2158,'Data Transformation'!G:L,6,0)</f>
        <v>No</v>
      </c>
      <c r="H2158" s="42">
        <f>VLOOKUP(A2158,'Data Transformation'!G:O,9,0)</f>
        <v>0</v>
      </c>
      <c r="I2158" s="42" t="str">
        <f>VLOOKUP(A2158,'Data Transformation'!G:N,8,0)</f>
        <v>No</v>
      </c>
      <c r="J2158" s="42" t="str">
        <f>VLOOKUP(A2158,'Data Transformation'!G:P,10,0)</f>
        <v>Overweight</v>
      </c>
      <c r="K2158" s="42" t="str">
        <f>VLOOKUP(A2158,'Data Transformation'!G:Q,11,0)</f>
        <v>Normal</v>
      </c>
      <c r="L2158" s="42" t="str">
        <f>VLOOKUP(A2158,'Data Transformation'!S:AB,10,0)</f>
        <v>10-Aug-2001</v>
      </c>
      <c r="M2158" s="59">
        <f>VLOOKUP(A2158,'Data Transformation'!S:AD,12,0)</f>
        <v>1906.36</v>
      </c>
      <c r="N2158" s="42" t="str">
        <f>VLOOKUP(A2158,'Data Transformation'!S:Y,7,0)</f>
        <v>tier - 3</v>
      </c>
      <c r="O2158" s="42" t="str">
        <f>VLOOKUP(A2158,'Data Transformation'!S:Z,8,0)</f>
        <v>tier - 1</v>
      </c>
      <c r="P2158" s="42" t="str">
        <f>VLOOKUP(A2158,'Data Transformation'!S:AA,9,0)</f>
        <v>R1012</v>
      </c>
      <c r="Q2158" s="60">
        <f>VLOOKUP(A2158,'Data Transformation'!S:AC,11,0)</f>
        <v>21</v>
      </c>
    </row>
    <row r="2159">
      <c r="A2159" s="56" t="s">
        <v>4390</v>
      </c>
      <c r="B2159" s="42" t="str">
        <f>VLOOKUP(A2159,'Data Transformation'!A:D,4,0)</f>
        <v>crane</v>
      </c>
      <c r="C2159" s="57">
        <f>VLOOKUP(A2159,'Data Transformation'!G:N,2,0)</f>
        <v>33.3</v>
      </c>
      <c r="D2159" s="42">
        <f>VLOOKUP(A2159,'Data Transformation'!G:I,3,0)</f>
        <v>9.49</v>
      </c>
      <c r="E2159" s="42" t="str">
        <f>VLOOKUP(A2159,'Data Transformation'!G:J,4,0)</f>
        <v>No</v>
      </c>
      <c r="F2159" s="42" t="str">
        <f>VLOOKUP(A2159,'Data Transformation'!G:K,5,0)</f>
        <v>No</v>
      </c>
      <c r="G2159" s="58" t="str">
        <f>VLOOKUP(A2159,'Data Transformation'!G:L,6,0)</f>
        <v>No</v>
      </c>
      <c r="H2159" s="42">
        <f>VLOOKUP(A2159,'Data Transformation'!G:O,9,0)</f>
        <v>0</v>
      </c>
      <c r="I2159" s="42" t="str">
        <f>VLOOKUP(A2159,'Data Transformation'!G:N,8,0)</f>
        <v>No</v>
      </c>
      <c r="J2159" s="42" t="str">
        <f>VLOOKUP(A2159,'Data Transformation'!G:P,10,0)</f>
        <v>Above Obesity</v>
      </c>
      <c r="K2159" s="42" t="str">
        <f>VLOOKUP(A2159,'Data Transformation'!G:Q,11,0)</f>
        <v>Diabetes</v>
      </c>
      <c r="L2159" s="42" t="str">
        <f>VLOOKUP(A2159,'Data Transformation'!S:AB,10,0)</f>
        <v>21-Aug-2002</v>
      </c>
      <c r="M2159" s="59">
        <f>VLOOKUP(A2159,'Data Transformation'!S:AD,12,0)</f>
        <v>1880.49</v>
      </c>
      <c r="N2159" s="42" t="str">
        <f>VLOOKUP(A2159,'Data Transformation'!S:Y,7,0)</f>
        <v>tier - 3</v>
      </c>
      <c r="O2159" s="42" t="str">
        <f>VLOOKUP(A2159,'Data Transformation'!S:Z,8,0)</f>
        <v>tier - 1</v>
      </c>
      <c r="P2159" s="42" t="str">
        <f>VLOOKUP(A2159,'Data Transformation'!S:AA,9,0)</f>
        <v>R1011</v>
      </c>
      <c r="Q2159" s="60">
        <f>VLOOKUP(A2159,'Data Transformation'!S:AC,11,0)</f>
        <v>20</v>
      </c>
    </row>
    <row r="2160">
      <c r="A2160" s="56" t="s">
        <v>4392</v>
      </c>
      <c r="B2160" s="42" t="str">
        <f>VLOOKUP(A2160,'Data Transformation'!A:D,4,0)</f>
        <v>Conant</v>
      </c>
      <c r="C2160" s="57">
        <f>VLOOKUP(A2160,'Data Transformation'!G:N,2,0)</f>
        <v>33</v>
      </c>
      <c r="D2160" s="42">
        <f>VLOOKUP(A2160,'Data Transformation'!G:I,3,0)</f>
        <v>10.16</v>
      </c>
      <c r="E2160" s="42" t="str">
        <f>VLOOKUP(A2160,'Data Transformation'!G:J,4,0)</f>
        <v>No</v>
      </c>
      <c r="F2160" s="42" t="str">
        <f>VLOOKUP(A2160,'Data Transformation'!G:K,5,0)</f>
        <v>No</v>
      </c>
      <c r="G2160" s="58" t="str">
        <f>VLOOKUP(A2160,'Data Transformation'!G:L,6,0)</f>
        <v>No</v>
      </c>
      <c r="H2160" s="42">
        <f>VLOOKUP(A2160,'Data Transformation'!G:O,9,0)</f>
        <v>0</v>
      </c>
      <c r="I2160" s="42" t="str">
        <f>VLOOKUP(A2160,'Data Transformation'!G:N,8,0)</f>
        <v>No</v>
      </c>
      <c r="J2160" s="42" t="str">
        <f>VLOOKUP(A2160,'Data Transformation'!G:P,10,0)</f>
        <v>Above Obesity</v>
      </c>
      <c r="K2160" s="42" t="str">
        <f>VLOOKUP(A2160,'Data Transformation'!G:Q,11,0)</f>
        <v>Diabetes</v>
      </c>
      <c r="L2160" s="42" t="str">
        <f>VLOOKUP(A2160,'Data Transformation'!S:AB,10,0)</f>
        <v>29-Aug-2002</v>
      </c>
      <c r="M2160" s="59">
        <f>VLOOKUP(A2160,'Data Transformation'!S:AD,12,0)</f>
        <v>1880.07</v>
      </c>
      <c r="N2160" s="42" t="str">
        <f>VLOOKUP(A2160,'Data Transformation'!S:Y,7,0)</f>
        <v>tier - 3</v>
      </c>
      <c r="O2160" s="42" t="str">
        <f>VLOOKUP(A2160,'Data Transformation'!S:Z,8,0)</f>
        <v>tier - 2</v>
      </c>
      <c r="P2160" s="42" t="str">
        <f>VLOOKUP(A2160,'Data Transformation'!S:AA,9,0)</f>
        <v>R1013</v>
      </c>
      <c r="Q2160" s="60">
        <f>VLOOKUP(A2160,'Data Transformation'!S:AC,11,0)</f>
        <v>20</v>
      </c>
    </row>
    <row r="2161">
      <c r="A2161" s="56" t="s">
        <v>4394</v>
      </c>
      <c r="B2161" s="42" t="str">
        <f>VLOOKUP(A2161,'Data Transformation'!A:D,4,0)</f>
        <v>Huyser-Wierenga</v>
      </c>
      <c r="C2161" s="57">
        <f>VLOOKUP(A2161,'Data Transformation'!G:N,2,0)</f>
        <v>31.46</v>
      </c>
      <c r="D2161" s="42">
        <f>VLOOKUP(A2161,'Data Transformation'!G:I,3,0)</f>
        <v>11.19</v>
      </c>
      <c r="E2161" s="42" t="str">
        <f>VLOOKUP(A2161,'Data Transformation'!G:J,4,0)</f>
        <v>No</v>
      </c>
      <c r="F2161" s="42" t="str">
        <f>VLOOKUP(A2161,'Data Transformation'!G:K,5,0)</f>
        <v>No</v>
      </c>
      <c r="G2161" s="58" t="str">
        <f>VLOOKUP(A2161,'Data Transformation'!G:L,6,0)</f>
        <v>No</v>
      </c>
      <c r="H2161" s="42">
        <f>VLOOKUP(A2161,'Data Transformation'!G:O,9,0)</f>
        <v>0</v>
      </c>
      <c r="I2161" s="42" t="str">
        <f>VLOOKUP(A2161,'Data Transformation'!G:N,8,0)</f>
        <v>No</v>
      </c>
      <c r="J2161" s="42" t="str">
        <f>VLOOKUP(A2161,'Data Transformation'!G:P,10,0)</f>
        <v>Above Obesity</v>
      </c>
      <c r="K2161" s="42" t="str">
        <f>VLOOKUP(A2161,'Data Transformation'!G:Q,11,0)</f>
        <v>Diabetes</v>
      </c>
      <c r="L2161" s="42" t="str">
        <f>VLOOKUP(A2161,'Data Transformation'!S:AB,10,0)</f>
        <v>29-Oct-2002</v>
      </c>
      <c r="M2161" s="59">
        <f>VLOOKUP(A2161,'Data Transformation'!S:AD,12,0)</f>
        <v>1877.93</v>
      </c>
      <c r="N2161" s="42" t="str">
        <f>VLOOKUP(A2161,'Data Transformation'!S:Y,7,0)</f>
        <v>tier - 3</v>
      </c>
      <c r="O2161" s="42" t="str">
        <f>VLOOKUP(A2161,'Data Transformation'!S:Z,8,0)</f>
        <v>tier - 1</v>
      </c>
      <c r="P2161" s="42" t="str">
        <f>VLOOKUP(A2161,'Data Transformation'!S:AA,9,0)</f>
        <v>R1013</v>
      </c>
      <c r="Q2161" s="60">
        <f>VLOOKUP(A2161,'Data Transformation'!S:AC,11,0)</f>
        <v>20</v>
      </c>
    </row>
    <row r="2162">
      <c r="A2162" s="56" t="s">
        <v>4396</v>
      </c>
      <c r="B2162" s="42" t="str">
        <f>VLOOKUP(A2162,'Data Transformation'!A:D,4,0)</f>
        <v>Natalini</v>
      </c>
      <c r="C2162" s="57">
        <f>VLOOKUP(A2162,'Data Transformation'!G:N,2,0)</f>
        <v>29.6</v>
      </c>
      <c r="D2162" s="42">
        <f>VLOOKUP(A2162,'Data Transformation'!G:I,3,0)</f>
        <v>11.03</v>
      </c>
      <c r="E2162" s="42" t="str">
        <f>VLOOKUP(A2162,'Data Transformation'!G:J,4,0)</f>
        <v>No</v>
      </c>
      <c r="F2162" s="42" t="str">
        <f>VLOOKUP(A2162,'Data Transformation'!G:K,5,0)</f>
        <v>No</v>
      </c>
      <c r="G2162" s="58" t="str">
        <f>VLOOKUP(A2162,'Data Transformation'!G:L,6,0)</f>
        <v>No</v>
      </c>
      <c r="H2162" s="42">
        <f>VLOOKUP(A2162,'Data Transformation'!G:O,9,0)</f>
        <v>0</v>
      </c>
      <c r="I2162" s="42" t="str">
        <f>VLOOKUP(A2162,'Data Transformation'!G:N,8,0)</f>
        <v>No</v>
      </c>
      <c r="J2162" s="42" t="str">
        <f>VLOOKUP(A2162,'Data Transformation'!G:P,10,0)</f>
        <v>Overweight</v>
      </c>
      <c r="K2162" s="42" t="str">
        <f>VLOOKUP(A2162,'Data Transformation'!G:Q,11,0)</f>
        <v>Diabetes</v>
      </c>
      <c r="L2162" s="42" t="str">
        <f>VLOOKUP(A2162,'Data Transformation'!S:AB,10,0)</f>
        <v>22-Sep-2002</v>
      </c>
      <c r="M2162" s="59">
        <f>VLOOKUP(A2162,'Data Transformation'!S:AD,12,0)</f>
        <v>1875.34</v>
      </c>
      <c r="N2162" s="42" t="str">
        <f>VLOOKUP(A2162,'Data Transformation'!S:Y,7,0)</f>
        <v>tier - 3</v>
      </c>
      <c r="O2162" s="42" t="str">
        <f>VLOOKUP(A2162,'Data Transformation'!S:Z,8,0)</f>
        <v>tier - 2</v>
      </c>
      <c r="P2162" s="42" t="str">
        <f>VLOOKUP(A2162,'Data Transformation'!S:AA,9,0)</f>
        <v>R1011</v>
      </c>
      <c r="Q2162" s="60">
        <f>VLOOKUP(A2162,'Data Transformation'!S:AC,11,0)</f>
        <v>20</v>
      </c>
    </row>
    <row r="2163">
      <c r="A2163" s="56" t="s">
        <v>4398</v>
      </c>
      <c r="B2163" s="42" t="str">
        <f>VLOOKUP(A2163,'Data Transformation'!A:D,4,0)</f>
        <v>Robbins</v>
      </c>
      <c r="C2163" s="57">
        <f>VLOOKUP(A2163,'Data Transformation'!G:N,2,0)</f>
        <v>22.05</v>
      </c>
      <c r="D2163" s="42">
        <f>VLOOKUP(A2163,'Data Transformation'!G:I,3,0)</f>
        <v>4.43</v>
      </c>
      <c r="E2163" s="42" t="str">
        <f>VLOOKUP(A2163,'Data Transformation'!G:J,4,0)</f>
        <v>YES</v>
      </c>
      <c r="F2163" s="42" t="str">
        <f>VLOOKUP(A2163,'Data Transformation'!G:K,5,0)</f>
        <v>No</v>
      </c>
      <c r="G2163" s="58" t="str">
        <f>VLOOKUP(A2163,'Data Transformation'!G:L,6,0)</f>
        <v>No</v>
      </c>
      <c r="H2163" s="42">
        <f>VLOOKUP(A2163,'Data Transformation'!G:O,9,0)</f>
        <v>0</v>
      </c>
      <c r="I2163" s="42" t="str">
        <f>VLOOKUP(A2163,'Data Transformation'!G:N,8,0)</f>
        <v>No</v>
      </c>
      <c r="J2163" s="42" t="str">
        <f>VLOOKUP(A2163,'Data Transformation'!G:P,10,0)</f>
        <v>Normal weight</v>
      </c>
      <c r="K2163" s="42" t="str">
        <f>VLOOKUP(A2163,'Data Transformation'!G:Q,11,0)</f>
        <v>Normal</v>
      </c>
      <c r="L2163" s="42" t="str">
        <f>VLOOKUP(A2163,'Data Transformation'!S:AB,10,0)</f>
        <v>2-Jul-1996</v>
      </c>
      <c r="M2163" s="59">
        <f>VLOOKUP(A2163,'Data Transformation'!S:AD,12,0)</f>
        <v>1865.98</v>
      </c>
      <c r="N2163" s="42" t="str">
        <f>VLOOKUP(A2163,'Data Transformation'!S:Y,7,0)</f>
        <v>tier - 3</v>
      </c>
      <c r="O2163" s="42" t="str">
        <f>VLOOKUP(A2163,'Data Transformation'!S:Z,8,0)</f>
        <v>tier - 3</v>
      </c>
      <c r="P2163" s="42" t="str">
        <f>VLOOKUP(A2163,'Data Transformation'!S:AA,9,0)</f>
        <v>R1012</v>
      </c>
      <c r="Q2163" s="60">
        <f>VLOOKUP(A2163,'Data Transformation'!S:AC,11,0)</f>
        <v>26</v>
      </c>
    </row>
    <row r="2164">
      <c r="A2164" s="56" t="s">
        <v>4400</v>
      </c>
      <c r="B2164" s="42" t="str">
        <f>VLOOKUP(A2164,'Data Transformation'!A:D,4,0)</f>
        <v>Stanislav</v>
      </c>
      <c r="C2164" s="57">
        <f>VLOOKUP(A2164,'Data Transformation'!G:N,2,0)</f>
        <v>27.06</v>
      </c>
      <c r="D2164" s="42">
        <f>VLOOKUP(A2164,'Data Transformation'!G:I,3,0)</f>
        <v>6.14</v>
      </c>
      <c r="E2164" s="42" t="str">
        <f>VLOOKUP(A2164,'Data Transformation'!G:J,4,0)</f>
        <v>No</v>
      </c>
      <c r="F2164" s="42" t="str">
        <f>VLOOKUP(A2164,'Data Transformation'!G:K,5,0)</f>
        <v>yes</v>
      </c>
      <c r="G2164" s="58" t="str">
        <f>VLOOKUP(A2164,'Data Transformation'!G:L,6,0)</f>
        <v>No</v>
      </c>
      <c r="H2164" s="42">
        <f>VLOOKUP(A2164,'Data Transformation'!G:O,9,0)</f>
        <v>1</v>
      </c>
      <c r="I2164" s="42" t="str">
        <f>VLOOKUP(A2164,'Data Transformation'!G:N,8,0)</f>
        <v>No</v>
      </c>
      <c r="J2164" s="42" t="str">
        <f>VLOOKUP(A2164,'Data Transformation'!G:P,10,0)</f>
        <v>Overweight</v>
      </c>
      <c r="K2164" s="42" t="str">
        <f>VLOOKUP(A2164,'Data Transformation'!G:Q,11,0)</f>
        <v>Prediabetes weight</v>
      </c>
      <c r="L2164" s="42" t="str">
        <f>VLOOKUP(A2164,'Data Transformation'!S:AB,10,0)</f>
        <v>27-Dec-2004</v>
      </c>
      <c r="M2164" s="59">
        <f>VLOOKUP(A2164,'Data Transformation'!S:AD,12,0)</f>
        <v>1863.45</v>
      </c>
      <c r="N2164" s="42" t="str">
        <f>VLOOKUP(A2164,'Data Transformation'!S:Y,7,0)</f>
        <v>tier - 3</v>
      </c>
      <c r="O2164" s="42" t="str">
        <f>VLOOKUP(A2164,'Data Transformation'!S:Z,8,0)</f>
        <v>tier - 1</v>
      </c>
      <c r="P2164" s="42" t="str">
        <f>VLOOKUP(A2164,'Data Transformation'!S:AA,9,0)</f>
        <v>R1025</v>
      </c>
      <c r="Q2164" s="60">
        <f>VLOOKUP(A2164,'Data Transformation'!S:AC,11,0)</f>
        <v>18</v>
      </c>
    </row>
    <row r="2165">
      <c r="A2165" s="56" t="s">
        <v>4402</v>
      </c>
      <c r="B2165" s="42" t="str">
        <f>VLOOKUP(A2165,'Data Transformation'!A:D,4,0)</f>
        <v>Meyer</v>
      </c>
      <c r="C2165" s="57">
        <f>VLOOKUP(A2165,'Data Transformation'!G:N,2,0)</f>
        <v>20.49</v>
      </c>
      <c r="D2165" s="42">
        <f>VLOOKUP(A2165,'Data Transformation'!G:I,3,0)</f>
        <v>4.87</v>
      </c>
      <c r="E2165" s="42" t="str">
        <f>VLOOKUP(A2165,'Data Transformation'!G:J,4,0)</f>
        <v>No</v>
      </c>
      <c r="F2165" s="42" t="str">
        <f>VLOOKUP(A2165,'Data Transformation'!G:K,5,0)</f>
        <v>No</v>
      </c>
      <c r="G2165" s="58" t="str">
        <f>VLOOKUP(A2165,'Data Transformation'!G:L,6,0)</f>
        <v>No</v>
      </c>
      <c r="H2165" s="42">
        <f>VLOOKUP(A2165,'Data Transformation'!G:O,9,0)</f>
        <v>0</v>
      </c>
      <c r="I2165" s="42" t="str">
        <f>VLOOKUP(A2165,'Data Transformation'!G:N,8,0)</f>
        <v>No</v>
      </c>
      <c r="J2165" s="42" t="str">
        <f>VLOOKUP(A2165,'Data Transformation'!G:P,10,0)</f>
        <v>Normal weight</v>
      </c>
      <c r="K2165" s="42" t="str">
        <f>VLOOKUP(A2165,'Data Transformation'!G:Q,11,0)</f>
        <v>Normal</v>
      </c>
      <c r="L2165" s="42" t="str">
        <f>VLOOKUP(A2165,'Data Transformation'!S:AB,10,0)</f>
        <v>6-Dec-1994</v>
      </c>
      <c r="M2165" s="59">
        <f>VLOOKUP(A2165,'Data Transformation'!S:AD,12,0)</f>
        <v>1850.55</v>
      </c>
      <c r="N2165" s="42" t="str">
        <f>VLOOKUP(A2165,'Data Transformation'!S:Y,7,0)</f>
        <v>tier - 3</v>
      </c>
      <c r="O2165" s="42" t="str">
        <f>VLOOKUP(A2165,'Data Transformation'!S:Z,8,0)</f>
        <v>tier - 2</v>
      </c>
      <c r="P2165" s="42" t="str">
        <f>VLOOKUP(A2165,'Data Transformation'!S:AA,9,0)</f>
        <v>R1012</v>
      </c>
      <c r="Q2165" s="60">
        <f>VLOOKUP(A2165,'Data Transformation'!S:AC,11,0)</f>
        <v>28</v>
      </c>
    </row>
    <row r="2166">
      <c r="A2166" s="56" t="s">
        <v>4404</v>
      </c>
      <c r="B2166" s="42" t="str">
        <f>VLOOKUP(A2166,'Data Transformation'!A:D,4,0)</f>
        <v>Mears</v>
      </c>
      <c r="C2166" s="57">
        <f>VLOOKUP(A2166,'Data Transformation'!G:N,2,0)</f>
        <v>28.4</v>
      </c>
      <c r="D2166" s="42">
        <f>VLOOKUP(A2166,'Data Transformation'!G:I,3,0)</f>
        <v>4.3</v>
      </c>
      <c r="E2166" s="42" t="str">
        <f>VLOOKUP(A2166,'Data Transformation'!G:J,4,0)</f>
        <v>No</v>
      </c>
      <c r="F2166" s="42" t="str">
        <f>VLOOKUP(A2166,'Data Transformation'!G:K,5,0)</f>
        <v>No</v>
      </c>
      <c r="G2166" s="58" t="str">
        <f>VLOOKUP(A2166,'Data Transformation'!G:L,6,0)</f>
        <v>Yes</v>
      </c>
      <c r="H2166" s="42">
        <f>VLOOKUP(A2166,'Data Transformation'!G:O,9,0)</f>
        <v>1</v>
      </c>
      <c r="I2166" s="42" t="str">
        <f>VLOOKUP(A2166,'Data Transformation'!G:N,8,0)</f>
        <v>No</v>
      </c>
      <c r="J2166" s="42" t="str">
        <f>VLOOKUP(A2166,'Data Transformation'!G:P,10,0)</f>
        <v>Overweight</v>
      </c>
      <c r="K2166" s="42" t="str">
        <f>VLOOKUP(A2166,'Data Transformation'!G:Q,11,0)</f>
        <v>Normal</v>
      </c>
      <c r="L2166" s="42" t="str">
        <f>VLOOKUP(A2166,'Data Transformation'!S:AB,10,0)</f>
        <v>20-Jul-2003</v>
      </c>
      <c r="M2166" s="59">
        <f>VLOOKUP(A2166,'Data Transformation'!S:AD,12,0)</f>
        <v>1842.52</v>
      </c>
      <c r="N2166" s="42" t="str">
        <f>VLOOKUP(A2166,'Data Transformation'!S:Y,7,0)</f>
        <v>tier - 3</v>
      </c>
      <c r="O2166" s="42" t="str">
        <f>VLOOKUP(A2166,'Data Transformation'!S:Z,8,0)</f>
        <v>tier - 2</v>
      </c>
      <c r="P2166" s="42" t="str">
        <f>VLOOKUP(A2166,'Data Transformation'!S:AA,9,0)</f>
        <v>R1011</v>
      </c>
      <c r="Q2166" s="60">
        <f>VLOOKUP(A2166,'Data Transformation'!S:AC,11,0)</f>
        <v>19</v>
      </c>
    </row>
    <row r="2167">
      <c r="A2167" s="56" t="s">
        <v>4406</v>
      </c>
      <c r="B2167" s="42" t="str">
        <f>VLOOKUP(A2167,'Data Transformation'!A:D,4,0)</f>
        <v>Neill</v>
      </c>
      <c r="C2167" s="57">
        <f>VLOOKUP(A2167,'Data Transformation'!G:N,2,0)</f>
        <v>41.91</v>
      </c>
      <c r="D2167" s="42">
        <f>VLOOKUP(A2167,'Data Transformation'!G:I,3,0)</f>
        <v>6.19</v>
      </c>
      <c r="E2167" s="42" t="str">
        <f>VLOOKUP(A2167,'Data Transformation'!G:J,4,0)</f>
        <v>No</v>
      </c>
      <c r="F2167" s="42" t="str">
        <f>VLOOKUP(A2167,'Data Transformation'!G:K,5,0)</f>
        <v>No</v>
      </c>
      <c r="G2167" s="58" t="str">
        <f>VLOOKUP(A2167,'Data Transformation'!G:L,6,0)</f>
        <v>No</v>
      </c>
      <c r="H2167" s="42">
        <f>VLOOKUP(A2167,'Data Transformation'!G:O,9,0)</f>
        <v>0</v>
      </c>
      <c r="I2167" s="42" t="str">
        <f>VLOOKUP(A2167,'Data Transformation'!G:N,8,0)</f>
        <v>No</v>
      </c>
      <c r="J2167" s="42" t="str">
        <f>VLOOKUP(A2167,'Data Transformation'!G:P,10,0)</f>
        <v>Above Obesity</v>
      </c>
      <c r="K2167" s="42" t="str">
        <f>VLOOKUP(A2167,'Data Transformation'!G:Q,11,0)</f>
        <v>Prediabetes weight</v>
      </c>
      <c r="L2167" s="42" t="str">
        <f>VLOOKUP(A2167,'Data Transformation'!S:AB,10,0)</f>
        <v>12-Dec-1999</v>
      </c>
      <c r="M2167" s="59">
        <f>VLOOKUP(A2167,'Data Transformation'!S:AD,12,0)</f>
        <v>1837.28</v>
      </c>
      <c r="N2167" s="42" t="str">
        <f>VLOOKUP(A2167,'Data Transformation'!S:Y,7,0)</f>
        <v>tier - 3</v>
      </c>
      <c r="O2167" s="42" t="str">
        <f>VLOOKUP(A2167,'Data Transformation'!S:Z,8,0)</f>
        <v>tier - 2</v>
      </c>
      <c r="P2167" s="42" t="str">
        <f>VLOOKUP(A2167,'Data Transformation'!S:AA,9,0)</f>
        <v>R1013</v>
      </c>
      <c r="Q2167" s="60">
        <f>VLOOKUP(A2167,'Data Transformation'!S:AC,11,0)</f>
        <v>23</v>
      </c>
    </row>
    <row r="2168">
      <c r="A2168" s="56" t="s">
        <v>4408</v>
      </c>
      <c r="B2168" s="42" t="str">
        <f>VLOOKUP(A2168,'Data Transformation'!A:D,4,0)</f>
        <v>Tola</v>
      </c>
      <c r="C2168" s="57">
        <f>VLOOKUP(A2168,'Data Transformation'!G:N,2,0)</f>
        <v>24.6</v>
      </c>
      <c r="D2168" s="42">
        <f>VLOOKUP(A2168,'Data Transformation'!G:I,3,0)</f>
        <v>6.19</v>
      </c>
      <c r="E2168" s="42" t="str">
        <f>VLOOKUP(A2168,'Data Transformation'!G:J,4,0)</f>
        <v>No</v>
      </c>
      <c r="F2168" s="42" t="str">
        <f>VLOOKUP(A2168,'Data Transformation'!G:K,5,0)</f>
        <v>No</v>
      </c>
      <c r="G2168" s="58" t="str">
        <f>VLOOKUP(A2168,'Data Transformation'!G:L,6,0)</f>
        <v>Yes</v>
      </c>
      <c r="H2168" s="42">
        <f>VLOOKUP(A2168,'Data Transformation'!G:O,9,0)</f>
        <v>1</v>
      </c>
      <c r="I2168" s="42" t="str">
        <f>VLOOKUP(A2168,'Data Transformation'!G:N,8,0)</f>
        <v>No</v>
      </c>
      <c r="J2168" s="42" t="str">
        <f>VLOOKUP(A2168,'Data Transformation'!G:P,10,0)</f>
        <v>Normal weight</v>
      </c>
      <c r="K2168" s="42" t="str">
        <f>VLOOKUP(A2168,'Data Transformation'!G:Q,11,0)</f>
        <v>Prediabetes weight</v>
      </c>
      <c r="L2168" s="42" t="str">
        <f>VLOOKUP(A2168,'Data Transformation'!S:AB,10,0)</f>
        <v>4-Aug-2003</v>
      </c>
      <c r="M2168" s="59">
        <f>VLOOKUP(A2168,'Data Transformation'!S:AD,12,0)</f>
        <v>1837.24</v>
      </c>
      <c r="N2168" s="42" t="str">
        <f>VLOOKUP(A2168,'Data Transformation'!S:Y,7,0)</f>
        <v>tier - 3</v>
      </c>
      <c r="O2168" s="42" t="str">
        <f>VLOOKUP(A2168,'Data Transformation'!S:Z,8,0)</f>
        <v>tier - 2</v>
      </c>
      <c r="P2168" s="42" t="str">
        <f>VLOOKUP(A2168,'Data Transformation'!S:AA,9,0)</f>
        <v>R1011</v>
      </c>
      <c r="Q2168" s="60">
        <f>VLOOKUP(A2168,'Data Transformation'!S:AC,11,0)</f>
        <v>19</v>
      </c>
    </row>
    <row r="2169">
      <c r="A2169" s="56" t="s">
        <v>4410</v>
      </c>
      <c r="B2169" s="42" t="str">
        <f>VLOOKUP(A2169,'Data Transformation'!A:D,4,0)</f>
        <v>Briskman</v>
      </c>
      <c r="C2169" s="57">
        <f>VLOOKUP(A2169,'Data Transformation'!G:N,2,0)</f>
        <v>20.9</v>
      </c>
      <c r="D2169" s="42">
        <f>VLOOKUP(A2169,'Data Transformation'!G:I,3,0)</f>
        <v>5.12</v>
      </c>
      <c r="E2169" s="42" t="str">
        <f>VLOOKUP(A2169,'Data Transformation'!G:J,4,0)</f>
        <v>No</v>
      </c>
      <c r="F2169" s="42" t="str">
        <f>VLOOKUP(A2169,'Data Transformation'!G:K,5,0)</f>
        <v>No</v>
      </c>
      <c r="G2169" s="58" t="str">
        <f>VLOOKUP(A2169,'Data Transformation'!G:L,6,0)</f>
        <v>Yes</v>
      </c>
      <c r="H2169" s="42">
        <f>VLOOKUP(A2169,'Data Transformation'!G:O,9,0)</f>
        <v>1</v>
      </c>
      <c r="I2169" s="42" t="str">
        <f>VLOOKUP(A2169,'Data Transformation'!G:N,8,0)</f>
        <v>No</v>
      </c>
      <c r="J2169" s="42" t="str">
        <f>VLOOKUP(A2169,'Data Transformation'!G:P,10,0)</f>
        <v>Normal weight</v>
      </c>
      <c r="K2169" s="42" t="str">
        <f>VLOOKUP(A2169,'Data Transformation'!G:Q,11,0)</f>
        <v>Normal</v>
      </c>
      <c r="L2169" s="42" t="str">
        <f>VLOOKUP(A2169,'Data Transformation'!S:AB,10,0)</f>
        <v>11-Aug-2003</v>
      </c>
      <c r="M2169" s="59">
        <f>VLOOKUP(A2169,'Data Transformation'!S:AD,12,0)</f>
        <v>1832.09</v>
      </c>
      <c r="N2169" s="42" t="str">
        <f>VLOOKUP(A2169,'Data Transformation'!S:Y,7,0)</f>
        <v>tier - 3</v>
      </c>
      <c r="O2169" s="42" t="str">
        <f>VLOOKUP(A2169,'Data Transformation'!S:Z,8,0)</f>
        <v>tier - 3</v>
      </c>
      <c r="P2169" s="42" t="str">
        <f>VLOOKUP(A2169,'Data Transformation'!S:AA,9,0)</f>
        <v>R1011</v>
      </c>
      <c r="Q2169" s="60">
        <f>VLOOKUP(A2169,'Data Transformation'!S:AC,11,0)</f>
        <v>19</v>
      </c>
    </row>
    <row r="2170">
      <c r="A2170" s="56" t="s">
        <v>4412</v>
      </c>
      <c r="B2170" s="42" t="str">
        <f>VLOOKUP(A2170,'Data Transformation'!A:D,4,0)</f>
        <v>Ritzenhein</v>
      </c>
      <c r="C2170" s="57">
        <f>VLOOKUP(A2170,'Data Transformation'!G:N,2,0)</f>
        <v>34.4</v>
      </c>
      <c r="D2170" s="42">
        <f>VLOOKUP(A2170,'Data Transformation'!G:I,3,0)</f>
        <v>4.04</v>
      </c>
      <c r="E2170" s="42" t="str">
        <f>VLOOKUP(A2170,'Data Transformation'!G:J,4,0)</f>
        <v>No</v>
      </c>
      <c r="F2170" s="42" t="str">
        <f>VLOOKUP(A2170,'Data Transformation'!G:K,5,0)</f>
        <v>No</v>
      </c>
      <c r="G2170" s="58" t="str">
        <f>VLOOKUP(A2170,'Data Transformation'!G:L,6,0)</f>
        <v>No</v>
      </c>
      <c r="H2170" s="42">
        <f>VLOOKUP(A2170,'Data Transformation'!G:O,9,0)</f>
        <v>0</v>
      </c>
      <c r="I2170" s="42" t="str">
        <f>VLOOKUP(A2170,'Data Transformation'!G:N,8,0)</f>
        <v>No</v>
      </c>
      <c r="J2170" s="42" t="str">
        <f>VLOOKUP(A2170,'Data Transformation'!G:P,10,0)</f>
        <v>Above Obesity</v>
      </c>
      <c r="K2170" s="42" t="str">
        <f>VLOOKUP(A2170,'Data Transformation'!G:Q,11,0)</f>
        <v>Normal</v>
      </c>
      <c r="L2170" s="42" t="str">
        <f>VLOOKUP(A2170,'Data Transformation'!S:AB,10,0)</f>
        <v>1-Oct-1999</v>
      </c>
      <c r="M2170" s="59">
        <f>VLOOKUP(A2170,'Data Transformation'!S:AD,12,0)</f>
        <v>1826.84</v>
      </c>
      <c r="N2170" s="42" t="str">
        <f>VLOOKUP(A2170,'Data Transformation'!S:Y,7,0)</f>
        <v>tier - 3</v>
      </c>
      <c r="O2170" s="42" t="str">
        <f>VLOOKUP(A2170,'Data Transformation'!S:Z,8,0)</f>
        <v>tier - 2</v>
      </c>
      <c r="P2170" s="42" t="str">
        <f>VLOOKUP(A2170,'Data Transformation'!S:AA,9,0)</f>
        <v>R1011</v>
      </c>
      <c r="Q2170" s="60">
        <f>VLOOKUP(A2170,'Data Transformation'!S:AC,11,0)</f>
        <v>23</v>
      </c>
    </row>
    <row r="2171">
      <c r="A2171" s="56" t="s">
        <v>4414</v>
      </c>
      <c r="B2171" s="42" t="str">
        <f>VLOOKUP(A2171,'Data Transformation'!A:D,4,0)</f>
        <v>Malkowski</v>
      </c>
      <c r="C2171" s="57">
        <f>VLOOKUP(A2171,'Data Transformation'!G:N,2,0)</f>
        <v>32.56</v>
      </c>
      <c r="D2171" s="42">
        <f>VLOOKUP(A2171,'Data Transformation'!G:I,3,0)</f>
        <v>5.36</v>
      </c>
      <c r="E2171" s="42" t="str">
        <f>VLOOKUP(A2171,'Data Transformation'!G:J,4,0)</f>
        <v>No</v>
      </c>
      <c r="F2171" s="42" t="str">
        <f>VLOOKUP(A2171,'Data Transformation'!G:K,5,0)</f>
        <v>No</v>
      </c>
      <c r="G2171" s="58" t="str">
        <f>VLOOKUP(A2171,'Data Transformation'!G:L,6,0)</f>
        <v>No</v>
      </c>
      <c r="H2171" s="42">
        <f>VLOOKUP(A2171,'Data Transformation'!G:O,9,0)</f>
        <v>0</v>
      </c>
      <c r="I2171" s="42" t="str">
        <f>VLOOKUP(A2171,'Data Transformation'!G:N,8,0)</f>
        <v>No</v>
      </c>
      <c r="J2171" s="42" t="str">
        <f>VLOOKUP(A2171,'Data Transformation'!G:P,10,0)</f>
        <v>Above Obesity</v>
      </c>
      <c r="K2171" s="42" t="str">
        <f>VLOOKUP(A2171,'Data Transformation'!G:Q,11,0)</f>
        <v>Normal</v>
      </c>
      <c r="L2171" s="42" t="str">
        <f>VLOOKUP(A2171,'Data Transformation'!S:AB,10,0)</f>
        <v>17-Nov-1999</v>
      </c>
      <c r="M2171" s="59">
        <f>VLOOKUP(A2171,'Data Transformation'!S:AD,12,0)</f>
        <v>1824.29</v>
      </c>
      <c r="N2171" s="42" t="str">
        <f>VLOOKUP(A2171,'Data Transformation'!S:Y,7,0)</f>
        <v>tier - 3</v>
      </c>
      <c r="O2171" s="42" t="str">
        <f>VLOOKUP(A2171,'Data Transformation'!S:Z,8,0)</f>
        <v>tier - 3</v>
      </c>
      <c r="P2171" s="42" t="str">
        <f>VLOOKUP(A2171,'Data Transformation'!S:AA,9,0)</f>
        <v>R1013</v>
      </c>
      <c r="Q2171" s="60">
        <f>VLOOKUP(A2171,'Data Transformation'!S:AC,11,0)</f>
        <v>23</v>
      </c>
    </row>
    <row r="2172">
      <c r="A2172" s="56" t="s">
        <v>4416</v>
      </c>
      <c r="B2172" s="42" t="str">
        <f>VLOOKUP(A2172,'Data Transformation'!A:D,4,0)</f>
        <v>Andreyko</v>
      </c>
      <c r="C2172" s="57">
        <f>VLOOKUP(A2172,'Data Transformation'!G:N,2,0)</f>
        <v>27.98</v>
      </c>
      <c r="D2172" s="42">
        <f>VLOOKUP(A2172,'Data Transformation'!G:I,3,0)</f>
        <v>4.38</v>
      </c>
      <c r="E2172" s="42" t="str">
        <f>VLOOKUP(A2172,'Data Transformation'!G:J,4,0)</f>
        <v>No</v>
      </c>
      <c r="F2172" s="42" t="str">
        <f>VLOOKUP(A2172,'Data Transformation'!G:K,5,0)</f>
        <v>yes</v>
      </c>
      <c r="G2172" s="58" t="str">
        <f>VLOOKUP(A2172,'Data Transformation'!G:L,6,0)</f>
        <v>No</v>
      </c>
      <c r="H2172" s="42">
        <f>VLOOKUP(A2172,'Data Transformation'!G:O,9,0)</f>
        <v>1</v>
      </c>
      <c r="I2172" s="42" t="str">
        <f>VLOOKUP(A2172,'Data Transformation'!G:N,8,0)</f>
        <v>No</v>
      </c>
      <c r="J2172" s="42" t="str">
        <f>VLOOKUP(A2172,'Data Transformation'!G:P,10,0)</f>
        <v>Overweight</v>
      </c>
      <c r="K2172" s="42" t="str">
        <f>VLOOKUP(A2172,'Data Transformation'!G:Q,11,0)</f>
        <v>Normal</v>
      </c>
      <c r="L2172" s="42" t="str">
        <f>VLOOKUP(A2172,'Data Transformation'!S:AB,10,0)</f>
        <v>19-Aug-2004</v>
      </c>
      <c r="M2172" s="59">
        <f>VLOOKUP(A2172,'Data Transformation'!S:AD,12,0)</f>
        <v>1822.54</v>
      </c>
      <c r="N2172" s="42" t="str">
        <f>VLOOKUP(A2172,'Data Transformation'!S:Y,7,0)</f>
        <v>tier - 3</v>
      </c>
      <c r="O2172" s="42" t="str">
        <f>VLOOKUP(A2172,'Data Transformation'!S:Z,8,0)</f>
        <v>tier - 1</v>
      </c>
      <c r="P2172" s="42" t="str">
        <f>VLOOKUP(A2172,'Data Transformation'!S:AA,9,0)</f>
        <v>R1012</v>
      </c>
      <c r="Q2172" s="60">
        <f>VLOOKUP(A2172,'Data Transformation'!S:AC,11,0)</f>
        <v>18</v>
      </c>
    </row>
    <row r="2173">
      <c r="A2173" s="56" t="s">
        <v>4418</v>
      </c>
      <c r="B2173" s="42" t="str">
        <f>VLOOKUP(A2173,'Data Transformation'!A:D,4,0)</f>
        <v>Landry</v>
      </c>
      <c r="C2173" s="57">
        <f>VLOOKUP(A2173,'Data Transformation'!G:N,2,0)</f>
        <v>26.51</v>
      </c>
      <c r="D2173" s="42">
        <f>VLOOKUP(A2173,'Data Transformation'!G:I,3,0)</f>
        <v>4.58</v>
      </c>
      <c r="E2173" s="42" t="str">
        <f>VLOOKUP(A2173,'Data Transformation'!G:J,4,0)</f>
        <v>No</v>
      </c>
      <c r="F2173" s="42" t="str">
        <f>VLOOKUP(A2173,'Data Transformation'!G:K,5,0)</f>
        <v>No</v>
      </c>
      <c r="G2173" s="58" t="str">
        <f>VLOOKUP(A2173,'Data Transformation'!G:L,6,0)</f>
        <v>No</v>
      </c>
      <c r="H2173" s="42">
        <f>VLOOKUP(A2173,'Data Transformation'!G:O,9,0)</f>
        <v>0</v>
      </c>
      <c r="I2173" s="42" t="str">
        <f>VLOOKUP(A2173,'Data Transformation'!G:N,8,0)</f>
        <v>No</v>
      </c>
      <c r="J2173" s="42" t="str">
        <f>VLOOKUP(A2173,'Data Transformation'!G:P,10,0)</f>
        <v>Overweight</v>
      </c>
      <c r="K2173" s="42" t="str">
        <f>VLOOKUP(A2173,'Data Transformation'!G:Q,11,0)</f>
        <v>Normal</v>
      </c>
      <c r="L2173" s="42" t="str">
        <f>VLOOKUP(A2173,'Data Transformation'!S:AB,10,0)</f>
        <v>25-Sep-1999</v>
      </c>
      <c r="M2173" s="59">
        <f>VLOOKUP(A2173,'Data Transformation'!S:AD,12,0)</f>
        <v>1815.88</v>
      </c>
      <c r="N2173" s="42" t="str">
        <f>VLOOKUP(A2173,'Data Transformation'!S:Y,7,0)</f>
        <v>tier - 3</v>
      </c>
      <c r="O2173" s="42" t="str">
        <f>VLOOKUP(A2173,'Data Transformation'!S:Z,8,0)</f>
        <v>tier - 3</v>
      </c>
      <c r="P2173" s="42" t="str">
        <f>VLOOKUP(A2173,'Data Transformation'!S:AA,9,0)</f>
        <v>R1013</v>
      </c>
      <c r="Q2173" s="60">
        <f>VLOOKUP(A2173,'Data Transformation'!S:AC,11,0)</f>
        <v>23</v>
      </c>
    </row>
    <row r="2174">
      <c r="A2174" s="56" t="s">
        <v>4420</v>
      </c>
      <c r="B2174" s="42" t="str">
        <f>VLOOKUP(A2174,'Data Transformation'!A:D,4,0)</f>
        <v>Lozier</v>
      </c>
      <c r="C2174" s="57">
        <f>VLOOKUP(A2174,'Data Transformation'!G:N,2,0)</f>
        <v>29.735</v>
      </c>
      <c r="D2174" s="42">
        <f>VLOOKUP(A2174,'Data Transformation'!G:I,3,0)</f>
        <v>11.92</v>
      </c>
      <c r="E2174" s="42" t="str">
        <f>VLOOKUP(A2174,'Data Transformation'!G:J,4,0)</f>
        <v>No</v>
      </c>
      <c r="F2174" s="42" t="str">
        <f>VLOOKUP(A2174,'Data Transformation'!G:K,5,0)</f>
        <v>No</v>
      </c>
      <c r="G2174" s="58" t="str">
        <f>VLOOKUP(A2174,'Data Transformation'!G:L,6,0)</f>
        <v>No</v>
      </c>
      <c r="H2174" s="42">
        <f>VLOOKUP(A2174,'Data Transformation'!G:O,9,0)</f>
        <v>0</v>
      </c>
      <c r="I2174" s="42" t="str">
        <f>VLOOKUP(A2174,'Data Transformation'!G:N,8,0)</f>
        <v>No</v>
      </c>
      <c r="J2174" s="42" t="str">
        <f>VLOOKUP(A2174,'Data Transformation'!G:P,10,0)</f>
        <v>Overweight</v>
      </c>
      <c r="K2174" s="42" t="str">
        <f>VLOOKUP(A2174,'Data Transformation'!G:Q,11,0)</f>
        <v>Diabetes</v>
      </c>
      <c r="L2174" s="42" t="str">
        <f>VLOOKUP(A2174,'Data Transformation'!S:AB,10,0)</f>
        <v>13-Dec-2002</v>
      </c>
      <c r="M2174" s="59">
        <f>VLOOKUP(A2174,'Data Transformation'!S:AD,12,0)</f>
        <v>1769.53</v>
      </c>
      <c r="N2174" s="42" t="str">
        <f>VLOOKUP(A2174,'Data Transformation'!S:Y,7,0)</f>
        <v>tier - 3</v>
      </c>
      <c r="O2174" s="42" t="str">
        <f>VLOOKUP(A2174,'Data Transformation'!S:Z,8,0)</f>
        <v>tier - 3</v>
      </c>
      <c r="P2174" s="42" t="str">
        <f>VLOOKUP(A2174,'Data Transformation'!S:AA,9,0)</f>
        <v>R1012</v>
      </c>
      <c r="Q2174" s="60">
        <f>VLOOKUP(A2174,'Data Transformation'!S:AC,11,0)</f>
        <v>20</v>
      </c>
    </row>
    <row r="2175">
      <c r="A2175" s="56" t="s">
        <v>4422</v>
      </c>
      <c r="B2175" s="42" t="str">
        <f>VLOOKUP(A2175,'Data Transformation'!A:D,4,0)</f>
        <v>O'Brien</v>
      </c>
      <c r="C2175" s="57">
        <f>VLOOKUP(A2175,'Data Transformation'!G:N,2,0)</f>
        <v>40.5</v>
      </c>
      <c r="D2175" s="42">
        <f>VLOOKUP(A2175,'Data Transformation'!G:I,3,0)</f>
        <v>5.4</v>
      </c>
      <c r="E2175" s="42" t="str">
        <f>VLOOKUP(A2175,'Data Transformation'!G:J,4,0)</f>
        <v>No</v>
      </c>
      <c r="F2175" s="42" t="str">
        <f>VLOOKUP(A2175,'Data Transformation'!G:K,5,0)</f>
        <v>No</v>
      </c>
      <c r="G2175" s="58" t="str">
        <f>VLOOKUP(A2175,'Data Transformation'!G:L,6,0)</f>
        <v>Yes</v>
      </c>
      <c r="H2175" s="42">
        <f>VLOOKUP(A2175,'Data Transformation'!G:O,9,0)</f>
        <v>1</v>
      </c>
      <c r="I2175" s="42" t="str">
        <f>VLOOKUP(A2175,'Data Transformation'!G:N,8,0)</f>
        <v>No</v>
      </c>
      <c r="J2175" s="42" t="str">
        <f>VLOOKUP(A2175,'Data Transformation'!G:P,10,0)</f>
        <v>Above Obesity</v>
      </c>
      <c r="K2175" s="42" t="str">
        <f>VLOOKUP(A2175,'Data Transformation'!G:Q,11,0)</f>
        <v>Normal</v>
      </c>
      <c r="L2175" s="42" t="str">
        <f>VLOOKUP(A2175,'Data Transformation'!S:AB,10,0)</f>
        <v>19-Nov-2003</v>
      </c>
      <c r="M2175" s="59">
        <f>VLOOKUP(A2175,'Data Transformation'!S:AD,12,0)</f>
        <v>1759.34</v>
      </c>
      <c r="N2175" s="42" t="str">
        <f>VLOOKUP(A2175,'Data Transformation'!S:Y,7,0)</f>
        <v>tier - 3</v>
      </c>
      <c r="O2175" s="42" t="str">
        <f>VLOOKUP(A2175,'Data Transformation'!S:Z,8,0)</f>
        <v>tier - 1</v>
      </c>
      <c r="P2175" s="42" t="str">
        <f>VLOOKUP(A2175,'Data Transformation'!S:AA,9,0)</f>
        <v>R1011</v>
      </c>
      <c r="Q2175" s="60">
        <f>VLOOKUP(A2175,'Data Transformation'!S:AC,11,0)</f>
        <v>19</v>
      </c>
    </row>
    <row r="2176">
      <c r="A2176" s="56" t="s">
        <v>4424</v>
      </c>
      <c r="B2176" s="42" t="str">
        <f>VLOOKUP(A2176,'Data Transformation'!A:D,4,0)</f>
        <v>Rodas</v>
      </c>
      <c r="C2176" s="57">
        <f>VLOOKUP(A2176,'Data Transformation'!G:N,2,0)</f>
        <v>25.64</v>
      </c>
      <c r="D2176" s="42">
        <f>VLOOKUP(A2176,'Data Transformation'!G:I,3,0)</f>
        <v>4.76</v>
      </c>
      <c r="E2176" s="42" t="str">
        <f>VLOOKUP(A2176,'Data Transformation'!G:J,4,0)</f>
        <v>No</v>
      </c>
      <c r="F2176" s="42" t="str">
        <f>VLOOKUP(A2176,'Data Transformation'!G:K,5,0)</f>
        <v>No</v>
      </c>
      <c r="G2176" s="58" t="str">
        <f>VLOOKUP(A2176,'Data Transformation'!G:L,6,0)</f>
        <v>No</v>
      </c>
      <c r="H2176" s="42">
        <f>VLOOKUP(A2176,'Data Transformation'!G:O,9,0)</f>
        <v>1</v>
      </c>
      <c r="I2176" s="42" t="str">
        <f>VLOOKUP(A2176,'Data Transformation'!G:N,8,0)</f>
        <v>No</v>
      </c>
      <c r="J2176" s="42" t="str">
        <f>VLOOKUP(A2176,'Data Transformation'!G:P,10,0)</f>
        <v>Overweight</v>
      </c>
      <c r="K2176" s="42" t="str">
        <f>VLOOKUP(A2176,'Data Transformation'!G:Q,11,0)</f>
        <v>Normal</v>
      </c>
      <c r="L2176" s="42" t="str">
        <f>VLOOKUP(A2176,'Data Transformation'!S:AB,10,0)</f>
        <v>7-Oct-1998</v>
      </c>
      <c r="M2176" s="59">
        <f>VLOOKUP(A2176,'Data Transformation'!S:AD,12,0)</f>
        <v>1756.6</v>
      </c>
      <c r="N2176" s="42" t="str">
        <f>VLOOKUP(A2176,'Data Transformation'!S:Y,7,0)</f>
        <v>tier - 3</v>
      </c>
      <c r="O2176" s="42" t="str">
        <f>VLOOKUP(A2176,'Data Transformation'!S:Z,8,0)</f>
        <v>tier - 3</v>
      </c>
      <c r="P2176" s="42" t="str">
        <f>VLOOKUP(A2176,'Data Transformation'!S:AA,9,0)</f>
        <v>R1013</v>
      </c>
      <c r="Q2176" s="60">
        <f>VLOOKUP(A2176,'Data Transformation'!S:AC,11,0)</f>
        <v>24</v>
      </c>
    </row>
    <row r="2177">
      <c r="A2177" s="56" t="s">
        <v>4426</v>
      </c>
      <c r="B2177" s="42" t="str">
        <f>VLOOKUP(A2177,'Data Transformation'!A:D,4,0)</f>
        <v>O'Connor</v>
      </c>
      <c r="C2177" s="57">
        <f>VLOOKUP(A2177,'Data Transformation'!G:N,2,0)</f>
        <v>32.9</v>
      </c>
      <c r="D2177" s="42">
        <f>VLOOKUP(A2177,'Data Transformation'!G:I,3,0)</f>
        <v>4.78</v>
      </c>
      <c r="E2177" s="42" t="str">
        <f>VLOOKUP(A2177,'Data Transformation'!G:J,4,0)</f>
        <v>No</v>
      </c>
      <c r="F2177" s="42" t="str">
        <f>VLOOKUP(A2177,'Data Transformation'!G:K,5,0)</f>
        <v>No</v>
      </c>
      <c r="G2177" s="58" t="str">
        <f>VLOOKUP(A2177,'Data Transformation'!G:L,6,0)</f>
        <v>Yes</v>
      </c>
      <c r="H2177" s="42">
        <f>VLOOKUP(A2177,'Data Transformation'!G:O,9,0)</f>
        <v>1</v>
      </c>
      <c r="I2177" s="42" t="str">
        <f>VLOOKUP(A2177,'Data Transformation'!G:N,8,0)</f>
        <v>No</v>
      </c>
      <c r="J2177" s="42" t="str">
        <f>VLOOKUP(A2177,'Data Transformation'!G:P,10,0)</f>
        <v>Above Obesity</v>
      </c>
      <c r="K2177" s="42" t="str">
        <f>VLOOKUP(A2177,'Data Transformation'!G:Q,11,0)</f>
        <v>Normal</v>
      </c>
      <c r="L2177" s="42" t="str">
        <f>VLOOKUP(A2177,'Data Transformation'!S:AB,10,0)</f>
        <v>26-Sep-2003</v>
      </c>
      <c r="M2177" s="59">
        <f>VLOOKUP(A2177,'Data Transformation'!S:AD,12,0)</f>
        <v>1748.77</v>
      </c>
      <c r="N2177" s="42" t="str">
        <f>VLOOKUP(A2177,'Data Transformation'!S:Y,7,0)</f>
        <v>tier - 3</v>
      </c>
      <c r="O2177" s="42" t="str">
        <f>VLOOKUP(A2177,'Data Transformation'!S:Z,8,0)</f>
        <v>tier - 1</v>
      </c>
      <c r="P2177" s="42" t="str">
        <f>VLOOKUP(A2177,'Data Transformation'!S:AA,9,0)</f>
        <v>R1011</v>
      </c>
      <c r="Q2177" s="60">
        <f>VLOOKUP(A2177,'Data Transformation'!S:AC,11,0)</f>
        <v>19</v>
      </c>
    </row>
    <row r="2178">
      <c r="A2178" s="56" t="s">
        <v>4428</v>
      </c>
      <c r="B2178" s="42" t="str">
        <f>VLOOKUP(A2178,'Data Transformation'!A:D,4,0)</f>
        <v>White</v>
      </c>
      <c r="C2178" s="57">
        <f>VLOOKUP(A2178,'Data Transformation'!G:N,2,0)</f>
        <v>29.8</v>
      </c>
      <c r="D2178" s="42">
        <f>VLOOKUP(A2178,'Data Transformation'!G:I,3,0)</f>
        <v>4.26</v>
      </c>
      <c r="E2178" s="42" t="str">
        <f>VLOOKUP(A2178,'Data Transformation'!G:J,4,0)</f>
        <v>No</v>
      </c>
      <c r="F2178" s="42" t="str">
        <f>VLOOKUP(A2178,'Data Transformation'!G:K,5,0)</f>
        <v>No</v>
      </c>
      <c r="G2178" s="58" t="str">
        <f>VLOOKUP(A2178,'Data Transformation'!G:L,6,0)</f>
        <v>Yes</v>
      </c>
      <c r="H2178" s="42">
        <f>VLOOKUP(A2178,'Data Transformation'!G:O,9,0)</f>
        <v>1</v>
      </c>
      <c r="I2178" s="42" t="str">
        <f>VLOOKUP(A2178,'Data Transformation'!G:N,8,0)</f>
        <v>No</v>
      </c>
      <c r="J2178" s="42" t="str">
        <f>VLOOKUP(A2178,'Data Transformation'!G:P,10,0)</f>
        <v>Overweight</v>
      </c>
      <c r="K2178" s="42" t="str">
        <f>VLOOKUP(A2178,'Data Transformation'!G:Q,11,0)</f>
        <v>Normal</v>
      </c>
      <c r="L2178" s="42" t="str">
        <f>VLOOKUP(A2178,'Data Transformation'!S:AB,10,0)</f>
        <v>28-Jul-2003</v>
      </c>
      <c r="M2178" s="59">
        <f>VLOOKUP(A2178,'Data Transformation'!S:AD,12,0)</f>
        <v>1744.47</v>
      </c>
      <c r="N2178" s="42" t="str">
        <f>VLOOKUP(A2178,'Data Transformation'!S:Y,7,0)</f>
        <v>tier - 3</v>
      </c>
      <c r="O2178" s="42" t="str">
        <f>VLOOKUP(A2178,'Data Transformation'!S:Z,8,0)</f>
        <v>tier - 1</v>
      </c>
      <c r="P2178" s="42" t="str">
        <f>VLOOKUP(A2178,'Data Transformation'!S:AA,9,0)</f>
        <v>R1011</v>
      </c>
      <c r="Q2178" s="60">
        <f>VLOOKUP(A2178,'Data Transformation'!S:AC,11,0)</f>
        <v>19</v>
      </c>
    </row>
    <row r="2179">
      <c r="A2179" s="56" t="s">
        <v>4430</v>
      </c>
      <c r="B2179" s="42" t="str">
        <f>VLOOKUP(A2179,'Data Transformation'!A:D,4,0)</f>
        <v>Davenport</v>
      </c>
      <c r="C2179" s="57">
        <f>VLOOKUP(A2179,'Data Transformation'!G:N,2,0)</f>
        <v>28.9</v>
      </c>
      <c r="D2179" s="42">
        <f>VLOOKUP(A2179,'Data Transformation'!G:I,3,0)</f>
        <v>5.85</v>
      </c>
      <c r="E2179" s="42" t="str">
        <f>VLOOKUP(A2179,'Data Transformation'!G:J,4,0)</f>
        <v>No</v>
      </c>
      <c r="F2179" s="42" t="str">
        <f>VLOOKUP(A2179,'Data Transformation'!G:K,5,0)</f>
        <v>No</v>
      </c>
      <c r="G2179" s="58" t="str">
        <f>VLOOKUP(A2179,'Data Transformation'!G:L,6,0)</f>
        <v>Yes</v>
      </c>
      <c r="H2179" s="42">
        <f>VLOOKUP(A2179,'Data Transformation'!G:O,9,0)</f>
        <v>1</v>
      </c>
      <c r="I2179" s="42" t="str">
        <f>VLOOKUP(A2179,'Data Transformation'!G:N,8,0)</f>
        <v>No</v>
      </c>
      <c r="J2179" s="42" t="str">
        <f>VLOOKUP(A2179,'Data Transformation'!G:P,10,0)</f>
        <v>Overweight</v>
      </c>
      <c r="K2179" s="42" t="str">
        <f>VLOOKUP(A2179,'Data Transformation'!G:Q,11,0)</f>
        <v>Prediabetes weight</v>
      </c>
      <c r="L2179" s="42" t="str">
        <f>VLOOKUP(A2179,'Data Transformation'!S:AB,10,0)</f>
        <v>25-Jul-2003</v>
      </c>
      <c r="M2179" s="59">
        <f>VLOOKUP(A2179,'Data Transformation'!S:AD,12,0)</f>
        <v>1743.21</v>
      </c>
      <c r="N2179" s="42" t="str">
        <f>VLOOKUP(A2179,'Data Transformation'!S:Y,7,0)</f>
        <v>tier - 3</v>
      </c>
      <c r="O2179" s="42" t="str">
        <f>VLOOKUP(A2179,'Data Transformation'!S:Z,8,0)</f>
        <v>tier - 1</v>
      </c>
      <c r="P2179" s="42" t="str">
        <f>VLOOKUP(A2179,'Data Transformation'!S:AA,9,0)</f>
        <v>R1011</v>
      </c>
      <c r="Q2179" s="60">
        <f>VLOOKUP(A2179,'Data Transformation'!S:AC,11,0)</f>
        <v>19</v>
      </c>
    </row>
    <row r="2180">
      <c r="A2180" s="56" t="s">
        <v>4432</v>
      </c>
      <c r="B2180" s="42" t="str">
        <f>VLOOKUP(A2180,'Data Transformation'!A:D,4,0)</f>
        <v>Karmen</v>
      </c>
      <c r="C2180" s="57">
        <f>VLOOKUP(A2180,'Data Transformation'!G:N,2,0)</f>
        <v>24.7</v>
      </c>
      <c r="D2180" s="42">
        <f>VLOOKUP(A2180,'Data Transformation'!G:I,3,0)</f>
        <v>5.32</v>
      </c>
      <c r="E2180" s="42" t="str">
        <f>VLOOKUP(A2180,'Data Transformation'!G:J,4,0)</f>
        <v>No</v>
      </c>
      <c r="F2180" s="42" t="str">
        <f>VLOOKUP(A2180,'Data Transformation'!G:K,5,0)</f>
        <v>No</v>
      </c>
      <c r="G2180" s="58" t="str">
        <f>VLOOKUP(A2180,'Data Transformation'!G:L,6,0)</f>
        <v>Yes</v>
      </c>
      <c r="H2180" s="42">
        <f>VLOOKUP(A2180,'Data Transformation'!G:O,9,0)</f>
        <v>1</v>
      </c>
      <c r="I2180" s="42" t="str">
        <f>VLOOKUP(A2180,'Data Transformation'!G:N,8,0)</f>
        <v>No</v>
      </c>
      <c r="J2180" s="42" t="str">
        <f>VLOOKUP(A2180,'Data Transformation'!G:P,10,0)</f>
        <v>Normal weight</v>
      </c>
      <c r="K2180" s="42" t="str">
        <f>VLOOKUP(A2180,'Data Transformation'!G:Q,11,0)</f>
        <v>Normal</v>
      </c>
      <c r="L2180" s="42" t="str">
        <f>VLOOKUP(A2180,'Data Transformation'!S:AB,10,0)</f>
        <v>14-Nov-2003</v>
      </c>
      <c r="M2180" s="59">
        <f>VLOOKUP(A2180,'Data Transformation'!S:AD,12,0)</f>
        <v>1737.38</v>
      </c>
      <c r="N2180" s="42" t="str">
        <f>VLOOKUP(A2180,'Data Transformation'!S:Y,7,0)</f>
        <v>tier - 3</v>
      </c>
      <c r="O2180" s="42" t="str">
        <f>VLOOKUP(A2180,'Data Transformation'!S:Z,8,0)</f>
        <v>tier - 2</v>
      </c>
      <c r="P2180" s="42" t="str">
        <f>VLOOKUP(A2180,'Data Transformation'!S:AA,9,0)</f>
        <v>R1011</v>
      </c>
      <c r="Q2180" s="60">
        <f>VLOOKUP(A2180,'Data Transformation'!S:AC,11,0)</f>
        <v>19</v>
      </c>
    </row>
    <row r="2181">
      <c r="A2181" s="56" t="s">
        <v>4434</v>
      </c>
      <c r="B2181" s="42" t="str">
        <f>VLOOKUP(A2181,'Data Transformation'!A:D,4,0)</f>
        <v>Miller</v>
      </c>
      <c r="C2181" s="57">
        <f>VLOOKUP(A2181,'Data Transformation'!G:N,2,0)</f>
        <v>20.6</v>
      </c>
      <c r="D2181" s="42">
        <f>VLOOKUP(A2181,'Data Transformation'!G:I,3,0)</f>
        <v>5.14</v>
      </c>
      <c r="E2181" s="42" t="str">
        <f>VLOOKUP(A2181,'Data Transformation'!G:J,4,0)</f>
        <v>No</v>
      </c>
      <c r="F2181" s="42" t="str">
        <f>VLOOKUP(A2181,'Data Transformation'!G:K,5,0)</f>
        <v>No</v>
      </c>
      <c r="G2181" s="58" t="str">
        <f>VLOOKUP(A2181,'Data Transformation'!G:L,6,0)</f>
        <v>Yes</v>
      </c>
      <c r="H2181" s="42">
        <f>VLOOKUP(A2181,'Data Transformation'!G:O,9,0)</f>
        <v>1</v>
      </c>
      <c r="I2181" s="42" t="str">
        <f>VLOOKUP(A2181,'Data Transformation'!G:N,8,0)</f>
        <v>No</v>
      </c>
      <c r="J2181" s="42" t="str">
        <f>VLOOKUP(A2181,'Data Transformation'!G:P,10,0)</f>
        <v>Normal weight</v>
      </c>
      <c r="K2181" s="42" t="str">
        <f>VLOOKUP(A2181,'Data Transformation'!G:Q,11,0)</f>
        <v>Normal</v>
      </c>
      <c r="L2181" s="42" t="str">
        <f>VLOOKUP(A2181,'Data Transformation'!S:AB,10,0)</f>
        <v>9-Nov-2003</v>
      </c>
      <c r="M2181" s="59">
        <f>VLOOKUP(A2181,'Data Transformation'!S:AD,12,0)</f>
        <v>1731.68</v>
      </c>
      <c r="N2181" s="42" t="str">
        <f>VLOOKUP(A2181,'Data Transformation'!S:Y,7,0)</f>
        <v>tier - 3</v>
      </c>
      <c r="O2181" s="42" t="str">
        <f>VLOOKUP(A2181,'Data Transformation'!S:Z,8,0)</f>
        <v>tier - 2</v>
      </c>
      <c r="P2181" s="42" t="str">
        <f>VLOOKUP(A2181,'Data Transformation'!S:AA,9,0)</f>
        <v>R1011</v>
      </c>
      <c r="Q2181" s="60">
        <f>VLOOKUP(A2181,'Data Transformation'!S:AC,11,0)</f>
        <v>19</v>
      </c>
    </row>
    <row r="2182">
      <c r="A2182" s="56" t="s">
        <v>4436</v>
      </c>
      <c r="B2182" s="42" t="str">
        <f>VLOOKUP(A2182,'Data Transformation'!A:D,4,0)</f>
        <v>Lippmann</v>
      </c>
      <c r="C2182" s="57">
        <f>VLOOKUP(A2182,'Data Transformation'!G:N,2,0)</f>
        <v>18.6</v>
      </c>
      <c r="D2182" s="42">
        <f>VLOOKUP(A2182,'Data Transformation'!G:I,3,0)</f>
        <v>5</v>
      </c>
      <c r="E2182" s="42" t="str">
        <f>VLOOKUP(A2182,'Data Transformation'!G:J,4,0)</f>
        <v>No</v>
      </c>
      <c r="F2182" s="42" t="str">
        <f>VLOOKUP(A2182,'Data Transformation'!G:K,5,0)</f>
        <v>No</v>
      </c>
      <c r="G2182" s="58" t="str">
        <f>VLOOKUP(A2182,'Data Transformation'!G:L,6,0)</f>
        <v>Yes</v>
      </c>
      <c r="H2182" s="42">
        <f>VLOOKUP(A2182,'Data Transformation'!G:O,9,0)</f>
        <v>1</v>
      </c>
      <c r="I2182" s="42" t="str">
        <f>VLOOKUP(A2182,'Data Transformation'!G:N,8,0)</f>
        <v>No</v>
      </c>
      <c r="J2182" s="42" t="str">
        <f>VLOOKUP(A2182,'Data Transformation'!G:P,10,0)</f>
        <v>Normal weight</v>
      </c>
      <c r="K2182" s="42" t="str">
        <f>VLOOKUP(A2182,'Data Transformation'!G:Q,11,0)</f>
        <v>Normal</v>
      </c>
      <c r="L2182" s="42" t="str">
        <f>VLOOKUP(A2182,'Data Transformation'!S:AB,10,0)</f>
        <v>1-Sep-2003</v>
      </c>
      <c r="M2182" s="59">
        <f>VLOOKUP(A2182,'Data Transformation'!S:AD,12,0)</f>
        <v>1728.9</v>
      </c>
      <c r="N2182" s="42" t="str">
        <f>VLOOKUP(A2182,'Data Transformation'!S:Y,7,0)</f>
        <v>tier - 3</v>
      </c>
      <c r="O2182" s="42" t="str">
        <f>VLOOKUP(A2182,'Data Transformation'!S:Z,8,0)</f>
        <v>tier - 2</v>
      </c>
      <c r="P2182" s="42" t="str">
        <f>VLOOKUP(A2182,'Data Transformation'!S:AA,9,0)</f>
        <v>R1011</v>
      </c>
      <c r="Q2182" s="60">
        <f>VLOOKUP(A2182,'Data Transformation'!S:AC,11,0)</f>
        <v>19</v>
      </c>
    </row>
    <row r="2183">
      <c r="A2183" s="56" t="s">
        <v>4438</v>
      </c>
      <c r="B2183" s="42" t="str">
        <f>VLOOKUP(A2183,'Data Transformation'!A:D,4,0)</f>
        <v>Klehm</v>
      </c>
      <c r="C2183" s="57">
        <f>VLOOKUP(A2183,'Data Transformation'!G:N,2,0)</f>
        <v>17.8</v>
      </c>
      <c r="D2183" s="42">
        <f>VLOOKUP(A2183,'Data Transformation'!G:I,3,0)</f>
        <v>4.55</v>
      </c>
      <c r="E2183" s="42" t="str">
        <f>VLOOKUP(A2183,'Data Transformation'!G:J,4,0)</f>
        <v>No</v>
      </c>
      <c r="F2183" s="42" t="str">
        <f>VLOOKUP(A2183,'Data Transformation'!G:K,5,0)</f>
        <v>No</v>
      </c>
      <c r="G2183" s="58" t="str">
        <f>VLOOKUP(A2183,'Data Transformation'!G:L,6,0)</f>
        <v>Yes</v>
      </c>
      <c r="H2183" s="42">
        <f>VLOOKUP(A2183,'Data Transformation'!G:O,9,0)</f>
        <v>1</v>
      </c>
      <c r="I2183" s="42" t="str">
        <f>VLOOKUP(A2183,'Data Transformation'!G:N,8,0)</f>
        <v>No</v>
      </c>
      <c r="J2183" s="42" t="str">
        <f>VLOOKUP(A2183,'Data Transformation'!G:P,10,0)</f>
        <v>Underweight</v>
      </c>
      <c r="K2183" s="42" t="str">
        <f>VLOOKUP(A2183,'Data Transformation'!G:Q,11,0)</f>
        <v>Normal</v>
      </c>
      <c r="L2183" s="42" t="str">
        <f>VLOOKUP(A2183,'Data Transformation'!S:AB,10,0)</f>
        <v>21-Nov-2003</v>
      </c>
      <c r="M2183" s="59">
        <f>VLOOKUP(A2183,'Data Transformation'!S:AD,12,0)</f>
        <v>1727.79</v>
      </c>
      <c r="N2183" s="42" t="str">
        <f>VLOOKUP(A2183,'Data Transformation'!S:Y,7,0)</f>
        <v>tier - 3</v>
      </c>
      <c r="O2183" s="42" t="str">
        <f>VLOOKUP(A2183,'Data Transformation'!S:Z,8,0)</f>
        <v>tier - 3</v>
      </c>
      <c r="P2183" s="42" t="str">
        <f>VLOOKUP(A2183,'Data Transformation'!S:AA,9,0)</f>
        <v>R1011</v>
      </c>
      <c r="Q2183" s="60">
        <f>VLOOKUP(A2183,'Data Transformation'!S:AC,11,0)</f>
        <v>19</v>
      </c>
    </row>
    <row r="2184">
      <c r="A2184" s="56" t="s">
        <v>4440</v>
      </c>
      <c r="B2184" s="42" t="str">
        <f>VLOOKUP(A2184,'Data Transformation'!A:D,4,0)</f>
        <v>Murphy</v>
      </c>
      <c r="C2184" s="57">
        <f>VLOOKUP(A2184,'Data Transformation'!G:N,2,0)</f>
        <v>35.2</v>
      </c>
      <c r="D2184" s="42">
        <f>VLOOKUP(A2184,'Data Transformation'!G:I,3,0)</f>
        <v>5.97</v>
      </c>
      <c r="E2184" s="42" t="str">
        <f>VLOOKUP(A2184,'Data Transformation'!G:J,4,0)</f>
        <v>No</v>
      </c>
      <c r="F2184" s="42" t="str">
        <f>VLOOKUP(A2184,'Data Transformation'!G:K,5,0)</f>
        <v>yes</v>
      </c>
      <c r="G2184" s="58" t="str">
        <f>VLOOKUP(A2184,'Data Transformation'!G:L,6,0)</f>
        <v>No</v>
      </c>
      <c r="H2184" s="42">
        <f>VLOOKUP(A2184,'Data Transformation'!G:O,9,0)</f>
        <v>1</v>
      </c>
      <c r="I2184" s="42" t="str">
        <f>VLOOKUP(A2184,'Data Transformation'!G:N,8,0)</f>
        <v>No</v>
      </c>
      <c r="J2184" s="42" t="str">
        <f>VLOOKUP(A2184,'Data Transformation'!G:P,10,0)</f>
        <v>Above Obesity</v>
      </c>
      <c r="K2184" s="42" t="str">
        <f>VLOOKUP(A2184,'Data Transformation'!G:Q,11,0)</f>
        <v>Prediabetes weight</v>
      </c>
      <c r="L2184" s="42" t="str">
        <f>VLOOKUP(A2184,'Data Transformation'!S:AB,10,0)</f>
        <v>9-Sep-2004</v>
      </c>
      <c r="M2184" s="59">
        <f>VLOOKUP(A2184,'Data Transformation'!S:AD,12,0)</f>
        <v>1727.54</v>
      </c>
      <c r="N2184" s="42" t="str">
        <f>VLOOKUP(A2184,'Data Transformation'!S:Y,7,0)</f>
        <v>tier - 3</v>
      </c>
      <c r="O2184" s="42" t="str">
        <f>VLOOKUP(A2184,'Data Transformation'!S:Z,8,0)</f>
        <v>tier - 1</v>
      </c>
      <c r="P2184" s="42" t="str">
        <f>VLOOKUP(A2184,'Data Transformation'!S:AA,9,0)</f>
        <v>R1013</v>
      </c>
      <c r="Q2184" s="60">
        <f>VLOOKUP(A2184,'Data Transformation'!S:AC,11,0)</f>
        <v>18</v>
      </c>
    </row>
    <row r="2185">
      <c r="A2185" s="56" t="s">
        <v>4442</v>
      </c>
      <c r="B2185" s="42" t="str">
        <f>VLOOKUP(A2185,'Data Transformation'!A:D,4,0)</f>
        <v>Desisa</v>
      </c>
      <c r="C2185" s="57">
        <f>VLOOKUP(A2185,'Data Transformation'!G:N,2,0)</f>
        <v>33.77</v>
      </c>
      <c r="D2185" s="42">
        <f>VLOOKUP(A2185,'Data Transformation'!G:I,3,0)</f>
        <v>4.02</v>
      </c>
      <c r="E2185" s="42" t="str">
        <f>VLOOKUP(A2185,'Data Transformation'!G:J,4,0)</f>
        <v>No</v>
      </c>
      <c r="F2185" s="42" t="str">
        <f>VLOOKUP(A2185,'Data Transformation'!G:K,5,0)</f>
        <v>yes</v>
      </c>
      <c r="G2185" s="58" t="str">
        <f>VLOOKUP(A2185,'Data Transformation'!G:L,6,0)</f>
        <v>No</v>
      </c>
      <c r="H2185" s="42">
        <f>VLOOKUP(A2185,'Data Transformation'!G:O,9,0)</f>
        <v>1</v>
      </c>
      <c r="I2185" s="42" t="str">
        <f>VLOOKUP(A2185,'Data Transformation'!G:N,8,0)</f>
        <v>No</v>
      </c>
      <c r="J2185" s="42" t="str">
        <f>VLOOKUP(A2185,'Data Transformation'!G:P,10,0)</f>
        <v>Above Obesity</v>
      </c>
      <c r="K2185" s="42" t="str">
        <f>VLOOKUP(A2185,'Data Transformation'!G:Q,11,0)</f>
        <v>Normal</v>
      </c>
      <c r="L2185" s="42" t="str">
        <f>VLOOKUP(A2185,'Data Transformation'!S:AB,10,0)</f>
        <v>21-Oct-2004</v>
      </c>
      <c r="M2185" s="59">
        <f>VLOOKUP(A2185,'Data Transformation'!S:AD,12,0)</f>
        <v>1725.55</v>
      </c>
      <c r="N2185" s="42" t="str">
        <f>VLOOKUP(A2185,'Data Transformation'!S:Y,7,0)</f>
        <v>tier - 3</v>
      </c>
      <c r="O2185" s="42" t="str">
        <f>VLOOKUP(A2185,'Data Transformation'!S:Z,8,0)</f>
        <v>tier - 2</v>
      </c>
      <c r="P2185" s="42" t="str">
        <f>VLOOKUP(A2185,'Data Transformation'!S:AA,9,0)</f>
        <v>R1013</v>
      </c>
      <c r="Q2185" s="60">
        <f>VLOOKUP(A2185,'Data Transformation'!S:AC,11,0)</f>
        <v>18</v>
      </c>
    </row>
    <row r="2186">
      <c r="A2186" s="56" t="s">
        <v>4444</v>
      </c>
      <c r="B2186" s="42" t="str">
        <f>VLOOKUP(A2186,'Data Transformation'!A:D,4,0)</f>
        <v>Brooks</v>
      </c>
      <c r="C2186" s="57">
        <f>VLOOKUP(A2186,'Data Transformation'!G:N,2,0)</f>
        <v>30.03</v>
      </c>
      <c r="D2186" s="42">
        <f>VLOOKUP(A2186,'Data Transformation'!G:I,3,0)</f>
        <v>4.04</v>
      </c>
      <c r="E2186" s="42" t="str">
        <f>VLOOKUP(A2186,'Data Transformation'!G:J,4,0)</f>
        <v>No</v>
      </c>
      <c r="F2186" s="42" t="str">
        <f>VLOOKUP(A2186,'Data Transformation'!G:K,5,0)</f>
        <v>yes</v>
      </c>
      <c r="G2186" s="58" t="str">
        <f>VLOOKUP(A2186,'Data Transformation'!G:L,6,0)</f>
        <v>No</v>
      </c>
      <c r="H2186" s="42">
        <f>VLOOKUP(A2186,'Data Transformation'!G:O,9,0)</f>
        <v>1</v>
      </c>
      <c r="I2186" s="42" t="str">
        <f>VLOOKUP(A2186,'Data Transformation'!G:N,8,0)</f>
        <v>No</v>
      </c>
      <c r="J2186" s="42" t="str">
        <f>VLOOKUP(A2186,'Data Transformation'!G:P,10,0)</f>
        <v>Above Obesity</v>
      </c>
      <c r="K2186" s="42" t="str">
        <f>VLOOKUP(A2186,'Data Transformation'!G:Q,11,0)</f>
        <v>Normal</v>
      </c>
      <c r="L2186" s="42" t="str">
        <f>VLOOKUP(A2186,'Data Transformation'!S:AB,10,0)</f>
        <v>11-Sep-2004</v>
      </c>
      <c r="M2186" s="59">
        <f>VLOOKUP(A2186,'Data Transformation'!S:AD,12,0)</f>
        <v>1720.35</v>
      </c>
      <c r="N2186" s="42" t="str">
        <f>VLOOKUP(A2186,'Data Transformation'!S:Y,7,0)</f>
        <v>tier - 3</v>
      </c>
      <c r="O2186" s="42" t="str">
        <f>VLOOKUP(A2186,'Data Transformation'!S:Z,8,0)</f>
        <v>tier - 3</v>
      </c>
      <c r="P2186" s="42" t="str">
        <f>VLOOKUP(A2186,'Data Transformation'!S:AA,9,0)</f>
        <v>R1013</v>
      </c>
      <c r="Q2186" s="60">
        <f>VLOOKUP(A2186,'Data Transformation'!S:AC,11,0)</f>
        <v>18</v>
      </c>
    </row>
    <row r="2187">
      <c r="A2187" s="56" t="s">
        <v>4446</v>
      </c>
      <c r="B2187" s="42" t="str">
        <f>VLOOKUP(A2187,'Data Transformation'!A:D,4,0)</f>
        <v>Stone</v>
      </c>
      <c r="C2187" s="57">
        <f>VLOOKUP(A2187,'Data Transformation'!G:N,2,0)</f>
        <v>29.37</v>
      </c>
      <c r="D2187" s="42">
        <f>VLOOKUP(A2187,'Data Transformation'!G:I,3,0)</f>
        <v>5.54</v>
      </c>
      <c r="E2187" s="42" t="str">
        <f>VLOOKUP(A2187,'Data Transformation'!G:J,4,0)</f>
        <v>No</v>
      </c>
      <c r="F2187" s="42" t="str">
        <f>VLOOKUP(A2187,'Data Transformation'!G:K,5,0)</f>
        <v>yes</v>
      </c>
      <c r="G2187" s="58" t="str">
        <f>VLOOKUP(A2187,'Data Transformation'!G:L,6,0)</f>
        <v>No</v>
      </c>
      <c r="H2187" s="42">
        <f>VLOOKUP(A2187,'Data Transformation'!G:O,9,0)</f>
        <v>1</v>
      </c>
      <c r="I2187" s="42" t="str">
        <f>VLOOKUP(A2187,'Data Transformation'!G:N,8,0)</f>
        <v>No</v>
      </c>
      <c r="J2187" s="42" t="str">
        <f>VLOOKUP(A2187,'Data Transformation'!G:P,10,0)</f>
        <v>Overweight</v>
      </c>
      <c r="K2187" s="42" t="str">
        <f>VLOOKUP(A2187,'Data Transformation'!G:Q,11,0)</f>
        <v>Normal</v>
      </c>
      <c r="L2187" s="42" t="str">
        <f>VLOOKUP(A2187,'Data Transformation'!S:AB,10,0)</f>
        <v>10-Jun-2004</v>
      </c>
      <c r="M2187" s="59">
        <f>VLOOKUP(A2187,'Data Transformation'!S:AD,12,0)</f>
        <v>1719.44</v>
      </c>
      <c r="N2187" s="42" t="str">
        <f>VLOOKUP(A2187,'Data Transformation'!S:Y,7,0)</f>
        <v>tier - 3</v>
      </c>
      <c r="O2187" s="42" t="str">
        <f>VLOOKUP(A2187,'Data Transformation'!S:Z,8,0)</f>
        <v>tier - 3</v>
      </c>
      <c r="P2187" s="42" t="str">
        <f>VLOOKUP(A2187,'Data Transformation'!S:AA,9,0)</f>
        <v>R1013</v>
      </c>
      <c r="Q2187" s="60">
        <f>VLOOKUP(A2187,'Data Transformation'!S:AC,11,0)</f>
        <v>18</v>
      </c>
    </row>
    <row r="2188">
      <c r="A2188" s="56" t="s">
        <v>4448</v>
      </c>
      <c r="B2188" s="42" t="str">
        <f>VLOOKUP(A2188,'Data Transformation'!A:D,4,0)</f>
        <v>Weispfennig</v>
      </c>
      <c r="C2188" s="57">
        <f>VLOOKUP(A2188,'Data Transformation'!G:N,2,0)</f>
        <v>28.5</v>
      </c>
      <c r="D2188" s="42">
        <f>VLOOKUP(A2188,'Data Transformation'!G:I,3,0)</f>
        <v>4.03</v>
      </c>
      <c r="E2188" s="42" t="str">
        <f>VLOOKUP(A2188,'Data Transformation'!G:J,4,0)</f>
        <v>No</v>
      </c>
      <c r="F2188" s="42" t="str">
        <f>VLOOKUP(A2188,'Data Transformation'!G:K,5,0)</f>
        <v>yes</v>
      </c>
      <c r="G2188" s="58" t="str">
        <f>VLOOKUP(A2188,'Data Transformation'!G:L,6,0)</f>
        <v>No</v>
      </c>
      <c r="H2188" s="42">
        <f>VLOOKUP(A2188,'Data Transformation'!G:O,9,0)</f>
        <v>1</v>
      </c>
      <c r="I2188" s="42" t="str">
        <f>VLOOKUP(A2188,'Data Transformation'!G:N,8,0)</f>
        <v>No</v>
      </c>
      <c r="J2188" s="42" t="str">
        <f>VLOOKUP(A2188,'Data Transformation'!G:P,10,0)</f>
        <v>Overweight</v>
      </c>
      <c r="K2188" s="42" t="str">
        <f>VLOOKUP(A2188,'Data Transformation'!G:Q,11,0)</f>
        <v>Normal</v>
      </c>
      <c r="L2188" s="42" t="str">
        <f>VLOOKUP(A2188,'Data Transformation'!S:AB,10,0)</f>
        <v>21-Sep-2004</v>
      </c>
      <c r="M2188" s="59">
        <f>VLOOKUP(A2188,'Data Transformation'!S:AD,12,0)</f>
        <v>1712.23</v>
      </c>
      <c r="N2188" s="42" t="str">
        <f>VLOOKUP(A2188,'Data Transformation'!S:Y,7,0)</f>
        <v>tier - 3</v>
      </c>
      <c r="O2188" s="42" t="str">
        <f>VLOOKUP(A2188,'Data Transformation'!S:Z,8,0)</f>
        <v>tier - 1</v>
      </c>
      <c r="P2188" s="42" t="str">
        <f>VLOOKUP(A2188,'Data Transformation'!S:AA,9,0)</f>
        <v>R1016</v>
      </c>
      <c r="Q2188" s="60">
        <f>VLOOKUP(A2188,'Data Transformation'!S:AC,11,0)</f>
        <v>18</v>
      </c>
    </row>
    <row r="2189">
      <c r="A2189" s="56" t="s">
        <v>4450</v>
      </c>
      <c r="B2189" s="42" t="str">
        <f>VLOOKUP(A2189,'Data Transformation'!A:D,4,0)</f>
        <v>Sorrell</v>
      </c>
      <c r="C2189" s="57">
        <f>VLOOKUP(A2189,'Data Transformation'!G:N,2,0)</f>
        <v>23.32</v>
      </c>
      <c r="D2189" s="42">
        <f>VLOOKUP(A2189,'Data Transformation'!G:I,3,0)</f>
        <v>5.62</v>
      </c>
      <c r="E2189" s="42" t="str">
        <f>VLOOKUP(A2189,'Data Transformation'!G:J,4,0)</f>
        <v>No</v>
      </c>
      <c r="F2189" s="42" t="str">
        <f>VLOOKUP(A2189,'Data Transformation'!G:K,5,0)</f>
        <v>yes</v>
      </c>
      <c r="G2189" s="58" t="str">
        <f>VLOOKUP(A2189,'Data Transformation'!G:L,6,0)</f>
        <v>No</v>
      </c>
      <c r="H2189" s="42">
        <f>VLOOKUP(A2189,'Data Transformation'!G:O,9,0)</f>
        <v>1</v>
      </c>
      <c r="I2189" s="42" t="str">
        <f>VLOOKUP(A2189,'Data Transformation'!G:N,8,0)</f>
        <v>No</v>
      </c>
      <c r="J2189" s="42" t="str">
        <f>VLOOKUP(A2189,'Data Transformation'!G:P,10,0)</f>
        <v>Normal weight</v>
      </c>
      <c r="K2189" s="42" t="str">
        <f>VLOOKUP(A2189,'Data Transformation'!G:Q,11,0)</f>
        <v>Normal</v>
      </c>
      <c r="L2189" s="42" t="str">
        <f>VLOOKUP(A2189,'Data Transformation'!S:AB,10,0)</f>
        <v>19-Sep-2004</v>
      </c>
      <c r="M2189" s="59">
        <f>VLOOKUP(A2189,'Data Transformation'!S:AD,12,0)</f>
        <v>1711.03</v>
      </c>
      <c r="N2189" s="42" t="str">
        <f>VLOOKUP(A2189,'Data Transformation'!S:Y,7,0)</f>
        <v>tier - 3</v>
      </c>
      <c r="O2189" s="42" t="str">
        <f>VLOOKUP(A2189,'Data Transformation'!S:Z,8,0)</f>
        <v>tier - 3</v>
      </c>
      <c r="P2189" s="42" t="str">
        <f>VLOOKUP(A2189,'Data Transformation'!S:AA,9,0)</f>
        <v>R1013</v>
      </c>
      <c r="Q2189" s="60">
        <f>VLOOKUP(A2189,'Data Transformation'!S:AC,11,0)</f>
        <v>18</v>
      </c>
    </row>
    <row r="2190">
      <c r="A2190" s="56" t="s">
        <v>4452</v>
      </c>
      <c r="B2190" s="42" t="str">
        <f>VLOOKUP(A2190,'Data Transformation'!A:D,4,0)</f>
        <v>Morris</v>
      </c>
      <c r="C2190" s="57">
        <f>VLOOKUP(A2190,'Data Transformation'!G:N,2,0)</f>
        <v>26.125</v>
      </c>
      <c r="D2190" s="42">
        <f>VLOOKUP(A2190,'Data Transformation'!G:I,3,0)</f>
        <v>5.27</v>
      </c>
      <c r="E2190" s="42" t="str">
        <f>VLOOKUP(A2190,'Data Transformation'!G:J,4,0)</f>
        <v>No</v>
      </c>
      <c r="F2190" s="42" t="str">
        <f>VLOOKUP(A2190,'Data Transformation'!G:K,5,0)</f>
        <v>yes</v>
      </c>
      <c r="G2190" s="58" t="str">
        <f>VLOOKUP(A2190,'Data Transformation'!G:L,6,0)</f>
        <v>No</v>
      </c>
      <c r="H2190" s="42">
        <f>VLOOKUP(A2190,'Data Transformation'!G:O,9,0)</f>
        <v>1</v>
      </c>
      <c r="I2190" s="42" t="str">
        <f>VLOOKUP(A2190,'Data Transformation'!G:N,8,0)</f>
        <v>No</v>
      </c>
      <c r="J2190" s="42" t="str">
        <f>VLOOKUP(A2190,'Data Transformation'!G:P,10,0)</f>
        <v>Overweight</v>
      </c>
      <c r="K2190" s="42" t="str">
        <f>VLOOKUP(A2190,'Data Transformation'!G:Q,11,0)</f>
        <v>Normal</v>
      </c>
      <c r="L2190" s="42" t="str">
        <f>VLOOKUP(A2190,'Data Transformation'!S:AB,10,0)</f>
        <v>12-Dec-2004</v>
      </c>
      <c r="M2190" s="59">
        <f>VLOOKUP(A2190,'Data Transformation'!S:AD,12,0)</f>
        <v>1708.93</v>
      </c>
      <c r="N2190" s="42" t="str">
        <f>VLOOKUP(A2190,'Data Transformation'!S:Y,7,0)</f>
        <v>tier - 3</v>
      </c>
      <c r="O2190" s="42" t="str">
        <f>VLOOKUP(A2190,'Data Transformation'!S:Z,8,0)</f>
        <v>tier - 1</v>
      </c>
      <c r="P2190" s="42" t="str">
        <f>VLOOKUP(A2190,'Data Transformation'!S:AA,9,0)</f>
        <v>R1019</v>
      </c>
      <c r="Q2190" s="60">
        <f>VLOOKUP(A2190,'Data Transformation'!S:AC,11,0)</f>
        <v>18</v>
      </c>
    </row>
    <row r="2191">
      <c r="A2191" s="56" t="s">
        <v>4454</v>
      </c>
      <c r="B2191" s="42" t="str">
        <f>VLOOKUP(A2191,'Data Transformation'!A:D,4,0)</f>
        <v>Marek</v>
      </c>
      <c r="C2191" s="57">
        <f>VLOOKUP(A2191,'Data Transformation'!G:N,2,0)</f>
        <v>25.46</v>
      </c>
      <c r="D2191" s="42">
        <f>VLOOKUP(A2191,'Data Transformation'!G:I,3,0)</f>
        <v>5.18</v>
      </c>
      <c r="E2191" s="42" t="str">
        <f>VLOOKUP(A2191,'Data Transformation'!G:J,4,0)</f>
        <v>No</v>
      </c>
      <c r="F2191" s="42" t="str">
        <f>VLOOKUP(A2191,'Data Transformation'!G:K,5,0)</f>
        <v>yes</v>
      </c>
      <c r="G2191" s="58" t="str">
        <f>VLOOKUP(A2191,'Data Transformation'!G:L,6,0)</f>
        <v>No</v>
      </c>
      <c r="H2191" s="42">
        <f>VLOOKUP(A2191,'Data Transformation'!G:O,9,0)</f>
        <v>1</v>
      </c>
      <c r="I2191" s="42" t="str">
        <f>VLOOKUP(A2191,'Data Transformation'!G:N,8,0)</f>
        <v>No</v>
      </c>
      <c r="J2191" s="42" t="str">
        <f>VLOOKUP(A2191,'Data Transformation'!G:P,10,0)</f>
        <v>Overweight</v>
      </c>
      <c r="K2191" s="42" t="str">
        <f>VLOOKUP(A2191,'Data Transformation'!G:Q,11,0)</f>
        <v>Normal</v>
      </c>
      <c r="L2191" s="42" t="str">
        <f>VLOOKUP(A2191,'Data Transformation'!S:AB,10,0)</f>
        <v>17-Oct-2004</v>
      </c>
      <c r="M2191" s="59">
        <f>VLOOKUP(A2191,'Data Transformation'!S:AD,12,0)</f>
        <v>1708</v>
      </c>
      <c r="N2191" s="42" t="str">
        <f>VLOOKUP(A2191,'Data Transformation'!S:Y,7,0)</f>
        <v>tier - 3</v>
      </c>
      <c r="O2191" s="42" t="str">
        <f>VLOOKUP(A2191,'Data Transformation'!S:Z,8,0)</f>
        <v>tier - 2</v>
      </c>
      <c r="P2191" s="42" t="str">
        <f>VLOOKUP(A2191,'Data Transformation'!S:AA,9,0)</f>
        <v>R1016</v>
      </c>
      <c r="Q2191" s="60">
        <f>VLOOKUP(A2191,'Data Transformation'!S:AC,11,0)</f>
        <v>18</v>
      </c>
    </row>
    <row r="2192">
      <c r="A2192" s="56" t="s">
        <v>4456</v>
      </c>
      <c r="B2192" s="42" t="str">
        <f>VLOOKUP(A2192,'Data Transformation'!A:D,4,0)</f>
        <v>Armstrong</v>
      </c>
      <c r="C2192" s="57">
        <f>VLOOKUP(A2192,'Data Transformation'!G:N,2,0)</f>
        <v>23.75</v>
      </c>
      <c r="D2192" s="42">
        <f>VLOOKUP(A2192,'Data Transformation'!G:I,3,0)</f>
        <v>5.27</v>
      </c>
      <c r="E2192" s="42" t="str">
        <f>VLOOKUP(A2192,'Data Transformation'!G:J,4,0)</f>
        <v>No</v>
      </c>
      <c r="F2192" s="42" t="str">
        <f>VLOOKUP(A2192,'Data Transformation'!G:K,5,0)</f>
        <v>yes</v>
      </c>
      <c r="G2192" s="58" t="str">
        <f>VLOOKUP(A2192,'Data Transformation'!G:L,6,0)</f>
        <v>No</v>
      </c>
      <c r="H2192" s="42">
        <f>VLOOKUP(A2192,'Data Transformation'!G:O,9,0)</f>
        <v>1</v>
      </c>
      <c r="I2192" s="42" t="str">
        <f>VLOOKUP(A2192,'Data Transformation'!G:N,8,0)</f>
        <v>No</v>
      </c>
      <c r="J2192" s="42" t="str">
        <f>VLOOKUP(A2192,'Data Transformation'!G:P,10,0)</f>
        <v>Normal weight</v>
      </c>
      <c r="K2192" s="42" t="str">
        <f>VLOOKUP(A2192,'Data Transformation'!G:Q,11,0)</f>
        <v>Normal</v>
      </c>
      <c r="L2192" s="42" t="str">
        <f>VLOOKUP(A2192,'Data Transformation'!S:AB,10,0)</f>
        <v>6-Dec-2004</v>
      </c>
      <c r="M2192" s="59">
        <f>VLOOKUP(A2192,'Data Transformation'!S:AD,12,0)</f>
        <v>1705.62</v>
      </c>
      <c r="N2192" s="42" t="str">
        <f>VLOOKUP(A2192,'Data Transformation'!S:Y,7,0)</f>
        <v>tier - 2</v>
      </c>
      <c r="O2192" s="42" t="str">
        <f>VLOOKUP(A2192,'Data Transformation'!S:Z,8,0)</f>
        <v>tier - 2</v>
      </c>
      <c r="P2192" s="42" t="str">
        <f>VLOOKUP(A2192,'Data Transformation'!S:AA,9,0)</f>
        <v>R1015</v>
      </c>
      <c r="Q2192" s="60">
        <f>VLOOKUP(A2192,'Data Transformation'!S:AC,11,0)</f>
        <v>18</v>
      </c>
    </row>
    <row r="2193">
      <c r="A2193" s="56" t="s">
        <v>4458</v>
      </c>
      <c r="B2193" s="42" t="str">
        <f>VLOOKUP(A2193,'Data Transformation'!A:D,4,0)</f>
        <v>Werner</v>
      </c>
      <c r="C2193" s="57">
        <f>VLOOKUP(A2193,'Data Transformation'!G:N,2,0)</f>
        <v>23.085</v>
      </c>
      <c r="D2193" s="42">
        <f>VLOOKUP(A2193,'Data Transformation'!G:I,3,0)</f>
        <v>5.62</v>
      </c>
      <c r="E2193" s="42" t="str">
        <f>VLOOKUP(A2193,'Data Transformation'!G:J,4,0)</f>
        <v>No</v>
      </c>
      <c r="F2193" s="42" t="str">
        <f>VLOOKUP(A2193,'Data Transformation'!G:K,5,0)</f>
        <v>yes</v>
      </c>
      <c r="G2193" s="58" t="str">
        <f>VLOOKUP(A2193,'Data Transformation'!G:L,6,0)</f>
        <v>No</v>
      </c>
      <c r="H2193" s="42">
        <f>VLOOKUP(A2193,'Data Transformation'!G:O,9,0)</f>
        <v>1</v>
      </c>
      <c r="I2193" s="42" t="str">
        <f>VLOOKUP(A2193,'Data Transformation'!G:N,8,0)</f>
        <v>No</v>
      </c>
      <c r="J2193" s="42" t="str">
        <f>VLOOKUP(A2193,'Data Transformation'!G:P,10,0)</f>
        <v>Normal weight</v>
      </c>
      <c r="K2193" s="42" t="str">
        <f>VLOOKUP(A2193,'Data Transformation'!G:Q,11,0)</f>
        <v>Normal</v>
      </c>
      <c r="L2193" s="42" t="str">
        <f>VLOOKUP(A2193,'Data Transformation'!S:AB,10,0)</f>
        <v>14-Dec-2004</v>
      </c>
      <c r="M2193" s="59">
        <f>VLOOKUP(A2193,'Data Transformation'!S:AD,12,0)</f>
        <v>1704.7</v>
      </c>
      <c r="N2193" s="42" t="str">
        <f>VLOOKUP(A2193,'Data Transformation'!S:Y,7,0)</f>
        <v>tier - 2</v>
      </c>
      <c r="O2193" s="42" t="str">
        <f>VLOOKUP(A2193,'Data Transformation'!S:Z,8,0)</f>
        <v>tier - 3</v>
      </c>
      <c r="P2193" s="42" t="str">
        <f>VLOOKUP(A2193,'Data Transformation'!S:AA,9,0)</f>
        <v>R1018</v>
      </c>
      <c r="Q2193" s="60">
        <f>VLOOKUP(A2193,'Data Transformation'!S:AC,11,0)</f>
        <v>18</v>
      </c>
    </row>
    <row r="2194">
      <c r="A2194" s="56" t="s">
        <v>4460</v>
      </c>
      <c r="B2194" s="42" t="str">
        <f>VLOOKUP(A2194,'Data Transformation'!A:D,4,0)</f>
        <v>Gries</v>
      </c>
      <c r="C2194" s="57">
        <f>VLOOKUP(A2194,'Data Transformation'!G:N,2,0)</f>
        <v>22.99</v>
      </c>
      <c r="D2194" s="42">
        <f>VLOOKUP(A2194,'Data Transformation'!G:I,3,0)</f>
        <v>5.06</v>
      </c>
      <c r="E2194" s="42" t="str">
        <f>VLOOKUP(A2194,'Data Transformation'!G:J,4,0)</f>
        <v>No</v>
      </c>
      <c r="F2194" s="42" t="str">
        <f>VLOOKUP(A2194,'Data Transformation'!G:K,5,0)</f>
        <v>yes</v>
      </c>
      <c r="G2194" s="58" t="str">
        <f>VLOOKUP(A2194,'Data Transformation'!G:L,6,0)</f>
        <v>No</v>
      </c>
      <c r="H2194" s="42">
        <f>VLOOKUP(A2194,'Data Transformation'!G:O,9,0)</f>
        <v>1</v>
      </c>
      <c r="I2194" s="42" t="str">
        <f>VLOOKUP(A2194,'Data Transformation'!G:N,8,0)</f>
        <v>No</v>
      </c>
      <c r="J2194" s="42" t="str">
        <f>VLOOKUP(A2194,'Data Transformation'!G:P,10,0)</f>
        <v>Normal weight</v>
      </c>
      <c r="K2194" s="42" t="str">
        <f>VLOOKUP(A2194,'Data Transformation'!G:Q,11,0)</f>
        <v>Normal</v>
      </c>
      <c r="L2194" s="42" t="str">
        <f>VLOOKUP(A2194,'Data Transformation'!S:AB,10,0)</f>
        <v>7-Nov-2004</v>
      </c>
      <c r="M2194" s="59">
        <f>VLOOKUP(A2194,'Data Transformation'!S:AD,12,0)</f>
        <v>1704.57</v>
      </c>
      <c r="N2194" s="42" t="str">
        <f>VLOOKUP(A2194,'Data Transformation'!S:Y,7,0)</f>
        <v>tier - 2</v>
      </c>
      <c r="O2194" s="42" t="str">
        <f>VLOOKUP(A2194,'Data Transformation'!S:Z,8,0)</f>
        <v>tier - 1</v>
      </c>
      <c r="P2194" s="42" t="str">
        <f>VLOOKUP(A2194,'Data Transformation'!S:AA,9,0)</f>
        <v>R1016</v>
      </c>
      <c r="Q2194" s="60">
        <f>VLOOKUP(A2194,'Data Transformation'!S:AC,11,0)</f>
        <v>18</v>
      </c>
    </row>
    <row r="2195">
      <c r="A2195" s="56" t="s">
        <v>4462</v>
      </c>
      <c r="B2195" s="42" t="str">
        <f>VLOOKUP(A2195,'Data Transformation'!A:D,4,0)</f>
        <v>Mills</v>
      </c>
      <c r="C2195" s="57">
        <f>VLOOKUP(A2195,'Data Transformation'!G:N,2,0)</f>
        <v>21.47</v>
      </c>
      <c r="D2195" s="42">
        <f>VLOOKUP(A2195,'Data Transformation'!G:I,3,0)</f>
        <v>4.69</v>
      </c>
      <c r="E2195" s="42" t="str">
        <f>VLOOKUP(A2195,'Data Transformation'!G:J,4,0)</f>
        <v>No</v>
      </c>
      <c r="F2195" s="42" t="str">
        <f>VLOOKUP(A2195,'Data Transformation'!G:K,5,0)</f>
        <v>yes</v>
      </c>
      <c r="G2195" s="58" t="str">
        <f>VLOOKUP(A2195,'Data Transformation'!G:L,6,0)</f>
        <v>No</v>
      </c>
      <c r="H2195" s="42">
        <f>VLOOKUP(A2195,'Data Transformation'!G:O,9,0)</f>
        <v>1</v>
      </c>
      <c r="I2195" s="42" t="str">
        <f>VLOOKUP(A2195,'Data Transformation'!G:N,8,0)</f>
        <v>No</v>
      </c>
      <c r="J2195" s="42" t="str">
        <f>VLOOKUP(A2195,'Data Transformation'!G:P,10,0)</f>
        <v>Normal weight</v>
      </c>
      <c r="K2195" s="42" t="str">
        <f>VLOOKUP(A2195,'Data Transformation'!G:Q,11,0)</f>
        <v>Normal</v>
      </c>
      <c r="L2195" s="42" t="str">
        <f>VLOOKUP(A2195,'Data Transformation'!S:AB,10,0)</f>
        <v>10-Dec-2004</v>
      </c>
      <c r="M2195" s="59">
        <f>VLOOKUP(A2195,'Data Transformation'!S:AD,12,0)</f>
        <v>1702.46</v>
      </c>
      <c r="N2195" s="42" t="str">
        <f>VLOOKUP(A2195,'Data Transformation'!S:Y,7,0)</f>
        <v>tier - 2</v>
      </c>
      <c r="O2195" s="42" t="str">
        <f>VLOOKUP(A2195,'Data Transformation'!S:Z,8,0)</f>
        <v>tier - 3</v>
      </c>
      <c r="P2195" s="42" t="str">
        <f>VLOOKUP(A2195,'Data Transformation'!S:AA,9,0)</f>
        <v>R1019</v>
      </c>
      <c r="Q2195" s="60">
        <f>VLOOKUP(A2195,'Data Transformation'!S:AC,11,0)</f>
        <v>18</v>
      </c>
    </row>
    <row r="2196">
      <c r="A2196" s="56" t="s">
        <v>4464</v>
      </c>
      <c r="B2196" s="42" t="str">
        <f>VLOOKUP(A2196,'Data Transformation'!A:D,4,0)</f>
        <v>Penny</v>
      </c>
      <c r="C2196" s="57">
        <f>VLOOKUP(A2196,'Data Transformation'!G:N,2,0)</f>
        <v>15.96</v>
      </c>
      <c r="D2196" s="42">
        <f>VLOOKUP(A2196,'Data Transformation'!G:I,3,0)</f>
        <v>5.44</v>
      </c>
      <c r="E2196" s="42" t="str">
        <f>VLOOKUP(A2196,'Data Transformation'!G:J,4,0)</f>
        <v>No</v>
      </c>
      <c r="F2196" s="42" t="str">
        <f>VLOOKUP(A2196,'Data Transformation'!G:K,5,0)</f>
        <v>yes</v>
      </c>
      <c r="G2196" s="58" t="str">
        <f>VLOOKUP(A2196,'Data Transformation'!G:L,6,0)</f>
        <v>No</v>
      </c>
      <c r="H2196" s="42">
        <f>VLOOKUP(A2196,'Data Transformation'!G:O,9,0)</f>
        <v>1</v>
      </c>
      <c r="I2196" s="42" t="str">
        <f>VLOOKUP(A2196,'Data Transformation'!G:N,8,0)</f>
        <v>No</v>
      </c>
      <c r="J2196" s="42" t="str">
        <f>VLOOKUP(A2196,'Data Transformation'!G:P,10,0)</f>
        <v>Underweight</v>
      </c>
      <c r="K2196" s="42" t="str">
        <f>VLOOKUP(A2196,'Data Transformation'!G:Q,11,0)</f>
        <v>Normal</v>
      </c>
      <c r="L2196" s="42" t="str">
        <f>VLOOKUP(A2196,'Data Transformation'!S:AB,10,0)</f>
        <v>17-Nov-2004</v>
      </c>
      <c r="M2196" s="59">
        <f>VLOOKUP(A2196,'Data Transformation'!S:AD,12,0)</f>
        <v>1694.8</v>
      </c>
      <c r="N2196" s="42" t="str">
        <f>VLOOKUP(A2196,'Data Transformation'!S:Y,7,0)</f>
        <v>tier - 2</v>
      </c>
      <c r="O2196" s="42" t="str">
        <f>VLOOKUP(A2196,'Data Transformation'!S:Z,8,0)</f>
        <v>tier - 2</v>
      </c>
      <c r="P2196" s="42" t="str">
        <f>VLOOKUP(A2196,'Data Transformation'!S:AA,9,0)</f>
        <v>R1015</v>
      </c>
      <c r="Q2196" s="60">
        <f>VLOOKUP(A2196,'Data Transformation'!S:AC,11,0)</f>
        <v>18</v>
      </c>
    </row>
    <row r="2197">
      <c r="A2197" s="56" t="s">
        <v>4466</v>
      </c>
      <c r="B2197" s="42" t="str">
        <f>VLOOKUP(A2197,'Data Transformation'!A:D,4,0)</f>
        <v>Hicks</v>
      </c>
      <c r="C2197" s="57">
        <f>VLOOKUP(A2197,'Data Transformation'!G:N,2,0)</f>
        <v>39.5</v>
      </c>
      <c r="D2197" s="42">
        <f>VLOOKUP(A2197,'Data Transformation'!G:I,3,0)</f>
        <v>5.05</v>
      </c>
      <c r="E2197" s="42" t="str">
        <f>VLOOKUP(A2197,'Data Transformation'!G:J,4,0)</f>
        <v>No</v>
      </c>
      <c r="F2197" s="42" t="str">
        <f>VLOOKUP(A2197,'Data Transformation'!G:K,5,0)</f>
        <v>yes</v>
      </c>
      <c r="G2197" s="58" t="str">
        <f>VLOOKUP(A2197,'Data Transformation'!G:L,6,0)</f>
        <v>No</v>
      </c>
      <c r="H2197" s="42">
        <f>VLOOKUP(A2197,'Data Transformation'!G:O,9,0)</f>
        <v>1</v>
      </c>
      <c r="I2197" s="42" t="str">
        <f>VLOOKUP(A2197,'Data Transformation'!G:N,8,0)</f>
        <v>No</v>
      </c>
      <c r="J2197" s="42" t="str">
        <f>VLOOKUP(A2197,'Data Transformation'!G:P,10,0)</f>
        <v>Above Obesity</v>
      </c>
      <c r="K2197" s="42" t="str">
        <f>VLOOKUP(A2197,'Data Transformation'!G:Q,11,0)</f>
        <v>Normal</v>
      </c>
      <c r="L2197" s="42" t="str">
        <f>VLOOKUP(A2197,'Data Transformation'!S:AB,10,0)</f>
        <v>21-Oct-2000</v>
      </c>
      <c r="M2197" s="59">
        <f>VLOOKUP(A2197,'Data Transformation'!S:AD,12,0)</f>
        <v>1682.6</v>
      </c>
      <c r="N2197" s="42" t="str">
        <f>VLOOKUP(A2197,'Data Transformation'!S:Y,7,0)</f>
        <v>tier - 2</v>
      </c>
      <c r="O2197" s="42" t="str">
        <f>VLOOKUP(A2197,'Data Transformation'!S:Z,8,0)</f>
        <v>tier - 2</v>
      </c>
      <c r="P2197" s="42" t="str">
        <f>VLOOKUP(A2197,'Data Transformation'!S:AA,9,0)</f>
        <v>R1011</v>
      </c>
      <c r="Q2197" s="60">
        <f>VLOOKUP(A2197,'Data Transformation'!S:AC,11,0)</f>
        <v>22</v>
      </c>
    </row>
    <row r="2198">
      <c r="A2198" s="56" t="s">
        <v>4468</v>
      </c>
      <c r="B2198" s="42" t="str">
        <f>VLOOKUP(A2198,'Data Transformation'!A:D,4,0)</f>
        <v>Masayesva</v>
      </c>
      <c r="C2198" s="57">
        <f>VLOOKUP(A2198,'Data Transformation'!G:N,2,0)</f>
        <v>33.77</v>
      </c>
      <c r="D2198" s="42">
        <f>VLOOKUP(A2198,'Data Transformation'!G:I,3,0)</f>
        <v>6</v>
      </c>
      <c r="E2198" s="42" t="str">
        <f>VLOOKUP(A2198,'Data Transformation'!G:J,4,0)</f>
        <v>No</v>
      </c>
      <c r="F2198" s="42" t="str">
        <f>VLOOKUP(A2198,'Data Transformation'!G:K,5,0)</f>
        <v>yes</v>
      </c>
      <c r="G2198" s="58" t="str">
        <f>VLOOKUP(A2198,'Data Transformation'!G:L,6,0)</f>
        <v>No</v>
      </c>
      <c r="H2198" s="42">
        <f>VLOOKUP(A2198,'Data Transformation'!G:O,9,0)</f>
        <v>1</v>
      </c>
      <c r="I2198" s="42" t="str">
        <f>VLOOKUP(A2198,'Data Transformation'!G:N,8,0)</f>
        <v>No</v>
      </c>
      <c r="J2198" s="42" t="str">
        <f>VLOOKUP(A2198,'Data Transformation'!G:P,10,0)</f>
        <v>Above Obesity</v>
      </c>
      <c r="K2198" s="42" t="str">
        <f>VLOOKUP(A2198,'Data Transformation'!G:Q,11,0)</f>
        <v>Prediabetes weight</v>
      </c>
      <c r="L2198" s="42" t="str">
        <f>VLOOKUP(A2198,'Data Transformation'!S:AB,10,0)</f>
        <v>10-Jun-2000</v>
      </c>
      <c r="M2198" s="59">
        <f>VLOOKUP(A2198,'Data Transformation'!S:AD,12,0)</f>
        <v>1674.63</v>
      </c>
      <c r="N2198" s="42" t="str">
        <f>VLOOKUP(A2198,'Data Transformation'!S:Y,7,0)</f>
        <v>tier - 2</v>
      </c>
      <c r="O2198" s="42" t="str">
        <f>VLOOKUP(A2198,'Data Transformation'!S:Z,8,0)</f>
        <v>tier - 2</v>
      </c>
      <c r="P2198" s="42" t="str">
        <f>VLOOKUP(A2198,'Data Transformation'!S:AA,9,0)</f>
        <v>R1013</v>
      </c>
      <c r="Q2198" s="60">
        <f>VLOOKUP(A2198,'Data Transformation'!S:AC,11,0)</f>
        <v>22</v>
      </c>
    </row>
    <row r="2199">
      <c r="A2199" s="56" t="s">
        <v>4470</v>
      </c>
      <c r="B2199" s="42" t="str">
        <f>VLOOKUP(A2199,'Data Transformation'!A:D,4,0)</f>
        <v>Paavola</v>
      </c>
      <c r="C2199" s="57">
        <f>VLOOKUP(A2199,'Data Transformation'!G:N,2,0)</f>
        <v>26.84</v>
      </c>
      <c r="D2199" s="42">
        <f>VLOOKUP(A2199,'Data Transformation'!G:I,3,0)</f>
        <v>5.99</v>
      </c>
      <c r="E2199" s="42" t="str">
        <f>VLOOKUP(A2199,'Data Transformation'!G:J,4,0)</f>
        <v>yes</v>
      </c>
      <c r="F2199" s="42" t="str">
        <f>VLOOKUP(A2199,'Data Transformation'!G:K,5,0)</f>
        <v>yes</v>
      </c>
      <c r="G2199" s="58" t="str">
        <f>VLOOKUP(A2199,'Data Transformation'!G:L,6,0)</f>
        <v>No</v>
      </c>
      <c r="H2199" s="42">
        <f>VLOOKUP(A2199,'Data Transformation'!G:O,9,0)</f>
        <v>1</v>
      </c>
      <c r="I2199" s="42" t="str">
        <f>VLOOKUP(A2199,'Data Transformation'!G:N,8,0)</f>
        <v>No</v>
      </c>
      <c r="J2199" s="42" t="str">
        <f>VLOOKUP(A2199,'Data Transformation'!G:P,10,0)</f>
        <v>Overweight</v>
      </c>
      <c r="K2199" s="42" t="str">
        <f>VLOOKUP(A2199,'Data Transformation'!G:Q,11,0)</f>
        <v>Prediabetes weight</v>
      </c>
      <c r="L2199" s="42" t="str">
        <f>VLOOKUP(A2199,'Data Transformation'!S:AB,10,0)</f>
        <v>23-Oct-2000</v>
      </c>
      <c r="M2199" s="59">
        <f>VLOOKUP(A2199,'Data Transformation'!S:AD,12,0)</f>
        <v>1665</v>
      </c>
      <c r="N2199" s="42" t="str">
        <f>VLOOKUP(A2199,'Data Transformation'!S:Y,7,0)</f>
        <v>tier - 2</v>
      </c>
      <c r="O2199" s="42" t="str">
        <f>VLOOKUP(A2199,'Data Transformation'!S:Z,8,0)</f>
        <v>tier - 2</v>
      </c>
      <c r="P2199" s="42" t="str">
        <f>VLOOKUP(A2199,'Data Transformation'!S:AA,9,0)</f>
        <v>R1013</v>
      </c>
      <c r="Q2199" s="60">
        <f>VLOOKUP(A2199,'Data Transformation'!S:AC,11,0)</f>
        <v>22</v>
      </c>
    </row>
    <row r="2200">
      <c r="A2200" s="56" t="s">
        <v>4472</v>
      </c>
      <c r="B2200" s="42" t="str">
        <f>VLOOKUP(A2200,'Data Transformation'!A:D,4,0)</f>
        <v>Gehlsen</v>
      </c>
      <c r="C2200" s="57">
        <f>VLOOKUP(A2200,'Data Transformation'!G:N,2,0)</f>
        <v>35.53</v>
      </c>
      <c r="D2200" s="42">
        <f>VLOOKUP(A2200,'Data Transformation'!G:I,3,0)</f>
        <v>4.36</v>
      </c>
      <c r="E2200" s="42" t="str">
        <f>VLOOKUP(A2200,'Data Transformation'!G:J,4,0)</f>
        <v>No</v>
      </c>
      <c r="F2200" s="42" t="str">
        <f>VLOOKUP(A2200,'Data Transformation'!G:K,5,0)</f>
        <v>No</v>
      </c>
      <c r="G2200" s="58" t="str">
        <f>VLOOKUP(A2200,'Data Transformation'!G:L,6,0)</f>
        <v>Yes</v>
      </c>
      <c r="H2200" s="42">
        <f>VLOOKUP(A2200,'Data Transformation'!G:O,9,0)</f>
        <v>1</v>
      </c>
      <c r="I2200" s="42" t="str">
        <f>VLOOKUP(A2200,'Data Transformation'!G:N,8,0)</f>
        <v>No</v>
      </c>
      <c r="J2200" s="42" t="str">
        <f>VLOOKUP(A2200,'Data Transformation'!G:P,10,0)</f>
        <v>Above Obesity</v>
      </c>
      <c r="K2200" s="42" t="str">
        <f>VLOOKUP(A2200,'Data Transformation'!G:Q,11,0)</f>
        <v>Normal</v>
      </c>
      <c r="L2200" s="42" t="str">
        <f>VLOOKUP(A2200,'Data Transformation'!S:AB,10,0)</f>
        <v>30-Dec-2003</v>
      </c>
      <c r="M2200" s="59">
        <f>VLOOKUP(A2200,'Data Transformation'!S:AD,12,0)</f>
        <v>1646.43</v>
      </c>
      <c r="N2200" s="42" t="str">
        <f>VLOOKUP(A2200,'Data Transformation'!S:Y,7,0)</f>
        <v>tier - 2</v>
      </c>
      <c r="O2200" s="42" t="str">
        <f>VLOOKUP(A2200,'Data Transformation'!S:Z,8,0)</f>
        <v>tier - 1</v>
      </c>
      <c r="P2200" s="42" t="str">
        <f>VLOOKUP(A2200,'Data Transformation'!S:AA,9,0)</f>
        <v>R1012</v>
      </c>
      <c r="Q2200" s="60">
        <f>VLOOKUP(A2200,'Data Transformation'!S:AC,11,0)</f>
        <v>19</v>
      </c>
    </row>
    <row r="2201">
      <c r="A2201" s="56" t="s">
        <v>4474</v>
      </c>
      <c r="B2201" s="42" t="str">
        <f>VLOOKUP(A2201,'Data Transformation'!A:D,4,0)</f>
        <v>Roche</v>
      </c>
      <c r="C2201" s="57">
        <f>VLOOKUP(A2201,'Data Transformation'!G:N,2,0)</f>
        <v>30.59</v>
      </c>
      <c r="D2201" s="42">
        <f>VLOOKUP(A2201,'Data Transformation'!G:I,3,0)</f>
        <v>4.41</v>
      </c>
      <c r="E2201" s="42" t="str">
        <f>VLOOKUP(A2201,'Data Transformation'!G:J,4,0)</f>
        <v>No</v>
      </c>
      <c r="F2201" s="42" t="str">
        <f>VLOOKUP(A2201,'Data Transformation'!G:K,5,0)</f>
        <v>No</v>
      </c>
      <c r="G2201" s="58" t="str">
        <f>VLOOKUP(A2201,'Data Transformation'!G:L,6,0)</f>
        <v>Yes</v>
      </c>
      <c r="H2201" s="42">
        <f>VLOOKUP(A2201,'Data Transformation'!G:O,9,0)</f>
        <v>1</v>
      </c>
      <c r="I2201" s="42" t="str">
        <f>VLOOKUP(A2201,'Data Transformation'!G:N,8,0)</f>
        <v>No</v>
      </c>
      <c r="J2201" s="42" t="str">
        <f>VLOOKUP(A2201,'Data Transformation'!G:P,10,0)</f>
        <v>Above Obesity</v>
      </c>
      <c r="K2201" s="42" t="str">
        <f>VLOOKUP(A2201,'Data Transformation'!G:Q,11,0)</f>
        <v>Normal</v>
      </c>
      <c r="L2201" s="42" t="str">
        <f>VLOOKUP(A2201,'Data Transformation'!S:AB,10,0)</f>
        <v>21-Aug-2003</v>
      </c>
      <c r="M2201" s="59">
        <f>VLOOKUP(A2201,'Data Transformation'!S:AD,12,0)</f>
        <v>1639.56</v>
      </c>
      <c r="N2201" s="42" t="str">
        <f>VLOOKUP(A2201,'Data Transformation'!S:Y,7,0)</f>
        <v>tier - 2</v>
      </c>
      <c r="O2201" s="42" t="str">
        <f>VLOOKUP(A2201,'Data Transformation'!S:Z,8,0)</f>
        <v>tier - 2</v>
      </c>
      <c r="P2201" s="42" t="str">
        <f>VLOOKUP(A2201,'Data Transformation'!S:AA,9,0)</f>
        <v>R1012</v>
      </c>
      <c r="Q2201" s="60">
        <f>VLOOKUP(A2201,'Data Transformation'!S:AC,11,0)</f>
        <v>19</v>
      </c>
    </row>
    <row r="2202">
      <c r="A2202" s="56" t="s">
        <v>4476</v>
      </c>
      <c r="B2202" s="42" t="str">
        <f>VLOOKUP(A2202,'Data Transformation'!A:D,4,0)</f>
        <v>Hearn</v>
      </c>
      <c r="C2202" s="57">
        <f>VLOOKUP(A2202,'Data Transformation'!G:N,2,0)</f>
        <v>30.59</v>
      </c>
      <c r="D2202" s="42">
        <f>VLOOKUP(A2202,'Data Transformation'!G:I,3,0)</f>
        <v>4.17</v>
      </c>
      <c r="E2202" s="42" t="str">
        <f>VLOOKUP(A2202,'Data Transformation'!G:J,4,0)</f>
        <v>No</v>
      </c>
      <c r="F2202" s="42" t="str">
        <f>VLOOKUP(A2202,'Data Transformation'!G:K,5,0)</f>
        <v>No</v>
      </c>
      <c r="G2202" s="58" t="str">
        <f>VLOOKUP(A2202,'Data Transformation'!G:L,6,0)</f>
        <v>Yes</v>
      </c>
      <c r="H2202" s="42">
        <f>VLOOKUP(A2202,'Data Transformation'!G:O,9,0)</f>
        <v>1</v>
      </c>
      <c r="I2202" s="42" t="str">
        <f>VLOOKUP(A2202,'Data Transformation'!G:N,8,0)</f>
        <v>No</v>
      </c>
      <c r="J2202" s="42" t="str">
        <f>VLOOKUP(A2202,'Data Transformation'!G:P,10,0)</f>
        <v>Above Obesity</v>
      </c>
      <c r="K2202" s="42" t="str">
        <f>VLOOKUP(A2202,'Data Transformation'!G:Q,11,0)</f>
        <v>Normal</v>
      </c>
      <c r="L2202" s="42" t="str">
        <f>VLOOKUP(A2202,'Data Transformation'!S:AB,10,0)</f>
        <v>16-Sep-2003</v>
      </c>
      <c r="M2202" s="59">
        <f>VLOOKUP(A2202,'Data Transformation'!S:AD,12,0)</f>
        <v>1639.56</v>
      </c>
      <c r="N2202" s="42" t="str">
        <f>VLOOKUP(A2202,'Data Transformation'!S:Y,7,0)</f>
        <v>tier - 2</v>
      </c>
      <c r="O2202" s="42" t="str">
        <f>VLOOKUP(A2202,'Data Transformation'!S:Z,8,0)</f>
        <v>tier - 2</v>
      </c>
      <c r="P2202" s="42" t="str">
        <f>VLOOKUP(A2202,'Data Transformation'!S:AA,9,0)</f>
        <v>R1012</v>
      </c>
      <c r="Q2202" s="60">
        <f>VLOOKUP(A2202,'Data Transformation'!S:AC,11,0)</f>
        <v>19</v>
      </c>
    </row>
    <row r="2203">
      <c r="A2203" s="56" t="s">
        <v>4478</v>
      </c>
      <c r="B2203" s="42" t="str">
        <f>VLOOKUP(A2203,'Data Transformation'!A:D,4,0)</f>
        <v>Dimson</v>
      </c>
      <c r="C2203" s="57">
        <f>VLOOKUP(A2203,'Data Transformation'!G:N,2,0)</f>
        <v>27.835</v>
      </c>
      <c r="D2203" s="42">
        <f>VLOOKUP(A2203,'Data Transformation'!G:I,3,0)</f>
        <v>4.44</v>
      </c>
      <c r="E2203" s="42" t="str">
        <f>VLOOKUP(A2203,'Data Transformation'!G:J,4,0)</f>
        <v>No</v>
      </c>
      <c r="F2203" s="42" t="str">
        <f>VLOOKUP(A2203,'Data Transformation'!G:K,5,0)</f>
        <v>No</v>
      </c>
      <c r="G2203" s="58" t="str">
        <f>VLOOKUP(A2203,'Data Transformation'!G:L,6,0)</f>
        <v>Yes</v>
      </c>
      <c r="H2203" s="42">
        <f>VLOOKUP(A2203,'Data Transformation'!G:O,9,0)</f>
        <v>1</v>
      </c>
      <c r="I2203" s="42" t="str">
        <f>VLOOKUP(A2203,'Data Transformation'!G:N,8,0)</f>
        <v>No</v>
      </c>
      <c r="J2203" s="42" t="str">
        <f>VLOOKUP(A2203,'Data Transformation'!G:P,10,0)</f>
        <v>Overweight</v>
      </c>
      <c r="K2203" s="42" t="str">
        <f>VLOOKUP(A2203,'Data Transformation'!G:Q,11,0)</f>
        <v>Normal</v>
      </c>
      <c r="L2203" s="42" t="str">
        <f>VLOOKUP(A2203,'Data Transformation'!S:AB,10,0)</f>
        <v>30-Dec-2003</v>
      </c>
      <c r="M2203" s="59">
        <f>VLOOKUP(A2203,'Data Transformation'!S:AD,12,0)</f>
        <v>1635.73</v>
      </c>
      <c r="N2203" s="42" t="str">
        <f>VLOOKUP(A2203,'Data Transformation'!S:Y,7,0)</f>
        <v>tier - 2</v>
      </c>
      <c r="O2203" s="42" t="str">
        <f>VLOOKUP(A2203,'Data Transformation'!S:Z,8,0)</f>
        <v>tier - 3</v>
      </c>
      <c r="P2203" s="42" t="str">
        <f>VLOOKUP(A2203,'Data Transformation'!S:AA,9,0)</f>
        <v>R1012</v>
      </c>
      <c r="Q2203" s="60">
        <f>VLOOKUP(A2203,'Data Transformation'!S:AC,11,0)</f>
        <v>19</v>
      </c>
    </row>
    <row r="2204">
      <c r="A2204" s="56" t="s">
        <v>4480</v>
      </c>
      <c r="B2204" s="42" t="str">
        <f>VLOOKUP(A2204,'Data Transformation'!A:D,4,0)</f>
        <v>Slason</v>
      </c>
      <c r="C2204" s="57">
        <f>VLOOKUP(A2204,'Data Transformation'!G:N,2,0)</f>
        <v>40.26</v>
      </c>
      <c r="D2204" s="42">
        <f>VLOOKUP(A2204,'Data Transformation'!G:I,3,0)</f>
        <v>5.52</v>
      </c>
      <c r="E2204" s="42" t="str">
        <f>VLOOKUP(A2204,'Data Transformation'!G:J,4,0)</f>
        <v>No</v>
      </c>
      <c r="F2204" s="42" t="str">
        <f>VLOOKUP(A2204,'Data Transformation'!G:K,5,0)</f>
        <v>yes</v>
      </c>
      <c r="G2204" s="58" t="str">
        <f>VLOOKUP(A2204,'Data Transformation'!G:L,6,0)</f>
        <v>No</v>
      </c>
      <c r="H2204" s="42">
        <f>VLOOKUP(A2204,'Data Transformation'!G:O,9,0)</f>
        <v>1</v>
      </c>
      <c r="I2204" s="42" t="str">
        <f>VLOOKUP(A2204,'Data Transformation'!G:N,8,0)</f>
        <v>No</v>
      </c>
      <c r="J2204" s="42" t="str">
        <f>VLOOKUP(A2204,'Data Transformation'!G:P,10,0)</f>
        <v>Above Obesity</v>
      </c>
      <c r="K2204" s="42" t="str">
        <f>VLOOKUP(A2204,'Data Transformation'!G:Q,11,0)</f>
        <v>Normal</v>
      </c>
      <c r="L2204" s="42" t="str">
        <f>VLOOKUP(A2204,'Data Transformation'!S:AB,10,0)</f>
        <v>13-Jun-2004</v>
      </c>
      <c r="M2204" s="59">
        <f>VLOOKUP(A2204,'Data Transformation'!S:AD,12,0)</f>
        <v>1634.57</v>
      </c>
      <c r="N2204" s="42" t="str">
        <f>VLOOKUP(A2204,'Data Transformation'!S:Y,7,0)</f>
        <v>tier - 2</v>
      </c>
      <c r="O2204" s="42" t="str">
        <f>VLOOKUP(A2204,'Data Transformation'!S:Z,8,0)</f>
        <v>tier - 2</v>
      </c>
      <c r="P2204" s="42" t="str">
        <f>VLOOKUP(A2204,'Data Transformation'!S:AA,9,0)</f>
        <v>R1013</v>
      </c>
      <c r="Q2204" s="60">
        <f>VLOOKUP(A2204,'Data Transformation'!S:AC,11,0)</f>
        <v>18</v>
      </c>
    </row>
    <row r="2205">
      <c r="A2205" s="56" t="s">
        <v>4482</v>
      </c>
      <c r="B2205" s="42" t="str">
        <f>VLOOKUP(A2205,'Data Transformation'!A:D,4,0)</f>
        <v>Gibson</v>
      </c>
      <c r="C2205" s="57">
        <f>VLOOKUP(A2205,'Data Transformation'!G:N,2,0)</f>
        <v>39.82</v>
      </c>
      <c r="D2205" s="42">
        <f>VLOOKUP(A2205,'Data Transformation'!G:I,3,0)</f>
        <v>6.01</v>
      </c>
      <c r="E2205" s="42" t="str">
        <f>VLOOKUP(A2205,'Data Transformation'!G:J,4,0)</f>
        <v>No</v>
      </c>
      <c r="F2205" s="42" t="str">
        <f>VLOOKUP(A2205,'Data Transformation'!G:K,5,0)</f>
        <v>yes</v>
      </c>
      <c r="G2205" s="58" t="str">
        <f>VLOOKUP(A2205,'Data Transformation'!G:L,6,0)</f>
        <v>No</v>
      </c>
      <c r="H2205" s="42">
        <f>VLOOKUP(A2205,'Data Transformation'!G:O,9,0)</f>
        <v>1</v>
      </c>
      <c r="I2205" s="42" t="str">
        <f>VLOOKUP(A2205,'Data Transformation'!G:N,8,0)</f>
        <v>No</v>
      </c>
      <c r="J2205" s="42" t="str">
        <f>VLOOKUP(A2205,'Data Transformation'!G:P,10,0)</f>
        <v>Above Obesity</v>
      </c>
      <c r="K2205" s="42" t="str">
        <f>VLOOKUP(A2205,'Data Transformation'!G:Q,11,0)</f>
        <v>Prediabetes weight</v>
      </c>
      <c r="L2205" s="42" t="str">
        <f>VLOOKUP(A2205,'Data Transformation'!S:AB,10,0)</f>
        <v>8-Aug-2004</v>
      </c>
      <c r="M2205" s="59">
        <f>VLOOKUP(A2205,'Data Transformation'!S:AD,12,0)</f>
        <v>1633.96</v>
      </c>
      <c r="N2205" s="42" t="str">
        <f>VLOOKUP(A2205,'Data Transformation'!S:Y,7,0)</f>
        <v>tier - 2</v>
      </c>
      <c r="O2205" s="42" t="str">
        <f>VLOOKUP(A2205,'Data Transformation'!S:Z,8,0)</f>
        <v>tier - 1</v>
      </c>
      <c r="P2205" s="42" t="str">
        <f>VLOOKUP(A2205,'Data Transformation'!S:AA,9,0)</f>
        <v>R1013</v>
      </c>
      <c r="Q2205" s="60">
        <f>VLOOKUP(A2205,'Data Transformation'!S:AC,11,0)</f>
        <v>18</v>
      </c>
    </row>
    <row r="2206">
      <c r="A2206" s="56" t="s">
        <v>4484</v>
      </c>
      <c r="B2206" s="42" t="str">
        <f>VLOOKUP(A2206,'Data Transformation'!A:D,4,0)</f>
        <v>Erdos</v>
      </c>
      <c r="C2206" s="57">
        <f>VLOOKUP(A2206,'Data Transformation'!G:N,2,0)</f>
        <v>39.16</v>
      </c>
      <c r="D2206" s="42">
        <f>VLOOKUP(A2206,'Data Transformation'!G:I,3,0)</f>
        <v>5.81</v>
      </c>
      <c r="E2206" s="42" t="str">
        <f>VLOOKUP(A2206,'Data Transformation'!G:J,4,0)</f>
        <v>No</v>
      </c>
      <c r="F2206" s="42" t="str">
        <f>VLOOKUP(A2206,'Data Transformation'!G:K,5,0)</f>
        <v>yes</v>
      </c>
      <c r="G2206" s="58" t="str">
        <f>VLOOKUP(A2206,'Data Transformation'!G:L,6,0)</f>
        <v>No</v>
      </c>
      <c r="H2206" s="42">
        <f>VLOOKUP(A2206,'Data Transformation'!G:O,9,0)</f>
        <v>1</v>
      </c>
      <c r="I2206" s="42" t="str">
        <f>VLOOKUP(A2206,'Data Transformation'!G:N,8,0)</f>
        <v>No</v>
      </c>
      <c r="J2206" s="42" t="str">
        <f>VLOOKUP(A2206,'Data Transformation'!G:P,10,0)</f>
        <v>Above Obesity</v>
      </c>
      <c r="K2206" s="42" t="str">
        <f>VLOOKUP(A2206,'Data Transformation'!G:Q,11,0)</f>
        <v>Prediabetes weight</v>
      </c>
      <c r="L2206" s="42" t="str">
        <f>VLOOKUP(A2206,'Data Transformation'!S:AB,10,0)</f>
        <v>13-Dec-2004</v>
      </c>
      <c r="M2206" s="59">
        <f>VLOOKUP(A2206,'Data Transformation'!S:AD,12,0)</f>
        <v>1633.04</v>
      </c>
      <c r="N2206" s="42" t="str">
        <f>VLOOKUP(A2206,'Data Transformation'!S:Y,7,0)</f>
        <v>tier - 2</v>
      </c>
      <c r="O2206" s="42" t="str">
        <f>VLOOKUP(A2206,'Data Transformation'!S:Z,8,0)</f>
        <v>tier - 2</v>
      </c>
      <c r="P2206" s="42" t="str">
        <f>VLOOKUP(A2206,'Data Transformation'!S:AA,9,0)</f>
        <v>R1013</v>
      </c>
      <c r="Q2206" s="60">
        <f>VLOOKUP(A2206,'Data Transformation'!S:AC,11,0)</f>
        <v>18</v>
      </c>
    </row>
    <row r="2207">
      <c r="A2207" s="56" t="s">
        <v>4486</v>
      </c>
      <c r="B2207" s="42" t="str">
        <f>VLOOKUP(A2207,'Data Transformation'!A:D,4,0)</f>
        <v>Cushman</v>
      </c>
      <c r="C2207" s="57">
        <f>VLOOKUP(A2207,'Data Transformation'!G:N,2,0)</f>
        <v>25.555</v>
      </c>
      <c r="D2207" s="42">
        <f>VLOOKUP(A2207,'Data Transformation'!G:I,3,0)</f>
        <v>4.37</v>
      </c>
      <c r="E2207" s="42" t="str">
        <f>VLOOKUP(A2207,'Data Transformation'!G:J,4,0)</f>
        <v>No</v>
      </c>
      <c r="F2207" s="42" t="str">
        <f>VLOOKUP(A2207,'Data Transformation'!G:K,5,0)</f>
        <v>No</v>
      </c>
      <c r="G2207" s="58" t="str">
        <f>VLOOKUP(A2207,'Data Transformation'!G:L,6,0)</f>
        <v>Yes</v>
      </c>
      <c r="H2207" s="42">
        <f>VLOOKUP(A2207,'Data Transformation'!G:O,9,0)</f>
        <v>1</v>
      </c>
      <c r="I2207" s="42" t="str">
        <f>VLOOKUP(A2207,'Data Transformation'!G:N,8,0)</f>
        <v>No</v>
      </c>
      <c r="J2207" s="42" t="str">
        <f>VLOOKUP(A2207,'Data Transformation'!G:P,10,0)</f>
        <v>Overweight</v>
      </c>
      <c r="K2207" s="42" t="str">
        <f>VLOOKUP(A2207,'Data Transformation'!G:Q,11,0)</f>
        <v>Normal</v>
      </c>
      <c r="L2207" s="42" t="str">
        <f>VLOOKUP(A2207,'Data Transformation'!S:AB,10,0)</f>
        <v>16-Sep-2003</v>
      </c>
      <c r="M2207" s="59">
        <f>VLOOKUP(A2207,'Data Transformation'!S:AD,12,0)</f>
        <v>1632.56</v>
      </c>
      <c r="N2207" s="42" t="str">
        <f>VLOOKUP(A2207,'Data Transformation'!S:Y,7,0)</f>
        <v>tier - 2</v>
      </c>
      <c r="O2207" s="42" t="str">
        <f>VLOOKUP(A2207,'Data Transformation'!S:Z,8,0)</f>
        <v>tier - 2</v>
      </c>
      <c r="P2207" s="42" t="str">
        <f>VLOOKUP(A2207,'Data Transformation'!S:AA,9,0)</f>
        <v>R1012</v>
      </c>
      <c r="Q2207" s="60">
        <f>VLOOKUP(A2207,'Data Transformation'!S:AC,11,0)</f>
        <v>19</v>
      </c>
    </row>
    <row r="2208">
      <c r="A2208" s="56" t="s">
        <v>4488</v>
      </c>
      <c r="B2208" s="42" t="str">
        <f>VLOOKUP(A2208,'Data Transformation'!A:D,4,0)</f>
        <v>Hammel</v>
      </c>
      <c r="C2208" s="57">
        <f>VLOOKUP(A2208,'Data Transformation'!G:N,2,0)</f>
        <v>25.175</v>
      </c>
      <c r="D2208" s="42">
        <f>VLOOKUP(A2208,'Data Transformation'!G:I,3,0)</f>
        <v>5.74</v>
      </c>
      <c r="E2208" s="42" t="str">
        <f>VLOOKUP(A2208,'Data Transformation'!G:J,4,0)</f>
        <v>No</v>
      </c>
      <c r="F2208" s="42" t="str">
        <f>VLOOKUP(A2208,'Data Transformation'!G:K,5,0)</f>
        <v>No</v>
      </c>
      <c r="G2208" s="58" t="str">
        <f>VLOOKUP(A2208,'Data Transformation'!G:L,6,0)</f>
        <v>Yes</v>
      </c>
      <c r="H2208" s="42">
        <f>VLOOKUP(A2208,'Data Transformation'!G:O,9,0)</f>
        <v>1</v>
      </c>
      <c r="I2208" s="42" t="str">
        <f>VLOOKUP(A2208,'Data Transformation'!G:N,8,0)</f>
        <v>No</v>
      </c>
      <c r="J2208" s="42" t="str">
        <f>VLOOKUP(A2208,'Data Transformation'!G:P,10,0)</f>
        <v>Overweight</v>
      </c>
      <c r="K2208" s="42" t="str">
        <f>VLOOKUP(A2208,'Data Transformation'!G:Q,11,0)</f>
        <v>Prediabetes weight</v>
      </c>
      <c r="L2208" s="42" t="str">
        <f>VLOOKUP(A2208,'Data Transformation'!S:AB,10,0)</f>
        <v>3-Oct-2003</v>
      </c>
      <c r="M2208" s="59">
        <f>VLOOKUP(A2208,'Data Transformation'!S:AD,12,0)</f>
        <v>1632.04</v>
      </c>
      <c r="N2208" s="42" t="str">
        <f>VLOOKUP(A2208,'Data Transformation'!S:Y,7,0)</f>
        <v>tier - 2</v>
      </c>
      <c r="O2208" s="42" t="str">
        <f>VLOOKUP(A2208,'Data Transformation'!S:Z,8,0)</f>
        <v>tier - 2</v>
      </c>
      <c r="P2208" s="42" t="str">
        <f>VLOOKUP(A2208,'Data Transformation'!S:AA,9,0)</f>
        <v>R1012</v>
      </c>
      <c r="Q2208" s="60">
        <f>VLOOKUP(A2208,'Data Transformation'!S:AC,11,0)</f>
        <v>19</v>
      </c>
    </row>
    <row r="2209">
      <c r="A2209" s="56" t="s">
        <v>4490</v>
      </c>
      <c r="B2209" s="42" t="str">
        <f>VLOOKUP(A2209,'Data Transformation'!A:D,4,0)</f>
        <v>Ytterstad</v>
      </c>
      <c r="C2209" s="57">
        <f>VLOOKUP(A2209,'Data Transformation'!G:N,2,0)</f>
        <v>38.28</v>
      </c>
      <c r="D2209" s="42">
        <f>VLOOKUP(A2209,'Data Transformation'!G:I,3,0)</f>
        <v>5.39</v>
      </c>
      <c r="E2209" s="42" t="str">
        <f>VLOOKUP(A2209,'Data Transformation'!G:J,4,0)</f>
        <v>No</v>
      </c>
      <c r="F2209" s="42" t="str">
        <f>VLOOKUP(A2209,'Data Transformation'!G:K,5,0)</f>
        <v>yes</v>
      </c>
      <c r="G2209" s="58" t="str">
        <f>VLOOKUP(A2209,'Data Transformation'!G:L,6,0)</f>
        <v>No</v>
      </c>
      <c r="H2209" s="42">
        <f>VLOOKUP(A2209,'Data Transformation'!G:O,9,0)</f>
        <v>1</v>
      </c>
      <c r="I2209" s="42" t="str">
        <f>VLOOKUP(A2209,'Data Transformation'!G:N,8,0)</f>
        <v>No</v>
      </c>
      <c r="J2209" s="42" t="str">
        <f>VLOOKUP(A2209,'Data Transformation'!G:P,10,0)</f>
        <v>Above Obesity</v>
      </c>
      <c r="K2209" s="42" t="str">
        <f>VLOOKUP(A2209,'Data Transformation'!G:Q,11,0)</f>
        <v>Normal</v>
      </c>
      <c r="L2209" s="42" t="str">
        <f>VLOOKUP(A2209,'Data Transformation'!S:AB,10,0)</f>
        <v>9-Jul-2004</v>
      </c>
      <c r="M2209" s="59">
        <f>VLOOKUP(A2209,'Data Transformation'!S:AD,12,0)</f>
        <v>1631.82</v>
      </c>
      <c r="N2209" s="42" t="str">
        <f>VLOOKUP(A2209,'Data Transformation'!S:Y,7,0)</f>
        <v>tier - 2</v>
      </c>
      <c r="O2209" s="42" t="str">
        <f>VLOOKUP(A2209,'Data Transformation'!S:Z,8,0)</f>
        <v>tier - 1</v>
      </c>
      <c r="P2209" s="42" t="str">
        <f>VLOOKUP(A2209,'Data Transformation'!S:AA,9,0)</f>
        <v>R1013</v>
      </c>
      <c r="Q2209" s="60">
        <f>VLOOKUP(A2209,'Data Transformation'!S:AC,11,0)</f>
        <v>18</v>
      </c>
    </row>
    <row r="2210">
      <c r="A2210" s="56" t="s">
        <v>4492</v>
      </c>
      <c r="B2210" s="42" t="str">
        <f>VLOOKUP(A2210,'Data Transformation'!A:D,4,0)</f>
        <v>Prince</v>
      </c>
      <c r="C2210" s="57">
        <f>VLOOKUP(A2210,'Data Transformation'!G:N,2,0)</f>
        <v>38.17</v>
      </c>
      <c r="D2210" s="42">
        <f>VLOOKUP(A2210,'Data Transformation'!G:I,3,0)</f>
        <v>4.07</v>
      </c>
      <c r="E2210" s="42" t="str">
        <f>VLOOKUP(A2210,'Data Transformation'!G:J,4,0)</f>
        <v>No</v>
      </c>
      <c r="F2210" s="42" t="str">
        <f>VLOOKUP(A2210,'Data Transformation'!G:K,5,0)</f>
        <v>yes</v>
      </c>
      <c r="G2210" s="58" t="str">
        <f>VLOOKUP(A2210,'Data Transformation'!G:L,6,0)</f>
        <v>No</v>
      </c>
      <c r="H2210" s="42">
        <f>VLOOKUP(A2210,'Data Transformation'!G:O,9,0)</f>
        <v>1</v>
      </c>
      <c r="I2210" s="42" t="str">
        <f>VLOOKUP(A2210,'Data Transformation'!G:N,8,0)</f>
        <v>No</v>
      </c>
      <c r="J2210" s="42" t="str">
        <f>VLOOKUP(A2210,'Data Transformation'!G:P,10,0)</f>
        <v>Above Obesity</v>
      </c>
      <c r="K2210" s="42" t="str">
        <f>VLOOKUP(A2210,'Data Transformation'!G:Q,11,0)</f>
        <v>Normal</v>
      </c>
      <c r="L2210" s="42" t="str">
        <f>VLOOKUP(A2210,'Data Transformation'!S:AB,10,0)</f>
        <v>5-Dec-2004</v>
      </c>
      <c r="M2210" s="59">
        <f>VLOOKUP(A2210,'Data Transformation'!S:AD,12,0)</f>
        <v>1631.67</v>
      </c>
      <c r="N2210" s="42" t="str">
        <f>VLOOKUP(A2210,'Data Transformation'!S:Y,7,0)</f>
        <v>tier - 2</v>
      </c>
      <c r="O2210" s="42" t="str">
        <f>VLOOKUP(A2210,'Data Transformation'!S:Z,8,0)</f>
        <v>tier - 3</v>
      </c>
      <c r="P2210" s="42" t="str">
        <f>VLOOKUP(A2210,'Data Transformation'!S:AA,9,0)</f>
        <v>R1013</v>
      </c>
      <c r="Q2210" s="60">
        <f>VLOOKUP(A2210,'Data Transformation'!S:AC,11,0)</f>
        <v>18</v>
      </c>
    </row>
    <row r="2211">
      <c r="A2211" s="56" t="s">
        <v>4494</v>
      </c>
      <c r="B2211" s="42" t="str">
        <f>VLOOKUP(A2211,'Data Transformation'!A:D,4,0)</f>
        <v>Freeman</v>
      </c>
      <c r="C2211" s="57">
        <f>VLOOKUP(A2211,'Data Transformation'!G:N,2,0)</f>
        <v>36.85</v>
      </c>
      <c r="D2211" s="42">
        <f>VLOOKUP(A2211,'Data Transformation'!G:I,3,0)</f>
        <v>5.49</v>
      </c>
      <c r="E2211" s="42" t="str">
        <f>VLOOKUP(A2211,'Data Transformation'!G:J,4,0)</f>
        <v>No</v>
      </c>
      <c r="F2211" s="42" t="str">
        <f>VLOOKUP(A2211,'Data Transformation'!G:K,5,0)</f>
        <v>yes</v>
      </c>
      <c r="G2211" s="58" t="str">
        <f>VLOOKUP(A2211,'Data Transformation'!G:L,6,0)</f>
        <v>No</v>
      </c>
      <c r="H2211" s="42">
        <f>VLOOKUP(A2211,'Data Transformation'!G:O,9,0)</f>
        <v>1</v>
      </c>
      <c r="I2211" s="42" t="str">
        <f>VLOOKUP(A2211,'Data Transformation'!G:N,8,0)</f>
        <v>No</v>
      </c>
      <c r="J2211" s="42" t="str">
        <f>VLOOKUP(A2211,'Data Transformation'!G:P,10,0)</f>
        <v>Above Obesity</v>
      </c>
      <c r="K2211" s="42" t="str">
        <f>VLOOKUP(A2211,'Data Transformation'!G:Q,11,0)</f>
        <v>Normal</v>
      </c>
      <c r="L2211" s="42" t="str">
        <f>VLOOKUP(A2211,'Data Transformation'!S:AB,10,0)</f>
        <v>4-Oct-2004</v>
      </c>
      <c r="M2211" s="59">
        <f>VLOOKUP(A2211,'Data Transformation'!S:AD,12,0)</f>
        <v>1629.83</v>
      </c>
      <c r="N2211" s="42" t="str">
        <f>VLOOKUP(A2211,'Data Transformation'!S:Y,7,0)</f>
        <v>tier - 2</v>
      </c>
      <c r="O2211" s="42" t="str">
        <f>VLOOKUP(A2211,'Data Transformation'!S:Z,8,0)</f>
        <v>tier - 2</v>
      </c>
      <c r="P2211" s="42" t="str">
        <f>VLOOKUP(A2211,'Data Transformation'!S:AA,9,0)</f>
        <v>R1013</v>
      </c>
      <c r="Q2211" s="60">
        <f>VLOOKUP(A2211,'Data Transformation'!S:AC,11,0)</f>
        <v>18</v>
      </c>
    </row>
    <row r="2212">
      <c r="A2212" s="56" t="s">
        <v>4496</v>
      </c>
      <c r="B2212" s="42" t="str">
        <f>VLOOKUP(A2212,'Data Transformation'!A:D,4,0)</f>
        <v>Petrulak</v>
      </c>
      <c r="C2212" s="57">
        <f>VLOOKUP(A2212,'Data Transformation'!G:N,2,0)</f>
        <v>22.61</v>
      </c>
      <c r="D2212" s="42">
        <f>VLOOKUP(A2212,'Data Transformation'!G:I,3,0)</f>
        <v>5.68</v>
      </c>
      <c r="E2212" s="42" t="str">
        <f>VLOOKUP(A2212,'Data Transformation'!G:J,4,0)</f>
        <v>No</v>
      </c>
      <c r="F2212" s="42" t="str">
        <f>VLOOKUP(A2212,'Data Transformation'!G:K,5,0)</f>
        <v>No</v>
      </c>
      <c r="G2212" s="58" t="str">
        <f>VLOOKUP(A2212,'Data Transformation'!G:L,6,0)</f>
        <v>Yes</v>
      </c>
      <c r="H2212" s="42">
        <f>VLOOKUP(A2212,'Data Transformation'!G:O,9,0)</f>
        <v>1</v>
      </c>
      <c r="I2212" s="42" t="str">
        <f>VLOOKUP(A2212,'Data Transformation'!G:N,8,0)</f>
        <v>No</v>
      </c>
      <c r="J2212" s="42" t="str">
        <f>VLOOKUP(A2212,'Data Transformation'!G:P,10,0)</f>
        <v>Normal weight</v>
      </c>
      <c r="K2212" s="42" t="str">
        <f>VLOOKUP(A2212,'Data Transformation'!G:Q,11,0)</f>
        <v>Normal</v>
      </c>
      <c r="L2212" s="42" t="str">
        <f>VLOOKUP(A2212,'Data Transformation'!S:AB,10,0)</f>
        <v>17-Jul-2003</v>
      </c>
      <c r="M2212" s="59">
        <f>VLOOKUP(A2212,'Data Transformation'!S:AD,12,0)</f>
        <v>1628.47</v>
      </c>
      <c r="N2212" s="42" t="str">
        <f>VLOOKUP(A2212,'Data Transformation'!S:Y,7,0)</f>
        <v>tier - 2</v>
      </c>
      <c r="O2212" s="42" t="str">
        <f>VLOOKUP(A2212,'Data Transformation'!S:Z,8,0)</f>
        <v>tier - 1</v>
      </c>
      <c r="P2212" s="42" t="str">
        <f>VLOOKUP(A2212,'Data Transformation'!S:AA,9,0)</f>
        <v>R1012</v>
      </c>
      <c r="Q2212" s="60">
        <f>VLOOKUP(A2212,'Data Transformation'!S:AC,11,0)</f>
        <v>19</v>
      </c>
    </row>
    <row r="2213">
      <c r="A2213" s="56" t="s">
        <v>4498</v>
      </c>
      <c r="B2213" s="42" t="str">
        <f>VLOOKUP(A2213,'Data Transformation'!A:D,4,0)</f>
        <v>Lloyd</v>
      </c>
      <c r="C2213" s="57">
        <f>VLOOKUP(A2213,'Data Transformation'!G:N,2,0)</f>
        <v>21.755</v>
      </c>
      <c r="D2213" s="42">
        <f>VLOOKUP(A2213,'Data Transformation'!G:I,3,0)</f>
        <v>6.09</v>
      </c>
      <c r="E2213" s="42" t="str">
        <f>VLOOKUP(A2213,'Data Transformation'!G:J,4,0)</f>
        <v>No</v>
      </c>
      <c r="F2213" s="42" t="str">
        <f>VLOOKUP(A2213,'Data Transformation'!G:K,5,0)</f>
        <v>No</v>
      </c>
      <c r="G2213" s="58" t="str">
        <f>VLOOKUP(A2213,'Data Transformation'!G:L,6,0)</f>
        <v>Yes</v>
      </c>
      <c r="H2213" s="42">
        <f>VLOOKUP(A2213,'Data Transformation'!G:O,9,0)</f>
        <v>1</v>
      </c>
      <c r="I2213" s="42" t="str">
        <f>VLOOKUP(A2213,'Data Transformation'!G:N,8,0)</f>
        <v>No</v>
      </c>
      <c r="J2213" s="42" t="str">
        <f>VLOOKUP(A2213,'Data Transformation'!G:P,10,0)</f>
        <v>Normal weight</v>
      </c>
      <c r="K2213" s="42" t="str">
        <f>VLOOKUP(A2213,'Data Transformation'!G:Q,11,0)</f>
        <v>Prediabetes weight</v>
      </c>
      <c r="L2213" s="42" t="str">
        <f>VLOOKUP(A2213,'Data Transformation'!S:AB,10,0)</f>
        <v>4-Dec-2003</v>
      </c>
      <c r="M2213" s="59">
        <f>VLOOKUP(A2213,'Data Transformation'!S:AD,12,0)</f>
        <v>1627.28</v>
      </c>
      <c r="N2213" s="42" t="str">
        <f>VLOOKUP(A2213,'Data Transformation'!S:Y,7,0)</f>
        <v>tier - 2</v>
      </c>
      <c r="O2213" s="42" t="str">
        <f>VLOOKUP(A2213,'Data Transformation'!S:Z,8,0)</f>
        <v>tier - 2</v>
      </c>
      <c r="P2213" s="42" t="str">
        <f>VLOOKUP(A2213,'Data Transformation'!S:AA,9,0)</f>
        <v>R1012</v>
      </c>
      <c r="Q2213" s="60">
        <f>VLOOKUP(A2213,'Data Transformation'!S:AC,11,0)</f>
        <v>19</v>
      </c>
    </row>
    <row r="2214">
      <c r="A2214" s="56" t="s">
        <v>4500</v>
      </c>
      <c r="B2214" s="42" t="str">
        <f>VLOOKUP(A2214,'Data Transformation'!A:D,4,0)</f>
        <v>Zablocki</v>
      </c>
      <c r="C2214" s="57">
        <f>VLOOKUP(A2214,'Data Transformation'!G:N,2,0)</f>
        <v>20.425</v>
      </c>
      <c r="D2214" s="42">
        <f>VLOOKUP(A2214,'Data Transformation'!G:I,3,0)</f>
        <v>5.53</v>
      </c>
      <c r="E2214" s="42" t="str">
        <f>VLOOKUP(A2214,'Data Transformation'!G:J,4,0)</f>
        <v>No</v>
      </c>
      <c r="F2214" s="42" t="str">
        <f>VLOOKUP(A2214,'Data Transformation'!G:K,5,0)</f>
        <v>No</v>
      </c>
      <c r="G2214" s="58" t="str">
        <f>VLOOKUP(A2214,'Data Transformation'!G:L,6,0)</f>
        <v>Yes</v>
      </c>
      <c r="H2214" s="42">
        <f>VLOOKUP(A2214,'Data Transformation'!G:O,9,0)</f>
        <v>1</v>
      </c>
      <c r="I2214" s="42" t="str">
        <f>VLOOKUP(A2214,'Data Transformation'!G:N,8,0)</f>
        <v>No</v>
      </c>
      <c r="J2214" s="42" t="str">
        <f>VLOOKUP(A2214,'Data Transformation'!G:P,10,0)</f>
        <v>Normal weight</v>
      </c>
      <c r="K2214" s="42" t="str">
        <f>VLOOKUP(A2214,'Data Transformation'!G:Q,11,0)</f>
        <v>Normal</v>
      </c>
      <c r="L2214" s="42" t="str">
        <f>VLOOKUP(A2214,'Data Transformation'!S:AB,10,0)</f>
        <v>9-Sep-2003</v>
      </c>
      <c r="M2214" s="59">
        <f>VLOOKUP(A2214,'Data Transformation'!S:AD,12,0)</f>
        <v>1625.43</v>
      </c>
      <c r="N2214" s="42" t="str">
        <f>VLOOKUP(A2214,'Data Transformation'!S:Y,7,0)</f>
        <v>tier - 2</v>
      </c>
      <c r="O2214" s="42" t="str">
        <f>VLOOKUP(A2214,'Data Transformation'!S:Z,8,0)</f>
        <v>tier - 3</v>
      </c>
      <c r="P2214" s="42" t="str">
        <f>VLOOKUP(A2214,'Data Transformation'!S:AA,9,0)</f>
        <v>R1012</v>
      </c>
      <c r="Q2214" s="60">
        <f>VLOOKUP(A2214,'Data Transformation'!S:AC,11,0)</f>
        <v>19</v>
      </c>
    </row>
    <row r="2215">
      <c r="A2215" s="56" t="s">
        <v>4502</v>
      </c>
      <c r="B2215" s="42" t="str">
        <f>VLOOKUP(A2215,'Data Transformation'!A:D,4,0)</f>
        <v>Van Meter</v>
      </c>
      <c r="C2215" s="57">
        <f>VLOOKUP(A2215,'Data Transformation'!G:N,2,0)</f>
        <v>31.35</v>
      </c>
      <c r="D2215" s="42">
        <f>VLOOKUP(A2215,'Data Transformation'!G:I,3,0)</f>
        <v>4.28</v>
      </c>
      <c r="E2215" s="42" t="str">
        <f>VLOOKUP(A2215,'Data Transformation'!G:J,4,0)</f>
        <v>No</v>
      </c>
      <c r="F2215" s="42" t="str">
        <f>VLOOKUP(A2215,'Data Transformation'!G:K,5,0)</f>
        <v>yes</v>
      </c>
      <c r="G2215" s="58" t="str">
        <f>VLOOKUP(A2215,'Data Transformation'!G:L,6,0)</f>
        <v>No</v>
      </c>
      <c r="H2215" s="42">
        <f>VLOOKUP(A2215,'Data Transformation'!G:O,9,0)</f>
        <v>1</v>
      </c>
      <c r="I2215" s="42" t="str">
        <f>VLOOKUP(A2215,'Data Transformation'!G:N,8,0)</f>
        <v>No</v>
      </c>
      <c r="J2215" s="42" t="str">
        <f>VLOOKUP(A2215,'Data Transformation'!G:P,10,0)</f>
        <v>Above Obesity</v>
      </c>
      <c r="K2215" s="42" t="str">
        <f>VLOOKUP(A2215,'Data Transformation'!G:Q,11,0)</f>
        <v>Normal</v>
      </c>
      <c r="L2215" s="42" t="str">
        <f>VLOOKUP(A2215,'Data Transformation'!S:AB,10,0)</f>
        <v>25-Jul-2004</v>
      </c>
      <c r="M2215" s="59">
        <f>VLOOKUP(A2215,'Data Transformation'!S:AD,12,0)</f>
        <v>1622.19</v>
      </c>
      <c r="N2215" s="42" t="str">
        <f>VLOOKUP(A2215,'Data Transformation'!S:Y,7,0)</f>
        <v>tier - 2</v>
      </c>
      <c r="O2215" s="42" t="str">
        <f>VLOOKUP(A2215,'Data Transformation'!S:Z,8,0)</f>
        <v>tier - 1</v>
      </c>
      <c r="P2215" s="42" t="str">
        <f>VLOOKUP(A2215,'Data Transformation'!S:AA,9,0)</f>
        <v>R1013</v>
      </c>
      <c r="Q2215" s="60">
        <f>VLOOKUP(A2215,'Data Transformation'!S:AC,11,0)</f>
        <v>18</v>
      </c>
    </row>
    <row r="2216">
      <c r="A2216" s="56" t="s">
        <v>4504</v>
      </c>
      <c r="B2216" s="42" t="str">
        <f>VLOOKUP(A2216,'Data Transformation'!A:D,4,0)</f>
        <v>Babay</v>
      </c>
      <c r="C2216" s="57">
        <f>VLOOKUP(A2216,'Data Transformation'!G:N,2,0)</f>
        <v>31.13</v>
      </c>
      <c r="D2216" s="42">
        <f>VLOOKUP(A2216,'Data Transformation'!G:I,3,0)</f>
        <v>6.01</v>
      </c>
      <c r="E2216" s="42" t="str">
        <f>VLOOKUP(A2216,'Data Transformation'!G:J,4,0)</f>
        <v>No</v>
      </c>
      <c r="F2216" s="42" t="str">
        <f>VLOOKUP(A2216,'Data Transformation'!G:K,5,0)</f>
        <v>yes</v>
      </c>
      <c r="G2216" s="58" t="str">
        <f>VLOOKUP(A2216,'Data Transformation'!G:L,6,0)</f>
        <v>No</v>
      </c>
      <c r="H2216" s="42">
        <f>VLOOKUP(A2216,'Data Transformation'!G:O,9,0)</f>
        <v>1</v>
      </c>
      <c r="I2216" s="42" t="str">
        <f>VLOOKUP(A2216,'Data Transformation'!G:N,8,0)</f>
        <v>No</v>
      </c>
      <c r="J2216" s="42" t="str">
        <f>VLOOKUP(A2216,'Data Transformation'!G:P,10,0)</f>
        <v>Above Obesity</v>
      </c>
      <c r="K2216" s="42" t="str">
        <f>VLOOKUP(A2216,'Data Transformation'!G:Q,11,0)</f>
        <v>Prediabetes weight</v>
      </c>
      <c r="L2216" s="42" t="str">
        <f>VLOOKUP(A2216,'Data Transformation'!S:AB,10,0)</f>
        <v>21-Aug-2004</v>
      </c>
      <c r="M2216" s="59">
        <f>VLOOKUP(A2216,'Data Transformation'!S:AD,12,0)</f>
        <v>1621.88</v>
      </c>
      <c r="N2216" s="42" t="str">
        <f>VLOOKUP(A2216,'Data Transformation'!S:Y,7,0)</f>
        <v>tier - 2</v>
      </c>
      <c r="O2216" s="42" t="str">
        <f>VLOOKUP(A2216,'Data Transformation'!S:Z,8,0)</f>
        <v>tier - 2</v>
      </c>
      <c r="P2216" s="42" t="str">
        <f>VLOOKUP(A2216,'Data Transformation'!S:AA,9,0)</f>
        <v>R1013</v>
      </c>
      <c r="Q2216" s="60">
        <f>VLOOKUP(A2216,'Data Transformation'!S:AC,11,0)</f>
        <v>18</v>
      </c>
    </row>
    <row r="2217">
      <c r="A2217" s="56" t="s">
        <v>4506</v>
      </c>
      <c r="B2217" s="42" t="str">
        <f>VLOOKUP(A2217,'Data Transformation'!A:D,4,0)</f>
        <v>Taylor</v>
      </c>
      <c r="C2217" s="57">
        <f>VLOOKUP(A2217,'Data Transformation'!G:N,2,0)</f>
        <v>17.48</v>
      </c>
      <c r="D2217" s="42">
        <f>VLOOKUP(A2217,'Data Transformation'!G:I,3,0)</f>
        <v>4.59</v>
      </c>
      <c r="E2217" s="42" t="str">
        <f>VLOOKUP(A2217,'Data Transformation'!G:J,4,0)</f>
        <v>No</v>
      </c>
      <c r="F2217" s="42" t="str">
        <f>VLOOKUP(A2217,'Data Transformation'!G:K,5,0)</f>
        <v>No</v>
      </c>
      <c r="G2217" s="58" t="str">
        <f>VLOOKUP(A2217,'Data Transformation'!G:L,6,0)</f>
        <v>Yes</v>
      </c>
      <c r="H2217" s="42">
        <f>VLOOKUP(A2217,'Data Transformation'!G:O,9,0)</f>
        <v>1</v>
      </c>
      <c r="I2217" s="42" t="str">
        <f>VLOOKUP(A2217,'Data Transformation'!G:N,8,0)</f>
        <v>No</v>
      </c>
      <c r="J2217" s="42" t="str">
        <f>VLOOKUP(A2217,'Data Transformation'!G:P,10,0)</f>
        <v>Underweight</v>
      </c>
      <c r="K2217" s="42" t="str">
        <f>VLOOKUP(A2217,'Data Transformation'!G:Q,11,0)</f>
        <v>Normal</v>
      </c>
      <c r="L2217" s="42" t="str">
        <f>VLOOKUP(A2217,'Data Transformation'!S:AB,10,0)</f>
        <v>14-Sep-2003</v>
      </c>
      <c r="M2217" s="59">
        <f>VLOOKUP(A2217,'Data Transformation'!S:AD,12,0)</f>
        <v>1621.34</v>
      </c>
      <c r="N2217" s="42" t="str">
        <f>VLOOKUP(A2217,'Data Transformation'!S:Y,7,0)</f>
        <v>tier - 2</v>
      </c>
      <c r="O2217" s="42" t="str">
        <f>VLOOKUP(A2217,'Data Transformation'!S:Z,8,0)</f>
        <v>tier - 2</v>
      </c>
      <c r="P2217" s="42" t="str">
        <f>VLOOKUP(A2217,'Data Transformation'!S:AA,9,0)</f>
        <v>R1012</v>
      </c>
      <c r="Q2217" s="60">
        <f>VLOOKUP(A2217,'Data Transformation'!S:AC,11,0)</f>
        <v>19</v>
      </c>
    </row>
    <row r="2218">
      <c r="A2218" s="56" t="s">
        <v>4508</v>
      </c>
      <c r="B2218" s="42" t="str">
        <f>VLOOKUP(A2218,'Data Transformation'!A:D,4,0)</f>
        <v>Smith</v>
      </c>
      <c r="C2218" s="57">
        <f>VLOOKUP(A2218,'Data Transformation'!G:N,2,0)</f>
        <v>22.57</v>
      </c>
      <c r="D2218" s="42">
        <f>VLOOKUP(A2218,'Data Transformation'!G:I,3,0)</f>
        <v>5.8</v>
      </c>
      <c r="E2218" s="42" t="str">
        <f>VLOOKUP(A2218,'Data Transformation'!G:J,4,0)</f>
        <v>yes</v>
      </c>
      <c r="F2218" s="42" t="str">
        <f>VLOOKUP(A2218,'Data Transformation'!G:K,5,0)</f>
        <v>No</v>
      </c>
      <c r="G2218" s="58" t="str">
        <f>VLOOKUP(A2218,'Data Transformation'!G:L,6,0)</f>
        <v>No</v>
      </c>
      <c r="H2218" s="42">
        <f>VLOOKUP(A2218,'Data Transformation'!G:O,9,0)</f>
        <v>1</v>
      </c>
      <c r="I2218" s="42" t="str">
        <f>VLOOKUP(A2218,'Data Transformation'!G:N,8,0)</f>
        <v>No</v>
      </c>
      <c r="J2218" s="42" t="str">
        <f>VLOOKUP(A2218,'Data Transformation'!G:P,10,0)</f>
        <v>Normal weight</v>
      </c>
      <c r="K2218" s="42" t="str">
        <f>VLOOKUP(A2218,'Data Transformation'!G:Q,11,0)</f>
        <v>Prediabetes weight</v>
      </c>
      <c r="L2218" s="42" t="str">
        <f>VLOOKUP(A2218,'Data Transformation'!S:AB,10,0)</f>
        <v>5-Aug-1995</v>
      </c>
      <c r="M2218" s="59">
        <f>VLOOKUP(A2218,'Data Transformation'!S:AD,12,0)</f>
        <v>1617.16</v>
      </c>
      <c r="N2218" s="42" t="str">
        <f>VLOOKUP(A2218,'Data Transformation'!S:Y,7,0)</f>
        <v>tier - 2</v>
      </c>
      <c r="O2218" s="42" t="str">
        <f>VLOOKUP(A2218,'Data Transformation'!S:Z,8,0)</f>
        <v>tier - 1</v>
      </c>
      <c r="P2218" s="42" t="str">
        <f>VLOOKUP(A2218,'Data Transformation'!S:AA,9,0)</f>
        <v>R1013</v>
      </c>
      <c r="Q2218" s="60">
        <f>VLOOKUP(A2218,'Data Transformation'!S:AC,11,0)</f>
        <v>27</v>
      </c>
    </row>
    <row r="2219">
      <c r="A2219" s="56" t="s">
        <v>4510</v>
      </c>
      <c r="B2219" s="42" t="str">
        <f>VLOOKUP(A2219,'Data Transformation'!A:D,4,0)</f>
        <v>Moody</v>
      </c>
      <c r="C2219" s="57">
        <f>VLOOKUP(A2219,'Data Transformation'!G:N,2,0)</f>
        <v>26.73</v>
      </c>
      <c r="D2219" s="42">
        <f>VLOOKUP(A2219,'Data Transformation'!G:I,3,0)</f>
        <v>5.08</v>
      </c>
      <c r="E2219" s="42" t="str">
        <f>VLOOKUP(A2219,'Data Transformation'!G:J,4,0)</f>
        <v>No</v>
      </c>
      <c r="F2219" s="42" t="str">
        <f>VLOOKUP(A2219,'Data Transformation'!G:K,5,0)</f>
        <v>yes</v>
      </c>
      <c r="G2219" s="58" t="str">
        <f>VLOOKUP(A2219,'Data Transformation'!G:L,6,0)</f>
        <v>No</v>
      </c>
      <c r="H2219" s="42">
        <f>VLOOKUP(A2219,'Data Transformation'!G:O,9,0)</f>
        <v>1</v>
      </c>
      <c r="I2219" s="42" t="str">
        <f>VLOOKUP(A2219,'Data Transformation'!G:N,8,0)</f>
        <v>No</v>
      </c>
      <c r="J2219" s="42" t="str">
        <f>VLOOKUP(A2219,'Data Transformation'!G:P,10,0)</f>
        <v>Overweight</v>
      </c>
      <c r="K2219" s="42" t="str">
        <f>VLOOKUP(A2219,'Data Transformation'!G:Q,11,0)</f>
        <v>Normal</v>
      </c>
      <c r="L2219" s="42" t="str">
        <f>VLOOKUP(A2219,'Data Transformation'!S:AB,10,0)</f>
        <v>22-Jul-2004</v>
      </c>
      <c r="M2219" s="59">
        <f>VLOOKUP(A2219,'Data Transformation'!S:AD,12,0)</f>
        <v>1615.77</v>
      </c>
      <c r="N2219" s="42" t="str">
        <f>VLOOKUP(A2219,'Data Transformation'!S:Y,7,0)</f>
        <v>tier - 2</v>
      </c>
      <c r="O2219" s="42" t="str">
        <f>VLOOKUP(A2219,'Data Transformation'!S:Z,8,0)</f>
        <v>tier - 1</v>
      </c>
      <c r="P2219" s="42" t="str">
        <f>VLOOKUP(A2219,'Data Transformation'!S:AA,9,0)</f>
        <v>R1013</v>
      </c>
      <c r="Q2219" s="60">
        <f>VLOOKUP(A2219,'Data Transformation'!S:AC,11,0)</f>
        <v>18</v>
      </c>
    </row>
    <row r="2220">
      <c r="A2220" s="56" t="s">
        <v>4512</v>
      </c>
      <c r="B2220" s="42" t="str">
        <f>VLOOKUP(A2220,'Data Transformation'!A:D,4,0)</f>
        <v>Swierzbinski</v>
      </c>
      <c r="C2220" s="57">
        <f>VLOOKUP(A2220,'Data Transformation'!G:N,2,0)</f>
        <v>20.79</v>
      </c>
      <c r="D2220" s="42">
        <f>VLOOKUP(A2220,'Data Transformation'!G:I,3,0)</f>
        <v>5.84</v>
      </c>
      <c r="E2220" s="42" t="str">
        <f>VLOOKUP(A2220,'Data Transformation'!G:J,4,0)</f>
        <v>No</v>
      </c>
      <c r="F2220" s="42" t="str">
        <f>VLOOKUP(A2220,'Data Transformation'!G:K,5,0)</f>
        <v>yes</v>
      </c>
      <c r="G2220" s="58" t="str">
        <f>VLOOKUP(A2220,'Data Transformation'!G:L,6,0)</f>
        <v>No</v>
      </c>
      <c r="H2220" s="42">
        <f>VLOOKUP(A2220,'Data Transformation'!G:O,9,0)</f>
        <v>1</v>
      </c>
      <c r="I2220" s="42" t="str">
        <f>VLOOKUP(A2220,'Data Transformation'!G:N,8,0)</f>
        <v>No</v>
      </c>
      <c r="J2220" s="42" t="str">
        <f>VLOOKUP(A2220,'Data Transformation'!G:P,10,0)</f>
        <v>Normal weight</v>
      </c>
      <c r="K2220" s="42" t="str">
        <f>VLOOKUP(A2220,'Data Transformation'!G:Q,11,0)</f>
        <v>Prediabetes weight</v>
      </c>
      <c r="L2220" s="42" t="str">
        <f>VLOOKUP(A2220,'Data Transformation'!S:AB,10,0)</f>
        <v>19-Nov-2004</v>
      </c>
      <c r="M2220" s="59">
        <f>VLOOKUP(A2220,'Data Transformation'!S:AD,12,0)</f>
        <v>1607.51</v>
      </c>
      <c r="N2220" s="42" t="str">
        <f>VLOOKUP(A2220,'Data Transformation'!S:Y,7,0)</f>
        <v>tier - 2</v>
      </c>
      <c r="O2220" s="42" t="str">
        <f>VLOOKUP(A2220,'Data Transformation'!S:Z,8,0)</f>
        <v>tier - 3</v>
      </c>
      <c r="P2220" s="42" t="str">
        <f>VLOOKUP(A2220,'Data Transformation'!S:AA,9,0)</f>
        <v>R1013</v>
      </c>
      <c r="Q2220" s="60">
        <f>VLOOKUP(A2220,'Data Transformation'!S:AC,11,0)</f>
        <v>18</v>
      </c>
    </row>
    <row r="2221">
      <c r="A2221" s="56" t="s">
        <v>4514</v>
      </c>
      <c r="B2221" s="42" t="str">
        <f>VLOOKUP(A2221,'Data Transformation'!A:D,4,0)</f>
        <v>Schwartz</v>
      </c>
      <c r="C2221" s="57">
        <f>VLOOKUP(A2221,'Data Transformation'!G:N,2,0)</f>
        <v>20.15</v>
      </c>
      <c r="D2221" s="42">
        <f>VLOOKUP(A2221,'Data Transformation'!G:I,3,0)</f>
        <v>4.15</v>
      </c>
      <c r="E2221" s="42" t="str">
        <f>VLOOKUP(A2221,'Data Transformation'!G:J,4,0)</f>
        <v>No</v>
      </c>
      <c r="F2221" s="42" t="str">
        <f>VLOOKUP(A2221,'Data Transformation'!G:K,5,0)</f>
        <v>No</v>
      </c>
      <c r="G2221" s="58" t="str">
        <f>VLOOKUP(A2221,'Data Transformation'!G:L,6,0)</f>
        <v>No</v>
      </c>
      <c r="H2221" s="42">
        <f>VLOOKUP(A2221,'Data Transformation'!G:O,9,0)</f>
        <v>1</v>
      </c>
      <c r="I2221" s="42" t="str">
        <f>VLOOKUP(A2221,'Data Transformation'!G:N,8,0)</f>
        <v>No</v>
      </c>
      <c r="J2221" s="42" t="str">
        <f>VLOOKUP(A2221,'Data Transformation'!G:P,10,0)</f>
        <v>Normal weight</v>
      </c>
      <c r="K2221" s="42" t="str">
        <f>VLOOKUP(A2221,'Data Transformation'!G:Q,11,0)</f>
        <v>Normal</v>
      </c>
      <c r="L2221" s="42" t="str">
        <f>VLOOKUP(A2221,'Data Transformation'!S:AB,10,0)</f>
        <v>22-Sep-1992</v>
      </c>
      <c r="M2221" s="59">
        <f>VLOOKUP(A2221,'Data Transformation'!S:AD,12,0)</f>
        <v>1566.88</v>
      </c>
      <c r="N2221" s="42" t="str">
        <f>VLOOKUP(A2221,'Data Transformation'!S:Y,7,0)</f>
        <v>tier - 2</v>
      </c>
      <c r="O2221" s="42" t="str">
        <f>VLOOKUP(A2221,'Data Transformation'!S:Z,8,0)</f>
        <v>tier - 1</v>
      </c>
      <c r="P2221" s="42" t="str">
        <f>VLOOKUP(A2221,'Data Transformation'!S:AA,9,0)</f>
        <v>R1013</v>
      </c>
      <c r="Q2221" s="60">
        <f>VLOOKUP(A2221,'Data Transformation'!S:AC,11,0)</f>
        <v>30</v>
      </c>
    </row>
    <row r="2222">
      <c r="A2222" s="56" t="s">
        <v>4516</v>
      </c>
      <c r="B2222" s="42" t="str">
        <f>VLOOKUP(A2222,'Data Transformation'!A:D,4,0)</f>
        <v>Sanseverino</v>
      </c>
      <c r="C2222" s="57">
        <f>VLOOKUP(A2222,'Data Transformation'!G:N,2,0)</f>
        <v>36.85</v>
      </c>
      <c r="D2222" s="42">
        <f>VLOOKUP(A2222,'Data Transformation'!G:I,3,0)</f>
        <v>4.36</v>
      </c>
      <c r="E2222" s="42" t="str">
        <f>VLOOKUP(A2222,'Data Transformation'!G:J,4,0)</f>
        <v>YES</v>
      </c>
      <c r="F2222" s="42" t="str">
        <f>VLOOKUP(A2222,'Data Transformation'!G:K,5,0)</f>
        <v>No</v>
      </c>
      <c r="G2222" s="58" t="str">
        <f>VLOOKUP(A2222,'Data Transformation'!G:L,6,0)</f>
        <v>No</v>
      </c>
      <c r="H2222" s="42">
        <f>VLOOKUP(A2222,'Data Transformation'!G:O,9,0)</f>
        <v>0</v>
      </c>
      <c r="I2222" s="42" t="str">
        <f>VLOOKUP(A2222,'Data Transformation'!G:N,8,0)</f>
        <v>No</v>
      </c>
      <c r="J2222" s="42" t="str">
        <f>VLOOKUP(A2222,'Data Transformation'!G:P,10,0)</f>
        <v>Above Obesity</v>
      </c>
      <c r="K2222" s="42" t="str">
        <f>VLOOKUP(A2222,'Data Transformation'!G:Q,11,0)</f>
        <v>Normal</v>
      </c>
      <c r="L2222" s="42" t="str">
        <f>VLOOKUP(A2222,'Data Transformation'!S:AB,10,0)</f>
        <v>5-Dec-2001</v>
      </c>
      <c r="M2222" s="59">
        <f>VLOOKUP(A2222,'Data Transformation'!S:AD,12,0)</f>
        <v>1534.3</v>
      </c>
      <c r="N2222" s="42" t="str">
        <f>VLOOKUP(A2222,'Data Transformation'!S:Y,7,0)</f>
        <v>tier - 2</v>
      </c>
      <c r="O2222" s="42" t="str">
        <f>VLOOKUP(A2222,'Data Transformation'!S:Z,8,0)</f>
        <v>tier - 2</v>
      </c>
      <c r="P2222" s="42" t="str">
        <f>VLOOKUP(A2222,'Data Transformation'!S:AA,9,0)</f>
        <v>R1013</v>
      </c>
      <c r="Q2222" s="60">
        <f>VLOOKUP(A2222,'Data Transformation'!S:AC,11,0)</f>
        <v>21</v>
      </c>
    </row>
    <row r="2223">
      <c r="A2223" s="56" t="s">
        <v>4518</v>
      </c>
      <c r="B2223" s="42" t="str">
        <f>VLOOKUP(A2223,'Data Transformation'!A:D,4,0)</f>
        <v>Lawder</v>
      </c>
      <c r="C2223" s="57">
        <f>VLOOKUP(A2223,'Data Transformation'!G:N,2,0)</f>
        <v>35.53</v>
      </c>
      <c r="D2223" s="42">
        <f>VLOOKUP(A2223,'Data Transformation'!G:I,3,0)</f>
        <v>4.55</v>
      </c>
      <c r="E2223" s="42" t="str">
        <f>VLOOKUP(A2223,'Data Transformation'!G:J,4,0)</f>
        <v>YES</v>
      </c>
      <c r="F2223" s="42" t="str">
        <f>VLOOKUP(A2223,'Data Transformation'!G:K,5,0)</f>
        <v>No</v>
      </c>
      <c r="G2223" s="58" t="str">
        <f>VLOOKUP(A2223,'Data Transformation'!G:L,6,0)</f>
        <v>No</v>
      </c>
      <c r="H2223" s="42">
        <f>VLOOKUP(A2223,'Data Transformation'!G:O,9,0)</f>
        <v>0</v>
      </c>
      <c r="I2223" s="42" t="str">
        <f>VLOOKUP(A2223,'Data Transformation'!G:N,8,0)</f>
        <v>No</v>
      </c>
      <c r="J2223" s="42" t="str">
        <f>VLOOKUP(A2223,'Data Transformation'!G:P,10,0)</f>
        <v>Above Obesity</v>
      </c>
      <c r="K2223" s="42" t="str">
        <f>VLOOKUP(A2223,'Data Transformation'!G:Q,11,0)</f>
        <v>Normal</v>
      </c>
      <c r="L2223" s="42" t="str">
        <f>VLOOKUP(A2223,'Data Transformation'!S:AB,10,0)</f>
        <v>2-Jun-2001</v>
      </c>
      <c r="M2223" s="59">
        <f>VLOOKUP(A2223,'Data Transformation'!S:AD,12,0)</f>
        <v>1532.47</v>
      </c>
      <c r="N2223" s="42" t="str">
        <f>VLOOKUP(A2223,'Data Transformation'!S:Y,7,0)</f>
        <v>tier - 2</v>
      </c>
      <c r="O2223" s="42" t="str">
        <f>VLOOKUP(A2223,'Data Transformation'!S:Z,8,0)</f>
        <v>tier - 2</v>
      </c>
      <c r="P2223" s="42" t="str">
        <f>VLOOKUP(A2223,'Data Transformation'!S:AA,9,0)</f>
        <v>R1013</v>
      </c>
      <c r="Q2223" s="60">
        <f>VLOOKUP(A2223,'Data Transformation'!S:AC,11,0)</f>
        <v>22</v>
      </c>
    </row>
    <row r="2224">
      <c r="A2224" s="56" t="s">
        <v>4520</v>
      </c>
      <c r="B2224" s="42" t="str">
        <f>VLOOKUP(A2224,'Data Transformation'!A:D,4,0)</f>
        <v>Young</v>
      </c>
      <c r="C2224" s="57">
        <f>VLOOKUP(A2224,'Data Transformation'!G:N,2,0)</f>
        <v>31.1</v>
      </c>
      <c r="D2224" s="42">
        <f>VLOOKUP(A2224,'Data Transformation'!G:I,3,0)</f>
        <v>4.37</v>
      </c>
      <c r="E2224" s="42" t="str">
        <f>VLOOKUP(A2224,'Data Transformation'!G:J,4,0)</f>
        <v>YES</v>
      </c>
      <c r="F2224" s="42" t="str">
        <f>VLOOKUP(A2224,'Data Transformation'!G:K,5,0)</f>
        <v>No</v>
      </c>
      <c r="G2224" s="58" t="str">
        <f>VLOOKUP(A2224,'Data Transformation'!G:L,6,0)</f>
        <v>No</v>
      </c>
      <c r="H2224" s="42">
        <f>VLOOKUP(A2224,'Data Transformation'!G:O,9,0)</f>
        <v>0</v>
      </c>
      <c r="I2224" s="42" t="str">
        <f>VLOOKUP(A2224,'Data Transformation'!G:N,8,0)</f>
        <v>No</v>
      </c>
      <c r="J2224" s="42" t="str">
        <f>VLOOKUP(A2224,'Data Transformation'!G:P,10,0)</f>
        <v>Above Obesity</v>
      </c>
      <c r="K2224" s="42" t="str">
        <f>VLOOKUP(A2224,'Data Transformation'!G:Q,11,0)</f>
        <v>Normal</v>
      </c>
      <c r="L2224" s="42" t="str">
        <f>VLOOKUP(A2224,'Data Transformation'!S:AB,10,0)</f>
        <v>7-Jul-2001</v>
      </c>
      <c r="M2224" s="59">
        <f>VLOOKUP(A2224,'Data Transformation'!S:AD,12,0)</f>
        <v>1526.31</v>
      </c>
      <c r="N2224" s="42" t="str">
        <f>VLOOKUP(A2224,'Data Transformation'!S:Y,7,0)</f>
        <v>tier - 2</v>
      </c>
      <c r="O2224" s="42" t="str">
        <f>VLOOKUP(A2224,'Data Transformation'!S:Z,8,0)</f>
        <v>tier - 3</v>
      </c>
      <c r="P2224" s="42" t="str">
        <f>VLOOKUP(A2224,'Data Transformation'!S:AA,9,0)</f>
        <v>R1011</v>
      </c>
      <c r="Q2224" s="60">
        <f>VLOOKUP(A2224,'Data Transformation'!S:AC,11,0)</f>
        <v>21</v>
      </c>
    </row>
    <row r="2225">
      <c r="A2225" s="56" t="s">
        <v>4522</v>
      </c>
      <c r="B2225" s="42" t="str">
        <f>VLOOKUP(A2225,'Data Transformation'!A:D,4,0)</f>
        <v>Hoerner</v>
      </c>
      <c r="C2225" s="57">
        <f>VLOOKUP(A2225,'Data Transformation'!G:N,2,0)</f>
        <v>23.21</v>
      </c>
      <c r="D2225" s="42">
        <f>VLOOKUP(A2225,'Data Transformation'!G:I,3,0)</f>
        <v>5.24</v>
      </c>
      <c r="E2225" s="42" t="str">
        <f>VLOOKUP(A2225,'Data Transformation'!G:J,4,0)</f>
        <v>YES</v>
      </c>
      <c r="F2225" s="42" t="str">
        <f>VLOOKUP(A2225,'Data Transformation'!G:K,5,0)</f>
        <v>No</v>
      </c>
      <c r="G2225" s="58" t="str">
        <f>VLOOKUP(A2225,'Data Transformation'!G:L,6,0)</f>
        <v>No</v>
      </c>
      <c r="H2225" s="42">
        <f>VLOOKUP(A2225,'Data Transformation'!G:O,9,0)</f>
        <v>0</v>
      </c>
      <c r="I2225" s="42" t="str">
        <f>VLOOKUP(A2225,'Data Transformation'!G:N,8,0)</f>
        <v>No</v>
      </c>
      <c r="J2225" s="42" t="str">
        <f>VLOOKUP(A2225,'Data Transformation'!G:P,10,0)</f>
        <v>Normal weight</v>
      </c>
      <c r="K2225" s="42" t="str">
        <f>VLOOKUP(A2225,'Data Transformation'!G:Q,11,0)</f>
        <v>Normal</v>
      </c>
      <c r="L2225" s="42" t="str">
        <f>VLOOKUP(A2225,'Data Transformation'!S:AB,10,0)</f>
        <v>25-Aug-2001</v>
      </c>
      <c r="M2225" s="59">
        <f>VLOOKUP(A2225,'Data Transformation'!S:AD,12,0)</f>
        <v>1515.34</v>
      </c>
      <c r="N2225" s="42" t="str">
        <f>VLOOKUP(A2225,'Data Transformation'!S:Y,7,0)</f>
        <v>tier - 2</v>
      </c>
      <c r="O2225" s="42" t="str">
        <f>VLOOKUP(A2225,'Data Transformation'!S:Z,8,0)</f>
        <v>tier - 3</v>
      </c>
      <c r="P2225" s="42" t="str">
        <f>VLOOKUP(A2225,'Data Transformation'!S:AA,9,0)</f>
        <v>R1013</v>
      </c>
      <c r="Q2225" s="60">
        <f>VLOOKUP(A2225,'Data Transformation'!S:AC,11,0)</f>
        <v>21</v>
      </c>
    </row>
    <row r="2226">
      <c r="A2226" s="56" t="s">
        <v>4524</v>
      </c>
      <c r="B2226" s="42" t="str">
        <f>VLOOKUP(A2226,'Data Transformation'!A:D,4,0)</f>
        <v>Benson</v>
      </c>
      <c r="C2226" s="57">
        <f>VLOOKUP(A2226,'Data Transformation'!G:N,2,0)</f>
        <v>18.36</v>
      </c>
      <c r="D2226" s="42">
        <f>VLOOKUP(A2226,'Data Transformation'!G:I,3,0)</f>
        <v>5.96</v>
      </c>
      <c r="E2226" s="42" t="str">
        <f>VLOOKUP(A2226,'Data Transformation'!G:J,4,0)</f>
        <v>No</v>
      </c>
      <c r="F2226" s="42" t="str">
        <f>VLOOKUP(A2226,'Data Transformation'!G:K,5,0)</f>
        <v>No</v>
      </c>
      <c r="G2226" s="58" t="str">
        <f>VLOOKUP(A2226,'Data Transformation'!G:L,6,0)</f>
        <v>No</v>
      </c>
      <c r="H2226" s="42">
        <f>VLOOKUP(A2226,'Data Transformation'!G:O,9,0)</f>
        <v>1</v>
      </c>
      <c r="I2226" s="42" t="str">
        <f>VLOOKUP(A2226,'Data Transformation'!G:N,8,0)</f>
        <v>No</v>
      </c>
      <c r="J2226" s="42" t="str">
        <f>VLOOKUP(A2226,'Data Transformation'!G:P,10,0)</f>
        <v>Underweight</v>
      </c>
      <c r="K2226" s="42" t="str">
        <f>VLOOKUP(A2226,'Data Transformation'!G:Q,11,0)</f>
        <v>Prediabetes weight</v>
      </c>
      <c r="L2226" s="42" t="str">
        <f>VLOOKUP(A2226,'Data Transformation'!S:AB,10,0)</f>
        <v>19-Jun-1998</v>
      </c>
      <c r="M2226" s="59">
        <f>VLOOKUP(A2226,'Data Transformation'!S:AD,12,0)</f>
        <v>1497</v>
      </c>
      <c r="N2226" s="42" t="str">
        <f>VLOOKUP(A2226,'Data Transformation'!S:Y,7,0)</f>
        <v>tier - 2</v>
      </c>
      <c r="O2226" s="42" t="str">
        <f>VLOOKUP(A2226,'Data Transformation'!S:Z,8,0)</f>
        <v>tier - 2</v>
      </c>
      <c r="P2226" s="42" t="str">
        <f>VLOOKUP(A2226,'Data Transformation'!S:AA,9,0)</f>
        <v>R1013</v>
      </c>
      <c r="Q2226" s="60">
        <f>VLOOKUP(A2226,'Data Transformation'!S:AC,11,0)</f>
        <v>24</v>
      </c>
    </row>
    <row r="2227">
      <c r="A2227" s="56" t="s">
        <v>4526</v>
      </c>
      <c r="B2227" s="42" t="str">
        <f>VLOOKUP(A2227,'Data Transformation'!A:D,4,0)</f>
        <v>Horton</v>
      </c>
      <c r="C2227" s="57">
        <f>VLOOKUP(A2227,'Data Transformation'!G:N,2,0)</f>
        <v>15.92</v>
      </c>
      <c r="D2227" s="42">
        <f>VLOOKUP(A2227,'Data Transformation'!G:I,3,0)</f>
        <v>4.76</v>
      </c>
      <c r="E2227" s="42" t="str">
        <f>VLOOKUP(A2227,'Data Transformation'!G:J,4,0)</f>
        <v>yes</v>
      </c>
      <c r="F2227" s="42" t="str">
        <f>VLOOKUP(A2227,'Data Transformation'!G:K,5,0)</f>
        <v>No</v>
      </c>
      <c r="G2227" s="58" t="str">
        <f>VLOOKUP(A2227,'Data Transformation'!G:L,6,0)</f>
        <v>No</v>
      </c>
      <c r="H2227" s="42">
        <f>VLOOKUP(A2227,'Data Transformation'!G:O,9,0)</f>
        <v>1</v>
      </c>
      <c r="I2227" s="42" t="str">
        <f>VLOOKUP(A2227,'Data Transformation'!G:N,8,0)</f>
        <v>No</v>
      </c>
      <c r="J2227" s="42" t="str">
        <f>VLOOKUP(A2227,'Data Transformation'!G:P,10,0)</f>
        <v>Underweight</v>
      </c>
      <c r="K2227" s="42" t="str">
        <f>VLOOKUP(A2227,'Data Transformation'!G:Q,11,0)</f>
        <v>Normal</v>
      </c>
      <c r="L2227" s="42" t="str">
        <f>VLOOKUP(A2227,'Data Transformation'!S:AB,10,0)</f>
        <v>7-Oct-1995</v>
      </c>
      <c r="M2227" s="59">
        <f>VLOOKUP(A2227,'Data Transformation'!S:AD,12,0)</f>
        <v>1493</v>
      </c>
      <c r="N2227" s="42" t="str">
        <f>VLOOKUP(A2227,'Data Transformation'!S:Y,7,0)</f>
        <v>tier - 2</v>
      </c>
      <c r="O2227" s="42" t="str">
        <f>VLOOKUP(A2227,'Data Transformation'!S:Z,8,0)</f>
        <v>tier - 3</v>
      </c>
      <c r="P2227" s="42" t="str">
        <f>VLOOKUP(A2227,'Data Transformation'!S:AA,9,0)</f>
        <v>R1013</v>
      </c>
      <c r="Q2227" s="60">
        <f>VLOOKUP(A2227,'Data Transformation'!S:AC,11,0)</f>
        <v>27</v>
      </c>
    </row>
    <row r="2228">
      <c r="A2228" s="56" t="s">
        <v>4528</v>
      </c>
      <c r="B2228" s="42" t="str">
        <f>VLOOKUP(A2228,'Data Transformation'!A:D,4,0)</f>
        <v>McGraw</v>
      </c>
      <c r="C2228" s="57">
        <f>VLOOKUP(A2228,'Data Transformation'!G:N,2,0)</f>
        <v>15.17</v>
      </c>
      <c r="D2228" s="42">
        <f>VLOOKUP(A2228,'Data Transformation'!G:I,3,0)</f>
        <v>4.3</v>
      </c>
      <c r="E2228" s="42" t="str">
        <f>VLOOKUP(A2228,'Data Transformation'!G:J,4,0)</f>
        <v>yes</v>
      </c>
      <c r="F2228" s="42" t="str">
        <f>VLOOKUP(A2228,'Data Transformation'!G:K,5,0)</f>
        <v>No</v>
      </c>
      <c r="G2228" s="58" t="str">
        <f>VLOOKUP(A2228,'Data Transformation'!G:L,6,0)</f>
        <v>Yes</v>
      </c>
      <c r="H2228" s="42">
        <f>VLOOKUP(A2228,'Data Transformation'!G:O,9,0)</f>
        <v>1</v>
      </c>
      <c r="I2228" s="42" t="str">
        <f>VLOOKUP(A2228,'Data Transformation'!G:N,8,0)</f>
        <v>No</v>
      </c>
      <c r="J2228" s="42" t="str">
        <f>VLOOKUP(A2228,'Data Transformation'!G:P,10,0)</f>
        <v>Underweight</v>
      </c>
      <c r="K2228" s="42" t="str">
        <f>VLOOKUP(A2228,'Data Transformation'!G:Q,11,0)</f>
        <v>Normal</v>
      </c>
      <c r="L2228" s="42" t="str">
        <f>VLOOKUP(A2228,'Data Transformation'!S:AB,10,0)</f>
        <v>9-Jun-1997</v>
      </c>
      <c r="M2228" s="59">
        <f>VLOOKUP(A2228,'Data Transformation'!S:AD,12,0)</f>
        <v>1481</v>
      </c>
      <c r="N2228" s="42" t="str">
        <f>VLOOKUP(A2228,'Data Transformation'!S:Y,7,0)</f>
        <v>tier - 2</v>
      </c>
      <c r="O2228" s="42" t="str">
        <f>VLOOKUP(A2228,'Data Transformation'!S:Z,8,0)</f>
        <v>tier - 1</v>
      </c>
      <c r="P2228" s="42" t="str">
        <f>VLOOKUP(A2228,'Data Transformation'!S:AA,9,0)</f>
        <v>R1012</v>
      </c>
      <c r="Q2228" s="60">
        <f>VLOOKUP(A2228,'Data Transformation'!S:AC,11,0)</f>
        <v>25</v>
      </c>
    </row>
    <row r="2229">
      <c r="A2229" s="56" t="s">
        <v>4530</v>
      </c>
      <c r="B2229" s="42" t="str">
        <f>VLOOKUP(A2229,'Data Transformation'!A:D,4,0)</f>
        <v>Beaulne</v>
      </c>
      <c r="C2229" s="57">
        <f>VLOOKUP(A2229,'Data Transformation'!G:N,2,0)</f>
        <v>16.63</v>
      </c>
      <c r="D2229" s="42">
        <f>VLOOKUP(A2229,'Data Transformation'!G:I,3,0)</f>
        <v>4.5</v>
      </c>
      <c r="E2229" s="42" t="str">
        <f>VLOOKUP(A2229,'Data Transformation'!G:J,4,0)</f>
        <v>No</v>
      </c>
      <c r="F2229" s="42" t="str">
        <f>VLOOKUP(A2229,'Data Transformation'!G:K,5,0)</f>
        <v>No</v>
      </c>
      <c r="G2229" s="58" t="str">
        <f>VLOOKUP(A2229,'Data Transformation'!G:L,6,0)</f>
        <v>No</v>
      </c>
      <c r="H2229" s="42">
        <f>VLOOKUP(A2229,'Data Transformation'!G:O,9,0)</f>
        <v>1</v>
      </c>
      <c r="I2229" s="42" t="str">
        <f>VLOOKUP(A2229,'Data Transformation'!G:N,8,0)</f>
        <v>No</v>
      </c>
      <c r="J2229" s="42" t="str">
        <f>VLOOKUP(A2229,'Data Transformation'!G:P,10,0)</f>
        <v>Underweight</v>
      </c>
      <c r="K2229" s="42" t="str">
        <f>VLOOKUP(A2229,'Data Transformation'!G:Q,11,0)</f>
        <v>Normal</v>
      </c>
      <c r="L2229" s="42" t="str">
        <f>VLOOKUP(A2229,'Data Transformation'!S:AB,10,0)</f>
        <v>7-Dec-1998</v>
      </c>
      <c r="M2229" s="59">
        <f>VLOOKUP(A2229,'Data Transformation'!S:AD,12,0)</f>
        <v>1477</v>
      </c>
      <c r="N2229" s="42" t="str">
        <f>VLOOKUP(A2229,'Data Transformation'!S:Y,7,0)</f>
        <v>tier - 2</v>
      </c>
      <c r="O2229" s="42" t="str">
        <f>VLOOKUP(A2229,'Data Transformation'!S:Z,8,0)</f>
        <v>tier - 1</v>
      </c>
      <c r="P2229" s="42" t="str">
        <f>VLOOKUP(A2229,'Data Transformation'!S:AA,9,0)</f>
        <v>R1013</v>
      </c>
      <c r="Q2229" s="60">
        <f>VLOOKUP(A2229,'Data Transformation'!S:AC,11,0)</f>
        <v>24</v>
      </c>
    </row>
    <row r="2230">
      <c r="A2230" s="56" t="s">
        <v>4532</v>
      </c>
      <c r="B2230" s="42" t="str">
        <f>VLOOKUP(A2230,'Data Transformation'!A:D,4,0)</f>
        <v>Lunz</v>
      </c>
      <c r="C2230" s="57">
        <f>VLOOKUP(A2230,'Data Transformation'!G:N,2,0)</f>
        <v>19.39</v>
      </c>
      <c r="D2230" s="42">
        <f>VLOOKUP(A2230,'Data Transformation'!G:I,3,0)</f>
        <v>5.59</v>
      </c>
      <c r="E2230" s="42" t="str">
        <f>VLOOKUP(A2230,'Data Transformation'!G:J,4,0)</f>
        <v>No</v>
      </c>
      <c r="F2230" s="42" t="str">
        <f>VLOOKUP(A2230,'Data Transformation'!G:K,5,0)</f>
        <v>No</v>
      </c>
      <c r="G2230" s="58" t="str">
        <f>VLOOKUP(A2230,'Data Transformation'!G:L,6,0)</f>
        <v>Yes</v>
      </c>
      <c r="H2230" s="42">
        <f>VLOOKUP(A2230,'Data Transformation'!G:O,9,0)</f>
        <v>1</v>
      </c>
      <c r="I2230" s="42" t="str">
        <f>VLOOKUP(A2230,'Data Transformation'!G:N,8,0)</f>
        <v>No</v>
      </c>
      <c r="J2230" s="42" t="str">
        <f>VLOOKUP(A2230,'Data Transformation'!G:P,10,0)</f>
        <v>Normal weight</v>
      </c>
      <c r="K2230" s="42" t="str">
        <f>VLOOKUP(A2230,'Data Transformation'!G:Q,11,0)</f>
        <v>Normal</v>
      </c>
      <c r="L2230" s="42" t="str">
        <f>VLOOKUP(A2230,'Data Transformation'!S:AB,10,0)</f>
        <v>20-Jun-2003</v>
      </c>
      <c r="M2230" s="59">
        <f>VLOOKUP(A2230,'Data Transformation'!S:AD,12,0)</f>
        <v>1467</v>
      </c>
      <c r="N2230" s="42" t="str">
        <f>VLOOKUP(A2230,'Data Transformation'!S:Y,7,0)</f>
        <v>tier - 2</v>
      </c>
      <c r="O2230" s="42" t="str">
        <f>VLOOKUP(A2230,'Data Transformation'!S:Z,8,0)</f>
        <v>tier - 2</v>
      </c>
      <c r="P2230" s="42" t="str">
        <f>VLOOKUP(A2230,'Data Transformation'!S:AA,9,0)</f>
        <v>R1013</v>
      </c>
      <c r="Q2230" s="60">
        <f>VLOOKUP(A2230,'Data Transformation'!S:AC,11,0)</f>
        <v>19</v>
      </c>
    </row>
    <row r="2231">
      <c r="A2231" s="56" t="s">
        <v>4534</v>
      </c>
      <c r="B2231" s="42" t="str">
        <f>VLOOKUP(A2231,'Data Transformation'!A:D,4,0)</f>
        <v>Kyle</v>
      </c>
      <c r="C2231" s="57">
        <f>VLOOKUP(A2231,'Data Transformation'!G:N,2,0)</f>
        <v>17.34</v>
      </c>
      <c r="D2231" s="42">
        <f>VLOOKUP(A2231,'Data Transformation'!G:I,3,0)</f>
        <v>6.29</v>
      </c>
      <c r="E2231" s="42" t="str">
        <f>VLOOKUP(A2231,'Data Transformation'!G:J,4,0)</f>
        <v>yes</v>
      </c>
      <c r="F2231" s="42" t="str">
        <f>VLOOKUP(A2231,'Data Transformation'!G:K,5,0)</f>
        <v>No</v>
      </c>
      <c r="G2231" s="58" t="str">
        <f>VLOOKUP(A2231,'Data Transformation'!G:L,6,0)</f>
        <v>Yes</v>
      </c>
      <c r="H2231" s="42">
        <f>VLOOKUP(A2231,'Data Transformation'!G:O,9,0)</f>
        <v>1</v>
      </c>
      <c r="I2231" s="42" t="str">
        <f>VLOOKUP(A2231,'Data Transformation'!G:N,8,0)</f>
        <v>No</v>
      </c>
      <c r="J2231" s="42" t="str">
        <f>VLOOKUP(A2231,'Data Transformation'!G:P,10,0)</f>
        <v>Underweight</v>
      </c>
      <c r="K2231" s="42" t="str">
        <f>VLOOKUP(A2231,'Data Transformation'!G:Q,11,0)</f>
        <v>Prediabetes weight</v>
      </c>
      <c r="L2231" s="42" t="str">
        <f>VLOOKUP(A2231,'Data Transformation'!S:AB,10,0)</f>
        <v>19-Jun-1997</v>
      </c>
      <c r="M2231" s="59">
        <f>VLOOKUP(A2231,'Data Transformation'!S:AD,12,0)</f>
        <v>1445</v>
      </c>
      <c r="N2231" s="42" t="str">
        <f>VLOOKUP(A2231,'Data Transformation'!S:Y,7,0)</f>
        <v>tier - 2</v>
      </c>
      <c r="O2231" s="42" t="str">
        <f>VLOOKUP(A2231,'Data Transformation'!S:Z,8,0)</f>
        <v>tier - 1</v>
      </c>
      <c r="P2231" s="42" t="str">
        <f>VLOOKUP(A2231,'Data Transformation'!S:AA,9,0)</f>
        <v>R1013</v>
      </c>
      <c r="Q2231" s="60">
        <f>VLOOKUP(A2231,'Data Transformation'!S:AC,11,0)</f>
        <v>25</v>
      </c>
    </row>
    <row r="2232">
      <c r="A2232" s="56" t="s">
        <v>4536</v>
      </c>
      <c r="B2232" s="42" t="str">
        <f>VLOOKUP(A2232,'Data Transformation'!A:D,4,0)</f>
        <v>Brackenwagen</v>
      </c>
      <c r="C2232" s="57">
        <f>VLOOKUP(A2232,'Data Transformation'!G:N,2,0)</f>
        <v>17.94</v>
      </c>
      <c r="D2232" s="42">
        <f>VLOOKUP(A2232,'Data Transformation'!G:I,3,0)</f>
        <v>4.19</v>
      </c>
      <c r="E2232" s="42" t="str">
        <f>VLOOKUP(A2232,'Data Transformation'!G:J,4,0)</f>
        <v>No</v>
      </c>
      <c r="F2232" s="42" t="str">
        <f>VLOOKUP(A2232,'Data Transformation'!G:K,5,0)</f>
        <v>yes</v>
      </c>
      <c r="G2232" s="58" t="str">
        <f>VLOOKUP(A2232,'Data Transformation'!G:L,6,0)</f>
        <v>No</v>
      </c>
      <c r="H2232" s="42">
        <f>VLOOKUP(A2232,'Data Transformation'!G:O,9,0)</f>
        <v>1</v>
      </c>
      <c r="I2232" s="42" t="str">
        <f>VLOOKUP(A2232,'Data Transformation'!G:N,8,0)</f>
        <v>No</v>
      </c>
      <c r="J2232" s="42" t="str">
        <f>VLOOKUP(A2232,'Data Transformation'!G:P,10,0)</f>
        <v>Underweight</v>
      </c>
      <c r="K2232" s="42" t="str">
        <f>VLOOKUP(A2232,'Data Transformation'!G:Q,11,0)</f>
        <v>Normal</v>
      </c>
      <c r="L2232" s="42" t="str">
        <f>VLOOKUP(A2232,'Data Transformation'!S:AB,10,0)</f>
        <v>1-Sep-2000</v>
      </c>
      <c r="M2232" s="59">
        <f>VLOOKUP(A2232,'Data Transformation'!S:AD,12,0)</f>
        <v>1438</v>
      </c>
      <c r="N2232" s="42" t="str">
        <f>VLOOKUP(A2232,'Data Transformation'!S:Y,7,0)</f>
        <v>tier - 2</v>
      </c>
      <c r="O2232" s="42" t="str">
        <f>VLOOKUP(A2232,'Data Transformation'!S:Z,8,0)</f>
        <v>tier - 2</v>
      </c>
      <c r="P2232" s="42" t="str">
        <f>VLOOKUP(A2232,'Data Transformation'!S:AA,9,0)</f>
        <v>R1013</v>
      </c>
      <c r="Q2232" s="60">
        <f>VLOOKUP(A2232,'Data Transformation'!S:AC,11,0)</f>
        <v>22</v>
      </c>
    </row>
    <row r="2233">
      <c r="A2233" s="56" t="s">
        <v>4538</v>
      </c>
      <c r="B2233" s="42" t="str">
        <f>VLOOKUP(A2233,'Data Transformation'!A:D,4,0)</f>
        <v>Schmitt</v>
      </c>
      <c r="C2233" s="57">
        <f>VLOOKUP(A2233,'Data Transformation'!G:N,2,0)</f>
        <v>16.67</v>
      </c>
      <c r="D2233" s="42">
        <f>VLOOKUP(A2233,'Data Transformation'!G:I,3,0)</f>
        <v>4.7</v>
      </c>
      <c r="E2233" s="42" t="str">
        <f>VLOOKUP(A2233,'Data Transformation'!G:J,4,0)</f>
        <v>yes</v>
      </c>
      <c r="F2233" s="42" t="str">
        <f>VLOOKUP(A2233,'Data Transformation'!G:K,5,0)</f>
        <v>No</v>
      </c>
      <c r="G2233" s="58" t="str">
        <f>VLOOKUP(A2233,'Data Transformation'!G:L,6,0)</f>
        <v>Yes</v>
      </c>
      <c r="H2233" s="42">
        <f>VLOOKUP(A2233,'Data Transformation'!G:O,9,0)</f>
        <v>1</v>
      </c>
      <c r="I2233" s="42" t="str">
        <f>VLOOKUP(A2233,'Data Transformation'!G:N,8,0)</f>
        <v>No</v>
      </c>
      <c r="J2233" s="42" t="str">
        <f>VLOOKUP(A2233,'Data Transformation'!G:P,10,0)</f>
        <v>Underweight</v>
      </c>
      <c r="K2233" s="42" t="str">
        <f>VLOOKUP(A2233,'Data Transformation'!G:Q,11,0)</f>
        <v>Normal</v>
      </c>
      <c r="L2233" s="42" t="str">
        <f>VLOOKUP(A2233,'Data Transformation'!S:AB,10,0)</f>
        <v>5-Dec-1997</v>
      </c>
      <c r="M2233" s="59">
        <f>VLOOKUP(A2233,'Data Transformation'!S:AD,12,0)</f>
        <v>1422</v>
      </c>
      <c r="N2233" s="42" t="str">
        <f>VLOOKUP(A2233,'Data Transformation'!S:Y,7,0)</f>
        <v>tier - 2</v>
      </c>
      <c r="O2233" s="42" t="str">
        <f>VLOOKUP(A2233,'Data Transformation'!S:Z,8,0)</f>
        <v>tier - 2</v>
      </c>
      <c r="P2233" s="42" t="str">
        <f>VLOOKUP(A2233,'Data Transformation'!S:AA,9,0)</f>
        <v>R1013</v>
      </c>
      <c r="Q2233" s="60">
        <f>VLOOKUP(A2233,'Data Transformation'!S:AC,11,0)</f>
        <v>25</v>
      </c>
    </row>
    <row r="2234">
      <c r="A2234" s="56" t="s">
        <v>4540</v>
      </c>
      <c r="B2234" s="42" t="str">
        <f>VLOOKUP(A2234,'Data Transformation'!A:D,4,0)</f>
        <v>Borden</v>
      </c>
      <c r="C2234" s="57">
        <f>VLOOKUP(A2234,'Data Transformation'!G:N,2,0)</f>
        <v>20.58</v>
      </c>
      <c r="D2234" s="42">
        <f>VLOOKUP(A2234,'Data Transformation'!G:I,3,0)</f>
        <v>5.64</v>
      </c>
      <c r="E2234" s="42" t="str">
        <f>VLOOKUP(A2234,'Data Transformation'!G:J,4,0)</f>
        <v>YES</v>
      </c>
      <c r="F2234" s="42" t="str">
        <f>VLOOKUP(A2234,'Data Transformation'!G:K,5,0)</f>
        <v>No</v>
      </c>
      <c r="G2234" s="58" t="str">
        <f>VLOOKUP(A2234,'Data Transformation'!G:L,6,0)</f>
        <v>No</v>
      </c>
      <c r="H2234" s="42">
        <f>VLOOKUP(A2234,'Data Transformation'!G:O,9,0)</f>
        <v>0</v>
      </c>
      <c r="I2234" s="42" t="str">
        <f>VLOOKUP(A2234,'Data Transformation'!G:N,8,0)</f>
        <v>No</v>
      </c>
      <c r="J2234" s="42" t="str">
        <f>VLOOKUP(A2234,'Data Transformation'!G:P,10,0)</f>
        <v>Normal weight</v>
      </c>
      <c r="K2234" s="42" t="str">
        <f>VLOOKUP(A2234,'Data Transformation'!G:Q,11,0)</f>
        <v>Normal</v>
      </c>
      <c r="L2234" s="42" t="str">
        <f>VLOOKUP(A2234,'Data Transformation'!S:AB,10,0)</f>
        <v>23-Aug-2001</v>
      </c>
      <c r="M2234" s="59">
        <f>VLOOKUP(A2234,'Data Transformation'!S:AD,12,0)</f>
        <v>1421</v>
      </c>
      <c r="N2234" s="42" t="str">
        <f>VLOOKUP(A2234,'Data Transformation'!S:Y,7,0)</f>
        <v>tier - 2</v>
      </c>
      <c r="O2234" s="42" t="str">
        <f>VLOOKUP(A2234,'Data Transformation'!S:Z,8,0)</f>
        <v>tier - 2</v>
      </c>
      <c r="P2234" s="42" t="str">
        <f>VLOOKUP(A2234,'Data Transformation'!S:AA,9,0)</f>
        <v>R1013</v>
      </c>
      <c r="Q2234" s="60">
        <f>VLOOKUP(A2234,'Data Transformation'!S:AC,11,0)</f>
        <v>21</v>
      </c>
    </row>
    <row r="2235">
      <c r="A2235" s="56" t="s">
        <v>4542</v>
      </c>
      <c r="B2235" s="42" t="str">
        <f>VLOOKUP(A2235,'Data Transformation'!A:D,4,0)</f>
        <v>McLean</v>
      </c>
      <c r="C2235" s="57">
        <f>VLOOKUP(A2235,'Data Transformation'!G:N,2,0)</f>
        <v>16.5</v>
      </c>
      <c r="D2235" s="42">
        <f>VLOOKUP(A2235,'Data Transformation'!G:I,3,0)</f>
        <v>4.11</v>
      </c>
      <c r="E2235" s="42" t="str">
        <f>VLOOKUP(A2235,'Data Transformation'!G:J,4,0)</f>
        <v>YES</v>
      </c>
      <c r="F2235" s="42" t="str">
        <f>VLOOKUP(A2235,'Data Transformation'!G:K,5,0)</f>
        <v>No</v>
      </c>
      <c r="G2235" s="58" t="str">
        <f>VLOOKUP(A2235,'Data Transformation'!G:L,6,0)</f>
        <v>No</v>
      </c>
      <c r="H2235" s="42">
        <f>VLOOKUP(A2235,'Data Transformation'!G:O,9,0)</f>
        <v>0</v>
      </c>
      <c r="I2235" s="42" t="str">
        <f>VLOOKUP(A2235,'Data Transformation'!G:N,8,0)</f>
        <v>No</v>
      </c>
      <c r="J2235" s="42" t="str">
        <f>VLOOKUP(A2235,'Data Transformation'!G:P,10,0)</f>
        <v>Underweight</v>
      </c>
      <c r="K2235" s="42" t="str">
        <f>VLOOKUP(A2235,'Data Transformation'!G:Q,11,0)</f>
        <v>Normal</v>
      </c>
      <c r="L2235" s="42" t="str">
        <f>VLOOKUP(A2235,'Data Transformation'!S:AB,10,0)</f>
        <v>23-Jun-1996</v>
      </c>
      <c r="M2235" s="59">
        <f>VLOOKUP(A2235,'Data Transformation'!S:AD,12,0)</f>
        <v>1417</v>
      </c>
      <c r="N2235" s="42" t="str">
        <f>VLOOKUP(A2235,'Data Transformation'!S:Y,7,0)</f>
        <v>tier - 2</v>
      </c>
      <c r="O2235" s="42" t="str">
        <f>VLOOKUP(A2235,'Data Transformation'!S:Z,8,0)</f>
        <v>tier - 3</v>
      </c>
      <c r="P2235" s="42" t="str">
        <f>VLOOKUP(A2235,'Data Transformation'!S:AA,9,0)</f>
        <v>R1013</v>
      </c>
      <c r="Q2235" s="60">
        <f>VLOOKUP(A2235,'Data Transformation'!S:AC,11,0)</f>
        <v>26</v>
      </c>
    </row>
    <row r="2236">
      <c r="A2236" s="56" t="s">
        <v>4544</v>
      </c>
      <c r="B2236" s="42" t="str">
        <f>VLOOKUP(A2236,'Data Transformation'!A:D,4,0)</f>
        <v>Regan</v>
      </c>
      <c r="C2236" s="57">
        <f>VLOOKUP(A2236,'Data Transformation'!G:N,2,0)</f>
        <v>15.41</v>
      </c>
      <c r="D2236" s="42">
        <f>VLOOKUP(A2236,'Data Transformation'!G:I,3,0)</f>
        <v>5.43</v>
      </c>
      <c r="E2236" s="42" t="str">
        <f>VLOOKUP(A2236,'Data Transformation'!G:J,4,0)</f>
        <v>yes</v>
      </c>
      <c r="F2236" s="42" t="str">
        <f>VLOOKUP(A2236,'Data Transformation'!G:K,5,0)</f>
        <v>No</v>
      </c>
      <c r="G2236" s="58" t="str">
        <f>VLOOKUP(A2236,'Data Transformation'!G:L,6,0)</f>
        <v>Yes</v>
      </c>
      <c r="H2236" s="42">
        <f>VLOOKUP(A2236,'Data Transformation'!G:O,9,0)</f>
        <v>1</v>
      </c>
      <c r="I2236" s="42" t="str">
        <f>VLOOKUP(A2236,'Data Transformation'!G:N,8,0)</f>
        <v>No</v>
      </c>
      <c r="J2236" s="42" t="str">
        <f>VLOOKUP(A2236,'Data Transformation'!G:P,10,0)</f>
        <v>Underweight</v>
      </c>
      <c r="K2236" s="42" t="str">
        <f>VLOOKUP(A2236,'Data Transformation'!G:Q,11,0)</f>
        <v>Normal</v>
      </c>
      <c r="L2236" s="42" t="str">
        <f>VLOOKUP(A2236,'Data Transformation'!S:AB,10,0)</f>
        <v>27-Oct-1997</v>
      </c>
      <c r="M2236" s="59">
        <f>VLOOKUP(A2236,'Data Transformation'!S:AD,12,0)</f>
        <v>1402</v>
      </c>
      <c r="N2236" s="42" t="str">
        <f>VLOOKUP(A2236,'Data Transformation'!S:Y,7,0)</f>
        <v>tier - 2</v>
      </c>
      <c r="O2236" s="42" t="str">
        <f>VLOOKUP(A2236,'Data Transformation'!S:Z,8,0)</f>
        <v>tier - 3</v>
      </c>
      <c r="P2236" s="42" t="str">
        <f>VLOOKUP(A2236,'Data Transformation'!S:AA,9,0)</f>
        <v>R1011</v>
      </c>
      <c r="Q2236" s="60">
        <f>VLOOKUP(A2236,'Data Transformation'!S:AC,11,0)</f>
        <v>25</v>
      </c>
    </row>
    <row r="2237">
      <c r="A2237" s="56" t="s">
        <v>4546</v>
      </c>
      <c r="B2237" s="42" t="str">
        <f>VLOOKUP(A2237,'Data Transformation'!A:D,4,0)</f>
        <v>Koenis</v>
      </c>
      <c r="C2237" s="57">
        <f>VLOOKUP(A2237,'Data Transformation'!G:N,2,0)</f>
        <v>24.59</v>
      </c>
      <c r="D2237" s="42">
        <f>VLOOKUP(A2237,'Data Transformation'!G:I,3,0)</f>
        <v>4.38</v>
      </c>
      <c r="E2237" s="42" t="str">
        <f>VLOOKUP(A2237,'Data Transformation'!G:J,4,0)</f>
        <v>No</v>
      </c>
      <c r="F2237" s="42" t="str">
        <f>VLOOKUP(A2237,'Data Transformation'!G:K,5,0)</f>
        <v>No</v>
      </c>
      <c r="G2237" s="58" t="str">
        <f>VLOOKUP(A2237,'Data Transformation'!G:L,6,0)</f>
        <v>No</v>
      </c>
      <c r="H2237" s="42">
        <f>VLOOKUP(A2237,'Data Transformation'!G:O,9,0)</f>
        <v>1</v>
      </c>
      <c r="I2237" s="42" t="str">
        <f>VLOOKUP(A2237,'Data Transformation'!G:N,8,0)</f>
        <v>No</v>
      </c>
      <c r="J2237" s="42" t="str">
        <f>VLOOKUP(A2237,'Data Transformation'!G:P,10,0)</f>
        <v>Normal weight</v>
      </c>
      <c r="K2237" s="42" t="str">
        <f>VLOOKUP(A2237,'Data Transformation'!G:Q,11,0)</f>
        <v>Normal</v>
      </c>
      <c r="L2237" s="42" t="str">
        <f>VLOOKUP(A2237,'Data Transformation'!S:AB,10,0)</f>
        <v>5-Sep-1998</v>
      </c>
      <c r="M2237" s="59">
        <f>VLOOKUP(A2237,'Data Transformation'!S:AD,12,0)</f>
        <v>1400.44</v>
      </c>
      <c r="N2237" s="42" t="str">
        <f>VLOOKUP(A2237,'Data Transformation'!S:Y,7,0)</f>
        <v>tier - 2</v>
      </c>
      <c r="O2237" s="42" t="str">
        <f>VLOOKUP(A2237,'Data Transformation'!S:Z,8,0)</f>
        <v>tier - 2</v>
      </c>
      <c r="P2237" s="42" t="str">
        <f>VLOOKUP(A2237,'Data Transformation'!S:AA,9,0)</f>
        <v>R1013</v>
      </c>
      <c r="Q2237" s="60">
        <f>VLOOKUP(A2237,'Data Transformation'!S:AC,11,0)</f>
        <v>24</v>
      </c>
    </row>
    <row r="2238">
      <c r="A2238" s="56" t="s">
        <v>4548</v>
      </c>
      <c r="B2238" s="42" t="str">
        <f>VLOOKUP(A2238,'Data Transformation'!A:D,4,0)</f>
        <v>Kittaka</v>
      </c>
      <c r="C2238" s="57">
        <f>VLOOKUP(A2238,'Data Transformation'!G:N,2,0)</f>
        <v>33.33</v>
      </c>
      <c r="D2238" s="42">
        <f>VLOOKUP(A2238,'Data Transformation'!G:I,3,0)</f>
        <v>9.79</v>
      </c>
      <c r="E2238" s="42" t="str">
        <f>VLOOKUP(A2238,'Data Transformation'!G:J,4,0)</f>
        <v>No</v>
      </c>
      <c r="F2238" s="42" t="str">
        <f>VLOOKUP(A2238,'Data Transformation'!G:K,5,0)</f>
        <v>No</v>
      </c>
      <c r="G2238" s="58" t="str">
        <f>VLOOKUP(A2238,'Data Transformation'!G:L,6,0)</f>
        <v>No</v>
      </c>
      <c r="H2238" s="42">
        <f>VLOOKUP(A2238,'Data Transformation'!G:O,9,0)</f>
        <v>0</v>
      </c>
      <c r="I2238" s="42" t="str">
        <f>VLOOKUP(A2238,'Data Transformation'!G:N,8,0)</f>
        <v>No</v>
      </c>
      <c r="J2238" s="42" t="str">
        <f>VLOOKUP(A2238,'Data Transformation'!G:P,10,0)</f>
        <v>Above Obesity</v>
      </c>
      <c r="K2238" s="42" t="str">
        <f>VLOOKUP(A2238,'Data Transformation'!G:Q,11,0)</f>
        <v>Diabetes</v>
      </c>
      <c r="L2238" s="42" t="str">
        <f>VLOOKUP(A2238,'Data Transformation'!S:AB,10,0)</f>
        <v>22-Dec-2002</v>
      </c>
      <c r="M2238" s="59">
        <f>VLOOKUP(A2238,'Data Transformation'!S:AD,12,0)</f>
        <v>1391.53</v>
      </c>
      <c r="N2238" s="42" t="str">
        <f>VLOOKUP(A2238,'Data Transformation'!S:Y,7,0)</f>
        <v>tier - 2</v>
      </c>
      <c r="O2238" s="42" t="str">
        <f>VLOOKUP(A2238,'Data Transformation'!S:Z,8,0)</f>
        <v>tier - 1</v>
      </c>
      <c r="P2238" s="42" t="str">
        <f>VLOOKUP(A2238,'Data Transformation'!S:AA,9,0)</f>
        <v>R1013</v>
      </c>
      <c r="Q2238" s="60">
        <f>VLOOKUP(A2238,'Data Transformation'!S:AC,11,0)</f>
        <v>20</v>
      </c>
    </row>
    <row r="2239">
      <c r="A2239" s="56" t="s">
        <v>4550</v>
      </c>
      <c r="B2239" s="42" t="str">
        <f>VLOOKUP(A2239,'Data Transformation'!A:D,4,0)</f>
        <v>Concannon</v>
      </c>
      <c r="C2239" s="57">
        <f>VLOOKUP(A2239,'Data Transformation'!G:N,2,0)</f>
        <v>18.5</v>
      </c>
      <c r="D2239" s="42">
        <f>VLOOKUP(A2239,'Data Transformation'!G:I,3,0)</f>
        <v>11.84</v>
      </c>
      <c r="E2239" s="42" t="str">
        <f>VLOOKUP(A2239,'Data Transformation'!G:J,4,0)</f>
        <v>No</v>
      </c>
      <c r="F2239" s="42" t="str">
        <f>VLOOKUP(A2239,'Data Transformation'!G:K,5,0)</f>
        <v>No</v>
      </c>
      <c r="G2239" s="58" t="str">
        <f>VLOOKUP(A2239,'Data Transformation'!G:L,6,0)</f>
        <v>No</v>
      </c>
      <c r="H2239" s="42">
        <f>VLOOKUP(A2239,'Data Transformation'!G:O,9,0)</f>
        <v>0</v>
      </c>
      <c r="I2239" s="42" t="str">
        <f>VLOOKUP(A2239,'Data Transformation'!G:N,8,0)</f>
        <v>No</v>
      </c>
      <c r="J2239" s="42" t="str">
        <f>VLOOKUP(A2239,'Data Transformation'!G:P,10,0)</f>
        <v>Normal weight</v>
      </c>
      <c r="K2239" s="42" t="str">
        <f>VLOOKUP(A2239,'Data Transformation'!G:Q,11,0)</f>
        <v>Diabetes</v>
      </c>
      <c r="L2239" s="42" t="str">
        <f>VLOOKUP(A2239,'Data Transformation'!S:AB,10,0)</f>
        <v>14-Nov-2002</v>
      </c>
      <c r="M2239" s="59">
        <f>VLOOKUP(A2239,'Data Transformation'!S:AD,12,0)</f>
        <v>1390</v>
      </c>
      <c r="N2239" s="42" t="str">
        <f>VLOOKUP(A2239,'Data Transformation'!S:Y,7,0)</f>
        <v>tier - 2</v>
      </c>
      <c r="O2239" s="42" t="str">
        <f>VLOOKUP(A2239,'Data Transformation'!S:Z,8,0)</f>
        <v>tier - 2</v>
      </c>
      <c r="P2239" s="42" t="str">
        <f>VLOOKUP(A2239,'Data Transformation'!S:AA,9,0)</f>
        <v>R1013</v>
      </c>
      <c r="Q2239" s="60">
        <f>VLOOKUP(A2239,'Data Transformation'!S:AC,11,0)</f>
        <v>20</v>
      </c>
    </row>
    <row r="2240">
      <c r="A2240" s="56" t="s">
        <v>4552</v>
      </c>
      <c r="B2240" s="42" t="str">
        <f>VLOOKUP(A2240,'Data Transformation'!A:D,4,0)</f>
        <v>Johnson</v>
      </c>
      <c r="C2240" s="57">
        <f>VLOOKUP(A2240,'Data Transformation'!G:N,2,0)</f>
        <v>18.58</v>
      </c>
      <c r="D2240" s="42">
        <f>VLOOKUP(A2240,'Data Transformation'!G:I,3,0)</f>
        <v>6.22</v>
      </c>
      <c r="E2240" s="42" t="str">
        <f>VLOOKUP(A2240,'Data Transformation'!G:J,4,0)</f>
        <v>No</v>
      </c>
      <c r="F2240" s="42" t="str">
        <f>VLOOKUP(A2240,'Data Transformation'!G:K,5,0)</f>
        <v>No</v>
      </c>
      <c r="G2240" s="58" t="str">
        <f>VLOOKUP(A2240,'Data Transformation'!G:L,6,0)</f>
        <v>No</v>
      </c>
      <c r="H2240" s="42">
        <f>VLOOKUP(A2240,'Data Transformation'!G:O,9,0)</f>
        <v>0</v>
      </c>
      <c r="I2240" s="42" t="str">
        <f>VLOOKUP(A2240,'Data Transformation'!G:N,8,0)</f>
        <v>No</v>
      </c>
      <c r="J2240" s="42" t="str">
        <f>VLOOKUP(A2240,'Data Transformation'!G:P,10,0)</f>
        <v>Normal weight</v>
      </c>
      <c r="K2240" s="42" t="str">
        <f>VLOOKUP(A2240,'Data Transformation'!G:Q,11,0)</f>
        <v>Prediabetes weight</v>
      </c>
      <c r="L2240" s="42" t="str">
        <f>VLOOKUP(A2240,'Data Transformation'!S:AB,10,0)</f>
        <v>6-Jul-1999</v>
      </c>
      <c r="M2240" s="59">
        <f>VLOOKUP(A2240,'Data Transformation'!S:AD,12,0)</f>
        <v>1389</v>
      </c>
      <c r="N2240" s="42" t="str">
        <f>VLOOKUP(A2240,'Data Transformation'!S:Y,7,0)</f>
        <v>tier - 2</v>
      </c>
      <c r="O2240" s="42" t="str">
        <f>VLOOKUP(A2240,'Data Transformation'!S:Z,8,0)</f>
        <v>tier - 2</v>
      </c>
      <c r="P2240" s="42" t="str">
        <f>VLOOKUP(A2240,'Data Transformation'!S:AA,9,0)</f>
        <v>R1013</v>
      </c>
      <c r="Q2240" s="60">
        <f>VLOOKUP(A2240,'Data Transformation'!S:AC,11,0)</f>
        <v>23</v>
      </c>
    </row>
    <row r="2241">
      <c r="A2241" s="56" t="s">
        <v>4554</v>
      </c>
      <c r="B2241" s="42" t="str">
        <f>VLOOKUP(A2241,'Data Transformation'!A:D,4,0)</f>
        <v>Schultz</v>
      </c>
      <c r="C2241" s="57">
        <f>VLOOKUP(A2241,'Data Transformation'!G:N,2,0)</f>
        <v>16.64</v>
      </c>
      <c r="D2241" s="42">
        <f>VLOOKUP(A2241,'Data Transformation'!G:I,3,0)</f>
        <v>10.01</v>
      </c>
      <c r="E2241" s="42" t="str">
        <f>VLOOKUP(A2241,'Data Transformation'!G:J,4,0)</f>
        <v>No</v>
      </c>
      <c r="F2241" s="42" t="str">
        <f>VLOOKUP(A2241,'Data Transformation'!G:K,5,0)</f>
        <v>No</v>
      </c>
      <c r="G2241" s="58" t="str">
        <f>VLOOKUP(A2241,'Data Transformation'!G:L,6,0)</f>
        <v>No</v>
      </c>
      <c r="H2241" s="42">
        <f>VLOOKUP(A2241,'Data Transformation'!G:O,9,0)</f>
        <v>0</v>
      </c>
      <c r="I2241" s="42" t="str">
        <f>VLOOKUP(A2241,'Data Transformation'!G:N,8,0)</f>
        <v>No</v>
      </c>
      <c r="J2241" s="42" t="str">
        <f>VLOOKUP(A2241,'Data Transformation'!G:P,10,0)</f>
        <v>Underweight</v>
      </c>
      <c r="K2241" s="42" t="str">
        <f>VLOOKUP(A2241,'Data Transformation'!G:Q,11,0)</f>
        <v>Diabetes</v>
      </c>
      <c r="L2241" s="42" t="str">
        <f>VLOOKUP(A2241,'Data Transformation'!S:AB,10,0)</f>
        <v>15-Aug-2002</v>
      </c>
      <c r="M2241" s="59">
        <f>VLOOKUP(A2241,'Data Transformation'!S:AD,12,0)</f>
        <v>1382</v>
      </c>
      <c r="N2241" s="42" t="str">
        <f>VLOOKUP(A2241,'Data Transformation'!S:Y,7,0)</f>
        <v>tier - 2</v>
      </c>
      <c r="O2241" s="42" t="str">
        <f>VLOOKUP(A2241,'Data Transformation'!S:Z,8,0)</f>
        <v>tier - 1</v>
      </c>
      <c r="P2241" s="42" t="str">
        <f>VLOOKUP(A2241,'Data Transformation'!S:AA,9,0)</f>
        <v>R1013</v>
      </c>
      <c r="Q2241" s="60">
        <f>VLOOKUP(A2241,'Data Transformation'!S:AC,11,0)</f>
        <v>20</v>
      </c>
    </row>
    <row r="2242">
      <c r="A2242" s="56" t="s">
        <v>4556</v>
      </c>
      <c r="B2242" s="42" t="str">
        <f>VLOOKUP(A2242,'Data Transformation'!A:D,4,0)</f>
        <v>Brannigan</v>
      </c>
      <c r="C2242" s="57">
        <f>VLOOKUP(A2242,'Data Transformation'!G:N,2,0)</f>
        <v>19.33</v>
      </c>
      <c r="D2242" s="42">
        <f>VLOOKUP(A2242,'Data Transformation'!G:I,3,0)</f>
        <v>4.32</v>
      </c>
      <c r="E2242" s="42" t="str">
        <f>VLOOKUP(A2242,'Data Transformation'!G:J,4,0)</f>
        <v>No</v>
      </c>
      <c r="F2242" s="42" t="str">
        <f>VLOOKUP(A2242,'Data Transformation'!G:K,5,0)</f>
        <v>No</v>
      </c>
      <c r="G2242" s="58" t="str">
        <f>VLOOKUP(A2242,'Data Transformation'!G:L,6,0)</f>
        <v>No</v>
      </c>
      <c r="H2242" s="42">
        <f>VLOOKUP(A2242,'Data Transformation'!G:O,9,0)</f>
        <v>1</v>
      </c>
      <c r="I2242" s="42" t="str">
        <f>VLOOKUP(A2242,'Data Transformation'!G:N,8,0)</f>
        <v>No</v>
      </c>
      <c r="J2242" s="42" t="str">
        <f>VLOOKUP(A2242,'Data Transformation'!G:P,10,0)</f>
        <v>Normal weight</v>
      </c>
      <c r="K2242" s="42" t="str">
        <f>VLOOKUP(A2242,'Data Transformation'!G:Q,11,0)</f>
        <v>Normal</v>
      </c>
      <c r="L2242" s="42" t="str">
        <f>VLOOKUP(A2242,'Data Transformation'!S:AB,10,0)</f>
        <v>3-Dec-1998</v>
      </c>
      <c r="M2242" s="59">
        <f>VLOOKUP(A2242,'Data Transformation'!S:AD,12,0)</f>
        <v>1359</v>
      </c>
      <c r="N2242" s="42" t="str">
        <f>VLOOKUP(A2242,'Data Transformation'!S:Y,7,0)</f>
        <v>tier - 2</v>
      </c>
      <c r="O2242" s="42" t="str">
        <f>VLOOKUP(A2242,'Data Transformation'!S:Z,8,0)</f>
        <v>tier - 1</v>
      </c>
      <c r="P2242" s="42" t="str">
        <f>VLOOKUP(A2242,'Data Transformation'!S:AA,9,0)</f>
        <v>R1013</v>
      </c>
      <c r="Q2242" s="60">
        <f>VLOOKUP(A2242,'Data Transformation'!S:AC,11,0)</f>
        <v>24</v>
      </c>
    </row>
    <row r="2243">
      <c r="A2243" s="56" t="s">
        <v>4558</v>
      </c>
      <c r="B2243" s="42" t="str">
        <f>VLOOKUP(A2243,'Data Transformation'!A:D,4,0)</f>
        <v>Cavallo</v>
      </c>
      <c r="C2243" s="57">
        <f>VLOOKUP(A2243,'Data Transformation'!G:N,2,0)</f>
        <v>21.26</v>
      </c>
      <c r="D2243" s="42">
        <f>VLOOKUP(A2243,'Data Transformation'!G:I,3,0)</f>
        <v>5.65</v>
      </c>
      <c r="E2243" s="42" t="str">
        <f>VLOOKUP(A2243,'Data Transformation'!G:J,4,0)</f>
        <v>yes</v>
      </c>
      <c r="F2243" s="42" t="str">
        <f>VLOOKUP(A2243,'Data Transformation'!G:K,5,0)</f>
        <v>No</v>
      </c>
      <c r="G2243" s="58" t="str">
        <f>VLOOKUP(A2243,'Data Transformation'!G:L,6,0)</f>
        <v>Yes</v>
      </c>
      <c r="H2243" s="42">
        <f>VLOOKUP(A2243,'Data Transformation'!G:O,9,0)</f>
        <v>1</v>
      </c>
      <c r="I2243" s="42" t="str">
        <f>VLOOKUP(A2243,'Data Transformation'!G:N,8,0)</f>
        <v>No</v>
      </c>
      <c r="J2243" s="42" t="str">
        <f>VLOOKUP(A2243,'Data Transformation'!G:P,10,0)</f>
        <v>Normal weight</v>
      </c>
      <c r="K2243" s="42" t="str">
        <f>VLOOKUP(A2243,'Data Transformation'!G:Q,11,0)</f>
        <v>Normal</v>
      </c>
      <c r="L2243" s="42" t="str">
        <f>VLOOKUP(A2243,'Data Transformation'!S:AB,10,0)</f>
        <v>7-Nov-1997</v>
      </c>
      <c r="M2243" s="59">
        <f>VLOOKUP(A2243,'Data Transformation'!S:AD,12,0)</f>
        <v>1341.16</v>
      </c>
      <c r="N2243" s="42" t="str">
        <f>VLOOKUP(A2243,'Data Transformation'!S:Y,7,0)</f>
        <v>tier - 2</v>
      </c>
      <c r="O2243" s="42" t="str">
        <f>VLOOKUP(A2243,'Data Transformation'!S:Z,8,0)</f>
        <v>tier - 2</v>
      </c>
      <c r="P2243" s="42" t="str">
        <f>VLOOKUP(A2243,'Data Transformation'!S:AA,9,0)</f>
        <v>R1012</v>
      </c>
      <c r="Q2243" s="60">
        <f>VLOOKUP(A2243,'Data Transformation'!S:AC,11,0)</f>
        <v>25</v>
      </c>
    </row>
    <row r="2244">
      <c r="A2244" s="56" t="s">
        <v>4560</v>
      </c>
      <c r="B2244" s="42" t="str">
        <f>VLOOKUP(A2244,'Data Transformation'!A:D,4,0)</f>
        <v>Chang</v>
      </c>
      <c r="C2244" s="57">
        <f>VLOOKUP(A2244,'Data Transformation'!G:N,2,0)</f>
        <v>15.6</v>
      </c>
      <c r="D2244" s="42">
        <f>VLOOKUP(A2244,'Data Transformation'!G:I,3,0)</f>
        <v>4.12</v>
      </c>
      <c r="E2244" s="42" t="str">
        <f>VLOOKUP(A2244,'Data Transformation'!G:J,4,0)</f>
        <v>yes</v>
      </c>
      <c r="F2244" s="42" t="str">
        <f>VLOOKUP(A2244,'Data Transformation'!G:K,5,0)</f>
        <v>No</v>
      </c>
      <c r="G2244" s="58" t="str">
        <f>VLOOKUP(A2244,'Data Transformation'!G:L,6,0)</f>
        <v>No</v>
      </c>
      <c r="H2244" s="42">
        <f>VLOOKUP(A2244,'Data Transformation'!G:O,9,0)</f>
        <v>1</v>
      </c>
      <c r="I2244" s="42" t="str">
        <f>VLOOKUP(A2244,'Data Transformation'!G:N,8,0)</f>
        <v>No</v>
      </c>
      <c r="J2244" s="42" t="str">
        <f>VLOOKUP(A2244,'Data Transformation'!G:P,10,0)</f>
        <v>Underweight</v>
      </c>
      <c r="K2244" s="42" t="str">
        <f>VLOOKUP(A2244,'Data Transformation'!G:Q,11,0)</f>
        <v>Normal</v>
      </c>
      <c r="L2244" s="42" t="str">
        <f>VLOOKUP(A2244,'Data Transformation'!S:AB,10,0)</f>
        <v>30-Jul-1995</v>
      </c>
      <c r="M2244" s="59">
        <f>VLOOKUP(A2244,'Data Transformation'!S:AD,12,0)</f>
        <v>1338</v>
      </c>
      <c r="N2244" s="42" t="str">
        <f>VLOOKUP(A2244,'Data Transformation'!S:Y,7,0)</f>
        <v>tier - 2</v>
      </c>
      <c r="O2244" s="42" t="str">
        <f>VLOOKUP(A2244,'Data Transformation'!S:Z,8,0)</f>
        <v>tier - 3</v>
      </c>
      <c r="P2244" s="42" t="str">
        <f>VLOOKUP(A2244,'Data Transformation'!S:AA,9,0)</f>
        <v>R1012</v>
      </c>
      <c r="Q2244" s="60">
        <f>VLOOKUP(A2244,'Data Transformation'!S:AC,11,0)</f>
        <v>27</v>
      </c>
    </row>
    <row r="2245">
      <c r="A2245" s="56" t="s">
        <v>4562</v>
      </c>
      <c r="B2245" s="42" t="str">
        <f>VLOOKUP(A2245,'Data Transformation'!A:D,4,0)</f>
        <v>Axelrod</v>
      </c>
      <c r="C2245" s="57">
        <f>VLOOKUP(A2245,'Data Transformation'!G:N,2,0)</f>
        <v>24.39</v>
      </c>
      <c r="D2245" s="42">
        <f>VLOOKUP(A2245,'Data Transformation'!G:I,3,0)</f>
        <v>6.24</v>
      </c>
      <c r="E2245" s="42" t="str">
        <f>VLOOKUP(A2245,'Data Transformation'!G:J,4,0)</f>
        <v>No</v>
      </c>
      <c r="F2245" s="42" t="str">
        <f>VLOOKUP(A2245,'Data Transformation'!G:K,5,0)</f>
        <v>No</v>
      </c>
      <c r="G2245" s="58" t="str">
        <f>VLOOKUP(A2245,'Data Transformation'!G:L,6,0)</f>
        <v>No</v>
      </c>
      <c r="H2245" s="42">
        <f>VLOOKUP(A2245,'Data Transformation'!G:O,9,0)</f>
        <v>1</v>
      </c>
      <c r="I2245" s="42" t="str">
        <f>VLOOKUP(A2245,'Data Transformation'!G:N,8,0)</f>
        <v>No</v>
      </c>
      <c r="J2245" s="42" t="str">
        <f>VLOOKUP(A2245,'Data Transformation'!G:P,10,0)</f>
        <v>Normal weight</v>
      </c>
      <c r="K2245" s="42" t="str">
        <f>VLOOKUP(A2245,'Data Transformation'!G:Q,11,0)</f>
        <v>Prediabetes weight</v>
      </c>
      <c r="L2245" s="42" t="str">
        <f>VLOOKUP(A2245,'Data Transformation'!S:AB,10,0)</f>
        <v>12-Jul-1998</v>
      </c>
      <c r="M2245" s="59">
        <f>VLOOKUP(A2245,'Data Transformation'!S:AD,12,0)</f>
        <v>1332.61</v>
      </c>
      <c r="N2245" s="42" t="str">
        <f>VLOOKUP(A2245,'Data Transformation'!S:Y,7,0)</f>
        <v>tier - 2</v>
      </c>
      <c r="O2245" s="42" t="str">
        <f>VLOOKUP(A2245,'Data Transformation'!S:Z,8,0)</f>
        <v>tier - 3</v>
      </c>
      <c r="P2245" s="42" t="str">
        <f>VLOOKUP(A2245,'Data Transformation'!S:AA,9,0)</f>
        <v>R1013</v>
      </c>
      <c r="Q2245" s="60">
        <f>VLOOKUP(A2245,'Data Transformation'!S:AC,11,0)</f>
        <v>24</v>
      </c>
    </row>
    <row r="2246">
      <c r="A2246" s="56" t="s">
        <v>4564</v>
      </c>
      <c r="B2246" s="42" t="str">
        <f>VLOOKUP(A2246,'Data Transformation'!A:D,4,0)</f>
        <v>Davenport</v>
      </c>
      <c r="C2246" s="57">
        <f>VLOOKUP(A2246,'Data Transformation'!G:N,2,0)</f>
        <v>24.75</v>
      </c>
      <c r="D2246" s="42">
        <f>VLOOKUP(A2246,'Data Transformation'!G:I,3,0)</f>
        <v>4.83</v>
      </c>
      <c r="E2246" s="42" t="str">
        <f>VLOOKUP(A2246,'Data Transformation'!G:J,4,0)</f>
        <v>No</v>
      </c>
      <c r="F2246" s="42" t="str">
        <f>VLOOKUP(A2246,'Data Transformation'!G:K,5,0)</f>
        <v>No</v>
      </c>
      <c r="G2246" s="58" t="str">
        <f>VLOOKUP(A2246,'Data Transformation'!G:L,6,0)</f>
        <v>No</v>
      </c>
      <c r="H2246" s="42">
        <f>VLOOKUP(A2246,'Data Transformation'!G:O,9,0)</f>
        <v>0</v>
      </c>
      <c r="I2246" s="42" t="str">
        <f>VLOOKUP(A2246,'Data Transformation'!G:N,8,0)</f>
        <v>No</v>
      </c>
      <c r="J2246" s="42" t="str">
        <f>VLOOKUP(A2246,'Data Transformation'!G:P,10,0)</f>
        <v>Normal weight</v>
      </c>
      <c r="K2246" s="42" t="str">
        <f>VLOOKUP(A2246,'Data Transformation'!G:Q,11,0)</f>
        <v>Normal</v>
      </c>
      <c r="L2246" s="42" t="str">
        <f>VLOOKUP(A2246,'Data Transformation'!S:AB,10,0)</f>
        <v>14-Oct-1999</v>
      </c>
      <c r="M2246" s="59">
        <f>VLOOKUP(A2246,'Data Transformation'!S:AD,12,0)</f>
        <v>1329.17</v>
      </c>
      <c r="N2246" s="42" t="str">
        <f>VLOOKUP(A2246,'Data Transformation'!S:Y,7,0)</f>
        <v>tier - 2</v>
      </c>
      <c r="O2246" s="42" t="str">
        <f>VLOOKUP(A2246,'Data Transformation'!S:Z,8,0)</f>
        <v>tier - 3</v>
      </c>
      <c r="P2246" s="42" t="str">
        <f>VLOOKUP(A2246,'Data Transformation'!S:AA,9,0)</f>
        <v>R1013</v>
      </c>
      <c r="Q2246" s="60">
        <f>VLOOKUP(A2246,'Data Transformation'!S:AC,11,0)</f>
        <v>23</v>
      </c>
    </row>
    <row r="2247">
      <c r="A2247" s="56" t="s">
        <v>4566</v>
      </c>
      <c r="B2247" s="42" t="str">
        <f>VLOOKUP(A2247,'Data Transformation'!A:D,4,0)</f>
        <v>Roberge</v>
      </c>
      <c r="C2247" s="57">
        <f>VLOOKUP(A2247,'Data Transformation'!G:N,2,0)</f>
        <v>20.88</v>
      </c>
      <c r="D2247" s="42">
        <f>VLOOKUP(A2247,'Data Transformation'!G:I,3,0)</f>
        <v>7.4</v>
      </c>
      <c r="E2247" s="42" t="str">
        <f>VLOOKUP(A2247,'Data Transformation'!G:J,4,0)</f>
        <v>No</v>
      </c>
      <c r="F2247" s="42" t="str">
        <f>VLOOKUP(A2247,'Data Transformation'!G:K,5,0)</f>
        <v>No</v>
      </c>
      <c r="G2247" s="58" t="str">
        <f>VLOOKUP(A2247,'Data Transformation'!G:L,6,0)</f>
        <v>No</v>
      </c>
      <c r="H2247" s="42">
        <f>VLOOKUP(A2247,'Data Transformation'!G:O,9,0)</f>
        <v>0</v>
      </c>
      <c r="I2247" s="42" t="str">
        <f>VLOOKUP(A2247,'Data Transformation'!G:N,8,0)</f>
        <v>No</v>
      </c>
      <c r="J2247" s="42" t="str">
        <f>VLOOKUP(A2247,'Data Transformation'!G:P,10,0)</f>
        <v>Normal weight</v>
      </c>
      <c r="K2247" s="42" t="str">
        <f>VLOOKUP(A2247,'Data Transformation'!G:Q,11,0)</f>
        <v>Diabetes</v>
      </c>
      <c r="L2247" s="42" t="str">
        <f>VLOOKUP(A2247,'Data Transformation'!S:AB,10,0)</f>
        <v>13-Oct-2002</v>
      </c>
      <c r="M2247" s="59">
        <f>VLOOKUP(A2247,'Data Transformation'!S:AD,12,0)</f>
        <v>1315</v>
      </c>
      <c r="N2247" s="42" t="str">
        <f>VLOOKUP(A2247,'Data Transformation'!S:Y,7,0)</f>
        <v>tier - 2</v>
      </c>
      <c r="O2247" s="42" t="str">
        <f>VLOOKUP(A2247,'Data Transformation'!S:Z,8,0)</f>
        <v>tier - 2</v>
      </c>
      <c r="P2247" s="42" t="str">
        <f>VLOOKUP(A2247,'Data Transformation'!S:AA,9,0)</f>
        <v>R1013</v>
      </c>
      <c r="Q2247" s="60">
        <f>VLOOKUP(A2247,'Data Transformation'!S:AC,11,0)</f>
        <v>20</v>
      </c>
    </row>
    <row r="2248">
      <c r="A2248" s="56" t="s">
        <v>4568</v>
      </c>
      <c r="B2248" s="42" t="str">
        <f>VLOOKUP(A2248,'Data Transformation'!A:D,4,0)</f>
        <v>Schmidt</v>
      </c>
      <c r="C2248" s="57">
        <f>VLOOKUP(A2248,'Data Transformation'!G:N,2,0)</f>
        <v>20.43</v>
      </c>
      <c r="D2248" s="42">
        <f>VLOOKUP(A2248,'Data Transformation'!G:I,3,0)</f>
        <v>4.54</v>
      </c>
      <c r="E2248" s="42" t="str">
        <f>VLOOKUP(A2248,'Data Transformation'!G:J,4,0)</f>
        <v>No</v>
      </c>
      <c r="F2248" s="42" t="str">
        <f>VLOOKUP(A2248,'Data Transformation'!G:K,5,0)</f>
        <v>No</v>
      </c>
      <c r="G2248" s="58" t="str">
        <f>VLOOKUP(A2248,'Data Transformation'!G:L,6,0)</f>
        <v>No</v>
      </c>
      <c r="H2248" s="42">
        <f>VLOOKUP(A2248,'Data Transformation'!G:O,9,0)</f>
        <v>0</v>
      </c>
      <c r="I2248" s="42" t="str">
        <f>VLOOKUP(A2248,'Data Transformation'!G:N,8,0)</f>
        <v>No</v>
      </c>
      <c r="J2248" s="42" t="str">
        <f>VLOOKUP(A2248,'Data Transformation'!G:P,10,0)</f>
        <v>Normal weight</v>
      </c>
      <c r="K2248" s="42" t="str">
        <f>VLOOKUP(A2248,'Data Transformation'!G:Q,11,0)</f>
        <v>Normal</v>
      </c>
      <c r="L2248" s="42" t="str">
        <f>VLOOKUP(A2248,'Data Transformation'!S:AB,10,0)</f>
        <v>2-Dec-1999</v>
      </c>
      <c r="M2248" s="59">
        <f>VLOOKUP(A2248,'Data Transformation'!S:AD,12,0)</f>
        <v>1304</v>
      </c>
      <c r="N2248" s="42" t="str">
        <f>VLOOKUP(A2248,'Data Transformation'!S:Y,7,0)</f>
        <v>tier - 2</v>
      </c>
      <c r="O2248" s="42" t="str">
        <f>VLOOKUP(A2248,'Data Transformation'!S:Z,8,0)</f>
        <v>tier - 2</v>
      </c>
      <c r="P2248" s="42" t="str">
        <f>VLOOKUP(A2248,'Data Transformation'!S:AA,9,0)</f>
        <v>R1013</v>
      </c>
      <c r="Q2248" s="60">
        <f>VLOOKUP(A2248,'Data Transformation'!S:AC,11,0)</f>
        <v>23</v>
      </c>
    </row>
    <row r="2249">
      <c r="A2249" s="56" t="s">
        <v>4570</v>
      </c>
      <c r="B2249" s="42" t="str">
        <f>VLOOKUP(A2249,'Data Transformation'!A:D,4,0)</f>
        <v>Kosters</v>
      </c>
      <c r="C2249" s="57">
        <f>VLOOKUP(A2249,'Data Transformation'!G:N,2,0)</f>
        <v>15.18</v>
      </c>
      <c r="D2249" s="42">
        <f>VLOOKUP(A2249,'Data Transformation'!G:I,3,0)</f>
        <v>11.11</v>
      </c>
      <c r="E2249" s="42" t="str">
        <f>VLOOKUP(A2249,'Data Transformation'!G:J,4,0)</f>
        <v>No</v>
      </c>
      <c r="F2249" s="42" t="str">
        <f>VLOOKUP(A2249,'Data Transformation'!G:K,5,0)</f>
        <v>No</v>
      </c>
      <c r="G2249" s="58" t="str">
        <f>VLOOKUP(A2249,'Data Transformation'!G:L,6,0)</f>
        <v>No</v>
      </c>
      <c r="H2249" s="42">
        <f>VLOOKUP(A2249,'Data Transformation'!G:O,9,0)</f>
        <v>0</v>
      </c>
      <c r="I2249" s="42" t="str">
        <f>VLOOKUP(A2249,'Data Transformation'!G:N,8,0)</f>
        <v>No</v>
      </c>
      <c r="J2249" s="42" t="str">
        <f>VLOOKUP(A2249,'Data Transformation'!G:P,10,0)</f>
        <v>Underweight</v>
      </c>
      <c r="K2249" s="42" t="str">
        <f>VLOOKUP(A2249,'Data Transformation'!G:Q,11,0)</f>
        <v>Diabetes</v>
      </c>
      <c r="L2249" s="42" t="str">
        <f>VLOOKUP(A2249,'Data Transformation'!S:AB,10,0)</f>
        <v>10-Dec-2002</v>
      </c>
      <c r="M2249" s="59">
        <f>VLOOKUP(A2249,'Data Transformation'!S:AD,12,0)</f>
        <v>1304</v>
      </c>
      <c r="N2249" s="42" t="str">
        <f>VLOOKUP(A2249,'Data Transformation'!S:Y,7,0)</f>
        <v>tier - 2</v>
      </c>
      <c r="O2249" s="42" t="str">
        <f>VLOOKUP(A2249,'Data Transformation'!S:Z,8,0)</f>
        <v>tier - 2</v>
      </c>
      <c r="P2249" s="42" t="str">
        <f>VLOOKUP(A2249,'Data Transformation'!S:AA,9,0)</f>
        <v>R1012</v>
      </c>
      <c r="Q2249" s="60">
        <f>VLOOKUP(A2249,'Data Transformation'!S:AC,11,0)</f>
        <v>20</v>
      </c>
    </row>
    <row r="2250">
      <c r="A2250" s="56" t="s">
        <v>4572</v>
      </c>
      <c r="B2250" s="42" t="str">
        <f>VLOOKUP(A2250,'Data Transformation'!A:D,4,0)</f>
        <v>Dykes</v>
      </c>
      <c r="C2250" s="57">
        <f>VLOOKUP(A2250,'Data Transformation'!G:N,2,0)</f>
        <v>15.12</v>
      </c>
      <c r="D2250" s="42">
        <f>VLOOKUP(A2250,'Data Transformation'!G:I,3,0)</f>
        <v>4.03</v>
      </c>
      <c r="E2250" s="42" t="str">
        <f>VLOOKUP(A2250,'Data Transformation'!G:J,4,0)</f>
        <v>YES</v>
      </c>
      <c r="F2250" s="42" t="str">
        <f>VLOOKUP(A2250,'Data Transformation'!G:K,5,0)</f>
        <v>No</v>
      </c>
      <c r="G2250" s="58" t="str">
        <f>VLOOKUP(A2250,'Data Transformation'!G:L,6,0)</f>
        <v>No</v>
      </c>
      <c r="H2250" s="42">
        <f>VLOOKUP(A2250,'Data Transformation'!G:O,9,0)</f>
        <v>0</v>
      </c>
      <c r="I2250" s="42" t="str">
        <f>VLOOKUP(A2250,'Data Transformation'!G:N,8,0)</f>
        <v>No</v>
      </c>
      <c r="J2250" s="42" t="str">
        <f>VLOOKUP(A2250,'Data Transformation'!G:P,10,0)</f>
        <v>Underweight</v>
      </c>
      <c r="K2250" s="42" t="str">
        <f>VLOOKUP(A2250,'Data Transformation'!G:Q,11,0)</f>
        <v>Normal</v>
      </c>
      <c r="L2250" s="42" t="str">
        <f>VLOOKUP(A2250,'Data Transformation'!S:AB,10,0)</f>
        <v>29-Nov-2001</v>
      </c>
      <c r="M2250" s="59">
        <f>VLOOKUP(A2250,'Data Transformation'!S:AD,12,0)</f>
        <v>1293</v>
      </c>
      <c r="N2250" s="42" t="str">
        <f>VLOOKUP(A2250,'Data Transformation'!S:Y,7,0)</f>
        <v>tier - 2</v>
      </c>
      <c r="O2250" s="42" t="str">
        <f>VLOOKUP(A2250,'Data Transformation'!S:Z,8,0)</f>
        <v>tier - 3</v>
      </c>
      <c r="P2250" s="42" t="str">
        <f>VLOOKUP(A2250,'Data Transformation'!S:AA,9,0)</f>
        <v>R1012</v>
      </c>
      <c r="Q2250" s="60">
        <f>VLOOKUP(A2250,'Data Transformation'!S:AC,11,0)</f>
        <v>21</v>
      </c>
    </row>
    <row r="2251">
      <c r="A2251" s="56" t="s">
        <v>4574</v>
      </c>
      <c r="B2251" s="42" t="str">
        <f>VLOOKUP(A2251,'Data Transformation'!A:D,4,0)</f>
        <v>Velan</v>
      </c>
      <c r="C2251" s="57">
        <f>VLOOKUP(A2251,'Data Transformation'!G:N,2,0)</f>
        <v>23.88</v>
      </c>
      <c r="D2251" s="42">
        <f>VLOOKUP(A2251,'Data Transformation'!G:I,3,0)</f>
        <v>4.51</v>
      </c>
      <c r="E2251" s="42" t="str">
        <f>VLOOKUP(A2251,'Data Transformation'!G:J,4,0)</f>
        <v>No</v>
      </c>
      <c r="F2251" s="42" t="str">
        <f>VLOOKUP(A2251,'Data Transformation'!G:K,5,0)</f>
        <v>No</v>
      </c>
      <c r="G2251" s="58" t="str">
        <f>VLOOKUP(A2251,'Data Transformation'!G:L,6,0)</f>
        <v>No</v>
      </c>
      <c r="H2251" s="42">
        <f>VLOOKUP(A2251,'Data Transformation'!G:O,9,0)</f>
        <v>1</v>
      </c>
      <c r="I2251" s="42" t="str">
        <f>VLOOKUP(A2251,'Data Transformation'!G:N,8,0)</f>
        <v>No</v>
      </c>
      <c r="J2251" s="42" t="str">
        <f>VLOOKUP(A2251,'Data Transformation'!G:P,10,0)</f>
        <v>Normal weight</v>
      </c>
      <c r="K2251" s="42" t="str">
        <f>VLOOKUP(A2251,'Data Transformation'!G:Q,11,0)</f>
        <v>Normal</v>
      </c>
      <c r="L2251" s="42" t="str">
        <f>VLOOKUP(A2251,'Data Transformation'!S:AB,10,0)</f>
        <v>4-Jun-1998</v>
      </c>
      <c r="M2251" s="59">
        <f>VLOOKUP(A2251,'Data Transformation'!S:AD,12,0)</f>
        <v>1290.93</v>
      </c>
      <c r="N2251" s="42" t="str">
        <f>VLOOKUP(A2251,'Data Transformation'!S:Y,7,0)</f>
        <v>tier - 2</v>
      </c>
      <c r="O2251" s="42" t="str">
        <f>VLOOKUP(A2251,'Data Transformation'!S:Z,8,0)</f>
        <v>tier - 2</v>
      </c>
      <c r="P2251" s="42" t="str">
        <f>VLOOKUP(A2251,'Data Transformation'!S:AA,9,0)</f>
        <v>R1013</v>
      </c>
      <c r="Q2251" s="60">
        <f>VLOOKUP(A2251,'Data Transformation'!S:AC,11,0)</f>
        <v>25</v>
      </c>
    </row>
    <row r="2252">
      <c r="A2252" s="56" t="s">
        <v>4576</v>
      </c>
      <c r="B2252" s="42" t="str">
        <f>VLOOKUP(A2252,'Data Transformation'!A:D,4,0)</f>
        <v>Goolik</v>
      </c>
      <c r="C2252" s="57">
        <f>VLOOKUP(A2252,'Data Transformation'!G:N,2,0)</f>
        <v>16.13</v>
      </c>
      <c r="D2252" s="42">
        <f>VLOOKUP(A2252,'Data Transformation'!G:I,3,0)</f>
        <v>5.56</v>
      </c>
      <c r="E2252" s="42" t="str">
        <f>VLOOKUP(A2252,'Data Transformation'!G:J,4,0)</f>
        <v>No</v>
      </c>
      <c r="F2252" s="42" t="str">
        <f>VLOOKUP(A2252,'Data Transformation'!G:K,5,0)</f>
        <v>yes</v>
      </c>
      <c r="G2252" s="58" t="str">
        <f>VLOOKUP(A2252,'Data Transformation'!G:L,6,0)</f>
        <v>No</v>
      </c>
      <c r="H2252" s="42">
        <f>VLOOKUP(A2252,'Data Transformation'!G:O,9,0)</f>
        <v>1</v>
      </c>
      <c r="I2252" s="42" t="str">
        <f>VLOOKUP(A2252,'Data Transformation'!G:N,8,0)</f>
        <v>No</v>
      </c>
      <c r="J2252" s="42" t="str">
        <f>VLOOKUP(A2252,'Data Transformation'!G:P,10,0)</f>
        <v>Underweight</v>
      </c>
      <c r="K2252" s="42" t="str">
        <f>VLOOKUP(A2252,'Data Transformation'!G:Q,11,0)</f>
        <v>Normal</v>
      </c>
      <c r="L2252" s="42" t="str">
        <f>VLOOKUP(A2252,'Data Transformation'!S:AB,10,0)</f>
        <v>26-Jun-2000</v>
      </c>
      <c r="M2252" s="59">
        <f>VLOOKUP(A2252,'Data Transformation'!S:AD,12,0)</f>
        <v>1286</v>
      </c>
      <c r="N2252" s="42" t="str">
        <f>VLOOKUP(A2252,'Data Transformation'!S:Y,7,0)</f>
        <v>tier - 2</v>
      </c>
      <c r="O2252" s="42" t="str">
        <f>VLOOKUP(A2252,'Data Transformation'!S:Z,8,0)</f>
        <v>tier - 2</v>
      </c>
      <c r="P2252" s="42" t="str">
        <f>VLOOKUP(A2252,'Data Transformation'!S:AA,9,0)</f>
        <v>R1013</v>
      </c>
      <c r="Q2252" s="60">
        <f>VLOOKUP(A2252,'Data Transformation'!S:AC,11,0)</f>
        <v>22</v>
      </c>
    </row>
    <row r="2253">
      <c r="A2253" s="56" t="s">
        <v>4578</v>
      </c>
      <c r="B2253" s="42" t="str">
        <f>VLOOKUP(A2253,'Data Transformation'!A:D,4,0)</f>
        <v>Bain</v>
      </c>
      <c r="C2253" s="57">
        <f>VLOOKUP(A2253,'Data Transformation'!G:N,2,0)</f>
        <v>24.09</v>
      </c>
      <c r="D2253" s="42">
        <f>VLOOKUP(A2253,'Data Transformation'!G:I,3,0)</f>
        <v>4.1</v>
      </c>
      <c r="E2253" s="42" t="str">
        <f>VLOOKUP(A2253,'Data Transformation'!G:J,4,0)</f>
        <v>No</v>
      </c>
      <c r="F2253" s="42" t="str">
        <f>VLOOKUP(A2253,'Data Transformation'!G:K,5,0)</f>
        <v>yes</v>
      </c>
      <c r="G2253" s="58" t="str">
        <f>VLOOKUP(A2253,'Data Transformation'!G:L,6,0)</f>
        <v>No</v>
      </c>
      <c r="H2253" s="42">
        <f>VLOOKUP(A2253,'Data Transformation'!G:O,9,0)</f>
        <v>1</v>
      </c>
      <c r="I2253" s="42" t="str">
        <f>VLOOKUP(A2253,'Data Transformation'!G:N,8,0)</f>
        <v>No</v>
      </c>
      <c r="J2253" s="42" t="str">
        <f>VLOOKUP(A2253,'Data Transformation'!G:P,10,0)</f>
        <v>Normal weight</v>
      </c>
      <c r="K2253" s="42" t="str">
        <f>VLOOKUP(A2253,'Data Transformation'!G:Q,11,0)</f>
        <v>Normal</v>
      </c>
      <c r="L2253" s="42" t="str">
        <f>VLOOKUP(A2253,'Data Transformation'!S:AB,10,0)</f>
        <v>28-Jul-2004</v>
      </c>
      <c r="M2253" s="59">
        <f>VLOOKUP(A2253,'Data Transformation'!S:AD,12,0)</f>
        <v>1285</v>
      </c>
      <c r="N2253" s="42" t="str">
        <f>VLOOKUP(A2253,'Data Transformation'!S:Y,7,0)</f>
        <v>tier - 2</v>
      </c>
      <c r="O2253" s="42" t="str">
        <f>VLOOKUP(A2253,'Data Transformation'!S:Z,8,0)</f>
        <v>tier - 3</v>
      </c>
      <c r="P2253" s="42" t="str">
        <f>VLOOKUP(A2253,'Data Transformation'!S:AA,9,0)</f>
        <v>R1013</v>
      </c>
      <c r="Q2253" s="60">
        <f>VLOOKUP(A2253,'Data Transformation'!S:AC,11,0)</f>
        <v>18</v>
      </c>
    </row>
    <row r="2254">
      <c r="A2254" s="56" t="s">
        <v>4580</v>
      </c>
      <c r="B2254" s="42" t="str">
        <f>VLOOKUP(A2254,'Data Transformation'!A:D,4,0)</f>
        <v>Wieck</v>
      </c>
      <c r="C2254" s="57">
        <f>VLOOKUP(A2254,'Data Transformation'!G:N,2,0)</f>
        <v>19.43</v>
      </c>
      <c r="D2254" s="42">
        <f>VLOOKUP(A2254,'Data Transformation'!G:I,3,0)</f>
        <v>5.85</v>
      </c>
      <c r="E2254" s="42" t="str">
        <f>VLOOKUP(A2254,'Data Transformation'!G:J,4,0)</f>
        <v>No</v>
      </c>
      <c r="F2254" s="42" t="str">
        <f>VLOOKUP(A2254,'Data Transformation'!G:K,5,0)</f>
        <v>yes</v>
      </c>
      <c r="G2254" s="58" t="str">
        <f>VLOOKUP(A2254,'Data Transformation'!G:L,6,0)</f>
        <v>No</v>
      </c>
      <c r="H2254" s="42">
        <f>VLOOKUP(A2254,'Data Transformation'!G:O,9,0)</f>
        <v>1</v>
      </c>
      <c r="I2254" s="42" t="str">
        <f>VLOOKUP(A2254,'Data Transformation'!G:N,8,0)</f>
        <v>No</v>
      </c>
      <c r="J2254" s="42" t="str">
        <f>VLOOKUP(A2254,'Data Transformation'!G:P,10,0)</f>
        <v>Normal weight</v>
      </c>
      <c r="K2254" s="42" t="str">
        <f>VLOOKUP(A2254,'Data Transformation'!G:Q,11,0)</f>
        <v>Prediabetes weight</v>
      </c>
      <c r="L2254" s="42" t="str">
        <f>VLOOKUP(A2254,'Data Transformation'!S:AB,10,0)</f>
        <v>30-Sep-2004</v>
      </c>
      <c r="M2254" s="59">
        <f>VLOOKUP(A2254,'Data Transformation'!S:AD,12,0)</f>
        <v>1283</v>
      </c>
      <c r="N2254" s="42" t="str">
        <f>VLOOKUP(A2254,'Data Transformation'!S:Y,7,0)</f>
        <v>tier - 2</v>
      </c>
      <c r="O2254" s="42" t="str">
        <f>VLOOKUP(A2254,'Data Transformation'!S:Z,8,0)</f>
        <v>tier - 1</v>
      </c>
      <c r="P2254" s="42" t="str">
        <f>VLOOKUP(A2254,'Data Transformation'!S:AA,9,0)</f>
        <v>R1013</v>
      </c>
      <c r="Q2254" s="60">
        <f>VLOOKUP(A2254,'Data Transformation'!S:AC,11,0)</f>
        <v>18</v>
      </c>
    </row>
    <row r="2255">
      <c r="A2255" s="56" t="s">
        <v>4582</v>
      </c>
      <c r="B2255" s="42" t="str">
        <f>VLOOKUP(A2255,'Data Transformation'!A:D,4,0)</f>
        <v>Friel</v>
      </c>
      <c r="C2255" s="57">
        <f>VLOOKUP(A2255,'Data Transformation'!G:N,2,0)</f>
        <v>15.22</v>
      </c>
      <c r="D2255" s="42">
        <f>VLOOKUP(A2255,'Data Transformation'!G:I,3,0)</f>
        <v>4.92</v>
      </c>
      <c r="E2255" s="42" t="str">
        <f>VLOOKUP(A2255,'Data Transformation'!G:J,4,0)</f>
        <v>yes</v>
      </c>
      <c r="F2255" s="42" t="str">
        <f>VLOOKUP(A2255,'Data Transformation'!G:K,5,0)</f>
        <v>No</v>
      </c>
      <c r="G2255" s="58" t="str">
        <f>VLOOKUP(A2255,'Data Transformation'!G:L,6,0)</f>
        <v>Yes</v>
      </c>
      <c r="H2255" s="42">
        <f>VLOOKUP(A2255,'Data Transformation'!G:O,9,0)</f>
        <v>1</v>
      </c>
      <c r="I2255" s="42" t="str">
        <f>VLOOKUP(A2255,'Data Transformation'!G:N,8,0)</f>
        <v>No</v>
      </c>
      <c r="J2255" s="42" t="str">
        <f>VLOOKUP(A2255,'Data Transformation'!G:P,10,0)</f>
        <v>Underweight</v>
      </c>
      <c r="K2255" s="42" t="str">
        <f>VLOOKUP(A2255,'Data Transformation'!G:Q,11,0)</f>
        <v>Normal</v>
      </c>
      <c r="L2255" s="42" t="str">
        <f>VLOOKUP(A2255,'Data Transformation'!S:AB,10,0)</f>
        <v>26-Oct-1997</v>
      </c>
      <c r="M2255" s="59">
        <f>VLOOKUP(A2255,'Data Transformation'!S:AD,12,0)</f>
        <v>1276</v>
      </c>
      <c r="N2255" s="42" t="str">
        <f>VLOOKUP(A2255,'Data Transformation'!S:Y,7,0)</f>
        <v>tier - 2</v>
      </c>
      <c r="O2255" s="42" t="str">
        <f>VLOOKUP(A2255,'Data Transformation'!S:Z,8,0)</f>
        <v>tier - 2</v>
      </c>
      <c r="P2255" s="42" t="str">
        <f>VLOOKUP(A2255,'Data Transformation'!S:AA,9,0)</f>
        <v>R1012</v>
      </c>
      <c r="Q2255" s="60">
        <f>VLOOKUP(A2255,'Data Transformation'!S:AC,11,0)</f>
        <v>25</v>
      </c>
    </row>
    <row r="2256">
      <c r="A2256" s="56" t="s">
        <v>4584</v>
      </c>
      <c r="B2256" s="42" t="str">
        <f>VLOOKUP(A2256,'Data Transformation'!A:D,4,0)</f>
        <v>Santandreu</v>
      </c>
      <c r="C2256" s="57">
        <f>VLOOKUP(A2256,'Data Transformation'!G:N,2,0)</f>
        <v>20.72</v>
      </c>
      <c r="D2256" s="42">
        <f>VLOOKUP(A2256,'Data Transformation'!G:I,3,0)</f>
        <v>9.46</v>
      </c>
      <c r="E2256" s="42" t="str">
        <f>VLOOKUP(A2256,'Data Transformation'!G:J,4,0)</f>
        <v>No</v>
      </c>
      <c r="F2256" s="42" t="str">
        <f>VLOOKUP(A2256,'Data Transformation'!G:K,5,0)</f>
        <v>No</v>
      </c>
      <c r="G2256" s="58" t="str">
        <f>VLOOKUP(A2256,'Data Transformation'!G:L,6,0)</f>
        <v>No</v>
      </c>
      <c r="H2256" s="42">
        <f>VLOOKUP(A2256,'Data Transformation'!G:O,9,0)</f>
        <v>0</v>
      </c>
      <c r="I2256" s="42" t="str">
        <f>VLOOKUP(A2256,'Data Transformation'!G:N,8,0)</f>
        <v>No</v>
      </c>
      <c r="J2256" s="42" t="str">
        <f>VLOOKUP(A2256,'Data Transformation'!G:P,10,0)</f>
        <v>Normal weight</v>
      </c>
      <c r="K2256" s="42" t="str">
        <f>VLOOKUP(A2256,'Data Transformation'!G:Q,11,0)</f>
        <v>Diabetes</v>
      </c>
      <c r="L2256" s="42" t="str">
        <f>VLOOKUP(A2256,'Data Transformation'!S:AB,10,0)</f>
        <v>4-Dec-2002</v>
      </c>
      <c r="M2256" s="59">
        <f>VLOOKUP(A2256,'Data Transformation'!S:AD,12,0)</f>
        <v>1267</v>
      </c>
      <c r="N2256" s="42" t="str">
        <f>VLOOKUP(A2256,'Data Transformation'!S:Y,7,0)</f>
        <v>tier - 2</v>
      </c>
      <c r="O2256" s="42" t="str">
        <f>VLOOKUP(A2256,'Data Transformation'!S:Z,8,0)</f>
        <v>tier - 1</v>
      </c>
      <c r="P2256" s="42" t="str">
        <f>VLOOKUP(A2256,'Data Transformation'!S:AA,9,0)</f>
        <v>R1013</v>
      </c>
      <c r="Q2256" s="60">
        <f>VLOOKUP(A2256,'Data Transformation'!S:AC,11,0)</f>
        <v>20</v>
      </c>
    </row>
    <row r="2257">
      <c r="A2257" s="56" t="s">
        <v>4586</v>
      </c>
      <c r="B2257" s="42" t="str">
        <f>VLOOKUP(A2257,'Data Transformation'!A:D,4,0)</f>
        <v>Johnson</v>
      </c>
      <c r="C2257" s="57">
        <f>VLOOKUP(A2257,'Data Transformation'!G:N,2,0)</f>
        <v>35.4</v>
      </c>
      <c r="D2257" s="42">
        <f>VLOOKUP(A2257,'Data Transformation'!G:I,3,0)</f>
        <v>5.94</v>
      </c>
      <c r="E2257" s="42" t="str">
        <f>VLOOKUP(A2257,'Data Transformation'!G:J,4,0)</f>
        <v>No</v>
      </c>
      <c r="F2257" s="42" t="str">
        <f>VLOOKUP(A2257,'Data Transformation'!G:K,5,0)</f>
        <v>No</v>
      </c>
      <c r="G2257" s="58" t="str">
        <f>VLOOKUP(A2257,'Data Transformation'!G:L,6,0)</f>
        <v>Yes</v>
      </c>
      <c r="H2257" s="42">
        <f>VLOOKUP(A2257,'Data Transformation'!G:O,9,0)</f>
        <v>1</v>
      </c>
      <c r="I2257" s="42" t="str">
        <f>VLOOKUP(A2257,'Data Transformation'!G:N,8,0)</f>
        <v>No</v>
      </c>
      <c r="J2257" s="42" t="str">
        <f>VLOOKUP(A2257,'Data Transformation'!G:P,10,0)</f>
        <v>Above Obesity</v>
      </c>
      <c r="K2257" s="42" t="str">
        <f>VLOOKUP(A2257,'Data Transformation'!G:Q,11,0)</f>
        <v>Prediabetes weight</v>
      </c>
      <c r="L2257" s="42" t="str">
        <f>VLOOKUP(A2257,'Data Transformation'!S:AB,10,0)</f>
        <v>21-Nov-2003</v>
      </c>
      <c r="M2257" s="59">
        <f>VLOOKUP(A2257,'Data Transformation'!S:AD,12,0)</f>
        <v>1263.25</v>
      </c>
      <c r="N2257" s="42" t="str">
        <f>VLOOKUP(A2257,'Data Transformation'!S:Y,7,0)</f>
        <v>tier - 2</v>
      </c>
      <c r="O2257" s="42" t="str">
        <f>VLOOKUP(A2257,'Data Transformation'!S:Z,8,0)</f>
        <v>tier - 3</v>
      </c>
      <c r="P2257" s="42" t="str">
        <f>VLOOKUP(A2257,'Data Transformation'!S:AA,9,0)</f>
        <v>R1011</v>
      </c>
      <c r="Q2257" s="60">
        <f>VLOOKUP(A2257,'Data Transformation'!S:AC,11,0)</f>
        <v>19</v>
      </c>
    </row>
    <row r="2258">
      <c r="A2258" s="56" t="s">
        <v>4588</v>
      </c>
      <c r="B2258" s="42" t="str">
        <f>VLOOKUP(A2258,'Data Transformation'!A:D,4,0)</f>
        <v>Gerber</v>
      </c>
      <c r="C2258" s="57">
        <f>VLOOKUP(A2258,'Data Transformation'!G:N,2,0)</f>
        <v>34.4</v>
      </c>
      <c r="D2258" s="42">
        <f>VLOOKUP(A2258,'Data Transformation'!G:I,3,0)</f>
        <v>5.7</v>
      </c>
      <c r="E2258" s="42" t="str">
        <f>VLOOKUP(A2258,'Data Transformation'!G:J,4,0)</f>
        <v>No</v>
      </c>
      <c r="F2258" s="42" t="str">
        <f>VLOOKUP(A2258,'Data Transformation'!G:K,5,0)</f>
        <v>No</v>
      </c>
      <c r="G2258" s="58" t="str">
        <f>VLOOKUP(A2258,'Data Transformation'!G:L,6,0)</f>
        <v>Yes</v>
      </c>
      <c r="H2258" s="42">
        <f>VLOOKUP(A2258,'Data Transformation'!G:O,9,0)</f>
        <v>1</v>
      </c>
      <c r="I2258" s="42" t="str">
        <f>VLOOKUP(A2258,'Data Transformation'!G:N,8,0)</f>
        <v>No</v>
      </c>
      <c r="J2258" s="42" t="str">
        <f>VLOOKUP(A2258,'Data Transformation'!G:P,10,0)</f>
        <v>Above Obesity</v>
      </c>
      <c r="K2258" s="42" t="str">
        <f>VLOOKUP(A2258,'Data Transformation'!G:Q,11,0)</f>
        <v>Prediabetes weight</v>
      </c>
      <c r="L2258" s="42" t="str">
        <f>VLOOKUP(A2258,'Data Transformation'!S:AB,10,0)</f>
        <v>15-Aug-2003</v>
      </c>
      <c r="M2258" s="59">
        <f>VLOOKUP(A2258,'Data Transformation'!S:AD,12,0)</f>
        <v>1261.86</v>
      </c>
      <c r="N2258" s="42" t="str">
        <f>VLOOKUP(A2258,'Data Transformation'!S:Y,7,0)</f>
        <v>tier - 2</v>
      </c>
      <c r="O2258" s="42" t="str">
        <f>VLOOKUP(A2258,'Data Transformation'!S:Z,8,0)</f>
        <v>tier - 3</v>
      </c>
      <c r="P2258" s="42" t="str">
        <f>VLOOKUP(A2258,'Data Transformation'!S:AA,9,0)</f>
        <v>R1011</v>
      </c>
      <c r="Q2258" s="60">
        <f>VLOOKUP(A2258,'Data Transformation'!S:AC,11,0)</f>
        <v>19</v>
      </c>
    </row>
    <row r="2259">
      <c r="A2259" s="56" t="s">
        <v>4590</v>
      </c>
      <c r="B2259" s="42" t="str">
        <f>VLOOKUP(A2259,'Data Transformation'!A:D,4,0)</f>
        <v>Benadum</v>
      </c>
      <c r="C2259" s="57">
        <f>VLOOKUP(A2259,'Data Transformation'!G:N,2,0)</f>
        <v>34.1</v>
      </c>
      <c r="D2259" s="42">
        <f>VLOOKUP(A2259,'Data Transformation'!G:I,3,0)</f>
        <v>4.13</v>
      </c>
      <c r="E2259" s="42" t="str">
        <f>VLOOKUP(A2259,'Data Transformation'!G:J,4,0)</f>
        <v>No</v>
      </c>
      <c r="F2259" s="42" t="str">
        <f>VLOOKUP(A2259,'Data Transformation'!G:K,5,0)</f>
        <v>No</v>
      </c>
      <c r="G2259" s="58" t="str">
        <f>VLOOKUP(A2259,'Data Transformation'!G:L,6,0)</f>
        <v>Yes</v>
      </c>
      <c r="H2259" s="42">
        <f>VLOOKUP(A2259,'Data Transformation'!G:O,9,0)</f>
        <v>1</v>
      </c>
      <c r="I2259" s="42" t="str">
        <f>VLOOKUP(A2259,'Data Transformation'!G:N,8,0)</f>
        <v>No</v>
      </c>
      <c r="J2259" s="42" t="str">
        <f>VLOOKUP(A2259,'Data Transformation'!G:P,10,0)</f>
        <v>Above Obesity</v>
      </c>
      <c r="K2259" s="42" t="str">
        <f>VLOOKUP(A2259,'Data Transformation'!G:Q,11,0)</f>
        <v>Normal</v>
      </c>
      <c r="L2259" s="42" t="str">
        <f>VLOOKUP(A2259,'Data Transformation'!S:AB,10,0)</f>
        <v>30-Oct-2003</v>
      </c>
      <c r="M2259" s="59">
        <f>VLOOKUP(A2259,'Data Transformation'!S:AD,12,0)</f>
        <v>1261.44</v>
      </c>
      <c r="N2259" s="42" t="str">
        <f>VLOOKUP(A2259,'Data Transformation'!S:Y,7,0)</f>
        <v>tier - 2</v>
      </c>
      <c r="O2259" s="42" t="str">
        <f>VLOOKUP(A2259,'Data Transformation'!S:Z,8,0)</f>
        <v>tier - 3</v>
      </c>
      <c r="P2259" s="42" t="str">
        <f>VLOOKUP(A2259,'Data Transformation'!S:AA,9,0)</f>
        <v>R1011</v>
      </c>
      <c r="Q2259" s="60">
        <f>VLOOKUP(A2259,'Data Transformation'!S:AC,11,0)</f>
        <v>19</v>
      </c>
    </row>
    <row r="2260">
      <c r="A2260" s="56" t="s">
        <v>4592</v>
      </c>
      <c r="B2260" s="42" t="str">
        <f>VLOOKUP(A2260,'Data Transformation'!A:D,4,0)</f>
        <v>Ragazzini</v>
      </c>
      <c r="C2260" s="57">
        <f>VLOOKUP(A2260,'Data Transformation'!G:N,2,0)</f>
        <v>30.4</v>
      </c>
      <c r="D2260" s="42">
        <f>VLOOKUP(A2260,'Data Transformation'!G:I,3,0)</f>
        <v>4.77</v>
      </c>
      <c r="E2260" s="42" t="str">
        <f>VLOOKUP(A2260,'Data Transformation'!G:J,4,0)</f>
        <v>No</v>
      </c>
      <c r="F2260" s="42" t="str">
        <f>VLOOKUP(A2260,'Data Transformation'!G:K,5,0)</f>
        <v>No</v>
      </c>
      <c r="G2260" s="58" t="str">
        <f>VLOOKUP(A2260,'Data Transformation'!G:L,6,0)</f>
        <v>Yes</v>
      </c>
      <c r="H2260" s="42">
        <f>VLOOKUP(A2260,'Data Transformation'!G:O,9,0)</f>
        <v>1</v>
      </c>
      <c r="I2260" s="42" t="str">
        <f>VLOOKUP(A2260,'Data Transformation'!G:N,8,0)</f>
        <v>No</v>
      </c>
      <c r="J2260" s="42" t="str">
        <f>VLOOKUP(A2260,'Data Transformation'!G:P,10,0)</f>
        <v>Above Obesity</v>
      </c>
      <c r="K2260" s="42" t="str">
        <f>VLOOKUP(A2260,'Data Transformation'!G:Q,11,0)</f>
        <v>Normal</v>
      </c>
      <c r="L2260" s="42" t="str">
        <f>VLOOKUP(A2260,'Data Transformation'!S:AB,10,0)</f>
        <v>13-Oct-2003</v>
      </c>
      <c r="M2260" s="59">
        <f>VLOOKUP(A2260,'Data Transformation'!S:AD,12,0)</f>
        <v>1256.3</v>
      </c>
      <c r="N2260" s="42" t="str">
        <f>VLOOKUP(A2260,'Data Transformation'!S:Y,7,0)</f>
        <v>tier - 2</v>
      </c>
      <c r="O2260" s="42" t="str">
        <f>VLOOKUP(A2260,'Data Transformation'!S:Z,8,0)</f>
        <v>tier - 3</v>
      </c>
      <c r="P2260" s="42" t="str">
        <f>VLOOKUP(A2260,'Data Transformation'!S:AA,9,0)</f>
        <v>R1011</v>
      </c>
      <c r="Q2260" s="60">
        <f>VLOOKUP(A2260,'Data Transformation'!S:AC,11,0)</f>
        <v>19</v>
      </c>
    </row>
    <row r="2261">
      <c r="A2261" s="56" t="s">
        <v>4594</v>
      </c>
      <c r="B2261" s="42" t="str">
        <f>VLOOKUP(A2261,'Data Transformation'!A:D,4,0)</f>
        <v>Kessinger</v>
      </c>
      <c r="C2261" s="57">
        <f>VLOOKUP(A2261,'Data Transformation'!G:N,2,0)</f>
        <v>28.7</v>
      </c>
      <c r="D2261" s="42">
        <f>VLOOKUP(A2261,'Data Transformation'!G:I,3,0)</f>
        <v>4.99</v>
      </c>
      <c r="E2261" s="42" t="str">
        <f>VLOOKUP(A2261,'Data Transformation'!G:J,4,0)</f>
        <v>No</v>
      </c>
      <c r="F2261" s="42" t="str">
        <f>VLOOKUP(A2261,'Data Transformation'!G:K,5,0)</f>
        <v>No</v>
      </c>
      <c r="G2261" s="58" t="str">
        <f>VLOOKUP(A2261,'Data Transformation'!G:L,6,0)</f>
        <v>Yes</v>
      </c>
      <c r="H2261" s="42">
        <f>VLOOKUP(A2261,'Data Transformation'!G:O,9,0)</f>
        <v>1</v>
      </c>
      <c r="I2261" s="42" t="str">
        <f>VLOOKUP(A2261,'Data Transformation'!G:N,8,0)</f>
        <v>No</v>
      </c>
      <c r="J2261" s="42" t="str">
        <f>VLOOKUP(A2261,'Data Transformation'!G:P,10,0)</f>
        <v>Overweight</v>
      </c>
      <c r="K2261" s="42" t="str">
        <f>VLOOKUP(A2261,'Data Transformation'!G:Q,11,0)</f>
        <v>Normal</v>
      </c>
      <c r="L2261" s="42" t="str">
        <f>VLOOKUP(A2261,'Data Transformation'!S:AB,10,0)</f>
        <v>10-Dec-2003</v>
      </c>
      <c r="M2261" s="59">
        <f>VLOOKUP(A2261,'Data Transformation'!S:AD,12,0)</f>
        <v>1253.94</v>
      </c>
      <c r="N2261" s="42" t="str">
        <f>VLOOKUP(A2261,'Data Transformation'!S:Y,7,0)</f>
        <v>tier - 2</v>
      </c>
      <c r="O2261" s="42" t="str">
        <f>VLOOKUP(A2261,'Data Transformation'!S:Z,8,0)</f>
        <v>tier - 2</v>
      </c>
      <c r="P2261" s="42" t="str">
        <f>VLOOKUP(A2261,'Data Transformation'!S:AA,9,0)</f>
        <v>R1011</v>
      </c>
      <c r="Q2261" s="60">
        <f>VLOOKUP(A2261,'Data Transformation'!S:AC,11,0)</f>
        <v>19</v>
      </c>
    </row>
    <row r="2262">
      <c r="A2262" s="56" t="s">
        <v>4596</v>
      </c>
      <c r="B2262" s="42" t="str">
        <f>VLOOKUP(A2262,'Data Transformation'!A:D,4,0)</f>
        <v>Bezgin</v>
      </c>
      <c r="C2262" s="57">
        <f>VLOOKUP(A2262,'Data Transformation'!G:N,2,0)</f>
        <v>17.44</v>
      </c>
      <c r="D2262" s="42">
        <f>VLOOKUP(A2262,'Data Transformation'!G:I,3,0)</f>
        <v>4.42</v>
      </c>
      <c r="E2262" s="42" t="str">
        <f>VLOOKUP(A2262,'Data Transformation'!G:J,4,0)</f>
        <v>yes</v>
      </c>
      <c r="F2262" s="42" t="str">
        <f>VLOOKUP(A2262,'Data Transformation'!G:K,5,0)</f>
        <v>No</v>
      </c>
      <c r="G2262" s="58" t="str">
        <f>VLOOKUP(A2262,'Data Transformation'!G:L,6,0)</f>
        <v>Yes</v>
      </c>
      <c r="H2262" s="42">
        <f>VLOOKUP(A2262,'Data Transformation'!G:O,9,0)</f>
        <v>1</v>
      </c>
      <c r="I2262" s="42" t="str">
        <f>VLOOKUP(A2262,'Data Transformation'!G:N,8,0)</f>
        <v>No</v>
      </c>
      <c r="J2262" s="42" t="str">
        <f>VLOOKUP(A2262,'Data Transformation'!G:P,10,0)</f>
        <v>Underweight</v>
      </c>
      <c r="K2262" s="42" t="str">
        <f>VLOOKUP(A2262,'Data Transformation'!G:Q,11,0)</f>
        <v>Normal</v>
      </c>
      <c r="L2262" s="42" t="str">
        <f>VLOOKUP(A2262,'Data Transformation'!S:AB,10,0)</f>
        <v>4-Nov-1997</v>
      </c>
      <c r="M2262" s="59">
        <f>VLOOKUP(A2262,'Data Transformation'!S:AD,12,0)</f>
        <v>1253</v>
      </c>
      <c r="N2262" s="42" t="str">
        <f>VLOOKUP(A2262,'Data Transformation'!S:Y,7,0)</f>
        <v>tier - 2</v>
      </c>
      <c r="O2262" s="42" t="str">
        <f>VLOOKUP(A2262,'Data Transformation'!S:Z,8,0)</f>
        <v>tier - 2</v>
      </c>
      <c r="P2262" s="42" t="str">
        <f>VLOOKUP(A2262,'Data Transformation'!S:AA,9,0)</f>
        <v>R1013</v>
      </c>
      <c r="Q2262" s="60">
        <f>VLOOKUP(A2262,'Data Transformation'!S:AC,11,0)</f>
        <v>25</v>
      </c>
    </row>
    <row r="2263">
      <c r="A2263" s="56" t="s">
        <v>4598</v>
      </c>
      <c r="B2263" s="42" t="str">
        <f>VLOOKUP(A2263,'Data Transformation'!A:D,4,0)</f>
        <v>Woldesilassie</v>
      </c>
      <c r="C2263" s="57">
        <f>VLOOKUP(A2263,'Data Transformation'!G:N,2,0)</f>
        <v>27.6</v>
      </c>
      <c r="D2263" s="42">
        <f>VLOOKUP(A2263,'Data Transformation'!G:I,3,0)</f>
        <v>4.01</v>
      </c>
      <c r="E2263" s="42" t="str">
        <f>VLOOKUP(A2263,'Data Transformation'!G:J,4,0)</f>
        <v>No</v>
      </c>
      <c r="F2263" s="42" t="str">
        <f>VLOOKUP(A2263,'Data Transformation'!G:K,5,0)</f>
        <v>No</v>
      </c>
      <c r="G2263" s="58" t="str">
        <f>VLOOKUP(A2263,'Data Transformation'!G:L,6,0)</f>
        <v>Yes</v>
      </c>
      <c r="H2263" s="42">
        <f>VLOOKUP(A2263,'Data Transformation'!G:O,9,0)</f>
        <v>1</v>
      </c>
      <c r="I2263" s="42" t="str">
        <f>VLOOKUP(A2263,'Data Transformation'!G:N,8,0)</f>
        <v>No</v>
      </c>
      <c r="J2263" s="42" t="str">
        <f>VLOOKUP(A2263,'Data Transformation'!G:P,10,0)</f>
        <v>Overweight</v>
      </c>
      <c r="K2263" s="42" t="str">
        <f>VLOOKUP(A2263,'Data Transformation'!G:Q,11,0)</f>
        <v>Normal</v>
      </c>
      <c r="L2263" s="42" t="str">
        <f>VLOOKUP(A2263,'Data Transformation'!S:AB,10,0)</f>
        <v>15-Sep-2003</v>
      </c>
      <c r="M2263" s="59">
        <f>VLOOKUP(A2263,'Data Transformation'!S:AD,12,0)</f>
        <v>1252.41</v>
      </c>
      <c r="N2263" s="42" t="str">
        <f>VLOOKUP(A2263,'Data Transformation'!S:Y,7,0)</f>
        <v>tier - 2</v>
      </c>
      <c r="O2263" s="42" t="str">
        <f>VLOOKUP(A2263,'Data Transformation'!S:Z,8,0)</f>
        <v>tier - 3</v>
      </c>
      <c r="P2263" s="42" t="str">
        <f>VLOOKUP(A2263,'Data Transformation'!S:AA,9,0)</f>
        <v>R1011</v>
      </c>
      <c r="Q2263" s="60">
        <f>VLOOKUP(A2263,'Data Transformation'!S:AC,11,0)</f>
        <v>19</v>
      </c>
    </row>
    <row r="2264">
      <c r="A2264" s="56" t="s">
        <v>4600</v>
      </c>
      <c r="B2264" s="42" t="str">
        <f>VLOOKUP(A2264,'Data Transformation'!A:D,4,0)</f>
        <v>Ruiz Herrero</v>
      </c>
      <c r="C2264" s="57">
        <f>VLOOKUP(A2264,'Data Transformation'!G:N,2,0)</f>
        <v>20.7</v>
      </c>
      <c r="D2264" s="42">
        <f>VLOOKUP(A2264,'Data Transformation'!G:I,3,0)</f>
        <v>4.49</v>
      </c>
      <c r="E2264" s="42" t="str">
        <f>VLOOKUP(A2264,'Data Transformation'!G:J,4,0)</f>
        <v>No</v>
      </c>
      <c r="F2264" s="42" t="str">
        <f>VLOOKUP(A2264,'Data Transformation'!G:K,5,0)</f>
        <v>No</v>
      </c>
      <c r="G2264" s="58" t="str">
        <f>VLOOKUP(A2264,'Data Transformation'!G:L,6,0)</f>
        <v>Yes</v>
      </c>
      <c r="H2264" s="42">
        <f>VLOOKUP(A2264,'Data Transformation'!G:O,9,0)</f>
        <v>1</v>
      </c>
      <c r="I2264" s="42" t="str">
        <f>VLOOKUP(A2264,'Data Transformation'!G:N,8,0)</f>
        <v>No</v>
      </c>
      <c r="J2264" s="42" t="str">
        <f>VLOOKUP(A2264,'Data Transformation'!G:P,10,0)</f>
        <v>Normal weight</v>
      </c>
      <c r="K2264" s="42" t="str">
        <f>VLOOKUP(A2264,'Data Transformation'!G:Q,11,0)</f>
        <v>Normal</v>
      </c>
      <c r="L2264" s="42" t="str">
        <f>VLOOKUP(A2264,'Data Transformation'!S:AB,10,0)</f>
        <v>8-Sep-2003</v>
      </c>
      <c r="M2264" s="59">
        <f>VLOOKUP(A2264,'Data Transformation'!S:AD,12,0)</f>
        <v>1242.82</v>
      </c>
      <c r="N2264" s="42" t="str">
        <f>VLOOKUP(A2264,'Data Transformation'!S:Y,7,0)</f>
        <v>tier - 2</v>
      </c>
      <c r="O2264" s="42" t="str">
        <f>VLOOKUP(A2264,'Data Transformation'!S:Z,8,0)</f>
        <v>tier - 1</v>
      </c>
      <c r="P2264" s="42" t="str">
        <f>VLOOKUP(A2264,'Data Transformation'!S:AA,9,0)</f>
        <v>R1011</v>
      </c>
      <c r="Q2264" s="60">
        <f>VLOOKUP(A2264,'Data Transformation'!S:AC,11,0)</f>
        <v>19</v>
      </c>
    </row>
    <row r="2265">
      <c r="A2265" s="56" t="s">
        <v>4602</v>
      </c>
      <c r="B2265" s="42" t="str">
        <f>VLOOKUP(A2265,'Data Transformation'!A:D,4,0)</f>
        <v>Bin Alias</v>
      </c>
      <c r="C2265" s="57">
        <f>VLOOKUP(A2265,'Data Transformation'!G:N,2,0)</f>
        <v>20.3</v>
      </c>
      <c r="D2265" s="42">
        <f>VLOOKUP(A2265,'Data Transformation'!G:I,3,0)</f>
        <v>6.37</v>
      </c>
      <c r="E2265" s="42" t="str">
        <f>VLOOKUP(A2265,'Data Transformation'!G:J,4,0)</f>
        <v>No</v>
      </c>
      <c r="F2265" s="42" t="str">
        <f>VLOOKUP(A2265,'Data Transformation'!G:K,5,0)</f>
        <v>No</v>
      </c>
      <c r="G2265" s="58" t="str">
        <f>VLOOKUP(A2265,'Data Transformation'!G:L,6,0)</f>
        <v>Yes</v>
      </c>
      <c r="H2265" s="42">
        <f>VLOOKUP(A2265,'Data Transformation'!G:O,9,0)</f>
        <v>1</v>
      </c>
      <c r="I2265" s="42" t="str">
        <f>VLOOKUP(A2265,'Data Transformation'!G:N,8,0)</f>
        <v>No</v>
      </c>
      <c r="J2265" s="42" t="str">
        <f>VLOOKUP(A2265,'Data Transformation'!G:P,10,0)</f>
        <v>Normal weight</v>
      </c>
      <c r="K2265" s="42" t="str">
        <f>VLOOKUP(A2265,'Data Transformation'!G:Q,11,0)</f>
        <v>Prediabetes weight</v>
      </c>
      <c r="L2265" s="42" t="str">
        <f>VLOOKUP(A2265,'Data Transformation'!S:AB,10,0)</f>
        <v>15-Sep-2003</v>
      </c>
      <c r="M2265" s="59">
        <f>VLOOKUP(A2265,'Data Transformation'!S:AD,12,0)</f>
        <v>1242.26</v>
      </c>
      <c r="N2265" s="42" t="str">
        <f>VLOOKUP(A2265,'Data Transformation'!S:Y,7,0)</f>
        <v>tier - 2</v>
      </c>
      <c r="O2265" s="42" t="str">
        <f>VLOOKUP(A2265,'Data Transformation'!S:Z,8,0)</f>
        <v>tier - 1</v>
      </c>
      <c r="P2265" s="42" t="str">
        <f>VLOOKUP(A2265,'Data Transformation'!S:AA,9,0)</f>
        <v>R1011</v>
      </c>
      <c r="Q2265" s="60">
        <f>VLOOKUP(A2265,'Data Transformation'!S:AC,11,0)</f>
        <v>19</v>
      </c>
    </row>
    <row r="2266">
      <c r="A2266" s="56" t="s">
        <v>4604</v>
      </c>
      <c r="B2266" s="42" t="str">
        <f>VLOOKUP(A2266,'Data Transformation'!A:D,4,0)</f>
        <v>Fischer-Daly</v>
      </c>
      <c r="C2266" s="57">
        <f>VLOOKUP(A2266,'Data Transformation'!G:N,2,0)</f>
        <v>19.8</v>
      </c>
      <c r="D2266" s="42">
        <f>VLOOKUP(A2266,'Data Transformation'!G:I,3,0)</f>
        <v>5.12</v>
      </c>
      <c r="E2266" s="42" t="str">
        <f>VLOOKUP(A2266,'Data Transformation'!G:J,4,0)</f>
        <v>No</v>
      </c>
      <c r="F2266" s="42" t="str">
        <f>VLOOKUP(A2266,'Data Transformation'!G:K,5,0)</f>
        <v>No</v>
      </c>
      <c r="G2266" s="58" t="str">
        <f>VLOOKUP(A2266,'Data Transformation'!G:L,6,0)</f>
        <v>Yes</v>
      </c>
      <c r="H2266" s="42">
        <f>VLOOKUP(A2266,'Data Transformation'!G:O,9,0)</f>
        <v>1</v>
      </c>
      <c r="I2266" s="42" t="str">
        <f>VLOOKUP(A2266,'Data Transformation'!G:N,8,0)</f>
        <v>No</v>
      </c>
      <c r="J2266" s="42" t="str">
        <f>VLOOKUP(A2266,'Data Transformation'!G:P,10,0)</f>
        <v>Normal weight</v>
      </c>
      <c r="K2266" s="42" t="str">
        <f>VLOOKUP(A2266,'Data Transformation'!G:Q,11,0)</f>
        <v>Normal</v>
      </c>
      <c r="L2266" s="42" t="str">
        <f>VLOOKUP(A2266,'Data Transformation'!S:AB,10,0)</f>
        <v>2-Aug-2003</v>
      </c>
      <c r="M2266" s="59">
        <f>VLOOKUP(A2266,'Data Transformation'!S:AD,12,0)</f>
        <v>1241.57</v>
      </c>
      <c r="N2266" s="42" t="str">
        <f>VLOOKUP(A2266,'Data Transformation'!S:Y,7,0)</f>
        <v>tier - 2</v>
      </c>
      <c r="O2266" s="42" t="str">
        <f>VLOOKUP(A2266,'Data Transformation'!S:Z,8,0)</f>
        <v>tier - 2</v>
      </c>
      <c r="P2266" s="42" t="str">
        <f>VLOOKUP(A2266,'Data Transformation'!S:AA,9,0)</f>
        <v>R1011</v>
      </c>
      <c r="Q2266" s="60">
        <f>VLOOKUP(A2266,'Data Transformation'!S:AC,11,0)</f>
        <v>19</v>
      </c>
    </row>
    <row r="2267">
      <c r="A2267" s="56" t="s">
        <v>4606</v>
      </c>
      <c r="B2267" s="42" t="str">
        <f>VLOOKUP(A2267,'Data Transformation'!A:D,4,0)</f>
        <v>Pulliam</v>
      </c>
      <c r="C2267" s="57">
        <f>VLOOKUP(A2267,'Data Transformation'!G:N,2,0)</f>
        <v>21.87</v>
      </c>
      <c r="D2267" s="42">
        <f>VLOOKUP(A2267,'Data Transformation'!G:I,3,0)</f>
        <v>8.59</v>
      </c>
      <c r="E2267" s="42" t="str">
        <f>VLOOKUP(A2267,'Data Transformation'!G:J,4,0)</f>
        <v>No</v>
      </c>
      <c r="F2267" s="42" t="str">
        <f>VLOOKUP(A2267,'Data Transformation'!G:K,5,0)</f>
        <v>No</v>
      </c>
      <c r="G2267" s="58" t="str">
        <f>VLOOKUP(A2267,'Data Transformation'!G:L,6,0)</f>
        <v>No</v>
      </c>
      <c r="H2267" s="42">
        <f>VLOOKUP(A2267,'Data Transformation'!G:O,9,0)</f>
        <v>0</v>
      </c>
      <c r="I2267" s="42" t="str">
        <f>VLOOKUP(A2267,'Data Transformation'!G:N,8,0)</f>
        <v>No</v>
      </c>
      <c r="J2267" s="42" t="str">
        <f>VLOOKUP(A2267,'Data Transformation'!G:P,10,0)</f>
        <v>Normal weight</v>
      </c>
      <c r="K2267" s="42" t="str">
        <f>VLOOKUP(A2267,'Data Transformation'!G:Q,11,0)</f>
        <v>Diabetes</v>
      </c>
      <c r="L2267" s="42" t="str">
        <f>VLOOKUP(A2267,'Data Transformation'!S:AB,10,0)</f>
        <v>1-Jul-2002</v>
      </c>
      <c r="M2267" s="59">
        <f>VLOOKUP(A2267,'Data Transformation'!S:AD,12,0)</f>
        <v>1241</v>
      </c>
      <c r="N2267" s="42" t="str">
        <f>VLOOKUP(A2267,'Data Transformation'!S:Y,7,0)</f>
        <v>tier - 2</v>
      </c>
      <c r="O2267" s="42" t="str">
        <f>VLOOKUP(A2267,'Data Transformation'!S:Z,8,0)</f>
        <v>tier - 2</v>
      </c>
      <c r="P2267" s="42" t="str">
        <f>VLOOKUP(A2267,'Data Transformation'!S:AA,9,0)</f>
        <v>R1013</v>
      </c>
      <c r="Q2267" s="60">
        <f>VLOOKUP(A2267,'Data Transformation'!S:AC,11,0)</f>
        <v>20</v>
      </c>
    </row>
    <row r="2268">
      <c r="A2268" s="56" t="s">
        <v>4608</v>
      </c>
      <c r="B2268" s="42" t="str">
        <f>VLOOKUP(A2268,'Data Transformation'!A:D,4,0)</f>
        <v>Guisinger</v>
      </c>
      <c r="C2268" s="57">
        <f>VLOOKUP(A2268,'Data Transformation'!G:N,2,0)</f>
        <v>16.6</v>
      </c>
      <c r="D2268" s="42">
        <f>VLOOKUP(A2268,'Data Transformation'!G:I,3,0)</f>
        <v>5.87</v>
      </c>
      <c r="E2268" s="42" t="str">
        <f>VLOOKUP(A2268,'Data Transformation'!G:J,4,0)</f>
        <v>No</v>
      </c>
      <c r="F2268" s="42" t="str">
        <f>VLOOKUP(A2268,'Data Transformation'!G:K,5,0)</f>
        <v>No</v>
      </c>
      <c r="G2268" s="58" t="str">
        <f>VLOOKUP(A2268,'Data Transformation'!G:L,6,0)</f>
        <v>No</v>
      </c>
      <c r="H2268" s="42">
        <f>VLOOKUP(A2268,'Data Transformation'!G:O,9,0)</f>
        <v>1</v>
      </c>
      <c r="I2268" s="42" t="str">
        <f>VLOOKUP(A2268,'Data Transformation'!G:N,8,0)</f>
        <v>No</v>
      </c>
      <c r="J2268" s="42" t="str">
        <f>VLOOKUP(A2268,'Data Transformation'!G:P,10,0)</f>
        <v>Underweight</v>
      </c>
      <c r="K2268" s="42" t="str">
        <f>VLOOKUP(A2268,'Data Transformation'!G:Q,11,0)</f>
        <v>Prediabetes weight</v>
      </c>
      <c r="L2268" s="42" t="str">
        <f>VLOOKUP(A2268,'Data Transformation'!S:AB,10,0)</f>
        <v>11-Oct-1998</v>
      </c>
      <c r="M2268" s="59">
        <f>VLOOKUP(A2268,'Data Transformation'!S:AD,12,0)</f>
        <v>1240</v>
      </c>
      <c r="N2268" s="42" t="str">
        <f>VLOOKUP(A2268,'Data Transformation'!S:Y,7,0)</f>
        <v>tier - 2</v>
      </c>
      <c r="O2268" s="42" t="str">
        <f>VLOOKUP(A2268,'Data Transformation'!S:Z,8,0)</f>
        <v>tier - 1</v>
      </c>
      <c r="P2268" s="42" t="str">
        <f>VLOOKUP(A2268,'Data Transformation'!S:AA,9,0)</f>
        <v>R1012</v>
      </c>
      <c r="Q2268" s="60">
        <f>VLOOKUP(A2268,'Data Transformation'!S:AC,11,0)</f>
        <v>24</v>
      </c>
    </row>
    <row r="2269">
      <c r="A2269" s="56" t="s">
        <v>4610</v>
      </c>
      <c r="B2269" s="42" t="str">
        <f>VLOOKUP(A2269,'Data Transformation'!A:D,4,0)</f>
        <v>Arnerich</v>
      </c>
      <c r="C2269" s="57">
        <f>VLOOKUP(A2269,'Data Transformation'!G:N,2,0)</f>
        <v>21.98</v>
      </c>
      <c r="D2269" s="42">
        <f>VLOOKUP(A2269,'Data Transformation'!G:I,3,0)</f>
        <v>7.03</v>
      </c>
      <c r="E2269" s="42" t="str">
        <f>VLOOKUP(A2269,'Data Transformation'!G:J,4,0)</f>
        <v>No</v>
      </c>
      <c r="F2269" s="42" t="str">
        <f>VLOOKUP(A2269,'Data Transformation'!G:K,5,0)</f>
        <v>No</v>
      </c>
      <c r="G2269" s="58" t="str">
        <f>VLOOKUP(A2269,'Data Transformation'!G:L,6,0)</f>
        <v>No</v>
      </c>
      <c r="H2269" s="42">
        <f>VLOOKUP(A2269,'Data Transformation'!G:O,9,0)</f>
        <v>0</v>
      </c>
      <c r="I2269" s="42" t="str">
        <f>VLOOKUP(A2269,'Data Transformation'!G:N,8,0)</f>
        <v>No</v>
      </c>
      <c r="J2269" s="42" t="str">
        <f>VLOOKUP(A2269,'Data Transformation'!G:P,10,0)</f>
        <v>Normal weight</v>
      </c>
      <c r="K2269" s="42" t="str">
        <f>VLOOKUP(A2269,'Data Transformation'!G:Q,11,0)</f>
        <v>Diabetes</v>
      </c>
      <c r="L2269" s="42" t="str">
        <f>VLOOKUP(A2269,'Data Transformation'!S:AB,10,0)</f>
        <v>12-Dec-2002</v>
      </c>
      <c r="M2269" s="59">
        <f>VLOOKUP(A2269,'Data Transformation'!S:AD,12,0)</f>
        <v>1237</v>
      </c>
      <c r="N2269" s="42" t="str">
        <f>VLOOKUP(A2269,'Data Transformation'!S:Y,7,0)</f>
        <v>tier - 2</v>
      </c>
      <c r="O2269" s="42" t="str">
        <f>VLOOKUP(A2269,'Data Transformation'!S:Z,8,0)</f>
        <v>tier - 2</v>
      </c>
      <c r="P2269" s="42" t="str">
        <f>VLOOKUP(A2269,'Data Transformation'!S:AA,9,0)</f>
        <v>R1013</v>
      </c>
      <c r="Q2269" s="60">
        <f>VLOOKUP(A2269,'Data Transformation'!S:AC,11,0)</f>
        <v>20</v>
      </c>
    </row>
    <row r="2270">
      <c r="A2270" s="56" t="s">
        <v>4612</v>
      </c>
      <c r="B2270" s="42" t="str">
        <f>VLOOKUP(A2270,'Data Transformation'!A:D,4,0)</f>
        <v>Lynch</v>
      </c>
      <c r="C2270" s="57">
        <f>VLOOKUP(A2270,'Data Transformation'!G:N,2,0)</f>
        <v>19.7</v>
      </c>
      <c r="D2270" s="42">
        <f>VLOOKUP(A2270,'Data Transformation'!G:I,3,0)</f>
        <v>5.51</v>
      </c>
      <c r="E2270" s="42" t="str">
        <f>VLOOKUP(A2270,'Data Transformation'!G:J,4,0)</f>
        <v>No</v>
      </c>
      <c r="F2270" s="42" t="str">
        <f>VLOOKUP(A2270,'Data Transformation'!G:K,5,0)</f>
        <v>No</v>
      </c>
      <c r="G2270" s="58" t="str">
        <f>VLOOKUP(A2270,'Data Transformation'!G:L,6,0)</f>
        <v>No</v>
      </c>
      <c r="H2270" s="42">
        <f>VLOOKUP(A2270,'Data Transformation'!G:O,9,0)</f>
        <v>1</v>
      </c>
      <c r="I2270" s="42" t="str">
        <f>VLOOKUP(A2270,'Data Transformation'!G:N,8,0)</f>
        <v>No</v>
      </c>
      <c r="J2270" s="42" t="str">
        <f>VLOOKUP(A2270,'Data Transformation'!G:P,10,0)</f>
        <v>Normal weight</v>
      </c>
      <c r="K2270" s="42" t="str">
        <f>VLOOKUP(A2270,'Data Transformation'!G:Q,11,0)</f>
        <v>Normal</v>
      </c>
      <c r="L2270" s="42" t="str">
        <f>VLOOKUP(A2270,'Data Transformation'!S:AB,10,0)</f>
        <v>13-Jul-1998</v>
      </c>
      <c r="M2270" s="59">
        <f>VLOOKUP(A2270,'Data Transformation'!S:AD,12,0)</f>
        <v>1234</v>
      </c>
      <c r="N2270" s="42" t="str">
        <f>VLOOKUP(A2270,'Data Transformation'!S:Y,7,0)</f>
        <v>tier - 2</v>
      </c>
      <c r="O2270" s="42" t="str">
        <f>VLOOKUP(A2270,'Data Transformation'!S:Z,8,0)</f>
        <v>tier - 1</v>
      </c>
      <c r="P2270" s="42" t="str">
        <f>VLOOKUP(A2270,'Data Transformation'!S:AA,9,0)</f>
        <v>R1013</v>
      </c>
      <c r="Q2270" s="60">
        <f>VLOOKUP(A2270,'Data Transformation'!S:AC,11,0)</f>
        <v>24</v>
      </c>
    </row>
    <row r="2271">
      <c r="A2271" s="56" t="s">
        <v>4614</v>
      </c>
      <c r="B2271" s="42" t="str">
        <f>VLOOKUP(A2271,'Data Transformation'!A:D,4,0)</f>
        <v>Reilly</v>
      </c>
      <c r="C2271" s="57">
        <f>VLOOKUP(A2271,'Data Transformation'!G:N,2,0)</f>
        <v>19.21</v>
      </c>
      <c r="D2271" s="42">
        <f>VLOOKUP(A2271,'Data Transformation'!G:I,3,0)</f>
        <v>4.76</v>
      </c>
      <c r="E2271" s="42" t="str">
        <f>VLOOKUP(A2271,'Data Transformation'!G:J,4,0)</f>
        <v>No</v>
      </c>
      <c r="F2271" s="42" t="str">
        <f>VLOOKUP(A2271,'Data Transformation'!G:K,5,0)</f>
        <v>yes</v>
      </c>
      <c r="G2271" s="58" t="str">
        <f>VLOOKUP(A2271,'Data Transformation'!G:L,6,0)</f>
        <v>No</v>
      </c>
      <c r="H2271" s="42">
        <f>VLOOKUP(A2271,'Data Transformation'!G:O,9,0)</f>
        <v>1</v>
      </c>
      <c r="I2271" s="42" t="str">
        <f>VLOOKUP(A2271,'Data Transformation'!G:N,8,0)</f>
        <v>No</v>
      </c>
      <c r="J2271" s="42" t="str">
        <f>VLOOKUP(A2271,'Data Transformation'!G:P,10,0)</f>
        <v>Normal weight</v>
      </c>
      <c r="K2271" s="42" t="str">
        <f>VLOOKUP(A2271,'Data Transformation'!G:Q,11,0)</f>
        <v>Normal</v>
      </c>
      <c r="L2271" s="42" t="str">
        <f>VLOOKUP(A2271,'Data Transformation'!S:AB,10,0)</f>
        <v>16-Oct-2004</v>
      </c>
      <c r="M2271" s="59">
        <f>VLOOKUP(A2271,'Data Transformation'!S:AD,12,0)</f>
        <v>1228</v>
      </c>
      <c r="N2271" s="42" t="str">
        <f>VLOOKUP(A2271,'Data Transformation'!S:Y,7,0)</f>
        <v>tier - 2</v>
      </c>
      <c r="O2271" s="42" t="str">
        <f>VLOOKUP(A2271,'Data Transformation'!S:Z,8,0)</f>
        <v>tier - 1</v>
      </c>
      <c r="P2271" s="42" t="str">
        <f>VLOOKUP(A2271,'Data Transformation'!S:AA,9,0)</f>
        <v>R1012</v>
      </c>
      <c r="Q2271" s="60">
        <f>VLOOKUP(A2271,'Data Transformation'!S:AC,11,0)</f>
        <v>18</v>
      </c>
    </row>
    <row r="2272">
      <c r="A2272" s="56" t="s">
        <v>4616</v>
      </c>
      <c r="B2272" s="42" t="str">
        <f>VLOOKUP(A2272,'Data Transformation'!A:D,4,0)</f>
        <v>Nolette</v>
      </c>
      <c r="C2272" s="57">
        <f>VLOOKUP(A2272,'Data Transformation'!G:N,2,0)</f>
        <v>19.3</v>
      </c>
      <c r="D2272" s="42">
        <f>VLOOKUP(A2272,'Data Transformation'!G:I,3,0)</f>
        <v>4.7</v>
      </c>
      <c r="E2272" s="42" t="str">
        <f>VLOOKUP(A2272,'Data Transformation'!G:J,4,0)</f>
        <v>No</v>
      </c>
      <c r="F2272" s="42" t="str">
        <f>VLOOKUP(A2272,'Data Transformation'!G:K,5,0)</f>
        <v>yes</v>
      </c>
      <c r="G2272" s="58" t="str">
        <f>VLOOKUP(A2272,'Data Transformation'!G:L,6,0)</f>
        <v>No</v>
      </c>
      <c r="H2272" s="42">
        <f>VLOOKUP(A2272,'Data Transformation'!G:O,9,0)</f>
        <v>1</v>
      </c>
      <c r="I2272" s="42" t="str">
        <f>VLOOKUP(A2272,'Data Transformation'!G:N,8,0)</f>
        <v>No</v>
      </c>
      <c r="J2272" s="42" t="str">
        <f>VLOOKUP(A2272,'Data Transformation'!G:P,10,0)</f>
        <v>Normal weight</v>
      </c>
      <c r="K2272" s="42" t="str">
        <f>VLOOKUP(A2272,'Data Transformation'!G:Q,11,0)</f>
        <v>Normal</v>
      </c>
      <c r="L2272" s="42" t="str">
        <f>VLOOKUP(A2272,'Data Transformation'!S:AB,10,0)</f>
        <v>9-Jul-2004</v>
      </c>
      <c r="M2272" s="59">
        <f>VLOOKUP(A2272,'Data Transformation'!S:AD,12,0)</f>
        <v>1224</v>
      </c>
      <c r="N2272" s="42" t="str">
        <f>VLOOKUP(A2272,'Data Transformation'!S:Y,7,0)</f>
        <v>tier - 2</v>
      </c>
      <c r="O2272" s="42" t="str">
        <f>VLOOKUP(A2272,'Data Transformation'!S:Z,8,0)</f>
        <v>tier - 1</v>
      </c>
      <c r="P2272" s="42" t="str">
        <f>VLOOKUP(A2272,'Data Transformation'!S:AA,9,0)</f>
        <v>R1013</v>
      </c>
      <c r="Q2272" s="60">
        <f>VLOOKUP(A2272,'Data Transformation'!S:AC,11,0)</f>
        <v>18</v>
      </c>
    </row>
    <row r="2273">
      <c r="A2273" s="56" t="s">
        <v>4618</v>
      </c>
      <c r="B2273" s="42" t="str">
        <f>VLOOKUP(A2273,'Data Transformation'!A:D,4,0)</f>
        <v>Chabrier</v>
      </c>
      <c r="C2273" s="57">
        <f>VLOOKUP(A2273,'Data Transformation'!G:N,2,0)</f>
        <v>16.22</v>
      </c>
      <c r="D2273" s="42">
        <f>VLOOKUP(A2273,'Data Transformation'!G:I,3,0)</f>
        <v>6.21</v>
      </c>
      <c r="E2273" s="42" t="str">
        <f>VLOOKUP(A2273,'Data Transformation'!G:J,4,0)</f>
        <v>YES</v>
      </c>
      <c r="F2273" s="42" t="str">
        <f>VLOOKUP(A2273,'Data Transformation'!G:K,5,0)</f>
        <v>No</v>
      </c>
      <c r="G2273" s="58" t="str">
        <f>VLOOKUP(A2273,'Data Transformation'!G:L,6,0)</f>
        <v>No</v>
      </c>
      <c r="H2273" s="42">
        <f>VLOOKUP(A2273,'Data Transformation'!G:O,9,0)</f>
        <v>0</v>
      </c>
      <c r="I2273" s="42" t="str">
        <f>VLOOKUP(A2273,'Data Transformation'!G:N,8,0)</f>
        <v>No</v>
      </c>
      <c r="J2273" s="42" t="str">
        <f>VLOOKUP(A2273,'Data Transformation'!G:P,10,0)</f>
        <v>Underweight</v>
      </c>
      <c r="K2273" s="42" t="str">
        <f>VLOOKUP(A2273,'Data Transformation'!G:Q,11,0)</f>
        <v>Prediabetes weight</v>
      </c>
      <c r="L2273" s="42" t="str">
        <f>VLOOKUP(A2273,'Data Transformation'!S:AB,10,0)</f>
        <v>4-Nov-1996</v>
      </c>
      <c r="M2273" s="59">
        <f>VLOOKUP(A2273,'Data Transformation'!S:AD,12,0)</f>
        <v>1220</v>
      </c>
      <c r="N2273" s="42" t="str">
        <f>VLOOKUP(A2273,'Data Transformation'!S:Y,7,0)</f>
        <v>tier - 2</v>
      </c>
      <c r="O2273" s="42" t="str">
        <f>VLOOKUP(A2273,'Data Transformation'!S:Z,8,0)</f>
        <v>tier - 3</v>
      </c>
      <c r="P2273" s="42" t="str">
        <f>VLOOKUP(A2273,'Data Transformation'!S:AA,9,0)</f>
        <v>R1012</v>
      </c>
      <c r="Q2273" s="60">
        <f>VLOOKUP(A2273,'Data Transformation'!S:AC,11,0)</f>
        <v>26</v>
      </c>
    </row>
    <row r="2274">
      <c r="A2274" s="56" t="s">
        <v>4620</v>
      </c>
      <c r="B2274" s="42" t="str">
        <f>VLOOKUP(A2274,'Data Transformation'!A:D,4,0)</f>
        <v>Lee</v>
      </c>
      <c r="C2274" s="57">
        <f>VLOOKUP(A2274,'Data Transformation'!G:N,2,0)</f>
        <v>17.12</v>
      </c>
      <c r="D2274" s="42">
        <f>VLOOKUP(A2274,'Data Transformation'!G:I,3,0)</f>
        <v>4.52</v>
      </c>
      <c r="E2274" s="42" t="str">
        <f>VLOOKUP(A2274,'Data Transformation'!G:J,4,0)</f>
        <v>No</v>
      </c>
      <c r="F2274" s="42" t="str">
        <f>VLOOKUP(A2274,'Data Transformation'!G:K,5,0)</f>
        <v>yes</v>
      </c>
      <c r="G2274" s="58" t="str">
        <f>VLOOKUP(A2274,'Data Transformation'!G:L,6,0)</f>
        <v>No</v>
      </c>
      <c r="H2274" s="42">
        <f>VLOOKUP(A2274,'Data Transformation'!G:O,9,0)</f>
        <v>1</v>
      </c>
      <c r="I2274" s="42" t="str">
        <f>VLOOKUP(A2274,'Data Transformation'!G:N,8,0)</f>
        <v>No</v>
      </c>
      <c r="J2274" s="42" t="str">
        <f>VLOOKUP(A2274,'Data Transformation'!G:P,10,0)</f>
        <v>Underweight</v>
      </c>
      <c r="K2274" s="42" t="str">
        <f>VLOOKUP(A2274,'Data Transformation'!G:Q,11,0)</f>
        <v>Normal</v>
      </c>
      <c r="L2274" s="42" t="str">
        <f>VLOOKUP(A2274,'Data Transformation'!S:AB,10,0)</f>
        <v>2-Jun-2004</v>
      </c>
      <c r="M2274" s="59">
        <f>VLOOKUP(A2274,'Data Transformation'!S:AD,12,0)</f>
        <v>1210</v>
      </c>
      <c r="N2274" s="42" t="str">
        <f>VLOOKUP(A2274,'Data Transformation'!S:Y,7,0)</f>
        <v>tier - 2</v>
      </c>
      <c r="O2274" s="42" t="str">
        <f>VLOOKUP(A2274,'Data Transformation'!S:Z,8,0)</f>
        <v>tier - 1</v>
      </c>
      <c r="P2274" s="42" t="str">
        <f>VLOOKUP(A2274,'Data Transformation'!S:AA,9,0)</f>
        <v>R1013</v>
      </c>
      <c r="Q2274" s="60">
        <f>VLOOKUP(A2274,'Data Transformation'!S:AC,11,0)</f>
        <v>19</v>
      </c>
    </row>
    <row r="2275">
      <c r="A2275" s="56" t="s">
        <v>4622</v>
      </c>
      <c r="B2275" s="42" t="str">
        <f>VLOOKUP(A2275,'Data Transformation'!A:D,4,0)</f>
        <v>Knotts</v>
      </c>
      <c r="C2275" s="57">
        <f>VLOOKUP(A2275,'Data Transformation'!G:N,2,0)</f>
        <v>19.07</v>
      </c>
      <c r="D2275" s="42">
        <f>VLOOKUP(A2275,'Data Transformation'!G:I,3,0)</f>
        <v>5.45</v>
      </c>
      <c r="E2275" s="42" t="str">
        <f>VLOOKUP(A2275,'Data Transformation'!G:J,4,0)</f>
        <v>No</v>
      </c>
      <c r="F2275" s="42" t="str">
        <f>VLOOKUP(A2275,'Data Transformation'!G:K,5,0)</f>
        <v>No</v>
      </c>
      <c r="G2275" s="58" t="str">
        <f>VLOOKUP(A2275,'Data Transformation'!G:L,6,0)</f>
        <v>No</v>
      </c>
      <c r="H2275" s="42">
        <f>VLOOKUP(A2275,'Data Transformation'!G:O,9,0)</f>
        <v>1</v>
      </c>
      <c r="I2275" s="42" t="str">
        <f>VLOOKUP(A2275,'Data Transformation'!G:N,8,0)</f>
        <v>No</v>
      </c>
      <c r="J2275" s="42" t="str">
        <f>VLOOKUP(A2275,'Data Transformation'!G:P,10,0)</f>
        <v>Normal weight</v>
      </c>
      <c r="K2275" s="42" t="str">
        <f>VLOOKUP(A2275,'Data Transformation'!G:Q,11,0)</f>
        <v>Normal</v>
      </c>
      <c r="L2275" s="42" t="str">
        <f>VLOOKUP(A2275,'Data Transformation'!S:AB,10,0)</f>
        <v>6-Oct-1992</v>
      </c>
      <c r="M2275" s="59">
        <f>VLOOKUP(A2275,'Data Transformation'!S:AD,12,0)</f>
        <v>1200.55</v>
      </c>
      <c r="N2275" s="42" t="str">
        <f>VLOOKUP(A2275,'Data Transformation'!S:Y,7,0)</f>
        <v>tier - 2</v>
      </c>
      <c r="O2275" s="42" t="str">
        <f>VLOOKUP(A2275,'Data Transformation'!S:Z,8,0)</f>
        <v>tier - 3</v>
      </c>
      <c r="P2275" s="42" t="str">
        <f>VLOOKUP(A2275,'Data Transformation'!S:AA,9,0)</f>
        <v>R1013</v>
      </c>
      <c r="Q2275" s="60">
        <f>VLOOKUP(A2275,'Data Transformation'!S:AC,11,0)</f>
        <v>30</v>
      </c>
    </row>
    <row r="2276">
      <c r="A2276" s="56" t="s">
        <v>4624</v>
      </c>
      <c r="B2276" s="42" t="str">
        <f>VLOOKUP(A2276,'Data Transformation'!A:D,4,0)</f>
        <v>Pultorak</v>
      </c>
      <c r="C2276" s="57">
        <f>VLOOKUP(A2276,'Data Transformation'!G:N,2,0)</f>
        <v>15.56</v>
      </c>
      <c r="D2276" s="42">
        <f>VLOOKUP(A2276,'Data Transformation'!G:I,3,0)</f>
        <v>4.42</v>
      </c>
      <c r="E2276" s="42" t="str">
        <f>VLOOKUP(A2276,'Data Transformation'!G:J,4,0)</f>
        <v>No</v>
      </c>
      <c r="F2276" s="42" t="str">
        <f>VLOOKUP(A2276,'Data Transformation'!G:K,5,0)</f>
        <v>No</v>
      </c>
      <c r="G2276" s="58" t="str">
        <f>VLOOKUP(A2276,'Data Transformation'!G:L,6,0)</f>
        <v>No</v>
      </c>
      <c r="H2276" s="42">
        <f>VLOOKUP(A2276,'Data Transformation'!G:O,9,0)</f>
        <v>0</v>
      </c>
      <c r="I2276" s="42" t="str">
        <f>VLOOKUP(A2276,'Data Transformation'!G:N,8,0)</f>
        <v>No</v>
      </c>
      <c r="J2276" s="42" t="str">
        <f>VLOOKUP(A2276,'Data Transformation'!G:P,10,0)</f>
        <v>Underweight</v>
      </c>
      <c r="K2276" s="42" t="str">
        <f>VLOOKUP(A2276,'Data Transformation'!G:Q,11,0)</f>
        <v>Normal</v>
      </c>
      <c r="L2276" s="42" t="str">
        <f>VLOOKUP(A2276,'Data Transformation'!S:AB,10,0)</f>
        <v>28-Jun-1999</v>
      </c>
      <c r="M2276" s="59">
        <f>VLOOKUP(A2276,'Data Transformation'!S:AD,12,0)</f>
        <v>1200</v>
      </c>
      <c r="N2276" s="42" t="str">
        <f>VLOOKUP(A2276,'Data Transformation'!S:Y,7,0)</f>
        <v>tier - 2</v>
      </c>
      <c r="O2276" s="42" t="str">
        <f>VLOOKUP(A2276,'Data Transformation'!S:Z,8,0)</f>
        <v>tier - 3</v>
      </c>
      <c r="P2276" s="42" t="str">
        <f>VLOOKUP(A2276,'Data Transformation'!S:AA,9,0)</f>
        <v>R1012</v>
      </c>
      <c r="Q2276" s="60">
        <f>VLOOKUP(A2276,'Data Transformation'!S:AC,11,0)</f>
        <v>23</v>
      </c>
    </row>
    <row r="2277">
      <c r="A2277" s="56" t="s">
        <v>4626</v>
      </c>
      <c r="B2277" s="42" t="str">
        <f>VLOOKUP(A2277,'Data Transformation'!A:D,4,0)</f>
        <v>Maxon</v>
      </c>
      <c r="C2277" s="57">
        <f>VLOOKUP(A2277,'Data Transformation'!G:N,2,0)</f>
        <v>22.76</v>
      </c>
      <c r="D2277" s="42">
        <f>VLOOKUP(A2277,'Data Transformation'!G:I,3,0)</f>
        <v>9.44</v>
      </c>
      <c r="E2277" s="42" t="str">
        <f>VLOOKUP(A2277,'Data Transformation'!G:J,4,0)</f>
        <v>No</v>
      </c>
      <c r="F2277" s="42" t="str">
        <f>VLOOKUP(A2277,'Data Transformation'!G:K,5,0)</f>
        <v>No</v>
      </c>
      <c r="G2277" s="58" t="str">
        <f>VLOOKUP(A2277,'Data Transformation'!G:L,6,0)</f>
        <v>No</v>
      </c>
      <c r="H2277" s="42">
        <f>VLOOKUP(A2277,'Data Transformation'!G:O,9,0)</f>
        <v>0</v>
      </c>
      <c r="I2277" s="42" t="str">
        <f>VLOOKUP(A2277,'Data Transformation'!G:N,8,0)</f>
        <v>No</v>
      </c>
      <c r="J2277" s="42" t="str">
        <f>VLOOKUP(A2277,'Data Transformation'!G:P,10,0)</f>
        <v>Normal weight</v>
      </c>
      <c r="K2277" s="42" t="str">
        <f>VLOOKUP(A2277,'Data Transformation'!G:Q,11,0)</f>
        <v>Diabetes</v>
      </c>
      <c r="L2277" s="42" t="str">
        <f>VLOOKUP(A2277,'Data Transformation'!S:AB,10,0)</f>
        <v>26-Aug-2002</v>
      </c>
      <c r="M2277" s="59">
        <f>VLOOKUP(A2277,'Data Transformation'!S:AD,12,0)</f>
        <v>1191</v>
      </c>
      <c r="N2277" s="42" t="str">
        <f>VLOOKUP(A2277,'Data Transformation'!S:Y,7,0)</f>
        <v>tier - 2</v>
      </c>
      <c r="O2277" s="42" t="str">
        <f>VLOOKUP(A2277,'Data Transformation'!S:Z,8,0)</f>
        <v>tier - 1</v>
      </c>
      <c r="P2277" s="42" t="str">
        <f>VLOOKUP(A2277,'Data Transformation'!S:AA,9,0)</f>
        <v>R1013</v>
      </c>
      <c r="Q2277" s="60">
        <f>VLOOKUP(A2277,'Data Transformation'!S:AC,11,0)</f>
        <v>20</v>
      </c>
    </row>
    <row r="2278">
      <c r="A2278" s="56" t="s">
        <v>4628</v>
      </c>
      <c r="B2278" s="42" t="str">
        <f>VLOOKUP(A2278,'Data Transformation'!A:D,4,0)</f>
        <v>Kraai</v>
      </c>
      <c r="C2278" s="57">
        <f>VLOOKUP(A2278,'Data Transformation'!G:N,2,0)</f>
        <v>22.79</v>
      </c>
      <c r="D2278" s="42">
        <f>VLOOKUP(A2278,'Data Transformation'!G:I,3,0)</f>
        <v>6.15</v>
      </c>
      <c r="E2278" s="42" t="str">
        <f>VLOOKUP(A2278,'Data Transformation'!G:J,4,0)</f>
        <v>yes</v>
      </c>
      <c r="F2278" s="42" t="str">
        <f>VLOOKUP(A2278,'Data Transformation'!G:K,5,0)</f>
        <v>No</v>
      </c>
      <c r="G2278" s="58" t="str">
        <f>VLOOKUP(A2278,'Data Transformation'!G:L,6,0)</f>
        <v>Yes</v>
      </c>
      <c r="H2278" s="42">
        <f>VLOOKUP(A2278,'Data Transformation'!G:O,9,0)</f>
        <v>1</v>
      </c>
      <c r="I2278" s="42" t="str">
        <f>VLOOKUP(A2278,'Data Transformation'!G:N,8,0)</f>
        <v>No</v>
      </c>
      <c r="J2278" s="42" t="str">
        <f>VLOOKUP(A2278,'Data Transformation'!G:P,10,0)</f>
        <v>Normal weight</v>
      </c>
      <c r="K2278" s="42" t="str">
        <f>VLOOKUP(A2278,'Data Transformation'!G:Q,11,0)</f>
        <v>Prediabetes weight</v>
      </c>
      <c r="L2278" s="42" t="str">
        <f>VLOOKUP(A2278,'Data Transformation'!S:AB,10,0)</f>
        <v>28-Jun-1997</v>
      </c>
      <c r="M2278" s="59">
        <f>VLOOKUP(A2278,'Data Transformation'!S:AD,12,0)</f>
        <v>1178.07</v>
      </c>
      <c r="N2278" s="42" t="str">
        <f>VLOOKUP(A2278,'Data Transformation'!S:Y,7,0)</f>
        <v>tier - 2</v>
      </c>
      <c r="O2278" s="42" t="str">
        <f>VLOOKUP(A2278,'Data Transformation'!S:Z,8,0)</f>
        <v>tier - 2</v>
      </c>
      <c r="P2278" s="42" t="str">
        <f>VLOOKUP(A2278,'Data Transformation'!S:AA,9,0)</f>
        <v>R1013</v>
      </c>
      <c r="Q2278" s="60">
        <f>VLOOKUP(A2278,'Data Transformation'!S:AC,11,0)</f>
        <v>25</v>
      </c>
    </row>
    <row r="2279">
      <c r="A2279" s="56" t="s">
        <v>4630</v>
      </c>
      <c r="B2279" s="42" t="str">
        <f>VLOOKUP(A2279,'Data Transformation'!A:D,4,0)</f>
        <v>Larosa</v>
      </c>
      <c r="C2279" s="57">
        <f>VLOOKUP(A2279,'Data Transformation'!G:N,2,0)</f>
        <v>17.41</v>
      </c>
      <c r="D2279" s="42">
        <f>VLOOKUP(A2279,'Data Transformation'!G:I,3,0)</f>
        <v>5.13</v>
      </c>
      <c r="E2279" s="42" t="str">
        <f>VLOOKUP(A2279,'Data Transformation'!G:J,4,0)</f>
        <v>YES</v>
      </c>
      <c r="F2279" s="42" t="str">
        <f>VLOOKUP(A2279,'Data Transformation'!G:K,5,0)</f>
        <v>No</v>
      </c>
      <c r="G2279" s="58" t="str">
        <f>VLOOKUP(A2279,'Data Transformation'!G:L,6,0)</f>
        <v>No</v>
      </c>
      <c r="H2279" s="42">
        <f>VLOOKUP(A2279,'Data Transformation'!G:O,9,0)</f>
        <v>0</v>
      </c>
      <c r="I2279" s="42" t="str">
        <f>VLOOKUP(A2279,'Data Transformation'!G:N,8,0)</f>
        <v>No</v>
      </c>
      <c r="J2279" s="42" t="str">
        <f>VLOOKUP(A2279,'Data Transformation'!G:P,10,0)</f>
        <v>Underweight</v>
      </c>
      <c r="K2279" s="42" t="str">
        <f>VLOOKUP(A2279,'Data Transformation'!G:Q,11,0)</f>
        <v>Normal</v>
      </c>
      <c r="L2279" s="42" t="str">
        <f>VLOOKUP(A2279,'Data Transformation'!S:AB,10,0)</f>
        <v>11-Aug-1996</v>
      </c>
      <c r="M2279" s="59">
        <f>VLOOKUP(A2279,'Data Transformation'!S:AD,12,0)</f>
        <v>1178</v>
      </c>
      <c r="N2279" s="42" t="str">
        <f>VLOOKUP(A2279,'Data Transformation'!S:Y,7,0)</f>
        <v>tier - 2</v>
      </c>
      <c r="O2279" s="42" t="str">
        <f>VLOOKUP(A2279,'Data Transformation'!S:Z,8,0)</f>
        <v>tier - 3</v>
      </c>
      <c r="P2279" s="42" t="str">
        <f>VLOOKUP(A2279,'Data Transformation'!S:AA,9,0)</f>
        <v>R1013</v>
      </c>
      <c r="Q2279" s="60">
        <f>VLOOKUP(A2279,'Data Transformation'!S:AC,11,0)</f>
        <v>26</v>
      </c>
    </row>
    <row r="2280">
      <c r="A2280" s="56" t="s">
        <v>4632</v>
      </c>
      <c r="B2280" s="42" t="str">
        <f>VLOOKUP(A2280,'Data Transformation'!A:D,4,0)</f>
        <v>King</v>
      </c>
      <c r="C2280" s="57">
        <f>VLOOKUP(A2280,'Data Transformation'!G:N,2,0)</f>
        <v>19.32</v>
      </c>
      <c r="D2280" s="42">
        <f>VLOOKUP(A2280,'Data Transformation'!G:I,3,0)</f>
        <v>4.96</v>
      </c>
      <c r="E2280" s="42" t="str">
        <f>VLOOKUP(A2280,'Data Transformation'!G:J,4,0)</f>
        <v>YES</v>
      </c>
      <c r="F2280" s="42" t="str">
        <f>VLOOKUP(A2280,'Data Transformation'!G:K,5,0)</f>
        <v>No</v>
      </c>
      <c r="G2280" s="58" t="str">
        <f>VLOOKUP(A2280,'Data Transformation'!G:L,6,0)</f>
        <v>No</v>
      </c>
      <c r="H2280" s="42">
        <f>VLOOKUP(A2280,'Data Transformation'!G:O,9,0)</f>
        <v>0</v>
      </c>
      <c r="I2280" s="42" t="str">
        <f>VLOOKUP(A2280,'Data Transformation'!G:N,8,0)</f>
        <v>No</v>
      </c>
      <c r="J2280" s="42" t="str">
        <f>VLOOKUP(A2280,'Data Transformation'!G:P,10,0)</f>
        <v>Normal weight</v>
      </c>
      <c r="K2280" s="42" t="str">
        <f>VLOOKUP(A2280,'Data Transformation'!G:Q,11,0)</f>
        <v>Normal</v>
      </c>
      <c r="L2280" s="42" t="str">
        <f>VLOOKUP(A2280,'Data Transformation'!S:AB,10,0)</f>
        <v>12-Nov-2001</v>
      </c>
      <c r="M2280" s="59">
        <f>VLOOKUP(A2280,'Data Transformation'!S:AD,12,0)</f>
        <v>1167</v>
      </c>
      <c r="N2280" s="42" t="str">
        <f>VLOOKUP(A2280,'Data Transformation'!S:Y,7,0)</f>
        <v>tier - 2</v>
      </c>
      <c r="O2280" s="42" t="str">
        <f>VLOOKUP(A2280,'Data Transformation'!S:Z,8,0)</f>
        <v>tier - 1</v>
      </c>
      <c r="P2280" s="42" t="str">
        <f>VLOOKUP(A2280,'Data Transformation'!S:AA,9,0)</f>
        <v>R1013</v>
      </c>
      <c r="Q2280" s="60">
        <f>VLOOKUP(A2280,'Data Transformation'!S:AC,11,0)</f>
        <v>21</v>
      </c>
    </row>
    <row r="2281">
      <c r="A2281" s="56" t="s">
        <v>4634</v>
      </c>
      <c r="B2281" s="42" t="str">
        <f>VLOOKUP(A2281,'Data Transformation'!A:D,4,0)</f>
        <v>Haney</v>
      </c>
      <c r="C2281" s="57">
        <f>VLOOKUP(A2281,'Data Transformation'!G:N,2,0)</f>
        <v>18.25</v>
      </c>
      <c r="D2281" s="42">
        <f>VLOOKUP(A2281,'Data Transformation'!G:I,3,0)</f>
        <v>10.95</v>
      </c>
      <c r="E2281" s="42" t="str">
        <f>VLOOKUP(A2281,'Data Transformation'!G:J,4,0)</f>
        <v>No</v>
      </c>
      <c r="F2281" s="42" t="str">
        <f>VLOOKUP(A2281,'Data Transformation'!G:K,5,0)</f>
        <v>No</v>
      </c>
      <c r="G2281" s="58" t="str">
        <f>VLOOKUP(A2281,'Data Transformation'!G:L,6,0)</f>
        <v>No</v>
      </c>
      <c r="H2281" s="42">
        <f>VLOOKUP(A2281,'Data Transformation'!G:O,9,0)</f>
        <v>0</v>
      </c>
      <c r="I2281" s="42" t="str">
        <f>VLOOKUP(A2281,'Data Transformation'!G:N,8,0)</f>
        <v>No</v>
      </c>
      <c r="J2281" s="42" t="str">
        <f>VLOOKUP(A2281,'Data Transformation'!G:P,10,0)</f>
        <v>Underweight</v>
      </c>
      <c r="K2281" s="42" t="str">
        <f>VLOOKUP(A2281,'Data Transformation'!G:Q,11,0)</f>
        <v>Diabetes</v>
      </c>
      <c r="L2281" s="42" t="str">
        <f>VLOOKUP(A2281,'Data Transformation'!S:AB,10,0)</f>
        <v>11-Jun-2002</v>
      </c>
      <c r="M2281" s="59">
        <f>VLOOKUP(A2281,'Data Transformation'!S:AD,12,0)</f>
        <v>1165</v>
      </c>
      <c r="N2281" s="42" t="str">
        <f>VLOOKUP(A2281,'Data Transformation'!S:Y,7,0)</f>
        <v>tier - 2</v>
      </c>
      <c r="O2281" s="42" t="str">
        <f>VLOOKUP(A2281,'Data Transformation'!S:Z,8,0)</f>
        <v>tier - 3</v>
      </c>
      <c r="P2281" s="42" t="str">
        <f>VLOOKUP(A2281,'Data Transformation'!S:AA,9,0)</f>
        <v>R1012</v>
      </c>
      <c r="Q2281" s="60">
        <f>VLOOKUP(A2281,'Data Transformation'!S:AC,11,0)</f>
        <v>20</v>
      </c>
    </row>
    <row r="2282">
      <c r="A2282" s="56" t="s">
        <v>4636</v>
      </c>
      <c r="B2282" s="42" t="str">
        <f>VLOOKUP(A2282,'Data Transformation'!A:D,4,0)</f>
        <v>Boulay</v>
      </c>
      <c r="C2282" s="57">
        <f>VLOOKUP(A2282,'Data Transformation'!G:N,2,0)</f>
        <v>53.13</v>
      </c>
      <c r="D2282" s="42">
        <f>VLOOKUP(A2282,'Data Transformation'!G:I,3,0)</f>
        <v>4.44</v>
      </c>
      <c r="E2282" s="42" t="str">
        <f>VLOOKUP(A2282,'Data Transformation'!G:J,4,0)</f>
        <v>No</v>
      </c>
      <c r="F2282" s="42" t="str">
        <f>VLOOKUP(A2282,'Data Transformation'!G:K,5,0)</f>
        <v>yes</v>
      </c>
      <c r="G2282" s="58" t="str">
        <f>VLOOKUP(A2282,'Data Transformation'!G:L,6,0)</f>
        <v>No</v>
      </c>
      <c r="H2282" s="42">
        <f>VLOOKUP(A2282,'Data Transformation'!G:O,9,0)</f>
        <v>1</v>
      </c>
      <c r="I2282" s="42" t="str">
        <f>VLOOKUP(A2282,'Data Transformation'!G:N,8,0)</f>
        <v>No</v>
      </c>
      <c r="J2282" s="42" t="str">
        <f>VLOOKUP(A2282,'Data Transformation'!G:P,10,0)</f>
        <v>Above Obesity</v>
      </c>
      <c r="K2282" s="42" t="str">
        <f>VLOOKUP(A2282,'Data Transformation'!G:Q,11,0)</f>
        <v>Normal</v>
      </c>
      <c r="L2282" s="42" t="str">
        <f>VLOOKUP(A2282,'Data Transformation'!S:AB,10,0)</f>
        <v>11-Nov-2004</v>
      </c>
      <c r="M2282" s="59">
        <f>VLOOKUP(A2282,'Data Transformation'!S:AD,12,0)</f>
        <v>1163.46</v>
      </c>
      <c r="N2282" s="42" t="str">
        <f>VLOOKUP(A2282,'Data Transformation'!S:Y,7,0)</f>
        <v>tier - 2</v>
      </c>
      <c r="O2282" s="42" t="str">
        <f>VLOOKUP(A2282,'Data Transformation'!S:Z,8,0)</f>
        <v>tier - 3</v>
      </c>
      <c r="P2282" s="42" t="str">
        <f>VLOOKUP(A2282,'Data Transformation'!S:AA,9,0)</f>
        <v>R1013</v>
      </c>
      <c r="Q2282" s="60">
        <f>VLOOKUP(A2282,'Data Transformation'!S:AC,11,0)</f>
        <v>18</v>
      </c>
    </row>
    <row r="2283">
      <c r="A2283" s="56" t="s">
        <v>4638</v>
      </c>
      <c r="B2283" s="42" t="str">
        <f>VLOOKUP(A2283,'Data Transformation'!A:D,4,0)</f>
        <v>Peters</v>
      </c>
      <c r="C2283" s="57">
        <f>VLOOKUP(A2283,'Data Transformation'!G:N,2,0)</f>
        <v>20.46</v>
      </c>
      <c r="D2283" s="42">
        <f>VLOOKUP(A2283,'Data Transformation'!G:I,3,0)</f>
        <v>4.02</v>
      </c>
      <c r="E2283" s="42" t="str">
        <f>VLOOKUP(A2283,'Data Transformation'!G:J,4,0)</f>
        <v>No</v>
      </c>
      <c r="F2283" s="42" t="str">
        <f>VLOOKUP(A2283,'Data Transformation'!G:K,5,0)</f>
        <v>No</v>
      </c>
      <c r="G2283" s="58" t="str">
        <f>VLOOKUP(A2283,'Data Transformation'!G:L,6,0)</f>
        <v>No</v>
      </c>
      <c r="H2283" s="42">
        <f>VLOOKUP(A2283,'Data Transformation'!G:O,9,0)</f>
        <v>0</v>
      </c>
      <c r="I2283" s="42" t="str">
        <f>VLOOKUP(A2283,'Data Transformation'!G:N,8,0)</f>
        <v>No</v>
      </c>
      <c r="J2283" s="42" t="str">
        <f>VLOOKUP(A2283,'Data Transformation'!G:P,10,0)</f>
        <v>Normal weight</v>
      </c>
      <c r="K2283" s="42" t="str">
        <f>VLOOKUP(A2283,'Data Transformation'!G:Q,11,0)</f>
        <v>Normal</v>
      </c>
      <c r="L2283" s="42" t="str">
        <f>VLOOKUP(A2283,'Data Transformation'!S:AB,10,0)</f>
        <v>26-Jul-1994</v>
      </c>
      <c r="M2283" s="59">
        <f>VLOOKUP(A2283,'Data Transformation'!S:AD,12,0)</f>
        <v>1158.32</v>
      </c>
      <c r="N2283" s="42" t="str">
        <f>VLOOKUP(A2283,'Data Transformation'!S:Y,7,0)</f>
        <v>tier - 2</v>
      </c>
      <c r="O2283" s="42" t="str">
        <f>VLOOKUP(A2283,'Data Transformation'!S:Z,8,0)</f>
        <v>tier - 1</v>
      </c>
      <c r="P2283" s="42" t="str">
        <f>VLOOKUP(A2283,'Data Transformation'!S:AA,9,0)</f>
        <v>R1013</v>
      </c>
      <c r="Q2283" s="60">
        <f>VLOOKUP(A2283,'Data Transformation'!S:AC,11,0)</f>
        <v>28</v>
      </c>
    </row>
    <row r="2284">
      <c r="A2284" s="56" t="s">
        <v>4640</v>
      </c>
      <c r="B2284" s="42" t="str">
        <f>VLOOKUP(A2284,'Data Transformation'!A:D,4,0)</f>
        <v>Luy</v>
      </c>
      <c r="C2284" s="57">
        <f>VLOOKUP(A2284,'Data Transformation'!G:N,2,0)</f>
        <v>43.01</v>
      </c>
      <c r="D2284" s="42">
        <f>VLOOKUP(A2284,'Data Transformation'!G:I,3,0)</f>
        <v>5.44</v>
      </c>
      <c r="E2284" s="42" t="str">
        <f>VLOOKUP(A2284,'Data Transformation'!G:J,4,0)</f>
        <v>No</v>
      </c>
      <c r="F2284" s="42" t="str">
        <f>VLOOKUP(A2284,'Data Transformation'!G:K,5,0)</f>
        <v>yes</v>
      </c>
      <c r="G2284" s="58" t="str">
        <f>VLOOKUP(A2284,'Data Transformation'!G:L,6,0)</f>
        <v>No</v>
      </c>
      <c r="H2284" s="42">
        <f>VLOOKUP(A2284,'Data Transformation'!G:O,9,0)</f>
        <v>1</v>
      </c>
      <c r="I2284" s="42" t="str">
        <f>VLOOKUP(A2284,'Data Transformation'!G:N,8,0)</f>
        <v>No</v>
      </c>
      <c r="J2284" s="42" t="str">
        <f>VLOOKUP(A2284,'Data Transformation'!G:P,10,0)</f>
        <v>Above Obesity</v>
      </c>
      <c r="K2284" s="42" t="str">
        <f>VLOOKUP(A2284,'Data Transformation'!G:Q,11,0)</f>
        <v>Normal</v>
      </c>
      <c r="L2284" s="42" t="str">
        <f>VLOOKUP(A2284,'Data Transformation'!S:AB,10,0)</f>
        <v>18-Jul-2004</v>
      </c>
      <c r="M2284" s="59">
        <f>VLOOKUP(A2284,'Data Transformation'!S:AD,12,0)</f>
        <v>1149.4</v>
      </c>
      <c r="N2284" s="42" t="str">
        <f>VLOOKUP(A2284,'Data Transformation'!S:Y,7,0)</f>
        <v>tier - 2</v>
      </c>
      <c r="O2284" s="42" t="str">
        <f>VLOOKUP(A2284,'Data Transformation'!S:Z,8,0)</f>
        <v>tier - 2</v>
      </c>
      <c r="P2284" s="42" t="str">
        <f>VLOOKUP(A2284,'Data Transformation'!S:AA,9,0)</f>
        <v>R1013</v>
      </c>
      <c r="Q2284" s="60">
        <f>VLOOKUP(A2284,'Data Transformation'!S:AC,11,0)</f>
        <v>18</v>
      </c>
    </row>
    <row r="2285">
      <c r="A2285" s="56" t="s">
        <v>4642</v>
      </c>
      <c r="B2285" s="42" t="str">
        <f>VLOOKUP(A2285,'Data Transformation'!A:D,4,0)</f>
        <v>Fava</v>
      </c>
      <c r="C2285" s="57">
        <f>VLOOKUP(A2285,'Data Transformation'!G:N,2,0)</f>
        <v>15.01</v>
      </c>
      <c r="D2285" s="42">
        <f>VLOOKUP(A2285,'Data Transformation'!G:I,3,0)</f>
        <v>4.15</v>
      </c>
      <c r="E2285" s="42" t="str">
        <f>VLOOKUP(A2285,'Data Transformation'!G:J,4,0)</f>
        <v>No</v>
      </c>
      <c r="F2285" s="42" t="str">
        <f>VLOOKUP(A2285,'Data Transformation'!G:K,5,0)</f>
        <v>No</v>
      </c>
      <c r="G2285" s="58" t="str">
        <f>VLOOKUP(A2285,'Data Transformation'!G:L,6,0)</f>
        <v>Yes</v>
      </c>
      <c r="H2285" s="42">
        <f>VLOOKUP(A2285,'Data Transformation'!G:O,9,0)</f>
        <v>1</v>
      </c>
      <c r="I2285" s="42" t="str">
        <f>VLOOKUP(A2285,'Data Transformation'!G:N,8,0)</f>
        <v>No</v>
      </c>
      <c r="J2285" s="42" t="str">
        <f>VLOOKUP(A2285,'Data Transformation'!G:P,10,0)</f>
        <v>Underweight</v>
      </c>
      <c r="K2285" s="42" t="str">
        <f>VLOOKUP(A2285,'Data Transformation'!G:Q,11,0)</f>
        <v>Normal</v>
      </c>
      <c r="L2285" s="42" t="str">
        <f>VLOOKUP(A2285,'Data Transformation'!S:AB,10,0)</f>
        <v>12-Jun-2003</v>
      </c>
      <c r="M2285" s="59">
        <f>VLOOKUP(A2285,'Data Transformation'!S:AD,12,0)</f>
        <v>1149</v>
      </c>
      <c r="N2285" s="42" t="str">
        <f>VLOOKUP(A2285,'Data Transformation'!S:Y,7,0)</f>
        <v>tier - 2</v>
      </c>
      <c r="O2285" s="42" t="str">
        <f>VLOOKUP(A2285,'Data Transformation'!S:Z,8,0)</f>
        <v>tier - 1</v>
      </c>
      <c r="P2285" s="42" t="str">
        <f>VLOOKUP(A2285,'Data Transformation'!S:AA,9,0)</f>
        <v>R1012</v>
      </c>
      <c r="Q2285" s="60">
        <f>VLOOKUP(A2285,'Data Transformation'!S:AC,11,0)</f>
        <v>19</v>
      </c>
    </row>
    <row r="2286">
      <c r="A2286" s="56" t="s">
        <v>4644</v>
      </c>
      <c r="B2286" s="42" t="str">
        <f>VLOOKUP(A2286,'Data Transformation'!A:D,4,0)</f>
        <v>Montoya</v>
      </c>
      <c r="C2286" s="57">
        <f>VLOOKUP(A2286,'Data Transformation'!G:N,2,0)</f>
        <v>41.14</v>
      </c>
      <c r="D2286" s="42">
        <f>VLOOKUP(A2286,'Data Transformation'!G:I,3,0)</f>
        <v>6.02</v>
      </c>
      <c r="E2286" s="42" t="str">
        <f>VLOOKUP(A2286,'Data Transformation'!G:J,4,0)</f>
        <v>No</v>
      </c>
      <c r="F2286" s="42" t="str">
        <f>VLOOKUP(A2286,'Data Transformation'!G:K,5,0)</f>
        <v>yes</v>
      </c>
      <c r="G2286" s="58" t="str">
        <f>VLOOKUP(A2286,'Data Transformation'!G:L,6,0)</f>
        <v>No</v>
      </c>
      <c r="H2286" s="42">
        <f>VLOOKUP(A2286,'Data Transformation'!G:O,9,0)</f>
        <v>1</v>
      </c>
      <c r="I2286" s="42" t="str">
        <f>VLOOKUP(A2286,'Data Transformation'!G:N,8,0)</f>
        <v>No</v>
      </c>
      <c r="J2286" s="42" t="str">
        <f>VLOOKUP(A2286,'Data Transformation'!G:P,10,0)</f>
        <v>Above Obesity</v>
      </c>
      <c r="K2286" s="42" t="str">
        <f>VLOOKUP(A2286,'Data Transformation'!G:Q,11,0)</f>
        <v>Prediabetes weight</v>
      </c>
      <c r="L2286" s="42" t="str">
        <f>VLOOKUP(A2286,'Data Transformation'!S:AB,10,0)</f>
        <v>10-Jun-2004</v>
      </c>
      <c r="M2286" s="59">
        <f>VLOOKUP(A2286,'Data Transformation'!S:AD,12,0)</f>
        <v>1146.8</v>
      </c>
      <c r="N2286" s="42" t="str">
        <f>VLOOKUP(A2286,'Data Transformation'!S:Y,7,0)</f>
        <v>tier - 2</v>
      </c>
      <c r="O2286" s="42" t="str">
        <f>VLOOKUP(A2286,'Data Transformation'!S:Z,8,0)</f>
        <v>tier - 2</v>
      </c>
      <c r="P2286" s="42" t="str">
        <f>VLOOKUP(A2286,'Data Transformation'!S:AA,9,0)</f>
        <v>R1013</v>
      </c>
      <c r="Q2286" s="60">
        <f>VLOOKUP(A2286,'Data Transformation'!S:AC,11,0)</f>
        <v>18</v>
      </c>
    </row>
    <row r="2287">
      <c r="A2287" s="56" t="s">
        <v>4646</v>
      </c>
      <c r="B2287" s="42" t="str">
        <f>VLOOKUP(A2287,'Data Transformation'!A:D,4,0)</f>
        <v>Bain</v>
      </c>
      <c r="C2287" s="57">
        <f>VLOOKUP(A2287,'Data Transformation'!G:N,2,0)</f>
        <v>16.55</v>
      </c>
      <c r="D2287" s="42">
        <f>VLOOKUP(A2287,'Data Transformation'!G:I,3,0)</f>
        <v>7.73</v>
      </c>
      <c r="E2287" s="42" t="str">
        <f>VLOOKUP(A2287,'Data Transformation'!G:J,4,0)</f>
        <v>No</v>
      </c>
      <c r="F2287" s="42" t="str">
        <f>VLOOKUP(A2287,'Data Transformation'!G:K,5,0)</f>
        <v>No</v>
      </c>
      <c r="G2287" s="58" t="str">
        <f>VLOOKUP(A2287,'Data Transformation'!G:L,6,0)</f>
        <v>No</v>
      </c>
      <c r="H2287" s="42">
        <f>VLOOKUP(A2287,'Data Transformation'!G:O,9,0)</f>
        <v>0</v>
      </c>
      <c r="I2287" s="42" t="str">
        <f>VLOOKUP(A2287,'Data Transformation'!G:N,8,0)</f>
        <v>No</v>
      </c>
      <c r="J2287" s="42" t="str">
        <f>VLOOKUP(A2287,'Data Transformation'!G:P,10,0)</f>
        <v>Underweight</v>
      </c>
      <c r="K2287" s="42" t="str">
        <f>VLOOKUP(A2287,'Data Transformation'!G:Q,11,0)</f>
        <v>Diabetes</v>
      </c>
      <c r="L2287" s="42" t="str">
        <f>VLOOKUP(A2287,'Data Transformation'!S:AB,10,0)</f>
        <v>1-Oct-2002</v>
      </c>
      <c r="M2287" s="59">
        <f>VLOOKUP(A2287,'Data Transformation'!S:AD,12,0)</f>
        <v>1142</v>
      </c>
      <c r="N2287" s="42" t="str">
        <f>VLOOKUP(A2287,'Data Transformation'!S:Y,7,0)</f>
        <v>tier - 3</v>
      </c>
      <c r="O2287" s="42" t="str">
        <f>VLOOKUP(A2287,'Data Transformation'!S:Z,8,0)</f>
        <v>tier - 2</v>
      </c>
      <c r="P2287" s="42" t="str">
        <f>VLOOKUP(A2287,'Data Transformation'!S:AA,9,0)</f>
        <v>R1011</v>
      </c>
      <c r="Q2287" s="60">
        <f>VLOOKUP(A2287,'Data Transformation'!S:AC,11,0)</f>
        <v>20</v>
      </c>
    </row>
    <row r="2288">
      <c r="A2288" s="56" t="s">
        <v>4648</v>
      </c>
      <c r="B2288" s="42" t="str">
        <f>VLOOKUP(A2288,'Data Transformation'!A:D,4,0)</f>
        <v>Albertson</v>
      </c>
      <c r="C2288" s="57">
        <f>VLOOKUP(A2288,'Data Transformation'!G:N,2,0)</f>
        <v>37.29</v>
      </c>
      <c r="D2288" s="42">
        <f>VLOOKUP(A2288,'Data Transformation'!G:I,3,0)</f>
        <v>5.03</v>
      </c>
      <c r="E2288" s="42" t="str">
        <f>VLOOKUP(A2288,'Data Transformation'!G:J,4,0)</f>
        <v>No</v>
      </c>
      <c r="F2288" s="42" t="str">
        <f>VLOOKUP(A2288,'Data Transformation'!G:K,5,0)</f>
        <v>yes</v>
      </c>
      <c r="G2288" s="58" t="str">
        <f>VLOOKUP(A2288,'Data Transformation'!G:L,6,0)</f>
        <v>No</v>
      </c>
      <c r="H2288" s="42">
        <f>VLOOKUP(A2288,'Data Transformation'!G:O,9,0)</f>
        <v>1</v>
      </c>
      <c r="I2288" s="42" t="str">
        <f>VLOOKUP(A2288,'Data Transformation'!G:N,8,0)</f>
        <v>No</v>
      </c>
      <c r="J2288" s="42" t="str">
        <f>VLOOKUP(A2288,'Data Transformation'!G:P,10,0)</f>
        <v>Above Obesity</v>
      </c>
      <c r="K2288" s="42" t="str">
        <f>VLOOKUP(A2288,'Data Transformation'!G:Q,11,0)</f>
        <v>Normal</v>
      </c>
      <c r="L2288" s="42" t="str">
        <f>VLOOKUP(A2288,'Data Transformation'!S:AB,10,0)</f>
        <v>12-Sep-2004</v>
      </c>
      <c r="M2288" s="59">
        <f>VLOOKUP(A2288,'Data Transformation'!S:AD,12,0)</f>
        <v>1141.45</v>
      </c>
      <c r="N2288" s="42" t="str">
        <f>VLOOKUP(A2288,'Data Transformation'!S:Y,7,0)</f>
        <v>tier - 3</v>
      </c>
      <c r="O2288" s="42" t="str">
        <f>VLOOKUP(A2288,'Data Transformation'!S:Z,8,0)</f>
        <v>tier - 3</v>
      </c>
      <c r="P2288" s="42" t="str">
        <f>VLOOKUP(A2288,'Data Transformation'!S:AA,9,0)</f>
        <v>R1013</v>
      </c>
      <c r="Q2288" s="60">
        <f>VLOOKUP(A2288,'Data Transformation'!S:AC,11,0)</f>
        <v>18</v>
      </c>
    </row>
    <row r="2289">
      <c r="A2289" s="56" t="s">
        <v>4650</v>
      </c>
      <c r="B2289" s="42" t="str">
        <f>VLOOKUP(A2289,'Data Transformation'!A:D,4,0)</f>
        <v>Barger</v>
      </c>
      <c r="C2289" s="57">
        <f>VLOOKUP(A2289,'Data Transformation'!G:N,2,0)</f>
        <v>16.74</v>
      </c>
      <c r="D2289" s="42">
        <f>VLOOKUP(A2289,'Data Transformation'!G:I,3,0)</f>
        <v>4.08</v>
      </c>
      <c r="E2289" s="42" t="str">
        <f>VLOOKUP(A2289,'Data Transformation'!G:J,4,0)</f>
        <v>YES</v>
      </c>
      <c r="F2289" s="42" t="str">
        <f>VLOOKUP(A2289,'Data Transformation'!G:K,5,0)</f>
        <v>No</v>
      </c>
      <c r="G2289" s="58" t="str">
        <f>VLOOKUP(A2289,'Data Transformation'!G:L,6,0)</f>
        <v>No</v>
      </c>
      <c r="H2289" s="42">
        <f>VLOOKUP(A2289,'Data Transformation'!G:O,9,0)</f>
        <v>0</v>
      </c>
      <c r="I2289" s="42" t="str">
        <f>VLOOKUP(A2289,'Data Transformation'!G:N,8,0)</f>
        <v>No</v>
      </c>
      <c r="J2289" s="42" t="str">
        <f>VLOOKUP(A2289,'Data Transformation'!G:P,10,0)</f>
        <v>Underweight</v>
      </c>
      <c r="K2289" s="42" t="str">
        <f>VLOOKUP(A2289,'Data Transformation'!G:Q,11,0)</f>
        <v>Normal</v>
      </c>
      <c r="L2289" s="42" t="str">
        <f>VLOOKUP(A2289,'Data Transformation'!S:AB,10,0)</f>
        <v>25-Oct-2001</v>
      </c>
      <c r="M2289" s="59">
        <f>VLOOKUP(A2289,'Data Transformation'!S:AD,12,0)</f>
        <v>1141</v>
      </c>
      <c r="N2289" s="42" t="str">
        <f>VLOOKUP(A2289,'Data Transformation'!S:Y,7,0)</f>
        <v>tier - 3</v>
      </c>
      <c r="O2289" s="42" t="str">
        <f>VLOOKUP(A2289,'Data Transformation'!S:Z,8,0)</f>
        <v>tier - 1</v>
      </c>
      <c r="P2289" s="42" t="str">
        <f>VLOOKUP(A2289,'Data Transformation'!S:AA,9,0)</f>
        <v>R1013</v>
      </c>
      <c r="Q2289" s="60">
        <f>VLOOKUP(A2289,'Data Transformation'!S:AC,11,0)</f>
        <v>21</v>
      </c>
    </row>
    <row r="2290">
      <c r="A2290" s="56" t="s">
        <v>4652</v>
      </c>
      <c r="B2290" s="42" t="str">
        <f>VLOOKUP(A2290,'Data Transformation'!A:D,4,0)</f>
        <v>Fraioli</v>
      </c>
      <c r="C2290" s="57">
        <f>VLOOKUP(A2290,'Data Transformation'!G:N,2,0)</f>
        <v>34.43</v>
      </c>
      <c r="D2290" s="42">
        <f>VLOOKUP(A2290,'Data Transformation'!G:I,3,0)</f>
        <v>4.27</v>
      </c>
      <c r="E2290" s="42" t="str">
        <f>VLOOKUP(A2290,'Data Transformation'!G:J,4,0)</f>
        <v>No</v>
      </c>
      <c r="F2290" s="42" t="str">
        <f>VLOOKUP(A2290,'Data Transformation'!G:K,5,0)</f>
        <v>yes</v>
      </c>
      <c r="G2290" s="58" t="str">
        <f>VLOOKUP(A2290,'Data Transformation'!G:L,6,0)</f>
        <v>No</v>
      </c>
      <c r="H2290" s="42">
        <f>VLOOKUP(A2290,'Data Transformation'!G:O,9,0)</f>
        <v>1</v>
      </c>
      <c r="I2290" s="42" t="str">
        <f>VLOOKUP(A2290,'Data Transformation'!G:N,8,0)</f>
        <v>No</v>
      </c>
      <c r="J2290" s="42" t="str">
        <f>VLOOKUP(A2290,'Data Transformation'!G:P,10,0)</f>
        <v>Above Obesity</v>
      </c>
      <c r="K2290" s="42" t="str">
        <f>VLOOKUP(A2290,'Data Transformation'!G:Q,11,0)</f>
        <v>Normal</v>
      </c>
      <c r="L2290" s="42" t="str">
        <f>VLOOKUP(A2290,'Data Transformation'!S:AB,10,0)</f>
        <v>27-Nov-2004</v>
      </c>
      <c r="M2290" s="59">
        <f>VLOOKUP(A2290,'Data Transformation'!S:AD,12,0)</f>
        <v>1137.47</v>
      </c>
      <c r="N2290" s="42" t="str">
        <f>VLOOKUP(A2290,'Data Transformation'!S:Y,7,0)</f>
        <v>tier - 3</v>
      </c>
      <c r="O2290" s="42" t="str">
        <f>VLOOKUP(A2290,'Data Transformation'!S:Z,8,0)</f>
        <v>tier - 2</v>
      </c>
      <c r="P2290" s="42" t="str">
        <f>VLOOKUP(A2290,'Data Transformation'!S:AA,9,0)</f>
        <v>R1013</v>
      </c>
      <c r="Q2290" s="60">
        <f>VLOOKUP(A2290,'Data Transformation'!S:AC,11,0)</f>
        <v>18</v>
      </c>
    </row>
    <row r="2291">
      <c r="A2291" s="56" t="s">
        <v>4654</v>
      </c>
      <c r="B2291" s="42" t="str">
        <f>VLOOKUP(A2291,'Data Transformation'!A:D,4,0)</f>
        <v>April</v>
      </c>
      <c r="C2291" s="57">
        <f>VLOOKUP(A2291,'Data Transformation'!G:N,2,0)</f>
        <v>34.1</v>
      </c>
      <c r="D2291" s="42">
        <f>VLOOKUP(A2291,'Data Transformation'!G:I,3,0)</f>
        <v>4.07</v>
      </c>
      <c r="E2291" s="42" t="str">
        <f>VLOOKUP(A2291,'Data Transformation'!G:J,4,0)</f>
        <v>No</v>
      </c>
      <c r="F2291" s="42" t="str">
        <f>VLOOKUP(A2291,'Data Transformation'!G:K,5,0)</f>
        <v>yes</v>
      </c>
      <c r="G2291" s="58" t="str">
        <f>VLOOKUP(A2291,'Data Transformation'!G:L,6,0)</f>
        <v>No</v>
      </c>
      <c r="H2291" s="42">
        <f>VLOOKUP(A2291,'Data Transformation'!G:O,9,0)</f>
        <v>1</v>
      </c>
      <c r="I2291" s="42" t="str">
        <f>VLOOKUP(A2291,'Data Transformation'!G:N,8,0)</f>
        <v>No</v>
      </c>
      <c r="J2291" s="42" t="str">
        <f>VLOOKUP(A2291,'Data Transformation'!G:P,10,0)</f>
        <v>Above Obesity</v>
      </c>
      <c r="K2291" s="42" t="str">
        <f>VLOOKUP(A2291,'Data Transformation'!G:Q,11,0)</f>
        <v>Normal</v>
      </c>
      <c r="L2291" s="42" t="str">
        <f>VLOOKUP(A2291,'Data Transformation'!S:AB,10,0)</f>
        <v>15-Oct-2004</v>
      </c>
      <c r="M2291" s="59">
        <f>VLOOKUP(A2291,'Data Transformation'!S:AD,12,0)</f>
        <v>1137.01</v>
      </c>
      <c r="N2291" s="42" t="str">
        <f>VLOOKUP(A2291,'Data Transformation'!S:Y,7,0)</f>
        <v>tier - 3</v>
      </c>
      <c r="O2291" s="42" t="str">
        <f>VLOOKUP(A2291,'Data Transformation'!S:Z,8,0)</f>
        <v>tier - 1</v>
      </c>
      <c r="P2291" s="42" t="str">
        <f>VLOOKUP(A2291,'Data Transformation'!S:AA,9,0)</f>
        <v>R1013</v>
      </c>
      <c r="Q2291" s="60">
        <f>VLOOKUP(A2291,'Data Transformation'!S:AC,11,0)</f>
        <v>18</v>
      </c>
    </row>
    <row r="2292">
      <c r="A2292" s="56" t="s">
        <v>4656</v>
      </c>
      <c r="B2292" s="42" t="str">
        <f>VLOOKUP(A2292,'Data Transformation'!A:D,4,0)</f>
        <v>King</v>
      </c>
      <c r="C2292" s="57">
        <f>VLOOKUP(A2292,'Data Transformation'!G:N,2,0)</f>
        <v>19.3</v>
      </c>
      <c r="D2292" s="42">
        <f>VLOOKUP(A2292,'Data Transformation'!G:I,3,0)</f>
        <v>10.36</v>
      </c>
      <c r="E2292" s="42" t="str">
        <f>VLOOKUP(A2292,'Data Transformation'!G:J,4,0)</f>
        <v>No</v>
      </c>
      <c r="F2292" s="42" t="str">
        <f>VLOOKUP(A2292,'Data Transformation'!G:K,5,0)</f>
        <v>No</v>
      </c>
      <c r="G2292" s="58" t="str">
        <f>VLOOKUP(A2292,'Data Transformation'!G:L,6,0)</f>
        <v>No</v>
      </c>
      <c r="H2292" s="42">
        <f>VLOOKUP(A2292,'Data Transformation'!G:O,9,0)</f>
        <v>0</v>
      </c>
      <c r="I2292" s="42" t="str">
        <f>VLOOKUP(A2292,'Data Transformation'!G:N,8,0)</f>
        <v>No</v>
      </c>
      <c r="J2292" s="42" t="str">
        <f>VLOOKUP(A2292,'Data Transformation'!G:P,10,0)</f>
        <v>Normal weight</v>
      </c>
      <c r="K2292" s="42" t="str">
        <f>VLOOKUP(A2292,'Data Transformation'!G:Q,11,0)</f>
        <v>Diabetes</v>
      </c>
      <c r="L2292" s="42" t="str">
        <f>VLOOKUP(A2292,'Data Transformation'!S:AB,10,0)</f>
        <v>11-Aug-2002</v>
      </c>
      <c r="M2292" s="59">
        <f>VLOOKUP(A2292,'Data Transformation'!S:AD,12,0)</f>
        <v>1137</v>
      </c>
      <c r="N2292" s="42" t="str">
        <f>VLOOKUP(A2292,'Data Transformation'!S:Y,7,0)</f>
        <v>tier - 3</v>
      </c>
      <c r="O2292" s="42" t="str">
        <f>VLOOKUP(A2292,'Data Transformation'!S:Z,8,0)</f>
        <v>tier - 1</v>
      </c>
      <c r="P2292" s="42" t="str">
        <f>VLOOKUP(A2292,'Data Transformation'!S:AA,9,0)</f>
        <v>R1013</v>
      </c>
      <c r="Q2292" s="60">
        <f>VLOOKUP(A2292,'Data Transformation'!S:AC,11,0)</f>
        <v>20</v>
      </c>
    </row>
    <row r="2293">
      <c r="A2293" s="56" t="s">
        <v>4658</v>
      </c>
      <c r="B2293" s="42" t="str">
        <f>VLOOKUP(A2293,'Data Transformation'!A:D,4,0)</f>
        <v>Talhelm</v>
      </c>
      <c r="C2293" s="57">
        <f>VLOOKUP(A2293,'Data Transformation'!G:N,2,0)</f>
        <v>33.66</v>
      </c>
      <c r="D2293" s="42">
        <f>VLOOKUP(A2293,'Data Transformation'!G:I,3,0)</f>
        <v>5.71</v>
      </c>
      <c r="E2293" s="42" t="str">
        <f>VLOOKUP(A2293,'Data Transformation'!G:J,4,0)</f>
        <v>No</v>
      </c>
      <c r="F2293" s="42" t="str">
        <f>VLOOKUP(A2293,'Data Transformation'!G:K,5,0)</f>
        <v>yes</v>
      </c>
      <c r="G2293" s="58" t="str">
        <f>VLOOKUP(A2293,'Data Transformation'!G:L,6,0)</f>
        <v>No</v>
      </c>
      <c r="H2293" s="42">
        <f>VLOOKUP(A2293,'Data Transformation'!G:O,9,0)</f>
        <v>1</v>
      </c>
      <c r="I2293" s="42" t="str">
        <f>VLOOKUP(A2293,'Data Transformation'!G:N,8,0)</f>
        <v>No</v>
      </c>
      <c r="J2293" s="42" t="str">
        <f>VLOOKUP(A2293,'Data Transformation'!G:P,10,0)</f>
        <v>Above Obesity</v>
      </c>
      <c r="K2293" s="42" t="str">
        <f>VLOOKUP(A2293,'Data Transformation'!G:Q,11,0)</f>
        <v>Prediabetes weight</v>
      </c>
      <c r="L2293" s="42" t="str">
        <f>VLOOKUP(A2293,'Data Transformation'!S:AB,10,0)</f>
        <v>28-Nov-2004</v>
      </c>
      <c r="M2293" s="59">
        <f>VLOOKUP(A2293,'Data Transformation'!S:AD,12,0)</f>
        <v>1136.4</v>
      </c>
      <c r="N2293" s="42" t="str">
        <f>VLOOKUP(A2293,'Data Transformation'!S:Y,7,0)</f>
        <v>tier - 3</v>
      </c>
      <c r="O2293" s="42" t="str">
        <f>VLOOKUP(A2293,'Data Transformation'!S:Z,8,0)</f>
        <v>tier - 3</v>
      </c>
      <c r="P2293" s="42" t="str">
        <f>VLOOKUP(A2293,'Data Transformation'!S:AA,9,0)</f>
        <v>R1013</v>
      </c>
      <c r="Q2293" s="60">
        <f>VLOOKUP(A2293,'Data Transformation'!S:AC,11,0)</f>
        <v>18</v>
      </c>
    </row>
    <row r="2294">
      <c r="A2294" s="56" t="s">
        <v>4660</v>
      </c>
      <c r="B2294" s="42" t="str">
        <f>VLOOKUP(A2294,'Data Transformation'!A:D,4,0)</f>
        <v>Regnier</v>
      </c>
      <c r="C2294" s="57">
        <f>VLOOKUP(A2294,'Data Transformation'!G:N,2,0)</f>
        <v>33.33</v>
      </c>
      <c r="D2294" s="42">
        <f>VLOOKUP(A2294,'Data Transformation'!G:I,3,0)</f>
        <v>6.08</v>
      </c>
      <c r="E2294" s="42" t="str">
        <f>VLOOKUP(A2294,'Data Transformation'!G:J,4,0)</f>
        <v>No</v>
      </c>
      <c r="F2294" s="42" t="str">
        <f>VLOOKUP(A2294,'Data Transformation'!G:K,5,0)</f>
        <v>yes</v>
      </c>
      <c r="G2294" s="58" t="str">
        <f>VLOOKUP(A2294,'Data Transformation'!G:L,6,0)</f>
        <v>No</v>
      </c>
      <c r="H2294" s="42">
        <f>VLOOKUP(A2294,'Data Transformation'!G:O,9,0)</f>
        <v>1</v>
      </c>
      <c r="I2294" s="42" t="str">
        <f>VLOOKUP(A2294,'Data Transformation'!G:N,8,0)</f>
        <v>No</v>
      </c>
      <c r="J2294" s="42" t="str">
        <f>VLOOKUP(A2294,'Data Transformation'!G:P,10,0)</f>
        <v>Above Obesity</v>
      </c>
      <c r="K2294" s="42" t="str">
        <f>VLOOKUP(A2294,'Data Transformation'!G:Q,11,0)</f>
        <v>Prediabetes weight</v>
      </c>
      <c r="L2294" s="42" t="str">
        <f>VLOOKUP(A2294,'Data Transformation'!S:AB,10,0)</f>
        <v>11-Jun-2004</v>
      </c>
      <c r="M2294" s="59">
        <f>VLOOKUP(A2294,'Data Transformation'!S:AD,12,0)</f>
        <v>1135.94</v>
      </c>
      <c r="N2294" s="42" t="str">
        <f>VLOOKUP(A2294,'Data Transformation'!S:Y,7,0)</f>
        <v>tier - 3</v>
      </c>
      <c r="O2294" s="42" t="str">
        <f>VLOOKUP(A2294,'Data Transformation'!S:Z,8,0)</f>
        <v>tier - 3</v>
      </c>
      <c r="P2294" s="42" t="str">
        <f>VLOOKUP(A2294,'Data Transformation'!S:AA,9,0)</f>
        <v>R1013</v>
      </c>
      <c r="Q2294" s="60">
        <f>VLOOKUP(A2294,'Data Transformation'!S:AC,11,0)</f>
        <v>18</v>
      </c>
    </row>
    <row r="2295">
      <c r="A2295" s="56" t="s">
        <v>4662</v>
      </c>
      <c r="B2295" s="42" t="str">
        <f>VLOOKUP(A2295,'Data Transformation'!A:D,4,0)</f>
        <v>Treece</v>
      </c>
      <c r="C2295" s="57">
        <f>VLOOKUP(A2295,'Data Transformation'!G:N,2,0)</f>
        <v>21.84</v>
      </c>
      <c r="D2295" s="42">
        <f>VLOOKUP(A2295,'Data Transformation'!G:I,3,0)</f>
        <v>5.71</v>
      </c>
      <c r="E2295" s="42" t="str">
        <f>VLOOKUP(A2295,'Data Transformation'!G:J,4,0)</f>
        <v>No</v>
      </c>
      <c r="F2295" s="42" t="str">
        <f>VLOOKUP(A2295,'Data Transformation'!G:K,5,0)</f>
        <v>yes</v>
      </c>
      <c r="G2295" s="58" t="str">
        <f>VLOOKUP(A2295,'Data Transformation'!G:L,6,0)</f>
        <v>No</v>
      </c>
      <c r="H2295" s="42">
        <f>VLOOKUP(A2295,'Data Transformation'!G:O,9,0)</f>
        <v>1</v>
      </c>
      <c r="I2295" s="42" t="str">
        <f>VLOOKUP(A2295,'Data Transformation'!G:N,8,0)</f>
        <v>No</v>
      </c>
      <c r="J2295" s="42" t="str">
        <f>VLOOKUP(A2295,'Data Transformation'!G:P,10,0)</f>
        <v>Normal weight</v>
      </c>
      <c r="K2295" s="42" t="str">
        <f>VLOOKUP(A2295,'Data Transformation'!G:Q,11,0)</f>
        <v>Prediabetes weight</v>
      </c>
      <c r="L2295" s="42" t="str">
        <f>VLOOKUP(A2295,'Data Transformation'!S:AB,10,0)</f>
        <v>6-Oct-2004</v>
      </c>
      <c r="M2295" s="59">
        <f>VLOOKUP(A2295,'Data Transformation'!S:AD,12,0)</f>
        <v>1135</v>
      </c>
      <c r="N2295" s="42" t="str">
        <f>VLOOKUP(A2295,'Data Transformation'!S:Y,7,0)</f>
        <v>tier - 3</v>
      </c>
      <c r="O2295" s="42" t="str">
        <f>VLOOKUP(A2295,'Data Transformation'!S:Z,8,0)</f>
        <v>tier - 3</v>
      </c>
      <c r="P2295" s="42" t="str">
        <f>VLOOKUP(A2295,'Data Transformation'!S:AA,9,0)</f>
        <v>R1013</v>
      </c>
      <c r="Q2295" s="60">
        <f>VLOOKUP(A2295,'Data Transformation'!S:AC,11,0)</f>
        <v>18</v>
      </c>
    </row>
    <row r="2296">
      <c r="A2296" s="56" t="s">
        <v>4664</v>
      </c>
      <c r="B2296" s="42" t="str">
        <f>VLOOKUP(A2296,'Data Transformation'!A:D,4,0)</f>
        <v>Beisel</v>
      </c>
      <c r="C2296" s="57">
        <f>VLOOKUP(A2296,'Data Transformation'!G:N,2,0)</f>
        <v>16.87</v>
      </c>
      <c r="D2296" s="42">
        <f>VLOOKUP(A2296,'Data Transformation'!G:I,3,0)</f>
        <v>9.13</v>
      </c>
      <c r="E2296" s="42" t="str">
        <f>VLOOKUP(A2296,'Data Transformation'!G:J,4,0)</f>
        <v>No</v>
      </c>
      <c r="F2296" s="42" t="str">
        <f>VLOOKUP(A2296,'Data Transformation'!G:K,5,0)</f>
        <v>No</v>
      </c>
      <c r="G2296" s="58" t="str">
        <f>VLOOKUP(A2296,'Data Transformation'!G:L,6,0)</f>
        <v>No</v>
      </c>
      <c r="H2296" s="42">
        <f>VLOOKUP(A2296,'Data Transformation'!G:O,9,0)</f>
        <v>0</v>
      </c>
      <c r="I2296" s="42" t="str">
        <f>VLOOKUP(A2296,'Data Transformation'!G:N,8,0)</f>
        <v>No</v>
      </c>
      <c r="J2296" s="42" t="str">
        <f>VLOOKUP(A2296,'Data Transformation'!G:P,10,0)</f>
        <v>Underweight</v>
      </c>
      <c r="K2296" s="42" t="str">
        <f>VLOOKUP(A2296,'Data Transformation'!G:Q,11,0)</f>
        <v>Diabetes</v>
      </c>
      <c r="L2296" s="42" t="str">
        <f>VLOOKUP(A2296,'Data Transformation'!S:AB,10,0)</f>
        <v>19-Jul-2002</v>
      </c>
      <c r="M2296" s="59">
        <f>VLOOKUP(A2296,'Data Transformation'!S:AD,12,0)</f>
        <v>1132</v>
      </c>
      <c r="N2296" s="42" t="str">
        <f>VLOOKUP(A2296,'Data Transformation'!S:Y,7,0)</f>
        <v>tier - 3</v>
      </c>
      <c r="O2296" s="42" t="str">
        <f>VLOOKUP(A2296,'Data Transformation'!S:Z,8,0)</f>
        <v>tier - 1</v>
      </c>
      <c r="P2296" s="42" t="str">
        <f>VLOOKUP(A2296,'Data Transformation'!S:AA,9,0)</f>
        <v>R1013</v>
      </c>
      <c r="Q2296" s="60">
        <f>VLOOKUP(A2296,'Data Transformation'!S:AC,11,0)</f>
        <v>20</v>
      </c>
    </row>
    <row r="2297">
      <c r="A2297" s="56" t="s">
        <v>4666</v>
      </c>
      <c r="B2297" s="42" t="str">
        <f>VLOOKUP(A2297,'Data Transformation'!A:D,4,0)</f>
        <v>Enke</v>
      </c>
      <c r="C2297" s="57">
        <f>VLOOKUP(A2297,'Data Transformation'!G:N,2,0)</f>
        <v>30.14</v>
      </c>
      <c r="D2297" s="42">
        <f>VLOOKUP(A2297,'Data Transformation'!G:I,3,0)</f>
        <v>5.49</v>
      </c>
      <c r="E2297" s="42" t="str">
        <f>VLOOKUP(A2297,'Data Transformation'!G:J,4,0)</f>
        <v>No</v>
      </c>
      <c r="F2297" s="42" t="str">
        <f>VLOOKUP(A2297,'Data Transformation'!G:K,5,0)</f>
        <v>yes</v>
      </c>
      <c r="G2297" s="58" t="str">
        <f>VLOOKUP(A2297,'Data Transformation'!G:L,6,0)</f>
        <v>No</v>
      </c>
      <c r="H2297" s="42">
        <f>VLOOKUP(A2297,'Data Transformation'!G:O,9,0)</f>
        <v>1</v>
      </c>
      <c r="I2297" s="42" t="str">
        <f>VLOOKUP(A2297,'Data Transformation'!G:N,8,0)</f>
        <v>No</v>
      </c>
      <c r="J2297" s="42" t="str">
        <f>VLOOKUP(A2297,'Data Transformation'!G:P,10,0)</f>
        <v>Above Obesity</v>
      </c>
      <c r="K2297" s="42" t="str">
        <f>VLOOKUP(A2297,'Data Transformation'!G:Q,11,0)</f>
        <v>Normal</v>
      </c>
      <c r="L2297" s="42" t="str">
        <f>VLOOKUP(A2297,'Data Transformation'!S:AB,10,0)</f>
        <v>14-Jun-2004</v>
      </c>
      <c r="M2297" s="59">
        <f>VLOOKUP(A2297,'Data Transformation'!S:AD,12,0)</f>
        <v>1131.51</v>
      </c>
      <c r="N2297" s="42" t="str">
        <f>VLOOKUP(A2297,'Data Transformation'!S:Y,7,0)</f>
        <v>tier - 3</v>
      </c>
      <c r="O2297" s="42" t="str">
        <f>VLOOKUP(A2297,'Data Transformation'!S:Z,8,0)</f>
        <v>tier - 1</v>
      </c>
      <c r="P2297" s="42" t="str">
        <f>VLOOKUP(A2297,'Data Transformation'!S:AA,9,0)</f>
        <v>R1013</v>
      </c>
      <c r="Q2297" s="60">
        <f>VLOOKUP(A2297,'Data Transformation'!S:AC,11,0)</f>
        <v>18</v>
      </c>
    </row>
    <row r="2298">
      <c r="A2298" s="56" t="s">
        <v>4668</v>
      </c>
      <c r="B2298" s="42" t="str">
        <f>VLOOKUP(A2298,'Data Transformation'!A:D,4,0)</f>
        <v>Ruiz-Tagle Barros</v>
      </c>
      <c r="C2298" s="57">
        <f>VLOOKUP(A2298,'Data Transformation'!G:N,2,0)</f>
        <v>23.21</v>
      </c>
      <c r="D2298" s="42">
        <f>VLOOKUP(A2298,'Data Transformation'!G:I,3,0)</f>
        <v>4.37</v>
      </c>
      <c r="E2298" s="42" t="str">
        <f>VLOOKUP(A2298,'Data Transformation'!G:J,4,0)</f>
        <v>No</v>
      </c>
      <c r="F2298" s="42" t="str">
        <f>VLOOKUP(A2298,'Data Transformation'!G:K,5,0)</f>
        <v>yes</v>
      </c>
      <c r="G2298" s="58" t="str">
        <f>VLOOKUP(A2298,'Data Transformation'!G:L,6,0)</f>
        <v>No</v>
      </c>
      <c r="H2298" s="42">
        <f>VLOOKUP(A2298,'Data Transformation'!G:O,9,0)</f>
        <v>1</v>
      </c>
      <c r="I2298" s="42" t="str">
        <f>VLOOKUP(A2298,'Data Transformation'!G:N,8,0)</f>
        <v>No</v>
      </c>
      <c r="J2298" s="42" t="str">
        <f>VLOOKUP(A2298,'Data Transformation'!G:P,10,0)</f>
        <v>Normal weight</v>
      </c>
      <c r="K2298" s="42" t="str">
        <f>VLOOKUP(A2298,'Data Transformation'!G:Q,11,0)</f>
        <v>Normal</v>
      </c>
      <c r="L2298" s="42" t="str">
        <f>VLOOKUP(A2298,'Data Transformation'!S:AB,10,0)</f>
        <v>12-Nov-2004</v>
      </c>
      <c r="M2298" s="59">
        <f>VLOOKUP(A2298,'Data Transformation'!S:AD,12,0)</f>
        <v>1121.87</v>
      </c>
      <c r="N2298" s="42" t="str">
        <f>VLOOKUP(A2298,'Data Transformation'!S:Y,7,0)</f>
        <v>tier - 3</v>
      </c>
      <c r="O2298" s="42" t="str">
        <f>VLOOKUP(A2298,'Data Transformation'!S:Z,8,0)</f>
        <v>tier - 1</v>
      </c>
      <c r="P2298" s="42" t="str">
        <f>VLOOKUP(A2298,'Data Transformation'!S:AA,9,0)</f>
        <v>R1013</v>
      </c>
      <c r="Q2298" s="60">
        <f>VLOOKUP(A2298,'Data Transformation'!S:AC,11,0)</f>
        <v>18</v>
      </c>
    </row>
    <row r="2299">
      <c r="A2299" s="56" t="s">
        <v>4670</v>
      </c>
      <c r="B2299" s="42" t="str">
        <f>VLOOKUP(A2299,'Data Transformation'!A:D,4,0)</f>
        <v>Ferrell</v>
      </c>
      <c r="C2299" s="57">
        <f>VLOOKUP(A2299,'Data Transformation'!G:N,2,0)</f>
        <v>17.17</v>
      </c>
      <c r="D2299" s="42">
        <f>VLOOKUP(A2299,'Data Transformation'!G:I,3,0)</f>
        <v>8.46</v>
      </c>
      <c r="E2299" s="42" t="str">
        <f>VLOOKUP(A2299,'Data Transformation'!G:J,4,0)</f>
        <v>No</v>
      </c>
      <c r="F2299" s="42" t="str">
        <f>VLOOKUP(A2299,'Data Transformation'!G:K,5,0)</f>
        <v>No</v>
      </c>
      <c r="G2299" s="58" t="str">
        <f>VLOOKUP(A2299,'Data Transformation'!G:L,6,0)</f>
        <v>No</v>
      </c>
      <c r="H2299" s="42">
        <f>VLOOKUP(A2299,'Data Transformation'!G:O,9,0)</f>
        <v>0</v>
      </c>
      <c r="I2299" s="42" t="str">
        <f>VLOOKUP(A2299,'Data Transformation'!G:N,8,0)</f>
        <v>No</v>
      </c>
      <c r="J2299" s="42" t="str">
        <f>VLOOKUP(A2299,'Data Transformation'!G:P,10,0)</f>
        <v>Underweight</v>
      </c>
      <c r="K2299" s="42" t="str">
        <f>VLOOKUP(A2299,'Data Transformation'!G:Q,11,0)</f>
        <v>Diabetes</v>
      </c>
      <c r="L2299" s="42" t="str">
        <f>VLOOKUP(A2299,'Data Transformation'!S:AB,10,0)</f>
        <v>13-Aug-2002</v>
      </c>
      <c r="M2299" s="59">
        <f>VLOOKUP(A2299,'Data Transformation'!S:AD,12,0)</f>
        <v>1086</v>
      </c>
      <c r="N2299" s="42" t="str">
        <f>VLOOKUP(A2299,'Data Transformation'!S:Y,7,0)</f>
        <v>tier - 3</v>
      </c>
      <c r="O2299" s="42" t="str">
        <f>VLOOKUP(A2299,'Data Transformation'!S:Z,8,0)</f>
        <v>tier - 3</v>
      </c>
      <c r="P2299" s="42" t="str">
        <f>VLOOKUP(A2299,'Data Transformation'!S:AA,9,0)</f>
        <v>R1013</v>
      </c>
      <c r="Q2299" s="60">
        <f>VLOOKUP(A2299,'Data Transformation'!S:AC,11,0)</f>
        <v>20</v>
      </c>
    </row>
    <row r="2300">
      <c r="A2300" s="56" t="s">
        <v>4672</v>
      </c>
      <c r="B2300" s="42" t="str">
        <f>VLOOKUP(A2300,'Data Transformation'!A:D,4,0)</f>
        <v>Gates</v>
      </c>
      <c r="C2300" s="57">
        <f>VLOOKUP(A2300,'Data Transformation'!G:N,2,0)</f>
        <v>15.61</v>
      </c>
      <c r="D2300" s="42">
        <f>VLOOKUP(A2300,'Data Transformation'!G:I,3,0)</f>
        <v>5.28</v>
      </c>
      <c r="E2300" s="42" t="str">
        <f>VLOOKUP(A2300,'Data Transformation'!G:J,4,0)</f>
        <v>No</v>
      </c>
      <c r="F2300" s="42" t="str">
        <f>VLOOKUP(A2300,'Data Transformation'!G:K,5,0)</f>
        <v>No</v>
      </c>
      <c r="G2300" s="58" t="str">
        <f>VLOOKUP(A2300,'Data Transformation'!G:L,6,0)</f>
        <v>No</v>
      </c>
      <c r="H2300" s="42">
        <f>VLOOKUP(A2300,'Data Transformation'!G:O,9,0)</f>
        <v>1</v>
      </c>
      <c r="I2300" s="42" t="str">
        <f>VLOOKUP(A2300,'Data Transformation'!G:N,8,0)</f>
        <v>No</v>
      </c>
      <c r="J2300" s="42" t="str">
        <f>VLOOKUP(A2300,'Data Transformation'!G:P,10,0)</f>
        <v>Underweight</v>
      </c>
      <c r="K2300" s="42" t="str">
        <f>VLOOKUP(A2300,'Data Transformation'!G:Q,11,0)</f>
        <v>Normal</v>
      </c>
      <c r="L2300" s="42" t="str">
        <f>VLOOKUP(A2300,'Data Transformation'!S:AB,10,0)</f>
        <v>26-Dec-1998</v>
      </c>
      <c r="M2300" s="59">
        <f>VLOOKUP(A2300,'Data Transformation'!S:AD,12,0)</f>
        <v>1082</v>
      </c>
      <c r="N2300" s="42" t="str">
        <f>VLOOKUP(A2300,'Data Transformation'!S:Y,7,0)</f>
        <v>tier - 3</v>
      </c>
      <c r="O2300" s="42" t="str">
        <f>VLOOKUP(A2300,'Data Transformation'!S:Z,8,0)</f>
        <v>tier - 2</v>
      </c>
      <c r="P2300" s="42" t="str">
        <f>VLOOKUP(A2300,'Data Transformation'!S:AA,9,0)</f>
        <v>R1013</v>
      </c>
      <c r="Q2300" s="60">
        <f>VLOOKUP(A2300,'Data Transformation'!S:AC,11,0)</f>
        <v>24</v>
      </c>
    </row>
    <row r="2301">
      <c r="A2301" s="56" t="s">
        <v>4674</v>
      </c>
      <c r="B2301" s="42" t="str">
        <f>VLOOKUP(A2301,'Data Transformation'!A:D,4,0)</f>
        <v>Jeffers</v>
      </c>
      <c r="C2301" s="57">
        <f>VLOOKUP(A2301,'Data Transformation'!G:N,2,0)</f>
        <v>17.98</v>
      </c>
      <c r="D2301" s="42">
        <f>VLOOKUP(A2301,'Data Transformation'!G:I,3,0)</f>
        <v>5.33</v>
      </c>
      <c r="E2301" s="42" t="str">
        <f>VLOOKUP(A2301,'Data Transformation'!G:J,4,0)</f>
        <v>yes</v>
      </c>
      <c r="F2301" s="42" t="str">
        <f>VLOOKUP(A2301,'Data Transformation'!G:K,5,0)</f>
        <v>No</v>
      </c>
      <c r="G2301" s="58" t="str">
        <f>VLOOKUP(A2301,'Data Transformation'!G:L,6,0)</f>
        <v>Yes</v>
      </c>
      <c r="H2301" s="42">
        <f>VLOOKUP(A2301,'Data Transformation'!G:O,9,0)</f>
        <v>1</v>
      </c>
      <c r="I2301" s="42" t="str">
        <f>VLOOKUP(A2301,'Data Transformation'!G:N,8,0)</f>
        <v>No</v>
      </c>
      <c r="J2301" s="42" t="str">
        <f>VLOOKUP(A2301,'Data Transformation'!G:P,10,0)</f>
        <v>Underweight</v>
      </c>
      <c r="K2301" s="42" t="str">
        <f>VLOOKUP(A2301,'Data Transformation'!G:Q,11,0)</f>
        <v>Normal</v>
      </c>
      <c r="L2301" s="42" t="str">
        <f>VLOOKUP(A2301,'Data Transformation'!S:AB,10,0)</f>
        <v>13-Aug-1997</v>
      </c>
      <c r="M2301" s="59">
        <f>VLOOKUP(A2301,'Data Transformation'!S:AD,12,0)</f>
        <v>1071</v>
      </c>
      <c r="N2301" s="42" t="str">
        <f>VLOOKUP(A2301,'Data Transformation'!S:Y,7,0)</f>
        <v>tier - 3</v>
      </c>
      <c r="O2301" s="42" t="str">
        <f>VLOOKUP(A2301,'Data Transformation'!S:Z,8,0)</f>
        <v>tier - 3</v>
      </c>
      <c r="P2301" s="42" t="str">
        <f>VLOOKUP(A2301,'Data Transformation'!S:AA,9,0)</f>
        <v>R1013</v>
      </c>
      <c r="Q2301" s="60">
        <f>VLOOKUP(A2301,'Data Transformation'!S:AC,11,0)</f>
        <v>25</v>
      </c>
    </row>
    <row r="2302">
      <c r="A2302" s="56" t="s">
        <v>4676</v>
      </c>
      <c r="B2302" s="42" t="str">
        <f>VLOOKUP(A2302,'Data Transformation'!A:D,4,0)</f>
        <v>Sulhanek</v>
      </c>
      <c r="C2302" s="57">
        <f>VLOOKUP(A2302,'Data Transformation'!G:N,2,0)</f>
        <v>21.64</v>
      </c>
      <c r="D2302" s="42">
        <f>VLOOKUP(A2302,'Data Transformation'!G:I,3,0)</f>
        <v>5.5</v>
      </c>
      <c r="E2302" s="42" t="str">
        <f>VLOOKUP(A2302,'Data Transformation'!G:J,4,0)</f>
        <v>No</v>
      </c>
      <c r="F2302" s="42" t="str">
        <f>VLOOKUP(A2302,'Data Transformation'!G:K,5,0)</f>
        <v>yes</v>
      </c>
      <c r="G2302" s="58" t="str">
        <f>VLOOKUP(A2302,'Data Transformation'!G:L,6,0)</f>
        <v>No</v>
      </c>
      <c r="H2302" s="42">
        <f>VLOOKUP(A2302,'Data Transformation'!G:O,9,0)</f>
        <v>1</v>
      </c>
      <c r="I2302" s="42" t="str">
        <f>VLOOKUP(A2302,'Data Transformation'!G:N,8,0)</f>
        <v>No</v>
      </c>
      <c r="J2302" s="42" t="str">
        <f>VLOOKUP(A2302,'Data Transformation'!G:P,10,0)</f>
        <v>Normal weight</v>
      </c>
      <c r="K2302" s="42" t="str">
        <f>VLOOKUP(A2302,'Data Transformation'!G:Q,11,0)</f>
        <v>Normal</v>
      </c>
      <c r="L2302" s="42" t="str">
        <f>VLOOKUP(A2302,'Data Transformation'!S:AB,10,0)</f>
        <v>24-Aug-2004</v>
      </c>
      <c r="M2302" s="59">
        <f>VLOOKUP(A2302,'Data Transformation'!S:AD,12,0)</f>
        <v>1070</v>
      </c>
      <c r="N2302" s="42" t="str">
        <f>VLOOKUP(A2302,'Data Transformation'!S:Y,7,0)</f>
        <v>tier - 3</v>
      </c>
      <c r="O2302" s="42" t="str">
        <f>VLOOKUP(A2302,'Data Transformation'!S:Z,8,0)</f>
        <v>tier - 3</v>
      </c>
      <c r="P2302" s="42" t="str">
        <f>VLOOKUP(A2302,'Data Transformation'!S:AA,9,0)</f>
        <v>R1013</v>
      </c>
      <c r="Q2302" s="60">
        <f>VLOOKUP(A2302,'Data Transformation'!S:AC,11,0)</f>
        <v>18</v>
      </c>
    </row>
    <row r="2303">
      <c r="A2303" s="56" t="s">
        <v>4678</v>
      </c>
      <c r="B2303" s="42" t="str">
        <f>VLOOKUP(A2303,'Data Transformation'!A:D,4,0)</f>
        <v>Ozahowski</v>
      </c>
      <c r="C2303" s="57">
        <f>VLOOKUP(A2303,'Data Transformation'!G:N,2,0)</f>
        <v>16.4</v>
      </c>
      <c r="D2303" s="42">
        <f>VLOOKUP(A2303,'Data Transformation'!G:I,3,0)</f>
        <v>5.4</v>
      </c>
      <c r="E2303" s="42" t="str">
        <f>VLOOKUP(A2303,'Data Transformation'!G:J,4,0)</f>
        <v>No</v>
      </c>
      <c r="F2303" s="42" t="str">
        <f>VLOOKUP(A2303,'Data Transformation'!G:K,5,0)</f>
        <v>No</v>
      </c>
      <c r="G2303" s="58" t="str">
        <f>VLOOKUP(A2303,'Data Transformation'!G:L,6,0)</f>
        <v>Yes</v>
      </c>
      <c r="H2303" s="42">
        <f>VLOOKUP(A2303,'Data Transformation'!G:O,9,0)</f>
        <v>1</v>
      </c>
      <c r="I2303" s="42" t="str">
        <f>VLOOKUP(A2303,'Data Transformation'!G:N,8,0)</f>
        <v>No</v>
      </c>
      <c r="J2303" s="42" t="str">
        <f>VLOOKUP(A2303,'Data Transformation'!G:P,10,0)</f>
        <v>Underweight</v>
      </c>
      <c r="K2303" s="42" t="str">
        <f>VLOOKUP(A2303,'Data Transformation'!G:Q,11,0)</f>
        <v>Normal</v>
      </c>
      <c r="L2303" s="42" t="str">
        <f>VLOOKUP(A2303,'Data Transformation'!S:AB,10,0)</f>
        <v>28-Sep-1993</v>
      </c>
      <c r="M2303" s="59">
        <f>VLOOKUP(A2303,'Data Transformation'!S:AD,12,0)</f>
        <v>1068</v>
      </c>
      <c r="N2303" s="42" t="str">
        <f>VLOOKUP(A2303,'Data Transformation'!S:Y,7,0)</f>
        <v>tier - 3</v>
      </c>
      <c r="O2303" s="42" t="str">
        <f>VLOOKUP(A2303,'Data Transformation'!S:Z,8,0)</f>
        <v>tier - 1</v>
      </c>
      <c r="P2303" s="42" t="str">
        <f>VLOOKUP(A2303,'Data Transformation'!S:AA,9,0)</f>
        <v>R1013</v>
      </c>
      <c r="Q2303" s="60">
        <f>VLOOKUP(A2303,'Data Transformation'!S:AC,11,0)</f>
        <v>29</v>
      </c>
    </row>
    <row r="2304">
      <c r="A2304" s="56" t="s">
        <v>4680</v>
      </c>
      <c r="B2304" s="42" t="str">
        <f>VLOOKUP(A2304,'Data Transformation'!A:D,4,0)</f>
        <v>Caron</v>
      </c>
      <c r="C2304" s="57">
        <f>VLOOKUP(A2304,'Data Transformation'!G:N,2,0)</f>
        <v>15.77</v>
      </c>
      <c r="D2304" s="42">
        <f>VLOOKUP(A2304,'Data Transformation'!G:I,3,0)</f>
        <v>6.05</v>
      </c>
      <c r="E2304" s="42" t="str">
        <f>VLOOKUP(A2304,'Data Transformation'!G:J,4,0)</f>
        <v>yes</v>
      </c>
      <c r="F2304" s="42" t="str">
        <f>VLOOKUP(A2304,'Data Transformation'!G:K,5,0)</f>
        <v>No</v>
      </c>
      <c r="G2304" s="58" t="str">
        <f>VLOOKUP(A2304,'Data Transformation'!G:L,6,0)</f>
        <v>No</v>
      </c>
      <c r="H2304" s="42">
        <f>VLOOKUP(A2304,'Data Transformation'!G:O,9,0)</f>
        <v>1</v>
      </c>
      <c r="I2304" s="42" t="str">
        <f>VLOOKUP(A2304,'Data Transformation'!G:N,8,0)</f>
        <v>No</v>
      </c>
      <c r="J2304" s="42" t="str">
        <f>VLOOKUP(A2304,'Data Transformation'!G:P,10,0)</f>
        <v>Underweight</v>
      </c>
      <c r="K2304" s="42" t="str">
        <f>VLOOKUP(A2304,'Data Transformation'!G:Q,11,0)</f>
        <v>Prediabetes weight</v>
      </c>
      <c r="L2304" s="42" t="str">
        <f>VLOOKUP(A2304,'Data Transformation'!S:AB,10,0)</f>
        <v>1-Jun-1995</v>
      </c>
      <c r="M2304" s="59">
        <f>VLOOKUP(A2304,'Data Transformation'!S:AD,12,0)</f>
        <v>1056</v>
      </c>
      <c r="N2304" s="42" t="str">
        <f>VLOOKUP(A2304,'Data Transformation'!S:Y,7,0)</f>
        <v>tier - 3</v>
      </c>
      <c r="O2304" s="42" t="str">
        <f>VLOOKUP(A2304,'Data Transformation'!S:Z,8,0)</f>
        <v>tier - 2</v>
      </c>
      <c r="P2304" s="42" t="str">
        <f>VLOOKUP(A2304,'Data Transformation'!S:AA,9,0)</f>
        <v>R1013</v>
      </c>
      <c r="Q2304" s="60">
        <f>VLOOKUP(A2304,'Data Transformation'!S:AC,11,0)</f>
        <v>28</v>
      </c>
    </row>
    <row r="2305">
      <c r="A2305" s="56" t="s">
        <v>4682</v>
      </c>
      <c r="B2305" s="42" t="str">
        <f>VLOOKUP(A2305,'Data Transformation'!A:D,4,0)</f>
        <v>Fullarton</v>
      </c>
      <c r="C2305" s="57">
        <f>VLOOKUP(A2305,'Data Transformation'!G:N,2,0)</f>
        <v>18.27</v>
      </c>
      <c r="D2305" s="42">
        <f>VLOOKUP(A2305,'Data Transformation'!G:I,3,0)</f>
        <v>11.46</v>
      </c>
      <c r="E2305" s="42" t="str">
        <f>VLOOKUP(A2305,'Data Transformation'!G:J,4,0)</f>
        <v>No</v>
      </c>
      <c r="F2305" s="42" t="str">
        <f>VLOOKUP(A2305,'Data Transformation'!G:K,5,0)</f>
        <v>No</v>
      </c>
      <c r="G2305" s="58" t="str">
        <f>VLOOKUP(A2305,'Data Transformation'!G:L,6,0)</f>
        <v>No</v>
      </c>
      <c r="H2305" s="42">
        <f>VLOOKUP(A2305,'Data Transformation'!G:O,9,0)</f>
        <v>0</v>
      </c>
      <c r="I2305" s="42" t="str">
        <f>VLOOKUP(A2305,'Data Transformation'!G:N,8,0)</f>
        <v>No</v>
      </c>
      <c r="J2305" s="42" t="str">
        <f>VLOOKUP(A2305,'Data Transformation'!G:P,10,0)</f>
        <v>Underweight</v>
      </c>
      <c r="K2305" s="42" t="str">
        <f>VLOOKUP(A2305,'Data Transformation'!G:Q,11,0)</f>
        <v>Diabetes</v>
      </c>
      <c r="L2305" s="42" t="str">
        <f>VLOOKUP(A2305,'Data Transformation'!S:AB,10,0)</f>
        <v>1-Jul-2002</v>
      </c>
      <c r="M2305" s="59">
        <f>VLOOKUP(A2305,'Data Transformation'!S:AD,12,0)</f>
        <v>1049</v>
      </c>
      <c r="N2305" s="42" t="str">
        <f>VLOOKUP(A2305,'Data Transformation'!S:Y,7,0)</f>
        <v>tier - 3</v>
      </c>
      <c r="O2305" s="42" t="str">
        <f>VLOOKUP(A2305,'Data Transformation'!S:Z,8,0)</f>
        <v>tier - 2</v>
      </c>
      <c r="P2305" s="42" t="str">
        <f>VLOOKUP(A2305,'Data Transformation'!S:AA,9,0)</f>
        <v>R1012</v>
      </c>
      <c r="Q2305" s="60">
        <f>VLOOKUP(A2305,'Data Transformation'!S:AC,11,0)</f>
        <v>20</v>
      </c>
    </row>
    <row r="2306">
      <c r="A2306" s="56" t="s">
        <v>4684</v>
      </c>
      <c r="B2306" s="42" t="str">
        <f>VLOOKUP(A2306,'Data Transformation'!A:D,4,0)</f>
        <v>Lindgren</v>
      </c>
      <c r="C2306" s="57">
        <f>VLOOKUP(A2306,'Data Transformation'!G:N,2,0)</f>
        <v>16.49</v>
      </c>
      <c r="D2306" s="42">
        <f>VLOOKUP(A2306,'Data Transformation'!G:I,3,0)</f>
        <v>8.48</v>
      </c>
      <c r="E2306" s="42" t="str">
        <f>VLOOKUP(A2306,'Data Transformation'!G:J,4,0)</f>
        <v>No</v>
      </c>
      <c r="F2306" s="42" t="str">
        <f>VLOOKUP(A2306,'Data Transformation'!G:K,5,0)</f>
        <v>No</v>
      </c>
      <c r="G2306" s="58" t="str">
        <f>VLOOKUP(A2306,'Data Transformation'!G:L,6,0)</f>
        <v>No</v>
      </c>
      <c r="H2306" s="42">
        <f>VLOOKUP(A2306,'Data Transformation'!G:O,9,0)</f>
        <v>0</v>
      </c>
      <c r="I2306" s="42" t="str">
        <f>VLOOKUP(A2306,'Data Transformation'!G:N,8,0)</f>
        <v>No</v>
      </c>
      <c r="J2306" s="42" t="str">
        <f>VLOOKUP(A2306,'Data Transformation'!G:P,10,0)</f>
        <v>Underweight</v>
      </c>
      <c r="K2306" s="42" t="str">
        <f>VLOOKUP(A2306,'Data Transformation'!G:Q,11,0)</f>
        <v>Diabetes</v>
      </c>
      <c r="L2306" s="42" t="str">
        <f>VLOOKUP(A2306,'Data Transformation'!S:AB,10,0)</f>
        <v>20-Jul-2002</v>
      </c>
      <c r="M2306" s="59">
        <f>VLOOKUP(A2306,'Data Transformation'!S:AD,12,0)</f>
        <v>1047</v>
      </c>
      <c r="N2306" s="42" t="str">
        <f>VLOOKUP(A2306,'Data Transformation'!S:Y,7,0)</f>
        <v>tier - 3</v>
      </c>
      <c r="O2306" s="42" t="str">
        <f>VLOOKUP(A2306,'Data Transformation'!S:Z,8,0)</f>
        <v>tier - 1</v>
      </c>
      <c r="P2306" s="42" t="str">
        <f>VLOOKUP(A2306,'Data Transformation'!S:AA,9,0)</f>
        <v>R1013</v>
      </c>
      <c r="Q2306" s="60">
        <f>VLOOKUP(A2306,'Data Transformation'!S:AC,11,0)</f>
        <v>20</v>
      </c>
    </row>
    <row r="2307">
      <c r="A2307" s="56" t="s">
        <v>4686</v>
      </c>
      <c r="B2307" s="42" t="str">
        <f>VLOOKUP(A2307,'Data Transformation'!A:D,4,0)</f>
        <v>Akiha</v>
      </c>
      <c r="C2307" s="57">
        <f>VLOOKUP(A2307,'Data Transformation'!G:N,2,0)</f>
        <v>16.14</v>
      </c>
      <c r="D2307" s="42">
        <f>VLOOKUP(A2307,'Data Transformation'!G:I,3,0)</f>
        <v>4.86</v>
      </c>
      <c r="E2307" s="42" t="str">
        <f>VLOOKUP(A2307,'Data Transformation'!G:J,4,0)</f>
        <v>No</v>
      </c>
      <c r="F2307" s="42" t="str">
        <f>VLOOKUP(A2307,'Data Transformation'!G:K,5,0)</f>
        <v>No</v>
      </c>
      <c r="G2307" s="58" t="str">
        <f>VLOOKUP(A2307,'Data Transformation'!G:L,6,0)</f>
        <v>No</v>
      </c>
      <c r="H2307" s="42">
        <f>VLOOKUP(A2307,'Data Transformation'!G:O,9,0)</f>
        <v>0</v>
      </c>
      <c r="I2307" s="42" t="str">
        <f>VLOOKUP(A2307,'Data Transformation'!G:N,8,0)</f>
        <v>No</v>
      </c>
      <c r="J2307" s="42" t="str">
        <f>VLOOKUP(A2307,'Data Transformation'!G:P,10,0)</f>
        <v>Underweight</v>
      </c>
      <c r="K2307" s="42" t="str">
        <f>VLOOKUP(A2307,'Data Transformation'!G:Q,11,0)</f>
        <v>Normal</v>
      </c>
      <c r="L2307" s="42" t="str">
        <f>VLOOKUP(A2307,'Data Transformation'!S:AB,10,0)</f>
        <v>17-Nov-1994</v>
      </c>
      <c r="M2307" s="59">
        <f>VLOOKUP(A2307,'Data Transformation'!S:AD,12,0)</f>
        <v>1044</v>
      </c>
      <c r="N2307" s="42" t="str">
        <f>VLOOKUP(A2307,'Data Transformation'!S:Y,7,0)</f>
        <v>tier - 3</v>
      </c>
      <c r="O2307" s="42" t="str">
        <f>VLOOKUP(A2307,'Data Transformation'!S:Z,8,0)</f>
        <v>tier - 2</v>
      </c>
      <c r="P2307" s="42" t="str">
        <f>VLOOKUP(A2307,'Data Transformation'!S:AA,9,0)</f>
        <v>R1013</v>
      </c>
      <c r="Q2307" s="60">
        <f>VLOOKUP(A2307,'Data Transformation'!S:AC,11,0)</f>
        <v>28</v>
      </c>
    </row>
    <row r="2308">
      <c r="A2308" s="56" t="s">
        <v>4688</v>
      </c>
      <c r="B2308" s="42" t="str">
        <f>VLOOKUP(A2308,'Data Transformation'!A:D,4,0)</f>
        <v>Sweny</v>
      </c>
      <c r="C2308" s="57">
        <f>VLOOKUP(A2308,'Data Transformation'!G:N,2,0)</f>
        <v>20.85</v>
      </c>
      <c r="D2308" s="42">
        <f>VLOOKUP(A2308,'Data Transformation'!G:I,3,0)</f>
        <v>4.45</v>
      </c>
      <c r="E2308" s="42" t="str">
        <f>VLOOKUP(A2308,'Data Transformation'!G:J,4,0)</f>
        <v>yes</v>
      </c>
      <c r="F2308" s="42" t="str">
        <f>VLOOKUP(A2308,'Data Transformation'!G:K,5,0)</f>
        <v>No</v>
      </c>
      <c r="G2308" s="58" t="str">
        <f>VLOOKUP(A2308,'Data Transformation'!G:L,6,0)</f>
        <v>No</v>
      </c>
      <c r="H2308" s="42">
        <f>VLOOKUP(A2308,'Data Transformation'!G:O,9,0)</f>
        <v>1</v>
      </c>
      <c r="I2308" s="42" t="str">
        <f>VLOOKUP(A2308,'Data Transformation'!G:N,8,0)</f>
        <v>No</v>
      </c>
      <c r="J2308" s="42" t="str">
        <f>VLOOKUP(A2308,'Data Transformation'!G:P,10,0)</f>
        <v>Normal weight</v>
      </c>
      <c r="K2308" s="42" t="str">
        <f>VLOOKUP(A2308,'Data Transformation'!G:Q,11,0)</f>
        <v>Normal</v>
      </c>
      <c r="L2308" s="42" t="str">
        <f>VLOOKUP(A2308,'Data Transformation'!S:AB,10,0)</f>
        <v>5-Oct-1995</v>
      </c>
      <c r="M2308" s="59">
        <f>VLOOKUP(A2308,'Data Transformation'!S:AD,12,0)</f>
        <v>1033.74</v>
      </c>
      <c r="N2308" s="42" t="str">
        <f>VLOOKUP(A2308,'Data Transformation'!S:Y,7,0)</f>
        <v>tier - 3</v>
      </c>
      <c r="O2308" s="42" t="str">
        <f>VLOOKUP(A2308,'Data Transformation'!S:Z,8,0)</f>
        <v>tier - 1</v>
      </c>
      <c r="P2308" s="42" t="str">
        <f>VLOOKUP(A2308,'Data Transformation'!S:AA,9,0)</f>
        <v>R1013</v>
      </c>
      <c r="Q2308" s="60">
        <f>VLOOKUP(A2308,'Data Transformation'!S:AC,11,0)</f>
        <v>27</v>
      </c>
    </row>
    <row r="2309">
      <c r="A2309" s="56" t="s">
        <v>4690</v>
      </c>
      <c r="B2309" s="42" t="str">
        <f>VLOOKUP(A2309,'Data Transformation'!A:D,4,0)</f>
        <v>Tobin</v>
      </c>
      <c r="C2309" s="57">
        <f>VLOOKUP(A2309,'Data Transformation'!G:N,2,0)</f>
        <v>15.88</v>
      </c>
      <c r="D2309" s="42">
        <f>VLOOKUP(A2309,'Data Transformation'!G:I,3,0)</f>
        <v>4.36</v>
      </c>
      <c r="E2309" s="42" t="str">
        <f>VLOOKUP(A2309,'Data Transformation'!G:J,4,0)</f>
        <v>No</v>
      </c>
      <c r="F2309" s="42" t="str">
        <f>VLOOKUP(A2309,'Data Transformation'!G:K,5,0)</f>
        <v>No</v>
      </c>
      <c r="G2309" s="58" t="str">
        <f>VLOOKUP(A2309,'Data Transformation'!G:L,6,0)</f>
        <v>No</v>
      </c>
      <c r="H2309" s="42">
        <f>VLOOKUP(A2309,'Data Transformation'!G:O,9,0)</f>
        <v>0</v>
      </c>
      <c r="I2309" s="42" t="str">
        <f>VLOOKUP(A2309,'Data Transformation'!G:N,8,0)</f>
        <v>No</v>
      </c>
      <c r="J2309" s="42" t="str">
        <f>VLOOKUP(A2309,'Data Transformation'!G:P,10,0)</f>
        <v>Underweight</v>
      </c>
      <c r="K2309" s="42" t="str">
        <f>VLOOKUP(A2309,'Data Transformation'!G:Q,11,0)</f>
        <v>Normal</v>
      </c>
      <c r="L2309" s="42" t="str">
        <f>VLOOKUP(A2309,'Data Transformation'!S:AB,10,0)</f>
        <v>5-Aug-1999</v>
      </c>
      <c r="M2309" s="59">
        <f>VLOOKUP(A2309,'Data Transformation'!S:AD,12,0)</f>
        <v>1019</v>
      </c>
      <c r="N2309" s="42" t="str">
        <f>VLOOKUP(A2309,'Data Transformation'!S:Y,7,0)</f>
        <v>tier - 3</v>
      </c>
      <c r="O2309" s="42" t="str">
        <f>VLOOKUP(A2309,'Data Transformation'!S:Z,8,0)</f>
        <v>tier - 2</v>
      </c>
      <c r="P2309" s="42" t="str">
        <f>VLOOKUP(A2309,'Data Transformation'!S:AA,9,0)</f>
        <v>R1013</v>
      </c>
      <c r="Q2309" s="60">
        <f>VLOOKUP(A2309,'Data Transformation'!S:AC,11,0)</f>
        <v>23</v>
      </c>
    </row>
    <row r="2310">
      <c r="A2310" s="56" t="s">
        <v>4692</v>
      </c>
      <c r="B2310" s="42" t="str">
        <f>VLOOKUP(A2310,'Data Transformation'!A:D,4,0)</f>
        <v>Pedersen</v>
      </c>
      <c r="C2310" s="57">
        <f>VLOOKUP(A2310,'Data Transformation'!G:N,2,0)</f>
        <v>20.66</v>
      </c>
      <c r="D2310" s="42">
        <f>VLOOKUP(A2310,'Data Transformation'!G:I,3,0)</f>
        <v>5.8</v>
      </c>
      <c r="E2310" s="42" t="str">
        <f>VLOOKUP(A2310,'Data Transformation'!G:J,4,0)</f>
        <v>No</v>
      </c>
      <c r="F2310" s="42" t="str">
        <f>VLOOKUP(A2310,'Data Transformation'!G:K,5,0)</f>
        <v>yes</v>
      </c>
      <c r="G2310" s="58" t="str">
        <f>VLOOKUP(A2310,'Data Transformation'!G:L,6,0)</f>
        <v>No</v>
      </c>
      <c r="H2310" s="42">
        <f>VLOOKUP(A2310,'Data Transformation'!G:O,9,0)</f>
        <v>1</v>
      </c>
      <c r="I2310" s="42" t="str">
        <f>VLOOKUP(A2310,'Data Transformation'!G:N,8,0)</f>
        <v>No</v>
      </c>
      <c r="J2310" s="42" t="str">
        <f>VLOOKUP(A2310,'Data Transformation'!G:P,10,0)</f>
        <v>Normal weight</v>
      </c>
      <c r="K2310" s="42" t="str">
        <f>VLOOKUP(A2310,'Data Transformation'!G:Q,11,0)</f>
        <v>Prediabetes weight</v>
      </c>
      <c r="L2310" s="42" t="str">
        <f>VLOOKUP(A2310,'Data Transformation'!S:AB,10,0)</f>
        <v>9-Oct-2000</v>
      </c>
      <c r="M2310" s="59">
        <f>VLOOKUP(A2310,'Data Transformation'!S:AD,12,0)</f>
        <v>1012</v>
      </c>
      <c r="N2310" s="42" t="str">
        <f>VLOOKUP(A2310,'Data Transformation'!S:Y,7,0)</f>
        <v>tier - 3</v>
      </c>
      <c r="O2310" s="42" t="str">
        <f>VLOOKUP(A2310,'Data Transformation'!S:Z,8,0)</f>
        <v>tier - 2</v>
      </c>
      <c r="P2310" s="42" t="str">
        <f>VLOOKUP(A2310,'Data Transformation'!S:AA,9,0)</f>
        <v>R1013</v>
      </c>
      <c r="Q2310" s="60">
        <f>VLOOKUP(A2310,'Data Transformation'!S:AC,11,0)</f>
        <v>22</v>
      </c>
    </row>
    <row r="2311">
      <c r="A2311" s="56" t="s">
        <v>4694</v>
      </c>
      <c r="B2311" s="42" t="str">
        <f>VLOOKUP(A2311,'Data Transformation'!A:D,4,0)</f>
        <v>Lynch</v>
      </c>
      <c r="C2311" s="57">
        <f>VLOOKUP(A2311,'Data Transformation'!G:N,2,0)</f>
        <v>20.4</v>
      </c>
      <c r="D2311" s="42">
        <f>VLOOKUP(A2311,'Data Transformation'!G:I,3,0)</f>
        <v>5.27</v>
      </c>
      <c r="E2311" s="42" t="str">
        <f>VLOOKUP(A2311,'Data Transformation'!G:J,4,0)</f>
        <v>No</v>
      </c>
      <c r="F2311" s="42" t="str">
        <f>VLOOKUP(A2311,'Data Transformation'!G:K,5,0)</f>
        <v>No</v>
      </c>
      <c r="G2311" s="58" t="str">
        <f>VLOOKUP(A2311,'Data Transformation'!G:L,6,0)</f>
        <v>No</v>
      </c>
      <c r="H2311" s="42">
        <f>VLOOKUP(A2311,'Data Transformation'!G:O,9,0)</f>
        <v>0</v>
      </c>
      <c r="I2311" s="42" t="str">
        <f>VLOOKUP(A2311,'Data Transformation'!G:N,8,0)</f>
        <v>No</v>
      </c>
      <c r="J2311" s="42" t="str">
        <f>VLOOKUP(A2311,'Data Transformation'!G:P,10,0)</f>
        <v>Normal weight</v>
      </c>
      <c r="K2311" s="42" t="str">
        <f>VLOOKUP(A2311,'Data Transformation'!G:Q,11,0)</f>
        <v>Normal</v>
      </c>
      <c r="L2311" s="42" t="str">
        <f>VLOOKUP(A2311,'Data Transformation'!S:AB,10,0)</f>
        <v>22-Nov-1994</v>
      </c>
      <c r="M2311" s="59">
        <f>VLOOKUP(A2311,'Data Transformation'!S:AD,12,0)</f>
        <v>1006.65</v>
      </c>
      <c r="N2311" s="42" t="str">
        <f>VLOOKUP(A2311,'Data Transformation'!S:Y,7,0)</f>
        <v>tier - 3</v>
      </c>
      <c r="O2311" s="42" t="str">
        <f>VLOOKUP(A2311,'Data Transformation'!S:Z,8,0)</f>
        <v>tier - 2</v>
      </c>
      <c r="P2311" s="42" t="str">
        <f>VLOOKUP(A2311,'Data Transformation'!S:AA,9,0)</f>
        <v>R1013</v>
      </c>
      <c r="Q2311" s="60">
        <f>VLOOKUP(A2311,'Data Transformation'!S:AC,11,0)</f>
        <v>28</v>
      </c>
    </row>
    <row r="2312">
      <c r="A2312" s="56" t="s">
        <v>4696</v>
      </c>
      <c r="B2312" s="42" t="str">
        <f>VLOOKUP(A2312,'Data Transformation'!A:D,4,0)</f>
        <v>Keys</v>
      </c>
      <c r="C2312" s="57">
        <f>VLOOKUP(A2312,'Data Transformation'!G:N,2,0)</f>
        <v>25.19</v>
      </c>
      <c r="D2312" s="42">
        <f>VLOOKUP(A2312,'Data Transformation'!G:I,3,0)</f>
        <v>5.64</v>
      </c>
      <c r="E2312" s="42" t="str">
        <f>VLOOKUP(A2312,'Data Transformation'!G:J,4,0)</f>
        <v>YES</v>
      </c>
      <c r="F2312" s="42" t="str">
        <f>VLOOKUP(A2312,'Data Transformation'!G:K,5,0)</f>
        <v>No</v>
      </c>
      <c r="G2312" s="58" t="str">
        <f>VLOOKUP(A2312,'Data Transformation'!G:L,6,0)</f>
        <v>No</v>
      </c>
      <c r="H2312" s="42">
        <f>VLOOKUP(A2312,'Data Transformation'!G:O,9,0)</f>
        <v>0</v>
      </c>
      <c r="I2312" s="42" t="str">
        <f>VLOOKUP(A2312,'Data Transformation'!G:N,8,0)</f>
        <v>No</v>
      </c>
      <c r="J2312" s="42" t="str">
        <f>VLOOKUP(A2312,'Data Transformation'!G:P,10,0)</f>
        <v>Overweight</v>
      </c>
      <c r="K2312" s="42" t="str">
        <f>VLOOKUP(A2312,'Data Transformation'!G:Q,11,0)</f>
        <v>Normal</v>
      </c>
      <c r="L2312" s="42" t="str">
        <f>VLOOKUP(A2312,'Data Transformation'!S:AB,10,0)</f>
        <v>19-Aug-2001</v>
      </c>
      <c r="M2312" s="59">
        <f>VLOOKUP(A2312,'Data Transformation'!S:AD,12,0)</f>
        <v>964.71</v>
      </c>
      <c r="N2312" s="42" t="str">
        <f>VLOOKUP(A2312,'Data Transformation'!S:Y,7,0)</f>
        <v>tier - 3</v>
      </c>
      <c r="O2312" s="42" t="str">
        <f>VLOOKUP(A2312,'Data Transformation'!S:Z,8,0)</f>
        <v>tier - 2</v>
      </c>
      <c r="P2312" s="42" t="str">
        <f>VLOOKUP(A2312,'Data Transformation'!S:AA,9,0)</f>
        <v>R1013</v>
      </c>
      <c r="Q2312" s="60">
        <f>VLOOKUP(A2312,'Data Transformation'!S:AC,11,0)</f>
        <v>21</v>
      </c>
    </row>
    <row r="2313">
      <c r="A2313" s="56" t="s">
        <v>4698</v>
      </c>
      <c r="B2313" s="42" t="str">
        <f>VLOOKUP(A2313,'Data Transformation'!A:D,4,0)</f>
        <v>Wilbur</v>
      </c>
      <c r="C2313" s="57">
        <f>VLOOKUP(A2313,'Data Transformation'!G:N,2,0)</f>
        <v>20.54</v>
      </c>
      <c r="D2313" s="42">
        <f>VLOOKUP(A2313,'Data Transformation'!G:I,3,0)</f>
        <v>4.2</v>
      </c>
      <c r="E2313" s="42" t="str">
        <f>VLOOKUP(A2313,'Data Transformation'!G:J,4,0)</f>
        <v>yes</v>
      </c>
      <c r="F2313" s="42" t="str">
        <f>VLOOKUP(A2313,'Data Transformation'!G:K,5,0)</f>
        <v>No</v>
      </c>
      <c r="G2313" s="58" t="str">
        <f>VLOOKUP(A2313,'Data Transformation'!G:L,6,0)</f>
        <v>No</v>
      </c>
      <c r="H2313" s="42">
        <f>VLOOKUP(A2313,'Data Transformation'!G:O,9,0)</f>
        <v>1</v>
      </c>
      <c r="I2313" s="42" t="str">
        <f>VLOOKUP(A2313,'Data Transformation'!G:N,8,0)</f>
        <v>No</v>
      </c>
      <c r="J2313" s="42" t="str">
        <f>VLOOKUP(A2313,'Data Transformation'!G:P,10,0)</f>
        <v>Normal weight</v>
      </c>
      <c r="K2313" s="42" t="str">
        <f>VLOOKUP(A2313,'Data Transformation'!G:Q,11,0)</f>
        <v>Normal</v>
      </c>
      <c r="L2313" s="42" t="str">
        <f>VLOOKUP(A2313,'Data Transformation'!S:AB,10,0)</f>
        <v>28-Oct-1995</v>
      </c>
      <c r="M2313" s="59">
        <f>VLOOKUP(A2313,'Data Transformation'!S:AD,12,0)</f>
        <v>928.59</v>
      </c>
      <c r="N2313" s="42" t="str">
        <f>VLOOKUP(A2313,'Data Transformation'!S:Y,7,0)</f>
        <v>tier - 3</v>
      </c>
      <c r="O2313" s="42" t="str">
        <f>VLOOKUP(A2313,'Data Transformation'!S:Z,8,0)</f>
        <v>tier - 1</v>
      </c>
      <c r="P2313" s="42" t="str">
        <f>VLOOKUP(A2313,'Data Transformation'!S:AA,9,0)</f>
        <v>R1013</v>
      </c>
      <c r="Q2313" s="60">
        <f>VLOOKUP(A2313,'Data Transformation'!S:AC,11,0)</f>
        <v>27</v>
      </c>
    </row>
    <row r="2314">
      <c r="A2314" s="56" t="s">
        <v>4700</v>
      </c>
      <c r="B2314" s="42" t="str">
        <f>VLOOKUP(A2314,'Data Transformation'!A:D,4,0)</f>
        <v>Ditota</v>
      </c>
      <c r="C2314" s="57">
        <f>VLOOKUP(A2314,'Data Transformation'!G:N,2,0)</f>
        <v>20.13</v>
      </c>
      <c r="D2314" s="42">
        <f>VLOOKUP(A2314,'Data Transformation'!G:I,3,0)</f>
        <v>5.42</v>
      </c>
      <c r="E2314" s="42" t="str">
        <f>VLOOKUP(A2314,'Data Transformation'!G:J,4,0)</f>
        <v>No</v>
      </c>
      <c r="F2314" s="42" t="str">
        <f>VLOOKUP(A2314,'Data Transformation'!G:K,5,0)</f>
        <v>No</v>
      </c>
      <c r="G2314" s="58" t="str">
        <f>VLOOKUP(A2314,'Data Transformation'!G:L,6,0)</f>
        <v>No</v>
      </c>
      <c r="H2314" s="42">
        <f>VLOOKUP(A2314,'Data Transformation'!G:O,9,0)</f>
        <v>0</v>
      </c>
      <c r="I2314" s="42" t="str">
        <f>VLOOKUP(A2314,'Data Transformation'!G:N,8,0)</f>
        <v>No</v>
      </c>
      <c r="J2314" s="42" t="str">
        <f>VLOOKUP(A2314,'Data Transformation'!G:P,10,0)</f>
        <v>Normal weight</v>
      </c>
      <c r="K2314" s="42" t="str">
        <f>VLOOKUP(A2314,'Data Transformation'!G:Q,11,0)</f>
        <v>Normal</v>
      </c>
      <c r="L2314" s="42" t="str">
        <f>VLOOKUP(A2314,'Data Transformation'!S:AB,10,0)</f>
        <v>30-Oct-1994</v>
      </c>
      <c r="M2314" s="59">
        <f>VLOOKUP(A2314,'Data Transformation'!S:AD,12,0)</f>
        <v>915.07</v>
      </c>
      <c r="N2314" s="42" t="str">
        <f>VLOOKUP(A2314,'Data Transformation'!S:Y,7,0)</f>
        <v>tier - 3</v>
      </c>
      <c r="O2314" s="42" t="str">
        <f>VLOOKUP(A2314,'Data Transformation'!S:Z,8,0)</f>
        <v>tier - 1</v>
      </c>
      <c r="P2314" s="42" t="str">
        <f>VLOOKUP(A2314,'Data Transformation'!S:AA,9,0)</f>
        <v>R1013</v>
      </c>
      <c r="Q2314" s="60">
        <f>VLOOKUP(A2314,'Data Transformation'!S:AC,11,0)</f>
        <v>28</v>
      </c>
    </row>
    <row r="2315">
      <c r="A2315" s="56" t="s">
        <v>4702</v>
      </c>
      <c r="B2315" s="42" t="str">
        <f>VLOOKUP(A2315,'Data Transformation'!A:D,4,0)</f>
        <v>Horbol</v>
      </c>
      <c r="C2315" s="57">
        <f>VLOOKUP(A2315,'Data Transformation'!G:N,2,0)</f>
        <v>18.93</v>
      </c>
      <c r="D2315" s="42">
        <f>VLOOKUP(A2315,'Data Transformation'!G:I,3,0)</f>
        <v>6.11</v>
      </c>
      <c r="E2315" s="42" t="str">
        <f>VLOOKUP(A2315,'Data Transformation'!G:J,4,0)</f>
        <v>No</v>
      </c>
      <c r="F2315" s="42" t="str">
        <f>VLOOKUP(A2315,'Data Transformation'!G:K,5,0)</f>
        <v>No</v>
      </c>
      <c r="G2315" s="58" t="str">
        <f>VLOOKUP(A2315,'Data Transformation'!G:L,6,0)</f>
        <v>Yes</v>
      </c>
      <c r="H2315" s="42">
        <f>VLOOKUP(A2315,'Data Transformation'!G:O,9,0)</f>
        <v>1</v>
      </c>
      <c r="I2315" s="42" t="str">
        <f>VLOOKUP(A2315,'Data Transformation'!G:N,8,0)</f>
        <v>No</v>
      </c>
      <c r="J2315" s="42" t="str">
        <f>VLOOKUP(A2315,'Data Transformation'!G:P,10,0)</f>
        <v>Normal weight</v>
      </c>
      <c r="K2315" s="42" t="str">
        <f>VLOOKUP(A2315,'Data Transformation'!G:Q,11,0)</f>
        <v>Prediabetes weight</v>
      </c>
      <c r="L2315" s="42" t="str">
        <f>VLOOKUP(A2315,'Data Transformation'!S:AB,10,0)</f>
        <v>27-Nov-1993</v>
      </c>
      <c r="M2315" s="59">
        <f>VLOOKUP(A2315,'Data Transformation'!S:AD,12,0)</f>
        <v>896.21</v>
      </c>
      <c r="N2315" s="42" t="str">
        <f>VLOOKUP(A2315,'Data Transformation'!S:Y,7,0)</f>
        <v>tier - 3</v>
      </c>
      <c r="O2315" s="42" t="str">
        <f>VLOOKUP(A2315,'Data Transformation'!S:Z,8,0)</f>
        <v>tier - 1</v>
      </c>
      <c r="P2315" s="42" t="str">
        <f>VLOOKUP(A2315,'Data Transformation'!S:AA,9,0)</f>
        <v>R1013</v>
      </c>
      <c r="Q2315" s="60">
        <f>VLOOKUP(A2315,'Data Transformation'!S:AC,11,0)</f>
        <v>29</v>
      </c>
    </row>
    <row r="2316">
      <c r="A2316" s="56" t="s">
        <v>4704</v>
      </c>
      <c r="B2316" s="42" t="str">
        <f>VLOOKUP(A2316,'Data Transformation'!A:D,4,0)</f>
        <v>O'Rourke</v>
      </c>
      <c r="C2316" s="57">
        <f>VLOOKUP(A2316,'Data Transformation'!G:N,2,0)</f>
        <v>24.14</v>
      </c>
      <c r="D2316" s="42">
        <f>VLOOKUP(A2316,'Data Transformation'!G:I,3,0)</f>
        <v>5.29</v>
      </c>
      <c r="E2316" s="42" t="str">
        <f>VLOOKUP(A2316,'Data Transformation'!G:J,4,0)</f>
        <v>No</v>
      </c>
      <c r="F2316" s="42" t="str">
        <f>VLOOKUP(A2316,'Data Transformation'!G:K,5,0)</f>
        <v>yes</v>
      </c>
      <c r="G2316" s="58" t="str">
        <f>VLOOKUP(A2316,'Data Transformation'!G:L,6,0)</f>
        <v>No</v>
      </c>
      <c r="H2316" s="42">
        <f>VLOOKUP(A2316,'Data Transformation'!G:O,9,0)</f>
        <v>1</v>
      </c>
      <c r="I2316" s="42" t="str">
        <f>VLOOKUP(A2316,'Data Transformation'!G:N,8,0)</f>
        <v>No</v>
      </c>
      <c r="J2316" s="42" t="str">
        <f>VLOOKUP(A2316,'Data Transformation'!G:P,10,0)</f>
        <v>Normal weight</v>
      </c>
      <c r="K2316" s="42" t="str">
        <f>VLOOKUP(A2316,'Data Transformation'!G:Q,11,0)</f>
        <v>Normal</v>
      </c>
      <c r="L2316" s="42" t="str">
        <f>VLOOKUP(A2316,'Data Transformation'!S:AB,10,0)</f>
        <v>18-Nov-2000</v>
      </c>
      <c r="M2316" s="59">
        <f>VLOOKUP(A2316,'Data Transformation'!S:AD,12,0)</f>
        <v>865.41</v>
      </c>
      <c r="N2316" s="42" t="str">
        <f>VLOOKUP(A2316,'Data Transformation'!S:Y,7,0)</f>
        <v>tier - 3</v>
      </c>
      <c r="O2316" s="42" t="str">
        <f>VLOOKUP(A2316,'Data Transformation'!S:Z,8,0)</f>
        <v>tier - 1</v>
      </c>
      <c r="P2316" s="42" t="str">
        <f>VLOOKUP(A2316,'Data Transformation'!S:AA,9,0)</f>
        <v>R1013</v>
      </c>
      <c r="Q2316" s="60">
        <f>VLOOKUP(A2316,'Data Transformation'!S:AC,11,0)</f>
        <v>22</v>
      </c>
    </row>
    <row r="2317">
      <c r="A2317" s="56" t="s">
        <v>4706</v>
      </c>
      <c r="B2317" s="42" t="str">
        <f>VLOOKUP(A2317,'Data Transformation'!A:D,4,0)</f>
        <v>Williams</v>
      </c>
      <c r="C2317" s="57">
        <f>VLOOKUP(A2317,'Data Transformation'!G:N,2,0)</f>
        <v>25.03</v>
      </c>
      <c r="D2317" s="42">
        <f>VLOOKUP(A2317,'Data Transformation'!G:I,3,0)</f>
        <v>5.91</v>
      </c>
      <c r="E2317" s="42" t="str">
        <f>VLOOKUP(A2317,'Data Transformation'!G:J,4,0)</f>
        <v>No</v>
      </c>
      <c r="F2317" s="42" t="str">
        <f>VLOOKUP(A2317,'Data Transformation'!G:K,5,0)</f>
        <v>yes</v>
      </c>
      <c r="G2317" s="58" t="str">
        <f>VLOOKUP(A2317,'Data Transformation'!G:L,6,0)</f>
        <v>No</v>
      </c>
      <c r="H2317" s="42">
        <f>VLOOKUP(A2317,'Data Transformation'!G:O,9,0)</f>
        <v>1</v>
      </c>
      <c r="I2317" s="42" t="str">
        <f>VLOOKUP(A2317,'Data Transformation'!G:N,8,0)</f>
        <v>No</v>
      </c>
      <c r="J2317" s="42" t="str">
        <f>VLOOKUP(A2317,'Data Transformation'!G:P,10,0)</f>
        <v>Overweight</v>
      </c>
      <c r="K2317" s="42" t="str">
        <f>VLOOKUP(A2317,'Data Transformation'!G:Q,11,0)</f>
        <v>Prediabetes weight</v>
      </c>
      <c r="L2317" s="42" t="str">
        <f>VLOOKUP(A2317,'Data Transformation'!S:AB,10,0)</f>
        <v>7-Oct-2004</v>
      </c>
      <c r="M2317" s="59">
        <f>VLOOKUP(A2317,'Data Transformation'!S:AD,12,0)</f>
        <v>830.52</v>
      </c>
      <c r="N2317" s="42" t="str">
        <f>VLOOKUP(A2317,'Data Transformation'!S:Y,7,0)</f>
        <v>tier - 3</v>
      </c>
      <c r="O2317" s="42" t="str">
        <f>VLOOKUP(A2317,'Data Transformation'!S:Z,8,0)</f>
        <v>tier - 2</v>
      </c>
      <c r="P2317" s="42" t="str">
        <f>VLOOKUP(A2317,'Data Transformation'!S:AA,9,0)</f>
        <v>R1011</v>
      </c>
      <c r="Q2317" s="60">
        <f>VLOOKUP(A2317,'Data Transformation'!S:AC,11,0)</f>
        <v>18</v>
      </c>
    </row>
    <row r="2318">
      <c r="A2318" s="56" t="s">
        <v>4708</v>
      </c>
      <c r="B2318" s="42" t="str">
        <f>VLOOKUP(A2318,'Data Transformation'!A:D,4,0)</f>
        <v>Murakami</v>
      </c>
      <c r="C2318" s="57">
        <f>VLOOKUP(A2318,'Data Transformation'!G:N,2,0)</f>
        <v>20.47</v>
      </c>
      <c r="D2318" s="42">
        <f>VLOOKUP(A2318,'Data Transformation'!G:I,3,0)</f>
        <v>5.81</v>
      </c>
      <c r="E2318" s="42" t="str">
        <f>VLOOKUP(A2318,'Data Transformation'!G:J,4,0)</f>
        <v>yes</v>
      </c>
      <c r="F2318" s="42" t="str">
        <f>VLOOKUP(A2318,'Data Transformation'!G:K,5,0)</f>
        <v>No</v>
      </c>
      <c r="G2318" s="58" t="str">
        <f>VLOOKUP(A2318,'Data Transformation'!G:L,6,0)</f>
        <v>No</v>
      </c>
      <c r="H2318" s="42">
        <f>VLOOKUP(A2318,'Data Transformation'!G:O,9,0)</f>
        <v>1</v>
      </c>
      <c r="I2318" s="42" t="str">
        <f>VLOOKUP(A2318,'Data Transformation'!G:N,8,0)</f>
        <v>No</v>
      </c>
      <c r="J2318" s="42" t="str">
        <f>VLOOKUP(A2318,'Data Transformation'!G:P,10,0)</f>
        <v>Normal weight</v>
      </c>
      <c r="K2318" s="42" t="str">
        <f>VLOOKUP(A2318,'Data Transformation'!G:Q,11,0)</f>
        <v>Prediabetes weight</v>
      </c>
      <c r="L2318" s="42" t="str">
        <f>VLOOKUP(A2318,'Data Transformation'!S:AB,10,0)</f>
        <v>7-Dec-1995</v>
      </c>
      <c r="M2318" s="59">
        <f>VLOOKUP(A2318,'Data Transformation'!S:AD,12,0)</f>
        <v>773.54</v>
      </c>
      <c r="N2318" s="42" t="str">
        <f>VLOOKUP(A2318,'Data Transformation'!S:Y,7,0)</f>
        <v>tier - 3</v>
      </c>
      <c r="O2318" s="42" t="str">
        <f>VLOOKUP(A2318,'Data Transformation'!S:Z,8,0)</f>
        <v>tier - 2</v>
      </c>
      <c r="P2318" s="42" t="str">
        <f>VLOOKUP(A2318,'Data Transformation'!S:AA,9,0)</f>
        <v>R1013</v>
      </c>
      <c r="Q2318" s="60">
        <f>VLOOKUP(A2318,'Data Transformation'!S:AC,11,0)</f>
        <v>27</v>
      </c>
    </row>
    <row r="2319">
      <c r="A2319" s="56" t="s">
        <v>4710</v>
      </c>
      <c r="B2319" s="42" t="str">
        <f>VLOOKUP(A2319,'Data Transformation'!A:D,4,0)</f>
        <v>Gagnon</v>
      </c>
      <c r="C2319" s="57">
        <f>VLOOKUP(A2319,'Data Transformation'!G:N,2,0)</f>
        <v>18.82</v>
      </c>
      <c r="D2319" s="42">
        <f>VLOOKUP(A2319,'Data Transformation'!G:I,3,0)</f>
        <v>5.51</v>
      </c>
      <c r="E2319" s="42" t="str">
        <f>VLOOKUP(A2319,'Data Transformation'!G:J,4,0)</f>
        <v>YES</v>
      </c>
      <c r="F2319" s="42" t="str">
        <f>VLOOKUP(A2319,'Data Transformation'!G:K,5,0)</f>
        <v>No</v>
      </c>
      <c r="G2319" s="58" t="str">
        <f>VLOOKUP(A2319,'Data Transformation'!G:L,6,0)</f>
        <v>No</v>
      </c>
      <c r="H2319" s="42">
        <f>VLOOKUP(A2319,'Data Transformation'!G:O,9,0)</f>
        <v>0</v>
      </c>
      <c r="I2319" s="42" t="str">
        <f>VLOOKUP(A2319,'Data Transformation'!G:N,8,0)</f>
        <v>No</v>
      </c>
      <c r="J2319" s="42" t="str">
        <f>VLOOKUP(A2319,'Data Transformation'!G:P,10,0)</f>
        <v>Normal weight</v>
      </c>
      <c r="K2319" s="42" t="str">
        <f>VLOOKUP(A2319,'Data Transformation'!G:Q,11,0)</f>
        <v>Normal</v>
      </c>
      <c r="L2319" s="42" t="str">
        <f>VLOOKUP(A2319,'Data Transformation'!S:AB,10,0)</f>
        <v>18-Sep-1996</v>
      </c>
      <c r="M2319" s="59">
        <f>VLOOKUP(A2319,'Data Transformation'!S:AD,12,0)</f>
        <v>770.38</v>
      </c>
      <c r="N2319" s="42" t="str">
        <f>VLOOKUP(A2319,'Data Transformation'!S:Y,7,0)</f>
        <v>tier - 3</v>
      </c>
      <c r="O2319" s="42" t="str">
        <f>VLOOKUP(A2319,'Data Transformation'!S:Z,8,0)</f>
        <v>tier - 2</v>
      </c>
      <c r="P2319" s="42" t="str">
        <f>VLOOKUP(A2319,'Data Transformation'!S:AA,9,0)</f>
        <v>R1012</v>
      </c>
      <c r="Q2319" s="60">
        <f>VLOOKUP(A2319,'Data Transformation'!S:AC,11,0)</f>
        <v>26</v>
      </c>
    </row>
    <row r="2320">
      <c r="A2320" s="56" t="s">
        <v>4712</v>
      </c>
      <c r="B2320" s="42" t="str">
        <f>VLOOKUP(A2320,'Data Transformation'!A:D,4,0)</f>
        <v>Petermann</v>
      </c>
      <c r="C2320" s="57">
        <f>VLOOKUP(A2320,'Data Transformation'!G:N,2,0)</f>
        <v>17.08</v>
      </c>
      <c r="D2320" s="42">
        <f>VLOOKUP(A2320,'Data Transformation'!G:I,3,0)</f>
        <v>5.73</v>
      </c>
      <c r="E2320" s="42" t="str">
        <f>VLOOKUP(A2320,'Data Transformation'!G:J,4,0)</f>
        <v>No</v>
      </c>
      <c r="F2320" s="42" t="str">
        <f>VLOOKUP(A2320,'Data Transformation'!G:K,5,0)</f>
        <v>No</v>
      </c>
      <c r="G2320" s="58" t="str">
        <f>VLOOKUP(A2320,'Data Transformation'!G:L,6,0)</f>
        <v>Yes</v>
      </c>
      <c r="H2320" s="42">
        <f>VLOOKUP(A2320,'Data Transformation'!G:O,9,0)</f>
        <v>1</v>
      </c>
      <c r="I2320" s="42" t="str">
        <f>VLOOKUP(A2320,'Data Transformation'!G:N,8,0)</f>
        <v>No</v>
      </c>
      <c r="J2320" s="42" t="str">
        <f>VLOOKUP(A2320,'Data Transformation'!G:P,10,0)</f>
        <v>Underweight</v>
      </c>
      <c r="K2320" s="42" t="str">
        <f>VLOOKUP(A2320,'Data Transformation'!G:Q,11,0)</f>
        <v>Prediabetes weight</v>
      </c>
      <c r="L2320" s="42" t="str">
        <f>VLOOKUP(A2320,'Data Transformation'!S:AB,10,0)</f>
        <v>28-Jun-1993</v>
      </c>
      <c r="M2320" s="59">
        <f>VLOOKUP(A2320,'Data Transformation'!S:AD,12,0)</f>
        <v>770</v>
      </c>
      <c r="N2320" s="42" t="str">
        <f>VLOOKUP(A2320,'Data Transformation'!S:Y,7,0)</f>
        <v>tier - 3</v>
      </c>
      <c r="O2320" s="42" t="str">
        <f>VLOOKUP(A2320,'Data Transformation'!S:Z,8,0)</f>
        <v>tier - 3</v>
      </c>
      <c r="P2320" s="42" t="str">
        <f>VLOOKUP(A2320,'Data Transformation'!S:AA,9,0)</f>
        <v>R1013</v>
      </c>
      <c r="Q2320" s="60">
        <f>VLOOKUP(A2320,'Data Transformation'!S:AC,11,0)</f>
        <v>29</v>
      </c>
    </row>
    <row r="2321">
      <c r="A2321" s="56" t="s">
        <v>4714</v>
      </c>
      <c r="B2321" s="42" t="str">
        <f>VLOOKUP(A2321,'Data Transformation'!A:D,4,0)</f>
        <v>Graves - Rostro</v>
      </c>
      <c r="C2321" s="57">
        <f>VLOOKUP(A2321,'Data Transformation'!G:N,2,0)</f>
        <v>19.21</v>
      </c>
      <c r="D2321" s="42">
        <f>VLOOKUP(A2321,'Data Transformation'!G:I,3,0)</f>
        <v>5.53</v>
      </c>
      <c r="E2321" s="42" t="str">
        <f>VLOOKUP(A2321,'Data Transformation'!G:J,4,0)</f>
        <v>YES</v>
      </c>
      <c r="F2321" s="42" t="str">
        <f>VLOOKUP(A2321,'Data Transformation'!G:K,5,0)</f>
        <v>No</v>
      </c>
      <c r="G2321" s="58" t="str">
        <f>VLOOKUP(A2321,'Data Transformation'!G:L,6,0)</f>
        <v>No</v>
      </c>
      <c r="H2321" s="42">
        <f>VLOOKUP(A2321,'Data Transformation'!G:O,9,0)</f>
        <v>0</v>
      </c>
      <c r="I2321" s="42" t="str">
        <f>VLOOKUP(A2321,'Data Transformation'!G:N,8,0)</f>
        <v>No</v>
      </c>
      <c r="J2321" s="42" t="str">
        <f>VLOOKUP(A2321,'Data Transformation'!G:P,10,0)</f>
        <v>Normal weight</v>
      </c>
      <c r="K2321" s="42" t="str">
        <f>VLOOKUP(A2321,'Data Transformation'!G:Q,11,0)</f>
        <v>Normal</v>
      </c>
      <c r="L2321" s="42" t="str">
        <f>VLOOKUP(A2321,'Data Transformation'!S:AB,10,0)</f>
        <v>22-Oct-1996</v>
      </c>
      <c r="M2321" s="59">
        <f>VLOOKUP(A2321,'Data Transformation'!S:AD,12,0)</f>
        <v>760</v>
      </c>
      <c r="N2321" s="42" t="str">
        <f>VLOOKUP(A2321,'Data Transformation'!S:Y,7,0)</f>
        <v>tier - 3</v>
      </c>
      <c r="O2321" s="42" t="str">
        <f>VLOOKUP(A2321,'Data Transformation'!S:Z,8,0)</f>
        <v>tier - 3</v>
      </c>
      <c r="P2321" s="42" t="str">
        <f>VLOOKUP(A2321,'Data Transformation'!S:AA,9,0)</f>
        <v>R1013</v>
      </c>
      <c r="Q2321" s="60">
        <f>VLOOKUP(A2321,'Data Transformation'!S:AC,11,0)</f>
        <v>26</v>
      </c>
    </row>
    <row r="2322">
      <c r="A2322" s="56" t="s">
        <v>4716</v>
      </c>
      <c r="B2322" s="42" t="str">
        <f>VLOOKUP(A2322,'Data Transformation'!A:D,4,0)</f>
        <v>Danielson</v>
      </c>
      <c r="C2322" s="57">
        <f>VLOOKUP(A2322,'Data Transformation'!G:N,2,0)</f>
        <v>17.86</v>
      </c>
      <c r="D2322" s="42">
        <f>VLOOKUP(A2322,'Data Transformation'!G:I,3,0)</f>
        <v>5.43</v>
      </c>
      <c r="E2322" s="42" t="str">
        <f>VLOOKUP(A2322,'Data Transformation'!G:J,4,0)</f>
        <v>No</v>
      </c>
      <c r="F2322" s="42" t="str">
        <f>VLOOKUP(A2322,'Data Transformation'!G:K,5,0)</f>
        <v>No</v>
      </c>
      <c r="G2322" s="58" t="str">
        <f>VLOOKUP(A2322,'Data Transformation'!G:L,6,0)</f>
        <v>Yes</v>
      </c>
      <c r="H2322" s="42">
        <f>VLOOKUP(A2322,'Data Transformation'!G:O,9,0)</f>
        <v>1</v>
      </c>
      <c r="I2322" s="42" t="str">
        <f>VLOOKUP(A2322,'Data Transformation'!G:N,8,0)</f>
        <v>No</v>
      </c>
      <c r="J2322" s="42" t="str">
        <f>VLOOKUP(A2322,'Data Transformation'!G:P,10,0)</f>
        <v>Underweight</v>
      </c>
      <c r="K2322" s="42" t="str">
        <f>VLOOKUP(A2322,'Data Transformation'!G:Q,11,0)</f>
        <v>Normal</v>
      </c>
      <c r="L2322" s="42" t="str">
        <f>VLOOKUP(A2322,'Data Transformation'!S:AB,10,0)</f>
        <v>9-Aug-1993</v>
      </c>
      <c r="M2322" s="59">
        <f>VLOOKUP(A2322,'Data Transformation'!S:AD,12,0)</f>
        <v>760</v>
      </c>
      <c r="N2322" s="42" t="str">
        <f>VLOOKUP(A2322,'Data Transformation'!S:Y,7,0)</f>
        <v>tier - 3</v>
      </c>
      <c r="O2322" s="42" t="str">
        <f>VLOOKUP(A2322,'Data Transformation'!S:Z,8,0)</f>
        <v>tier - 1</v>
      </c>
      <c r="P2322" s="42" t="str">
        <f>VLOOKUP(A2322,'Data Transformation'!S:AA,9,0)</f>
        <v>R1013</v>
      </c>
      <c r="Q2322" s="60">
        <f>VLOOKUP(A2322,'Data Transformation'!S:AC,11,0)</f>
        <v>29</v>
      </c>
    </row>
    <row r="2323">
      <c r="A2323" s="56" t="s">
        <v>4718</v>
      </c>
      <c r="B2323" s="42" t="str">
        <f>VLOOKUP(A2323,'Data Transformation'!A:D,4,0)</f>
        <v>Street</v>
      </c>
      <c r="C2323" s="57">
        <f>VLOOKUP(A2323,'Data Transformation'!G:N,2,0)</f>
        <v>21.38</v>
      </c>
      <c r="D2323" s="42">
        <f>VLOOKUP(A2323,'Data Transformation'!G:I,3,0)</f>
        <v>8.01</v>
      </c>
      <c r="E2323" s="42" t="str">
        <f>VLOOKUP(A2323,'Data Transformation'!G:J,4,0)</f>
        <v>No</v>
      </c>
      <c r="F2323" s="42" t="str">
        <f>VLOOKUP(A2323,'Data Transformation'!G:K,5,0)</f>
        <v>No</v>
      </c>
      <c r="G2323" s="58" t="str">
        <f>VLOOKUP(A2323,'Data Transformation'!G:L,6,0)</f>
        <v>No</v>
      </c>
      <c r="H2323" s="42">
        <f>VLOOKUP(A2323,'Data Transformation'!G:O,9,0)</f>
        <v>0</v>
      </c>
      <c r="I2323" s="42" t="str">
        <f>VLOOKUP(A2323,'Data Transformation'!G:N,8,0)</f>
        <v>No</v>
      </c>
      <c r="J2323" s="42" t="str">
        <f>VLOOKUP(A2323,'Data Transformation'!G:P,10,0)</f>
        <v>Normal weight</v>
      </c>
      <c r="K2323" s="42" t="str">
        <f>VLOOKUP(A2323,'Data Transformation'!G:Q,11,0)</f>
        <v>Diabetes</v>
      </c>
      <c r="L2323" s="42" t="str">
        <f>VLOOKUP(A2323,'Data Transformation'!S:AB,10,0)</f>
        <v>19-Sep-2002</v>
      </c>
      <c r="M2323" s="59">
        <f>VLOOKUP(A2323,'Data Transformation'!S:AD,12,0)</f>
        <v>750</v>
      </c>
      <c r="N2323" s="42" t="str">
        <f>VLOOKUP(A2323,'Data Transformation'!S:Y,7,0)</f>
        <v>tier - 3</v>
      </c>
      <c r="O2323" s="42" t="str">
        <f>VLOOKUP(A2323,'Data Transformation'!S:Z,8,0)</f>
        <v>tier - 1</v>
      </c>
      <c r="P2323" s="42" t="str">
        <f>VLOOKUP(A2323,'Data Transformation'!S:AA,9,0)</f>
        <v>R1012</v>
      </c>
      <c r="Q2323" s="60">
        <f>VLOOKUP(A2323,'Data Transformation'!S:AC,11,0)</f>
        <v>20</v>
      </c>
    </row>
    <row r="2324">
      <c r="A2324" s="56" t="s">
        <v>4720</v>
      </c>
      <c r="B2324" s="42" t="str">
        <f>VLOOKUP(A2324,'Data Transformation'!A:D,4,0)</f>
        <v>Buss</v>
      </c>
      <c r="C2324" s="57">
        <f>VLOOKUP(A2324,'Data Transformation'!G:N,2,0)</f>
        <v>23.35</v>
      </c>
      <c r="D2324" s="42">
        <f>VLOOKUP(A2324,'Data Transformation'!G:I,3,0)</f>
        <v>5.94</v>
      </c>
      <c r="E2324" s="42" t="str">
        <f>VLOOKUP(A2324,'Data Transformation'!G:J,4,0)</f>
        <v>No</v>
      </c>
      <c r="F2324" s="42" t="str">
        <f>VLOOKUP(A2324,'Data Transformation'!G:K,5,0)</f>
        <v>No</v>
      </c>
      <c r="G2324" s="58" t="str">
        <f>VLOOKUP(A2324,'Data Transformation'!G:L,6,0)</f>
        <v>No</v>
      </c>
      <c r="H2324" s="42">
        <f>VLOOKUP(A2324,'Data Transformation'!G:O,9,0)</f>
        <v>0</v>
      </c>
      <c r="I2324" s="42" t="str">
        <f>VLOOKUP(A2324,'Data Transformation'!G:N,8,0)</f>
        <v>No</v>
      </c>
      <c r="J2324" s="42" t="str">
        <f>VLOOKUP(A2324,'Data Transformation'!G:P,10,0)</f>
        <v>Normal weight</v>
      </c>
      <c r="K2324" s="42" t="str">
        <f>VLOOKUP(A2324,'Data Transformation'!G:Q,11,0)</f>
        <v>Prediabetes weight</v>
      </c>
      <c r="L2324" s="42" t="str">
        <f>VLOOKUP(A2324,'Data Transformation'!S:AB,10,0)</f>
        <v>14-Dec-1999</v>
      </c>
      <c r="M2324" s="59">
        <f>VLOOKUP(A2324,'Data Transformation'!S:AD,12,0)</f>
        <v>722.99</v>
      </c>
      <c r="N2324" s="42" t="str">
        <f>VLOOKUP(A2324,'Data Transformation'!S:Y,7,0)</f>
        <v>tier - 3</v>
      </c>
      <c r="O2324" s="42" t="str">
        <f>VLOOKUP(A2324,'Data Transformation'!S:Z,8,0)</f>
        <v>tier - 1</v>
      </c>
      <c r="P2324" s="42" t="str">
        <f>VLOOKUP(A2324,'Data Transformation'!S:AA,9,0)</f>
        <v>R1013</v>
      </c>
      <c r="Q2324" s="60">
        <f>VLOOKUP(A2324,'Data Transformation'!S:AC,11,0)</f>
        <v>23</v>
      </c>
    </row>
    <row r="2325">
      <c r="A2325" s="56" t="s">
        <v>4722</v>
      </c>
      <c r="B2325" s="42" t="str">
        <f>VLOOKUP(A2325,'Data Transformation'!A:D,4,0)</f>
        <v>Duffy</v>
      </c>
      <c r="C2325" s="57">
        <f>VLOOKUP(A2325,'Data Transformation'!G:N,2,0)</f>
        <v>22.24</v>
      </c>
      <c r="D2325" s="42">
        <f>VLOOKUP(A2325,'Data Transformation'!G:I,3,0)</f>
        <v>5.04</v>
      </c>
      <c r="E2325" s="42" t="str">
        <f>VLOOKUP(A2325,'Data Transformation'!G:J,4,0)</f>
        <v>No</v>
      </c>
      <c r="F2325" s="42" t="str">
        <f>VLOOKUP(A2325,'Data Transformation'!G:K,5,0)</f>
        <v>No</v>
      </c>
      <c r="G2325" s="58" t="str">
        <f>VLOOKUP(A2325,'Data Transformation'!G:L,6,0)</f>
        <v>No</v>
      </c>
      <c r="H2325" s="42">
        <f>VLOOKUP(A2325,'Data Transformation'!G:O,9,0)</f>
        <v>0</v>
      </c>
      <c r="I2325" s="42" t="str">
        <f>VLOOKUP(A2325,'Data Transformation'!G:N,8,0)</f>
        <v>No</v>
      </c>
      <c r="J2325" s="42" t="str">
        <f>VLOOKUP(A2325,'Data Transformation'!G:P,10,0)</f>
        <v>Normal weight</v>
      </c>
      <c r="K2325" s="42" t="str">
        <f>VLOOKUP(A2325,'Data Transformation'!G:Q,11,0)</f>
        <v>Normal</v>
      </c>
      <c r="L2325" s="42" t="str">
        <f>VLOOKUP(A2325,'Data Transformation'!S:AB,10,0)</f>
        <v>26-Dec-1999</v>
      </c>
      <c r="M2325" s="59">
        <f>VLOOKUP(A2325,'Data Transformation'!S:AD,12,0)</f>
        <v>700</v>
      </c>
      <c r="N2325" s="42" t="str">
        <f>VLOOKUP(A2325,'Data Transformation'!S:Y,7,0)</f>
        <v>tier - 2</v>
      </c>
      <c r="O2325" s="42" t="str">
        <f>VLOOKUP(A2325,'Data Transformation'!S:Z,8,0)</f>
        <v>tier - 3</v>
      </c>
      <c r="P2325" s="42" t="str">
        <f>VLOOKUP(A2325,'Data Transformation'!S:AA,9,0)</f>
        <v>R1013</v>
      </c>
      <c r="Q2325" s="60">
        <f>VLOOKUP(A2325,'Data Transformation'!S:AC,11,0)</f>
        <v>23</v>
      </c>
    </row>
    <row r="2326">
      <c r="A2326" s="56" t="s">
        <v>4724</v>
      </c>
      <c r="B2326" s="42" t="str">
        <f>VLOOKUP(A2326,'Data Transformation'!A:D,4,0)</f>
        <v>Hines</v>
      </c>
      <c r="C2326" s="57">
        <f>VLOOKUP(A2326,'Data Transformation'!G:N,2,0)</f>
        <v>24.76</v>
      </c>
      <c r="D2326" s="42">
        <f>VLOOKUP(A2326,'Data Transformation'!G:I,3,0)</f>
        <v>4.54</v>
      </c>
      <c r="E2326" s="42" t="str">
        <f>VLOOKUP(A2326,'Data Transformation'!G:J,4,0)</f>
        <v>YES</v>
      </c>
      <c r="F2326" s="42" t="str">
        <f>VLOOKUP(A2326,'Data Transformation'!G:K,5,0)</f>
        <v>No</v>
      </c>
      <c r="G2326" s="58" t="str">
        <f>VLOOKUP(A2326,'Data Transformation'!G:L,6,0)</f>
        <v>No</v>
      </c>
      <c r="H2326" s="42">
        <f>VLOOKUP(A2326,'Data Transformation'!G:O,9,0)</f>
        <v>0</v>
      </c>
      <c r="I2326" s="42" t="str">
        <f>VLOOKUP(A2326,'Data Transformation'!G:N,8,0)</f>
        <v>No</v>
      </c>
      <c r="J2326" s="42" t="str">
        <f>VLOOKUP(A2326,'Data Transformation'!G:P,10,0)</f>
        <v>Normal weight</v>
      </c>
      <c r="K2326" s="42" t="str">
        <f>VLOOKUP(A2326,'Data Transformation'!G:Q,11,0)</f>
        <v>Normal</v>
      </c>
      <c r="L2326" s="42" t="str">
        <f>VLOOKUP(A2326,'Data Transformation'!S:AB,10,0)</f>
        <v>12-Sep-2001</v>
      </c>
      <c r="M2326" s="59">
        <f>VLOOKUP(A2326,'Data Transformation'!S:AD,12,0)</f>
        <v>687.54</v>
      </c>
      <c r="N2326" s="42" t="str">
        <f>VLOOKUP(A2326,'Data Transformation'!S:Y,7,0)</f>
        <v>tier - 3</v>
      </c>
      <c r="O2326" s="42" t="str">
        <f>VLOOKUP(A2326,'Data Transformation'!S:Z,8,0)</f>
        <v>tier - 2</v>
      </c>
      <c r="P2326" s="42" t="str">
        <f>VLOOKUP(A2326,'Data Transformation'!S:AA,9,0)</f>
        <v>R1013</v>
      </c>
      <c r="Q2326" s="60">
        <f>VLOOKUP(A2326,'Data Transformation'!S:AC,11,0)</f>
        <v>21</v>
      </c>
    </row>
    <row r="2327">
      <c r="A2327" s="56" t="s">
        <v>4726</v>
      </c>
      <c r="B2327" s="42" t="str">
        <f>VLOOKUP(A2327,'Data Transformation'!A:D,4,0)</f>
        <v>Castro</v>
      </c>
      <c r="C2327" s="57">
        <f>VLOOKUP(A2327,'Data Transformation'!G:N,2,0)</f>
        <v>20.1</v>
      </c>
      <c r="D2327" s="42">
        <f>VLOOKUP(A2327,'Data Transformation'!G:I,3,0)</f>
        <v>5.6</v>
      </c>
      <c r="E2327" s="42" t="str">
        <f>VLOOKUP(A2327,'Data Transformation'!G:J,4,0)</f>
        <v>yes</v>
      </c>
      <c r="F2327" s="42" t="str">
        <f>VLOOKUP(A2327,'Data Transformation'!G:K,5,0)</f>
        <v>No</v>
      </c>
      <c r="G2327" s="58" t="str">
        <f>VLOOKUP(A2327,'Data Transformation'!G:L,6,0)</f>
        <v>Yes</v>
      </c>
      <c r="H2327" s="42">
        <f>VLOOKUP(A2327,'Data Transformation'!G:O,9,0)</f>
        <v>1</v>
      </c>
      <c r="I2327" s="42" t="str">
        <f>VLOOKUP(A2327,'Data Transformation'!G:N,8,0)</f>
        <v>No</v>
      </c>
      <c r="J2327" s="42" t="str">
        <f>VLOOKUP(A2327,'Data Transformation'!G:P,10,0)</f>
        <v>Normal weight</v>
      </c>
      <c r="K2327" s="42" t="str">
        <f>VLOOKUP(A2327,'Data Transformation'!G:Q,11,0)</f>
        <v>Normal</v>
      </c>
      <c r="L2327" s="42" t="str">
        <f>VLOOKUP(A2327,'Data Transformation'!S:AB,10,0)</f>
        <v>9-Nov-1997</v>
      </c>
      <c r="M2327" s="59">
        <f>VLOOKUP(A2327,'Data Transformation'!S:AD,12,0)</f>
        <v>670</v>
      </c>
      <c r="N2327" s="42" t="str">
        <f>VLOOKUP(A2327,'Data Transformation'!S:Y,7,0)</f>
        <v>tier - 3</v>
      </c>
      <c r="O2327" s="42" t="str">
        <f>VLOOKUP(A2327,'Data Transformation'!S:Z,8,0)</f>
        <v>tier - 3</v>
      </c>
      <c r="P2327" s="42" t="str">
        <f>VLOOKUP(A2327,'Data Transformation'!S:AA,9,0)</f>
        <v>R1013</v>
      </c>
      <c r="Q2327" s="60">
        <f>VLOOKUP(A2327,'Data Transformation'!S:AC,11,0)</f>
        <v>25</v>
      </c>
    </row>
    <row r="2328">
      <c r="A2328" s="56" t="s">
        <v>4728</v>
      </c>
      <c r="B2328" s="42" t="str">
        <f>VLOOKUP(A2328,'Data Transformation'!A:D,4,0)</f>
        <v>Howell</v>
      </c>
      <c r="C2328" s="57">
        <f>VLOOKUP(A2328,'Data Transformation'!G:N,2,0)</f>
        <v>21.77</v>
      </c>
      <c r="D2328" s="42">
        <f>VLOOKUP(A2328,'Data Transformation'!G:I,3,0)</f>
        <v>10.67</v>
      </c>
      <c r="E2328" s="42" t="str">
        <f>VLOOKUP(A2328,'Data Transformation'!G:J,4,0)</f>
        <v>No</v>
      </c>
      <c r="F2328" s="42" t="str">
        <f>VLOOKUP(A2328,'Data Transformation'!G:K,5,0)</f>
        <v>No</v>
      </c>
      <c r="G2328" s="58" t="str">
        <f>VLOOKUP(A2328,'Data Transformation'!G:L,6,0)</f>
        <v>No</v>
      </c>
      <c r="H2328" s="42">
        <f>VLOOKUP(A2328,'Data Transformation'!G:O,9,0)</f>
        <v>0</v>
      </c>
      <c r="I2328" s="42" t="str">
        <f>VLOOKUP(A2328,'Data Transformation'!G:N,8,0)</f>
        <v>No</v>
      </c>
      <c r="J2328" s="42" t="str">
        <f>VLOOKUP(A2328,'Data Transformation'!G:P,10,0)</f>
        <v>Normal weight</v>
      </c>
      <c r="K2328" s="42" t="str">
        <f>VLOOKUP(A2328,'Data Transformation'!G:Q,11,0)</f>
        <v>Diabetes</v>
      </c>
      <c r="L2328" s="42" t="str">
        <f>VLOOKUP(A2328,'Data Transformation'!S:AB,10,0)</f>
        <v>29-Nov-2002</v>
      </c>
      <c r="M2328" s="59">
        <f>VLOOKUP(A2328,'Data Transformation'!S:AD,12,0)</f>
        <v>668</v>
      </c>
      <c r="N2328" s="42" t="str">
        <f>VLOOKUP(A2328,'Data Transformation'!S:Y,7,0)</f>
        <v>tier - 3</v>
      </c>
      <c r="O2328" s="42" t="str">
        <f>VLOOKUP(A2328,'Data Transformation'!S:Z,8,0)</f>
        <v>tier - 2</v>
      </c>
      <c r="P2328" s="42" t="str">
        <f>VLOOKUP(A2328,'Data Transformation'!S:AA,9,0)</f>
        <v>R1012</v>
      </c>
      <c r="Q2328" s="60">
        <f>VLOOKUP(A2328,'Data Transformation'!S:AC,11,0)</f>
        <v>20</v>
      </c>
    </row>
    <row r="2329">
      <c r="A2329" s="56" t="s">
        <v>4730</v>
      </c>
      <c r="B2329" s="42" t="str">
        <f>VLOOKUP(A2329,'Data Transformation'!A:D,4,0)</f>
        <v>Avery</v>
      </c>
      <c r="C2329" s="57">
        <f>VLOOKUP(A2329,'Data Transformation'!G:N,2,0)</f>
        <v>17.82</v>
      </c>
      <c r="D2329" s="42">
        <f>VLOOKUP(A2329,'Data Transformation'!G:I,3,0)</f>
        <v>5.26</v>
      </c>
      <c r="E2329" s="42" t="str">
        <f>VLOOKUP(A2329,'Data Transformation'!G:J,4,0)</f>
        <v>yes</v>
      </c>
      <c r="F2329" s="42" t="str">
        <f>VLOOKUP(A2329,'Data Transformation'!G:K,5,0)</f>
        <v>No</v>
      </c>
      <c r="G2329" s="58" t="str">
        <f>VLOOKUP(A2329,'Data Transformation'!G:L,6,0)</f>
        <v>No</v>
      </c>
      <c r="H2329" s="42">
        <f>VLOOKUP(A2329,'Data Transformation'!G:O,9,0)</f>
        <v>1</v>
      </c>
      <c r="I2329" s="42" t="str">
        <f>VLOOKUP(A2329,'Data Transformation'!G:N,8,0)</f>
        <v>No</v>
      </c>
      <c r="J2329" s="42" t="str">
        <f>VLOOKUP(A2329,'Data Transformation'!G:P,10,0)</f>
        <v>Underweight</v>
      </c>
      <c r="K2329" s="42" t="str">
        <f>VLOOKUP(A2329,'Data Transformation'!G:Q,11,0)</f>
        <v>Normal</v>
      </c>
      <c r="L2329" s="42" t="str">
        <f>VLOOKUP(A2329,'Data Transformation'!S:AB,10,0)</f>
        <v>4-Jul-1995</v>
      </c>
      <c r="M2329" s="59">
        <f>VLOOKUP(A2329,'Data Transformation'!S:AD,12,0)</f>
        <v>650</v>
      </c>
      <c r="N2329" s="42" t="str">
        <f>VLOOKUP(A2329,'Data Transformation'!S:Y,7,0)</f>
        <v>tier - 3</v>
      </c>
      <c r="O2329" s="42" t="str">
        <f>VLOOKUP(A2329,'Data Transformation'!S:Z,8,0)</f>
        <v>tier - 3</v>
      </c>
      <c r="P2329" s="42" t="str">
        <f>VLOOKUP(A2329,'Data Transformation'!S:AA,9,0)</f>
        <v>R1013</v>
      </c>
      <c r="Q2329" s="60">
        <f>VLOOKUP(A2329,'Data Transformation'!S:AC,11,0)</f>
        <v>27</v>
      </c>
    </row>
    <row r="2330">
      <c r="A2330" s="56" t="s">
        <v>4732</v>
      </c>
      <c r="B2330" s="42" t="str">
        <f>VLOOKUP(A2330,'Data Transformation'!A:D,4,0)</f>
        <v>Bohinski</v>
      </c>
      <c r="C2330" s="57">
        <f>VLOOKUP(A2330,'Data Transformation'!G:N,2,0)</f>
        <v>17.07</v>
      </c>
      <c r="D2330" s="42">
        <f>VLOOKUP(A2330,'Data Transformation'!G:I,3,0)</f>
        <v>5.22</v>
      </c>
      <c r="E2330" s="42" t="str">
        <f>VLOOKUP(A2330,'Data Transformation'!G:J,4,0)</f>
        <v>No</v>
      </c>
      <c r="F2330" s="42" t="str">
        <f>VLOOKUP(A2330,'Data Transformation'!G:K,5,0)</f>
        <v>No</v>
      </c>
      <c r="G2330" s="58" t="str">
        <f>VLOOKUP(A2330,'Data Transformation'!G:L,6,0)</f>
        <v>Yes</v>
      </c>
      <c r="H2330" s="42">
        <f>VLOOKUP(A2330,'Data Transformation'!G:O,9,0)</f>
        <v>1</v>
      </c>
      <c r="I2330" s="42" t="str">
        <f>VLOOKUP(A2330,'Data Transformation'!G:N,8,0)</f>
        <v>No</v>
      </c>
      <c r="J2330" s="42" t="str">
        <f>VLOOKUP(A2330,'Data Transformation'!G:P,10,0)</f>
        <v>Underweight</v>
      </c>
      <c r="K2330" s="42" t="str">
        <f>VLOOKUP(A2330,'Data Transformation'!G:Q,11,0)</f>
        <v>Normal</v>
      </c>
      <c r="L2330" s="42" t="str">
        <f>VLOOKUP(A2330,'Data Transformation'!S:AB,10,0)</f>
        <v>1-Jun-1993</v>
      </c>
      <c r="M2330" s="59">
        <f>VLOOKUP(A2330,'Data Transformation'!S:AD,12,0)</f>
        <v>650</v>
      </c>
      <c r="N2330" s="42" t="str">
        <f>VLOOKUP(A2330,'Data Transformation'!S:Y,7,0)</f>
        <v>tier - 3</v>
      </c>
      <c r="O2330" s="42" t="str">
        <f>VLOOKUP(A2330,'Data Transformation'!S:Z,8,0)</f>
        <v>tier - 3</v>
      </c>
      <c r="P2330" s="42" t="str">
        <f>VLOOKUP(A2330,'Data Transformation'!S:AA,9,0)</f>
        <v>R1013</v>
      </c>
      <c r="Q2330" s="60">
        <f>VLOOKUP(A2330,'Data Transformation'!S:AC,11,0)</f>
        <v>30</v>
      </c>
    </row>
    <row r="2331">
      <c r="A2331" s="56" t="s">
        <v>4734</v>
      </c>
      <c r="B2331" s="42" t="str">
        <f>VLOOKUP(A2331,'Data Transformation'!A:D,4,0)</f>
        <v>Kohls</v>
      </c>
      <c r="C2331" s="57">
        <f>VLOOKUP(A2331,'Data Transformation'!G:N,2,0)</f>
        <v>22.24</v>
      </c>
      <c r="D2331" s="42">
        <f>VLOOKUP(A2331,'Data Transformation'!G:I,3,0)</f>
        <v>4.29</v>
      </c>
      <c r="E2331" s="42" t="str">
        <f>VLOOKUP(A2331,'Data Transformation'!G:J,4,0)</f>
        <v>YES</v>
      </c>
      <c r="F2331" s="42" t="str">
        <f>VLOOKUP(A2331,'Data Transformation'!G:K,5,0)</f>
        <v>No</v>
      </c>
      <c r="G2331" s="58" t="str">
        <f>VLOOKUP(A2331,'Data Transformation'!G:L,6,0)</f>
        <v>No</v>
      </c>
      <c r="H2331" s="42">
        <f>VLOOKUP(A2331,'Data Transformation'!G:O,9,0)</f>
        <v>0</v>
      </c>
      <c r="I2331" s="42" t="str">
        <f>VLOOKUP(A2331,'Data Transformation'!G:N,8,0)</f>
        <v>No</v>
      </c>
      <c r="J2331" s="42" t="str">
        <f>VLOOKUP(A2331,'Data Transformation'!G:P,10,0)</f>
        <v>Normal weight</v>
      </c>
      <c r="K2331" s="42" t="str">
        <f>VLOOKUP(A2331,'Data Transformation'!G:Q,11,0)</f>
        <v>Normal</v>
      </c>
      <c r="L2331" s="42" t="str">
        <f>VLOOKUP(A2331,'Data Transformation'!S:AB,10,0)</f>
        <v>20-Nov-2001</v>
      </c>
      <c r="M2331" s="59">
        <f>VLOOKUP(A2331,'Data Transformation'!S:AD,12,0)</f>
        <v>646.14</v>
      </c>
      <c r="N2331" s="42" t="str">
        <f>VLOOKUP(A2331,'Data Transformation'!S:Y,7,0)</f>
        <v>tier - 3</v>
      </c>
      <c r="O2331" s="42" t="str">
        <f>VLOOKUP(A2331,'Data Transformation'!S:Z,8,0)</f>
        <v>tier - 3</v>
      </c>
      <c r="P2331" s="42" t="str">
        <f>VLOOKUP(A2331,'Data Transformation'!S:AA,9,0)</f>
        <v>R1012</v>
      </c>
      <c r="Q2331" s="60">
        <f>VLOOKUP(A2331,'Data Transformation'!S:AC,11,0)</f>
        <v>21</v>
      </c>
    </row>
    <row r="2332">
      <c r="A2332" s="56" t="s">
        <v>4736</v>
      </c>
      <c r="B2332" s="42" t="str">
        <f>VLOOKUP(A2332,'Data Transformation'!A:D,4,0)</f>
        <v>Brietzke</v>
      </c>
      <c r="C2332" s="57">
        <f>VLOOKUP(A2332,'Data Transformation'!G:N,2,0)</f>
        <v>22.34</v>
      </c>
      <c r="D2332" s="42">
        <f>VLOOKUP(A2332,'Data Transformation'!G:I,3,0)</f>
        <v>5.57</v>
      </c>
      <c r="E2332" s="42" t="str">
        <f>VLOOKUP(A2332,'Data Transformation'!G:J,4,0)</f>
        <v>No</v>
      </c>
      <c r="F2332" s="42" t="str">
        <f>VLOOKUP(A2332,'Data Transformation'!G:K,5,0)</f>
        <v>No</v>
      </c>
      <c r="G2332" s="58" t="str">
        <f>VLOOKUP(A2332,'Data Transformation'!G:L,6,0)</f>
        <v>No</v>
      </c>
      <c r="H2332" s="42">
        <f>VLOOKUP(A2332,'Data Transformation'!G:O,9,0)</f>
        <v>1</v>
      </c>
      <c r="I2332" s="42" t="str">
        <f>VLOOKUP(A2332,'Data Transformation'!G:N,8,0)</f>
        <v>No</v>
      </c>
      <c r="J2332" s="42" t="str">
        <f>VLOOKUP(A2332,'Data Transformation'!G:P,10,0)</f>
        <v>Normal weight</v>
      </c>
      <c r="K2332" s="42" t="str">
        <f>VLOOKUP(A2332,'Data Transformation'!G:Q,11,0)</f>
        <v>Normal</v>
      </c>
      <c r="L2332" s="42" t="str">
        <f>VLOOKUP(A2332,'Data Transformation'!S:AB,10,0)</f>
        <v>27-Jul-1998</v>
      </c>
      <c r="M2332" s="59">
        <f>VLOOKUP(A2332,'Data Transformation'!S:AD,12,0)</f>
        <v>637.26</v>
      </c>
      <c r="N2332" s="42" t="str">
        <f>VLOOKUP(A2332,'Data Transformation'!S:Y,7,0)</f>
        <v>tier - 3</v>
      </c>
      <c r="O2332" s="42" t="str">
        <f>VLOOKUP(A2332,'Data Transformation'!S:Z,8,0)</f>
        <v>tier - 3</v>
      </c>
      <c r="P2332" s="42" t="str">
        <f>VLOOKUP(A2332,'Data Transformation'!S:AA,9,0)</f>
        <v>R1013</v>
      </c>
      <c r="Q2332" s="60">
        <f>VLOOKUP(A2332,'Data Transformation'!S:AC,11,0)</f>
        <v>24</v>
      </c>
    </row>
    <row r="2333">
      <c r="A2333" s="56" t="s">
        <v>4738</v>
      </c>
      <c r="B2333" s="42" t="str">
        <f>VLOOKUP(A2333,'Data Transformation'!A:D,4,0)</f>
        <v>Riveros Gonzalez</v>
      </c>
      <c r="C2333" s="57">
        <f>VLOOKUP(A2333,'Data Transformation'!G:N,2,0)</f>
        <v>17.7</v>
      </c>
      <c r="D2333" s="42">
        <f>VLOOKUP(A2333,'Data Transformation'!G:I,3,0)</f>
        <v>6.28</v>
      </c>
      <c r="E2333" s="42" t="str">
        <f>VLOOKUP(A2333,'Data Transformation'!G:J,4,0)</f>
        <v>No</v>
      </c>
      <c r="F2333" s="42" t="str">
        <f>VLOOKUP(A2333,'Data Transformation'!G:K,5,0)</f>
        <v>No</v>
      </c>
      <c r="G2333" s="58" t="str">
        <f>VLOOKUP(A2333,'Data Transformation'!G:L,6,0)</f>
        <v>No</v>
      </c>
      <c r="H2333" s="42">
        <f>VLOOKUP(A2333,'Data Transformation'!G:O,9,0)</f>
        <v>1</v>
      </c>
      <c r="I2333" s="42" t="str">
        <f>VLOOKUP(A2333,'Data Transformation'!G:N,8,0)</f>
        <v>No</v>
      </c>
      <c r="J2333" s="42" t="str">
        <f>VLOOKUP(A2333,'Data Transformation'!G:P,10,0)</f>
        <v>Underweight</v>
      </c>
      <c r="K2333" s="42" t="str">
        <f>VLOOKUP(A2333,'Data Transformation'!G:Q,11,0)</f>
        <v>Prediabetes weight</v>
      </c>
      <c r="L2333" s="42" t="str">
        <f>VLOOKUP(A2333,'Data Transformation'!S:AB,10,0)</f>
        <v>13-Sep-1992</v>
      </c>
      <c r="M2333" s="59">
        <f>VLOOKUP(A2333,'Data Transformation'!S:AD,12,0)</f>
        <v>604.54</v>
      </c>
      <c r="N2333" s="42" t="str">
        <f>VLOOKUP(A2333,'Data Transformation'!S:Y,7,0)</f>
        <v>tier - 3</v>
      </c>
      <c r="O2333" s="42" t="str">
        <f>VLOOKUP(A2333,'Data Transformation'!S:Z,8,0)</f>
        <v>tier - 3</v>
      </c>
      <c r="P2333" s="42" t="str">
        <f>VLOOKUP(A2333,'Data Transformation'!S:AA,9,0)</f>
        <v>R1013</v>
      </c>
      <c r="Q2333" s="60">
        <f>VLOOKUP(A2333,'Data Transformation'!S:AC,11,0)</f>
        <v>30</v>
      </c>
    </row>
    <row r="2334">
      <c r="A2334" s="56" t="s">
        <v>4740</v>
      </c>
      <c r="B2334" s="42" t="str">
        <f>VLOOKUP(A2334,'Data Transformation'!A:D,4,0)</f>
        <v>Albano</v>
      </c>
      <c r="C2334" s="57">
        <f>VLOOKUP(A2334,'Data Transformation'!G:N,2,0)</f>
        <v>16.47</v>
      </c>
      <c r="D2334" s="42">
        <f>VLOOKUP(A2334,'Data Transformation'!G:I,3,0)</f>
        <v>6.35</v>
      </c>
      <c r="E2334" s="42" t="str">
        <f>VLOOKUP(A2334,'Data Transformation'!G:J,4,0)</f>
        <v>No</v>
      </c>
      <c r="F2334" s="42" t="str">
        <f>VLOOKUP(A2334,'Data Transformation'!G:K,5,0)</f>
        <v>No</v>
      </c>
      <c r="G2334" s="58" t="str">
        <f>VLOOKUP(A2334,'Data Transformation'!G:L,6,0)</f>
        <v>Yes</v>
      </c>
      <c r="H2334" s="42">
        <f>VLOOKUP(A2334,'Data Transformation'!G:O,9,0)</f>
        <v>1</v>
      </c>
      <c r="I2334" s="42" t="str">
        <f>VLOOKUP(A2334,'Data Transformation'!G:N,8,0)</f>
        <v>No</v>
      </c>
      <c r="J2334" s="42" t="str">
        <f>VLOOKUP(A2334,'Data Transformation'!G:P,10,0)</f>
        <v>Underweight</v>
      </c>
      <c r="K2334" s="42" t="str">
        <f>VLOOKUP(A2334,'Data Transformation'!G:Q,11,0)</f>
        <v>Prediabetes weight</v>
      </c>
      <c r="L2334" s="42" t="str">
        <f>VLOOKUP(A2334,'Data Transformation'!S:AB,10,0)</f>
        <v>30-Jun-1993</v>
      </c>
      <c r="M2334" s="59">
        <f>VLOOKUP(A2334,'Data Transformation'!S:AD,12,0)</f>
        <v>600</v>
      </c>
      <c r="N2334" s="42" t="str">
        <f>VLOOKUP(A2334,'Data Transformation'!S:Y,7,0)</f>
        <v>tier - 2</v>
      </c>
      <c r="O2334" s="42" t="str">
        <f>VLOOKUP(A2334,'Data Transformation'!S:Z,8,0)</f>
        <v>tier - 1</v>
      </c>
      <c r="P2334" s="42" t="str">
        <f>VLOOKUP(A2334,'Data Transformation'!S:AA,9,0)</f>
        <v>R1013</v>
      </c>
      <c r="Q2334" s="60">
        <f>VLOOKUP(A2334,'Data Transformation'!S:AC,11,0)</f>
        <v>29</v>
      </c>
    </row>
    <row r="2335">
      <c r="A2335" s="56" t="s">
        <v>4742</v>
      </c>
      <c r="B2335" s="42" t="str">
        <f>VLOOKUP(A2335,'Data Transformation'!A:D,4,0)</f>
        <v>Rosendahl</v>
      </c>
      <c r="C2335" s="57">
        <f>VLOOKUP(A2335,'Data Transformation'!G:N,2,0)</f>
        <v>17.6</v>
      </c>
      <c r="D2335" s="42">
        <f>VLOOKUP(A2335,'Data Transformation'!G:I,3,0)</f>
        <v>4.39</v>
      </c>
      <c r="E2335" s="42" t="str">
        <f>VLOOKUP(A2335,'Data Transformation'!G:J,4,0)</f>
        <v>No</v>
      </c>
      <c r="F2335" s="42" t="str">
        <f>VLOOKUP(A2335,'Data Transformation'!G:K,5,0)</f>
        <v>No</v>
      </c>
      <c r="G2335" s="58" t="str">
        <f>VLOOKUP(A2335,'Data Transformation'!G:L,6,0)</f>
        <v>No</v>
      </c>
      <c r="H2335" s="42">
        <f>VLOOKUP(A2335,'Data Transformation'!G:O,9,0)</f>
        <v>1</v>
      </c>
      <c r="I2335" s="42" t="str">
        <f>VLOOKUP(A2335,'Data Transformation'!G:N,8,0)</f>
        <v>No</v>
      </c>
      <c r="J2335" s="42" t="str">
        <f>VLOOKUP(A2335,'Data Transformation'!G:P,10,0)</f>
        <v>Underweight</v>
      </c>
      <c r="K2335" s="42" t="str">
        <f>VLOOKUP(A2335,'Data Transformation'!G:Q,11,0)</f>
        <v>Normal</v>
      </c>
      <c r="L2335" s="42" t="str">
        <f>VLOOKUP(A2335,'Data Transformation'!S:AB,10,0)</f>
        <v>30-Nov-1992</v>
      </c>
      <c r="M2335" s="59">
        <f>VLOOKUP(A2335,'Data Transformation'!S:AD,12,0)</f>
        <v>570.62</v>
      </c>
      <c r="N2335" s="42" t="str">
        <f>VLOOKUP(A2335,'Data Transformation'!S:Y,7,0)</f>
        <v>tier - 2</v>
      </c>
      <c r="O2335" s="42" t="str">
        <f>VLOOKUP(A2335,'Data Transformation'!S:Z,8,0)</f>
        <v>tier - 1</v>
      </c>
      <c r="P2335" s="42" t="str">
        <f>VLOOKUP(A2335,'Data Transformation'!S:AA,9,0)</f>
        <v>R1013</v>
      </c>
      <c r="Q2335" s="60">
        <f>VLOOKUP(A2335,'Data Transformation'!S:AC,11,0)</f>
        <v>30</v>
      </c>
    </row>
    <row r="2336">
      <c r="A2336" s="56" t="s">
        <v>4744</v>
      </c>
      <c r="B2336" s="42" t="str">
        <f>VLOOKUP(A2336,'Data Transformation'!A:D,4,0)</f>
        <v>German</v>
      </c>
      <c r="C2336" s="57">
        <f>VLOOKUP(A2336,'Data Transformation'!G:N,2,0)</f>
        <v>17.58</v>
      </c>
      <c r="D2336" s="42">
        <f>VLOOKUP(A2336,'Data Transformation'!G:I,3,0)</f>
        <v>4.51</v>
      </c>
      <c r="E2336" s="42" t="str">
        <f>VLOOKUP(A2336,'Data Transformation'!G:J,4,0)</f>
        <v>No</v>
      </c>
      <c r="F2336" s="42" t="str">
        <f>VLOOKUP(A2336,'Data Transformation'!G:K,5,0)</f>
        <v>No</v>
      </c>
      <c r="G2336" s="58" t="str">
        <f>VLOOKUP(A2336,'Data Transformation'!G:L,6,0)</f>
        <v>No</v>
      </c>
      <c r="H2336" s="42">
        <f>VLOOKUP(A2336,'Data Transformation'!G:O,9,0)</f>
        <v>1</v>
      </c>
      <c r="I2336" s="42" t="str">
        <f>VLOOKUP(A2336,'Data Transformation'!G:N,8,0)</f>
        <v>No</v>
      </c>
      <c r="J2336" s="42" t="str">
        <f>VLOOKUP(A2336,'Data Transformation'!G:P,10,0)</f>
        <v>Underweight</v>
      </c>
      <c r="K2336" s="42" t="str">
        <f>VLOOKUP(A2336,'Data Transformation'!G:Q,11,0)</f>
        <v>Normal</v>
      </c>
      <c r="L2336" s="42" t="str">
        <f>VLOOKUP(A2336,'Data Transformation'!S:AB,10,0)</f>
        <v>9-Jul-1992</v>
      </c>
      <c r="M2336" s="59">
        <f>VLOOKUP(A2336,'Data Transformation'!S:AD,12,0)</f>
        <v>563.84</v>
      </c>
      <c r="N2336" s="42" t="str">
        <f>VLOOKUP(A2336,'Data Transformation'!S:Y,7,0)</f>
        <v>tier - 2</v>
      </c>
      <c r="O2336" s="42" t="str">
        <f>VLOOKUP(A2336,'Data Transformation'!S:Z,8,0)</f>
        <v>tier - 3</v>
      </c>
      <c r="P2336" s="42" t="str">
        <f>VLOOKUP(A2336,'Data Transformation'!S:AA,9,0)</f>
        <v>R1013</v>
      </c>
      <c r="Q2336" s="60">
        <f>VLOOKUP(A2336,'Data Transformation'!S:AC,11,0)</f>
        <v>30</v>
      </c>
    </row>
    <row r="2337">
      <c r="A2337" s="66"/>
      <c r="B2337" s="54"/>
      <c r="C2337" s="54"/>
      <c r="D2337" s="54"/>
      <c r="E2337" s="54"/>
      <c r="F2337" s="54"/>
      <c r="G2337" s="67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</row>
    <row r="2338">
      <c r="A2338" s="66"/>
      <c r="B2338" s="54"/>
      <c r="C2338" s="54"/>
      <c r="D2338" s="54"/>
      <c r="E2338" s="54"/>
      <c r="F2338" s="54"/>
      <c r="G2338" s="67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</row>
    <row r="2339">
      <c r="A2339" s="66"/>
      <c r="B2339" s="54"/>
      <c r="C2339" s="54"/>
      <c r="D2339" s="54"/>
      <c r="E2339" s="54"/>
      <c r="F2339" s="54"/>
      <c r="G2339" s="67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</row>
    <row r="2340">
      <c r="A2340" s="66"/>
      <c r="B2340" s="54"/>
      <c r="C2340" s="54"/>
      <c r="D2340" s="54"/>
      <c r="E2340" s="54"/>
      <c r="F2340" s="54"/>
      <c r="G2340" s="67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</row>
    <row r="2341">
      <c r="A2341" s="66"/>
      <c r="B2341" s="54"/>
      <c r="C2341" s="54"/>
      <c r="D2341" s="54"/>
      <c r="E2341" s="54"/>
      <c r="F2341" s="54"/>
      <c r="G2341" s="67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</row>
    <row r="2342">
      <c r="A2342" s="66"/>
      <c r="B2342" s="54"/>
      <c r="C2342" s="54"/>
      <c r="D2342" s="54"/>
      <c r="E2342" s="54"/>
      <c r="F2342" s="54"/>
      <c r="G2342" s="67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</row>
    <row r="2343">
      <c r="A2343" s="66"/>
      <c r="B2343" s="54"/>
      <c r="C2343" s="54"/>
      <c r="D2343" s="54"/>
      <c r="E2343" s="54"/>
      <c r="F2343" s="54"/>
      <c r="G2343" s="67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</row>
    <row r="2344">
      <c r="A2344" s="66"/>
      <c r="B2344" s="54"/>
      <c r="C2344" s="54"/>
      <c r="D2344" s="54"/>
      <c r="E2344" s="54"/>
      <c r="F2344" s="54"/>
      <c r="G2344" s="67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</row>
    <row r="2345">
      <c r="A2345" s="66"/>
      <c r="B2345" s="54"/>
      <c r="C2345" s="54"/>
      <c r="D2345" s="54"/>
      <c r="E2345" s="54"/>
      <c r="F2345" s="54"/>
      <c r="G2345" s="67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</row>
    <row r="2346">
      <c r="A2346" s="66"/>
      <c r="B2346" s="54"/>
      <c r="C2346" s="54"/>
      <c r="D2346" s="54"/>
      <c r="E2346" s="54"/>
      <c r="F2346" s="54"/>
      <c r="G2346" s="67"/>
      <c r="H2346" s="54"/>
      <c r="I2346" s="54"/>
      <c r="J2346" s="54"/>
      <c r="K2346" s="54"/>
      <c r="L2346" s="54"/>
      <c r="M2346" s="54"/>
      <c r="N2346" s="54"/>
      <c r="O2346" s="54"/>
      <c r="P2346" s="54"/>
      <c r="Q2346" s="54"/>
    </row>
    <row r="2347">
      <c r="A2347" s="66"/>
      <c r="B2347" s="54"/>
      <c r="C2347" s="54"/>
      <c r="D2347" s="54"/>
      <c r="E2347" s="54"/>
      <c r="F2347" s="54"/>
      <c r="G2347" s="67"/>
      <c r="H2347" s="54"/>
      <c r="I2347" s="54"/>
      <c r="J2347" s="54"/>
      <c r="K2347" s="54"/>
      <c r="L2347" s="54"/>
      <c r="M2347" s="54"/>
      <c r="N2347" s="54"/>
      <c r="O2347" s="54"/>
      <c r="P2347" s="54"/>
      <c r="Q2347" s="54"/>
    </row>
    <row r="2348">
      <c r="A2348" s="66"/>
      <c r="B2348" s="54"/>
      <c r="C2348" s="54"/>
      <c r="D2348" s="54"/>
      <c r="E2348" s="54"/>
      <c r="F2348" s="54"/>
      <c r="G2348" s="67"/>
      <c r="H2348" s="54"/>
      <c r="I2348" s="54"/>
      <c r="J2348" s="54"/>
      <c r="K2348" s="54"/>
      <c r="L2348" s="54"/>
      <c r="M2348" s="54"/>
      <c r="N2348" s="54"/>
      <c r="O2348" s="54"/>
      <c r="P2348" s="54"/>
      <c r="Q2348" s="54"/>
    </row>
    <row r="2349">
      <c r="A2349" s="66"/>
      <c r="B2349" s="54"/>
      <c r="C2349" s="54"/>
      <c r="D2349" s="54"/>
      <c r="E2349" s="54"/>
      <c r="F2349" s="54"/>
      <c r="G2349" s="67"/>
      <c r="H2349" s="54"/>
      <c r="I2349" s="54"/>
      <c r="J2349" s="54"/>
      <c r="K2349" s="54"/>
      <c r="L2349" s="54"/>
      <c r="M2349" s="54"/>
      <c r="N2349" s="54"/>
      <c r="O2349" s="54"/>
      <c r="P2349" s="54"/>
      <c r="Q2349" s="54"/>
    </row>
    <row r="2350">
      <c r="A2350" s="66"/>
      <c r="B2350" s="54"/>
      <c r="C2350" s="54"/>
      <c r="D2350" s="54"/>
      <c r="E2350" s="54"/>
      <c r="F2350" s="54"/>
      <c r="G2350" s="67"/>
      <c r="H2350" s="54"/>
      <c r="I2350" s="54"/>
      <c r="J2350" s="54"/>
      <c r="K2350" s="54"/>
      <c r="L2350" s="54"/>
      <c r="M2350" s="54"/>
      <c r="N2350" s="54"/>
      <c r="O2350" s="54"/>
      <c r="P2350" s="54"/>
      <c r="Q2350" s="54"/>
    </row>
    <row r="2351">
      <c r="A2351" s="66"/>
      <c r="B2351" s="54"/>
      <c r="C2351" s="54"/>
      <c r="D2351" s="54"/>
      <c r="E2351" s="54"/>
      <c r="F2351" s="54"/>
      <c r="G2351" s="67"/>
      <c r="H2351" s="54"/>
      <c r="I2351" s="54"/>
      <c r="J2351" s="54"/>
      <c r="K2351" s="54"/>
      <c r="L2351" s="54"/>
      <c r="M2351" s="54"/>
      <c r="N2351" s="54"/>
      <c r="O2351" s="54"/>
      <c r="P2351" s="54"/>
      <c r="Q2351" s="54"/>
    </row>
    <row r="2352">
      <c r="A2352" s="66"/>
      <c r="B2352" s="54"/>
      <c r="C2352" s="54"/>
      <c r="D2352" s="54"/>
      <c r="E2352" s="54"/>
      <c r="F2352" s="54"/>
      <c r="G2352" s="67"/>
      <c r="H2352" s="54"/>
      <c r="I2352" s="54"/>
      <c r="J2352" s="54"/>
      <c r="K2352" s="54"/>
      <c r="L2352" s="54"/>
      <c r="M2352" s="54"/>
      <c r="N2352" s="54"/>
      <c r="O2352" s="54"/>
      <c r="P2352" s="54"/>
      <c r="Q2352" s="54"/>
    </row>
    <row r="2353">
      <c r="A2353" s="66"/>
      <c r="B2353" s="54"/>
      <c r="C2353" s="54"/>
      <c r="D2353" s="54"/>
      <c r="E2353" s="54"/>
      <c r="F2353" s="54"/>
      <c r="G2353" s="67"/>
      <c r="H2353" s="54"/>
      <c r="I2353" s="54"/>
      <c r="J2353" s="54"/>
      <c r="K2353" s="54"/>
      <c r="L2353" s="54"/>
      <c r="M2353" s="54"/>
      <c r="N2353" s="54"/>
      <c r="O2353" s="54"/>
      <c r="P2353" s="54"/>
      <c r="Q2353" s="54"/>
    </row>
    <row r="2354">
      <c r="A2354" s="66"/>
      <c r="B2354" s="54"/>
      <c r="C2354" s="54"/>
      <c r="D2354" s="54"/>
      <c r="E2354" s="54"/>
      <c r="F2354" s="54"/>
      <c r="G2354" s="67"/>
      <c r="H2354" s="54"/>
      <c r="I2354" s="54"/>
      <c r="J2354" s="54"/>
      <c r="K2354" s="54"/>
      <c r="L2354" s="54"/>
      <c r="M2354" s="54"/>
      <c r="N2354" s="54"/>
      <c r="O2354" s="54"/>
      <c r="P2354" s="54"/>
      <c r="Q2354" s="54"/>
    </row>
    <row r="2355">
      <c r="A2355" s="66"/>
      <c r="B2355" s="54"/>
      <c r="C2355" s="54"/>
      <c r="D2355" s="54"/>
      <c r="E2355" s="54"/>
      <c r="F2355" s="54"/>
      <c r="G2355" s="67"/>
      <c r="H2355" s="54"/>
      <c r="I2355" s="54"/>
      <c r="J2355" s="54"/>
      <c r="K2355" s="54"/>
      <c r="L2355" s="54"/>
      <c r="M2355" s="54"/>
      <c r="N2355" s="54"/>
      <c r="O2355" s="54"/>
      <c r="P2355" s="54"/>
      <c r="Q2355" s="54"/>
    </row>
    <row r="2356">
      <c r="A2356" s="66"/>
      <c r="B2356" s="54"/>
      <c r="C2356" s="54"/>
      <c r="D2356" s="54"/>
      <c r="E2356" s="54"/>
      <c r="F2356" s="54"/>
      <c r="G2356" s="67"/>
      <c r="H2356" s="54"/>
      <c r="I2356" s="54"/>
      <c r="J2356" s="54"/>
      <c r="K2356" s="54"/>
      <c r="L2356" s="54"/>
      <c r="M2356" s="54"/>
      <c r="N2356" s="54"/>
      <c r="O2356" s="54"/>
      <c r="P2356" s="54"/>
      <c r="Q2356" s="54"/>
    </row>
    <row r="2357">
      <c r="A2357" s="66"/>
      <c r="B2357" s="54"/>
      <c r="C2357" s="54"/>
      <c r="D2357" s="54"/>
      <c r="E2357" s="54"/>
      <c r="F2357" s="54"/>
      <c r="G2357" s="67"/>
      <c r="H2357" s="54"/>
      <c r="I2357" s="54"/>
      <c r="J2357" s="54"/>
      <c r="K2357" s="54"/>
      <c r="L2357" s="54"/>
      <c r="M2357" s="54"/>
      <c r="N2357" s="54"/>
      <c r="O2357" s="54"/>
      <c r="P2357" s="54"/>
      <c r="Q2357" s="54"/>
    </row>
    <row r="2358">
      <c r="A2358" s="66"/>
      <c r="B2358" s="54"/>
      <c r="C2358" s="54"/>
      <c r="D2358" s="54"/>
      <c r="E2358" s="54"/>
      <c r="F2358" s="54"/>
      <c r="G2358" s="67"/>
      <c r="H2358" s="54"/>
      <c r="I2358" s="54"/>
      <c r="J2358" s="54"/>
      <c r="K2358" s="54"/>
      <c r="L2358" s="54"/>
      <c r="M2358" s="54"/>
      <c r="N2358" s="54"/>
      <c r="O2358" s="54"/>
      <c r="P2358" s="54"/>
      <c r="Q2358" s="54"/>
    </row>
    <row r="2359">
      <c r="A2359" s="66"/>
      <c r="B2359" s="54"/>
      <c r="C2359" s="54"/>
      <c r="D2359" s="54"/>
      <c r="E2359" s="54"/>
      <c r="F2359" s="54"/>
      <c r="G2359" s="67"/>
      <c r="H2359" s="54"/>
      <c r="I2359" s="54"/>
      <c r="J2359" s="54"/>
      <c r="K2359" s="54"/>
      <c r="L2359" s="54"/>
      <c r="M2359" s="54"/>
      <c r="N2359" s="54"/>
      <c r="O2359" s="54"/>
      <c r="P2359" s="54"/>
      <c r="Q2359" s="54"/>
    </row>
    <row r="2360">
      <c r="A2360" s="66"/>
      <c r="B2360" s="54"/>
      <c r="C2360" s="54"/>
      <c r="D2360" s="54"/>
      <c r="E2360" s="54"/>
      <c r="F2360" s="54"/>
      <c r="G2360" s="67"/>
      <c r="H2360" s="54"/>
      <c r="I2360" s="54"/>
      <c r="J2360" s="54"/>
      <c r="K2360" s="54"/>
      <c r="L2360" s="54"/>
      <c r="M2360" s="54"/>
      <c r="N2360" s="54"/>
      <c r="O2360" s="54"/>
      <c r="P2360" s="54"/>
      <c r="Q2360" s="54"/>
    </row>
    <row r="2361">
      <c r="A2361" s="66"/>
      <c r="B2361" s="54"/>
      <c r="C2361" s="54"/>
      <c r="D2361" s="54"/>
      <c r="E2361" s="54"/>
      <c r="F2361" s="54"/>
      <c r="G2361" s="67"/>
      <c r="H2361" s="54"/>
      <c r="I2361" s="54"/>
      <c r="J2361" s="54"/>
      <c r="K2361" s="54"/>
      <c r="L2361" s="54"/>
      <c r="M2361" s="54"/>
      <c r="N2361" s="54"/>
      <c r="O2361" s="54"/>
      <c r="P2361" s="54"/>
      <c r="Q2361" s="54"/>
    </row>
    <row r="2362">
      <c r="A2362" s="66"/>
      <c r="B2362" s="54"/>
      <c r="C2362" s="54"/>
      <c r="D2362" s="54"/>
      <c r="E2362" s="54"/>
      <c r="F2362" s="54"/>
      <c r="G2362" s="67"/>
      <c r="H2362" s="54"/>
      <c r="I2362" s="54"/>
      <c r="J2362" s="54"/>
      <c r="K2362" s="54"/>
      <c r="L2362" s="54"/>
      <c r="M2362" s="54"/>
      <c r="N2362" s="54"/>
      <c r="O2362" s="54"/>
      <c r="P2362" s="54"/>
      <c r="Q2362" s="54"/>
    </row>
    <row r="2363">
      <c r="A2363" s="66"/>
      <c r="B2363" s="54"/>
      <c r="C2363" s="54"/>
      <c r="D2363" s="54"/>
      <c r="E2363" s="54"/>
      <c r="F2363" s="54"/>
      <c r="G2363" s="67"/>
      <c r="H2363" s="54"/>
      <c r="I2363" s="54"/>
      <c r="J2363" s="54"/>
      <c r="K2363" s="54"/>
      <c r="L2363" s="54"/>
      <c r="M2363" s="54"/>
      <c r="N2363" s="54"/>
      <c r="O2363" s="54"/>
      <c r="P2363" s="54"/>
      <c r="Q2363" s="54"/>
    </row>
    <row r="2364">
      <c r="A2364" s="66"/>
      <c r="B2364" s="54"/>
      <c r="C2364" s="54"/>
      <c r="D2364" s="54"/>
      <c r="E2364" s="54"/>
      <c r="F2364" s="54"/>
      <c r="G2364" s="67"/>
      <c r="H2364" s="54"/>
      <c r="I2364" s="54"/>
      <c r="J2364" s="54"/>
      <c r="K2364" s="54"/>
      <c r="L2364" s="54"/>
      <c r="M2364" s="54"/>
      <c r="N2364" s="54"/>
      <c r="O2364" s="54"/>
      <c r="P2364" s="54"/>
      <c r="Q2364" s="54"/>
    </row>
    <row r="2365">
      <c r="A2365" s="66"/>
      <c r="B2365" s="54"/>
      <c r="C2365" s="54"/>
      <c r="D2365" s="54"/>
      <c r="E2365" s="54"/>
      <c r="F2365" s="54"/>
      <c r="G2365" s="67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</row>
    <row r="2366">
      <c r="A2366" s="66"/>
      <c r="B2366" s="54"/>
      <c r="C2366" s="54"/>
      <c r="D2366" s="54"/>
      <c r="E2366" s="54"/>
      <c r="F2366" s="54"/>
      <c r="G2366" s="67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</row>
    <row r="2367">
      <c r="A2367" s="66"/>
      <c r="B2367" s="54"/>
      <c r="C2367" s="54"/>
      <c r="D2367" s="54"/>
      <c r="E2367" s="54"/>
      <c r="F2367" s="54"/>
      <c r="G2367" s="67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</row>
    <row r="2368">
      <c r="A2368" s="66"/>
      <c r="B2368" s="54"/>
      <c r="C2368" s="54"/>
      <c r="D2368" s="54"/>
      <c r="E2368" s="54"/>
      <c r="F2368" s="54"/>
      <c r="G2368" s="67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</row>
    <row r="2369">
      <c r="A2369" s="66"/>
      <c r="B2369" s="54"/>
      <c r="C2369" s="54"/>
      <c r="D2369" s="54"/>
      <c r="E2369" s="54"/>
      <c r="F2369" s="54"/>
      <c r="G2369" s="67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</row>
    <row r="2370">
      <c r="A2370" s="66"/>
      <c r="B2370" s="54"/>
      <c r="C2370" s="54"/>
      <c r="D2370" s="54"/>
      <c r="E2370" s="54"/>
      <c r="F2370" s="54"/>
      <c r="G2370" s="67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</row>
    <row r="2371">
      <c r="A2371" s="66"/>
      <c r="B2371" s="54"/>
      <c r="C2371" s="54"/>
      <c r="D2371" s="54"/>
      <c r="E2371" s="54"/>
      <c r="F2371" s="54"/>
      <c r="G2371" s="67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</row>
    <row r="2372">
      <c r="A2372" s="66"/>
      <c r="B2372" s="54"/>
      <c r="C2372" s="54"/>
      <c r="D2372" s="54"/>
      <c r="E2372" s="54"/>
      <c r="F2372" s="54"/>
      <c r="G2372" s="67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</row>
    <row r="2373">
      <c r="A2373" s="66"/>
      <c r="B2373" s="54"/>
      <c r="C2373" s="54"/>
      <c r="D2373" s="54"/>
      <c r="E2373" s="54"/>
      <c r="F2373" s="54"/>
      <c r="G2373" s="67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</row>
    <row r="2374">
      <c r="A2374" s="66"/>
      <c r="B2374" s="54"/>
      <c r="C2374" s="54"/>
      <c r="D2374" s="54"/>
      <c r="E2374" s="54"/>
      <c r="F2374" s="54"/>
      <c r="G2374" s="67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</row>
    <row r="2375">
      <c r="A2375" s="66"/>
      <c r="B2375" s="54"/>
      <c r="C2375" s="54"/>
      <c r="D2375" s="54"/>
      <c r="E2375" s="54"/>
      <c r="F2375" s="54"/>
      <c r="G2375" s="67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</row>
    <row r="2376">
      <c r="A2376" s="66"/>
      <c r="B2376" s="54"/>
      <c r="C2376" s="54"/>
      <c r="D2376" s="54"/>
      <c r="E2376" s="54"/>
      <c r="F2376" s="54"/>
      <c r="G2376" s="67"/>
      <c r="H2376" s="54"/>
      <c r="I2376" s="54"/>
      <c r="J2376" s="54"/>
      <c r="K2376" s="54"/>
      <c r="L2376" s="54"/>
      <c r="M2376" s="54"/>
      <c r="N2376" s="54"/>
      <c r="O2376" s="54"/>
      <c r="P2376" s="54"/>
      <c r="Q2376" s="54"/>
    </row>
    <row r="2377">
      <c r="A2377" s="66"/>
      <c r="B2377" s="54"/>
      <c r="C2377" s="54"/>
      <c r="D2377" s="54"/>
      <c r="E2377" s="54"/>
      <c r="F2377" s="54"/>
      <c r="G2377" s="67"/>
      <c r="H2377" s="54"/>
      <c r="I2377" s="54"/>
      <c r="J2377" s="54"/>
      <c r="K2377" s="54"/>
      <c r="L2377" s="54"/>
      <c r="M2377" s="54"/>
      <c r="N2377" s="54"/>
      <c r="O2377" s="54"/>
      <c r="P2377" s="54"/>
      <c r="Q2377" s="54"/>
    </row>
    <row r="2378">
      <c r="A2378" s="66"/>
      <c r="B2378" s="54"/>
      <c r="C2378" s="54"/>
      <c r="D2378" s="54"/>
      <c r="E2378" s="54"/>
      <c r="F2378" s="54"/>
      <c r="G2378" s="67"/>
      <c r="H2378" s="54"/>
      <c r="I2378" s="54"/>
      <c r="J2378" s="54"/>
      <c r="K2378" s="54"/>
      <c r="L2378" s="54"/>
      <c r="M2378" s="54"/>
      <c r="N2378" s="54"/>
      <c r="O2378" s="54"/>
      <c r="P2378" s="54"/>
      <c r="Q2378" s="54"/>
    </row>
    <row r="2379">
      <c r="A2379" s="66"/>
      <c r="B2379" s="54"/>
      <c r="C2379" s="54"/>
      <c r="D2379" s="54"/>
      <c r="E2379" s="54"/>
      <c r="F2379" s="54"/>
      <c r="G2379" s="67"/>
      <c r="H2379" s="54"/>
      <c r="I2379" s="54"/>
      <c r="J2379" s="54"/>
      <c r="K2379" s="54"/>
      <c r="L2379" s="54"/>
      <c r="M2379" s="54"/>
      <c r="N2379" s="54"/>
      <c r="O2379" s="54"/>
      <c r="P2379" s="54"/>
      <c r="Q2379" s="54"/>
    </row>
    <row r="2380">
      <c r="A2380" s="66"/>
      <c r="B2380" s="54"/>
      <c r="C2380" s="54"/>
      <c r="D2380" s="54"/>
      <c r="E2380" s="54"/>
      <c r="F2380" s="54"/>
      <c r="G2380" s="67"/>
      <c r="H2380" s="54"/>
      <c r="I2380" s="54"/>
      <c r="J2380" s="54"/>
      <c r="K2380" s="54"/>
      <c r="L2380" s="54"/>
      <c r="M2380" s="54"/>
      <c r="N2380" s="54"/>
      <c r="O2380" s="54"/>
      <c r="P2380" s="54"/>
      <c r="Q2380" s="54"/>
    </row>
    <row r="2381">
      <c r="A2381" s="66"/>
      <c r="B2381" s="54"/>
      <c r="C2381" s="54"/>
      <c r="D2381" s="54"/>
      <c r="E2381" s="54"/>
      <c r="F2381" s="54"/>
      <c r="G2381" s="67"/>
      <c r="H2381" s="54"/>
      <c r="I2381" s="54"/>
      <c r="J2381" s="54"/>
      <c r="K2381" s="54"/>
      <c r="L2381" s="54"/>
      <c r="M2381" s="54"/>
      <c r="N2381" s="54"/>
      <c r="O2381" s="54"/>
      <c r="P2381" s="54"/>
      <c r="Q2381" s="54"/>
    </row>
    <row r="2382">
      <c r="A2382" s="66"/>
      <c r="B2382" s="54"/>
      <c r="C2382" s="54"/>
      <c r="D2382" s="54"/>
      <c r="E2382" s="54"/>
      <c r="F2382" s="54"/>
      <c r="G2382" s="67"/>
      <c r="H2382" s="54"/>
      <c r="I2382" s="54"/>
      <c r="J2382" s="54"/>
      <c r="K2382" s="54"/>
      <c r="L2382" s="54"/>
      <c r="M2382" s="54"/>
      <c r="N2382" s="54"/>
      <c r="O2382" s="54"/>
      <c r="P2382" s="54"/>
      <c r="Q2382" s="54"/>
    </row>
    <row r="2383">
      <c r="A2383" s="66"/>
      <c r="B2383" s="54"/>
      <c r="C2383" s="54"/>
      <c r="D2383" s="54"/>
      <c r="E2383" s="54"/>
      <c r="F2383" s="54"/>
      <c r="G2383" s="67"/>
      <c r="H2383" s="54"/>
      <c r="I2383" s="54"/>
      <c r="J2383" s="54"/>
      <c r="K2383" s="54"/>
      <c r="L2383" s="54"/>
      <c r="M2383" s="54"/>
      <c r="N2383" s="54"/>
      <c r="O2383" s="54"/>
      <c r="P2383" s="54"/>
      <c r="Q2383" s="54"/>
    </row>
    <row r="2384">
      <c r="A2384" s="66"/>
      <c r="B2384" s="54"/>
      <c r="C2384" s="54"/>
      <c r="D2384" s="54"/>
      <c r="E2384" s="54"/>
      <c r="F2384" s="54"/>
      <c r="G2384" s="67"/>
      <c r="H2384" s="54"/>
      <c r="I2384" s="54"/>
      <c r="J2384" s="54"/>
      <c r="K2384" s="54"/>
      <c r="L2384" s="54"/>
      <c r="M2384" s="54"/>
      <c r="N2384" s="54"/>
      <c r="O2384" s="54"/>
      <c r="P2384" s="54"/>
      <c r="Q2384" s="54"/>
    </row>
    <row r="2385">
      <c r="A2385" s="66"/>
      <c r="B2385" s="54"/>
      <c r="C2385" s="54"/>
      <c r="D2385" s="54"/>
      <c r="E2385" s="54"/>
      <c r="F2385" s="54"/>
      <c r="G2385" s="67"/>
      <c r="H2385" s="54"/>
      <c r="I2385" s="54"/>
      <c r="J2385" s="54"/>
      <c r="K2385" s="54"/>
      <c r="L2385" s="54"/>
      <c r="M2385" s="54"/>
      <c r="N2385" s="54"/>
      <c r="O2385" s="54"/>
      <c r="P2385" s="54"/>
      <c r="Q2385" s="54"/>
    </row>
    <row r="2386">
      <c r="A2386" s="66"/>
      <c r="B2386" s="54"/>
      <c r="C2386" s="54"/>
      <c r="D2386" s="54"/>
      <c r="E2386" s="54"/>
      <c r="F2386" s="54"/>
      <c r="G2386" s="67"/>
      <c r="H2386" s="54"/>
      <c r="I2386" s="54"/>
      <c r="J2386" s="54"/>
      <c r="K2386" s="54"/>
      <c r="L2386" s="54"/>
      <c r="M2386" s="54"/>
      <c r="N2386" s="54"/>
      <c r="O2386" s="54"/>
      <c r="P2386" s="54"/>
      <c r="Q2386" s="54"/>
    </row>
    <row r="2387">
      <c r="A2387" s="66"/>
      <c r="B2387" s="54"/>
      <c r="C2387" s="54"/>
      <c r="D2387" s="54"/>
      <c r="E2387" s="54"/>
      <c r="F2387" s="54"/>
      <c r="G2387" s="67"/>
      <c r="H2387" s="54"/>
      <c r="I2387" s="54"/>
      <c r="J2387" s="54"/>
      <c r="K2387" s="54"/>
      <c r="L2387" s="54"/>
      <c r="M2387" s="54"/>
      <c r="N2387" s="54"/>
      <c r="O2387" s="54"/>
      <c r="P2387" s="54"/>
      <c r="Q2387" s="54"/>
    </row>
    <row r="2388">
      <c r="A2388" s="66"/>
      <c r="B2388" s="54"/>
      <c r="C2388" s="54"/>
      <c r="D2388" s="54"/>
      <c r="E2388" s="54"/>
      <c r="F2388" s="54"/>
      <c r="G2388" s="67"/>
      <c r="H2388" s="54"/>
      <c r="I2388" s="54"/>
      <c r="J2388" s="54"/>
      <c r="K2388" s="54"/>
      <c r="L2388" s="54"/>
      <c r="M2388" s="54"/>
      <c r="N2388" s="54"/>
      <c r="O2388" s="54"/>
      <c r="P2388" s="54"/>
      <c r="Q2388" s="54"/>
    </row>
    <row r="2389">
      <c r="A2389" s="66"/>
      <c r="B2389" s="54"/>
      <c r="C2389" s="54"/>
      <c r="D2389" s="54"/>
      <c r="E2389" s="54"/>
      <c r="F2389" s="54"/>
      <c r="G2389" s="67"/>
      <c r="H2389" s="54"/>
      <c r="I2389" s="54"/>
      <c r="J2389" s="54"/>
      <c r="K2389" s="54"/>
      <c r="L2389" s="54"/>
      <c r="M2389" s="54"/>
      <c r="N2389" s="54"/>
      <c r="O2389" s="54"/>
      <c r="P2389" s="54"/>
      <c r="Q2389" s="54"/>
    </row>
    <row r="2390">
      <c r="A2390" s="66"/>
      <c r="B2390" s="54"/>
      <c r="C2390" s="54"/>
      <c r="D2390" s="54"/>
      <c r="E2390" s="54"/>
      <c r="F2390" s="54"/>
      <c r="G2390" s="67"/>
      <c r="H2390" s="54"/>
      <c r="I2390" s="54"/>
      <c r="J2390" s="54"/>
      <c r="K2390" s="54"/>
      <c r="L2390" s="54"/>
      <c r="M2390" s="54"/>
      <c r="N2390" s="54"/>
      <c r="O2390" s="54"/>
      <c r="P2390" s="54"/>
      <c r="Q2390" s="54"/>
    </row>
    <row r="2391">
      <c r="A2391" s="66"/>
      <c r="B2391" s="54"/>
      <c r="C2391" s="54"/>
      <c r="D2391" s="54"/>
      <c r="E2391" s="54"/>
      <c r="F2391" s="54"/>
      <c r="G2391" s="67"/>
      <c r="H2391" s="54"/>
      <c r="I2391" s="54"/>
      <c r="J2391" s="54"/>
      <c r="K2391" s="54"/>
      <c r="L2391" s="54"/>
      <c r="M2391" s="54"/>
      <c r="N2391" s="54"/>
      <c r="O2391" s="54"/>
      <c r="P2391" s="54"/>
      <c r="Q2391" s="54"/>
    </row>
    <row r="2392">
      <c r="A2392" s="66"/>
      <c r="B2392" s="54"/>
      <c r="C2392" s="54"/>
      <c r="D2392" s="54"/>
      <c r="E2392" s="54"/>
      <c r="F2392" s="54"/>
      <c r="G2392" s="67"/>
      <c r="H2392" s="54"/>
      <c r="I2392" s="54"/>
      <c r="J2392" s="54"/>
      <c r="K2392" s="54"/>
      <c r="L2392" s="54"/>
      <c r="M2392" s="54"/>
      <c r="N2392" s="54"/>
      <c r="O2392" s="54"/>
      <c r="P2392" s="54"/>
      <c r="Q2392" s="54"/>
    </row>
    <row r="2393">
      <c r="A2393" s="66"/>
      <c r="B2393" s="54"/>
      <c r="C2393" s="54"/>
      <c r="D2393" s="54"/>
      <c r="E2393" s="54"/>
      <c r="F2393" s="54"/>
      <c r="G2393" s="67"/>
      <c r="H2393" s="54"/>
      <c r="I2393" s="54"/>
      <c r="J2393" s="54"/>
      <c r="K2393" s="54"/>
      <c r="L2393" s="54"/>
      <c r="M2393" s="54"/>
      <c r="N2393" s="54"/>
      <c r="O2393" s="54"/>
      <c r="P2393" s="54"/>
      <c r="Q2393" s="54"/>
    </row>
    <row r="2394">
      <c r="A2394" s="66"/>
      <c r="B2394" s="54"/>
      <c r="C2394" s="54"/>
      <c r="D2394" s="54"/>
      <c r="E2394" s="54"/>
      <c r="F2394" s="54"/>
      <c r="G2394" s="67"/>
      <c r="H2394" s="54"/>
      <c r="I2394" s="54"/>
      <c r="J2394" s="54"/>
      <c r="K2394" s="54"/>
      <c r="L2394" s="54"/>
      <c r="M2394" s="54"/>
      <c r="N2394" s="54"/>
      <c r="O2394" s="54"/>
      <c r="P2394" s="54"/>
      <c r="Q2394" s="54"/>
    </row>
    <row r="2395">
      <c r="A2395" s="66"/>
      <c r="B2395" s="54"/>
      <c r="C2395" s="54"/>
      <c r="D2395" s="54"/>
      <c r="E2395" s="54"/>
      <c r="F2395" s="54"/>
      <c r="G2395" s="67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</row>
    <row r="2396">
      <c r="A2396" s="66"/>
      <c r="B2396" s="54"/>
      <c r="C2396" s="54"/>
      <c r="D2396" s="54"/>
      <c r="E2396" s="54"/>
      <c r="F2396" s="54"/>
      <c r="G2396" s="67"/>
      <c r="H2396" s="54"/>
      <c r="I2396" s="54"/>
      <c r="J2396" s="54"/>
      <c r="K2396" s="54"/>
      <c r="L2396" s="54"/>
      <c r="M2396" s="54"/>
      <c r="N2396" s="54"/>
      <c r="O2396" s="54"/>
      <c r="P2396" s="54"/>
      <c r="Q2396" s="54"/>
    </row>
    <row r="2397">
      <c r="A2397" s="66"/>
      <c r="B2397" s="54"/>
      <c r="C2397" s="54"/>
      <c r="D2397" s="54"/>
      <c r="E2397" s="54"/>
      <c r="F2397" s="54"/>
      <c r="G2397" s="67"/>
      <c r="H2397" s="54"/>
      <c r="I2397" s="54"/>
      <c r="J2397" s="54"/>
      <c r="K2397" s="54"/>
      <c r="L2397" s="54"/>
      <c r="M2397" s="54"/>
      <c r="N2397" s="54"/>
      <c r="O2397" s="54"/>
      <c r="P2397" s="54"/>
      <c r="Q2397" s="54"/>
    </row>
    <row r="2398">
      <c r="A2398" s="66"/>
      <c r="B2398" s="54"/>
      <c r="C2398" s="54"/>
      <c r="D2398" s="54"/>
      <c r="E2398" s="54"/>
      <c r="F2398" s="54"/>
      <c r="G2398" s="67"/>
      <c r="H2398" s="54"/>
      <c r="I2398" s="54"/>
      <c r="J2398" s="54"/>
      <c r="K2398" s="54"/>
      <c r="L2398" s="54"/>
      <c r="M2398" s="54"/>
      <c r="N2398" s="54"/>
      <c r="O2398" s="54"/>
      <c r="P2398" s="54"/>
      <c r="Q2398" s="54"/>
    </row>
    <row r="2399">
      <c r="A2399" s="66"/>
      <c r="B2399" s="54"/>
      <c r="C2399" s="54"/>
      <c r="D2399" s="54"/>
      <c r="E2399" s="54"/>
      <c r="F2399" s="54"/>
      <c r="G2399" s="67"/>
      <c r="H2399" s="54"/>
      <c r="I2399" s="54"/>
      <c r="J2399" s="54"/>
      <c r="K2399" s="54"/>
      <c r="L2399" s="54"/>
      <c r="M2399" s="54"/>
      <c r="N2399" s="54"/>
      <c r="O2399" s="54"/>
      <c r="P2399" s="54"/>
      <c r="Q2399" s="54"/>
    </row>
    <row r="2400">
      <c r="A2400" s="66"/>
      <c r="B2400" s="54"/>
      <c r="C2400" s="54"/>
      <c r="D2400" s="54"/>
      <c r="E2400" s="54"/>
      <c r="F2400" s="54"/>
      <c r="G2400" s="67"/>
      <c r="H2400" s="54"/>
      <c r="I2400" s="54"/>
      <c r="J2400" s="54"/>
      <c r="K2400" s="54"/>
      <c r="L2400" s="54"/>
      <c r="M2400" s="54"/>
      <c r="N2400" s="54"/>
      <c r="O2400" s="54"/>
      <c r="P2400" s="54"/>
      <c r="Q2400" s="54"/>
    </row>
    <row r="2401">
      <c r="A2401" s="66"/>
      <c r="B2401" s="54"/>
      <c r="C2401" s="54"/>
      <c r="D2401" s="54"/>
      <c r="E2401" s="54"/>
      <c r="F2401" s="54"/>
      <c r="G2401" s="67"/>
      <c r="H2401" s="54"/>
      <c r="I2401" s="54"/>
      <c r="J2401" s="54"/>
      <c r="K2401" s="54"/>
      <c r="L2401" s="54"/>
      <c r="M2401" s="54"/>
      <c r="N2401" s="54"/>
      <c r="O2401" s="54"/>
      <c r="P2401" s="54"/>
      <c r="Q2401" s="54"/>
    </row>
    <row r="2402">
      <c r="A2402" s="66"/>
      <c r="B2402" s="54"/>
      <c r="C2402" s="54"/>
      <c r="D2402" s="54"/>
      <c r="E2402" s="54"/>
      <c r="F2402" s="54"/>
      <c r="G2402" s="67"/>
      <c r="H2402" s="54"/>
      <c r="I2402" s="54"/>
      <c r="J2402" s="54"/>
      <c r="K2402" s="54"/>
      <c r="L2402" s="54"/>
      <c r="M2402" s="54"/>
      <c r="N2402" s="54"/>
      <c r="O2402" s="54"/>
      <c r="P2402" s="54"/>
      <c r="Q2402" s="54"/>
    </row>
    <row r="2403">
      <c r="A2403" s="66"/>
      <c r="B2403" s="54"/>
      <c r="C2403" s="54"/>
      <c r="D2403" s="54"/>
      <c r="E2403" s="54"/>
      <c r="F2403" s="54"/>
      <c r="G2403" s="67"/>
      <c r="H2403" s="54"/>
      <c r="I2403" s="54"/>
      <c r="J2403" s="54"/>
      <c r="K2403" s="54"/>
      <c r="L2403" s="54"/>
      <c r="M2403" s="54"/>
      <c r="N2403" s="54"/>
      <c r="O2403" s="54"/>
      <c r="P2403" s="54"/>
      <c r="Q2403" s="54"/>
    </row>
    <row r="2404">
      <c r="A2404" s="66"/>
      <c r="B2404" s="54"/>
      <c r="C2404" s="54"/>
      <c r="D2404" s="54"/>
      <c r="E2404" s="54"/>
      <c r="F2404" s="54"/>
      <c r="G2404" s="67"/>
      <c r="H2404" s="54"/>
      <c r="I2404" s="54"/>
      <c r="J2404" s="54"/>
      <c r="K2404" s="54"/>
      <c r="L2404" s="54"/>
      <c r="M2404" s="54"/>
      <c r="N2404" s="54"/>
      <c r="O2404" s="54"/>
      <c r="P2404" s="54"/>
      <c r="Q2404" s="54"/>
    </row>
    <row r="2405">
      <c r="A2405" s="66"/>
      <c r="B2405" s="54"/>
      <c r="C2405" s="54"/>
      <c r="D2405" s="54"/>
      <c r="E2405" s="54"/>
      <c r="F2405" s="54"/>
      <c r="G2405" s="67"/>
      <c r="H2405" s="54"/>
      <c r="I2405" s="54"/>
      <c r="J2405" s="54"/>
      <c r="K2405" s="54"/>
      <c r="L2405" s="54"/>
      <c r="M2405" s="54"/>
      <c r="N2405" s="54"/>
      <c r="O2405" s="54"/>
      <c r="P2405" s="54"/>
      <c r="Q2405" s="54"/>
    </row>
    <row r="2406">
      <c r="A2406" s="66"/>
      <c r="B2406" s="54"/>
      <c r="C2406" s="54"/>
      <c r="D2406" s="54"/>
      <c r="E2406" s="54"/>
      <c r="F2406" s="54"/>
      <c r="G2406" s="67"/>
      <c r="H2406" s="54"/>
      <c r="I2406" s="54"/>
      <c r="J2406" s="54"/>
      <c r="K2406" s="54"/>
      <c r="L2406" s="54"/>
      <c r="M2406" s="54"/>
      <c r="N2406" s="54"/>
      <c r="O2406" s="54"/>
      <c r="P2406" s="54"/>
      <c r="Q2406" s="54"/>
    </row>
    <row r="2407">
      <c r="A2407" s="66"/>
      <c r="B2407" s="54"/>
      <c r="C2407" s="54"/>
      <c r="D2407" s="54"/>
      <c r="E2407" s="54"/>
      <c r="F2407" s="54"/>
      <c r="G2407" s="67"/>
      <c r="H2407" s="54"/>
      <c r="I2407" s="54"/>
      <c r="J2407" s="54"/>
      <c r="K2407" s="54"/>
      <c r="L2407" s="54"/>
      <c r="M2407" s="54"/>
      <c r="N2407" s="54"/>
      <c r="O2407" s="54"/>
      <c r="P2407" s="54"/>
      <c r="Q2407" s="54"/>
    </row>
    <row r="2408">
      <c r="A2408" s="66"/>
      <c r="B2408" s="54"/>
      <c r="C2408" s="54"/>
      <c r="D2408" s="54"/>
      <c r="E2408" s="54"/>
      <c r="F2408" s="54"/>
      <c r="G2408" s="67"/>
      <c r="H2408" s="54"/>
      <c r="I2408" s="54"/>
      <c r="J2408" s="54"/>
      <c r="K2408" s="54"/>
      <c r="L2408" s="54"/>
      <c r="M2408" s="54"/>
      <c r="N2408" s="54"/>
      <c r="O2408" s="54"/>
      <c r="P2408" s="54"/>
      <c r="Q2408" s="54"/>
    </row>
    <row r="2409">
      <c r="A2409" s="66"/>
      <c r="B2409" s="54"/>
      <c r="C2409" s="54"/>
      <c r="D2409" s="54"/>
      <c r="E2409" s="54"/>
      <c r="F2409" s="54"/>
      <c r="G2409" s="67"/>
      <c r="H2409" s="54"/>
      <c r="I2409" s="54"/>
      <c r="J2409" s="54"/>
      <c r="K2409" s="54"/>
      <c r="L2409" s="54"/>
      <c r="M2409" s="54"/>
      <c r="N2409" s="54"/>
      <c r="O2409" s="54"/>
      <c r="P2409" s="54"/>
      <c r="Q2409" s="54"/>
    </row>
    <row r="2410">
      <c r="A2410" s="66"/>
      <c r="B2410" s="54"/>
      <c r="C2410" s="54"/>
      <c r="D2410" s="54"/>
      <c r="E2410" s="54"/>
      <c r="F2410" s="54"/>
      <c r="G2410" s="67"/>
      <c r="H2410" s="54"/>
      <c r="I2410" s="54"/>
      <c r="J2410" s="54"/>
      <c r="K2410" s="54"/>
      <c r="L2410" s="54"/>
      <c r="M2410" s="54"/>
      <c r="N2410" s="54"/>
      <c r="O2410" s="54"/>
      <c r="P2410" s="54"/>
      <c r="Q2410" s="54"/>
    </row>
    <row r="2411">
      <c r="A2411" s="66"/>
      <c r="B2411" s="54"/>
      <c r="C2411" s="54"/>
      <c r="D2411" s="54"/>
      <c r="E2411" s="54"/>
      <c r="F2411" s="54"/>
      <c r="G2411" s="67"/>
      <c r="H2411" s="54"/>
      <c r="I2411" s="54"/>
      <c r="J2411" s="54"/>
      <c r="K2411" s="54"/>
      <c r="L2411" s="54"/>
      <c r="M2411" s="54"/>
      <c r="N2411" s="54"/>
      <c r="O2411" s="54"/>
      <c r="P2411" s="54"/>
      <c r="Q2411" s="54"/>
    </row>
    <row r="2412">
      <c r="A2412" s="66"/>
      <c r="B2412" s="54"/>
      <c r="C2412" s="54"/>
      <c r="D2412" s="54"/>
      <c r="E2412" s="54"/>
      <c r="F2412" s="54"/>
      <c r="G2412" s="67"/>
      <c r="H2412" s="54"/>
      <c r="I2412" s="54"/>
      <c r="J2412" s="54"/>
      <c r="K2412" s="54"/>
      <c r="L2412" s="54"/>
      <c r="M2412" s="54"/>
      <c r="N2412" s="54"/>
      <c r="O2412" s="54"/>
      <c r="P2412" s="54"/>
      <c r="Q2412" s="54"/>
    </row>
    <row r="2413">
      <c r="A2413" s="66"/>
      <c r="B2413" s="54"/>
      <c r="C2413" s="54"/>
      <c r="D2413" s="54"/>
      <c r="E2413" s="54"/>
      <c r="F2413" s="54"/>
      <c r="G2413" s="67"/>
      <c r="H2413" s="54"/>
      <c r="I2413" s="54"/>
      <c r="J2413" s="54"/>
      <c r="K2413" s="54"/>
      <c r="L2413" s="54"/>
      <c r="M2413" s="54"/>
      <c r="N2413" s="54"/>
      <c r="O2413" s="54"/>
      <c r="P2413" s="54"/>
      <c r="Q2413" s="54"/>
    </row>
    <row r="2414">
      <c r="A2414" s="66"/>
      <c r="B2414" s="54"/>
      <c r="C2414" s="54"/>
      <c r="D2414" s="54"/>
      <c r="E2414" s="54"/>
      <c r="F2414" s="54"/>
      <c r="G2414" s="67"/>
      <c r="H2414" s="54"/>
      <c r="I2414" s="54"/>
      <c r="J2414" s="54"/>
      <c r="K2414" s="54"/>
      <c r="L2414" s="54"/>
      <c r="M2414" s="54"/>
      <c r="N2414" s="54"/>
      <c r="O2414" s="54"/>
      <c r="P2414" s="54"/>
      <c r="Q2414" s="54"/>
    </row>
    <row r="2415">
      <c r="A2415" s="66"/>
      <c r="B2415" s="54"/>
      <c r="C2415" s="54"/>
      <c r="D2415" s="54"/>
      <c r="E2415" s="54"/>
      <c r="F2415" s="54"/>
      <c r="G2415" s="67"/>
      <c r="H2415" s="54"/>
      <c r="I2415" s="54"/>
      <c r="J2415" s="54"/>
      <c r="K2415" s="54"/>
      <c r="L2415" s="54"/>
      <c r="M2415" s="54"/>
      <c r="N2415" s="54"/>
      <c r="O2415" s="54"/>
      <c r="P2415" s="54"/>
      <c r="Q2415" s="54"/>
    </row>
    <row r="2416">
      <c r="A2416" s="66"/>
      <c r="B2416" s="54"/>
      <c r="C2416" s="54"/>
      <c r="D2416" s="54"/>
      <c r="E2416" s="54"/>
      <c r="F2416" s="54"/>
      <c r="G2416" s="67"/>
      <c r="H2416" s="54"/>
      <c r="I2416" s="54"/>
      <c r="J2416" s="54"/>
      <c r="K2416" s="54"/>
      <c r="L2416" s="54"/>
      <c r="M2416" s="54"/>
      <c r="N2416" s="54"/>
      <c r="O2416" s="54"/>
      <c r="P2416" s="54"/>
      <c r="Q2416" s="54"/>
    </row>
    <row r="2417">
      <c r="A2417" s="66"/>
      <c r="B2417" s="54"/>
      <c r="C2417" s="54"/>
      <c r="D2417" s="54"/>
      <c r="E2417" s="54"/>
      <c r="F2417" s="54"/>
      <c r="G2417" s="67"/>
      <c r="H2417" s="54"/>
      <c r="I2417" s="54"/>
      <c r="J2417" s="54"/>
      <c r="K2417" s="54"/>
      <c r="L2417" s="54"/>
      <c r="M2417" s="54"/>
      <c r="N2417" s="54"/>
      <c r="O2417" s="54"/>
      <c r="P2417" s="54"/>
      <c r="Q2417" s="54"/>
    </row>
    <row r="2418">
      <c r="A2418" s="66"/>
      <c r="B2418" s="54"/>
      <c r="C2418" s="54"/>
      <c r="D2418" s="54"/>
      <c r="E2418" s="54"/>
      <c r="F2418" s="54"/>
      <c r="G2418" s="67"/>
      <c r="H2418" s="54"/>
      <c r="I2418" s="54"/>
      <c r="J2418" s="54"/>
      <c r="K2418" s="54"/>
      <c r="L2418" s="54"/>
      <c r="M2418" s="54"/>
      <c r="N2418" s="54"/>
      <c r="O2418" s="54"/>
      <c r="P2418" s="54"/>
      <c r="Q2418" s="54"/>
    </row>
    <row r="2419">
      <c r="A2419" s="66"/>
      <c r="B2419" s="54"/>
      <c r="C2419" s="54"/>
      <c r="D2419" s="54"/>
      <c r="E2419" s="54"/>
      <c r="F2419" s="54"/>
      <c r="G2419" s="67"/>
      <c r="H2419" s="54"/>
      <c r="I2419" s="54"/>
      <c r="J2419" s="54"/>
      <c r="K2419" s="54"/>
      <c r="L2419" s="54"/>
      <c r="M2419" s="54"/>
      <c r="N2419" s="54"/>
      <c r="O2419" s="54"/>
      <c r="P2419" s="54"/>
      <c r="Q2419" s="54"/>
    </row>
    <row r="2420">
      <c r="A2420" s="66"/>
      <c r="B2420" s="54"/>
      <c r="C2420" s="54"/>
      <c r="D2420" s="54"/>
      <c r="E2420" s="54"/>
      <c r="F2420" s="54"/>
      <c r="G2420" s="67"/>
      <c r="H2420" s="54"/>
      <c r="I2420" s="54"/>
      <c r="J2420" s="54"/>
      <c r="K2420" s="54"/>
      <c r="L2420" s="54"/>
      <c r="M2420" s="54"/>
      <c r="N2420" s="54"/>
      <c r="O2420" s="54"/>
      <c r="P2420" s="54"/>
      <c r="Q2420" s="54"/>
    </row>
    <row r="2421">
      <c r="A2421" s="66"/>
      <c r="B2421" s="54"/>
      <c r="C2421" s="54"/>
      <c r="D2421" s="54"/>
      <c r="E2421" s="54"/>
      <c r="F2421" s="54"/>
      <c r="G2421" s="67"/>
      <c r="H2421" s="54"/>
      <c r="I2421" s="54"/>
      <c r="J2421" s="54"/>
      <c r="K2421" s="54"/>
      <c r="L2421" s="54"/>
      <c r="M2421" s="54"/>
      <c r="N2421" s="54"/>
      <c r="O2421" s="54"/>
      <c r="P2421" s="54"/>
      <c r="Q2421" s="54"/>
    </row>
    <row r="2422">
      <c r="A2422" s="66"/>
      <c r="B2422" s="54"/>
      <c r="C2422" s="54"/>
      <c r="D2422" s="54"/>
      <c r="E2422" s="54"/>
      <c r="F2422" s="54"/>
      <c r="G2422" s="67"/>
      <c r="H2422" s="54"/>
      <c r="I2422" s="54"/>
      <c r="J2422" s="54"/>
      <c r="K2422" s="54"/>
      <c r="L2422" s="54"/>
      <c r="M2422" s="54"/>
      <c r="N2422" s="54"/>
      <c r="O2422" s="54"/>
      <c r="P2422" s="54"/>
      <c r="Q2422" s="54"/>
    </row>
    <row r="2423">
      <c r="A2423" s="66"/>
      <c r="B2423" s="54"/>
      <c r="C2423" s="54"/>
      <c r="D2423" s="54"/>
      <c r="E2423" s="54"/>
      <c r="F2423" s="54"/>
      <c r="G2423" s="67"/>
      <c r="H2423" s="54"/>
      <c r="I2423" s="54"/>
      <c r="J2423" s="54"/>
      <c r="K2423" s="54"/>
      <c r="L2423" s="54"/>
      <c r="M2423" s="54"/>
      <c r="N2423" s="54"/>
      <c r="O2423" s="54"/>
      <c r="P2423" s="54"/>
      <c r="Q2423" s="54"/>
    </row>
    <row r="2424">
      <c r="A2424" s="66"/>
      <c r="B2424" s="54"/>
      <c r="C2424" s="54"/>
      <c r="D2424" s="54"/>
      <c r="E2424" s="54"/>
      <c r="F2424" s="54"/>
      <c r="G2424" s="67"/>
      <c r="H2424" s="54"/>
      <c r="I2424" s="54"/>
      <c r="J2424" s="54"/>
      <c r="K2424" s="54"/>
      <c r="L2424" s="54"/>
      <c r="M2424" s="54"/>
      <c r="N2424" s="54"/>
      <c r="O2424" s="54"/>
      <c r="P2424" s="54"/>
      <c r="Q2424" s="54"/>
    </row>
    <row r="2425">
      <c r="A2425" s="66"/>
      <c r="B2425" s="54"/>
      <c r="C2425" s="54"/>
      <c r="D2425" s="54"/>
      <c r="E2425" s="54"/>
      <c r="F2425" s="54"/>
      <c r="G2425" s="67"/>
      <c r="H2425" s="54"/>
      <c r="I2425" s="54"/>
      <c r="J2425" s="54"/>
      <c r="K2425" s="54"/>
      <c r="L2425" s="54"/>
      <c r="M2425" s="54"/>
      <c r="N2425" s="54"/>
      <c r="O2425" s="54"/>
      <c r="P2425" s="54"/>
      <c r="Q2425" s="54"/>
    </row>
    <row r="2426">
      <c r="A2426" s="66"/>
      <c r="B2426" s="54"/>
      <c r="C2426" s="54"/>
      <c r="D2426" s="54"/>
      <c r="E2426" s="54"/>
      <c r="F2426" s="54"/>
      <c r="G2426" s="67"/>
      <c r="H2426" s="54"/>
      <c r="I2426" s="54"/>
      <c r="J2426" s="54"/>
      <c r="K2426" s="54"/>
      <c r="L2426" s="54"/>
      <c r="M2426" s="54"/>
      <c r="N2426" s="54"/>
      <c r="O2426" s="54"/>
      <c r="P2426" s="54"/>
      <c r="Q2426" s="54"/>
    </row>
    <row r="2427">
      <c r="A2427" s="66"/>
      <c r="B2427" s="54"/>
      <c r="C2427" s="54"/>
      <c r="D2427" s="54"/>
      <c r="E2427" s="54"/>
      <c r="F2427" s="54"/>
      <c r="G2427" s="67"/>
      <c r="H2427" s="54"/>
      <c r="I2427" s="54"/>
      <c r="J2427" s="54"/>
      <c r="K2427" s="54"/>
      <c r="L2427" s="54"/>
      <c r="M2427" s="54"/>
      <c r="N2427" s="54"/>
      <c r="O2427" s="54"/>
      <c r="P2427" s="54"/>
      <c r="Q2427" s="54"/>
    </row>
    <row r="2428">
      <c r="A2428" s="66"/>
      <c r="B2428" s="54"/>
      <c r="C2428" s="54"/>
      <c r="D2428" s="54"/>
      <c r="E2428" s="54"/>
      <c r="F2428" s="54"/>
      <c r="G2428" s="67"/>
      <c r="H2428" s="54"/>
      <c r="I2428" s="54"/>
      <c r="J2428" s="54"/>
      <c r="K2428" s="54"/>
      <c r="L2428" s="54"/>
      <c r="M2428" s="54"/>
      <c r="N2428" s="54"/>
      <c r="O2428" s="54"/>
      <c r="P2428" s="54"/>
      <c r="Q2428" s="54"/>
    </row>
    <row r="2429">
      <c r="A2429" s="66"/>
      <c r="B2429" s="54"/>
      <c r="C2429" s="54"/>
      <c r="D2429" s="54"/>
      <c r="E2429" s="54"/>
      <c r="F2429" s="54"/>
      <c r="G2429" s="67"/>
      <c r="H2429" s="54"/>
      <c r="I2429" s="54"/>
      <c r="J2429" s="54"/>
      <c r="K2429" s="54"/>
      <c r="L2429" s="54"/>
      <c r="M2429" s="54"/>
      <c r="N2429" s="54"/>
      <c r="O2429" s="54"/>
      <c r="P2429" s="54"/>
      <c r="Q2429" s="54"/>
    </row>
    <row r="2430">
      <c r="A2430" s="66"/>
      <c r="B2430" s="54"/>
      <c r="C2430" s="54"/>
      <c r="D2430" s="54"/>
      <c r="E2430" s="54"/>
      <c r="F2430" s="54"/>
      <c r="G2430" s="67"/>
      <c r="H2430" s="54"/>
      <c r="I2430" s="54"/>
      <c r="J2430" s="54"/>
      <c r="K2430" s="54"/>
      <c r="L2430" s="54"/>
      <c r="M2430" s="54"/>
      <c r="N2430" s="54"/>
      <c r="O2430" s="54"/>
      <c r="P2430" s="54"/>
      <c r="Q2430" s="54"/>
    </row>
    <row r="2431">
      <c r="A2431" s="66"/>
      <c r="B2431" s="54"/>
      <c r="C2431" s="54"/>
      <c r="D2431" s="54"/>
      <c r="E2431" s="54"/>
      <c r="F2431" s="54"/>
      <c r="G2431" s="67"/>
      <c r="H2431" s="54"/>
      <c r="I2431" s="54"/>
      <c r="J2431" s="54"/>
      <c r="K2431" s="54"/>
      <c r="L2431" s="54"/>
      <c r="M2431" s="54"/>
      <c r="N2431" s="54"/>
      <c r="O2431" s="54"/>
      <c r="P2431" s="54"/>
      <c r="Q2431" s="54"/>
    </row>
    <row r="2432">
      <c r="A2432" s="66"/>
      <c r="B2432" s="54"/>
      <c r="C2432" s="54"/>
      <c r="D2432" s="54"/>
      <c r="E2432" s="54"/>
      <c r="F2432" s="54"/>
      <c r="G2432" s="67"/>
      <c r="H2432" s="54"/>
      <c r="I2432" s="54"/>
      <c r="J2432" s="54"/>
      <c r="K2432" s="54"/>
      <c r="L2432" s="54"/>
      <c r="M2432" s="54"/>
      <c r="N2432" s="54"/>
      <c r="O2432" s="54"/>
      <c r="P2432" s="54"/>
      <c r="Q2432" s="54"/>
    </row>
    <row r="2433">
      <c r="A2433" s="66"/>
      <c r="B2433" s="54"/>
      <c r="C2433" s="54"/>
      <c r="D2433" s="54"/>
      <c r="E2433" s="54"/>
      <c r="F2433" s="54"/>
      <c r="G2433" s="67"/>
      <c r="H2433" s="54"/>
      <c r="I2433" s="54"/>
      <c r="J2433" s="54"/>
      <c r="K2433" s="54"/>
      <c r="L2433" s="54"/>
      <c r="M2433" s="54"/>
      <c r="N2433" s="54"/>
      <c r="O2433" s="54"/>
      <c r="P2433" s="54"/>
      <c r="Q2433" s="54"/>
    </row>
    <row r="2434">
      <c r="A2434" s="66"/>
      <c r="B2434" s="54"/>
      <c r="C2434" s="54"/>
      <c r="D2434" s="54"/>
      <c r="E2434" s="54"/>
      <c r="F2434" s="54"/>
      <c r="G2434" s="67"/>
      <c r="H2434" s="54"/>
      <c r="I2434" s="54"/>
      <c r="J2434" s="54"/>
      <c r="K2434" s="54"/>
      <c r="L2434" s="54"/>
      <c r="M2434" s="54"/>
      <c r="N2434" s="54"/>
      <c r="O2434" s="54"/>
      <c r="P2434" s="54"/>
      <c r="Q2434" s="54"/>
    </row>
    <row r="2435">
      <c r="A2435" s="66"/>
      <c r="B2435" s="54"/>
      <c r="C2435" s="54"/>
      <c r="D2435" s="54"/>
      <c r="E2435" s="54"/>
      <c r="F2435" s="54"/>
      <c r="G2435" s="67"/>
      <c r="H2435" s="54"/>
      <c r="I2435" s="54"/>
      <c r="J2435" s="54"/>
      <c r="K2435" s="54"/>
      <c r="L2435" s="54"/>
      <c r="M2435" s="54"/>
      <c r="N2435" s="54"/>
      <c r="O2435" s="54"/>
      <c r="P2435" s="54"/>
      <c r="Q2435" s="54"/>
    </row>
    <row r="2436">
      <c r="A2436" s="66"/>
      <c r="B2436" s="54"/>
      <c r="C2436" s="54"/>
      <c r="D2436" s="54"/>
      <c r="E2436" s="54"/>
      <c r="F2436" s="54"/>
      <c r="G2436" s="67"/>
      <c r="H2436" s="54"/>
      <c r="I2436" s="54"/>
      <c r="J2436" s="54"/>
      <c r="K2436" s="54"/>
      <c r="L2436" s="54"/>
      <c r="M2436" s="54"/>
      <c r="N2436" s="54"/>
      <c r="O2436" s="54"/>
      <c r="P2436" s="54"/>
      <c r="Q2436" s="54"/>
    </row>
    <row r="2437">
      <c r="A2437" s="66"/>
      <c r="B2437" s="54"/>
      <c r="C2437" s="54"/>
      <c r="D2437" s="54"/>
      <c r="E2437" s="54"/>
      <c r="F2437" s="54"/>
      <c r="G2437" s="67"/>
      <c r="H2437" s="54"/>
      <c r="I2437" s="54"/>
      <c r="J2437" s="54"/>
      <c r="K2437" s="54"/>
      <c r="L2437" s="54"/>
      <c r="M2437" s="54"/>
      <c r="N2437" s="54"/>
      <c r="O2437" s="54"/>
      <c r="P2437" s="54"/>
      <c r="Q2437" s="54"/>
    </row>
    <row r="2438">
      <c r="A2438" s="66"/>
      <c r="B2438" s="54"/>
      <c r="C2438" s="54"/>
      <c r="D2438" s="54"/>
      <c r="E2438" s="54"/>
      <c r="F2438" s="54"/>
      <c r="G2438" s="67"/>
      <c r="H2438" s="54"/>
      <c r="I2438" s="54"/>
      <c r="J2438" s="54"/>
      <c r="K2438" s="54"/>
      <c r="L2438" s="54"/>
      <c r="M2438" s="54"/>
      <c r="N2438" s="54"/>
      <c r="O2438" s="54"/>
      <c r="P2438" s="54"/>
      <c r="Q2438" s="54"/>
    </row>
    <row r="2439">
      <c r="A2439" s="66"/>
      <c r="B2439" s="54"/>
      <c r="C2439" s="54"/>
      <c r="D2439" s="54"/>
      <c r="E2439" s="54"/>
      <c r="F2439" s="54"/>
      <c r="G2439" s="67"/>
      <c r="H2439" s="54"/>
      <c r="I2439" s="54"/>
      <c r="J2439" s="54"/>
      <c r="K2439" s="54"/>
      <c r="L2439" s="54"/>
      <c r="M2439" s="54"/>
      <c r="N2439" s="54"/>
      <c r="O2439" s="54"/>
      <c r="P2439" s="54"/>
      <c r="Q2439" s="54"/>
    </row>
    <row r="2440">
      <c r="A2440" s="66"/>
      <c r="B2440" s="54"/>
      <c r="C2440" s="54"/>
      <c r="D2440" s="54"/>
      <c r="E2440" s="54"/>
      <c r="F2440" s="54"/>
      <c r="G2440" s="67"/>
      <c r="H2440" s="54"/>
      <c r="I2440" s="54"/>
      <c r="J2440" s="54"/>
      <c r="K2440" s="54"/>
      <c r="L2440" s="54"/>
      <c r="M2440" s="54"/>
      <c r="N2440" s="54"/>
      <c r="O2440" s="54"/>
      <c r="P2440" s="54"/>
      <c r="Q2440" s="54"/>
    </row>
    <row r="2441">
      <c r="A2441" s="66"/>
      <c r="B2441" s="54"/>
      <c r="C2441" s="54"/>
      <c r="D2441" s="54"/>
      <c r="E2441" s="54"/>
      <c r="F2441" s="54"/>
      <c r="G2441" s="67"/>
      <c r="H2441" s="54"/>
      <c r="I2441" s="54"/>
      <c r="J2441" s="54"/>
      <c r="K2441" s="54"/>
      <c r="L2441" s="54"/>
      <c r="M2441" s="54"/>
      <c r="N2441" s="54"/>
      <c r="O2441" s="54"/>
      <c r="P2441" s="54"/>
      <c r="Q2441" s="54"/>
    </row>
    <row r="2442">
      <c r="A2442" s="66"/>
      <c r="B2442" s="54"/>
      <c r="C2442" s="54"/>
      <c r="D2442" s="54"/>
      <c r="E2442" s="54"/>
      <c r="F2442" s="54"/>
      <c r="G2442" s="67"/>
      <c r="H2442" s="54"/>
      <c r="I2442" s="54"/>
      <c r="J2442" s="54"/>
      <c r="K2442" s="54"/>
      <c r="L2442" s="54"/>
      <c r="M2442" s="54"/>
      <c r="N2442" s="54"/>
      <c r="O2442" s="54"/>
      <c r="P2442" s="54"/>
      <c r="Q2442" s="54"/>
    </row>
    <row r="2443">
      <c r="A2443" s="66"/>
      <c r="B2443" s="54"/>
      <c r="C2443" s="54"/>
      <c r="D2443" s="54"/>
      <c r="E2443" s="54"/>
      <c r="F2443" s="54"/>
      <c r="G2443" s="67"/>
      <c r="H2443" s="54"/>
      <c r="I2443" s="54"/>
      <c r="J2443" s="54"/>
      <c r="K2443" s="54"/>
      <c r="L2443" s="54"/>
      <c r="M2443" s="54"/>
      <c r="N2443" s="54"/>
      <c r="O2443" s="54"/>
      <c r="P2443" s="54"/>
      <c r="Q2443" s="54"/>
    </row>
    <row r="2444">
      <c r="A2444" s="66"/>
      <c r="B2444" s="54"/>
      <c r="C2444" s="54"/>
      <c r="D2444" s="54"/>
      <c r="E2444" s="54"/>
      <c r="F2444" s="54"/>
      <c r="G2444" s="67"/>
      <c r="H2444" s="54"/>
      <c r="I2444" s="54"/>
      <c r="J2444" s="54"/>
      <c r="K2444" s="54"/>
      <c r="L2444" s="54"/>
      <c r="M2444" s="54"/>
      <c r="N2444" s="54"/>
      <c r="O2444" s="54"/>
      <c r="P2444" s="54"/>
      <c r="Q2444" s="54"/>
    </row>
    <row r="2445">
      <c r="A2445" s="66"/>
      <c r="B2445" s="54"/>
      <c r="C2445" s="54"/>
      <c r="D2445" s="54"/>
      <c r="E2445" s="54"/>
      <c r="F2445" s="54"/>
      <c r="G2445" s="67"/>
      <c r="H2445" s="54"/>
      <c r="I2445" s="54"/>
      <c r="J2445" s="54"/>
      <c r="K2445" s="54"/>
      <c r="L2445" s="54"/>
      <c r="M2445" s="54"/>
      <c r="N2445" s="54"/>
      <c r="O2445" s="54"/>
      <c r="P2445" s="54"/>
      <c r="Q2445" s="54"/>
    </row>
    <row r="2446">
      <c r="A2446" s="66"/>
      <c r="B2446" s="54"/>
      <c r="C2446" s="54"/>
      <c r="D2446" s="54"/>
      <c r="E2446" s="54"/>
      <c r="F2446" s="54"/>
      <c r="G2446" s="67"/>
      <c r="H2446" s="54"/>
      <c r="I2446" s="54"/>
      <c r="J2446" s="54"/>
      <c r="K2446" s="54"/>
      <c r="L2446" s="54"/>
      <c r="M2446" s="54"/>
      <c r="N2446" s="54"/>
      <c r="O2446" s="54"/>
      <c r="P2446" s="54"/>
      <c r="Q2446" s="54"/>
    </row>
    <row r="2447">
      <c r="A2447" s="66"/>
      <c r="B2447" s="54"/>
      <c r="C2447" s="54"/>
      <c r="D2447" s="54"/>
      <c r="E2447" s="54"/>
      <c r="F2447" s="54"/>
      <c r="G2447" s="67"/>
      <c r="H2447" s="54"/>
      <c r="I2447" s="54"/>
      <c r="J2447" s="54"/>
      <c r="K2447" s="54"/>
      <c r="L2447" s="54"/>
      <c r="M2447" s="54"/>
      <c r="N2447" s="54"/>
      <c r="O2447" s="54"/>
      <c r="P2447" s="54"/>
      <c r="Q2447" s="54"/>
    </row>
    <row r="2448">
      <c r="A2448" s="66"/>
      <c r="B2448" s="54"/>
      <c r="C2448" s="54"/>
      <c r="D2448" s="54"/>
      <c r="E2448" s="54"/>
      <c r="F2448" s="54"/>
      <c r="G2448" s="67"/>
      <c r="H2448" s="54"/>
      <c r="I2448" s="54"/>
      <c r="J2448" s="54"/>
      <c r="K2448" s="54"/>
      <c r="L2448" s="54"/>
      <c r="M2448" s="54"/>
      <c r="N2448" s="54"/>
      <c r="O2448" s="54"/>
      <c r="P2448" s="54"/>
      <c r="Q2448" s="54"/>
    </row>
    <row r="2449">
      <c r="A2449" s="66"/>
      <c r="B2449" s="54"/>
      <c r="C2449" s="54"/>
      <c r="D2449" s="54"/>
      <c r="E2449" s="54"/>
      <c r="F2449" s="54"/>
      <c r="G2449" s="67"/>
      <c r="H2449" s="54"/>
      <c r="I2449" s="54"/>
      <c r="J2449" s="54"/>
      <c r="K2449" s="54"/>
      <c r="L2449" s="54"/>
      <c r="M2449" s="54"/>
      <c r="N2449" s="54"/>
      <c r="O2449" s="54"/>
      <c r="P2449" s="54"/>
      <c r="Q2449" s="54"/>
    </row>
    <row r="2450">
      <c r="A2450" s="66"/>
      <c r="B2450" s="54"/>
      <c r="C2450" s="54"/>
      <c r="D2450" s="54"/>
      <c r="E2450" s="54"/>
      <c r="F2450" s="54"/>
      <c r="G2450" s="67"/>
      <c r="H2450" s="54"/>
      <c r="I2450" s="54"/>
      <c r="J2450" s="54"/>
      <c r="K2450" s="54"/>
      <c r="L2450" s="54"/>
      <c r="M2450" s="54"/>
      <c r="N2450" s="54"/>
      <c r="O2450" s="54"/>
      <c r="P2450" s="54"/>
      <c r="Q2450" s="54"/>
    </row>
    <row r="2451">
      <c r="A2451" s="66"/>
      <c r="B2451" s="54"/>
      <c r="C2451" s="54"/>
      <c r="D2451" s="54"/>
      <c r="E2451" s="54"/>
      <c r="F2451" s="54"/>
      <c r="G2451" s="67"/>
      <c r="H2451" s="54"/>
      <c r="I2451" s="54"/>
      <c r="J2451" s="54"/>
      <c r="K2451" s="54"/>
      <c r="L2451" s="54"/>
      <c r="M2451" s="54"/>
      <c r="N2451" s="54"/>
      <c r="O2451" s="54"/>
      <c r="P2451" s="54"/>
      <c r="Q2451" s="54"/>
    </row>
    <row r="2452">
      <c r="A2452" s="66"/>
      <c r="B2452" s="54"/>
      <c r="C2452" s="54"/>
      <c r="D2452" s="54"/>
      <c r="E2452" s="54"/>
      <c r="F2452" s="54"/>
      <c r="G2452" s="67"/>
      <c r="H2452" s="54"/>
      <c r="I2452" s="54"/>
      <c r="J2452" s="54"/>
      <c r="K2452" s="54"/>
      <c r="L2452" s="54"/>
      <c r="M2452" s="54"/>
      <c r="N2452" s="54"/>
      <c r="O2452" s="54"/>
      <c r="P2452" s="54"/>
      <c r="Q2452" s="54"/>
    </row>
    <row r="2453">
      <c r="A2453" s="66"/>
      <c r="B2453" s="54"/>
      <c r="C2453" s="54"/>
      <c r="D2453" s="54"/>
      <c r="E2453" s="54"/>
      <c r="F2453" s="54"/>
      <c r="G2453" s="67"/>
      <c r="H2453" s="54"/>
      <c r="I2453" s="54"/>
      <c r="J2453" s="54"/>
      <c r="K2453" s="54"/>
      <c r="L2453" s="54"/>
      <c r="M2453" s="54"/>
      <c r="N2453" s="54"/>
      <c r="O2453" s="54"/>
      <c r="P2453" s="54"/>
      <c r="Q2453" s="54"/>
    </row>
    <row r="2454">
      <c r="A2454" s="66"/>
      <c r="B2454" s="54"/>
      <c r="C2454" s="54"/>
      <c r="D2454" s="54"/>
      <c r="E2454" s="54"/>
      <c r="F2454" s="54"/>
      <c r="G2454" s="67"/>
      <c r="H2454" s="54"/>
      <c r="I2454" s="54"/>
      <c r="J2454" s="54"/>
      <c r="K2454" s="54"/>
      <c r="L2454" s="54"/>
      <c r="M2454" s="54"/>
      <c r="N2454" s="54"/>
      <c r="O2454" s="54"/>
      <c r="P2454" s="54"/>
      <c r="Q2454" s="54"/>
    </row>
    <row r="2455">
      <c r="A2455" s="66"/>
      <c r="B2455" s="54"/>
      <c r="C2455" s="54"/>
      <c r="D2455" s="54"/>
      <c r="E2455" s="54"/>
      <c r="F2455" s="54"/>
      <c r="G2455" s="67"/>
      <c r="H2455" s="54"/>
      <c r="I2455" s="54"/>
      <c r="J2455" s="54"/>
      <c r="K2455" s="54"/>
      <c r="L2455" s="54"/>
      <c r="M2455" s="54"/>
      <c r="N2455" s="54"/>
      <c r="O2455" s="54"/>
      <c r="P2455" s="54"/>
      <c r="Q2455" s="54"/>
    </row>
    <row r="2456">
      <c r="A2456" s="66"/>
      <c r="B2456" s="54"/>
      <c r="C2456" s="54"/>
      <c r="D2456" s="54"/>
      <c r="E2456" s="54"/>
      <c r="F2456" s="54"/>
      <c r="G2456" s="67"/>
      <c r="H2456" s="54"/>
      <c r="I2456" s="54"/>
      <c r="J2456" s="54"/>
      <c r="K2456" s="54"/>
      <c r="L2456" s="54"/>
      <c r="M2456" s="54"/>
      <c r="N2456" s="54"/>
      <c r="O2456" s="54"/>
      <c r="P2456" s="54"/>
      <c r="Q2456" s="54"/>
    </row>
    <row r="2457">
      <c r="A2457" s="66"/>
      <c r="B2457" s="54"/>
      <c r="C2457" s="54"/>
      <c r="D2457" s="54"/>
      <c r="E2457" s="54"/>
      <c r="F2457" s="54"/>
      <c r="G2457" s="67"/>
      <c r="H2457" s="54"/>
      <c r="I2457" s="54"/>
      <c r="J2457" s="54"/>
      <c r="K2457" s="54"/>
      <c r="L2457" s="54"/>
      <c r="M2457" s="54"/>
      <c r="N2457" s="54"/>
      <c r="O2457" s="54"/>
      <c r="P2457" s="54"/>
      <c r="Q2457" s="54"/>
    </row>
    <row r="2458">
      <c r="A2458" s="66"/>
      <c r="B2458" s="54"/>
      <c r="C2458" s="54"/>
      <c r="D2458" s="54"/>
      <c r="E2458" s="54"/>
      <c r="F2458" s="54"/>
      <c r="G2458" s="67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</row>
    <row r="2459">
      <c r="A2459" s="66"/>
      <c r="B2459" s="54"/>
      <c r="C2459" s="54"/>
      <c r="D2459" s="54"/>
      <c r="E2459" s="54"/>
      <c r="F2459" s="54"/>
      <c r="G2459" s="67"/>
      <c r="H2459" s="54"/>
      <c r="I2459" s="54"/>
      <c r="J2459" s="54"/>
      <c r="K2459" s="54"/>
      <c r="L2459" s="54"/>
      <c r="M2459" s="54"/>
      <c r="N2459" s="54"/>
      <c r="O2459" s="54"/>
      <c r="P2459" s="54"/>
      <c r="Q2459" s="54"/>
    </row>
    <row r="2460">
      <c r="A2460" s="66"/>
      <c r="B2460" s="54"/>
      <c r="C2460" s="54"/>
      <c r="D2460" s="54"/>
      <c r="E2460" s="54"/>
      <c r="F2460" s="54"/>
      <c r="G2460" s="67"/>
      <c r="H2460" s="54"/>
      <c r="I2460" s="54"/>
      <c r="J2460" s="54"/>
      <c r="K2460" s="54"/>
      <c r="L2460" s="54"/>
      <c r="M2460" s="54"/>
      <c r="N2460" s="54"/>
      <c r="O2460" s="54"/>
      <c r="P2460" s="54"/>
      <c r="Q2460" s="54"/>
    </row>
    <row r="2461">
      <c r="A2461" s="66"/>
      <c r="B2461" s="54"/>
      <c r="C2461" s="54"/>
      <c r="D2461" s="54"/>
      <c r="E2461" s="54"/>
      <c r="F2461" s="54"/>
      <c r="G2461" s="67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</row>
    <row r="2462">
      <c r="A2462" s="66"/>
      <c r="B2462" s="54"/>
      <c r="C2462" s="54"/>
      <c r="D2462" s="54"/>
      <c r="E2462" s="54"/>
      <c r="F2462" s="54"/>
      <c r="G2462" s="67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</row>
    <row r="2463">
      <c r="A2463" s="66"/>
      <c r="B2463" s="54"/>
      <c r="C2463" s="54"/>
      <c r="D2463" s="54"/>
      <c r="E2463" s="54"/>
      <c r="F2463" s="54"/>
      <c r="G2463" s="67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</row>
    <row r="2464">
      <c r="A2464" s="66"/>
      <c r="B2464" s="54"/>
      <c r="C2464" s="54"/>
      <c r="D2464" s="54"/>
      <c r="E2464" s="54"/>
      <c r="F2464" s="54"/>
      <c r="G2464" s="67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</row>
    <row r="2465">
      <c r="A2465" s="66"/>
      <c r="B2465" s="54"/>
      <c r="C2465" s="54"/>
      <c r="D2465" s="54"/>
      <c r="E2465" s="54"/>
      <c r="F2465" s="54"/>
      <c r="G2465" s="67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</row>
    <row r="2466">
      <c r="A2466" s="66"/>
      <c r="B2466" s="54"/>
      <c r="C2466" s="54"/>
      <c r="D2466" s="54"/>
      <c r="E2466" s="54"/>
      <c r="F2466" s="54"/>
      <c r="G2466" s="67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</row>
    <row r="2467">
      <c r="A2467" s="66"/>
      <c r="B2467" s="54"/>
      <c r="C2467" s="54"/>
      <c r="D2467" s="54"/>
      <c r="E2467" s="54"/>
      <c r="F2467" s="54"/>
      <c r="G2467" s="67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</row>
    <row r="2468">
      <c r="A2468" s="66"/>
      <c r="B2468" s="54"/>
      <c r="C2468" s="54"/>
      <c r="D2468" s="54"/>
      <c r="E2468" s="54"/>
      <c r="F2468" s="54"/>
      <c r="G2468" s="67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</row>
    <row r="2469">
      <c r="A2469" s="66"/>
      <c r="B2469" s="54"/>
      <c r="C2469" s="54"/>
      <c r="D2469" s="54"/>
      <c r="E2469" s="54"/>
      <c r="F2469" s="54"/>
      <c r="G2469" s="67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</row>
    <row r="2470">
      <c r="A2470" s="66"/>
      <c r="B2470" s="54"/>
      <c r="C2470" s="54"/>
      <c r="D2470" s="54"/>
      <c r="E2470" s="54"/>
      <c r="F2470" s="54"/>
      <c r="G2470" s="67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</row>
    <row r="2471">
      <c r="A2471" s="66"/>
      <c r="B2471" s="54"/>
      <c r="C2471" s="54"/>
      <c r="D2471" s="54"/>
      <c r="E2471" s="54"/>
      <c r="F2471" s="54"/>
      <c r="G2471" s="67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</row>
    <row r="2472">
      <c r="A2472" s="66"/>
      <c r="B2472" s="54"/>
      <c r="C2472" s="54"/>
      <c r="D2472" s="54"/>
      <c r="E2472" s="54"/>
      <c r="F2472" s="54"/>
      <c r="G2472" s="67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</row>
    <row r="2473">
      <c r="A2473" s="66"/>
      <c r="B2473" s="54"/>
      <c r="C2473" s="54"/>
      <c r="D2473" s="54"/>
      <c r="E2473" s="54"/>
      <c r="F2473" s="54"/>
      <c r="G2473" s="67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</row>
    <row r="2474">
      <c r="A2474" s="66"/>
      <c r="B2474" s="54"/>
      <c r="C2474" s="54"/>
      <c r="D2474" s="54"/>
      <c r="E2474" s="54"/>
      <c r="F2474" s="54"/>
      <c r="G2474" s="67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</row>
    <row r="2475">
      <c r="A2475" s="66"/>
      <c r="B2475" s="54"/>
      <c r="C2475" s="54"/>
      <c r="D2475" s="54"/>
      <c r="E2475" s="54"/>
      <c r="F2475" s="54"/>
      <c r="G2475" s="67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</row>
    <row r="2476">
      <c r="A2476" s="66"/>
      <c r="B2476" s="54"/>
      <c r="C2476" s="54"/>
      <c r="D2476" s="54"/>
      <c r="E2476" s="54"/>
      <c r="F2476" s="54"/>
      <c r="G2476" s="67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</row>
    <row r="2477">
      <c r="A2477" s="66"/>
      <c r="B2477" s="54"/>
      <c r="C2477" s="54"/>
      <c r="D2477" s="54"/>
      <c r="E2477" s="54"/>
      <c r="F2477" s="54"/>
      <c r="G2477" s="67"/>
      <c r="H2477" s="54"/>
      <c r="I2477" s="54"/>
      <c r="J2477" s="54"/>
      <c r="K2477" s="54"/>
      <c r="L2477" s="54"/>
      <c r="M2477" s="54"/>
      <c r="N2477" s="54"/>
      <c r="O2477" s="54"/>
      <c r="P2477" s="54"/>
      <c r="Q2477" s="54"/>
    </row>
    <row r="2478">
      <c r="A2478" s="66"/>
      <c r="B2478" s="54"/>
      <c r="C2478" s="54"/>
      <c r="D2478" s="54"/>
      <c r="E2478" s="54"/>
      <c r="F2478" s="54"/>
      <c r="G2478" s="67"/>
      <c r="H2478" s="54"/>
      <c r="I2478" s="54"/>
      <c r="J2478" s="54"/>
      <c r="K2478" s="54"/>
      <c r="L2478" s="54"/>
      <c r="M2478" s="54"/>
      <c r="N2478" s="54"/>
      <c r="O2478" s="54"/>
      <c r="P2478" s="54"/>
      <c r="Q2478" s="54"/>
    </row>
    <row r="2479">
      <c r="A2479" s="66"/>
      <c r="B2479" s="54"/>
      <c r="C2479" s="54"/>
      <c r="D2479" s="54"/>
      <c r="E2479" s="54"/>
      <c r="F2479" s="54"/>
      <c r="G2479" s="67"/>
      <c r="H2479" s="54"/>
      <c r="I2479" s="54"/>
      <c r="J2479" s="54"/>
      <c r="K2479" s="54"/>
      <c r="L2479" s="54"/>
      <c r="M2479" s="54"/>
      <c r="N2479" s="54"/>
      <c r="O2479" s="54"/>
      <c r="P2479" s="54"/>
      <c r="Q2479" s="54"/>
    </row>
    <row r="2480">
      <c r="A2480" s="66"/>
      <c r="B2480" s="54"/>
      <c r="C2480" s="54"/>
      <c r="D2480" s="54"/>
      <c r="E2480" s="54"/>
      <c r="F2480" s="54"/>
      <c r="G2480" s="67"/>
      <c r="H2480" s="54"/>
      <c r="I2480" s="54"/>
      <c r="J2480" s="54"/>
      <c r="K2480" s="54"/>
      <c r="L2480" s="54"/>
      <c r="M2480" s="54"/>
      <c r="N2480" s="54"/>
      <c r="O2480" s="54"/>
      <c r="P2480" s="54"/>
      <c r="Q2480" s="54"/>
    </row>
    <row r="2481">
      <c r="A2481" s="66"/>
      <c r="B2481" s="54"/>
      <c r="C2481" s="54"/>
      <c r="D2481" s="54"/>
      <c r="E2481" s="54"/>
      <c r="F2481" s="54"/>
      <c r="G2481" s="67"/>
      <c r="H2481" s="54"/>
      <c r="I2481" s="54"/>
      <c r="J2481" s="54"/>
      <c r="K2481" s="54"/>
      <c r="L2481" s="54"/>
      <c r="M2481" s="54"/>
      <c r="N2481" s="54"/>
      <c r="O2481" s="54"/>
      <c r="P2481" s="54"/>
      <c r="Q2481" s="54"/>
    </row>
    <row r="2482">
      <c r="A2482" s="66"/>
      <c r="B2482" s="54"/>
      <c r="C2482" s="54"/>
      <c r="D2482" s="54"/>
      <c r="E2482" s="54"/>
      <c r="F2482" s="54"/>
      <c r="G2482" s="67"/>
      <c r="H2482" s="54"/>
      <c r="I2482" s="54"/>
      <c r="J2482" s="54"/>
      <c r="K2482" s="54"/>
      <c r="L2482" s="54"/>
      <c r="M2482" s="54"/>
      <c r="N2482" s="54"/>
      <c r="O2482" s="54"/>
      <c r="P2482" s="54"/>
      <c r="Q2482" s="54"/>
    </row>
    <row r="2483">
      <c r="A2483" s="66"/>
      <c r="B2483" s="54"/>
      <c r="C2483" s="54"/>
      <c r="D2483" s="54"/>
      <c r="E2483" s="54"/>
      <c r="F2483" s="54"/>
      <c r="G2483" s="67"/>
      <c r="H2483" s="54"/>
      <c r="I2483" s="54"/>
      <c r="J2483" s="54"/>
      <c r="K2483" s="54"/>
      <c r="L2483" s="54"/>
      <c r="M2483" s="54"/>
      <c r="N2483" s="54"/>
      <c r="O2483" s="54"/>
      <c r="P2483" s="54"/>
      <c r="Q2483" s="54"/>
    </row>
    <row r="2484">
      <c r="A2484" s="66"/>
      <c r="B2484" s="54"/>
      <c r="C2484" s="54"/>
      <c r="D2484" s="54"/>
      <c r="E2484" s="54"/>
      <c r="F2484" s="54"/>
      <c r="G2484" s="67"/>
      <c r="H2484" s="54"/>
      <c r="I2484" s="54"/>
      <c r="J2484" s="54"/>
      <c r="K2484" s="54"/>
      <c r="L2484" s="54"/>
      <c r="M2484" s="54"/>
      <c r="N2484" s="54"/>
      <c r="O2484" s="54"/>
      <c r="P2484" s="54"/>
      <c r="Q2484" s="54"/>
    </row>
    <row r="2485">
      <c r="A2485" s="66"/>
      <c r="B2485" s="54"/>
      <c r="C2485" s="54"/>
      <c r="D2485" s="54"/>
      <c r="E2485" s="54"/>
      <c r="F2485" s="54"/>
      <c r="G2485" s="67"/>
      <c r="H2485" s="54"/>
      <c r="I2485" s="54"/>
      <c r="J2485" s="54"/>
      <c r="K2485" s="54"/>
      <c r="L2485" s="54"/>
      <c r="M2485" s="54"/>
      <c r="N2485" s="54"/>
      <c r="O2485" s="54"/>
      <c r="P2485" s="54"/>
      <c r="Q2485" s="54"/>
    </row>
    <row r="2486">
      <c r="A2486" s="66"/>
      <c r="B2486" s="54"/>
      <c r="C2486" s="54"/>
      <c r="D2486" s="54"/>
      <c r="E2486" s="54"/>
      <c r="F2486" s="54"/>
      <c r="G2486" s="67"/>
      <c r="H2486" s="54"/>
      <c r="I2486" s="54"/>
      <c r="J2486" s="54"/>
      <c r="K2486" s="54"/>
      <c r="L2486" s="54"/>
      <c r="M2486" s="54"/>
      <c r="N2486" s="54"/>
      <c r="O2486" s="54"/>
      <c r="P2486" s="54"/>
      <c r="Q2486" s="54"/>
    </row>
    <row r="2487">
      <c r="A2487" s="66"/>
      <c r="B2487" s="54"/>
      <c r="C2487" s="54"/>
      <c r="D2487" s="54"/>
      <c r="E2487" s="54"/>
      <c r="F2487" s="54"/>
      <c r="G2487" s="67"/>
      <c r="H2487" s="54"/>
      <c r="I2487" s="54"/>
      <c r="J2487" s="54"/>
      <c r="K2487" s="54"/>
      <c r="L2487" s="54"/>
      <c r="M2487" s="54"/>
      <c r="N2487" s="54"/>
      <c r="O2487" s="54"/>
      <c r="P2487" s="54"/>
      <c r="Q2487" s="54"/>
    </row>
    <row r="2488">
      <c r="A2488" s="66"/>
      <c r="B2488" s="54"/>
      <c r="C2488" s="54"/>
      <c r="D2488" s="54"/>
      <c r="E2488" s="54"/>
      <c r="F2488" s="54"/>
      <c r="G2488" s="67"/>
      <c r="H2488" s="54"/>
      <c r="I2488" s="54"/>
      <c r="J2488" s="54"/>
      <c r="K2488" s="54"/>
      <c r="L2488" s="54"/>
      <c r="M2488" s="54"/>
      <c r="N2488" s="54"/>
      <c r="O2488" s="54"/>
      <c r="P2488" s="54"/>
      <c r="Q2488" s="54"/>
    </row>
    <row r="2489">
      <c r="A2489" s="66"/>
      <c r="B2489" s="54"/>
      <c r="C2489" s="54"/>
      <c r="D2489" s="54"/>
      <c r="E2489" s="54"/>
      <c r="F2489" s="54"/>
      <c r="G2489" s="67"/>
      <c r="H2489" s="54"/>
      <c r="I2489" s="54"/>
      <c r="J2489" s="54"/>
      <c r="K2489" s="54"/>
      <c r="L2489" s="54"/>
      <c r="M2489" s="54"/>
      <c r="N2489" s="54"/>
      <c r="O2489" s="54"/>
      <c r="P2489" s="54"/>
      <c r="Q2489" s="54"/>
    </row>
    <row r="2490">
      <c r="A2490" s="66"/>
      <c r="B2490" s="54"/>
      <c r="C2490" s="54"/>
      <c r="D2490" s="54"/>
      <c r="E2490" s="54"/>
      <c r="F2490" s="54"/>
      <c r="G2490" s="67"/>
      <c r="H2490" s="54"/>
      <c r="I2490" s="54"/>
      <c r="J2490" s="54"/>
      <c r="K2490" s="54"/>
      <c r="L2490" s="54"/>
      <c r="M2490" s="54"/>
      <c r="N2490" s="54"/>
      <c r="O2490" s="54"/>
      <c r="P2490" s="54"/>
      <c r="Q2490" s="54"/>
    </row>
    <row r="2491">
      <c r="A2491" s="66"/>
      <c r="B2491" s="54"/>
      <c r="C2491" s="54"/>
      <c r="D2491" s="54"/>
      <c r="E2491" s="54"/>
      <c r="F2491" s="54"/>
      <c r="G2491" s="67"/>
      <c r="H2491" s="54"/>
      <c r="I2491" s="54"/>
      <c r="J2491" s="54"/>
      <c r="K2491" s="54"/>
      <c r="L2491" s="54"/>
      <c r="M2491" s="54"/>
      <c r="N2491" s="54"/>
      <c r="O2491" s="54"/>
      <c r="P2491" s="54"/>
      <c r="Q2491" s="54"/>
    </row>
    <row r="2492">
      <c r="A2492" s="66"/>
      <c r="B2492" s="54"/>
      <c r="C2492" s="54"/>
      <c r="D2492" s="54"/>
      <c r="E2492" s="54"/>
      <c r="F2492" s="54"/>
      <c r="G2492" s="67"/>
      <c r="H2492" s="54"/>
      <c r="I2492" s="54"/>
      <c r="J2492" s="54"/>
      <c r="K2492" s="54"/>
      <c r="L2492" s="54"/>
      <c r="M2492" s="54"/>
      <c r="N2492" s="54"/>
      <c r="O2492" s="54"/>
      <c r="P2492" s="54"/>
      <c r="Q2492" s="54"/>
    </row>
    <row r="2493">
      <c r="A2493" s="66"/>
      <c r="B2493" s="54"/>
      <c r="C2493" s="54"/>
      <c r="D2493" s="54"/>
      <c r="E2493" s="54"/>
      <c r="F2493" s="54"/>
      <c r="G2493" s="67"/>
      <c r="H2493" s="54"/>
      <c r="I2493" s="54"/>
      <c r="J2493" s="54"/>
      <c r="K2493" s="54"/>
      <c r="L2493" s="54"/>
      <c r="M2493" s="54"/>
      <c r="N2493" s="54"/>
      <c r="O2493" s="54"/>
      <c r="P2493" s="54"/>
      <c r="Q2493" s="54"/>
    </row>
    <row r="2494">
      <c r="A2494" s="66"/>
      <c r="B2494" s="54"/>
      <c r="C2494" s="54"/>
      <c r="D2494" s="54"/>
      <c r="E2494" s="54"/>
      <c r="F2494" s="54"/>
      <c r="G2494" s="67"/>
      <c r="H2494" s="54"/>
      <c r="I2494" s="54"/>
      <c r="J2494" s="54"/>
      <c r="K2494" s="54"/>
      <c r="L2494" s="54"/>
      <c r="M2494" s="54"/>
      <c r="N2494" s="54"/>
      <c r="O2494" s="54"/>
      <c r="P2494" s="54"/>
      <c r="Q2494" s="54"/>
    </row>
    <row r="2495">
      <c r="A2495" s="66"/>
      <c r="B2495" s="54"/>
      <c r="C2495" s="54"/>
      <c r="D2495" s="54"/>
      <c r="E2495" s="54"/>
      <c r="F2495" s="54"/>
      <c r="G2495" s="67"/>
      <c r="H2495" s="54"/>
      <c r="I2495" s="54"/>
      <c r="J2495" s="54"/>
      <c r="K2495" s="54"/>
      <c r="L2495" s="54"/>
      <c r="M2495" s="54"/>
      <c r="N2495" s="54"/>
      <c r="O2495" s="54"/>
      <c r="P2495" s="54"/>
      <c r="Q2495" s="54"/>
    </row>
    <row r="2496">
      <c r="A2496" s="66"/>
      <c r="B2496" s="54"/>
      <c r="C2496" s="54"/>
      <c r="D2496" s="54"/>
      <c r="E2496" s="54"/>
      <c r="F2496" s="54"/>
      <c r="G2496" s="67"/>
      <c r="H2496" s="54"/>
      <c r="I2496" s="54"/>
      <c r="J2496" s="54"/>
      <c r="K2496" s="54"/>
      <c r="L2496" s="54"/>
      <c r="M2496" s="54"/>
      <c r="N2496" s="54"/>
      <c r="O2496" s="54"/>
      <c r="P2496" s="54"/>
      <c r="Q2496" s="54"/>
    </row>
    <row r="2497">
      <c r="A2497" s="66"/>
      <c r="B2497" s="54"/>
      <c r="C2497" s="54"/>
      <c r="D2497" s="54"/>
      <c r="E2497" s="54"/>
      <c r="F2497" s="54"/>
      <c r="G2497" s="67"/>
      <c r="H2497" s="54"/>
      <c r="I2497" s="54"/>
      <c r="J2497" s="54"/>
      <c r="K2497" s="54"/>
      <c r="L2497" s="54"/>
      <c r="M2497" s="54"/>
      <c r="N2497" s="54"/>
      <c r="O2497" s="54"/>
      <c r="P2497" s="54"/>
      <c r="Q2497" s="54"/>
    </row>
    <row r="2498">
      <c r="A2498" s="66"/>
      <c r="B2498" s="54"/>
      <c r="C2498" s="54"/>
      <c r="D2498" s="54"/>
      <c r="E2498" s="54"/>
      <c r="F2498" s="54"/>
      <c r="G2498" s="67"/>
      <c r="H2498" s="54"/>
      <c r="I2498" s="54"/>
      <c r="J2498" s="54"/>
      <c r="K2498" s="54"/>
      <c r="L2498" s="54"/>
      <c r="M2498" s="54"/>
      <c r="N2498" s="54"/>
      <c r="O2498" s="54"/>
      <c r="P2498" s="54"/>
      <c r="Q2498" s="54"/>
    </row>
    <row r="2499">
      <c r="A2499" s="66"/>
      <c r="B2499" s="54"/>
      <c r="C2499" s="54"/>
      <c r="D2499" s="54"/>
      <c r="E2499" s="54"/>
      <c r="F2499" s="54"/>
      <c r="G2499" s="67"/>
      <c r="H2499" s="54"/>
      <c r="I2499" s="54"/>
      <c r="J2499" s="54"/>
      <c r="K2499" s="54"/>
      <c r="L2499" s="54"/>
      <c r="M2499" s="54"/>
      <c r="N2499" s="54"/>
      <c r="O2499" s="54"/>
      <c r="P2499" s="54"/>
      <c r="Q2499" s="54"/>
    </row>
    <row r="2500">
      <c r="A2500" s="66"/>
      <c r="B2500" s="54"/>
      <c r="C2500" s="54"/>
      <c r="D2500" s="54"/>
      <c r="E2500" s="54"/>
      <c r="F2500" s="54"/>
      <c r="G2500" s="67"/>
      <c r="H2500" s="54"/>
      <c r="I2500" s="54"/>
      <c r="J2500" s="54"/>
      <c r="K2500" s="54"/>
      <c r="L2500" s="54"/>
      <c r="M2500" s="54"/>
      <c r="N2500" s="54"/>
      <c r="O2500" s="54"/>
      <c r="P2500" s="54"/>
      <c r="Q2500" s="54"/>
    </row>
    <row r="2501">
      <c r="A2501" s="66"/>
      <c r="B2501" s="54"/>
      <c r="C2501" s="54"/>
      <c r="D2501" s="54"/>
      <c r="E2501" s="54"/>
      <c r="F2501" s="54"/>
      <c r="G2501" s="67"/>
      <c r="H2501" s="54"/>
      <c r="I2501" s="54"/>
      <c r="J2501" s="54"/>
      <c r="K2501" s="54"/>
      <c r="L2501" s="54"/>
      <c r="M2501" s="54"/>
      <c r="N2501" s="54"/>
      <c r="O2501" s="54"/>
      <c r="P2501" s="54"/>
      <c r="Q2501" s="54"/>
    </row>
    <row r="2502">
      <c r="A2502" s="66"/>
      <c r="B2502" s="54"/>
      <c r="C2502" s="54"/>
      <c r="D2502" s="54"/>
      <c r="E2502" s="54"/>
      <c r="F2502" s="54"/>
      <c r="G2502" s="67"/>
      <c r="H2502" s="54"/>
      <c r="I2502" s="54"/>
      <c r="J2502" s="54"/>
      <c r="K2502" s="54"/>
      <c r="L2502" s="54"/>
      <c r="M2502" s="54"/>
      <c r="N2502" s="54"/>
      <c r="O2502" s="54"/>
      <c r="P2502" s="54"/>
      <c r="Q2502" s="54"/>
    </row>
    <row r="2503">
      <c r="A2503" s="66"/>
      <c r="B2503" s="54"/>
      <c r="C2503" s="54"/>
      <c r="D2503" s="54"/>
      <c r="E2503" s="54"/>
      <c r="F2503" s="54"/>
      <c r="G2503" s="67"/>
      <c r="H2503" s="54"/>
      <c r="I2503" s="54"/>
      <c r="J2503" s="54"/>
      <c r="K2503" s="54"/>
      <c r="L2503" s="54"/>
      <c r="M2503" s="54"/>
      <c r="N2503" s="54"/>
      <c r="O2503" s="54"/>
      <c r="P2503" s="54"/>
      <c r="Q2503" s="54"/>
    </row>
    <row r="2504">
      <c r="A2504" s="66"/>
      <c r="B2504" s="54"/>
      <c r="C2504" s="54"/>
      <c r="D2504" s="54"/>
      <c r="E2504" s="54"/>
      <c r="F2504" s="54"/>
      <c r="G2504" s="67"/>
      <c r="H2504" s="54"/>
      <c r="I2504" s="54"/>
      <c r="J2504" s="54"/>
      <c r="K2504" s="54"/>
      <c r="L2504" s="54"/>
      <c r="M2504" s="54"/>
      <c r="N2504" s="54"/>
      <c r="O2504" s="54"/>
      <c r="P2504" s="54"/>
      <c r="Q2504" s="54"/>
    </row>
    <row r="2505">
      <c r="A2505" s="66"/>
      <c r="B2505" s="54"/>
      <c r="C2505" s="54"/>
      <c r="D2505" s="54"/>
      <c r="E2505" s="54"/>
      <c r="F2505" s="54"/>
      <c r="G2505" s="67"/>
      <c r="H2505" s="54"/>
      <c r="I2505" s="54"/>
      <c r="J2505" s="54"/>
      <c r="K2505" s="54"/>
      <c r="L2505" s="54"/>
      <c r="M2505" s="54"/>
      <c r="N2505" s="54"/>
      <c r="O2505" s="54"/>
      <c r="P2505" s="54"/>
      <c r="Q2505" s="54"/>
    </row>
    <row r="2506">
      <c r="A2506" s="66"/>
      <c r="B2506" s="54"/>
      <c r="C2506" s="54"/>
      <c r="D2506" s="54"/>
      <c r="E2506" s="54"/>
      <c r="F2506" s="54"/>
      <c r="G2506" s="67"/>
      <c r="H2506" s="54"/>
      <c r="I2506" s="54"/>
      <c r="J2506" s="54"/>
      <c r="K2506" s="54"/>
      <c r="L2506" s="54"/>
      <c r="M2506" s="54"/>
      <c r="N2506" s="54"/>
      <c r="O2506" s="54"/>
      <c r="P2506" s="54"/>
      <c r="Q2506" s="54"/>
    </row>
    <row r="2507">
      <c r="A2507" s="66"/>
      <c r="B2507" s="54"/>
      <c r="C2507" s="54"/>
      <c r="D2507" s="54"/>
      <c r="E2507" s="54"/>
      <c r="F2507" s="54"/>
      <c r="G2507" s="67"/>
      <c r="H2507" s="54"/>
      <c r="I2507" s="54"/>
      <c r="J2507" s="54"/>
      <c r="K2507" s="54"/>
      <c r="L2507" s="54"/>
      <c r="M2507" s="54"/>
      <c r="N2507" s="54"/>
      <c r="O2507" s="54"/>
      <c r="P2507" s="54"/>
      <c r="Q2507" s="54"/>
    </row>
    <row r="2508">
      <c r="A2508" s="66"/>
      <c r="B2508" s="54"/>
      <c r="C2508" s="54"/>
      <c r="D2508" s="54"/>
      <c r="E2508" s="54"/>
      <c r="F2508" s="54"/>
      <c r="G2508" s="67"/>
      <c r="H2508" s="54"/>
      <c r="I2508" s="54"/>
      <c r="J2508" s="54"/>
      <c r="K2508" s="54"/>
      <c r="L2508" s="54"/>
      <c r="M2508" s="54"/>
      <c r="N2508" s="54"/>
      <c r="O2508" s="54"/>
      <c r="P2508" s="54"/>
      <c r="Q2508" s="54"/>
    </row>
    <row r="2509">
      <c r="A2509" s="66"/>
      <c r="B2509" s="54"/>
      <c r="C2509" s="54"/>
      <c r="D2509" s="54"/>
      <c r="E2509" s="54"/>
      <c r="F2509" s="54"/>
      <c r="G2509" s="67"/>
      <c r="H2509" s="54"/>
      <c r="I2509" s="54"/>
      <c r="J2509" s="54"/>
      <c r="K2509" s="54"/>
      <c r="L2509" s="54"/>
      <c r="M2509" s="54"/>
      <c r="N2509" s="54"/>
      <c r="O2509" s="54"/>
      <c r="P2509" s="54"/>
      <c r="Q2509" s="54"/>
    </row>
    <row r="2510">
      <c r="A2510" s="66"/>
      <c r="B2510" s="54"/>
      <c r="C2510" s="54"/>
      <c r="D2510" s="54"/>
      <c r="E2510" s="54"/>
      <c r="F2510" s="54"/>
      <c r="G2510" s="67"/>
      <c r="H2510" s="54"/>
      <c r="I2510" s="54"/>
      <c r="J2510" s="54"/>
      <c r="K2510" s="54"/>
      <c r="L2510" s="54"/>
      <c r="M2510" s="54"/>
      <c r="N2510" s="54"/>
      <c r="O2510" s="54"/>
      <c r="P2510" s="54"/>
      <c r="Q2510" s="54"/>
    </row>
    <row r="2511">
      <c r="A2511" s="66"/>
      <c r="B2511" s="54"/>
      <c r="C2511" s="54"/>
      <c r="D2511" s="54"/>
      <c r="E2511" s="54"/>
      <c r="F2511" s="54"/>
      <c r="G2511" s="67"/>
      <c r="H2511" s="54"/>
      <c r="I2511" s="54"/>
      <c r="J2511" s="54"/>
      <c r="K2511" s="54"/>
      <c r="L2511" s="54"/>
      <c r="M2511" s="54"/>
      <c r="N2511" s="54"/>
      <c r="O2511" s="54"/>
      <c r="P2511" s="54"/>
      <c r="Q2511" s="54"/>
    </row>
    <row r="2512">
      <c r="A2512" s="66"/>
      <c r="B2512" s="54"/>
      <c r="C2512" s="54"/>
      <c r="D2512" s="54"/>
      <c r="E2512" s="54"/>
      <c r="F2512" s="54"/>
      <c r="G2512" s="67"/>
      <c r="H2512" s="54"/>
      <c r="I2512" s="54"/>
      <c r="J2512" s="54"/>
      <c r="K2512" s="54"/>
      <c r="L2512" s="54"/>
      <c r="M2512" s="54"/>
      <c r="N2512" s="54"/>
      <c r="O2512" s="54"/>
      <c r="P2512" s="54"/>
      <c r="Q2512" s="54"/>
    </row>
    <row r="2513">
      <c r="A2513" s="66"/>
      <c r="B2513" s="54"/>
      <c r="C2513" s="54"/>
      <c r="D2513" s="54"/>
      <c r="E2513" s="54"/>
      <c r="F2513" s="54"/>
      <c r="G2513" s="67"/>
      <c r="H2513" s="54"/>
      <c r="I2513" s="54"/>
      <c r="J2513" s="54"/>
      <c r="K2513" s="54"/>
      <c r="L2513" s="54"/>
      <c r="M2513" s="54"/>
      <c r="N2513" s="54"/>
      <c r="O2513" s="54"/>
      <c r="P2513" s="54"/>
      <c r="Q2513" s="54"/>
    </row>
    <row r="2514">
      <c r="A2514" s="66"/>
      <c r="B2514" s="54"/>
      <c r="C2514" s="54"/>
      <c r="D2514" s="54"/>
      <c r="E2514" s="54"/>
      <c r="F2514" s="54"/>
      <c r="G2514" s="67"/>
      <c r="H2514" s="54"/>
      <c r="I2514" s="54"/>
      <c r="J2514" s="54"/>
      <c r="K2514" s="54"/>
      <c r="L2514" s="54"/>
      <c r="M2514" s="54"/>
      <c r="N2514" s="54"/>
      <c r="O2514" s="54"/>
      <c r="P2514" s="54"/>
      <c r="Q2514" s="54"/>
    </row>
    <row r="2515">
      <c r="A2515" s="66"/>
      <c r="B2515" s="54"/>
      <c r="C2515" s="54"/>
      <c r="D2515" s="54"/>
      <c r="E2515" s="54"/>
      <c r="F2515" s="54"/>
      <c r="G2515" s="67"/>
      <c r="H2515" s="54"/>
      <c r="I2515" s="54"/>
      <c r="J2515" s="54"/>
      <c r="K2515" s="54"/>
      <c r="L2515" s="54"/>
      <c r="M2515" s="54"/>
      <c r="N2515" s="54"/>
      <c r="O2515" s="54"/>
      <c r="P2515" s="54"/>
      <c r="Q2515" s="54"/>
    </row>
    <row r="2516">
      <c r="A2516" s="66"/>
      <c r="B2516" s="54"/>
      <c r="C2516" s="54"/>
      <c r="D2516" s="54"/>
      <c r="E2516" s="54"/>
      <c r="F2516" s="54"/>
      <c r="G2516" s="67"/>
      <c r="H2516" s="54"/>
      <c r="I2516" s="54"/>
      <c r="J2516" s="54"/>
      <c r="K2516" s="54"/>
      <c r="L2516" s="54"/>
      <c r="M2516" s="54"/>
      <c r="N2516" s="54"/>
      <c r="O2516" s="54"/>
      <c r="P2516" s="54"/>
      <c r="Q2516" s="54"/>
    </row>
    <row r="2517">
      <c r="A2517" s="66"/>
      <c r="B2517" s="54"/>
      <c r="C2517" s="54"/>
      <c r="D2517" s="54"/>
      <c r="E2517" s="54"/>
      <c r="F2517" s="54"/>
      <c r="G2517" s="67"/>
      <c r="H2517" s="54"/>
      <c r="I2517" s="54"/>
      <c r="J2517" s="54"/>
      <c r="K2517" s="54"/>
      <c r="L2517" s="54"/>
      <c r="M2517" s="54"/>
      <c r="N2517" s="54"/>
      <c r="O2517" s="54"/>
      <c r="P2517" s="54"/>
      <c r="Q2517" s="54"/>
    </row>
    <row r="2518">
      <c r="A2518" s="66"/>
      <c r="B2518" s="54"/>
      <c r="C2518" s="54"/>
      <c r="D2518" s="54"/>
      <c r="E2518" s="54"/>
      <c r="F2518" s="54"/>
      <c r="G2518" s="67"/>
      <c r="H2518" s="54"/>
      <c r="I2518" s="54"/>
      <c r="J2518" s="54"/>
      <c r="K2518" s="54"/>
      <c r="L2518" s="54"/>
      <c r="M2518" s="54"/>
      <c r="N2518" s="54"/>
      <c r="O2518" s="54"/>
      <c r="P2518" s="54"/>
      <c r="Q2518" s="54"/>
    </row>
    <row r="2519">
      <c r="A2519" s="66"/>
      <c r="B2519" s="54"/>
      <c r="C2519" s="54"/>
      <c r="D2519" s="54"/>
      <c r="E2519" s="54"/>
      <c r="F2519" s="54"/>
      <c r="G2519" s="67"/>
      <c r="H2519" s="54"/>
      <c r="I2519" s="54"/>
      <c r="J2519" s="54"/>
      <c r="K2519" s="54"/>
      <c r="L2519" s="54"/>
      <c r="M2519" s="54"/>
      <c r="N2519" s="54"/>
      <c r="O2519" s="54"/>
      <c r="P2519" s="54"/>
      <c r="Q2519" s="54"/>
    </row>
    <row r="2520">
      <c r="A2520" s="66"/>
      <c r="B2520" s="54"/>
      <c r="C2520" s="54"/>
      <c r="D2520" s="54"/>
      <c r="E2520" s="54"/>
      <c r="F2520" s="54"/>
      <c r="G2520" s="67"/>
      <c r="H2520" s="54"/>
      <c r="I2520" s="54"/>
      <c r="J2520" s="54"/>
      <c r="K2520" s="54"/>
      <c r="L2520" s="54"/>
      <c r="M2520" s="54"/>
      <c r="N2520" s="54"/>
      <c r="O2520" s="54"/>
      <c r="P2520" s="54"/>
      <c r="Q2520" s="54"/>
    </row>
    <row r="2521">
      <c r="A2521" s="66"/>
      <c r="B2521" s="54"/>
      <c r="C2521" s="54"/>
      <c r="D2521" s="54"/>
      <c r="E2521" s="54"/>
      <c r="F2521" s="54"/>
      <c r="G2521" s="67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</row>
    <row r="2522">
      <c r="A2522" s="66"/>
      <c r="B2522" s="54"/>
      <c r="C2522" s="54"/>
      <c r="D2522" s="54"/>
      <c r="E2522" s="54"/>
      <c r="F2522" s="54"/>
      <c r="G2522" s="67"/>
      <c r="H2522" s="54"/>
      <c r="I2522" s="54"/>
      <c r="J2522" s="54"/>
      <c r="K2522" s="54"/>
      <c r="L2522" s="54"/>
      <c r="M2522" s="54"/>
      <c r="N2522" s="54"/>
      <c r="O2522" s="54"/>
      <c r="P2522" s="54"/>
      <c r="Q2522" s="54"/>
    </row>
    <row r="2523">
      <c r="A2523" s="66"/>
      <c r="B2523" s="54"/>
      <c r="C2523" s="54"/>
      <c r="D2523" s="54"/>
      <c r="E2523" s="54"/>
      <c r="F2523" s="54"/>
      <c r="G2523" s="67"/>
      <c r="H2523" s="54"/>
      <c r="I2523" s="54"/>
      <c r="J2523" s="54"/>
      <c r="K2523" s="54"/>
      <c r="L2523" s="54"/>
      <c r="M2523" s="54"/>
      <c r="N2523" s="54"/>
      <c r="O2523" s="54"/>
      <c r="P2523" s="54"/>
      <c r="Q2523" s="54"/>
    </row>
    <row r="2524">
      <c r="A2524" s="66"/>
      <c r="B2524" s="54"/>
      <c r="C2524" s="54"/>
      <c r="D2524" s="54"/>
      <c r="E2524" s="54"/>
      <c r="F2524" s="54"/>
      <c r="G2524" s="67"/>
      <c r="H2524" s="54"/>
      <c r="I2524" s="54"/>
      <c r="J2524" s="54"/>
      <c r="K2524" s="54"/>
      <c r="L2524" s="54"/>
      <c r="M2524" s="54"/>
      <c r="N2524" s="54"/>
      <c r="O2524" s="54"/>
      <c r="P2524" s="54"/>
      <c r="Q2524" s="54"/>
    </row>
    <row r="2525">
      <c r="A2525" s="66"/>
      <c r="B2525" s="54"/>
      <c r="C2525" s="54"/>
      <c r="D2525" s="54"/>
      <c r="E2525" s="54"/>
      <c r="F2525" s="54"/>
      <c r="G2525" s="67"/>
      <c r="H2525" s="54"/>
      <c r="I2525" s="54"/>
      <c r="J2525" s="54"/>
      <c r="K2525" s="54"/>
      <c r="L2525" s="54"/>
      <c r="M2525" s="54"/>
      <c r="N2525" s="54"/>
      <c r="O2525" s="54"/>
      <c r="P2525" s="54"/>
      <c r="Q2525" s="54"/>
    </row>
    <row r="2526">
      <c r="A2526" s="66"/>
      <c r="B2526" s="54"/>
      <c r="C2526" s="54"/>
      <c r="D2526" s="54"/>
      <c r="E2526" s="54"/>
      <c r="F2526" s="54"/>
      <c r="G2526" s="67"/>
      <c r="H2526" s="54"/>
      <c r="I2526" s="54"/>
      <c r="J2526" s="54"/>
      <c r="K2526" s="54"/>
      <c r="L2526" s="54"/>
      <c r="M2526" s="54"/>
      <c r="N2526" s="54"/>
      <c r="O2526" s="54"/>
      <c r="P2526" s="54"/>
      <c r="Q2526" s="54"/>
    </row>
    <row r="2527">
      <c r="A2527" s="66"/>
      <c r="B2527" s="54"/>
      <c r="C2527" s="54"/>
      <c r="D2527" s="54"/>
      <c r="E2527" s="54"/>
      <c r="F2527" s="54"/>
      <c r="G2527" s="67"/>
      <c r="H2527" s="54"/>
      <c r="I2527" s="54"/>
      <c r="J2527" s="54"/>
      <c r="K2527" s="54"/>
      <c r="L2527" s="54"/>
      <c r="M2527" s="54"/>
      <c r="N2527" s="54"/>
      <c r="O2527" s="54"/>
      <c r="P2527" s="54"/>
      <c r="Q2527" s="54"/>
    </row>
    <row r="2528">
      <c r="A2528" s="66"/>
      <c r="B2528" s="54"/>
      <c r="C2528" s="54"/>
      <c r="D2528" s="54"/>
      <c r="E2528" s="54"/>
      <c r="F2528" s="54"/>
      <c r="G2528" s="67"/>
      <c r="H2528" s="54"/>
      <c r="I2528" s="54"/>
      <c r="J2528" s="54"/>
      <c r="K2528" s="54"/>
      <c r="L2528" s="54"/>
      <c r="M2528" s="54"/>
      <c r="N2528" s="54"/>
      <c r="O2528" s="54"/>
      <c r="P2528" s="54"/>
      <c r="Q2528" s="54"/>
    </row>
    <row r="2529">
      <c r="A2529" s="66"/>
      <c r="B2529" s="54"/>
      <c r="C2529" s="54"/>
      <c r="D2529" s="54"/>
      <c r="E2529" s="54"/>
      <c r="F2529" s="54"/>
      <c r="G2529" s="67"/>
      <c r="H2529" s="54"/>
      <c r="I2529" s="54"/>
      <c r="J2529" s="54"/>
      <c r="K2529" s="54"/>
      <c r="L2529" s="54"/>
      <c r="M2529" s="54"/>
      <c r="N2529" s="54"/>
      <c r="O2529" s="54"/>
      <c r="P2529" s="54"/>
      <c r="Q2529" s="54"/>
    </row>
    <row r="2530">
      <c r="A2530" s="66"/>
      <c r="B2530" s="54"/>
      <c r="C2530" s="54"/>
      <c r="D2530" s="54"/>
      <c r="E2530" s="54"/>
      <c r="F2530" s="54"/>
      <c r="G2530" s="67"/>
      <c r="H2530" s="54"/>
      <c r="I2530" s="54"/>
      <c r="J2530" s="54"/>
      <c r="K2530" s="54"/>
      <c r="L2530" s="54"/>
      <c r="M2530" s="54"/>
      <c r="N2530" s="54"/>
      <c r="O2530" s="54"/>
      <c r="P2530" s="54"/>
      <c r="Q2530" s="54"/>
    </row>
    <row r="2531">
      <c r="A2531" s="66"/>
      <c r="B2531" s="54"/>
      <c r="C2531" s="54"/>
      <c r="D2531" s="54"/>
      <c r="E2531" s="54"/>
      <c r="F2531" s="54"/>
      <c r="G2531" s="67"/>
      <c r="H2531" s="54"/>
      <c r="I2531" s="54"/>
      <c r="J2531" s="54"/>
      <c r="K2531" s="54"/>
      <c r="L2531" s="54"/>
      <c r="M2531" s="54"/>
      <c r="N2531" s="54"/>
      <c r="O2531" s="54"/>
      <c r="P2531" s="54"/>
      <c r="Q2531" s="54"/>
    </row>
    <row r="2532">
      <c r="A2532" s="66"/>
      <c r="B2532" s="54"/>
      <c r="C2532" s="54"/>
      <c r="D2532" s="54"/>
      <c r="E2532" s="54"/>
      <c r="F2532" s="54"/>
      <c r="G2532" s="67"/>
      <c r="H2532" s="54"/>
      <c r="I2532" s="54"/>
      <c r="J2532" s="54"/>
      <c r="K2532" s="54"/>
      <c r="L2532" s="54"/>
      <c r="M2532" s="54"/>
      <c r="N2532" s="54"/>
      <c r="O2532" s="54"/>
      <c r="P2532" s="54"/>
      <c r="Q2532" s="54"/>
    </row>
    <row r="2533">
      <c r="A2533" s="66"/>
      <c r="B2533" s="54"/>
      <c r="C2533" s="54"/>
      <c r="D2533" s="54"/>
      <c r="E2533" s="54"/>
      <c r="F2533" s="54"/>
      <c r="G2533" s="67"/>
      <c r="H2533" s="54"/>
      <c r="I2533" s="54"/>
      <c r="J2533" s="54"/>
      <c r="K2533" s="54"/>
      <c r="L2533" s="54"/>
      <c r="M2533" s="54"/>
      <c r="N2533" s="54"/>
      <c r="O2533" s="54"/>
      <c r="P2533" s="54"/>
      <c r="Q2533" s="54"/>
    </row>
    <row r="2534">
      <c r="A2534" s="66"/>
      <c r="B2534" s="54"/>
      <c r="C2534" s="54"/>
      <c r="D2534" s="54"/>
      <c r="E2534" s="54"/>
      <c r="F2534" s="54"/>
      <c r="G2534" s="67"/>
      <c r="H2534" s="54"/>
      <c r="I2534" s="54"/>
      <c r="J2534" s="54"/>
      <c r="K2534" s="54"/>
      <c r="L2534" s="54"/>
      <c r="M2534" s="54"/>
      <c r="N2534" s="54"/>
      <c r="O2534" s="54"/>
      <c r="P2534" s="54"/>
      <c r="Q2534" s="54"/>
    </row>
    <row r="2535">
      <c r="A2535" s="66"/>
      <c r="B2535" s="54"/>
      <c r="C2535" s="54"/>
      <c r="D2535" s="54"/>
      <c r="E2535" s="54"/>
      <c r="F2535" s="54"/>
      <c r="G2535" s="67"/>
      <c r="H2535" s="54"/>
      <c r="I2535" s="54"/>
      <c r="J2535" s="54"/>
      <c r="K2535" s="54"/>
      <c r="L2535" s="54"/>
      <c r="M2535" s="54"/>
      <c r="N2535" s="54"/>
      <c r="O2535" s="54"/>
      <c r="P2535" s="54"/>
      <c r="Q2535" s="54"/>
    </row>
    <row r="2536">
      <c r="A2536" s="66"/>
      <c r="B2536" s="54"/>
      <c r="C2536" s="54"/>
      <c r="D2536" s="54"/>
      <c r="E2536" s="54"/>
      <c r="F2536" s="54"/>
      <c r="G2536" s="67"/>
      <c r="H2536" s="54"/>
      <c r="I2536" s="54"/>
      <c r="J2536" s="54"/>
      <c r="K2536" s="54"/>
      <c r="L2536" s="54"/>
      <c r="M2536" s="54"/>
      <c r="N2536" s="54"/>
      <c r="O2536" s="54"/>
      <c r="P2536" s="54"/>
      <c r="Q2536" s="54"/>
    </row>
    <row r="2537">
      <c r="A2537" s="66"/>
      <c r="B2537" s="54"/>
      <c r="C2537" s="54"/>
      <c r="D2537" s="54"/>
      <c r="E2537" s="54"/>
      <c r="F2537" s="54"/>
      <c r="G2537" s="67"/>
      <c r="H2537" s="54"/>
      <c r="I2537" s="54"/>
      <c r="J2537" s="54"/>
      <c r="K2537" s="54"/>
      <c r="L2537" s="54"/>
      <c r="M2537" s="54"/>
      <c r="N2537" s="54"/>
      <c r="O2537" s="54"/>
      <c r="P2537" s="54"/>
      <c r="Q2537" s="54"/>
    </row>
    <row r="2538">
      <c r="A2538" s="66"/>
      <c r="B2538" s="54"/>
      <c r="C2538" s="54"/>
      <c r="D2538" s="54"/>
      <c r="E2538" s="54"/>
      <c r="F2538" s="54"/>
      <c r="G2538" s="67"/>
      <c r="H2538" s="54"/>
      <c r="I2538" s="54"/>
      <c r="J2538" s="54"/>
      <c r="K2538" s="54"/>
      <c r="L2538" s="54"/>
      <c r="M2538" s="54"/>
      <c r="N2538" s="54"/>
      <c r="O2538" s="54"/>
      <c r="P2538" s="54"/>
      <c r="Q2538" s="54"/>
    </row>
    <row r="2539">
      <c r="A2539" s="66"/>
      <c r="B2539" s="54"/>
      <c r="C2539" s="54"/>
      <c r="D2539" s="54"/>
      <c r="E2539" s="54"/>
      <c r="F2539" s="54"/>
      <c r="G2539" s="67"/>
      <c r="H2539" s="54"/>
      <c r="I2539" s="54"/>
      <c r="J2539" s="54"/>
      <c r="K2539" s="54"/>
      <c r="L2539" s="54"/>
      <c r="M2539" s="54"/>
      <c r="N2539" s="54"/>
      <c r="O2539" s="54"/>
      <c r="P2539" s="54"/>
      <c r="Q2539" s="54"/>
    </row>
    <row r="2540">
      <c r="A2540" s="66"/>
      <c r="B2540" s="54"/>
      <c r="C2540" s="54"/>
      <c r="D2540" s="54"/>
      <c r="E2540" s="54"/>
      <c r="F2540" s="54"/>
      <c r="G2540" s="67"/>
      <c r="H2540" s="54"/>
      <c r="I2540" s="54"/>
      <c r="J2540" s="54"/>
      <c r="K2540" s="54"/>
      <c r="L2540" s="54"/>
      <c r="M2540" s="54"/>
      <c r="N2540" s="54"/>
      <c r="O2540" s="54"/>
      <c r="P2540" s="54"/>
      <c r="Q2540" s="54"/>
    </row>
    <row r="2541">
      <c r="A2541" s="66"/>
      <c r="B2541" s="54"/>
      <c r="C2541" s="54"/>
      <c r="D2541" s="54"/>
      <c r="E2541" s="54"/>
      <c r="F2541" s="54"/>
      <c r="G2541" s="67"/>
      <c r="H2541" s="54"/>
      <c r="I2541" s="54"/>
      <c r="J2541" s="54"/>
      <c r="K2541" s="54"/>
      <c r="L2541" s="54"/>
      <c r="M2541" s="54"/>
      <c r="N2541" s="54"/>
      <c r="O2541" s="54"/>
      <c r="P2541" s="54"/>
      <c r="Q2541" s="54"/>
    </row>
    <row r="2542">
      <c r="A2542" s="66"/>
      <c r="B2542" s="54"/>
      <c r="C2542" s="54"/>
      <c r="D2542" s="54"/>
      <c r="E2542" s="54"/>
      <c r="F2542" s="54"/>
      <c r="G2542" s="67"/>
      <c r="H2542" s="54"/>
      <c r="I2542" s="54"/>
      <c r="J2542" s="54"/>
      <c r="K2542" s="54"/>
      <c r="L2542" s="54"/>
      <c r="M2542" s="54"/>
      <c r="N2542" s="54"/>
      <c r="O2542" s="54"/>
      <c r="P2542" s="54"/>
      <c r="Q2542" s="54"/>
    </row>
    <row r="2543">
      <c r="A2543" s="66"/>
      <c r="B2543" s="54"/>
      <c r="C2543" s="54"/>
      <c r="D2543" s="54"/>
      <c r="E2543" s="54"/>
      <c r="F2543" s="54"/>
      <c r="G2543" s="67"/>
      <c r="H2543" s="54"/>
      <c r="I2543" s="54"/>
      <c r="J2543" s="54"/>
      <c r="K2543" s="54"/>
      <c r="L2543" s="54"/>
      <c r="M2543" s="54"/>
      <c r="N2543" s="54"/>
      <c r="O2543" s="54"/>
      <c r="P2543" s="54"/>
      <c r="Q2543" s="54"/>
    </row>
    <row r="2544">
      <c r="A2544" s="66"/>
      <c r="B2544" s="54"/>
      <c r="C2544" s="54"/>
      <c r="D2544" s="54"/>
      <c r="E2544" s="54"/>
      <c r="F2544" s="54"/>
      <c r="G2544" s="67"/>
      <c r="H2544" s="54"/>
      <c r="I2544" s="54"/>
      <c r="J2544" s="54"/>
      <c r="K2544" s="54"/>
      <c r="L2544" s="54"/>
      <c r="M2544" s="54"/>
      <c r="N2544" s="54"/>
      <c r="O2544" s="54"/>
      <c r="P2544" s="54"/>
      <c r="Q2544" s="54"/>
    </row>
    <row r="2545">
      <c r="A2545" s="66"/>
      <c r="B2545" s="54"/>
      <c r="C2545" s="54"/>
      <c r="D2545" s="54"/>
      <c r="E2545" s="54"/>
      <c r="F2545" s="54"/>
      <c r="G2545" s="67"/>
      <c r="H2545" s="54"/>
      <c r="I2545" s="54"/>
      <c r="J2545" s="54"/>
      <c r="K2545" s="54"/>
      <c r="L2545" s="54"/>
      <c r="M2545" s="54"/>
      <c r="N2545" s="54"/>
      <c r="O2545" s="54"/>
      <c r="P2545" s="54"/>
      <c r="Q2545" s="54"/>
    </row>
    <row r="2546">
      <c r="A2546" s="66"/>
      <c r="B2546" s="54"/>
      <c r="C2546" s="54"/>
      <c r="D2546" s="54"/>
      <c r="E2546" s="54"/>
      <c r="F2546" s="54"/>
      <c r="G2546" s="67"/>
      <c r="H2546" s="54"/>
      <c r="I2546" s="54"/>
      <c r="J2546" s="54"/>
      <c r="K2546" s="54"/>
      <c r="L2546" s="54"/>
      <c r="M2546" s="54"/>
      <c r="N2546" s="54"/>
      <c r="O2546" s="54"/>
      <c r="P2546" s="54"/>
      <c r="Q2546" s="54"/>
    </row>
    <row r="2547">
      <c r="A2547" s="66"/>
      <c r="B2547" s="54"/>
      <c r="C2547" s="54"/>
      <c r="D2547" s="54"/>
      <c r="E2547" s="54"/>
      <c r="F2547" s="54"/>
      <c r="G2547" s="67"/>
      <c r="H2547" s="54"/>
      <c r="I2547" s="54"/>
      <c r="J2547" s="54"/>
      <c r="K2547" s="54"/>
      <c r="L2547" s="54"/>
      <c r="M2547" s="54"/>
      <c r="N2547" s="54"/>
      <c r="O2547" s="54"/>
      <c r="P2547" s="54"/>
      <c r="Q2547" s="54"/>
    </row>
    <row r="2548">
      <c r="A2548" s="66"/>
      <c r="B2548" s="54"/>
      <c r="C2548" s="54"/>
      <c r="D2548" s="54"/>
      <c r="E2548" s="54"/>
      <c r="F2548" s="54"/>
      <c r="G2548" s="67"/>
      <c r="H2548" s="54"/>
      <c r="I2548" s="54"/>
      <c r="J2548" s="54"/>
      <c r="K2548" s="54"/>
      <c r="L2548" s="54"/>
      <c r="M2548" s="54"/>
      <c r="N2548" s="54"/>
      <c r="O2548" s="54"/>
      <c r="P2548" s="54"/>
      <c r="Q2548" s="54"/>
    </row>
    <row r="2549">
      <c r="A2549" s="66"/>
      <c r="B2549" s="54"/>
      <c r="C2549" s="54"/>
      <c r="D2549" s="54"/>
      <c r="E2549" s="54"/>
      <c r="F2549" s="54"/>
      <c r="G2549" s="67"/>
      <c r="H2549" s="54"/>
      <c r="I2549" s="54"/>
      <c r="J2549" s="54"/>
      <c r="K2549" s="54"/>
      <c r="L2549" s="54"/>
      <c r="M2549" s="54"/>
      <c r="N2549" s="54"/>
      <c r="O2549" s="54"/>
      <c r="P2549" s="54"/>
      <c r="Q2549" s="54"/>
    </row>
    <row r="2550">
      <c r="A2550" s="66"/>
      <c r="B2550" s="54"/>
      <c r="C2550" s="54"/>
      <c r="D2550" s="54"/>
      <c r="E2550" s="54"/>
      <c r="F2550" s="54"/>
      <c r="G2550" s="67"/>
      <c r="H2550" s="54"/>
      <c r="I2550" s="54"/>
      <c r="J2550" s="54"/>
      <c r="K2550" s="54"/>
      <c r="L2550" s="54"/>
      <c r="M2550" s="54"/>
      <c r="N2550" s="54"/>
      <c r="O2550" s="54"/>
      <c r="P2550" s="54"/>
      <c r="Q2550" s="54"/>
    </row>
    <row r="2551">
      <c r="A2551" s="66"/>
      <c r="B2551" s="54"/>
      <c r="C2551" s="54"/>
      <c r="D2551" s="54"/>
      <c r="E2551" s="54"/>
      <c r="F2551" s="54"/>
      <c r="G2551" s="67"/>
      <c r="H2551" s="54"/>
      <c r="I2551" s="54"/>
      <c r="J2551" s="54"/>
      <c r="K2551" s="54"/>
      <c r="L2551" s="54"/>
      <c r="M2551" s="54"/>
      <c r="N2551" s="54"/>
      <c r="O2551" s="54"/>
      <c r="P2551" s="54"/>
      <c r="Q2551" s="54"/>
    </row>
    <row r="2552">
      <c r="A2552" s="66"/>
      <c r="B2552" s="54"/>
      <c r="C2552" s="54"/>
      <c r="D2552" s="54"/>
      <c r="E2552" s="54"/>
      <c r="F2552" s="54"/>
      <c r="G2552" s="67"/>
      <c r="H2552" s="54"/>
      <c r="I2552" s="54"/>
      <c r="J2552" s="54"/>
      <c r="K2552" s="54"/>
      <c r="L2552" s="54"/>
      <c r="M2552" s="54"/>
      <c r="N2552" s="54"/>
      <c r="O2552" s="54"/>
      <c r="P2552" s="54"/>
      <c r="Q2552" s="54"/>
    </row>
    <row r="2553">
      <c r="A2553" s="66"/>
      <c r="B2553" s="54"/>
      <c r="C2553" s="54"/>
      <c r="D2553" s="54"/>
      <c r="E2553" s="54"/>
      <c r="F2553" s="54"/>
      <c r="G2553" s="67"/>
      <c r="H2553" s="54"/>
      <c r="I2553" s="54"/>
      <c r="J2553" s="54"/>
      <c r="K2553" s="54"/>
      <c r="L2553" s="54"/>
      <c r="M2553" s="54"/>
      <c r="N2553" s="54"/>
      <c r="O2553" s="54"/>
      <c r="P2553" s="54"/>
      <c r="Q2553" s="54"/>
    </row>
    <row r="2554">
      <c r="A2554" s="66"/>
      <c r="B2554" s="54"/>
      <c r="C2554" s="54"/>
      <c r="D2554" s="54"/>
      <c r="E2554" s="54"/>
      <c r="F2554" s="54"/>
      <c r="G2554" s="67"/>
      <c r="H2554" s="54"/>
      <c r="I2554" s="54"/>
      <c r="J2554" s="54"/>
      <c r="K2554" s="54"/>
      <c r="L2554" s="54"/>
      <c r="M2554" s="54"/>
      <c r="N2554" s="54"/>
      <c r="O2554" s="54"/>
      <c r="P2554" s="54"/>
      <c r="Q2554" s="54"/>
    </row>
    <row r="2555">
      <c r="A2555" s="66"/>
      <c r="B2555" s="54"/>
      <c r="C2555" s="54"/>
      <c r="D2555" s="54"/>
      <c r="E2555" s="54"/>
      <c r="F2555" s="54"/>
      <c r="G2555" s="67"/>
      <c r="H2555" s="54"/>
      <c r="I2555" s="54"/>
      <c r="J2555" s="54"/>
      <c r="K2555" s="54"/>
      <c r="L2555" s="54"/>
      <c r="M2555" s="54"/>
      <c r="N2555" s="54"/>
      <c r="O2555" s="54"/>
      <c r="P2555" s="54"/>
      <c r="Q2555" s="54"/>
    </row>
    <row r="2556">
      <c r="A2556" s="66"/>
      <c r="B2556" s="54"/>
      <c r="C2556" s="54"/>
      <c r="D2556" s="54"/>
      <c r="E2556" s="54"/>
      <c r="F2556" s="54"/>
      <c r="G2556" s="67"/>
      <c r="H2556" s="54"/>
      <c r="I2556" s="54"/>
      <c r="J2556" s="54"/>
      <c r="K2556" s="54"/>
      <c r="L2556" s="54"/>
      <c r="M2556" s="54"/>
      <c r="N2556" s="54"/>
      <c r="O2556" s="54"/>
      <c r="P2556" s="54"/>
      <c r="Q2556" s="54"/>
    </row>
    <row r="2557">
      <c r="A2557" s="66"/>
      <c r="B2557" s="54"/>
      <c r="C2557" s="54"/>
      <c r="D2557" s="54"/>
      <c r="E2557" s="54"/>
      <c r="F2557" s="54"/>
      <c r="G2557" s="67"/>
      <c r="H2557" s="54"/>
      <c r="I2557" s="54"/>
      <c r="J2557" s="54"/>
      <c r="K2557" s="54"/>
      <c r="L2557" s="54"/>
      <c r="M2557" s="54"/>
      <c r="N2557" s="54"/>
      <c r="O2557" s="54"/>
      <c r="P2557" s="54"/>
      <c r="Q2557" s="54"/>
    </row>
    <row r="2558">
      <c r="A2558" s="66"/>
      <c r="B2558" s="54"/>
      <c r="C2558" s="54"/>
      <c r="D2558" s="54"/>
      <c r="E2558" s="54"/>
      <c r="F2558" s="54"/>
      <c r="G2558" s="67"/>
      <c r="H2558" s="54"/>
      <c r="I2558" s="54"/>
      <c r="J2558" s="54"/>
      <c r="K2558" s="54"/>
      <c r="L2558" s="54"/>
      <c r="M2558" s="54"/>
      <c r="N2558" s="54"/>
      <c r="O2558" s="54"/>
      <c r="P2558" s="54"/>
      <c r="Q2558" s="54"/>
    </row>
    <row r="2559">
      <c r="A2559" s="66"/>
      <c r="B2559" s="54"/>
      <c r="C2559" s="54"/>
      <c r="D2559" s="54"/>
      <c r="E2559" s="54"/>
      <c r="F2559" s="54"/>
      <c r="G2559" s="67"/>
      <c r="H2559" s="54"/>
      <c r="I2559" s="54"/>
      <c r="J2559" s="54"/>
      <c r="K2559" s="54"/>
      <c r="L2559" s="54"/>
      <c r="M2559" s="54"/>
      <c r="N2559" s="54"/>
      <c r="O2559" s="54"/>
      <c r="P2559" s="54"/>
      <c r="Q2559" s="54"/>
    </row>
    <row r="2560">
      <c r="A2560" s="66"/>
      <c r="B2560" s="54"/>
      <c r="C2560" s="54"/>
      <c r="D2560" s="54"/>
      <c r="E2560" s="54"/>
      <c r="F2560" s="54"/>
      <c r="G2560" s="67"/>
      <c r="H2560" s="54"/>
      <c r="I2560" s="54"/>
      <c r="J2560" s="54"/>
      <c r="K2560" s="54"/>
      <c r="L2560" s="54"/>
      <c r="M2560" s="54"/>
      <c r="N2560" s="54"/>
      <c r="O2560" s="54"/>
      <c r="P2560" s="54"/>
      <c r="Q2560" s="54"/>
    </row>
    <row r="2561">
      <c r="A2561" s="66"/>
      <c r="B2561" s="54"/>
      <c r="C2561" s="54"/>
      <c r="D2561" s="54"/>
      <c r="E2561" s="54"/>
      <c r="F2561" s="54"/>
      <c r="G2561" s="67"/>
      <c r="H2561" s="54"/>
      <c r="I2561" s="54"/>
      <c r="J2561" s="54"/>
      <c r="K2561" s="54"/>
      <c r="L2561" s="54"/>
      <c r="M2561" s="54"/>
      <c r="N2561" s="54"/>
      <c r="O2561" s="54"/>
      <c r="P2561" s="54"/>
      <c r="Q2561" s="54"/>
    </row>
    <row r="2562">
      <c r="A2562" s="66"/>
      <c r="B2562" s="54"/>
      <c r="C2562" s="54"/>
      <c r="D2562" s="54"/>
      <c r="E2562" s="54"/>
      <c r="F2562" s="54"/>
      <c r="G2562" s="67"/>
      <c r="H2562" s="54"/>
      <c r="I2562" s="54"/>
      <c r="J2562" s="54"/>
      <c r="K2562" s="54"/>
      <c r="L2562" s="54"/>
      <c r="M2562" s="54"/>
      <c r="N2562" s="54"/>
      <c r="O2562" s="54"/>
      <c r="P2562" s="54"/>
      <c r="Q2562" s="54"/>
    </row>
    <row r="2563">
      <c r="A2563" s="66"/>
      <c r="B2563" s="54"/>
      <c r="C2563" s="54"/>
      <c r="D2563" s="54"/>
      <c r="E2563" s="54"/>
      <c r="F2563" s="54"/>
      <c r="G2563" s="67"/>
      <c r="H2563" s="54"/>
      <c r="I2563" s="54"/>
      <c r="J2563" s="54"/>
      <c r="K2563" s="54"/>
      <c r="L2563" s="54"/>
      <c r="M2563" s="54"/>
      <c r="N2563" s="54"/>
      <c r="O2563" s="54"/>
      <c r="P2563" s="54"/>
      <c r="Q2563" s="54"/>
    </row>
    <row r="2564">
      <c r="A2564" s="66"/>
      <c r="B2564" s="54"/>
      <c r="C2564" s="54"/>
      <c r="D2564" s="54"/>
      <c r="E2564" s="54"/>
      <c r="F2564" s="54"/>
      <c r="G2564" s="67"/>
      <c r="H2564" s="54"/>
      <c r="I2564" s="54"/>
      <c r="J2564" s="54"/>
      <c r="K2564" s="54"/>
      <c r="L2564" s="54"/>
      <c r="M2564" s="54"/>
      <c r="N2564" s="54"/>
      <c r="O2564" s="54"/>
      <c r="P2564" s="54"/>
      <c r="Q2564" s="54"/>
    </row>
    <row r="2565">
      <c r="A2565" s="66"/>
      <c r="B2565" s="54"/>
      <c r="C2565" s="54"/>
      <c r="D2565" s="54"/>
      <c r="E2565" s="54"/>
      <c r="F2565" s="54"/>
      <c r="G2565" s="67"/>
      <c r="H2565" s="54"/>
      <c r="I2565" s="54"/>
      <c r="J2565" s="54"/>
      <c r="K2565" s="54"/>
      <c r="L2565" s="54"/>
      <c r="M2565" s="54"/>
      <c r="N2565" s="54"/>
      <c r="O2565" s="54"/>
      <c r="P2565" s="54"/>
      <c r="Q2565" s="54"/>
    </row>
    <row r="2566">
      <c r="A2566" s="66"/>
      <c r="B2566" s="54"/>
      <c r="C2566" s="54"/>
      <c r="D2566" s="54"/>
      <c r="E2566" s="54"/>
      <c r="F2566" s="54"/>
      <c r="G2566" s="67"/>
      <c r="H2566" s="54"/>
      <c r="I2566" s="54"/>
      <c r="J2566" s="54"/>
      <c r="K2566" s="54"/>
      <c r="L2566" s="54"/>
      <c r="M2566" s="54"/>
      <c r="N2566" s="54"/>
      <c r="O2566" s="54"/>
      <c r="P2566" s="54"/>
      <c r="Q2566" s="54"/>
    </row>
    <row r="2567">
      <c r="A2567" s="66"/>
      <c r="B2567" s="54"/>
      <c r="C2567" s="54"/>
      <c r="D2567" s="54"/>
      <c r="E2567" s="54"/>
      <c r="F2567" s="54"/>
      <c r="G2567" s="67"/>
      <c r="H2567" s="54"/>
      <c r="I2567" s="54"/>
      <c r="J2567" s="54"/>
      <c r="K2567" s="54"/>
      <c r="L2567" s="54"/>
      <c r="M2567" s="54"/>
      <c r="N2567" s="54"/>
      <c r="O2567" s="54"/>
      <c r="P2567" s="54"/>
      <c r="Q2567" s="54"/>
    </row>
    <row r="2568">
      <c r="A2568" s="66"/>
      <c r="B2568" s="54"/>
      <c r="C2568" s="54"/>
      <c r="D2568" s="54"/>
      <c r="E2568" s="54"/>
      <c r="F2568" s="54"/>
      <c r="G2568" s="67"/>
      <c r="H2568" s="54"/>
      <c r="I2568" s="54"/>
      <c r="J2568" s="54"/>
      <c r="K2568" s="54"/>
      <c r="L2568" s="54"/>
      <c r="M2568" s="54"/>
      <c r="N2568" s="54"/>
      <c r="O2568" s="54"/>
      <c r="P2568" s="54"/>
      <c r="Q2568" s="54"/>
    </row>
    <row r="2569">
      <c r="A2569" s="66"/>
      <c r="B2569" s="54"/>
      <c r="C2569" s="54"/>
      <c r="D2569" s="54"/>
      <c r="E2569" s="54"/>
      <c r="F2569" s="54"/>
      <c r="G2569" s="67"/>
      <c r="H2569" s="54"/>
      <c r="I2569" s="54"/>
      <c r="J2569" s="54"/>
      <c r="K2569" s="54"/>
      <c r="L2569" s="54"/>
      <c r="M2569" s="54"/>
      <c r="N2569" s="54"/>
      <c r="O2569" s="54"/>
      <c r="P2569" s="54"/>
      <c r="Q2569" s="54"/>
    </row>
    <row r="2570">
      <c r="A2570" s="66"/>
      <c r="B2570" s="54"/>
      <c r="C2570" s="54"/>
      <c r="D2570" s="54"/>
      <c r="E2570" s="54"/>
      <c r="F2570" s="54"/>
      <c r="G2570" s="67"/>
      <c r="H2570" s="54"/>
      <c r="I2570" s="54"/>
      <c r="J2570" s="54"/>
      <c r="K2570" s="54"/>
      <c r="L2570" s="54"/>
      <c r="M2570" s="54"/>
      <c r="N2570" s="54"/>
      <c r="O2570" s="54"/>
      <c r="P2570" s="54"/>
      <c r="Q2570" s="54"/>
    </row>
    <row r="2571">
      <c r="A2571" s="66"/>
      <c r="B2571" s="54"/>
      <c r="C2571" s="54"/>
      <c r="D2571" s="54"/>
      <c r="E2571" s="54"/>
      <c r="F2571" s="54"/>
      <c r="G2571" s="67"/>
      <c r="H2571" s="54"/>
      <c r="I2571" s="54"/>
      <c r="J2571" s="54"/>
      <c r="K2571" s="54"/>
      <c r="L2571" s="54"/>
      <c r="M2571" s="54"/>
      <c r="N2571" s="54"/>
      <c r="O2571" s="54"/>
      <c r="P2571" s="54"/>
      <c r="Q2571" s="54"/>
    </row>
    <row r="2572">
      <c r="A2572" s="66"/>
      <c r="B2572" s="54"/>
      <c r="C2572" s="54"/>
      <c r="D2572" s="54"/>
      <c r="E2572" s="54"/>
      <c r="F2572" s="54"/>
      <c r="G2572" s="67"/>
      <c r="H2572" s="54"/>
      <c r="I2572" s="54"/>
      <c r="J2572" s="54"/>
      <c r="K2572" s="54"/>
      <c r="L2572" s="54"/>
      <c r="M2572" s="54"/>
      <c r="N2572" s="54"/>
      <c r="O2572" s="54"/>
      <c r="P2572" s="54"/>
      <c r="Q2572" s="54"/>
    </row>
    <row r="2573">
      <c r="A2573" s="66"/>
      <c r="B2573" s="54"/>
      <c r="C2573" s="54"/>
      <c r="D2573" s="54"/>
      <c r="E2573" s="54"/>
      <c r="F2573" s="54"/>
      <c r="G2573" s="67"/>
      <c r="H2573" s="54"/>
      <c r="I2573" s="54"/>
      <c r="J2573" s="54"/>
      <c r="K2573" s="54"/>
      <c r="L2573" s="54"/>
      <c r="M2573" s="54"/>
      <c r="N2573" s="54"/>
      <c r="O2573" s="54"/>
      <c r="P2573" s="54"/>
      <c r="Q2573" s="54"/>
    </row>
    <row r="2574">
      <c r="A2574" s="66"/>
      <c r="B2574" s="54"/>
      <c r="C2574" s="54"/>
      <c r="D2574" s="54"/>
      <c r="E2574" s="54"/>
      <c r="F2574" s="54"/>
      <c r="G2574" s="67"/>
      <c r="H2574" s="54"/>
      <c r="I2574" s="54"/>
      <c r="J2574" s="54"/>
      <c r="K2574" s="54"/>
      <c r="L2574" s="54"/>
      <c r="M2574" s="54"/>
      <c r="N2574" s="54"/>
      <c r="O2574" s="54"/>
      <c r="P2574" s="54"/>
      <c r="Q2574" s="54"/>
    </row>
    <row r="2575">
      <c r="A2575" s="66"/>
      <c r="B2575" s="54"/>
      <c r="C2575" s="54"/>
      <c r="D2575" s="54"/>
      <c r="E2575" s="54"/>
      <c r="F2575" s="54"/>
      <c r="G2575" s="67"/>
      <c r="H2575" s="54"/>
      <c r="I2575" s="54"/>
      <c r="J2575" s="54"/>
      <c r="K2575" s="54"/>
      <c r="L2575" s="54"/>
      <c r="M2575" s="54"/>
      <c r="N2575" s="54"/>
      <c r="O2575" s="54"/>
      <c r="P2575" s="54"/>
      <c r="Q2575" s="54"/>
    </row>
    <row r="2576">
      <c r="A2576" s="66"/>
      <c r="B2576" s="54"/>
      <c r="C2576" s="54"/>
      <c r="D2576" s="54"/>
      <c r="E2576" s="54"/>
      <c r="F2576" s="54"/>
      <c r="G2576" s="67"/>
      <c r="H2576" s="54"/>
      <c r="I2576" s="54"/>
      <c r="J2576" s="54"/>
      <c r="K2576" s="54"/>
      <c r="L2576" s="54"/>
      <c r="M2576" s="54"/>
      <c r="N2576" s="54"/>
      <c r="O2576" s="54"/>
      <c r="P2576" s="54"/>
      <c r="Q2576" s="54"/>
    </row>
    <row r="2577">
      <c r="A2577" s="66"/>
      <c r="B2577" s="54"/>
      <c r="C2577" s="54"/>
      <c r="D2577" s="54"/>
      <c r="E2577" s="54"/>
      <c r="F2577" s="54"/>
      <c r="G2577" s="67"/>
      <c r="H2577" s="54"/>
      <c r="I2577" s="54"/>
      <c r="J2577" s="54"/>
      <c r="K2577" s="54"/>
      <c r="L2577" s="54"/>
      <c r="M2577" s="54"/>
      <c r="N2577" s="54"/>
      <c r="O2577" s="54"/>
      <c r="P2577" s="54"/>
      <c r="Q2577" s="54"/>
    </row>
    <row r="2578">
      <c r="A2578" s="66"/>
      <c r="B2578" s="54"/>
      <c r="C2578" s="54"/>
      <c r="D2578" s="54"/>
      <c r="E2578" s="54"/>
      <c r="F2578" s="54"/>
      <c r="G2578" s="67"/>
      <c r="H2578" s="54"/>
      <c r="I2578" s="54"/>
      <c r="J2578" s="54"/>
      <c r="K2578" s="54"/>
      <c r="L2578" s="54"/>
      <c r="M2578" s="54"/>
      <c r="N2578" s="54"/>
      <c r="O2578" s="54"/>
      <c r="P2578" s="54"/>
      <c r="Q2578" s="54"/>
    </row>
    <row r="2579">
      <c r="A2579" s="66"/>
      <c r="B2579" s="54"/>
      <c r="C2579" s="54"/>
      <c r="D2579" s="54"/>
      <c r="E2579" s="54"/>
      <c r="F2579" s="54"/>
      <c r="G2579" s="67"/>
      <c r="H2579" s="54"/>
      <c r="I2579" s="54"/>
      <c r="J2579" s="54"/>
      <c r="K2579" s="54"/>
      <c r="L2579" s="54"/>
      <c r="M2579" s="54"/>
      <c r="N2579" s="54"/>
      <c r="O2579" s="54"/>
      <c r="P2579" s="54"/>
      <c r="Q2579" s="54"/>
    </row>
    <row r="2580">
      <c r="A2580" s="66"/>
      <c r="B2580" s="54"/>
      <c r="C2580" s="54"/>
      <c r="D2580" s="54"/>
      <c r="E2580" s="54"/>
      <c r="F2580" s="54"/>
      <c r="G2580" s="67"/>
      <c r="H2580" s="54"/>
      <c r="I2580" s="54"/>
      <c r="J2580" s="54"/>
      <c r="K2580" s="54"/>
      <c r="L2580" s="54"/>
      <c r="M2580" s="54"/>
      <c r="N2580" s="54"/>
      <c r="O2580" s="54"/>
      <c r="P2580" s="54"/>
      <c r="Q2580" s="54"/>
    </row>
    <row r="2581">
      <c r="A2581" s="66"/>
      <c r="B2581" s="54"/>
      <c r="C2581" s="54"/>
      <c r="D2581" s="54"/>
      <c r="E2581" s="54"/>
      <c r="F2581" s="54"/>
      <c r="G2581" s="67"/>
      <c r="H2581" s="54"/>
      <c r="I2581" s="54"/>
      <c r="J2581" s="54"/>
      <c r="K2581" s="54"/>
      <c r="L2581" s="54"/>
      <c r="M2581" s="54"/>
      <c r="N2581" s="54"/>
      <c r="O2581" s="54"/>
      <c r="P2581" s="54"/>
      <c r="Q2581" s="54"/>
    </row>
    <row r="2582">
      <c r="A2582" s="66"/>
      <c r="B2582" s="54"/>
      <c r="C2582" s="54"/>
      <c r="D2582" s="54"/>
      <c r="E2582" s="54"/>
      <c r="F2582" s="54"/>
      <c r="G2582" s="67"/>
      <c r="H2582" s="54"/>
      <c r="I2582" s="54"/>
      <c r="J2582" s="54"/>
      <c r="K2582" s="54"/>
      <c r="L2582" s="54"/>
      <c r="M2582" s="54"/>
      <c r="N2582" s="54"/>
      <c r="O2582" s="54"/>
      <c r="P2582" s="54"/>
      <c r="Q2582" s="54"/>
    </row>
    <row r="2583">
      <c r="A2583" s="66"/>
      <c r="B2583" s="54"/>
      <c r="C2583" s="54"/>
      <c r="D2583" s="54"/>
      <c r="E2583" s="54"/>
      <c r="F2583" s="54"/>
      <c r="G2583" s="67"/>
      <c r="H2583" s="54"/>
      <c r="I2583" s="54"/>
      <c r="J2583" s="54"/>
      <c r="K2583" s="54"/>
      <c r="L2583" s="54"/>
      <c r="M2583" s="54"/>
      <c r="N2583" s="54"/>
      <c r="O2583" s="54"/>
      <c r="P2583" s="54"/>
      <c r="Q2583" s="54"/>
    </row>
    <row r="2584">
      <c r="A2584" s="66"/>
      <c r="B2584" s="54"/>
      <c r="C2584" s="54"/>
      <c r="D2584" s="54"/>
      <c r="E2584" s="54"/>
      <c r="F2584" s="54"/>
      <c r="G2584" s="67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</row>
    <row r="2585">
      <c r="A2585" s="66"/>
      <c r="B2585" s="54"/>
      <c r="C2585" s="54"/>
      <c r="D2585" s="54"/>
      <c r="E2585" s="54"/>
      <c r="F2585" s="54"/>
      <c r="G2585" s="67"/>
      <c r="H2585" s="54"/>
      <c r="I2585" s="54"/>
      <c r="J2585" s="54"/>
      <c r="K2585" s="54"/>
      <c r="L2585" s="54"/>
      <c r="M2585" s="54"/>
      <c r="N2585" s="54"/>
      <c r="O2585" s="54"/>
      <c r="P2585" s="54"/>
      <c r="Q2585" s="54"/>
    </row>
    <row r="2586">
      <c r="A2586" s="66"/>
      <c r="B2586" s="54"/>
      <c r="C2586" s="54"/>
      <c r="D2586" s="54"/>
      <c r="E2586" s="54"/>
      <c r="F2586" s="54"/>
      <c r="G2586" s="67"/>
      <c r="H2586" s="54"/>
      <c r="I2586" s="54"/>
      <c r="J2586" s="54"/>
      <c r="K2586" s="54"/>
      <c r="L2586" s="54"/>
      <c r="M2586" s="54"/>
      <c r="N2586" s="54"/>
      <c r="O2586" s="54"/>
      <c r="P2586" s="54"/>
      <c r="Q2586" s="54"/>
    </row>
    <row r="2587">
      <c r="A2587" s="66"/>
      <c r="B2587" s="54"/>
      <c r="C2587" s="54"/>
      <c r="D2587" s="54"/>
      <c r="E2587" s="54"/>
      <c r="F2587" s="54"/>
      <c r="G2587" s="67"/>
      <c r="H2587" s="54"/>
      <c r="I2587" s="54"/>
      <c r="J2587" s="54"/>
      <c r="K2587" s="54"/>
      <c r="L2587" s="54"/>
      <c r="M2587" s="54"/>
      <c r="N2587" s="54"/>
      <c r="O2587" s="54"/>
      <c r="P2587" s="54"/>
      <c r="Q2587" s="54"/>
    </row>
    <row r="2588">
      <c r="A2588" s="66"/>
      <c r="B2588" s="54"/>
      <c r="C2588" s="54"/>
      <c r="D2588" s="54"/>
      <c r="E2588" s="54"/>
      <c r="F2588" s="54"/>
      <c r="G2588" s="67"/>
      <c r="H2588" s="54"/>
      <c r="I2588" s="54"/>
      <c r="J2588" s="54"/>
      <c r="K2588" s="54"/>
      <c r="L2588" s="54"/>
      <c r="M2588" s="54"/>
      <c r="N2588" s="54"/>
      <c r="O2588" s="54"/>
      <c r="P2588" s="54"/>
      <c r="Q2588" s="54"/>
    </row>
    <row r="2589">
      <c r="A2589" s="66"/>
      <c r="B2589" s="54"/>
      <c r="C2589" s="54"/>
      <c r="D2589" s="54"/>
      <c r="E2589" s="54"/>
      <c r="F2589" s="54"/>
      <c r="G2589" s="67"/>
      <c r="H2589" s="54"/>
      <c r="I2589" s="54"/>
      <c r="J2589" s="54"/>
      <c r="K2589" s="54"/>
      <c r="L2589" s="54"/>
      <c r="M2589" s="54"/>
      <c r="N2589" s="54"/>
      <c r="O2589" s="54"/>
      <c r="P2589" s="54"/>
      <c r="Q2589" s="54"/>
    </row>
    <row r="2590">
      <c r="A2590" s="66"/>
      <c r="B2590" s="54"/>
      <c r="C2590" s="54"/>
      <c r="D2590" s="54"/>
      <c r="E2590" s="54"/>
      <c r="F2590" s="54"/>
      <c r="G2590" s="67"/>
      <c r="H2590" s="54"/>
      <c r="I2590" s="54"/>
      <c r="J2590" s="54"/>
      <c r="K2590" s="54"/>
      <c r="L2590" s="54"/>
      <c r="M2590" s="54"/>
      <c r="N2590" s="54"/>
      <c r="O2590" s="54"/>
      <c r="P2590" s="54"/>
      <c r="Q2590" s="54"/>
    </row>
    <row r="2591">
      <c r="A2591" s="66"/>
      <c r="B2591" s="54"/>
      <c r="C2591" s="54"/>
      <c r="D2591" s="54"/>
      <c r="E2591" s="54"/>
      <c r="F2591" s="54"/>
      <c r="G2591" s="67"/>
      <c r="H2591" s="54"/>
      <c r="I2591" s="54"/>
      <c r="J2591" s="54"/>
      <c r="K2591" s="54"/>
      <c r="L2591" s="54"/>
      <c r="M2591" s="54"/>
      <c r="N2591" s="54"/>
      <c r="O2591" s="54"/>
      <c r="P2591" s="54"/>
      <c r="Q2591" s="54"/>
    </row>
    <row r="2592">
      <c r="A2592" s="66"/>
      <c r="B2592" s="54"/>
      <c r="C2592" s="54"/>
      <c r="D2592" s="54"/>
      <c r="E2592" s="54"/>
      <c r="F2592" s="54"/>
      <c r="G2592" s="67"/>
      <c r="H2592" s="54"/>
      <c r="I2592" s="54"/>
      <c r="J2592" s="54"/>
      <c r="K2592" s="54"/>
      <c r="L2592" s="54"/>
      <c r="M2592" s="54"/>
      <c r="N2592" s="54"/>
      <c r="O2592" s="54"/>
      <c r="P2592" s="54"/>
      <c r="Q2592" s="54"/>
    </row>
    <row r="2593">
      <c r="A2593" s="66"/>
      <c r="B2593" s="54"/>
      <c r="C2593" s="54"/>
      <c r="D2593" s="54"/>
      <c r="E2593" s="54"/>
      <c r="F2593" s="54"/>
      <c r="G2593" s="67"/>
      <c r="H2593" s="54"/>
      <c r="I2593" s="54"/>
      <c r="J2593" s="54"/>
      <c r="K2593" s="54"/>
      <c r="L2593" s="54"/>
      <c r="M2593" s="54"/>
      <c r="N2593" s="54"/>
      <c r="O2593" s="54"/>
      <c r="P2593" s="54"/>
      <c r="Q2593" s="54"/>
    </row>
    <row r="2594">
      <c r="A2594" s="66"/>
      <c r="B2594" s="54"/>
      <c r="C2594" s="54"/>
      <c r="D2594" s="54"/>
      <c r="E2594" s="54"/>
      <c r="F2594" s="54"/>
      <c r="G2594" s="67"/>
      <c r="H2594" s="54"/>
      <c r="I2594" s="54"/>
      <c r="J2594" s="54"/>
      <c r="K2594" s="54"/>
      <c r="L2594" s="54"/>
      <c r="M2594" s="54"/>
      <c r="N2594" s="54"/>
      <c r="O2594" s="54"/>
      <c r="P2594" s="54"/>
      <c r="Q2594" s="54"/>
    </row>
    <row r="2595">
      <c r="A2595" s="66"/>
      <c r="B2595" s="54"/>
      <c r="C2595" s="54"/>
      <c r="D2595" s="54"/>
      <c r="E2595" s="54"/>
      <c r="F2595" s="54"/>
      <c r="G2595" s="67"/>
      <c r="H2595" s="54"/>
      <c r="I2595" s="54"/>
      <c r="J2595" s="54"/>
      <c r="K2595" s="54"/>
      <c r="L2595" s="54"/>
      <c r="M2595" s="54"/>
      <c r="N2595" s="54"/>
      <c r="O2595" s="54"/>
      <c r="P2595" s="54"/>
      <c r="Q2595" s="54"/>
    </row>
    <row r="2596">
      <c r="A2596" s="66"/>
      <c r="B2596" s="54"/>
      <c r="C2596" s="54"/>
      <c r="D2596" s="54"/>
      <c r="E2596" s="54"/>
      <c r="F2596" s="54"/>
      <c r="G2596" s="67"/>
      <c r="H2596" s="54"/>
      <c r="I2596" s="54"/>
      <c r="J2596" s="54"/>
      <c r="K2596" s="54"/>
      <c r="L2596" s="54"/>
      <c r="M2596" s="54"/>
      <c r="N2596" s="54"/>
      <c r="O2596" s="54"/>
      <c r="P2596" s="54"/>
      <c r="Q2596" s="54"/>
    </row>
    <row r="2597">
      <c r="A2597" s="66"/>
      <c r="B2597" s="54"/>
      <c r="C2597" s="54"/>
      <c r="D2597" s="54"/>
      <c r="E2597" s="54"/>
      <c r="F2597" s="54"/>
      <c r="G2597" s="67"/>
      <c r="H2597" s="54"/>
      <c r="I2597" s="54"/>
      <c r="J2597" s="54"/>
      <c r="K2597" s="54"/>
      <c r="L2597" s="54"/>
      <c r="M2597" s="54"/>
      <c r="N2597" s="54"/>
      <c r="O2597" s="54"/>
      <c r="P2597" s="54"/>
      <c r="Q2597" s="54"/>
    </row>
    <row r="2598">
      <c r="A2598" s="66"/>
      <c r="B2598" s="54"/>
      <c r="C2598" s="54"/>
      <c r="D2598" s="54"/>
      <c r="E2598" s="54"/>
      <c r="F2598" s="54"/>
      <c r="G2598" s="67"/>
      <c r="H2598" s="54"/>
      <c r="I2598" s="54"/>
      <c r="J2598" s="54"/>
      <c r="K2598" s="54"/>
      <c r="L2598" s="54"/>
      <c r="M2598" s="54"/>
      <c r="N2598" s="54"/>
      <c r="O2598" s="54"/>
      <c r="P2598" s="54"/>
      <c r="Q2598" s="54"/>
    </row>
    <row r="2599">
      <c r="A2599" s="66"/>
      <c r="B2599" s="54"/>
      <c r="C2599" s="54"/>
      <c r="D2599" s="54"/>
      <c r="E2599" s="54"/>
      <c r="F2599" s="54"/>
      <c r="G2599" s="67"/>
      <c r="H2599" s="54"/>
      <c r="I2599" s="54"/>
      <c r="J2599" s="54"/>
      <c r="K2599" s="54"/>
      <c r="L2599" s="54"/>
      <c r="M2599" s="54"/>
      <c r="N2599" s="54"/>
      <c r="O2599" s="54"/>
      <c r="P2599" s="54"/>
      <c r="Q2599" s="54"/>
    </row>
    <row r="2600">
      <c r="A2600" s="66"/>
      <c r="B2600" s="54"/>
      <c r="C2600" s="54"/>
      <c r="D2600" s="54"/>
      <c r="E2600" s="54"/>
      <c r="F2600" s="54"/>
      <c r="G2600" s="67"/>
      <c r="H2600" s="54"/>
      <c r="I2600" s="54"/>
      <c r="J2600" s="54"/>
      <c r="K2600" s="54"/>
      <c r="L2600" s="54"/>
      <c r="M2600" s="54"/>
      <c r="N2600" s="54"/>
      <c r="O2600" s="54"/>
      <c r="P2600" s="54"/>
      <c r="Q2600" s="54"/>
    </row>
    <row r="2601">
      <c r="A2601" s="66"/>
      <c r="B2601" s="54"/>
      <c r="C2601" s="54"/>
      <c r="D2601" s="54"/>
      <c r="E2601" s="54"/>
      <c r="F2601" s="54"/>
      <c r="G2601" s="67"/>
      <c r="H2601" s="54"/>
      <c r="I2601" s="54"/>
      <c r="J2601" s="54"/>
      <c r="K2601" s="54"/>
      <c r="L2601" s="54"/>
      <c r="M2601" s="54"/>
      <c r="N2601" s="54"/>
      <c r="O2601" s="54"/>
      <c r="P2601" s="54"/>
      <c r="Q2601" s="54"/>
    </row>
    <row r="2602">
      <c r="A2602" s="66"/>
      <c r="B2602" s="54"/>
      <c r="C2602" s="54"/>
      <c r="D2602" s="54"/>
      <c r="E2602" s="54"/>
      <c r="F2602" s="54"/>
      <c r="G2602" s="67"/>
      <c r="H2602" s="54"/>
      <c r="I2602" s="54"/>
      <c r="J2602" s="54"/>
      <c r="K2602" s="54"/>
      <c r="L2602" s="54"/>
      <c r="M2602" s="54"/>
      <c r="N2602" s="54"/>
      <c r="O2602" s="54"/>
      <c r="P2602" s="54"/>
      <c r="Q2602" s="54"/>
    </row>
    <row r="2603">
      <c r="A2603" s="66"/>
      <c r="B2603" s="54"/>
      <c r="C2603" s="54"/>
      <c r="D2603" s="54"/>
      <c r="E2603" s="54"/>
      <c r="F2603" s="54"/>
      <c r="G2603" s="67"/>
      <c r="H2603" s="54"/>
      <c r="I2603" s="54"/>
      <c r="J2603" s="54"/>
      <c r="K2603" s="54"/>
      <c r="L2603" s="54"/>
      <c r="M2603" s="54"/>
      <c r="N2603" s="54"/>
      <c r="O2603" s="54"/>
      <c r="P2603" s="54"/>
      <c r="Q2603" s="54"/>
    </row>
    <row r="2604">
      <c r="A2604" s="66"/>
      <c r="B2604" s="54"/>
      <c r="C2604" s="54"/>
      <c r="D2604" s="54"/>
      <c r="E2604" s="54"/>
      <c r="F2604" s="54"/>
      <c r="G2604" s="67"/>
      <c r="H2604" s="54"/>
      <c r="I2604" s="54"/>
      <c r="J2604" s="54"/>
      <c r="K2604" s="54"/>
      <c r="L2604" s="54"/>
      <c r="M2604" s="54"/>
      <c r="N2604" s="54"/>
      <c r="O2604" s="54"/>
      <c r="P2604" s="54"/>
      <c r="Q2604" s="54"/>
    </row>
    <row r="2605">
      <c r="A2605" s="66"/>
      <c r="B2605" s="54"/>
      <c r="C2605" s="54"/>
      <c r="D2605" s="54"/>
      <c r="E2605" s="54"/>
      <c r="F2605" s="54"/>
      <c r="G2605" s="67"/>
      <c r="H2605" s="54"/>
      <c r="I2605" s="54"/>
      <c r="J2605" s="54"/>
      <c r="K2605" s="54"/>
      <c r="L2605" s="54"/>
      <c r="M2605" s="54"/>
      <c r="N2605" s="54"/>
      <c r="O2605" s="54"/>
      <c r="P2605" s="54"/>
      <c r="Q2605" s="54"/>
    </row>
    <row r="2606">
      <c r="A2606" s="66"/>
      <c r="B2606" s="54"/>
      <c r="C2606" s="54"/>
      <c r="D2606" s="54"/>
      <c r="E2606" s="54"/>
      <c r="F2606" s="54"/>
      <c r="G2606" s="67"/>
      <c r="H2606" s="54"/>
      <c r="I2606" s="54"/>
      <c r="J2606" s="54"/>
      <c r="K2606" s="54"/>
      <c r="L2606" s="54"/>
      <c r="M2606" s="54"/>
      <c r="N2606" s="54"/>
      <c r="O2606" s="54"/>
      <c r="P2606" s="54"/>
      <c r="Q2606" s="54"/>
    </row>
    <row r="2607">
      <c r="A2607" s="66"/>
      <c r="B2607" s="54"/>
      <c r="C2607" s="54"/>
      <c r="D2607" s="54"/>
      <c r="E2607" s="54"/>
      <c r="F2607" s="54"/>
      <c r="G2607" s="67"/>
      <c r="H2607" s="54"/>
      <c r="I2607" s="54"/>
      <c r="J2607" s="54"/>
      <c r="K2607" s="54"/>
      <c r="L2607" s="54"/>
      <c r="M2607" s="54"/>
      <c r="N2607" s="54"/>
      <c r="O2607" s="54"/>
      <c r="P2607" s="54"/>
      <c r="Q2607" s="54"/>
    </row>
    <row r="2608">
      <c r="A2608" s="66"/>
      <c r="B2608" s="54"/>
      <c r="C2608" s="54"/>
      <c r="D2608" s="54"/>
      <c r="E2608" s="54"/>
      <c r="F2608" s="54"/>
      <c r="G2608" s="67"/>
      <c r="H2608" s="54"/>
      <c r="I2608" s="54"/>
      <c r="J2608" s="54"/>
      <c r="K2608" s="54"/>
      <c r="L2608" s="54"/>
      <c r="M2608" s="54"/>
      <c r="N2608" s="54"/>
      <c r="O2608" s="54"/>
      <c r="P2608" s="54"/>
      <c r="Q2608" s="54"/>
    </row>
    <row r="2609">
      <c r="A2609" s="66"/>
      <c r="B2609" s="54"/>
      <c r="C2609" s="54"/>
      <c r="D2609" s="54"/>
      <c r="E2609" s="54"/>
      <c r="F2609" s="54"/>
      <c r="G2609" s="67"/>
      <c r="H2609" s="54"/>
      <c r="I2609" s="54"/>
      <c r="J2609" s="54"/>
      <c r="K2609" s="54"/>
      <c r="L2609" s="54"/>
      <c r="M2609" s="54"/>
      <c r="N2609" s="54"/>
      <c r="O2609" s="54"/>
      <c r="P2609" s="54"/>
      <c r="Q2609" s="54"/>
    </row>
    <row r="2610">
      <c r="A2610" s="66"/>
      <c r="B2610" s="54"/>
      <c r="C2610" s="54"/>
      <c r="D2610" s="54"/>
      <c r="E2610" s="54"/>
      <c r="F2610" s="54"/>
      <c r="G2610" s="67"/>
      <c r="H2610" s="54"/>
      <c r="I2610" s="54"/>
      <c r="J2610" s="54"/>
      <c r="K2610" s="54"/>
      <c r="L2610" s="54"/>
      <c r="M2610" s="54"/>
      <c r="N2610" s="54"/>
      <c r="O2610" s="54"/>
      <c r="P2610" s="54"/>
      <c r="Q2610" s="54"/>
    </row>
    <row r="2611">
      <c r="A2611" s="66"/>
      <c r="B2611" s="54"/>
      <c r="C2611" s="54"/>
      <c r="D2611" s="54"/>
      <c r="E2611" s="54"/>
      <c r="F2611" s="54"/>
      <c r="G2611" s="67"/>
      <c r="H2611" s="54"/>
      <c r="I2611" s="54"/>
      <c r="J2611" s="54"/>
      <c r="K2611" s="54"/>
      <c r="L2611" s="54"/>
      <c r="M2611" s="54"/>
      <c r="N2611" s="54"/>
      <c r="O2611" s="54"/>
      <c r="P2611" s="54"/>
      <c r="Q2611" s="54"/>
    </row>
    <row r="2612">
      <c r="A2612" s="66"/>
      <c r="B2612" s="54"/>
      <c r="C2612" s="54"/>
      <c r="D2612" s="54"/>
      <c r="E2612" s="54"/>
      <c r="F2612" s="54"/>
      <c r="G2612" s="67"/>
      <c r="H2612" s="54"/>
      <c r="I2612" s="54"/>
      <c r="J2612" s="54"/>
      <c r="K2612" s="54"/>
      <c r="L2612" s="54"/>
      <c r="M2612" s="54"/>
      <c r="N2612" s="54"/>
      <c r="O2612" s="54"/>
      <c r="P2612" s="54"/>
      <c r="Q2612" s="54"/>
    </row>
    <row r="2613">
      <c r="A2613" s="66"/>
      <c r="B2613" s="54"/>
      <c r="C2613" s="54"/>
      <c r="D2613" s="54"/>
      <c r="E2613" s="54"/>
      <c r="F2613" s="54"/>
      <c r="G2613" s="67"/>
      <c r="H2613" s="54"/>
      <c r="I2613" s="54"/>
      <c r="J2613" s="54"/>
      <c r="K2613" s="54"/>
      <c r="L2613" s="54"/>
      <c r="M2613" s="54"/>
      <c r="N2613" s="54"/>
      <c r="O2613" s="54"/>
      <c r="P2613" s="54"/>
      <c r="Q2613" s="54"/>
    </row>
    <row r="2614">
      <c r="A2614" s="66"/>
      <c r="B2614" s="54"/>
      <c r="C2614" s="54"/>
      <c r="D2614" s="54"/>
      <c r="E2614" s="54"/>
      <c r="F2614" s="54"/>
      <c r="G2614" s="67"/>
      <c r="H2614" s="54"/>
      <c r="I2614" s="54"/>
      <c r="J2614" s="54"/>
      <c r="K2614" s="54"/>
      <c r="L2614" s="54"/>
      <c r="M2614" s="54"/>
      <c r="N2614" s="54"/>
      <c r="O2614" s="54"/>
      <c r="P2614" s="54"/>
      <c r="Q2614" s="54"/>
    </row>
    <row r="2615">
      <c r="A2615" s="66"/>
      <c r="B2615" s="54"/>
      <c r="C2615" s="54"/>
      <c r="D2615" s="54"/>
      <c r="E2615" s="54"/>
      <c r="F2615" s="54"/>
      <c r="G2615" s="67"/>
      <c r="H2615" s="54"/>
      <c r="I2615" s="54"/>
      <c r="J2615" s="54"/>
      <c r="K2615" s="54"/>
      <c r="L2615" s="54"/>
      <c r="M2615" s="54"/>
      <c r="N2615" s="54"/>
      <c r="O2615" s="54"/>
      <c r="P2615" s="54"/>
      <c r="Q2615" s="54"/>
    </row>
    <row r="2616">
      <c r="A2616" s="66"/>
      <c r="B2616" s="54"/>
      <c r="C2616" s="54"/>
      <c r="D2616" s="54"/>
      <c r="E2616" s="54"/>
      <c r="F2616" s="54"/>
      <c r="G2616" s="67"/>
      <c r="H2616" s="54"/>
      <c r="I2616" s="54"/>
      <c r="J2616" s="54"/>
      <c r="K2616" s="54"/>
      <c r="L2616" s="54"/>
      <c r="M2616" s="54"/>
      <c r="N2616" s="54"/>
      <c r="O2616" s="54"/>
      <c r="P2616" s="54"/>
      <c r="Q2616" s="54"/>
    </row>
    <row r="2617">
      <c r="A2617" s="66"/>
      <c r="B2617" s="54"/>
      <c r="C2617" s="54"/>
      <c r="D2617" s="54"/>
      <c r="E2617" s="54"/>
      <c r="F2617" s="54"/>
      <c r="G2617" s="67"/>
      <c r="H2617" s="54"/>
      <c r="I2617" s="54"/>
      <c r="J2617" s="54"/>
      <c r="K2617" s="54"/>
      <c r="L2617" s="54"/>
      <c r="M2617" s="54"/>
      <c r="N2617" s="54"/>
      <c r="O2617" s="54"/>
      <c r="P2617" s="54"/>
      <c r="Q2617" s="54"/>
    </row>
    <row r="2618">
      <c r="A2618" s="66"/>
      <c r="B2618" s="54"/>
      <c r="C2618" s="54"/>
      <c r="D2618" s="54"/>
      <c r="E2618" s="54"/>
      <c r="F2618" s="54"/>
      <c r="G2618" s="67"/>
      <c r="H2618" s="54"/>
      <c r="I2618" s="54"/>
      <c r="J2618" s="54"/>
      <c r="K2618" s="54"/>
      <c r="L2618" s="54"/>
      <c r="M2618" s="54"/>
      <c r="N2618" s="54"/>
      <c r="O2618" s="54"/>
      <c r="P2618" s="54"/>
      <c r="Q2618" s="54"/>
    </row>
    <row r="2619">
      <c r="A2619" s="66"/>
      <c r="B2619" s="54"/>
      <c r="C2619" s="54"/>
      <c r="D2619" s="54"/>
      <c r="E2619" s="54"/>
      <c r="F2619" s="54"/>
      <c r="G2619" s="67"/>
      <c r="H2619" s="54"/>
      <c r="I2619" s="54"/>
      <c r="J2619" s="54"/>
      <c r="K2619" s="54"/>
      <c r="L2619" s="54"/>
      <c r="M2619" s="54"/>
      <c r="N2619" s="54"/>
      <c r="O2619" s="54"/>
      <c r="P2619" s="54"/>
      <c r="Q2619" s="54"/>
    </row>
    <row r="2620">
      <c r="A2620" s="66"/>
      <c r="B2620" s="54"/>
      <c r="C2620" s="54"/>
      <c r="D2620" s="54"/>
      <c r="E2620" s="54"/>
      <c r="F2620" s="54"/>
      <c r="G2620" s="67"/>
      <c r="H2620" s="54"/>
      <c r="I2620" s="54"/>
      <c r="J2620" s="54"/>
      <c r="K2620" s="54"/>
      <c r="L2620" s="54"/>
      <c r="M2620" s="54"/>
      <c r="N2620" s="54"/>
      <c r="O2620" s="54"/>
      <c r="P2620" s="54"/>
      <c r="Q2620" s="54"/>
    </row>
    <row r="2621">
      <c r="A2621" s="66"/>
      <c r="B2621" s="54"/>
      <c r="C2621" s="54"/>
      <c r="D2621" s="54"/>
      <c r="E2621" s="54"/>
      <c r="F2621" s="54"/>
      <c r="G2621" s="67"/>
      <c r="H2621" s="54"/>
      <c r="I2621" s="54"/>
      <c r="J2621" s="54"/>
      <c r="K2621" s="54"/>
      <c r="L2621" s="54"/>
      <c r="M2621" s="54"/>
      <c r="N2621" s="54"/>
      <c r="O2621" s="54"/>
      <c r="P2621" s="54"/>
      <c r="Q2621" s="54"/>
    </row>
    <row r="2622">
      <c r="A2622" s="66"/>
      <c r="B2622" s="54"/>
      <c r="C2622" s="54"/>
      <c r="D2622" s="54"/>
      <c r="E2622" s="54"/>
      <c r="F2622" s="54"/>
      <c r="G2622" s="67"/>
      <c r="H2622" s="54"/>
      <c r="I2622" s="54"/>
      <c r="J2622" s="54"/>
      <c r="K2622" s="54"/>
      <c r="L2622" s="54"/>
      <c r="M2622" s="54"/>
      <c r="N2622" s="54"/>
      <c r="O2622" s="54"/>
      <c r="P2622" s="54"/>
      <c r="Q2622" s="54"/>
    </row>
    <row r="2623">
      <c r="A2623" s="66"/>
      <c r="B2623" s="54"/>
      <c r="C2623" s="54"/>
      <c r="D2623" s="54"/>
      <c r="E2623" s="54"/>
      <c r="F2623" s="54"/>
      <c r="G2623" s="67"/>
      <c r="H2623" s="54"/>
      <c r="I2623" s="54"/>
      <c r="J2623" s="54"/>
      <c r="K2623" s="54"/>
      <c r="L2623" s="54"/>
      <c r="M2623" s="54"/>
      <c r="N2623" s="54"/>
      <c r="O2623" s="54"/>
      <c r="P2623" s="54"/>
      <c r="Q2623" s="54"/>
    </row>
    <row r="2624">
      <c r="A2624" s="66"/>
      <c r="B2624" s="54"/>
      <c r="C2624" s="54"/>
      <c r="D2624" s="54"/>
      <c r="E2624" s="54"/>
      <c r="F2624" s="54"/>
      <c r="G2624" s="67"/>
      <c r="H2624" s="54"/>
      <c r="I2624" s="54"/>
      <c r="J2624" s="54"/>
      <c r="K2624" s="54"/>
      <c r="L2624" s="54"/>
      <c r="M2624" s="54"/>
      <c r="N2624" s="54"/>
      <c r="O2624" s="54"/>
      <c r="P2624" s="54"/>
      <c r="Q2624" s="54"/>
    </row>
    <row r="2625">
      <c r="A2625" s="66"/>
      <c r="B2625" s="54"/>
      <c r="C2625" s="54"/>
      <c r="D2625" s="54"/>
      <c r="E2625" s="54"/>
      <c r="F2625" s="54"/>
      <c r="G2625" s="67"/>
      <c r="H2625" s="54"/>
      <c r="I2625" s="54"/>
      <c r="J2625" s="54"/>
      <c r="K2625" s="54"/>
      <c r="L2625" s="54"/>
      <c r="M2625" s="54"/>
      <c r="N2625" s="54"/>
      <c r="O2625" s="54"/>
      <c r="P2625" s="54"/>
      <c r="Q2625" s="54"/>
    </row>
    <row r="2626">
      <c r="A2626" s="66"/>
      <c r="B2626" s="54"/>
      <c r="C2626" s="54"/>
      <c r="D2626" s="54"/>
      <c r="E2626" s="54"/>
      <c r="F2626" s="54"/>
      <c r="G2626" s="67"/>
      <c r="H2626" s="54"/>
      <c r="I2626" s="54"/>
      <c r="J2626" s="54"/>
      <c r="K2626" s="54"/>
      <c r="L2626" s="54"/>
      <c r="M2626" s="54"/>
      <c r="N2626" s="54"/>
      <c r="O2626" s="54"/>
      <c r="P2626" s="54"/>
      <c r="Q2626" s="54"/>
    </row>
    <row r="2627">
      <c r="A2627" s="66"/>
      <c r="B2627" s="54"/>
      <c r="C2627" s="54"/>
      <c r="D2627" s="54"/>
      <c r="E2627" s="54"/>
      <c r="F2627" s="54"/>
      <c r="G2627" s="67"/>
      <c r="H2627" s="54"/>
      <c r="I2627" s="54"/>
      <c r="J2627" s="54"/>
      <c r="K2627" s="54"/>
      <c r="L2627" s="54"/>
      <c r="M2627" s="54"/>
      <c r="N2627" s="54"/>
      <c r="O2627" s="54"/>
      <c r="P2627" s="54"/>
      <c r="Q2627" s="54"/>
    </row>
    <row r="2628">
      <c r="A2628" s="66"/>
      <c r="B2628" s="54"/>
      <c r="C2628" s="54"/>
      <c r="D2628" s="54"/>
      <c r="E2628" s="54"/>
      <c r="F2628" s="54"/>
      <c r="G2628" s="67"/>
      <c r="H2628" s="54"/>
      <c r="I2628" s="54"/>
      <c r="J2628" s="54"/>
      <c r="K2628" s="54"/>
      <c r="L2628" s="54"/>
      <c r="M2628" s="54"/>
      <c r="N2628" s="54"/>
      <c r="O2628" s="54"/>
      <c r="P2628" s="54"/>
      <c r="Q2628" s="54"/>
    </row>
    <row r="2629">
      <c r="A2629" s="66"/>
      <c r="B2629" s="54"/>
      <c r="C2629" s="54"/>
      <c r="D2629" s="54"/>
      <c r="E2629" s="54"/>
      <c r="F2629" s="54"/>
      <c r="G2629" s="67"/>
      <c r="H2629" s="54"/>
      <c r="I2629" s="54"/>
      <c r="J2629" s="54"/>
      <c r="K2629" s="54"/>
      <c r="L2629" s="54"/>
      <c r="M2629" s="54"/>
      <c r="N2629" s="54"/>
      <c r="O2629" s="54"/>
      <c r="P2629" s="54"/>
      <c r="Q2629" s="54"/>
    </row>
    <row r="2630">
      <c r="A2630" s="66"/>
      <c r="B2630" s="54"/>
      <c r="C2630" s="54"/>
      <c r="D2630" s="54"/>
      <c r="E2630" s="54"/>
      <c r="F2630" s="54"/>
      <c r="G2630" s="67"/>
      <c r="H2630" s="54"/>
      <c r="I2630" s="54"/>
      <c r="J2630" s="54"/>
      <c r="K2630" s="54"/>
      <c r="L2630" s="54"/>
      <c r="M2630" s="54"/>
      <c r="N2630" s="54"/>
      <c r="O2630" s="54"/>
      <c r="P2630" s="54"/>
      <c r="Q2630" s="54"/>
    </row>
    <row r="2631">
      <c r="A2631" s="66"/>
      <c r="B2631" s="54"/>
      <c r="C2631" s="54"/>
      <c r="D2631" s="54"/>
      <c r="E2631" s="54"/>
      <c r="F2631" s="54"/>
      <c r="G2631" s="67"/>
      <c r="H2631" s="54"/>
      <c r="I2631" s="54"/>
      <c r="J2631" s="54"/>
      <c r="K2631" s="54"/>
      <c r="L2631" s="54"/>
      <c r="M2631" s="54"/>
      <c r="N2631" s="54"/>
      <c r="O2631" s="54"/>
      <c r="P2631" s="54"/>
      <c r="Q2631" s="54"/>
    </row>
    <row r="2632">
      <c r="A2632" s="66"/>
      <c r="B2632" s="54"/>
      <c r="C2632" s="54"/>
      <c r="D2632" s="54"/>
      <c r="E2632" s="54"/>
      <c r="F2632" s="54"/>
      <c r="G2632" s="67"/>
      <c r="H2632" s="54"/>
      <c r="I2632" s="54"/>
      <c r="J2632" s="54"/>
      <c r="K2632" s="54"/>
      <c r="L2632" s="54"/>
      <c r="M2632" s="54"/>
      <c r="N2632" s="54"/>
      <c r="O2632" s="54"/>
      <c r="P2632" s="54"/>
      <c r="Q2632" s="54"/>
    </row>
    <row r="2633">
      <c r="A2633" s="66"/>
      <c r="B2633" s="54"/>
      <c r="C2633" s="54"/>
      <c r="D2633" s="54"/>
      <c r="E2633" s="54"/>
      <c r="F2633" s="54"/>
      <c r="G2633" s="67"/>
      <c r="H2633" s="54"/>
      <c r="I2633" s="54"/>
      <c r="J2633" s="54"/>
      <c r="K2633" s="54"/>
      <c r="L2633" s="54"/>
      <c r="M2633" s="54"/>
      <c r="N2633" s="54"/>
      <c r="O2633" s="54"/>
      <c r="P2633" s="54"/>
      <c r="Q2633" s="54"/>
    </row>
    <row r="2634">
      <c r="A2634" s="66"/>
      <c r="B2634" s="54"/>
      <c r="C2634" s="54"/>
      <c r="D2634" s="54"/>
      <c r="E2634" s="54"/>
      <c r="F2634" s="54"/>
      <c r="G2634" s="67"/>
      <c r="H2634" s="54"/>
      <c r="I2634" s="54"/>
      <c r="J2634" s="54"/>
      <c r="K2634" s="54"/>
      <c r="L2634" s="54"/>
      <c r="M2634" s="54"/>
      <c r="N2634" s="54"/>
      <c r="O2634" s="54"/>
      <c r="P2634" s="54"/>
      <c r="Q2634" s="54"/>
    </row>
    <row r="2635">
      <c r="A2635" s="66"/>
      <c r="B2635" s="54"/>
      <c r="C2635" s="54"/>
      <c r="D2635" s="54"/>
      <c r="E2635" s="54"/>
      <c r="F2635" s="54"/>
      <c r="G2635" s="67"/>
      <c r="H2635" s="54"/>
      <c r="I2635" s="54"/>
      <c r="J2635" s="54"/>
      <c r="K2635" s="54"/>
      <c r="L2635" s="54"/>
      <c r="M2635" s="54"/>
      <c r="N2635" s="54"/>
      <c r="O2635" s="54"/>
      <c r="P2635" s="54"/>
      <c r="Q2635" s="54"/>
    </row>
    <row r="2636">
      <c r="A2636" s="66"/>
      <c r="B2636" s="54"/>
      <c r="C2636" s="54"/>
      <c r="D2636" s="54"/>
      <c r="E2636" s="54"/>
      <c r="F2636" s="54"/>
      <c r="G2636" s="67"/>
      <c r="H2636" s="54"/>
      <c r="I2636" s="54"/>
      <c r="J2636" s="54"/>
      <c r="K2636" s="54"/>
      <c r="L2636" s="54"/>
      <c r="M2636" s="54"/>
      <c r="N2636" s="54"/>
      <c r="O2636" s="54"/>
      <c r="P2636" s="54"/>
      <c r="Q2636" s="54"/>
    </row>
    <row r="2637">
      <c r="A2637" s="66"/>
      <c r="B2637" s="54"/>
      <c r="C2637" s="54"/>
      <c r="D2637" s="54"/>
      <c r="E2637" s="54"/>
      <c r="F2637" s="54"/>
      <c r="G2637" s="67"/>
      <c r="H2637" s="54"/>
      <c r="I2637" s="54"/>
      <c r="J2637" s="54"/>
      <c r="K2637" s="54"/>
      <c r="L2637" s="54"/>
      <c r="M2637" s="54"/>
      <c r="N2637" s="54"/>
      <c r="O2637" s="54"/>
      <c r="P2637" s="54"/>
      <c r="Q2637" s="54"/>
    </row>
    <row r="2638">
      <c r="A2638" s="66"/>
      <c r="B2638" s="54"/>
      <c r="C2638" s="54"/>
      <c r="D2638" s="54"/>
      <c r="E2638" s="54"/>
      <c r="F2638" s="54"/>
      <c r="G2638" s="67"/>
      <c r="H2638" s="54"/>
      <c r="I2638" s="54"/>
      <c r="J2638" s="54"/>
      <c r="K2638" s="54"/>
      <c r="L2638" s="54"/>
      <c r="M2638" s="54"/>
      <c r="N2638" s="54"/>
      <c r="O2638" s="54"/>
      <c r="P2638" s="54"/>
      <c r="Q2638" s="54"/>
    </row>
    <row r="2639">
      <c r="A2639" s="66"/>
      <c r="B2639" s="54"/>
      <c r="C2639" s="54"/>
      <c r="D2639" s="54"/>
      <c r="E2639" s="54"/>
      <c r="F2639" s="54"/>
      <c r="G2639" s="67"/>
      <c r="H2639" s="54"/>
      <c r="I2639" s="54"/>
      <c r="J2639" s="54"/>
      <c r="K2639" s="54"/>
      <c r="L2639" s="54"/>
      <c r="M2639" s="54"/>
      <c r="N2639" s="54"/>
      <c r="O2639" s="54"/>
      <c r="P2639" s="54"/>
      <c r="Q2639" s="54"/>
    </row>
    <row r="2640">
      <c r="A2640" s="66"/>
      <c r="B2640" s="54"/>
      <c r="C2640" s="54"/>
      <c r="D2640" s="54"/>
      <c r="E2640" s="54"/>
      <c r="F2640" s="54"/>
      <c r="G2640" s="67"/>
      <c r="H2640" s="54"/>
      <c r="I2640" s="54"/>
      <c r="J2640" s="54"/>
      <c r="K2640" s="54"/>
      <c r="L2640" s="54"/>
      <c r="M2640" s="54"/>
      <c r="N2640" s="54"/>
      <c r="O2640" s="54"/>
      <c r="P2640" s="54"/>
      <c r="Q2640" s="54"/>
    </row>
    <row r="2641">
      <c r="A2641" s="66"/>
      <c r="B2641" s="54"/>
      <c r="C2641" s="54"/>
      <c r="D2641" s="54"/>
      <c r="E2641" s="54"/>
      <c r="F2641" s="54"/>
      <c r="G2641" s="67"/>
      <c r="H2641" s="54"/>
      <c r="I2641" s="54"/>
      <c r="J2641" s="54"/>
      <c r="K2641" s="54"/>
      <c r="L2641" s="54"/>
      <c r="M2641" s="54"/>
      <c r="N2641" s="54"/>
      <c r="O2641" s="54"/>
      <c r="P2641" s="54"/>
      <c r="Q2641" s="54"/>
    </row>
    <row r="2642">
      <c r="A2642" s="66"/>
      <c r="B2642" s="54"/>
      <c r="C2642" s="54"/>
      <c r="D2642" s="54"/>
      <c r="E2642" s="54"/>
      <c r="F2642" s="54"/>
      <c r="G2642" s="67"/>
      <c r="H2642" s="54"/>
      <c r="I2642" s="54"/>
      <c r="J2642" s="54"/>
      <c r="K2642" s="54"/>
      <c r="L2642" s="54"/>
      <c r="M2642" s="54"/>
      <c r="N2642" s="54"/>
      <c r="O2642" s="54"/>
      <c r="P2642" s="54"/>
      <c r="Q2642" s="54"/>
    </row>
    <row r="2643">
      <c r="A2643" s="66"/>
      <c r="B2643" s="54"/>
      <c r="C2643" s="54"/>
      <c r="D2643" s="54"/>
      <c r="E2643" s="54"/>
      <c r="F2643" s="54"/>
      <c r="G2643" s="67"/>
      <c r="H2643" s="54"/>
      <c r="I2643" s="54"/>
      <c r="J2643" s="54"/>
      <c r="K2643" s="54"/>
      <c r="L2643" s="54"/>
      <c r="M2643" s="54"/>
      <c r="N2643" s="54"/>
      <c r="O2643" s="54"/>
      <c r="P2643" s="54"/>
      <c r="Q2643" s="54"/>
    </row>
    <row r="2644">
      <c r="A2644" s="66"/>
      <c r="B2644" s="54"/>
      <c r="C2644" s="54"/>
      <c r="D2644" s="54"/>
      <c r="E2644" s="54"/>
      <c r="F2644" s="54"/>
      <c r="G2644" s="67"/>
      <c r="H2644" s="54"/>
      <c r="I2644" s="54"/>
      <c r="J2644" s="54"/>
      <c r="K2644" s="54"/>
      <c r="L2644" s="54"/>
      <c r="M2644" s="54"/>
      <c r="N2644" s="54"/>
      <c r="O2644" s="54"/>
      <c r="P2644" s="54"/>
      <c r="Q2644" s="54"/>
    </row>
    <row r="2645">
      <c r="A2645" s="66"/>
      <c r="B2645" s="54"/>
      <c r="C2645" s="54"/>
      <c r="D2645" s="54"/>
      <c r="E2645" s="54"/>
      <c r="F2645" s="54"/>
      <c r="G2645" s="67"/>
      <c r="H2645" s="54"/>
      <c r="I2645" s="54"/>
      <c r="J2645" s="54"/>
      <c r="K2645" s="54"/>
      <c r="L2645" s="54"/>
      <c r="M2645" s="54"/>
      <c r="N2645" s="54"/>
      <c r="O2645" s="54"/>
      <c r="P2645" s="54"/>
      <c r="Q2645" s="54"/>
    </row>
    <row r="2646">
      <c r="A2646" s="66"/>
      <c r="B2646" s="54"/>
      <c r="C2646" s="54"/>
      <c r="D2646" s="54"/>
      <c r="E2646" s="54"/>
      <c r="F2646" s="54"/>
      <c r="G2646" s="67"/>
      <c r="H2646" s="54"/>
      <c r="I2646" s="54"/>
      <c r="J2646" s="54"/>
      <c r="K2646" s="54"/>
      <c r="L2646" s="54"/>
      <c r="M2646" s="54"/>
      <c r="N2646" s="54"/>
      <c r="O2646" s="54"/>
      <c r="P2646" s="54"/>
      <c r="Q2646" s="54"/>
    </row>
    <row r="2647">
      <c r="A2647" s="66"/>
      <c r="B2647" s="54"/>
      <c r="C2647" s="54"/>
      <c r="D2647" s="54"/>
      <c r="E2647" s="54"/>
      <c r="F2647" s="54"/>
      <c r="G2647" s="67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</row>
    <row r="2648">
      <c r="A2648" s="66"/>
      <c r="B2648" s="54"/>
      <c r="C2648" s="54"/>
      <c r="D2648" s="54"/>
      <c r="E2648" s="54"/>
      <c r="F2648" s="54"/>
      <c r="G2648" s="67"/>
      <c r="H2648" s="54"/>
      <c r="I2648" s="54"/>
      <c r="J2648" s="54"/>
      <c r="K2648" s="54"/>
      <c r="L2648" s="54"/>
      <c r="M2648" s="54"/>
      <c r="N2648" s="54"/>
      <c r="O2648" s="54"/>
      <c r="P2648" s="54"/>
      <c r="Q2648" s="54"/>
    </row>
    <row r="2649">
      <c r="A2649" s="66"/>
      <c r="B2649" s="54"/>
      <c r="C2649" s="54"/>
      <c r="D2649" s="54"/>
      <c r="E2649" s="54"/>
      <c r="F2649" s="54"/>
      <c r="G2649" s="67"/>
      <c r="H2649" s="54"/>
      <c r="I2649" s="54"/>
      <c r="J2649" s="54"/>
      <c r="K2649" s="54"/>
      <c r="L2649" s="54"/>
      <c r="M2649" s="54"/>
      <c r="N2649" s="54"/>
      <c r="O2649" s="54"/>
      <c r="P2649" s="54"/>
      <c r="Q2649" s="54"/>
    </row>
    <row r="2650">
      <c r="A2650" s="66"/>
      <c r="B2650" s="54"/>
      <c r="C2650" s="54"/>
      <c r="D2650" s="54"/>
      <c r="E2650" s="54"/>
      <c r="F2650" s="54"/>
      <c r="G2650" s="67"/>
      <c r="H2650" s="54"/>
      <c r="I2650" s="54"/>
      <c r="J2650" s="54"/>
      <c r="K2650" s="54"/>
      <c r="L2650" s="54"/>
      <c r="M2650" s="54"/>
      <c r="N2650" s="54"/>
      <c r="O2650" s="54"/>
      <c r="P2650" s="54"/>
      <c r="Q2650" s="54"/>
    </row>
    <row r="2651">
      <c r="A2651" s="66"/>
      <c r="B2651" s="54"/>
      <c r="C2651" s="54"/>
      <c r="D2651" s="54"/>
      <c r="E2651" s="54"/>
      <c r="F2651" s="54"/>
      <c r="G2651" s="67"/>
      <c r="H2651" s="54"/>
      <c r="I2651" s="54"/>
      <c r="J2651" s="54"/>
      <c r="K2651" s="54"/>
      <c r="L2651" s="54"/>
      <c r="M2651" s="54"/>
      <c r="N2651" s="54"/>
      <c r="O2651" s="54"/>
      <c r="P2651" s="54"/>
      <c r="Q2651" s="54"/>
    </row>
    <row r="2652">
      <c r="A2652" s="66"/>
      <c r="B2652" s="54"/>
      <c r="C2652" s="54"/>
      <c r="D2652" s="54"/>
      <c r="E2652" s="54"/>
      <c r="F2652" s="54"/>
      <c r="G2652" s="67"/>
      <c r="H2652" s="54"/>
      <c r="I2652" s="54"/>
      <c r="J2652" s="54"/>
      <c r="K2652" s="54"/>
      <c r="L2652" s="54"/>
      <c r="M2652" s="54"/>
      <c r="N2652" s="54"/>
      <c r="O2652" s="54"/>
      <c r="P2652" s="54"/>
      <c r="Q2652" s="54"/>
    </row>
    <row r="2653">
      <c r="A2653" s="66"/>
      <c r="B2653" s="54"/>
      <c r="C2653" s="54"/>
      <c r="D2653" s="54"/>
      <c r="E2653" s="54"/>
      <c r="F2653" s="54"/>
      <c r="G2653" s="67"/>
      <c r="H2653" s="54"/>
      <c r="I2653" s="54"/>
      <c r="J2653" s="54"/>
      <c r="K2653" s="54"/>
      <c r="L2653" s="54"/>
      <c r="M2653" s="54"/>
      <c r="N2653" s="54"/>
      <c r="O2653" s="54"/>
      <c r="P2653" s="54"/>
      <c r="Q2653" s="54"/>
    </row>
    <row r="2654">
      <c r="A2654" s="66"/>
      <c r="B2654" s="54"/>
      <c r="C2654" s="54"/>
      <c r="D2654" s="54"/>
      <c r="E2654" s="54"/>
      <c r="F2654" s="54"/>
      <c r="G2654" s="67"/>
      <c r="H2654" s="54"/>
      <c r="I2654" s="54"/>
      <c r="J2654" s="54"/>
      <c r="K2654" s="54"/>
      <c r="L2654" s="54"/>
      <c r="M2654" s="54"/>
      <c r="N2654" s="54"/>
      <c r="O2654" s="54"/>
      <c r="P2654" s="54"/>
      <c r="Q2654" s="54"/>
    </row>
    <row r="2655">
      <c r="A2655" s="66"/>
      <c r="B2655" s="54"/>
      <c r="C2655" s="54"/>
      <c r="D2655" s="54"/>
      <c r="E2655" s="54"/>
      <c r="F2655" s="54"/>
      <c r="G2655" s="67"/>
      <c r="H2655" s="54"/>
      <c r="I2655" s="54"/>
      <c r="J2655" s="54"/>
      <c r="K2655" s="54"/>
      <c r="L2655" s="54"/>
      <c r="M2655" s="54"/>
      <c r="N2655" s="54"/>
      <c r="O2655" s="54"/>
      <c r="P2655" s="54"/>
      <c r="Q2655" s="54"/>
    </row>
    <row r="2656">
      <c r="A2656" s="66"/>
      <c r="B2656" s="54"/>
      <c r="C2656" s="54"/>
      <c r="D2656" s="54"/>
      <c r="E2656" s="54"/>
      <c r="F2656" s="54"/>
      <c r="G2656" s="67"/>
      <c r="H2656" s="54"/>
      <c r="I2656" s="54"/>
      <c r="J2656" s="54"/>
      <c r="K2656" s="54"/>
      <c r="L2656" s="54"/>
      <c r="M2656" s="54"/>
      <c r="N2656" s="54"/>
      <c r="O2656" s="54"/>
      <c r="P2656" s="54"/>
      <c r="Q2656" s="54"/>
    </row>
    <row r="2657">
      <c r="A2657" s="66"/>
      <c r="B2657" s="54"/>
      <c r="C2657" s="54"/>
      <c r="D2657" s="54"/>
      <c r="E2657" s="54"/>
      <c r="F2657" s="54"/>
      <c r="G2657" s="67"/>
      <c r="H2657" s="54"/>
      <c r="I2657" s="54"/>
      <c r="J2657" s="54"/>
      <c r="K2657" s="54"/>
      <c r="L2657" s="54"/>
      <c r="M2657" s="54"/>
      <c r="N2657" s="54"/>
      <c r="O2657" s="54"/>
      <c r="P2657" s="54"/>
      <c r="Q2657" s="54"/>
    </row>
    <row r="2658">
      <c r="A2658" s="66"/>
      <c r="B2658" s="54"/>
      <c r="C2658" s="54"/>
      <c r="D2658" s="54"/>
      <c r="E2658" s="54"/>
      <c r="F2658" s="54"/>
      <c r="G2658" s="67"/>
      <c r="H2658" s="54"/>
      <c r="I2658" s="54"/>
      <c r="J2658" s="54"/>
      <c r="K2658" s="54"/>
      <c r="L2658" s="54"/>
      <c r="M2658" s="54"/>
      <c r="N2658" s="54"/>
      <c r="O2658" s="54"/>
      <c r="P2658" s="54"/>
      <c r="Q2658" s="54"/>
    </row>
    <row r="2659">
      <c r="A2659" s="66"/>
      <c r="B2659" s="54"/>
      <c r="C2659" s="54"/>
      <c r="D2659" s="54"/>
      <c r="E2659" s="54"/>
      <c r="F2659" s="54"/>
      <c r="G2659" s="67"/>
      <c r="H2659" s="54"/>
      <c r="I2659" s="54"/>
      <c r="J2659" s="54"/>
      <c r="K2659" s="54"/>
      <c r="L2659" s="54"/>
      <c r="M2659" s="54"/>
      <c r="N2659" s="54"/>
      <c r="O2659" s="54"/>
      <c r="P2659" s="54"/>
      <c r="Q2659" s="54"/>
    </row>
    <row r="2660">
      <c r="A2660" s="66"/>
      <c r="B2660" s="54"/>
      <c r="C2660" s="54"/>
      <c r="D2660" s="54"/>
      <c r="E2660" s="54"/>
      <c r="F2660" s="54"/>
      <c r="G2660" s="67"/>
      <c r="H2660" s="54"/>
      <c r="I2660" s="54"/>
      <c r="J2660" s="54"/>
      <c r="K2660" s="54"/>
      <c r="L2660" s="54"/>
      <c r="M2660" s="54"/>
      <c r="N2660" s="54"/>
      <c r="O2660" s="54"/>
      <c r="P2660" s="54"/>
      <c r="Q2660" s="54"/>
    </row>
    <row r="2661">
      <c r="A2661" s="66"/>
      <c r="B2661" s="54"/>
      <c r="C2661" s="54"/>
      <c r="D2661" s="54"/>
      <c r="E2661" s="54"/>
      <c r="F2661" s="54"/>
      <c r="G2661" s="67"/>
      <c r="H2661" s="54"/>
      <c r="I2661" s="54"/>
      <c r="J2661" s="54"/>
      <c r="K2661" s="54"/>
      <c r="L2661" s="54"/>
      <c r="M2661" s="54"/>
      <c r="N2661" s="54"/>
      <c r="O2661" s="54"/>
      <c r="P2661" s="54"/>
      <c r="Q2661" s="54"/>
    </row>
    <row r="2662">
      <c r="A2662" s="66"/>
      <c r="B2662" s="54"/>
      <c r="C2662" s="54"/>
      <c r="D2662" s="54"/>
      <c r="E2662" s="54"/>
      <c r="F2662" s="54"/>
      <c r="G2662" s="67"/>
      <c r="H2662" s="54"/>
      <c r="I2662" s="54"/>
      <c r="J2662" s="54"/>
      <c r="K2662" s="54"/>
      <c r="L2662" s="54"/>
      <c r="M2662" s="54"/>
      <c r="N2662" s="54"/>
      <c r="O2662" s="54"/>
      <c r="P2662" s="54"/>
      <c r="Q2662" s="54"/>
    </row>
    <row r="2663">
      <c r="A2663" s="66"/>
      <c r="B2663" s="54"/>
      <c r="C2663" s="54"/>
      <c r="D2663" s="54"/>
      <c r="E2663" s="54"/>
      <c r="F2663" s="54"/>
      <c r="G2663" s="67"/>
      <c r="H2663" s="54"/>
      <c r="I2663" s="54"/>
      <c r="J2663" s="54"/>
      <c r="K2663" s="54"/>
      <c r="L2663" s="54"/>
      <c r="M2663" s="54"/>
      <c r="N2663" s="54"/>
      <c r="O2663" s="54"/>
      <c r="P2663" s="54"/>
      <c r="Q2663" s="54"/>
    </row>
    <row r="2664">
      <c r="A2664" s="66"/>
      <c r="B2664" s="54"/>
      <c r="C2664" s="54"/>
      <c r="D2664" s="54"/>
      <c r="E2664" s="54"/>
      <c r="F2664" s="54"/>
      <c r="G2664" s="67"/>
      <c r="H2664" s="54"/>
      <c r="I2664" s="54"/>
      <c r="J2664" s="54"/>
      <c r="K2664" s="54"/>
      <c r="L2664" s="54"/>
      <c r="M2664" s="54"/>
      <c r="N2664" s="54"/>
      <c r="O2664" s="54"/>
      <c r="P2664" s="54"/>
      <c r="Q2664" s="54"/>
    </row>
    <row r="2665">
      <c r="A2665" s="66"/>
      <c r="B2665" s="54"/>
      <c r="C2665" s="54"/>
      <c r="D2665" s="54"/>
      <c r="E2665" s="54"/>
      <c r="F2665" s="54"/>
      <c r="G2665" s="67"/>
      <c r="H2665" s="54"/>
      <c r="I2665" s="54"/>
      <c r="J2665" s="54"/>
      <c r="K2665" s="54"/>
      <c r="L2665" s="54"/>
      <c r="M2665" s="54"/>
      <c r="N2665" s="54"/>
      <c r="O2665" s="54"/>
      <c r="P2665" s="54"/>
      <c r="Q2665" s="54"/>
    </row>
    <row r="2666">
      <c r="A2666" s="66"/>
      <c r="B2666" s="54"/>
      <c r="C2666" s="54"/>
      <c r="D2666" s="54"/>
      <c r="E2666" s="54"/>
      <c r="F2666" s="54"/>
      <c r="G2666" s="67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>
      <c r="A2667" s="66"/>
      <c r="B2667" s="54"/>
      <c r="C2667" s="54"/>
      <c r="D2667" s="54"/>
      <c r="E2667" s="54"/>
      <c r="F2667" s="54"/>
      <c r="G2667" s="67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>
      <c r="A2668" s="66"/>
      <c r="B2668" s="54"/>
      <c r="C2668" s="54"/>
      <c r="D2668" s="54"/>
      <c r="E2668" s="54"/>
      <c r="F2668" s="54"/>
      <c r="G2668" s="67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>
      <c r="A2669" s="66"/>
      <c r="B2669" s="54"/>
      <c r="C2669" s="54"/>
      <c r="D2669" s="54"/>
      <c r="E2669" s="54"/>
      <c r="F2669" s="54"/>
      <c r="G2669" s="67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>
      <c r="A2670" s="66"/>
      <c r="B2670" s="54"/>
      <c r="C2670" s="54"/>
      <c r="D2670" s="54"/>
      <c r="E2670" s="54"/>
      <c r="F2670" s="54"/>
      <c r="G2670" s="67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>
      <c r="A2671" s="66"/>
      <c r="B2671" s="54"/>
      <c r="C2671" s="54"/>
      <c r="D2671" s="54"/>
      <c r="E2671" s="54"/>
      <c r="F2671" s="54"/>
      <c r="G2671" s="67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>
      <c r="A2672" s="66"/>
      <c r="B2672" s="54"/>
      <c r="C2672" s="54"/>
      <c r="D2672" s="54"/>
      <c r="E2672" s="54"/>
      <c r="F2672" s="54"/>
      <c r="G2672" s="67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>
      <c r="A2673" s="66"/>
      <c r="B2673" s="54"/>
      <c r="C2673" s="54"/>
      <c r="D2673" s="54"/>
      <c r="E2673" s="54"/>
      <c r="F2673" s="54"/>
      <c r="G2673" s="67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>
      <c r="A2674" s="66"/>
      <c r="B2674" s="54"/>
      <c r="C2674" s="54"/>
      <c r="D2674" s="54"/>
      <c r="E2674" s="54"/>
      <c r="F2674" s="54"/>
      <c r="G2674" s="67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>
      <c r="A2675" s="66"/>
      <c r="B2675" s="54"/>
      <c r="C2675" s="54"/>
      <c r="D2675" s="54"/>
      <c r="E2675" s="54"/>
      <c r="F2675" s="54"/>
      <c r="G2675" s="67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>
      <c r="A2676" s="66"/>
      <c r="B2676" s="54"/>
      <c r="C2676" s="54"/>
      <c r="D2676" s="54"/>
      <c r="E2676" s="54"/>
      <c r="F2676" s="54"/>
      <c r="G2676" s="67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>
      <c r="A2677" s="66"/>
      <c r="B2677" s="54"/>
      <c r="C2677" s="54"/>
      <c r="D2677" s="54"/>
      <c r="E2677" s="54"/>
      <c r="F2677" s="54"/>
      <c r="G2677" s="67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8">
      <c r="A2678" s="66"/>
      <c r="B2678" s="54"/>
      <c r="C2678" s="54"/>
      <c r="D2678" s="54"/>
      <c r="E2678" s="54"/>
      <c r="F2678" s="54"/>
      <c r="G2678" s="67"/>
      <c r="H2678" s="54"/>
      <c r="I2678" s="54"/>
      <c r="J2678" s="54"/>
      <c r="K2678" s="54"/>
      <c r="L2678" s="54"/>
      <c r="M2678" s="54"/>
      <c r="N2678" s="54"/>
      <c r="O2678" s="54"/>
      <c r="P2678" s="54"/>
      <c r="Q2678" s="54"/>
    </row>
    <row r="2679">
      <c r="A2679" s="66"/>
      <c r="B2679" s="54"/>
      <c r="C2679" s="54"/>
      <c r="D2679" s="54"/>
      <c r="E2679" s="54"/>
      <c r="F2679" s="54"/>
      <c r="G2679" s="67"/>
      <c r="H2679" s="54"/>
      <c r="I2679" s="54"/>
      <c r="J2679" s="54"/>
      <c r="K2679" s="54"/>
      <c r="L2679" s="54"/>
      <c r="M2679" s="54"/>
      <c r="N2679" s="54"/>
      <c r="O2679" s="54"/>
      <c r="P2679" s="54"/>
      <c r="Q2679" s="54"/>
    </row>
    <row r="2680">
      <c r="A2680" s="66"/>
      <c r="B2680" s="54"/>
      <c r="C2680" s="54"/>
      <c r="D2680" s="54"/>
      <c r="E2680" s="54"/>
      <c r="F2680" s="54"/>
      <c r="G2680" s="67"/>
      <c r="H2680" s="54"/>
      <c r="I2680" s="54"/>
      <c r="J2680" s="54"/>
      <c r="K2680" s="54"/>
      <c r="L2680" s="54"/>
      <c r="M2680" s="54"/>
      <c r="N2680" s="54"/>
      <c r="O2680" s="54"/>
      <c r="P2680" s="54"/>
      <c r="Q2680" s="54"/>
    </row>
    <row r="2681">
      <c r="A2681" s="66"/>
      <c r="B2681" s="54"/>
      <c r="C2681" s="54"/>
      <c r="D2681" s="54"/>
      <c r="E2681" s="54"/>
      <c r="F2681" s="54"/>
      <c r="G2681" s="67"/>
      <c r="H2681" s="54"/>
      <c r="I2681" s="54"/>
      <c r="J2681" s="54"/>
      <c r="K2681" s="54"/>
      <c r="L2681" s="54"/>
      <c r="M2681" s="54"/>
      <c r="N2681" s="54"/>
      <c r="O2681" s="54"/>
      <c r="P2681" s="54"/>
      <c r="Q2681" s="54"/>
    </row>
    <row r="2682">
      <c r="A2682" s="66"/>
      <c r="B2682" s="54"/>
      <c r="C2682" s="54"/>
      <c r="D2682" s="54"/>
      <c r="E2682" s="54"/>
      <c r="F2682" s="54"/>
      <c r="G2682" s="67"/>
      <c r="H2682" s="54"/>
      <c r="I2682" s="54"/>
      <c r="J2682" s="54"/>
      <c r="K2682" s="54"/>
      <c r="L2682" s="54"/>
      <c r="M2682" s="54"/>
      <c r="N2682" s="54"/>
      <c r="O2682" s="54"/>
      <c r="P2682" s="54"/>
      <c r="Q2682" s="54"/>
    </row>
    <row r="2683">
      <c r="A2683" s="66"/>
      <c r="B2683" s="54"/>
      <c r="C2683" s="54"/>
      <c r="D2683" s="54"/>
      <c r="E2683" s="54"/>
      <c r="F2683" s="54"/>
      <c r="G2683" s="67"/>
      <c r="H2683" s="54"/>
      <c r="I2683" s="54"/>
      <c r="J2683" s="54"/>
      <c r="K2683" s="54"/>
      <c r="L2683" s="54"/>
      <c r="M2683" s="54"/>
      <c r="N2683" s="54"/>
      <c r="O2683" s="54"/>
      <c r="P2683" s="54"/>
      <c r="Q2683" s="54"/>
    </row>
    <row r="2684">
      <c r="A2684" s="66"/>
      <c r="B2684" s="54"/>
      <c r="C2684" s="54"/>
      <c r="D2684" s="54"/>
      <c r="E2684" s="54"/>
      <c r="F2684" s="54"/>
      <c r="G2684" s="67"/>
      <c r="H2684" s="54"/>
      <c r="I2684" s="54"/>
      <c r="J2684" s="54"/>
      <c r="K2684" s="54"/>
      <c r="L2684" s="54"/>
      <c r="M2684" s="54"/>
      <c r="N2684" s="54"/>
      <c r="O2684" s="54"/>
      <c r="P2684" s="54"/>
      <c r="Q2684" s="54"/>
    </row>
    <row r="2685">
      <c r="A2685" s="66"/>
      <c r="B2685" s="54"/>
      <c r="C2685" s="54"/>
      <c r="D2685" s="54"/>
      <c r="E2685" s="54"/>
      <c r="F2685" s="54"/>
      <c r="G2685" s="67"/>
      <c r="H2685" s="54"/>
      <c r="I2685" s="54"/>
      <c r="J2685" s="54"/>
      <c r="K2685" s="54"/>
      <c r="L2685" s="54"/>
      <c r="M2685" s="54"/>
      <c r="N2685" s="54"/>
      <c r="O2685" s="54"/>
      <c r="P2685" s="54"/>
      <c r="Q2685" s="54"/>
    </row>
    <row r="2686">
      <c r="A2686" s="66"/>
      <c r="B2686" s="54"/>
      <c r="C2686" s="54"/>
      <c r="D2686" s="54"/>
      <c r="E2686" s="54"/>
      <c r="F2686" s="54"/>
      <c r="G2686" s="67"/>
      <c r="H2686" s="54"/>
      <c r="I2686" s="54"/>
      <c r="J2686" s="54"/>
      <c r="K2686" s="54"/>
      <c r="L2686" s="54"/>
      <c r="M2686" s="54"/>
      <c r="N2686" s="54"/>
      <c r="O2686" s="54"/>
      <c r="P2686" s="54"/>
      <c r="Q2686" s="54"/>
    </row>
    <row r="2687">
      <c r="A2687" s="66"/>
      <c r="B2687" s="54"/>
      <c r="C2687" s="54"/>
      <c r="D2687" s="54"/>
      <c r="E2687" s="54"/>
      <c r="F2687" s="54"/>
      <c r="G2687" s="67"/>
      <c r="H2687" s="54"/>
      <c r="I2687" s="54"/>
      <c r="J2687" s="54"/>
      <c r="K2687" s="54"/>
      <c r="L2687" s="54"/>
      <c r="M2687" s="54"/>
      <c r="N2687" s="54"/>
      <c r="O2687" s="54"/>
      <c r="P2687" s="54"/>
      <c r="Q2687" s="54"/>
    </row>
    <row r="2688">
      <c r="A2688" s="66"/>
      <c r="B2688" s="54"/>
      <c r="C2688" s="54"/>
      <c r="D2688" s="54"/>
      <c r="E2688" s="54"/>
      <c r="F2688" s="54"/>
      <c r="G2688" s="67"/>
      <c r="H2688" s="54"/>
      <c r="I2688" s="54"/>
      <c r="J2688" s="54"/>
      <c r="K2688" s="54"/>
      <c r="L2688" s="54"/>
      <c r="M2688" s="54"/>
      <c r="N2688" s="54"/>
      <c r="O2688" s="54"/>
      <c r="P2688" s="54"/>
      <c r="Q2688" s="54"/>
    </row>
    <row r="2689">
      <c r="A2689" s="66"/>
      <c r="B2689" s="54"/>
      <c r="C2689" s="54"/>
      <c r="D2689" s="54"/>
      <c r="E2689" s="54"/>
      <c r="F2689" s="54"/>
      <c r="G2689" s="67"/>
      <c r="H2689" s="54"/>
      <c r="I2689" s="54"/>
      <c r="J2689" s="54"/>
      <c r="K2689" s="54"/>
      <c r="L2689" s="54"/>
      <c r="M2689" s="54"/>
      <c r="N2689" s="54"/>
      <c r="O2689" s="54"/>
      <c r="P2689" s="54"/>
      <c r="Q2689" s="54"/>
    </row>
    <row r="2690">
      <c r="A2690" s="66"/>
      <c r="B2690" s="54"/>
      <c r="C2690" s="54"/>
      <c r="D2690" s="54"/>
      <c r="E2690" s="54"/>
      <c r="F2690" s="54"/>
      <c r="G2690" s="67"/>
      <c r="H2690" s="54"/>
      <c r="I2690" s="54"/>
      <c r="J2690" s="54"/>
      <c r="K2690" s="54"/>
      <c r="L2690" s="54"/>
      <c r="M2690" s="54"/>
      <c r="N2690" s="54"/>
      <c r="O2690" s="54"/>
      <c r="P2690" s="54"/>
      <c r="Q2690" s="54"/>
    </row>
    <row r="2691">
      <c r="A2691" s="66"/>
      <c r="B2691" s="54"/>
      <c r="C2691" s="54"/>
      <c r="D2691" s="54"/>
      <c r="E2691" s="54"/>
      <c r="F2691" s="54"/>
      <c r="G2691" s="67"/>
      <c r="H2691" s="54"/>
      <c r="I2691" s="54"/>
      <c r="J2691" s="54"/>
      <c r="K2691" s="54"/>
      <c r="L2691" s="54"/>
      <c r="M2691" s="54"/>
      <c r="N2691" s="54"/>
      <c r="O2691" s="54"/>
      <c r="P2691" s="54"/>
      <c r="Q2691" s="54"/>
    </row>
    <row r="2692">
      <c r="A2692" s="66"/>
      <c r="B2692" s="54"/>
      <c r="C2692" s="54"/>
      <c r="D2692" s="54"/>
      <c r="E2692" s="54"/>
      <c r="F2692" s="54"/>
      <c r="G2692" s="67"/>
      <c r="H2692" s="54"/>
      <c r="I2692" s="54"/>
      <c r="J2692" s="54"/>
      <c r="K2692" s="54"/>
      <c r="L2692" s="54"/>
      <c r="M2692" s="54"/>
      <c r="N2692" s="54"/>
      <c r="O2692" s="54"/>
      <c r="P2692" s="54"/>
      <c r="Q2692" s="54"/>
    </row>
    <row r="2693">
      <c r="A2693" s="66"/>
      <c r="B2693" s="54"/>
      <c r="C2693" s="54"/>
      <c r="D2693" s="54"/>
      <c r="E2693" s="54"/>
      <c r="F2693" s="54"/>
      <c r="G2693" s="67"/>
      <c r="H2693" s="54"/>
      <c r="I2693" s="54"/>
      <c r="J2693" s="54"/>
      <c r="K2693" s="54"/>
      <c r="L2693" s="54"/>
      <c r="M2693" s="54"/>
      <c r="N2693" s="54"/>
      <c r="O2693" s="54"/>
      <c r="P2693" s="54"/>
      <c r="Q2693" s="54"/>
    </row>
    <row r="2694">
      <c r="A2694" s="66"/>
      <c r="B2694" s="54"/>
      <c r="C2694" s="54"/>
      <c r="D2694" s="54"/>
      <c r="E2694" s="54"/>
      <c r="F2694" s="54"/>
      <c r="G2694" s="67"/>
      <c r="H2694" s="54"/>
      <c r="I2694" s="54"/>
      <c r="J2694" s="54"/>
      <c r="K2694" s="54"/>
      <c r="L2694" s="54"/>
      <c r="M2694" s="54"/>
      <c r="N2694" s="54"/>
      <c r="O2694" s="54"/>
      <c r="P2694" s="54"/>
      <c r="Q2694" s="54"/>
    </row>
    <row r="2695">
      <c r="A2695" s="66"/>
      <c r="B2695" s="54"/>
      <c r="C2695" s="54"/>
      <c r="D2695" s="54"/>
      <c r="E2695" s="54"/>
      <c r="F2695" s="54"/>
      <c r="G2695" s="67"/>
      <c r="H2695" s="54"/>
      <c r="I2695" s="54"/>
      <c r="J2695" s="54"/>
      <c r="K2695" s="54"/>
      <c r="L2695" s="54"/>
      <c r="M2695" s="54"/>
      <c r="N2695" s="54"/>
      <c r="O2695" s="54"/>
      <c r="P2695" s="54"/>
      <c r="Q2695" s="54"/>
    </row>
    <row r="2696">
      <c r="A2696" s="66"/>
      <c r="B2696" s="54"/>
      <c r="C2696" s="54"/>
      <c r="D2696" s="54"/>
      <c r="E2696" s="54"/>
      <c r="F2696" s="54"/>
      <c r="G2696" s="67"/>
      <c r="H2696" s="54"/>
      <c r="I2696" s="54"/>
      <c r="J2696" s="54"/>
      <c r="K2696" s="54"/>
      <c r="L2696" s="54"/>
      <c r="M2696" s="54"/>
      <c r="N2696" s="54"/>
      <c r="O2696" s="54"/>
      <c r="P2696" s="54"/>
      <c r="Q2696" s="54"/>
    </row>
    <row r="2697">
      <c r="A2697" s="66"/>
      <c r="B2697" s="54"/>
      <c r="C2697" s="54"/>
      <c r="D2697" s="54"/>
      <c r="E2697" s="54"/>
      <c r="F2697" s="54"/>
      <c r="G2697" s="67"/>
      <c r="H2697" s="54"/>
      <c r="I2697" s="54"/>
      <c r="J2697" s="54"/>
      <c r="K2697" s="54"/>
      <c r="L2697" s="54"/>
      <c r="M2697" s="54"/>
      <c r="N2697" s="54"/>
      <c r="O2697" s="54"/>
      <c r="P2697" s="54"/>
      <c r="Q2697" s="54"/>
    </row>
    <row r="2698">
      <c r="A2698" s="66"/>
      <c r="B2698" s="54"/>
      <c r="C2698" s="54"/>
      <c r="D2698" s="54"/>
      <c r="E2698" s="54"/>
      <c r="F2698" s="54"/>
      <c r="G2698" s="67"/>
      <c r="H2698" s="54"/>
      <c r="I2698" s="54"/>
      <c r="J2698" s="54"/>
      <c r="K2698" s="54"/>
      <c r="L2698" s="54"/>
      <c r="M2698" s="54"/>
      <c r="N2698" s="54"/>
      <c r="O2698" s="54"/>
      <c r="P2698" s="54"/>
      <c r="Q2698" s="54"/>
    </row>
    <row r="2699">
      <c r="A2699" s="66"/>
      <c r="B2699" s="54"/>
      <c r="C2699" s="54"/>
      <c r="D2699" s="54"/>
      <c r="E2699" s="54"/>
      <c r="F2699" s="54"/>
      <c r="G2699" s="67"/>
      <c r="H2699" s="54"/>
      <c r="I2699" s="54"/>
      <c r="J2699" s="54"/>
      <c r="K2699" s="54"/>
      <c r="L2699" s="54"/>
      <c r="M2699" s="54"/>
      <c r="N2699" s="54"/>
      <c r="O2699" s="54"/>
      <c r="P2699" s="54"/>
      <c r="Q2699" s="54"/>
    </row>
    <row r="2700">
      <c r="A2700" s="66"/>
      <c r="B2700" s="54"/>
      <c r="C2700" s="54"/>
      <c r="D2700" s="54"/>
      <c r="E2700" s="54"/>
      <c r="F2700" s="54"/>
      <c r="G2700" s="67"/>
      <c r="H2700" s="54"/>
      <c r="I2700" s="54"/>
      <c r="J2700" s="54"/>
      <c r="K2700" s="54"/>
      <c r="L2700" s="54"/>
      <c r="M2700" s="54"/>
      <c r="N2700" s="54"/>
      <c r="O2700" s="54"/>
      <c r="P2700" s="54"/>
      <c r="Q2700" s="54"/>
    </row>
    <row r="2701">
      <c r="A2701" s="66"/>
      <c r="B2701" s="54"/>
      <c r="C2701" s="54"/>
      <c r="D2701" s="54"/>
      <c r="E2701" s="54"/>
      <c r="F2701" s="54"/>
      <c r="G2701" s="67"/>
      <c r="H2701" s="54"/>
      <c r="I2701" s="54"/>
      <c r="J2701" s="54"/>
      <c r="K2701" s="54"/>
      <c r="L2701" s="54"/>
      <c r="M2701" s="54"/>
      <c r="N2701" s="54"/>
      <c r="O2701" s="54"/>
      <c r="P2701" s="54"/>
      <c r="Q2701" s="54"/>
    </row>
    <row r="2702">
      <c r="A2702" s="66"/>
      <c r="B2702" s="54"/>
      <c r="C2702" s="54"/>
      <c r="D2702" s="54"/>
      <c r="E2702" s="54"/>
      <c r="F2702" s="54"/>
      <c r="G2702" s="67"/>
      <c r="H2702" s="54"/>
      <c r="I2702" s="54"/>
      <c r="J2702" s="54"/>
      <c r="K2702" s="54"/>
      <c r="L2702" s="54"/>
      <c r="M2702" s="54"/>
      <c r="N2702" s="54"/>
      <c r="O2702" s="54"/>
      <c r="P2702" s="54"/>
      <c r="Q2702" s="54"/>
    </row>
    <row r="2703">
      <c r="A2703" s="66"/>
      <c r="B2703" s="54"/>
      <c r="C2703" s="54"/>
      <c r="D2703" s="54"/>
      <c r="E2703" s="54"/>
      <c r="F2703" s="54"/>
      <c r="G2703" s="67"/>
      <c r="H2703" s="54"/>
      <c r="I2703" s="54"/>
      <c r="J2703" s="54"/>
      <c r="K2703" s="54"/>
      <c r="L2703" s="54"/>
      <c r="M2703" s="54"/>
      <c r="N2703" s="54"/>
      <c r="O2703" s="54"/>
      <c r="P2703" s="54"/>
      <c r="Q2703" s="54"/>
    </row>
    <row r="2704">
      <c r="A2704" s="66"/>
      <c r="B2704" s="54"/>
      <c r="C2704" s="54"/>
      <c r="D2704" s="54"/>
      <c r="E2704" s="54"/>
      <c r="F2704" s="54"/>
      <c r="G2704" s="67"/>
      <c r="H2704" s="54"/>
      <c r="I2704" s="54"/>
      <c r="J2704" s="54"/>
      <c r="K2704" s="54"/>
      <c r="L2704" s="54"/>
      <c r="M2704" s="54"/>
      <c r="N2704" s="54"/>
      <c r="O2704" s="54"/>
      <c r="P2704" s="54"/>
      <c r="Q2704" s="54"/>
    </row>
    <row r="2705">
      <c r="A2705" s="66"/>
      <c r="B2705" s="54"/>
      <c r="C2705" s="54"/>
      <c r="D2705" s="54"/>
      <c r="E2705" s="54"/>
      <c r="F2705" s="54"/>
      <c r="G2705" s="67"/>
      <c r="H2705" s="54"/>
      <c r="I2705" s="54"/>
      <c r="J2705" s="54"/>
      <c r="K2705" s="54"/>
      <c r="L2705" s="54"/>
      <c r="M2705" s="54"/>
      <c r="N2705" s="54"/>
      <c r="O2705" s="54"/>
      <c r="P2705" s="54"/>
      <c r="Q2705" s="54"/>
    </row>
    <row r="2706">
      <c r="A2706" s="66"/>
      <c r="B2706" s="54"/>
      <c r="C2706" s="54"/>
      <c r="D2706" s="54"/>
      <c r="E2706" s="54"/>
      <c r="F2706" s="54"/>
      <c r="G2706" s="67"/>
      <c r="H2706" s="54"/>
      <c r="I2706" s="54"/>
      <c r="J2706" s="54"/>
      <c r="K2706" s="54"/>
      <c r="L2706" s="54"/>
      <c r="M2706" s="54"/>
      <c r="N2706" s="54"/>
      <c r="O2706" s="54"/>
      <c r="P2706" s="54"/>
      <c r="Q2706" s="54"/>
    </row>
    <row r="2707">
      <c r="A2707" s="66"/>
      <c r="B2707" s="54"/>
      <c r="C2707" s="54"/>
      <c r="D2707" s="54"/>
      <c r="E2707" s="54"/>
      <c r="F2707" s="54"/>
      <c r="G2707" s="67"/>
      <c r="H2707" s="54"/>
      <c r="I2707" s="54"/>
      <c r="J2707" s="54"/>
      <c r="K2707" s="54"/>
      <c r="L2707" s="54"/>
      <c r="M2707" s="54"/>
      <c r="N2707" s="54"/>
      <c r="O2707" s="54"/>
      <c r="P2707" s="54"/>
      <c r="Q2707" s="54"/>
    </row>
    <row r="2708">
      <c r="A2708" s="66"/>
      <c r="B2708" s="54"/>
      <c r="C2708" s="54"/>
      <c r="D2708" s="54"/>
      <c r="E2708" s="54"/>
      <c r="F2708" s="54"/>
      <c r="G2708" s="67"/>
      <c r="H2708" s="54"/>
      <c r="I2708" s="54"/>
      <c r="J2708" s="54"/>
      <c r="K2708" s="54"/>
      <c r="L2708" s="54"/>
      <c r="M2708" s="54"/>
      <c r="N2708" s="54"/>
      <c r="O2708" s="54"/>
      <c r="P2708" s="54"/>
      <c r="Q2708" s="54"/>
    </row>
    <row r="2709">
      <c r="A2709" s="66"/>
      <c r="B2709" s="54"/>
      <c r="C2709" s="54"/>
      <c r="D2709" s="54"/>
      <c r="E2709" s="54"/>
      <c r="F2709" s="54"/>
      <c r="G2709" s="67"/>
      <c r="H2709" s="54"/>
      <c r="I2709" s="54"/>
      <c r="J2709" s="54"/>
      <c r="K2709" s="54"/>
      <c r="L2709" s="54"/>
      <c r="M2709" s="54"/>
      <c r="N2709" s="54"/>
      <c r="O2709" s="54"/>
      <c r="P2709" s="54"/>
      <c r="Q2709" s="54"/>
    </row>
    <row r="2710">
      <c r="A2710" s="66"/>
      <c r="B2710" s="54"/>
      <c r="C2710" s="54"/>
      <c r="D2710" s="54"/>
      <c r="E2710" s="54"/>
      <c r="F2710" s="54"/>
      <c r="G2710" s="67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</row>
    <row r="2711">
      <c r="A2711" s="66"/>
      <c r="B2711" s="54"/>
      <c r="C2711" s="54"/>
      <c r="D2711" s="54"/>
      <c r="E2711" s="54"/>
      <c r="F2711" s="54"/>
      <c r="G2711" s="67"/>
      <c r="H2711" s="54"/>
      <c r="I2711" s="54"/>
      <c r="J2711" s="54"/>
      <c r="K2711" s="54"/>
      <c r="L2711" s="54"/>
      <c r="M2711" s="54"/>
      <c r="N2711" s="54"/>
      <c r="O2711" s="54"/>
      <c r="P2711" s="54"/>
      <c r="Q2711" s="54"/>
    </row>
    <row r="2712">
      <c r="A2712" s="66"/>
      <c r="B2712" s="54"/>
      <c r="C2712" s="54"/>
      <c r="D2712" s="54"/>
      <c r="E2712" s="54"/>
      <c r="F2712" s="54"/>
      <c r="G2712" s="67"/>
      <c r="H2712" s="54"/>
      <c r="I2712" s="54"/>
      <c r="J2712" s="54"/>
      <c r="K2712" s="54"/>
      <c r="L2712" s="54"/>
      <c r="M2712" s="54"/>
      <c r="N2712" s="54"/>
      <c r="O2712" s="54"/>
      <c r="P2712" s="54"/>
      <c r="Q2712" s="54"/>
    </row>
    <row r="2713">
      <c r="A2713" s="66"/>
      <c r="B2713" s="54"/>
      <c r="C2713" s="54"/>
      <c r="D2713" s="54"/>
      <c r="E2713" s="54"/>
      <c r="F2713" s="54"/>
      <c r="G2713" s="67"/>
      <c r="H2713" s="54"/>
      <c r="I2713" s="54"/>
      <c r="J2713" s="54"/>
      <c r="K2713" s="54"/>
      <c r="L2713" s="54"/>
      <c r="M2713" s="54"/>
      <c r="N2713" s="54"/>
      <c r="O2713" s="54"/>
      <c r="P2713" s="54"/>
      <c r="Q2713" s="54"/>
    </row>
    <row r="2714">
      <c r="A2714" s="66"/>
      <c r="B2714" s="54"/>
      <c r="C2714" s="54"/>
      <c r="D2714" s="54"/>
      <c r="E2714" s="54"/>
      <c r="F2714" s="54"/>
      <c r="G2714" s="67"/>
      <c r="H2714" s="54"/>
      <c r="I2714" s="54"/>
      <c r="J2714" s="54"/>
      <c r="K2714" s="54"/>
      <c r="L2714" s="54"/>
      <c r="M2714" s="54"/>
      <c r="N2714" s="54"/>
      <c r="O2714" s="54"/>
      <c r="P2714" s="54"/>
      <c r="Q2714" s="54"/>
    </row>
    <row r="2715">
      <c r="A2715" s="66"/>
      <c r="B2715" s="54"/>
      <c r="C2715" s="54"/>
      <c r="D2715" s="54"/>
      <c r="E2715" s="54"/>
      <c r="F2715" s="54"/>
      <c r="G2715" s="67"/>
      <c r="H2715" s="54"/>
      <c r="I2715" s="54"/>
      <c r="J2715" s="54"/>
      <c r="K2715" s="54"/>
      <c r="L2715" s="54"/>
      <c r="M2715" s="54"/>
      <c r="N2715" s="54"/>
      <c r="O2715" s="54"/>
      <c r="P2715" s="54"/>
      <c r="Q2715" s="54"/>
    </row>
    <row r="2716">
      <c r="A2716" s="66"/>
      <c r="B2716" s="54"/>
      <c r="C2716" s="54"/>
      <c r="D2716" s="54"/>
      <c r="E2716" s="54"/>
      <c r="F2716" s="54"/>
      <c r="G2716" s="67"/>
      <c r="H2716" s="54"/>
      <c r="I2716" s="54"/>
      <c r="J2716" s="54"/>
      <c r="K2716" s="54"/>
      <c r="L2716" s="54"/>
      <c r="M2716" s="54"/>
      <c r="N2716" s="54"/>
      <c r="O2716" s="54"/>
      <c r="P2716" s="54"/>
      <c r="Q2716" s="54"/>
    </row>
    <row r="2717">
      <c r="A2717" s="66"/>
      <c r="B2717" s="54"/>
      <c r="C2717" s="54"/>
      <c r="D2717" s="54"/>
      <c r="E2717" s="54"/>
      <c r="F2717" s="54"/>
      <c r="G2717" s="67"/>
      <c r="H2717" s="54"/>
      <c r="I2717" s="54"/>
      <c r="J2717" s="54"/>
      <c r="K2717" s="54"/>
      <c r="L2717" s="54"/>
      <c r="M2717" s="54"/>
      <c r="N2717" s="54"/>
      <c r="O2717" s="54"/>
      <c r="P2717" s="54"/>
      <c r="Q2717" s="54"/>
    </row>
    <row r="2718">
      <c r="A2718" s="66"/>
      <c r="B2718" s="54"/>
      <c r="C2718" s="54"/>
      <c r="D2718" s="54"/>
      <c r="E2718" s="54"/>
      <c r="F2718" s="54"/>
      <c r="G2718" s="67"/>
      <c r="H2718" s="54"/>
      <c r="I2718" s="54"/>
      <c r="J2718" s="54"/>
      <c r="K2718" s="54"/>
      <c r="L2718" s="54"/>
      <c r="M2718" s="54"/>
      <c r="N2718" s="54"/>
      <c r="O2718" s="54"/>
      <c r="P2718" s="54"/>
      <c r="Q2718" s="54"/>
    </row>
    <row r="2719">
      <c r="A2719" s="66"/>
      <c r="B2719" s="54"/>
      <c r="C2719" s="54"/>
      <c r="D2719" s="54"/>
      <c r="E2719" s="54"/>
      <c r="F2719" s="54"/>
      <c r="G2719" s="67"/>
      <c r="H2719" s="54"/>
      <c r="I2719" s="54"/>
      <c r="J2719" s="54"/>
      <c r="K2719" s="54"/>
      <c r="L2719" s="54"/>
      <c r="M2719" s="54"/>
      <c r="N2719" s="54"/>
      <c r="O2719" s="54"/>
      <c r="P2719" s="54"/>
      <c r="Q2719" s="54"/>
    </row>
    <row r="2720">
      <c r="A2720" s="66"/>
      <c r="B2720" s="54"/>
      <c r="C2720" s="54"/>
      <c r="D2720" s="54"/>
      <c r="E2720" s="54"/>
      <c r="F2720" s="54"/>
      <c r="G2720" s="67"/>
      <c r="H2720" s="54"/>
      <c r="I2720" s="54"/>
      <c r="J2720" s="54"/>
      <c r="K2720" s="54"/>
      <c r="L2720" s="54"/>
      <c r="M2720" s="54"/>
      <c r="N2720" s="54"/>
      <c r="O2720" s="54"/>
      <c r="P2720" s="54"/>
      <c r="Q2720" s="54"/>
    </row>
    <row r="2721">
      <c r="A2721" s="66"/>
      <c r="B2721" s="54"/>
      <c r="C2721" s="54"/>
      <c r="D2721" s="54"/>
      <c r="E2721" s="54"/>
      <c r="F2721" s="54"/>
      <c r="G2721" s="67"/>
      <c r="H2721" s="54"/>
      <c r="I2721" s="54"/>
      <c r="J2721" s="54"/>
      <c r="K2721" s="54"/>
      <c r="L2721" s="54"/>
      <c r="M2721" s="54"/>
      <c r="N2721" s="54"/>
      <c r="O2721" s="54"/>
      <c r="P2721" s="54"/>
      <c r="Q2721" s="54"/>
    </row>
    <row r="2722">
      <c r="A2722" s="66"/>
      <c r="B2722" s="54"/>
      <c r="C2722" s="54"/>
      <c r="D2722" s="54"/>
      <c r="E2722" s="54"/>
      <c r="F2722" s="54"/>
      <c r="G2722" s="67"/>
      <c r="H2722" s="54"/>
      <c r="I2722" s="54"/>
      <c r="J2722" s="54"/>
      <c r="K2722" s="54"/>
      <c r="L2722" s="54"/>
      <c r="M2722" s="54"/>
      <c r="N2722" s="54"/>
      <c r="O2722" s="54"/>
      <c r="P2722" s="54"/>
      <c r="Q2722" s="54"/>
    </row>
    <row r="2723">
      <c r="A2723" s="66"/>
      <c r="B2723" s="54"/>
      <c r="C2723" s="54"/>
      <c r="D2723" s="54"/>
      <c r="E2723" s="54"/>
      <c r="F2723" s="54"/>
      <c r="G2723" s="67"/>
      <c r="H2723" s="54"/>
      <c r="I2723" s="54"/>
      <c r="J2723" s="54"/>
      <c r="K2723" s="54"/>
      <c r="L2723" s="54"/>
      <c r="M2723" s="54"/>
      <c r="N2723" s="54"/>
      <c r="O2723" s="54"/>
      <c r="P2723" s="54"/>
      <c r="Q2723" s="54"/>
    </row>
    <row r="2724">
      <c r="A2724" s="66"/>
      <c r="B2724" s="54"/>
      <c r="C2724" s="54"/>
      <c r="D2724" s="54"/>
      <c r="E2724" s="54"/>
      <c r="F2724" s="54"/>
      <c r="G2724" s="67"/>
      <c r="H2724" s="54"/>
      <c r="I2724" s="54"/>
      <c r="J2724" s="54"/>
      <c r="K2724" s="54"/>
      <c r="L2724" s="54"/>
      <c r="M2724" s="54"/>
      <c r="N2724" s="54"/>
      <c r="O2724" s="54"/>
      <c r="P2724" s="54"/>
      <c r="Q2724" s="54"/>
    </row>
    <row r="2725">
      <c r="A2725" s="66"/>
      <c r="B2725" s="54"/>
      <c r="C2725" s="54"/>
      <c r="D2725" s="54"/>
      <c r="E2725" s="54"/>
      <c r="F2725" s="54"/>
      <c r="G2725" s="67"/>
      <c r="H2725" s="54"/>
      <c r="I2725" s="54"/>
      <c r="J2725" s="54"/>
      <c r="K2725" s="54"/>
      <c r="L2725" s="54"/>
      <c r="M2725" s="54"/>
      <c r="N2725" s="54"/>
      <c r="O2725" s="54"/>
      <c r="P2725" s="54"/>
      <c r="Q2725" s="54"/>
    </row>
    <row r="2726">
      <c r="A2726" s="66"/>
      <c r="B2726" s="54"/>
      <c r="C2726" s="54"/>
      <c r="D2726" s="54"/>
      <c r="E2726" s="54"/>
      <c r="F2726" s="54"/>
      <c r="G2726" s="67"/>
      <c r="H2726" s="54"/>
      <c r="I2726" s="54"/>
      <c r="J2726" s="54"/>
      <c r="K2726" s="54"/>
      <c r="L2726" s="54"/>
      <c r="M2726" s="54"/>
      <c r="N2726" s="54"/>
      <c r="O2726" s="54"/>
      <c r="P2726" s="54"/>
      <c r="Q2726" s="54"/>
    </row>
    <row r="2727">
      <c r="A2727" s="66"/>
      <c r="B2727" s="54"/>
      <c r="C2727" s="54"/>
      <c r="D2727" s="54"/>
      <c r="E2727" s="54"/>
      <c r="F2727" s="54"/>
      <c r="G2727" s="67"/>
      <c r="H2727" s="54"/>
      <c r="I2727" s="54"/>
      <c r="J2727" s="54"/>
      <c r="K2727" s="54"/>
      <c r="L2727" s="54"/>
      <c r="M2727" s="54"/>
      <c r="N2727" s="54"/>
      <c r="O2727" s="54"/>
      <c r="P2727" s="54"/>
      <c r="Q2727" s="54"/>
    </row>
    <row r="2728">
      <c r="A2728" s="66"/>
      <c r="B2728" s="54"/>
      <c r="C2728" s="54"/>
      <c r="D2728" s="54"/>
      <c r="E2728" s="54"/>
      <c r="F2728" s="54"/>
      <c r="G2728" s="67"/>
      <c r="H2728" s="54"/>
      <c r="I2728" s="54"/>
      <c r="J2728" s="54"/>
      <c r="K2728" s="54"/>
      <c r="L2728" s="54"/>
      <c r="M2728" s="54"/>
      <c r="N2728" s="54"/>
      <c r="O2728" s="54"/>
      <c r="P2728" s="54"/>
      <c r="Q2728" s="54"/>
    </row>
    <row r="2729">
      <c r="A2729" s="66"/>
      <c r="B2729" s="54"/>
      <c r="C2729" s="54"/>
      <c r="D2729" s="54"/>
      <c r="E2729" s="54"/>
      <c r="F2729" s="54"/>
      <c r="G2729" s="67"/>
      <c r="H2729" s="54"/>
      <c r="I2729" s="54"/>
      <c r="J2729" s="54"/>
      <c r="K2729" s="54"/>
      <c r="L2729" s="54"/>
      <c r="M2729" s="54"/>
      <c r="N2729" s="54"/>
      <c r="O2729" s="54"/>
      <c r="P2729" s="54"/>
      <c r="Q2729" s="54"/>
    </row>
    <row r="2730">
      <c r="A2730" s="66"/>
      <c r="B2730" s="54"/>
      <c r="C2730" s="54"/>
      <c r="D2730" s="54"/>
      <c r="E2730" s="54"/>
      <c r="F2730" s="54"/>
      <c r="G2730" s="67"/>
      <c r="H2730" s="54"/>
      <c r="I2730" s="54"/>
      <c r="J2730" s="54"/>
      <c r="K2730" s="54"/>
      <c r="L2730" s="54"/>
      <c r="M2730" s="54"/>
      <c r="N2730" s="54"/>
      <c r="O2730" s="54"/>
      <c r="P2730" s="54"/>
      <c r="Q2730" s="54"/>
    </row>
    <row r="2731">
      <c r="A2731" s="66"/>
      <c r="B2731" s="54"/>
      <c r="C2731" s="54"/>
      <c r="D2731" s="54"/>
      <c r="E2731" s="54"/>
      <c r="F2731" s="54"/>
      <c r="G2731" s="67"/>
      <c r="H2731" s="54"/>
      <c r="I2731" s="54"/>
      <c r="J2731" s="54"/>
      <c r="K2731" s="54"/>
      <c r="L2731" s="54"/>
      <c r="M2731" s="54"/>
      <c r="N2731" s="54"/>
      <c r="O2731" s="54"/>
      <c r="P2731" s="54"/>
      <c r="Q2731" s="54"/>
    </row>
    <row r="2732">
      <c r="A2732" s="66"/>
      <c r="B2732" s="54"/>
      <c r="C2732" s="54"/>
      <c r="D2732" s="54"/>
      <c r="E2732" s="54"/>
      <c r="F2732" s="54"/>
      <c r="G2732" s="67"/>
      <c r="H2732" s="54"/>
      <c r="I2732" s="54"/>
      <c r="J2732" s="54"/>
      <c r="K2732" s="54"/>
      <c r="L2732" s="54"/>
      <c r="M2732" s="54"/>
      <c r="N2732" s="54"/>
      <c r="O2732" s="54"/>
      <c r="P2732" s="54"/>
      <c r="Q2732" s="54"/>
    </row>
    <row r="2733">
      <c r="A2733" s="66"/>
      <c r="B2733" s="54"/>
      <c r="C2733" s="54"/>
      <c r="D2733" s="54"/>
      <c r="E2733" s="54"/>
      <c r="F2733" s="54"/>
      <c r="G2733" s="67"/>
      <c r="H2733" s="54"/>
      <c r="I2733" s="54"/>
      <c r="J2733" s="54"/>
      <c r="K2733" s="54"/>
      <c r="L2733" s="54"/>
      <c r="M2733" s="54"/>
      <c r="N2733" s="54"/>
      <c r="O2733" s="54"/>
      <c r="P2733" s="54"/>
      <c r="Q2733" s="54"/>
    </row>
    <row r="2734">
      <c r="A2734" s="66"/>
      <c r="B2734" s="54"/>
      <c r="C2734" s="54"/>
      <c r="D2734" s="54"/>
      <c r="E2734" s="54"/>
      <c r="F2734" s="54"/>
      <c r="G2734" s="67"/>
      <c r="H2734" s="54"/>
      <c r="I2734" s="54"/>
      <c r="J2734" s="54"/>
      <c r="K2734" s="54"/>
      <c r="L2734" s="54"/>
      <c r="M2734" s="54"/>
      <c r="N2734" s="54"/>
      <c r="O2734" s="54"/>
      <c r="P2734" s="54"/>
      <c r="Q2734" s="54"/>
    </row>
    <row r="2735">
      <c r="A2735" s="66"/>
      <c r="B2735" s="54"/>
      <c r="C2735" s="54"/>
      <c r="D2735" s="54"/>
      <c r="E2735" s="54"/>
      <c r="F2735" s="54"/>
      <c r="G2735" s="67"/>
      <c r="H2735" s="54"/>
      <c r="I2735" s="54"/>
      <c r="J2735" s="54"/>
      <c r="K2735" s="54"/>
      <c r="L2735" s="54"/>
      <c r="M2735" s="54"/>
      <c r="N2735" s="54"/>
      <c r="O2735" s="54"/>
      <c r="P2735" s="54"/>
      <c r="Q2735" s="54"/>
    </row>
    <row r="2736">
      <c r="A2736" s="66"/>
      <c r="B2736" s="54"/>
      <c r="C2736" s="54"/>
      <c r="D2736" s="54"/>
      <c r="E2736" s="54"/>
      <c r="F2736" s="54"/>
      <c r="G2736" s="67"/>
      <c r="H2736" s="54"/>
      <c r="I2736" s="54"/>
      <c r="J2736" s="54"/>
      <c r="K2736" s="54"/>
      <c r="L2736" s="54"/>
      <c r="M2736" s="54"/>
      <c r="N2736" s="54"/>
      <c r="O2736" s="54"/>
      <c r="P2736" s="54"/>
      <c r="Q2736" s="54"/>
    </row>
    <row r="2737">
      <c r="A2737" s="66"/>
      <c r="B2737" s="54"/>
      <c r="C2737" s="54"/>
      <c r="D2737" s="54"/>
      <c r="E2737" s="54"/>
      <c r="F2737" s="54"/>
      <c r="G2737" s="67"/>
      <c r="H2737" s="54"/>
      <c r="I2737" s="54"/>
      <c r="J2737" s="54"/>
      <c r="K2737" s="54"/>
      <c r="L2737" s="54"/>
      <c r="M2737" s="54"/>
      <c r="N2737" s="54"/>
      <c r="O2737" s="54"/>
      <c r="P2737" s="54"/>
      <c r="Q2737" s="54"/>
    </row>
    <row r="2738">
      <c r="A2738" s="66"/>
      <c r="B2738" s="54"/>
      <c r="C2738" s="54"/>
      <c r="D2738" s="54"/>
      <c r="E2738" s="54"/>
      <c r="F2738" s="54"/>
      <c r="G2738" s="67"/>
      <c r="H2738" s="54"/>
      <c r="I2738" s="54"/>
      <c r="J2738" s="54"/>
      <c r="K2738" s="54"/>
      <c r="L2738" s="54"/>
      <c r="M2738" s="54"/>
      <c r="N2738" s="54"/>
      <c r="O2738" s="54"/>
      <c r="P2738" s="54"/>
      <c r="Q2738" s="54"/>
    </row>
    <row r="2739">
      <c r="A2739" s="66"/>
      <c r="B2739" s="54"/>
      <c r="C2739" s="54"/>
      <c r="D2739" s="54"/>
      <c r="E2739" s="54"/>
      <c r="F2739" s="54"/>
      <c r="G2739" s="67"/>
      <c r="H2739" s="54"/>
      <c r="I2739" s="54"/>
      <c r="J2739" s="54"/>
      <c r="K2739" s="54"/>
      <c r="L2739" s="54"/>
      <c r="M2739" s="54"/>
      <c r="N2739" s="54"/>
      <c r="O2739" s="54"/>
      <c r="P2739" s="54"/>
      <c r="Q2739" s="54"/>
    </row>
    <row r="2740">
      <c r="A2740" s="66"/>
      <c r="B2740" s="54"/>
      <c r="C2740" s="54"/>
      <c r="D2740" s="54"/>
      <c r="E2740" s="54"/>
      <c r="F2740" s="54"/>
      <c r="G2740" s="67"/>
      <c r="H2740" s="54"/>
      <c r="I2740" s="54"/>
      <c r="J2740" s="54"/>
      <c r="K2740" s="54"/>
      <c r="L2740" s="54"/>
      <c r="M2740" s="54"/>
      <c r="N2740" s="54"/>
      <c r="O2740" s="54"/>
      <c r="P2740" s="54"/>
      <c r="Q2740" s="54"/>
    </row>
    <row r="2741">
      <c r="A2741" s="66"/>
      <c r="B2741" s="54"/>
      <c r="C2741" s="54"/>
      <c r="D2741" s="54"/>
      <c r="E2741" s="54"/>
      <c r="F2741" s="54"/>
      <c r="G2741" s="67"/>
      <c r="H2741" s="54"/>
      <c r="I2741" s="54"/>
      <c r="J2741" s="54"/>
      <c r="K2741" s="54"/>
      <c r="L2741" s="54"/>
      <c r="M2741" s="54"/>
      <c r="N2741" s="54"/>
      <c r="O2741" s="54"/>
      <c r="P2741" s="54"/>
      <c r="Q2741" s="54"/>
    </row>
    <row r="2742">
      <c r="A2742" s="66"/>
      <c r="B2742" s="54"/>
      <c r="C2742" s="54"/>
      <c r="D2742" s="54"/>
      <c r="E2742" s="54"/>
      <c r="F2742" s="54"/>
      <c r="G2742" s="67"/>
      <c r="H2742" s="54"/>
      <c r="I2742" s="54"/>
      <c r="J2742" s="54"/>
      <c r="K2742" s="54"/>
      <c r="L2742" s="54"/>
      <c r="M2742" s="54"/>
      <c r="N2742" s="54"/>
      <c r="O2742" s="54"/>
      <c r="P2742" s="54"/>
      <c r="Q2742" s="54"/>
    </row>
    <row r="2743">
      <c r="A2743" s="66"/>
      <c r="B2743" s="54"/>
      <c r="C2743" s="54"/>
      <c r="D2743" s="54"/>
      <c r="E2743" s="54"/>
      <c r="F2743" s="54"/>
      <c r="G2743" s="67"/>
      <c r="H2743" s="54"/>
      <c r="I2743" s="54"/>
      <c r="J2743" s="54"/>
      <c r="K2743" s="54"/>
      <c r="L2743" s="54"/>
      <c r="M2743" s="54"/>
      <c r="N2743" s="54"/>
      <c r="O2743" s="54"/>
      <c r="P2743" s="54"/>
      <c r="Q2743" s="54"/>
    </row>
    <row r="2744">
      <c r="A2744" s="66"/>
      <c r="B2744" s="54"/>
      <c r="C2744" s="54"/>
      <c r="D2744" s="54"/>
      <c r="E2744" s="54"/>
      <c r="F2744" s="54"/>
      <c r="G2744" s="67"/>
      <c r="H2744" s="54"/>
      <c r="I2744" s="54"/>
      <c r="J2744" s="54"/>
      <c r="K2744" s="54"/>
      <c r="L2744" s="54"/>
      <c r="M2744" s="54"/>
      <c r="N2744" s="54"/>
      <c r="O2744" s="54"/>
      <c r="P2744" s="54"/>
      <c r="Q2744" s="54"/>
    </row>
    <row r="2745">
      <c r="A2745" s="66"/>
      <c r="B2745" s="54"/>
      <c r="C2745" s="54"/>
      <c r="D2745" s="54"/>
      <c r="E2745" s="54"/>
      <c r="F2745" s="54"/>
      <c r="G2745" s="67"/>
      <c r="H2745" s="54"/>
      <c r="I2745" s="54"/>
      <c r="J2745" s="54"/>
      <c r="K2745" s="54"/>
      <c r="L2745" s="54"/>
      <c r="M2745" s="54"/>
      <c r="N2745" s="54"/>
      <c r="O2745" s="54"/>
      <c r="P2745" s="54"/>
      <c r="Q2745" s="54"/>
    </row>
    <row r="2746">
      <c r="A2746" s="66"/>
      <c r="B2746" s="54"/>
      <c r="C2746" s="54"/>
      <c r="D2746" s="54"/>
      <c r="E2746" s="54"/>
      <c r="F2746" s="54"/>
      <c r="G2746" s="67"/>
      <c r="H2746" s="54"/>
      <c r="I2746" s="54"/>
      <c r="J2746" s="54"/>
      <c r="K2746" s="54"/>
      <c r="L2746" s="54"/>
      <c r="M2746" s="54"/>
      <c r="N2746" s="54"/>
      <c r="O2746" s="54"/>
      <c r="P2746" s="54"/>
      <c r="Q2746" s="54"/>
    </row>
    <row r="2747">
      <c r="A2747" s="66"/>
      <c r="B2747" s="54"/>
      <c r="C2747" s="54"/>
      <c r="D2747" s="54"/>
      <c r="E2747" s="54"/>
      <c r="F2747" s="54"/>
      <c r="G2747" s="67"/>
      <c r="H2747" s="54"/>
      <c r="I2747" s="54"/>
      <c r="J2747" s="54"/>
      <c r="K2747" s="54"/>
      <c r="L2747" s="54"/>
      <c r="M2747" s="54"/>
      <c r="N2747" s="54"/>
      <c r="O2747" s="54"/>
      <c r="P2747" s="54"/>
      <c r="Q2747" s="54"/>
    </row>
    <row r="2748">
      <c r="A2748" s="66"/>
      <c r="B2748" s="54"/>
      <c r="C2748" s="54"/>
      <c r="D2748" s="54"/>
      <c r="E2748" s="54"/>
      <c r="F2748" s="54"/>
      <c r="G2748" s="67"/>
      <c r="H2748" s="54"/>
      <c r="I2748" s="54"/>
      <c r="J2748" s="54"/>
      <c r="K2748" s="54"/>
      <c r="L2748" s="54"/>
      <c r="M2748" s="54"/>
      <c r="N2748" s="54"/>
      <c r="O2748" s="54"/>
      <c r="P2748" s="54"/>
      <c r="Q2748" s="54"/>
    </row>
    <row r="2749">
      <c r="A2749" s="66"/>
      <c r="B2749" s="54"/>
      <c r="C2749" s="54"/>
      <c r="D2749" s="54"/>
      <c r="E2749" s="54"/>
      <c r="F2749" s="54"/>
      <c r="G2749" s="67"/>
      <c r="H2749" s="54"/>
      <c r="I2749" s="54"/>
      <c r="J2749" s="54"/>
      <c r="K2749" s="54"/>
      <c r="L2749" s="54"/>
      <c r="M2749" s="54"/>
      <c r="N2749" s="54"/>
      <c r="O2749" s="54"/>
      <c r="P2749" s="54"/>
      <c r="Q2749" s="54"/>
    </row>
    <row r="2750">
      <c r="A2750" s="66"/>
      <c r="B2750" s="54"/>
      <c r="C2750" s="54"/>
      <c r="D2750" s="54"/>
      <c r="E2750" s="54"/>
      <c r="F2750" s="54"/>
      <c r="G2750" s="67"/>
      <c r="H2750" s="54"/>
      <c r="I2750" s="54"/>
      <c r="J2750" s="54"/>
      <c r="K2750" s="54"/>
      <c r="L2750" s="54"/>
      <c r="M2750" s="54"/>
      <c r="N2750" s="54"/>
      <c r="O2750" s="54"/>
      <c r="P2750" s="54"/>
      <c r="Q2750" s="54"/>
    </row>
    <row r="2751">
      <c r="A2751" s="66"/>
      <c r="B2751" s="54"/>
      <c r="C2751" s="54"/>
      <c r="D2751" s="54"/>
      <c r="E2751" s="54"/>
      <c r="F2751" s="54"/>
      <c r="G2751" s="67"/>
      <c r="H2751" s="54"/>
      <c r="I2751" s="54"/>
      <c r="J2751" s="54"/>
      <c r="K2751" s="54"/>
      <c r="L2751" s="54"/>
      <c r="M2751" s="54"/>
      <c r="N2751" s="54"/>
      <c r="O2751" s="54"/>
      <c r="P2751" s="54"/>
      <c r="Q2751" s="54"/>
    </row>
    <row r="2752">
      <c r="A2752" s="66"/>
      <c r="B2752" s="54"/>
      <c r="C2752" s="54"/>
      <c r="D2752" s="54"/>
      <c r="E2752" s="54"/>
      <c r="F2752" s="54"/>
      <c r="G2752" s="67"/>
      <c r="H2752" s="54"/>
      <c r="I2752" s="54"/>
      <c r="J2752" s="54"/>
      <c r="K2752" s="54"/>
      <c r="L2752" s="54"/>
      <c r="M2752" s="54"/>
      <c r="N2752" s="54"/>
      <c r="O2752" s="54"/>
      <c r="P2752" s="54"/>
      <c r="Q2752" s="54"/>
    </row>
    <row r="2753">
      <c r="A2753" s="66"/>
      <c r="B2753" s="54"/>
      <c r="C2753" s="54"/>
      <c r="D2753" s="54"/>
      <c r="E2753" s="54"/>
      <c r="F2753" s="54"/>
      <c r="G2753" s="67"/>
      <c r="H2753" s="54"/>
      <c r="I2753" s="54"/>
      <c r="J2753" s="54"/>
      <c r="K2753" s="54"/>
      <c r="L2753" s="54"/>
      <c r="M2753" s="54"/>
      <c r="N2753" s="54"/>
      <c r="O2753" s="54"/>
      <c r="P2753" s="54"/>
      <c r="Q2753" s="54"/>
    </row>
    <row r="2754">
      <c r="A2754" s="66"/>
      <c r="B2754" s="54"/>
      <c r="C2754" s="54"/>
      <c r="D2754" s="54"/>
      <c r="E2754" s="54"/>
      <c r="F2754" s="54"/>
      <c r="G2754" s="67"/>
      <c r="H2754" s="54"/>
      <c r="I2754" s="54"/>
      <c r="J2754" s="54"/>
      <c r="K2754" s="54"/>
      <c r="L2754" s="54"/>
      <c r="M2754" s="54"/>
      <c r="N2754" s="54"/>
      <c r="O2754" s="54"/>
      <c r="P2754" s="54"/>
      <c r="Q2754" s="54"/>
    </row>
    <row r="2755">
      <c r="A2755" s="66"/>
      <c r="B2755" s="54"/>
      <c r="C2755" s="54"/>
      <c r="D2755" s="54"/>
      <c r="E2755" s="54"/>
      <c r="F2755" s="54"/>
      <c r="G2755" s="67"/>
      <c r="H2755" s="54"/>
      <c r="I2755" s="54"/>
      <c r="J2755" s="54"/>
      <c r="K2755" s="54"/>
      <c r="L2755" s="54"/>
      <c r="M2755" s="54"/>
      <c r="N2755" s="54"/>
      <c r="O2755" s="54"/>
      <c r="P2755" s="54"/>
      <c r="Q2755" s="54"/>
    </row>
    <row r="2756">
      <c r="A2756" s="66"/>
      <c r="B2756" s="54"/>
      <c r="C2756" s="54"/>
      <c r="D2756" s="54"/>
      <c r="E2756" s="54"/>
      <c r="F2756" s="54"/>
      <c r="G2756" s="67"/>
      <c r="H2756" s="54"/>
      <c r="I2756" s="54"/>
      <c r="J2756" s="54"/>
      <c r="K2756" s="54"/>
      <c r="L2756" s="54"/>
      <c r="M2756" s="54"/>
      <c r="N2756" s="54"/>
      <c r="O2756" s="54"/>
      <c r="P2756" s="54"/>
      <c r="Q2756" s="54"/>
    </row>
    <row r="2757">
      <c r="A2757" s="66"/>
      <c r="B2757" s="54"/>
      <c r="C2757" s="54"/>
      <c r="D2757" s="54"/>
      <c r="E2757" s="54"/>
      <c r="F2757" s="54"/>
      <c r="G2757" s="67"/>
      <c r="H2757" s="54"/>
      <c r="I2757" s="54"/>
      <c r="J2757" s="54"/>
      <c r="K2757" s="54"/>
      <c r="L2757" s="54"/>
      <c r="M2757" s="54"/>
      <c r="N2757" s="54"/>
      <c r="O2757" s="54"/>
      <c r="P2757" s="54"/>
      <c r="Q2757" s="54"/>
    </row>
    <row r="2758">
      <c r="A2758" s="66"/>
      <c r="B2758" s="54"/>
      <c r="C2758" s="54"/>
      <c r="D2758" s="54"/>
      <c r="E2758" s="54"/>
      <c r="F2758" s="54"/>
      <c r="G2758" s="67"/>
      <c r="H2758" s="54"/>
      <c r="I2758" s="54"/>
      <c r="J2758" s="54"/>
      <c r="K2758" s="54"/>
      <c r="L2758" s="54"/>
      <c r="M2758" s="54"/>
      <c r="N2758" s="54"/>
      <c r="O2758" s="54"/>
      <c r="P2758" s="54"/>
      <c r="Q2758" s="54"/>
    </row>
    <row r="2759">
      <c r="A2759" s="66"/>
      <c r="B2759" s="54"/>
      <c r="C2759" s="54"/>
      <c r="D2759" s="54"/>
      <c r="E2759" s="54"/>
      <c r="F2759" s="54"/>
      <c r="G2759" s="67"/>
      <c r="H2759" s="54"/>
      <c r="I2759" s="54"/>
      <c r="J2759" s="54"/>
      <c r="K2759" s="54"/>
      <c r="L2759" s="54"/>
      <c r="M2759" s="54"/>
      <c r="N2759" s="54"/>
      <c r="O2759" s="54"/>
      <c r="P2759" s="54"/>
      <c r="Q2759" s="54"/>
    </row>
    <row r="2760">
      <c r="A2760" s="66"/>
      <c r="B2760" s="54"/>
      <c r="C2760" s="54"/>
      <c r="D2760" s="54"/>
      <c r="E2760" s="54"/>
      <c r="F2760" s="54"/>
      <c r="G2760" s="67"/>
      <c r="H2760" s="54"/>
      <c r="I2760" s="54"/>
      <c r="J2760" s="54"/>
      <c r="K2760" s="54"/>
      <c r="L2760" s="54"/>
      <c r="M2760" s="54"/>
      <c r="N2760" s="54"/>
      <c r="O2760" s="54"/>
      <c r="P2760" s="54"/>
      <c r="Q2760" s="54"/>
    </row>
    <row r="2761">
      <c r="A2761" s="66"/>
      <c r="B2761" s="54"/>
      <c r="C2761" s="54"/>
      <c r="D2761" s="54"/>
      <c r="E2761" s="54"/>
      <c r="F2761" s="54"/>
      <c r="G2761" s="67"/>
      <c r="H2761" s="54"/>
      <c r="I2761" s="54"/>
      <c r="J2761" s="54"/>
      <c r="K2761" s="54"/>
      <c r="L2761" s="54"/>
      <c r="M2761" s="54"/>
      <c r="N2761" s="54"/>
      <c r="O2761" s="54"/>
      <c r="P2761" s="54"/>
      <c r="Q2761" s="54"/>
    </row>
    <row r="2762">
      <c r="A2762" s="66"/>
      <c r="B2762" s="54"/>
      <c r="C2762" s="54"/>
      <c r="D2762" s="54"/>
      <c r="E2762" s="54"/>
      <c r="F2762" s="54"/>
      <c r="G2762" s="67"/>
      <c r="H2762" s="54"/>
      <c r="I2762" s="54"/>
      <c r="J2762" s="54"/>
      <c r="K2762" s="54"/>
      <c r="L2762" s="54"/>
      <c r="M2762" s="54"/>
      <c r="N2762" s="54"/>
      <c r="O2762" s="54"/>
      <c r="P2762" s="54"/>
      <c r="Q2762" s="54"/>
    </row>
    <row r="2763">
      <c r="A2763" s="66"/>
      <c r="B2763" s="54"/>
      <c r="C2763" s="54"/>
      <c r="D2763" s="54"/>
      <c r="E2763" s="54"/>
      <c r="F2763" s="54"/>
      <c r="G2763" s="67"/>
      <c r="H2763" s="54"/>
      <c r="I2763" s="54"/>
      <c r="J2763" s="54"/>
      <c r="K2763" s="54"/>
      <c r="L2763" s="54"/>
      <c r="M2763" s="54"/>
      <c r="N2763" s="54"/>
      <c r="O2763" s="54"/>
      <c r="P2763" s="54"/>
      <c r="Q2763" s="54"/>
    </row>
    <row r="2764">
      <c r="A2764" s="66"/>
      <c r="B2764" s="54"/>
      <c r="C2764" s="54"/>
      <c r="D2764" s="54"/>
      <c r="E2764" s="54"/>
      <c r="F2764" s="54"/>
      <c r="G2764" s="67"/>
      <c r="H2764" s="54"/>
      <c r="I2764" s="54"/>
      <c r="J2764" s="54"/>
      <c r="K2764" s="54"/>
      <c r="L2764" s="54"/>
      <c r="M2764" s="54"/>
      <c r="N2764" s="54"/>
      <c r="O2764" s="54"/>
      <c r="P2764" s="54"/>
      <c r="Q2764" s="54"/>
    </row>
    <row r="2765">
      <c r="A2765" s="66"/>
      <c r="B2765" s="54"/>
      <c r="C2765" s="54"/>
      <c r="D2765" s="54"/>
      <c r="E2765" s="54"/>
      <c r="F2765" s="54"/>
      <c r="G2765" s="67"/>
      <c r="H2765" s="54"/>
      <c r="I2765" s="54"/>
      <c r="J2765" s="54"/>
      <c r="K2765" s="54"/>
      <c r="L2765" s="54"/>
      <c r="M2765" s="54"/>
      <c r="N2765" s="54"/>
      <c r="O2765" s="54"/>
      <c r="P2765" s="54"/>
      <c r="Q2765" s="54"/>
    </row>
    <row r="2766">
      <c r="A2766" s="66"/>
      <c r="B2766" s="54"/>
      <c r="C2766" s="54"/>
      <c r="D2766" s="54"/>
      <c r="E2766" s="54"/>
      <c r="F2766" s="54"/>
      <c r="G2766" s="67"/>
      <c r="H2766" s="54"/>
      <c r="I2766" s="54"/>
      <c r="J2766" s="54"/>
      <c r="K2766" s="54"/>
      <c r="L2766" s="54"/>
      <c r="M2766" s="54"/>
      <c r="N2766" s="54"/>
      <c r="O2766" s="54"/>
      <c r="P2766" s="54"/>
      <c r="Q2766" s="54"/>
    </row>
    <row r="2767">
      <c r="A2767" s="66"/>
      <c r="B2767" s="54"/>
      <c r="C2767" s="54"/>
      <c r="D2767" s="54"/>
      <c r="E2767" s="54"/>
      <c r="F2767" s="54"/>
      <c r="G2767" s="67"/>
      <c r="H2767" s="54"/>
      <c r="I2767" s="54"/>
      <c r="J2767" s="54"/>
      <c r="K2767" s="54"/>
      <c r="L2767" s="54"/>
      <c r="M2767" s="54"/>
      <c r="N2767" s="54"/>
      <c r="O2767" s="54"/>
      <c r="P2767" s="54"/>
      <c r="Q2767" s="54"/>
    </row>
    <row r="2768">
      <c r="A2768" s="66"/>
      <c r="B2768" s="54"/>
      <c r="C2768" s="54"/>
      <c r="D2768" s="54"/>
      <c r="E2768" s="54"/>
      <c r="F2768" s="54"/>
      <c r="G2768" s="67"/>
      <c r="H2768" s="54"/>
      <c r="I2768" s="54"/>
      <c r="J2768" s="54"/>
      <c r="K2768" s="54"/>
      <c r="L2768" s="54"/>
      <c r="M2768" s="54"/>
      <c r="N2768" s="54"/>
      <c r="O2768" s="54"/>
      <c r="P2768" s="54"/>
      <c r="Q2768" s="54"/>
    </row>
    <row r="2769">
      <c r="A2769" s="66"/>
      <c r="B2769" s="54"/>
      <c r="C2769" s="54"/>
      <c r="D2769" s="54"/>
      <c r="E2769" s="54"/>
      <c r="F2769" s="54"/>
      <c r="G2769" s="67"/>
      <c r="H2769" s="54"/>
      <c r="I2769" s="54"/>
      <c r="J2769" s="54"/>
      <c r="K2769" s="54"/>
      <c r="L2769" s="54"/>
      <c r="M2769" s="54"/>
      <c r="N2769" s="54"/>
      <c r="O2769" s="54"/>
      <c r="P2769" s="54"/>
      <c r="Q2769" s="54"/>
    </row>
    <row r="2770">
      <c r="A2770" s="66"/>
      <c r="B2770" s="54"/>
      <c r="C2770" s="54"/>
      <c r="D2770" s="54"/>
      <c r="E2770" s="54"/>
      <c r="F2770" s="54"/>
      <c r="G2770" s="67"/>
      <c r="H2770" s="54"/>
      <c r="I2770" s="54"/>
      <c r="J2770" s="54"/>
      <c r="K2770" s="54"/>
      <c r="L2770" s="54"/>
      <c r="M2770" s="54"/>
      <c r="N2770" s="54"/>
      <c r="O2770" s="54"/>
      <c r="P2770" s="54"/>
      <c r="Q2770" s="54"/>
    </row>
    <row r="2771">
      <c r="A2771" s="66"/>
      <c r="B2771" s="54"/>
      <c r="C2771" s="54"/>
      <c r="D2771" s="54"/>
      <c r="E2771" s="54"/>
      <c r="F2771" s="54"/>
      <c r="G2771" s="67"/>
      <c r="H2771" s="54"/>
      <c r="I2771" s="54"/>
      <c r="J2771" s="54"/>
      <c r="K2771" s="54"/>
      <c r="L2771" s="54"/>
      <c r="M2771" s="54"/>
      <c r="N2771" s="54"/>
      <c r="O2771" s="54"/>
      <c r="P2771" s="54"/>
      <c r="Q2771" s="54"/>
    </row>
    <row r="2772">
      <c r="A2772" s="66"/>
      <c r="B2772" s="54"/>
      <c r="C2772" s="54"/>
      <c r="D2772" s="54"/>
      <c r="E2772" s="54"/>
      <c r="F2772" s="54"/>
      <c r="G2772" s="67"/>
      <c r="H2772" s="54"/>
      <c r="I2772" s="54"/>
      <c r="J2772" s="54"/>
      <c r="K2772" s="54"/>
      <c r="L2772" s="54"/>
      <c r="M2772" s="54"/>
      <c r="N2772" s="54"/>
      <c r="O2772" s="54"/>
      <c r="P2772" s="54"/>
      <c r="Q2772" s="54"/>
    </row>
    <row r="2773">
      <c r="A2773" s="66"/>
      <c r="B2773" s="54"/>
      <c r="C2773" s="54"/>
      <c r="D2773" s="54"/>
      <c r="E2773" s="54"/>
      <c r="F2773" s="54"/>
      <c r="G2773" s="67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</row>
    <row r="2774">
      <c r="A2774" s="66"/>
      <c r="B2774" s="54"/>
      <c r="C2774" s="54"/>
      <c r="D2774" s="54"/>
      <c r="E2774" s="54"/>
      <c r="F2774" s="54"/>
      <c r="G2774" s="67"/>
      <c r="H2774" s="54"/>
      <c r="I2774" s="54"/>
      <c r="J2774" s="54"/>
      <c r="K2774" s="54"/>
      <c r="L2774" s="54"/>
      <c r="M2774" s="54"/>
      <c r="N2774" s="54"/>
      <c r="O2774" s="54"/>
      <c r="P2774" s="54"/>
      <c r="Q2774" s="54"/>
    </row>
    <row r="2775">
      <c r="A2775" s="66"/>
      <c r="B2775" s="54"/>
      <c r="C2775" s="54"/>
      <c r="D2775" s="54"/>
      <c r="E2775" s="54"/>
      <c r="F2775" s="54"/>
      <c r="G2775" s="67"/>
      <c r="H2775" s="54"/>
      <c r="I2775" s="54"/>
      <c r="J2775" s="54"/>
      <c r="K2775" s="54"/>
      <c r="L2775" s="54"/>
      <c r="M2775" s="54"/>
      <c r="N2775" s="54"/>
      <c r="O2775" s="54"/>
      <c r="P2775" s="54"/>
      <c r="Q2775" s="54"/>
    </row>
    <row r="2776">
      <c r="A2776" s="66"/>
      <c r="B2776" s="54"/>
      <c r="C2776" s="54"/>
      <c r="D2776" s="54"/>
      <c r="E2776" s="54"/>
      <c r="F2776" s="54"/>
      <c r="G2776" s="67"/>
      <c r="H2776" s="54"/>
      <c r="I2776" s="54"/>
      <c r="J2776" s="54"/>
      <c r="K2776" s="54"/>
      <c r="L2776" s="54"/>
      <c r="M2776" s="54"/>
      <c r="N2776" s="54"/>
      <c r="O2776" s="54"/>
      <c r="P2776" s="54"/>
      <c r="Q2776" s="54"/>
    </row>
    <row r="2777">
      <c r="A2777" s="66"/>
      <c r="B2777" s="54"/>
      <c r="C2777" s="54"/>
      <c r="D2777" s="54"/>
      <c r="E2777" s="54"/>
      <c r="F2777" s="54"/>
      <c r="G2777" s="67"/>
      <c r="H2777" s="54"/>
      <c r="I2777" s="54"/>
      <c r="J2777" s="54"/>
      <c r="K2777" s="54"/>
      <c r="L2777" s="54"/>
      <c r="M2777" s="54"/>
      <c r="N2777" s="54"/>
      <c r="O2777" s="54"/>
      <c r="P2777" s="54"/>
      <c r="Q2777" s="54"/>
    </row>
    <row r="2778">
      <c r="A2778" s="66"/>
      <c r="B2778" s="54"/>
      <c r="C2778" s="54"/>
      <c r="D2778" s="54"/>
      <c r="E2778" s="54"/>
      <c r="F2778" s="54"/>
      <c r="G2778" s="67"/>
      <c r="H2778" s="54"/>
      <c r="I2778" s="54"/>
      <c r="J2778" s="54"/>
      <c r="K2778" s="54"/>
      <c r="L2778" s="54"/>
      <c r="M2778" s="54"/>
      <c r="N2778" s="54"/>
      <c r="O2778" s="54"/>
      <c r="P2778" s="54"/>
      <c r="Q2778" s="54"/>
    </row>
    <row r="2779">
      <c r="A2779" s="66"/>
      <c r="B2779" s="54"/>
      <c r="C2779" s="54"/>
      <c r="D2779" s="54"/>
      <c r="E2779" s="54"/>
      <c r="F2779" s="54"/>
      <c r="G2779" s="67"/>
      <c r="H2779" s="54"/>
      <c r="I2779" s="54"/>
      <c r="J2779" s="54"/>
      <c r="K2779" s="54"/>
      <c r="L2779" s="54"/>
      <c r="M2779" s="54"/>
      <c r="N2779" s="54"/>
      <c r="O2779" s="54"/>
      <c r="P2779" s="54"/>
      <c r="Q2779" s="54"/>
    </row>
    <row r="2780">
      <c r="A2780" s="66"/>
      <c r="B2780" s="54"/>
      <c r="C2780" s="54"/>
      <c r="D2780" s="54"/>
      <c r="E2780" s="54"/>
      <c r="F2780" s="54"/>
      <c r="G2780" s="67"/>
      <c r="H2780" s="54"/>
      <c r="I2780" s="54"/>
      <c r="J2780" s="54"/>
      <c r="K2780" s="54"/>
      <c r="L2780" s="54"/>
      <c r="M2780" s="54"/>
      <c r="N2780" s="54"/>
      <c r="O2780" s="54"/>
      <c r="P2780" s="54"/>
      <c r="Q2780" s="54"/>
    </row>
    <row r="2781">
      <c r="A2781" s="66"/>
      <c r="B2781" s="54"/>
      <c r="C2781" s="54"/>
      <c r="D2781" s="54"/>
      <c r="E2781" s="54"/>
      <c r="F2781" s="54"/>
      <c r="G2781" s="67"/>
      <c r="H2781" s="54"/>
      <c r="I2781" s="54"/>
      <c r="J2781" s="54"/>
      <c r="K2781" s="54"/>
      <c r="L2781" s="54"/>
      <c r="M2781" s="54"/>
      <c r="N2781" s="54"/>
      <c r="O2781" s="54"/>
      <c r="P2781" s="54"/>
      <c r="Q2781" s="54"/>
    </row>
    <row r="2782">
      <c r="A2782" s="66"/>
      <c r="B2782" s="54"/>
      <c r="C2782" s="54"/>
      <c r="D2782" s="54"/>
      <c r="E2782" s="54"/>
      <c r="F2782" s="54"/>
      <c r="G2782" s="67"/>
      <c r="H2782" s="54"/>
      <c r="I2782" s="54"/>
      <c r="J2782" s="54"/>
      <c r="K2782" s="54"/>
      <c r="L2782" s="54"/>
      <c r="M2782" s="54"/>
      <c r="N2782" s="54"/>
      <c r="O2782" s="54"/>
      <c r="P2782" s="54"/>
      <c r="Q2782" s="54"/>
    </row>
    <row r="2783">
      <c r="A2783" s="66"/>
      <c r="B2783" s="54"/>
      <c r="C2783" s="54"/>
      <c r="D2783" s="54"/>
      <c r="E2783" s="54"/>
      <c r="F2783" s="54"/>
      <c r="G2783" s="67"/>
      <c r="H2783" s="54"/>
      <c r="I2783" s="54"/>
      <c r="J2783" s="54"/>
      <c r="K2783" s="54"/>
      <c r="L2783" s="54"/>
      <c r="M2783" s="54"/>
      <c r="N2783" s="54"/>
      <c r="O2783" s="54"/>
      <c r="P2783" s="54"/>
      <c r="Q2783" s="54"/>
    </row>
    <row r="2784">
      <c r="A2784" s="66"/>
      <c r="B2784" s="54"/>
      <c r="C2784" s="54"/>
      <c r="D2784" s="54"/>
      <c r="E2784" s="54"/>
      <c r="F2784" s="54"/>
      <c r="G2784" s="67"/>
      <c r="H2784" s="54"/>
      <c r="I2784" s="54"/>
      <c r="J2784" s="54"/>
      <c r="K2784" s="54"/>
      <c r="L2784" s="54"/>
      <c r="M2784" s="54"/>
      <c r="N2784" s="54"/>
      <c r="O2784" s="54"/>
      <c r="P2784" s="54"/>
      <c r="Q2784" s="54"/>
    </row>
    <row r="2785">
      <c r="A2785" s="66"/>
      <c r="B2785" s="54"/>
      <c r="C2785" s="54"/>
      <c r="D2785" s="54"/>
      <c r="E2785" s="54"/>
      <c r="F2785" s="54"/>
      <c r="G2785" s="67"/>
      <c r="H2785" s="54"/>
      <c r="I2785" s="54"/>
      <c r="J2785" s="54"/>
      <c r="K2785" s="54"/>
      <c r="L2785" s="54"/>
      <c r="M2785" s="54"/>
      <c r="N2785" s="54"/>
      <c r="O2785" s="54"/>
      <c r="P2785" s="54"/>
      <c r="Q2785" s="54"/>
    </row>
    <row r="2786">
      <c r="A2786" s="66"/>
      <c r="B2786" s="54"/>
      <c r="C2786" s="54"/>
      <c r="D2786" s="54"/>
      <c r="E2786" s="54"/>
      <c r="F2786" s="54"/>
      <c r="G2786" s="67"/>
      <c r="H2786" s="54"/>
      <c r="I2786" s="54"/>
      <c r="J2786" s="54"/>
      <c r="K2786" s="54"/>
      <c r="L2786" s="54"/>
      <c r="M2786" s="54"/>
      <c r="N2786" s="54"/>
      <c r="O2786" s="54"/>
      <c r="P2786" s="54"/>
      <c r="Q2786" s="54"/>
    </row>
    <row r="2787">
      <c r="A2787" s="66"/>
      <c r="B2787" s="54"/>
      <c r="C2787" s="54"/>
      <c r="D2787" s="54"/>
      <c r="E2787" s="54"/>
      <c r="F2787" s="54"/>
      <c r="G2787" s="67"/>
      <c r="H2787" s="54"/>
      <c r="I2787" s="54"/>
      <c r="J2787" s="54"/>
      <c r="K2787" s="54"/>
      <c r="L2787" s="54"/>
      <c r="M2787" s="54"/>
      <c r="N2787" s="54"/>
      <c r="O2787" s="54"/>
      <c r="P2787" s="54"/>
      <c r="Q2787" s="54"/>
    </row>
    <row r="2788">
      <c r="A2788" s="66"/>
      <c r="B2788" s="54"/>
      <c r="C2788" s="54"/>
      <c r="D2788" s="54"/>
      <c r="E2788" s="54"/>
      <c r="F2788" s="54"/>
      <c r="G2788" s="67"/>
      <c r="H2788" s="54"/>
      <c r="I2788" s="54"/>
      <c r="J2788" s="54"/>
      <c r="K2788" s="54"/>
      <c r="L2788" s="54"/>
      <c r="M2788" s="54"/>
      <c r="N2788" s="54"/>
      <c r="O2788" s="54"/>
      <c r="P2788" s="54"/>
      <c r="Q2788" s="54"/>
    </row>
    <row r="2789">
      <c r="A2789" s="66"/>
      <c r="B2789" s="54"/>
      <c r="C2789" s="54"/>
      <c r="D2789" s="54"/>
      <c r="E2789" s="54"/>
      <c r="F2789" s="54"/>
      <c r="G2789" s="67"/>
      <c r="H2789" s="54"/>
      <c r="I2789" s="54"/>
      <c r="J2789" s="54"/>
      <c r="K2789" s="54"/>
      <c r="L2789" s="54"/>
      <c r="M2789" s="54"/>
      <c r="N2789" s="54"/>
      <c r="O2789" s="54"/>
      <c r="P2789" s="54"/>
      <c r="Q2789" s="54"/>
    </row>
    <row r="2790">
      <c r="A2790" s="66"/>
      <c r="B2790" s="54"/>
      <c r="C2790" s="54"/>
      <c r="D2790" s="54"/>
      <c r="E2790" s="54"/>
      <c r="F2790" s="54"/>
      <c r="G2790" s="67"/>
      <c r="H2790" s="54"/>
      <c r="I2790" s="54"/>
      <c r="J2790" s="54"/>
      <c r="K2790" s="54"/>
      <c r="L2790" s="54"/>
      <c r="M2790" s="54"/>
      <c r="N2790" s="54"/>
      <c r="O2790" s="54"/>
      <c r="P2790" s="54"/>
      <c r="Q2790" s="54"/>
    </row>
    <row r="2791">
      <c r="A2791" s="66"/>
      <c r="B2791" s="54"/>
      <c r="C2791" s="54"/>
      <c r="D2791" s="54"/>
      <c r="E2791" s="54"/>
      <c r="F2791" s="54"/>
      <c r="G2791" s="67"/>
      <c r="H2791" s="54"/>
      <c r="I2791" s="54"/>
      <c r="J2791" s="54"/>
      <c r="K2791" s="54"/>
      <c r="L2791" s="54"/>
      <c r="M2791" s="54"/>
      <c r="N2791" s="54"/>
      <c r="O2791" s="54"/>
      <c r="P2791" s="54"/>
      <c r="Q2791" s="54"/>
    </row>
    <row r="2792">
      <c r="A2792" s="66"/>
      <c r="B2792" s="54"/>
      <c r="C2792" s="54"/>
      <c r="D2792" s="54"/>
      <c r="E2792" s="54"/>
      <c r="F2792" s="54"/>
      <c r="G2792" s="67"/>
      <c r="H2792" s="54"/>
      <c r="I2792" s="54"/>
      <c r="J2792" s="54"/>
      <c r="K2792" s="54"/>
      <c r="L2792" s="54"/>
      <c r="M2792" s="54"/>
      <c r="N2792" s="54"/>
      <c r="O2792" s="54"/>
      <c r="P2792" s="54"/>
      <c r="Q2792" s="54"/>
    </row>
    <row r="2793">
      <c r="A2793" s="66"/>
      <c r="B2793" s="54"/>
      <c r="C2793" s="54"/>
      <c r="D2793" s="54"/>
      <c r="E2793" s="54"/>
      <c r="F2793" s="54"/>
      <c r="G2793" s="67"/>
      <c r="H2793" s="54"/>
      <c r="I2793" s="54"/>
      <c r="J2793" s="54"/>
      <c r="K2793" s="54"/>
      <c r="L2793" s="54"/>
      <c r="M2793" s="54"/>
      <c r="N2793" s="54"/>
      <c r="O2793" s="54"/>
      <c r="P2793" s="54"/>
      <c r="Q2793" s="54"/>
    </row>
    <row r="2794">
      <c r="A2794" s="66"/>
      <c r="B2794" s="54"/>
      <c r="C2794" s="54"/>
      <c r="D2794" s="54"/>
      <c r="E2794" s="54"/>
      <c r="F2794" s="54"/>
      <c r="G2794" s="67"/>
      <c r="H2794" s="54"/>
      <c r="I2794" s="54"/>
      <c r="J2794" s="54"/>
      <c r="K2794" s="54"/>
      <c r="L2794" s="54"/>
      <c r="M2794" s="54"/>
      <c r="N2794" s="54"/>
      <c r="O2794" s="54"/>
      <c r="P2794" s="54"/>
      <c r="Q2794" s="54"/>
    </row>
    <row r="2795">
      <c r="A2795" s="66"/>
      <c r="B2795" s="54"/>
      <c r="C2795" s="54"/>
      <c r="D2795" s="54"/>
      <c r="E2795" s="54"/>
      <c r="F2795" s="54"/>
      <c r="G2795" s="67"/>
      <c r="H2795" s="54"/>
      <c r="I2795" s="54"/>
      <c r="J2795" s="54"/>
      <c r="K2795" s="54"/>
      <c r="L2795" s="54"/>
      <c r="M2795" s="54"/>
      <c r="N2795" s="54"/>
      <c r="O2795" s="54"/>
      <c r="P2795" s="54"/>
      <c r="Q2795" s="54"/>
    </row>
    <row r="2796">
      <c r="A2796" s="66"/>
      <c r="B2796" s="54"/>
      <c r="C2796" s="54"/>
      <c r="D2796" s="54"/>
      <c r="E2796" s="54"/>
      <c r="F2796" s="54"/>
      <c r="G2796" s="67"/>
      <c r="H2796" s="54"/>
      <c r="I2796" s="54"/>
      <c r="J2796" s="54"/>
      <c r="K2796" s="54"/>
      <c r="L2796" s="54"/>
      <c r="M2796" s="54"/>
      <c r="N2796" s="54"/>
      <c r="O2796" s="54"/>
      <c r="P2796" s="54"/>
      <c r="Q2796" s="54"/>
    </row>
    <row r="2797">
      <c r="A2797" s="66"/>
      <c r="B2797" s="54"/>
      <c r="C2797" s="54"/>
      <c r="D2797" s="54"/>
      <c r="E2797" s="54"/>
      <c r="F2797" s="54"/>
      <c r="G2797" s="67"/>
      <c r="H2797" s="54"/>
      <c r="I2797" s="54"/>
      <c r="J2797" s="54"/>
      <c r="K2797" s="54"/>
      <c r="L2797" s="54"/>
      <c r="M2797" s="54"/>
      <c r="N2797" s="54"/>
      <c r="O2797" s="54"/>
      <c r="P2797" s="54"/>
      <c r="Q2797" s="54"/>
    </row>
    <row r="2798">
      <c r="A2798" s="66"/>
      <c r="B2798" s="54"/>
      <c r="C2798" s="54"/>
      <c r="D2798" s="54"/>
      <c r="E2798" s="54"/>
      <c r="F2798" s="54"/>
      <c r="G2798" s="67"/>
      <c r="H2798" s="54"/>
      <c r="I2798" s="54"/>
      <c r="J2798" s="54"/>
      <c r="K2798" s="54"/>
      <c r="L2798" s="54"/>
      <c r="M2798" s="54"/>
      <c r="N2798" s="54"/>
      <c r="O2798" s="54"/>
      <c r="P2798" s="54"/>
      <c r="Q2798" s="54"/>
    </row>
    <row r="2799">
      <c r="A2799" s="66"/>
      <c r="B2799" s="54"/>
      <c r="C2799" s="54"/>
      <c r="D2799" s="54"/>
      <c r="E2799" s="54"/>
      <c r="F2799" s="54"/>
      <c r="G2799" s="67"/>
      <c r="H2799" s="54"/>
      <c r="I2799" s="54"/>
      <c r="J2799" s="54"/>
      <c r="K2799" s="54"/>
      <c r="L2799" s="54"/>
      <c r="M2799" s="54"/>
      <c r="N2799" s="54"/>
      <c r="O2799" s="54"/>
      <c r="P2799" s="54"/>
      <c r="Q2799" s="54"/>
    </row>
    <row r="2800">
      <c r="A2800" s="66"/>
      <c r="B2800" s="54"/>
      <c r="C2800" s="54"/>
      <c r="D2800" s="54"/>
      <c r="E2800" s="54"/>
      <c r="F2800" s="54"/>
      <c r="G2800" s="67"/>
      <c r="H2800" s="54"/>
      <c r="I2800" s="54"/>
      <c r="J2800" s="54"/>
      <c r="K2800" s="54"/>
      <c r="L2800" s="54"/>
      <c r="M2800" s="54"/>
      <c r="N2800" s="54"/>
      <c r="O2800" s="54"/>
      <c r="P2800" s="54"/>
      <c r="Q2800" s="54"/>
    </row>
    <row r="2801">
      <c r="A2801" s="66"/>
      <c r="B2801" s="54"/>
      <c r="C2801" s="54"/>
      <c r="D2801" s="54"/>
      <c r="E2801" s="54"/>
      <c r="F2801" s="54"/>
      <c r="G2801" s="67"/>
      <c r="H2801" s="54"/>
      <c r="I2801" s="54"/>
      <c r="J2801" s="54"/>
      <c r="K2801" s="54"/>
      <c r="L2801" s="54"/>
      <c r="M2801" s="54"/>
      <c r="N2801" s="54"/>
      <c r="O2801" s="54"/>
      <c r="P2801" s="54"/>
      <c r="Q2801" s="54"/>
    </row>
    <row r="2802">
      <c r="A2802" s="66"/>
      <c r="B2802" s="54"/>
      <c r="C2802" s="54"/>
      <c r="D2802" s="54"/>
      <c r="E2802" s="54"/>
      <c r="F2802" s="54"/>
      <c r="G2802" s="67"/>
      <c r="H2802" s="54"/>
      <c r="I2802" s="54"/>
      <c r="J2802" s="54"/>
      <c r="K2802" s="54"/>
      <c r="L2802" s="54"/>
      <c r="M2802" s="54"/>
      <c r="N2802" s="54"/>
      <c r="O2802" s="54"/>
      <c r="P2802" s="54"/>
      <c r="Q2802" s="54"/>
    </row>
    <row r="2803">
      <c r="A2803" s="66"/>
      <c r="B2803" s="54"/>
      <c r="C2803" s="54"/>
      <c r="D2803" s="54"/>
      <c r="E2803" s="54"/>
      <c r="F2803" s="54"/>
      <c r="G2803" s="67"/>
      <c r="H2803" s="54"/>
      <c r="I2803" s="54"/>
      <c r="J2803" s="54"/>
      <c r="K2803" s="54"/>
      <c r="L2803" s="54"/>
      <c r="M2803" s="54"/>
      <c r="N2803" s="54"/>
      <c r="O2803" s="54"/>
      <c r="P2803" s="54"/>
      <c r="Q2803" s="54"/>
    </row>
    <row r="2804">
      <c r="A2804" s="66"/>
      <c r="B2804" s="54"/>
      <c r="C2804" s="54"/>
      <c r="D2804" s="54"/>
      <c r="E2804" s="54"/>
      <c r="F2804" s="54"/>
      <c r="G2804" s="67"/>
      <c r="H2804" s="54"/>
      <c r="I2804" s="54"/>
      <c r="J2804" s="54"/>
      <c r="K2804" s="54"/>
      <c r="L2804" s="54"/>
      <c r="M2804" s="54"/>
      <c r="N2804" s="54"/>
      <c r="O2804" s="54"/>
      <c r="P2804" s="54"/>
      <c r="Q2804" s="54"/>
    </row>
    <row r="2805">
      <c r="A2805" s="66"/>
      <c r="B2805" s="54"/>
      <c r="C2805" s="54"/>
      <c r="D2805" s="54"/>
      <c r="E2805" s="54"/>
      <c r="F2805" s="54"/>
      <c r="G2805" s="67"/>
      <c r="H2805" s="54"/>
      <c r="I2805" s="54"/>
      <c r="J2805" s="54"/>
      <c r="K2805" s="54"/>
      <c r="L2805" s="54"/>
      <c r="M2805" s="54"/>
      <c r="N2805" s="54"/>
      <c r="O2805" s="54"/>
      <c r="P2805" s="54"/>
      <c r="Q2805" s="54"/>
    </row>
    <row r="2806">
      <c r="A2806" s="66"/>
      <c r="B2806" s="54"/>
      <c r="C2806" s="54"/>
      <c r="D2806" s="54"/>
      <c r="E2806" s="54"/>
      <c r="F2806" s="54"/>
      <c r="G2806" s="67"/>
      <c r="H2806" s="54"/>
      <c r="I2806" s="54"/>
      <c r="J2806" s="54"/>
      <c r="K2806" s="54"/>
      <c r="L2806" s="54"/>
      <c r="M2806" s="54"/>
      <c r="N2806" s="54"/>
      <c r="O2806" s="54"/>
      <c r="P2806" s="54"/>
      <c r="Q2806" s="54"/>
    </row>
    <row r="2807">
      <c r="A2807" s="66"/>
      <c r="B2807" s="54"/>
      <c r="C2807" s="54"/>
      <c r="D2807" s="54"/>
      <c r="E2807" s="54"/>
      <c r="F2807" s="54"/>
      <c r="G2807" s="67"/>
      <c r="H2807" s="54"/>
      <c r="I2807" s="54"/>
      <c r="J2807" s="54"/>
      <c r="K2807" s="54"/>
      <c r="L2807" s="54"/>
      <c r="M2807" s="54"/>
      <c r="N2807" s="54"/>
      <c r="O2807" s="54"/>
      <c r="P2807" s="54"/>
      <c r="Q2807" s="54"/>
    </row>
    <row r="2808">
      <c r="A2808" s="66"/>
      <c r="B2808" s="54"/>
      <c r="C2808" s="54"/>
      <c r="D2808" s="54"/>
      <c r="E2808" s="54"/>
      <c r="F2808" s="54"/>
      <c r="G2808" s="67"/>
      <c r="H2808" s="54"/>
      <c r="I2808" s="54"/>
      <c r="J2808" s="54"/>
      <c r="K2808" s="54"/>
      <c r="L2808" s="54"/>
      <c r="M2808" s="54"/>
      <c r="N2808" s="54"/>
      <c r="O2808" s="54"/>
      <c r="P2808" s="54"/>
      <c r="Q2808" s="54"/>
    </row>
    <row r="2809">
      <c r="A2809" s="66"/>
      <c r="B2809" s="54"/>
      <c r="C2809" s="54"/>
      <c r="D2809" s="54"/>
      <c r="E2809" s="54"/>
      <c r="F2809" s="54"/>
      <c r="G2809" s="67"/>
      <c r="H2809" s="54"/>
      <c r="I2809" s="54"/>
      <c r="J2809" s="54"/>
      <c r="K2809" s="54"/>
      <c r="L2809" s="54"/>
      <c r="M2809" s="54"/>
      <c r="N2809" s="54"/>
      <c r="O2809" s="54"/>
      <c r="P2809" s="54"/>
      <c r="Q2809" s="54"/>
    </row>
    <row r="2810">
      <c r="A2810" s="66"/>
      <c r="B2810" s="54"/>
      <c r="C2810" s="54"/>
      <c r="D2810" s="54"/>
      <c r="E2810" s="54"/>
      <c r="F2810" s="54"/>
      <c r="G2810" s="67"/>
      <c r="H2810" s="54"/>
      <c r="I2810" s="54"/>
      <c r="J2810" s="54"/>
      <c r="K2810" s="54"/>
      <c r="L2810" s="54"/>
      <c r="M2810" s="54"/>
      <c r="N2810" s="54"/>
      <c r="O2810" s="54"/>
      <c r="P2810" s="54"/>
      <c r="Q2810" s="54"/>
    </row>
    <row r="2811">
      <c r="A2811" s="66"/>
      <c r="B2811" s="54"/>
      <c r="C2811" s="54"/>
      <c r="D2811" s="54"/>
      <c r="E2811" s="54"/>
      <c r="F2811" s="54"/>
      <c r="G2811" s="67"/>
      <c r="H2811" s="54"/>
      <c r="I2811" s="54"/>
      <c r="J2811" s="54"/>
      <c r="K2811" s="54"/>
      <c r="L2811" s="54"/>
      <c r="M2811" s="54"/>
      <c r="N2811" s="54"/>
      <c r="O2811" s="54"/>
      <c r="P2811" s="54"/>
      <c r="Q2811" s="54"/>
    </row>
    <row r="2812">
      <c r="A2812" s="66"/>
      <c r="B2812" s="54"/>
      <c r="C2812" s="54"/>
      <c r="D2812" s="54"/>
      <c r="E2812" s="54"/>
      <c r="F2812" s="54"/>
      <c r="G2812" s="67"/>
      <c r="H2812" s="54"/>
      <c r="I2812" s="54"/>
      <c r="J2812" s="54"/>
      <c r="K2812" s="54"/>
      <c r="L2812" s="54"/>
      <c r="M2812" s="54"/>
      <c r="N2812" s="54"/>
      <c r="O2812" s="54"/>
      <c r="P2812" s="54"/>
      <c r="Q2812" s="54"/>
    </row>
    <row r="2813">
      <c r="A2813" s="66"/>
      <c r="B2813" s="54"/>
      <c r="C2813" s="54"/>
      <c r="D2813" s="54"/>
      <c r="E2813" s="54"/>
      <c r="F2813" s="54"/>
      <c r="G2813" s="67"/>
      <c r="H2813" s="54"/>
      <c r="I2813" s="54"/>
      <c r="J2813" s="54"/>
      <c r="K2813" s="54"/>
      <c r="L2813" s="54"/>
      <c r="M2813" s="54"/>
      <c r="N2813" s="54"/>
      <c r="O2813" s="54"/>
      <c r="P2813" s="54"/>
      <c r="Q2813" s="54"/>
    </row>
    <row r="2814">
      <c r="A2814" s="66"/>
      <c r="B2814" s="54"/>
      <c r="C2814" s="54"/>
      <c r="D2814" s="54"/>
      <c r="E2814" s="54"/>
      <c r="F2814" s="54"/>
      <c r="G2814" s="67"/>
      <c r="H2814" s="54"/>
      <c r="I2814" s="54"/>
      <c r="J2814" s="54"/>
      <c r="K2814" s="54"/>
      <c r="L2814" s="54"/>
      <c r="M2814" s="54"/>
      <c r="N2814" s="54"/>
      <c r="O2814" s="54"/>
      <c r="P2814" s="54"/>
      <c r="Q2814" s="54"/>
    </row>
    <row r="2815">
      <c r="A2815" s="66"/>
      <c r="B2815" s="54"/>
      <c r="C2815" s="54"/>
      <c r="D2815" s="54"/>
      <c r="E2815" s="54"/>
      <c r="F2815" s="54"/>
      <c r="G2815" s="67"/>
      <c r="H2815" s="54"/>
      <c r="I2815" s="54"/>
      <c r="J2815" s="54"/>
      <c r="K2815" s="54"/>
      <c r="L2815" s="54"/>
      <c r="M2815" s="54"/>
      <c r="N2815" s="54"/>
      <c r="O2815" s="54"/>
      <c r="P2815" s="54"/>
      <c r="Q2815" s="54"/>
    </row>
    <row r="2816">
      <c r="A2816" s="66"/>
      <c r="B2816" s="54"/>
      <c r="C2816" s="54"/>
      <c r="D2816" s="54"/>
      <c r="E2816" s="54"/>
      <c r="F2816" s="54"/>
      <c r="G2816" s="67"/>
      <c r="H2816" s="54"/>
      <c r="I2816" s="54"/>
      <c r="J2816" s="54"/>
      <c r="K2816" s="54"/>
      <c r="L2816" s="54"/>
      <c r="M2816" s="54"/>
      <c r="N2816" s="54"/>
      <c r="O2816" s="54"/>
      <c r="P2816" s="54"/>
      <c r="Q2816" s="54"/>
    </row>
    <row r="2817">
      <c r="A2817" s="66"/>
      <c r="B2817" s="54"/>
      <c r="C2817" s="54"/>
      <c r="D2817" s="54"/>
      <c r="E2817" s="54"/>
      <c r="F2817" s="54"/>
      <c r="G2817" s="67"/>
      <c r="H2817" s="54"/>
      <c r="I2817" s="54"/>
      <c r="J2817" s="54"/>
      <c r="K2817" s="54"/>
      <c r="L2817" s="54"/>
      <c r="M2817" s="54"/>
      <c r="N2817" s="54"/>
      <c r="O2817" s="54"/>
      <c r="P2817" s="54"/>
      <c r="Q2817" s="54"/>
    </row>
    <row r="2818">
      <c r="A2818" s="66"/>
      <c r="B2818" s="54"/>
      <c r="C2818" s="54"/>
      <c r="D2818" s="54"/>
      <c r="E2818" s="54"/>
      <c r="F2818" s="54"/>
      <c r="G2818" s="67"/>
      <c r="H2818" s="54"/>
      <c r="I2818" s="54"/>
      <c r="J2818" s="54"/>
      <c r="K2818" s="54"/>
      <c r="L2818" s="54"/>
      <c r="M2818" s="54"/>
      <c r="N2818" s="54"/>
      <c r="O2818" s="54"/>
      <c r="P2818" s="54"/>
      <c r="Q2818" s="54"/>
    </row>
    <row r="2819">
      <c r="A2819" s="66"/>
      <c r="B2819" s="54"/>
      <c r="C2819" s="54"/>
      <c r="D2819" s="54"/>
      <c r="E2819" s="54"/>
      <c r="F2819" s="54"/>
      <c r="G2819" s="67"/>
      <c r="H2819" s="54"/>
      <c r="I2819" s="54"/>
      <c r="J2819" s="54"/>
      <c r="K2819" s="54"/>
      <c r="L2819" s="54"/>
      <c r="M2819" s="54"/>
      <c r="N2819" s="54"/>
      <c r="O2819" s="54"/>
      <c r="P2819" s="54"/>
      <c r="Q2819" s="54"/>
    </row>
    <row r="2820">
      <c r="A2820" s="66"/>
      <c r="B2820" s="54"/>
      <c r="C2820" s="54"/>
      <c r="D2820" s="54"/>
      <c r="E2820" s="54"/>
      <c r="F2820" s="54"/>
      <c r="G2820" s="67"/>
      <c r="H2820" s="54"/>
      <c r="I2820" s="54"/>
      <c r="J2820" s="54"/>
      <c r="K2820" s="54"/>
      <c r="L2820" s="54"/>
      <c r="M2820" s="54"/>
      <c r="N2820" s="54"/>
      <c r="O2820" s="54"/>
      <c r="P2820" s="54"/>
      <c r="Q2820" s="54"/>
    </row>
    <row r="2821">
      <c r="A2821" s="66"/>
      <c r="B2821" s="54"/>
      <c r="C2821" s="54"/>
      <c r="D2821" s="54"/>
      <c r="E2821" s="54"/>
      <c r="F2821" s="54"/>
      <c r="G2821" s="67"/>
      <c r="H2821" s="54"/>
      <c r="I2821" s="54"/>
      <c r="J2821" s="54"/>
      <c r="K2821" s="54"/>
      <c r="L2821" s="54"/>
      <c r="M2821" s="54"/>
      <c r="N2821" s="54"/>
      <c r="O2821" s="54"/>
      <c r="P2821" s="54"/>
      <c r="Q2821" s="54"/>
    </row>
    <row r="2822">
      <c r="A2822" s="66"/>
      <c r="B2822" s="54"/>
      <c r="C2822" s="54"/>
      <c r="D2822" s="54"/>
      <c r="E2822" s="54"/>
      <c r="F2822" s="54"/>
      <c r="G2822" s="67"/>
      <c r="H2822" s="54"/>
      <c r="I2822" s="54"/>
      <c r="J2822" s="54"/>
      <c r="K2822" s="54"/>
      <c r="L2822" s="54"/>
      <c r="M2822" s="54"/>
      <c r="N2822" s="54"/>
      <c r="O2822" s="54"/>
      <c r="P2822" s="54"/>
      <c r="Q2822" s="54"/>
    </row>
    <row r="2823">
      <c r="A2823" s="66"/>
      <c r="B2823" s="54"/>
      <c r="C2823" s="54"/>
      <c r="D2823" s="54"/>
      <c r="E2823" s="54"/>
      <c r="F2823" s="54"/>
      <c r="G2823" s="67"/>
      <c r="H2823" s="54"/>
      <c r="I2823" s="54"/>
      <c r="J2823" s="54"/>
      <c r="K2823" s="54"/>
      <c r="L2823" s="54"/>
      <c r="M2823" s="54"/>
      <c r="N2823" s="54"/>
      <c r="O2823" s="54"/>
      <c r="P2823" s="54"/>
      <c r="Q2823" s="54"/>
    </row>
    <row r="2824">
      <c r="A2824" s="66"/>
      <c r="B2824" s="54"/>
      <c r="C2824" s="54"/>
      <c r="D2824" s="54"/>
      <c r="E2824" s="54"/>
      <c r="F2824" s="54"/>
      <c r="G2824" s="67"/>
      <c r="H2824" s="54"/>
      <c r="I2824" s="54"/>
      <c r="J2824" s="54"/>
      <c r="K2824" s="54"/>
      <c r="L2824" s="54"/>
      <c r="M2824" s="54"/>
      <c r="N2824" s="54"/>
      <c r="O2824" s="54"/>
      <c r="P2824" s="54"/>
      <c r="Q2824" s="54"/>
    </row>
    <row r="2825">
      <c r="A2825" s="66"/>
      <c r="B2825" s="54"/>
      <c r="C2825" s="54"/>
      <c r="D2825" s="54"/>
      <c r="E2825" s="54"/>
      <c r="F2825" s="54"/>
      <c r="G2825" s="67"/>
      <c r="H2825" s="54"/>
      <c r="I2825" s="54"/>
      <c r="J2825" s="54"/>
      <c r="K2825" s="54"/>
      <c r="L2825" s="54"/>
      <c r="M2825" s="54"/>
      <c r="N2825" s="54"/>
      <c r="O2825" s="54"/>
      <c r="P2825" s="54"/>
      <c r="Q2825" s="54"/>
    </row>
    <row r="2826">
      <c r="A2826" s="66"/>
      <c r="B2826" s="54"/>
      <c r="C2826" s="54"/>
      <c r="D2826" s="54"/>
      <c r="E2826" s="54"/>
      <c r="F2826" s="54"/>
      <c r="G2826" s="67"/>
      <c r="H2826" s="54"/>
      <c r="I2826" s="54"/>
      <c r="J2826" s="54"/>
      <c r="K2826" s="54"/>
      <c r="L2826" s="54"/>
      <c r="M2826" s="54"/>
      <c r="N2826" s="54"/>
      <c r="O2826" s="54"/>
      <c r="P2826" s="54"/>
      <c r="Q2826" s="54"/>
    </row>
    <row r="2827">
      <c r="A2827" s="66"/>
      <c r="B2827" s="54"/>
      <c r="C2827" s="54"/>
      <c r="D2827" s="54"/>
      <c r="E2827" s="54"/>
      <c r="F2827" s="54"/>
      <c r="G2827" s="67"/>
      <c r="H2827" s="54"/>
      <c r="I2827" s="54"/>
      <c r="J2827" s="54"/>
      <c r="K2827" s="54"/>
      <c r="L2827" s="54"/>
      <c r="M2827" s="54"/>
      <c r="N2827" s="54"/>
      <c r="O2827" s="54"/>
      <c r="P2827" s="54"/>
      <c r="Q2827" s="54"/>
    </row>
    <row r="2828">
      <c r="A2828" s="66"/>
      <c r="B2828" s="54"/>
      <c r="C2828" s="54"/>
      <c r="D2828" s="54"/>
      <c r="E2828" s="54"/>
      <c r="F2828" s="54"/>
      <c r="G2828" s="67"/>
      <c r="H2828" s="54"/>
      <c r="I2828" s="54"/>
      <c r="J2828" s="54"/>
      <c r="K2828" s="54"/>
      <c r="L2828" s="54"/>
      <c r="M2828" s="54"/>
      <c r="N2828" s="54"/>
      <c r="O2828" s="54"/>
      <c r="P2828" s="54"/>
      <c r="Q2828" s="54"/>
    </row>
    <row r="2829">
      <c r="A2829" s="66"/>
      <c r="B2829" s="54"/>
      <c r="C2829" s="54"/>
      <c r="D2829" s="54"/>
      <c r="E2829" s="54"/>
      <c r="F2829" s="54"/>
      <c r="G2829" s="67"/>
      <c r="H2829" s="54"/>
      <c r="I2829" s="54"/>
      <c r="J2829" s="54"/>
      <c r="K2829" s="54"/>
      <c r="L2829" s="54"/>
      <c r="M2829" s="54"/>
      <c r="N2829" s="54"/>
      <c r="O2829" s="54"/>
      <c r="P2829" s="54"/>
      <c r="Q2829" s="54"/>
    </row>
    <row r="2830">
      <c r="A2830" s="66"/>
      <c r="B2830" s="54"/>
      <c r="C2830" s="54"/>
      <c r="D2830" s="54"/>
      <c r="E2830" s="54"/>
      <c r="F2830" s="54"/>
      <c r="G2830" s="67"/>
      <c r="H2830" s="54"/>
      <c r="I2830" s="54"/>
      <c r="J2830" s="54"/>
      <c r="K2830" s="54"/>
      <c r="L2830" s="54"/>
      <c r="M2830" s="54"/>
      <c r="N2830" s="54"/>
      <c r="O2830" s="54"/>
      <c r="P2830" s="54"/>
      <c r="Q2830" s="54"/>
    </row>
    <row r="2831">
      <c r="A2831" s="66"/>
      <c r="B2831" s="54"/>
      <c r="C2831" s="54"/>
      <c r="D2831" s="54"/>
      <c r="E2831" s="54"/>
      <c r="F2831" s="54"/>
      <c r="G2831" s="67"/>
      <c r="H2831" s="54"/>
      <c r="I2831" s="54"/>
      <c r="J2831" s="54"/>
      <c r="K2831" s="54"/>
      <c r="L2831" s="54"/>
      <c r="M2831" s="54"/>
      <c r="N2831" s="54"/>
      <c r="O2831" s="54"/>
      <c r="P2831" s="54"/>
      <c r="Q2831" s="54"/>
    </row>
    <row r="2832">
      <c r="A2832" s="66"/>
      <c r="B2832" s="54"/>
      <c r="C2832" s="54"/>
      <c r="D2832" s="54"/>
      <c r="E2832" s="54"/>
      <c r="F2832" s="54"/>
      <c r="G2832" s="67"/>
      <c r="H2832" s="54"/>
      <c r="I2832" s="54"/>
      <c r="J2832" s="54"/>
      <c r="K2832" s="54"/>
      <c r="L2832" s="54"/>
      <c r="M2832" s="54"/>
      <c r="N2832" s="54"/>
      <c r="O2832" s="54"/>
      <c r="P2832" s="54"/>
      <c r="Q2832" s="54"/>
    </row>
    <row r="2833">
      <c r="A2833" s="66"/>
      <c r="B2833" s="54"/>
      <c r="C2833" s="54"/>
      <c r="D2833" s="54"/>
      <c r="E2833" s="54"/>
      <c r="F2833" s="54"/>
      <c r="G2833" s="67"/>
      <c r="H2833" s="54"/>
      <c r="I2833" s="54"/>
      <c r="J2833" s="54"/>
      <c r="K2833" s="54"/>
      <c r="L2833" s="54"/>
      <c r="M2833" s="54"/>
      <c r="N2833" s="54"/>
      <c r="O2833" s="54"/>
      <c r="P2833" s="54"/>
      <c r="Q2833" s="54"/>
    </row>
    <row r="2834">
      <c r="A2834" s="66"/>
      <c r="B2834" s="54"/>
      <c r="C2834" s="54"/>
      <c r="D2834" s="54"/>
      <c r="E2834" s="54"/>
      <c r="F2834" s="54"/>
      <c r="G2834" s="67"/>
      <c r="H2834" s="54"/>
      <c r="I2834" s="54"/>
      <c r="J2834" s="54"/>
      <c r="K2834" s="54"/>
      <c r="L2834" s="54"/>
      <c r="M2834" s="54"/>
      <c r="N2834" s="54"/>
      <c r="O2834" s="54"/>
      <c r="P2834" s="54"/>
      <c r="Q2834" s="54"/>
    </row>
    <row r="2835">
      <c r="A2835" s="66"/>
      <c r="B2835" s="54"/>
      <c r="C2835" s="54"/>
      <c r="D2835" s="54"/>
      <c r="E2835" s="54"/>
      <c r="F2835" s="54"/>
      <c r="G2835" s="67"/>
      <c r="H2835" s="54"/>
      <c r="I2835" s="54"/>
      <c r="J2835" s="54"/>
      <c r="K2835" s="54"/>
      <c r="L2835" s="54"/>
      <c r="M2835" s="54"/>
      <c r="N2835" s="54"/>
      <c r="O2835" s="54"/>
      <c r="P2835" s="54"/>
      <c r="Q2835" s="54"/>
    </row>
    <row r="2836">
      <c r="A2836" s="66"/>
      <c r="B2836" s="54"/>
      <c r="C2836" s="54"/>
      <c r="D2836" s="54"/>
      <c r="E2836" s="54"/>
      <c r="F2836" s="54"/>
      <c r="G2836" s="67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</row>
    <row r="2837">
      <c r="A2837" s="66"/>
      <c r="B2837" s="54"/>
      <c r="C2837" s="54"/>
      <c r="D2837" s="54"/>
      <c r="E2837" s="54"/>
      <c r="F2837" s="54"/>
      <c r="G2837" s="67"/>
      <c r="H2837" s="54"/>
      <c r="I2837" s="54"/>
      <c r="J2837" s="54"/>
      <c r="K2837" s="54"/>
      <c r="L2837" s="54"/>
      <c r="M2837" s="54"/>
      <c r="N2837" s="54"/>
      <c r="O2837" s="54"/>
      <c r="P2837" s="54"/>
      <c r="Q2837" s="54"/>
    </row>
    <row r="2838">
      <c r="A2838" s="66"/>
      <c r="B2838" s="54"/>
      <c r="C2838" s="54"/>
      <c r="D2838" s="54"/>
      <c r="E2838" s="54"/>
      <c r="F2838" s="54"/>
      <c r="G2838" s="67"/>
      <c r="H2838" s="54"/>
      <c r="I2838" s="54"/>
      <c r="J2838" s="54"/>
      <c r="K2838" s="54"/>
      <c r="L2838" s="54"/>
      <c r="M2838" s="54"/>
      <c r="N2838" s="54"/>
      <c r="O2838" s="54"/>
      <c r="P2838" s="54"/>
      <c r="Q2838" s="54"/>
    </row>
    <row r="2839">
      <c r="A2839" s="66"/>
      <c r="B2839" s="54"/>
      <c r="C2839" s="54"/>
      <c r="D2839" s="54"/>
      <c r="E2839" s="54"/>
      <c r="F2839" s="54"/>
      <c r="G2839" s="67"/>
      <c r="H2839" s="54"/>
      <c r="I2839" s="54"/>
      <c r="J2839" s="54"/>
      <c r="K2839" s="54"/>
      <c r="L2839" s="54"/>
      <c r="M2839" s="54"/>
      <c r="N2839" s="54"/>
      <c r="O2839" s="54"/>
      <c r="P2839" s="54"/>
      <c r="Q2839" s="54"/>
    </row>
    <row r="2840">
      <c r="A2840" s="66"/>
      <c r="B2840" s="54"/>
      <c r="C2840" s="54"/>
      <c r="D2840" s="54"/>
      <c r="E2840" s="54"/>
      <c r="F2840" s="54"/>
      <c r="G2840" s="67"/>
      <c r="H2840" s="54"/>
      <c r="I2840" s="54"/>
      <c r="J2840" s="54"/>
      <c r="K2840" s="54"/>
      <c r="L2840" s="54"/>
      <c r="M2840" s="54"/>
      <c r="N2840" s="54"/>
      <c r="O2840" s="54"/>
      <c r="P2840" s="54"/>
      <c r="Q2840" s="54"/>
    </row>
    <row r="2841">
      <c r="A2841" s="66"/>
      <c r="B2841" s="54"/>
      <c r="C2841" s="54"/>
      <c r="D2841" s="54"/>
      <c r="E2841" s="54"/>
      <c r="F2841" s="54"/>
      <c r="G2841" s="67"/>
      <c r="H2841" s="54"/>
      <c r="I2841" s="54"/>
      <c r="J2841" s="54"/>
      <c r="K2841" s="54"/>
      <c r="L2841" s="54"/>
      <c r="M2841" s="54"/>
      <c r="N2841" s="54"/>
      <c r="O2841" s="54"/>
      <c r="P2841" s="54"/>
      <c r="Q2841" s="54"/>
    </row>
    <row r="2842">
      <c r="A2842" s="66"/>
      <c r="B2842" s="54"/>
      <c r="C2842" s="54"/>
      <c r="D2842" s="54"/>
      <c r="E2842" s="54"/>
      <c r="F2842" s="54"/>
      <c r="G2842" s="67"/>
      <c r="H2842" s="54"/>
      <c r="I2842" s="54"/>
      <c r="J2842" s="54"/>
      <c r="K2842" s="54"/>
      <c r="L2842" s="54"/>
      <c r="M2842" s="54"/>
      <c r="N2842" s="54"/>
      <c r="O2842" s="54"/>
      <c r="P2842" s="54"/>
      <c r="Q2842" s="54"/>
    </row>
    <row r="2843">
      <c r="A2843" s="66"/>
      <c r="B2843" s="54"/>
      <c r="C2843" s="54"/>
      <c r="D2843" s="54"/>
      <c r="E2843" s="54"/>
      <c r="F2843" s="54"/>
      <c r="G2843" s="67"/>
      <c r="H2843" s="54"/>
      <c r="I2843" s="54"/>
      <c r="J2843" s="54"/>
      <c r="K2843" s="54"/>
      <c r="L2843" s="54"/>
      <c r="M2843" s="54"/>
      <c r="N2843" s="54"/>
      <c r="O2843" s="54"/>
      <c r="P2843" s="54"/>
      <c r="Q2843" s="54"/>
    </row>
    <row r="2844">
      <c r="A2844" s="66"/>
      <c r="B2844" s="54"/>
      <c r="C2844" s="54"/>
      <c r="D2844" s="54"/>
      <c r="E2844" s="54"/>
      <c r="F2844" s="54"/>
      <c r="G2844" s="67"/>
      <c r="H2844" s="54"/>
      <c r="I2844" s="54"/>
      <c r="J2844" s="54"/>
      <c r="K2844" s="54"/>
      <c r="L2844" s="54"/>
      <c r="M2844" s="54"/>
      <c r="N2844" s="54"/>
      <c r="O2844" s="54"/>
      <c r="P2844" s="54"/>
      <c r="Q2844" s="54"/>
    </row>
    <row r="2845">
      <c r="A2845" s="66"/>
      <c r="B2845" s="54"/>
      <c r="C2845" s="54"/>
      <c r="D2845" s="54"/>
      <c r="E2845" s="54"/>
      <c r="F2845" s="54"/>
      <c r="G2845" s="67"/>
      <c r="H2845" s="54"/>
      <c r="I2845" s="54"/>
      <c r="J2845" s="54"/>
      <c r="K2845" s="54"/>
      <c r="L2845" s="54"/>
      <c r="M2845" s="54"/>
      <c r="N2845" s="54"/>
      <c r="O2845" s="54"/>
      <c r="P2845" s="54"/>
      <c r="Q2845" s="54"/>
    </row>
    <row r="2846">
      <c r="A2846" s="66"/>
      <c r="B2846" s="54"/>
      <c r="C2846" s="54"/>
      <c r="D2846" s="54"/>
      <c r="E2846" s="54"/>
      <c r="F2846" s="54"/>
      <c r="G2846" s="67"/>
      <c r="H2846" s="54"/>
      <c r="I2846" s="54"/>
      <c r="J2846" s="54"/>
      <c r="K2846" s="54"/>
      <c r="L2846" s="54"/>
      <c r="M2846" s="54"/>
      <c r="N2846" s="54"/>
      <c r="O2846" s="54"/>
      <c r="P2846" s="54"/>
      <c r="Q2846" s="54"/>
    </row>
    <row r="2847">
      <c r="A2847" s="66"/>
      <c r="B2847" s="54"/>
      <c r="C2847" s="54"/>
      <c r="D2847" s="54"/>
      <c r="E2847" s="54"/>
      <c r="F2847" s="54"/>
      <c r="G2847" s="67"/>
      <c r="H2847" s="54"/>
      <c r="I2847" s="54"/>
      <c r="J2847" s="54"/>
      <c r="K2847" s="54"/>
      <c r="L2847" s="54"/>
      <c r="M2847" s="54"/>
      <c r="N2847" s="54"/>
      <c r="O2847" s="54"/>
      <c r="P2847" s="54"/>
      <c r="Q2847" s="54"/>
    </row>
    <row r="2848">
      <c r="A2848" s="66"/>
      <c r="B2848" s="54"/>
      <c r="C2848" s="54"/>
      <c r="D2848" s="54"/>
      <c r="E2848" s="54"/>
      <c r="F2848" s="54"/>
      <c r="G2848" s="67"/>
      <c r="H2848" s="54"/>
      <c r="I2848" s="54"/>
      <c r="J2848" s="54"/>
      <c r="K2848" s="54"/>
      <c r="L2848" s="54"/>
      <c r="M2848" s="54"/>
      <c r="N2848" s="54"/>
      <c r="O2848" s="54"/>
      <c r="P2848" s="54"/>
      <c r="Q2848" s="54"/>
    </row>
    <row r="2849">
      <c r="A2849" s="66"/>
      <c r="B2849" s="54"/>
      <c r="C2849" s="54"/>
      <c r="D2849" s="54"/>
      <c r="E2849" s="54"/>
      <c r="F2849" s="54"/>
      <c r="G2849" s="67"/>
      <c r="H2849" s="54"/>
      <c r="I2849" s="54"/>
      <c r="J2849" s="54"/>
      <c r="K2849" s="54"/>
      <c r="L2849" s="54"/>
      <c r="M2849" s="54"/>
      <c r="N2849" s="54"/>
      <c r="O2849" s="54"/>
      <c r="P2849" s="54"/>
      <c r="Q2849" s="54"/>
    </row>
    <row r="2850">
      <c r="A2850" s="66"/>
      <c r="B2850" s="54"/>
      <c r="C2850" s="54"/>
      <c r="D2850" s="54"/>
      <c r="E2850" s="54"/>
      <c r="F2850" s="54"/>
      <c r="G2850" s="67"/>
      <c r="H2850" s="54"/>
      <c r="I2850" s="54"/>
      <c r="J2850" s="54"/>
      <c r="K2850" s="54"/>
      <c r="L2850" s="54"/>
      <c r="M2850" s="54"/>
      <c r="N2850" s="54"/>
      <c r="O2850" s="54"/>
      <c r="P2850" s="54"/>
      <c r="Q2850" s="54"/>
    </row>
    <row r="2851">
      <c r="A2851" s="66"/>
      <c r="B2851" s="54"/>
      <c r="C2851" s="54"/>
      <c r="D2851" s="54"/>
      <c r="E2851" s="54"/>
      <c r="F2851" s="54"/>
      <c r="G2851" s="67"/>
      <c r="H2851" s="54"/>
      <c r="I2851" s="54"/>
      <c r="J2851" s="54"/>
      <c r="K2851" s="54"/>
      <c r="L2851" s="54"/>
      <c r="M2851" s="54"/>
      <c r="N2851" s="54"/>
      <c r="O2851" s="54"/>
      <c r="P2851" s="54"/>
      <c r="Q2851" s="54"/>
    </row>
    <row r="2852">
      <c r="A2852" s="66"/>
      <c r="B2852" s="54"/>
      <c r="C2852" s="54"/>
      <c r="D2852" s="54"/>
      <c r="E2852" s="54"/>
      <c r="F2852" s="54"/>
      <c r="G2852" s="67"/>
      <c r="H2852" s="54"/>
      <c r="I2852" s="54"/>
      <c r="J2852" s="54"/>
      <c r="K2852" s="54"/>
      <c r="L2852" s="54"/>
      <c r="M2852" s="54"/>
      <c r="N2852" s="54"/>
      <c r="O2852" s="54"/>
      <c r="P2852" s="54"/>
      <c r="Q2852" s="54"/>
    </row>
    <row r="2853">
      <c r="A2853" s="66"/>
      <c r="B2853" s="54"/>
      <c r="C2853" s="54"/>
      <c r="D2853" s="54"/>
      <c r="E2853" s="54"/>
      <c r="F2853" s="54"/>
      <c r="G2853" s="67"/>
      <c r="H2853" s="54"/>
      <c r="I2853" s="54"/>
      <c r="J2853" s="54"/>
      <c r="K2853" s="54"/>
      <c r="L2853" s="54"/>
      <c r="M2853" s="54"/>
      <c r="N2853" s="54"/>
      <c r="O2853" s="54"/>
      <c r="P2853" s="54"/>
      <c r="Q2853" s="54"/>
    </row>
    <row r="2854">
      <c r="A2854" s="66"/>
      <c r="B2854" s="54"/>
      <c r="C2854" s="54"/>
      <c r="D2854" s="54"/>
      <c r="E2854" s="54"/>
      <c r="F2854" s="54"/>
      <c r="G2854" s="67"/>
      <c r="H2854" s="54"/>
      <c r="I2854" s="54"/>
      <c r="J2854" s="54"/>
      <c r="K2854" s="54"/>
      <c r="L2854" s="54"/>
      <c r="M2854" s="54"/>
      <c r="N2854" s="54"/>
      <c r="O2854" s="54"/>
      <c r="P2854" s="54"/>
      <c r="Q2854" s="54"/>
    </row>
    <row r="2855">
      <c r="A2855" s="66"/>
      <c r="B2855" s="54"/>
      <c r="C2855" s="54"/>
      <c r="D2855" s="54"/>
      <c r="E2855" s="54"/>
      <c r="F2855" s="54"/>
      <c r="G2855" s="67"/>
      <c r="H2855" s="54"/>
      <c r="I2855" s="54"/>
      <c r="J2855" s="54"/>
      <c r="K2855" s="54"/>
      <c r="L2855" s="54"/>
      <c r="M2855" s="54"/>
      <c r="N2855" s="54"/>
      <c r="O2855" s="54"/>
      <c r="P2855" s="54"/>
      <c r="Q2855" s="54"/>
    </row>
    <row r="2856">
      <c r="A2856" s="66"/>
      <c r="B2856" s="54"/>
      <c r="C2856" s="54"/>
      <c r="D2856" s="54"/>
      <c r="E2856" s="54"/>
      <c r="F2856" s="54"/>
      <c r="G2856" s="67"/>
      <c r="H2856" s="54"/>
      <c r="I2856" s="54"/>
      <c r="J2856" s="54"/>
      <c r="K2856" s="54"/>
      <c r="L2856" s="54"/>
      <c r="M2856" s="54"/>
      <c r="N2856" s="54"/>
      <c r="O2856" s="54"/>
      <c r="P2856" s="54"/>
      <c r="Q2856" s="54"/>
    </row>
    <row r="2857">
      <c r="A2857" s="66"/>
      <c r="B2857" s="54"/>
      <c r="C2857" s="54"/>
      <c r="D2857" s="54"/>
      <c r="E2857" s="54"/>
      <c r="F2857" s="54"/>
      <c r="G2857" s="67"/>
      <c r="H2857" s="54"/>
      <c r="I2857" s="54"/>
      <c r="J2857" s="54"/>
      <c r="K2857" s="54"/>
      <c r="L2857" s="54"/>
      <c r="M2857" s="54"/>
      <c r="N2857" s="54"/>
      <c r="O2857" s="54"/>
      <c r="P2857" s="54"/>
      <c r="Q2857" s="54"/>
    </row>
    <row r="2858">
      <c r="A2858" s="66"/>
      <c r="B2858" s="54"/>
      <c r="C2858" s="54"/>
      <c r="D2858" s="54"/>
      <c r="E2858" s="54"/>
      <c r="F2858" s="54"/>
      <c r="G2858" s="67"/>
      <c r="H2858" s="54"/>
      <c r="I2858" s="54"/>
      <c r="J2858" s="54"/>
      <c r="K2858" s="54"/>
      <c r="L2858" s="54"/>
      <c r="M2858" s="54"/>
      <c r="N2858" s="54"/>
      <c r="O2858" s="54"/>
      <c r="P2858" s="54"/>
      <c r="Q2858" s="54"/>
    </row>
    <row r="2859">
      <c r="A2859" s="66"/>
      <c r="B2859" s="54"/>
      <c r="C2859" s="54"/>
      <c r="D2859" s="54"/>
      <c r="E2859" s="54"/>
      <c r="F2859" s="54"/>
      <c r="G2859" s="67"/>
      <c r="H2859" s="54"/>
      <c r="I2859" s="54"/>
      <c r="J2859" s="54"/>
      <c r="K2859" s="54"/>
      <c r="L2859" s="54"/>
      <c r="M2859" s="54"/>
      <c r="N2859" s="54"/>
      <c r="O2859" s="54"/>
      <c r="P2859" s="54"/>
      <c r="Q2859" s="54"/>
    </row>
    <row r="2860">
      <c r="A2860" s="66"/>
      <c r="B2860" s="54"/>
      <c r="C2860" s="54"/>
      <c r="D2860" s="54"/>
      <c r="E2860" s="54"/>
      <c r="F2860" s="54"/>
      <c r="G2860" s="67"/>
      <c r="H2860" s="54"/>
      <c r="I2860" s="54"/>
      <c r="J2860" s="54"/>
      <c r="K2860" s="54"/>
      <c r="L2860" s="54"/>
      <c r="M2860" s="54"/>
      <c r="N2860" s="54"/>
      <c r="O2860" s="54"/>
      <c r="P2860" s="54"/>
      <c r="Q2860" s="54"/>
    </row>
    <row r="2861">
      <c r="A2861" s="66"/>
      <c r="B2861" s="54"/>
      <c r="C2861" s="54"/>
      <c r="D2861" s="54"/>
      <c r="E2861" s="54"/>
      <c r="F2861" s="54"/>
      <c r="G2861" s="67"/>
      <c r="H2861" s="54"/>
      <c r="I2861" s="54"/>
      <c r="J2861" s="54"/>
      <c r="K2861" s="54"/>
      <c r="L2861" s="54"/>
      <c r="M2861" s="54"/>
      <c r="N2861" s="54"/>
      <c r="O2861" s="54"/>
      <c r="P2861" s="54"/>
      <c r="Q2861" s="54"/>
    </row>
    <row r="2862">
      <c r="A2862" s="66"/>
      <c r="B2862" s="54"/>
      <c r="C2862" s="54"/>
      <c r="D2862" s="54"/>
      <c r="E2862" s="54"/>
      <c r="F2862" s="54"/>
      <c r="G2862" s="67"/>
      <c r="H2862" s="54"/>
      <c r="I2862" s="54"/>
      <c r="J2862" s="54"/>
      <c r="K2862" s="54"/>
      <c r="L2862" s="54"/>
      <c r="M2862" s="54"/>
      <c r="N2862" s="54"/>
      <c r="O2862" s="54"/>
      <c r="P2862" s="54"/>
      <c r="Q2862" s="54"/>
    </row>
  </sheetData>
  <autoFilter ref="$A$1:$Z$2336"/>
  <customSheetViews>
    <customSheetView guid="{FC64F1A0-E07C-494D-88C3-1A0EF9A269AA}" filter="1" showAutoFilter="1">
      <autoFilter ref="$A$1:$Q$2336"/>
      <extLst>
        <ext uri="GoogleSheetsCustomDataVersion1">
          <go:sheetsCustomData xmlns:go="http://customooxmlschemas.google.com/" filterViewId="1052466881"/>
        </ext>
      </extLst>
    </customSheetView>
    <customSheetView guid="{FC64F1A0-E07C-494D-88C3-1A0EF9A269AA}" filter="1" showAutoFilter="1">
      <autoFilter ref="$A$1:$Q$2336"/>
      <extLst>
        <ext uri="GoogleSheetsCustomDataVersion1">
          <go:sheetsCustomData xmlns:go="http://customooxmlschemas.google.com/" filterViewId="43700787"/>
        </ext>
      </extLst>
    </customSheetView>
  </customSheetViews>
  <mergeCells count="8">
    <mergeCell ref="T1:U1"/>
    <mergeCell ref="T2:W2"/>
    <mergeCell ref="T15:X15"/>
    <mergeCell ref="T30:U30"/>
    <mergeCell ref="T31:X31"/>
    <mergeCell ref="T45:W45"/>
    <mergeCell ref="T71:U71"/>
    <mergeCell ref="T77:W77"/>
  </mergeCells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4.43" defaultRowHeight="15.0"/>
  <sheetData>
    <row r="15">
      <c r="K15" s="68"/>
    </row>
  </sheetData>
  <autoFilter ref="$A$1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